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80" windowWidth="28320" windowHeight="12645"/>
  </bookViews>
  <sheets>
    <sheet name="Pályáztatási szakasz" sheetId="8" r:id="rId1"/>
    <sheet name="Megvalósítási szakasz" sheetId="4" state="hidden" r:id="rId2"/>
    <sheet name="Munka1" sheetId="9" state="hidden" r:id="rId3"/>
    <sheet name="Munka2" sheetId="10" state="hidden" r:id="rId4"/>
    <sheet name="Munka3" sheetId="11" state="hidden" r:id="rId5"/>
  </sheets>
  <definedNames>
    <definedName name="Költségviselő" localSheetId="0">'Pályáztatási szakasz'!#REF!</definedName>
    <definedName name="Költségviselő">'Megvalósítási szakasz'!$E$686:$E$688</definedName>
    <definedName name="Név1" localSheetId="0">'Pályáztatási szakasz'!#REF!</definedName>
    <definedName name="Név1">'Megvalósítási szakasz'!$E$664:$E$666</definedName>
    <definedName name="Név2" localSheetId="0">'Pályáztatási szakasz'!#REF!</definedName>
    <definedName name="Név2">'Megvalósítási szakasz'!$E$668:$E$669</definedName>
    <definedName name="Név3" localSheetId="0">'Pályáztatási szakasz'!#REF!</definedName>
    <definedName name="Név3">'Megvalósítási szakasz'!$E$671:$E$672</definedName>
    <definedName name="Név4" localSheetId="0">'Pályáztatási szakasz'!#REF!</definedName>
    <definedName name="Név4">'Megvalósítási szakasz'!$E$674:$E$675</definedName>
    <definedName name="Név5" localSheetId="0">'Pályáztatási szakasz'!#REF!</definedName>
    <definedName name="Név5">'Megvalósítási szakasz'!$E$677:$E$678</definedName>
    <definedName name="Név6" localSheetId="0">'Pályáztatási szakasz'!#REF!</definedName>
    <definedName name="Név6">'Megvalósítási szakasz'!$E$680:$E$681</definedName>
    <definedName name="Név7" localSheetId="0">'Pályáztatási szakasz'!#REF!</definedName>
    <definedName name="Név7">'Megvalósítási szakasz'!$E$683:$E$684</definedName>
    <definedName name="_xlnm.Print_Titles" localSheetId="1">'Megvalósítási szakasz'!$2:$6</definedName>
    <definedName name="_xlnm.Print_Titles" localSheetId="0">'Pályáztatási szakasz'!$2:$7</definedName>
    <definedName name="_xlnm.Print_Area" localSheetId="1">'Megvalósítási szakasz'!$A$2:$CW$627</definedName>
    <definedName name="_xlnm.Print_Area" localSheetId="0">'Pályáztatási szakasz'!$A$2:$BH$628</definedName>
    <definedName name="Pályázó_által_benyújtott_költségvetés" localSheetId="0">'Pályáztatási szakasz'!#REF!</definedName>
    <definedName name="Pályázó_által_benyújtott_költségvetés">'Megvalósítási szakasz'!$E$664:$E$666</definedName>
  </definedNames>
  <calcPr calcId="145621"/>
</workbook>
</file>

<file path=xl/calcChain.xml><?xml version="1.0" encoding="utf-8"?>
<calcChain xmlns="http://schemas.openxmlformats.org/spreadsheetml/2006/main">
  <c r="J10" i="8" l="1"/>
  <c r="K630" i="8"/>
  <c r="K631" i="4"/>
  <c r="T588" i="4" l="1"/>
  <c r="D4" i="4"/>
  <c r="E663" i="8"/>
  <c r="E659" i="4" s="1"/>
  <c r="D3" i="4" s="1"/>
  <c r="E662" i="8"/>
  <c r="E658" i="4" s="1"/>
  <c r="D2" i="4" s="1"/>
  <c r="AA623" i="8" l="1"/>
  <c r="AQ623" i="8"/>
  <c r="BC625" i="8"/>
  <c r="BH622" i="8"/>
  <c r="BH621" i="8"/>
  <c r="BH620" i="8"/>
  <c r="BH619" i="8"/>
  <c r="BH618" i="8"/>
  <c r="BH617" i="8"/>
  <c r="BH616" i="8"/>
  <c r="BH615" i="8"/>
  <c r="BH614" i="8"/>
  <c r="BH613" i="8"/>
  <c r="BH612" i="8"/>
  <c r="BH611" i="8"/>
  <c r="BH610" i="8"/>
  <c r="BH609" i="8"/>
  <c r="BH608" i="8"/>
  <c r="BH607" i="8"/>
  <c r="BH606" i="8"/>
  <c r="BH605" i="8"/>
  <c r="BH581" i="8"/>
  <c r="BH580" i="8"/>
  <c r="BH579" i="8"/>
  <c r="BH578" i="8"/>
  <c r="BH577" i="8"/>
  <c r="BH576" i="8"/>
  <c r="BH575" i="8"/>
  <c r="BH574" i="8"/>
  <c r="BH573" i="8"/>
  <c r="BH572" i="8"/>
  <c r="BH571" i="8"/>
  <c r="BH570" i="8"/>
  <c r="BH569" i="8"/>
  <c r="BH568" i="8"/>
  <c r="BH567" i="8"/>
  <c r="BH566" i="8"/>
  <c r="BH565" i="8"/>
  <c r="BH564" i="8"/>
  <c r="BH563" i="8"/>
  <c r="BH562" i="8"/>
  <c r="BH560" i="8"/>
  <c r="BH559" i="8"/>
  <c r="BH558" i="8"/>
  <c r="BH557" i="8"/>
  <c r="BH556" i="8"/>
  <c r="BH555" i="8"/>
  <c r="BH554" i="8"/>
  <c r="BH553" i="8"/>
  <c r="BH552" i="8"/>
  <c r="BH551" i="8"/>
  <c r="BH550" i="8"/>
  <c r="BH549" i="8"/>
  <c r="BH548" i="8"/>
  <c r="BH547" i="8"/>
  <c r="BH546" i="8"/>
  <c r="BH545" i="8"/>
  <c r="BH544" i="8"/>
  <c r="BH543" i="8"/>
  <c r="BH542" i="8"/>
  <c r="BH541" i="8"/>
  <c r="BH539" i="8"/>
  <c r="BH538" i="8"/>
  <c r="BH537" i="8"/>
  <c r="BH536" i="8"/>
  <c r="BH535" i="8"/>
  <c r="BH534" i="8"/>
  <c r="BH533" i="8"/>
  <c r="BH532" i="8"/>
  <c r="BH531" i="8"/>
  <c r="BH530" i="8"/>
  <c r="BH529" i="8"/>
  <c r="BH528" i="8"/>
  <c r="BH527" i="8"/>
  <c r="BH526" i="8"/>
  <c r="BH525" i="8"/>
  <c r="BH524" i="8"/>
  <c r="BH523" i="8"/>
  <c r="BH522" i="8"/>
  <c r="BH521" i="8"/>
  <c r="BH520" i="8"/>
  <c r="BH517" i="8"/>
  <c r="BH499" i="8"/>
  <c r="BH500" i="8"/>
  <c r="BH501" i="8"/>
  <c r="BH502" i="8"/>
  <c r="BH503" i="8"/>
  <c r="BH504" i="8"/>
  <c r="BH505" i="8"/>
  <c r="BH506" i="8"/>
  <c r="BH507" i="8"/>
  <c r="BH508" i="8"/>
  <c r="BH509" i="8"/>
  <c r="BH510" i="8"/>
  <c r="BH511" i="8"/>
  <c r="BH512" i="8"/>
  <c r="BH513" i="8"/>
  <c r="BH514" i="8"/>
  <c r="BH515" i="8"/>
  <c r="BH516" i="8"/>
  <c r="BH498" i="8"/>
  <c r="BH496" i="8"/>
  <c r="BH495" i="8"/>
  <c r="BH494" i="8"/>
  <c r="BH493" i="8"/>
  <c r="BH492" i="8"/>
  <c r="BH491" i="8"/>
  <c r="BH490" i="8"/>
  <c r="BH489" i="8"/>
  <c r="BH488" i="8"/>
  <c r="BH487" i="8"/>
  <c r="BH486" i="8"/>
  <c r="BH485" i="8"/>
  <c r="BH484" i="8"/>
  <c r="BH483" i="8"/>
  <c r="BH482" i="8"/>
  <c r="BH481" i="8"/>
  <c r="BH480" i="8"/>
  <c r="BH479" i="8"/>
  <c r="BH478" i="8"/>
  <c r="BH477" i="8"/>
  <c r="BH475" i="8"/>
  <c r="BH474" i="8"/>
  <c r="BH473" i="8"/>
  <c r="BH472" i="8"/>
  <c r="BH471" i="8"/>
  <c r="BH470" i="8"/>
  <c r="BH469" i="8"/>
  <c r="BH468" i="8"/>
  <c r="BH467" i="8"/>
  <c r="BH466" i="8"/>
  <c r="BH465" i="8"/>
  <c r="BH464" i="8"/>
  <c r="BH463" i="8"/>
  <c r="BH462" i="8"/>
  <c r="BH461" i="8"/>
  <c r="BH460" i="8"/>
  <c r="BH459" i="8"/>
  <c r="BH458" i="8"/>
  <c r="BH457" i="8"/>
  <c r="BH456" i="8"/>
  <c r="BH454" i="8"/>
  <c r="BH453" i="8"/>
  <c r="BH452" i="8"/>
  <c r="BH451" i="8"/>
  <c r="BH450" i="8"/>
  <c r="BH449" i="8"/>
  <c r="BH448" i="8"/>
  <c r="BH447" i="8"/>
  <c r="BH446" i="8"/>
  <c r="BH445" i="8"/>
  <c r="BH444" i="8"/>
  <c r="BH443" i="8"/>
  <c r="BH442" i="8"/>
  <c r="BH441" i="8"/>
  <c r="BH440" i="8"/>
  <c r="BH439" i="8"/>
  <c r="BH438" i="8"/>
  <c r="BH437" i="8"/>
  <c r="BH436" i="8"/>
  <c r="BH435" i="8"/>
  <c r="BH432" i="8"/>
  <c r="BH431" i="8"/>
  <c r="BH430" i="8"/>
  <c r="BH429" i="8"/>
  <c r="BH428" i="8"/>
  <c r="BH427" i="8"/>
  <c r="BH426" i="8"/>
  <c r="BH425" i="8"/>
  <c r="BH424" i="8"/>
  <c r="BH423" i="8"/>
  <c r="BH422" i="8"/>
  <c r="BH421" i="8"/>
  <c r="BH420" i="8"/>
  <c r="BH419" i="8"/>
  <c r="BH418" i="8"/>
  <c r="BH417" i="8"/>
  <c r="BH416" i="8"/>
  <c r="BH415" i="8"/>
  <c r="BH414" i="8"/>
  <c r="BH413" i="8"/>
  <c r="BH410" i="8"/>
  <c r="BH409" i="8"/>
  <c r="BH408" i="8"/>
  <c r="BH407" i="8"/>
  <c r="BH406" i="8"/>
  <c r="BH405" i="8"/>
  <c r="BH404" i="8"/>
  <c r="BH403" i="8"/>
  <c r="BH402" i="8"/>
  <c r="BH401" i="8"/>
  <c r="BH400" i="8"/>
  <c r="BH399" i="8"/>
  <c r="BH398" i="8"/>
  <c r="BH397" i="8"/>
  <c r="BH396" i="8"/>
  <c r="BH395" i="8"/>
  <c r="BH394" i="8"/>
  <c r="BH393" i="8"/>
  <c r="BH392" i="8"/>
  <c r="BH391" i="8"/>
  <c r="BH389" i="8"/>
  <c r="BH388" i="8"/>
  <c r="BH387" i="8"/>
  <c r="BH386" i="8"/>
  <c r="BH385" i="8"/>
  <c r="BH384" i="8"/>
  <c r="BH383" i="8"/>
  <c r="BH382" i="8"/>
  <c r="BH381" i="8"/>
  <c r="BH380" i="8"/>
  <c r="BH379" i="8"/>
  <c r="BH378" i="8"/>
  <c r="BH377" i="8"/>
  <c r="BH376" i="8"/>
  <c r="BH375" i="8"/>
  <c r="BH374" i="8"/>
  <c r="BH373" i="8"/>
  <c r="BH372" i="8"/>
  <c r="BH371" i="8"/>
  <c r="BH370" i="8"/>
  <c r="BH367" i="8"/>
  <c r="BH366" i="8"/>
  <c r="BH365" i="8"/>
  <c r="BH364" i="8"/>
  <c r="BH363" i="8"/>
  <c r="BH362" i="8"/>
  <c r="BH361" i="8"/>
  <c r="BH360" i="8"/>
  <c r="BH359" i="8"/>
  <c r="BH358" i="8"/>
  <c r="BH357" i="8"/>
  <c r="BH356" i="8"/>
  <c r="BH355" i="8"/>
  <c r="BH354" i="8"/>
  <c r="BH353" i="8"/>
  <c r="BH352" i="8"/>
  <c r="BH351" i="8"/>
  <c r="BH350" i="8"/>
  <c r="BH349" i="8"/>
  <c r="BH348" i="8"/>
  <c r="BH346" i="8"/>
  <c r="BH345" i="8"/>
  <c r="BH344" i="8"/>
  <c r="BH343" i="8"/>
  <c r="BH342" i="8"/>
  <c r="BH341" i="8"/>
  <c r="BH340" i="8"/>
  <c r="BH339" i="8"/>
  <c r="BH338" i="8"/>
  <c r="BH337" i="8"/>
  <c r="BH336" i="8"/>
  <c r="BH335" i="8"/>
  <c r="BH334" i="8"/>
  <c r="BH333" i="8"/>
  <c r="BH332" i="8"/>
  <c r="BH331" i="8"/>
  <c r="BH330" i="8"/>
  <c r="BH329" i="8"/>
  <c r="BH328" i="8"/>
  <c r="BH327" i="8"/>
  <c r="BH325" i="8"/>
  <c r="BH324" i="8"/>
  <c r="BH323" i="8"/>
  <c r="BH322" i="8"/>
  <c r="BH321" i="8"/>
  <c r="BH320" i="8"/>
  <c r="BH319" i="8"/>
  <c r="BH318" i="8"/>
  <c r="BH317" i="8"/>
  <c r="BH316" i="8"/>
  <c r="BH315" i="8"/>
  <c r="BH314" i="8"/>
  <c r="BH313" i="8"/>
  <c r="BH312" i="8"/>
  <c r="BH311" i="8"/>
  <c r="BH310" i="8"/>
  <c r="BH309" i="8"/>
  <c r="BH308" i="8"/>
  <c r="BH307" i="8"/>
  <c r="BH306" i="8"/>
  <c r="BH304" i="8"/>
  <c r="BH303" i="8"/>
  <c r="BH302" i="8"/>
  <c r="BH301" i="8"/>
  <c r="BH300" i="8"/>
  <c r="BH299" i="8"/>
  <c r="BH298" i="8"/>
  <c r="BH297" i="8"/>
  <c r="BH296" i="8"/>
  <c r="BH295" i="8"/>
  <c r="BH294" i="8"/>
  <c r="BH293" i="8"/>
  <c r="BH292" i="8"/>
  <c r="BH291" i="8"/>
  <c r="BH290" i="8"/>
  <c r="BH289" i="8"/>
  <c r="BH288" i="8"/>
  <c r="BH287" i="8"/>
  <c r="BH286" i="8"/>
  <c r="BH285" i="8"/>
  <c r="BH283" i="8"/>
  <c r="BH282" i="8"/>
  <c r="BH281" i="8"/>
  <c r="BH280" i="8"/>
  <c r="BH279" i="8"/>
  <c r="BH278" i="8"/>
  <c r="BH277" i="8"/>
  <c r="BH276" i="8"/>
  <c r="BH275" i="8"/>
  <c r="BH274" i="8"/>
  <c r="BH273" i="8"/>
  <c r="BH272" i="8"/>
  <c r="BH271" i="8"/>
  <c r="BH270" i="8"/>
  <c r="BH269" i="8"/>
  <c r="BH268" i="8"/>
  <c r="BH267" i="8"/>
  <c r="BH266" i="8"/>
  <c r="BH265" i="8"/>
  <c r="BH264" i="8"/>
  <c r="BH262" i="8"/>
  <c r="BH261" i="8"/>
  <c r="BH260" i="8"/>
  <c r="BH259" i="8"/>
  <c r="BH258" i="8"/>
  <c r="BH257" i="8"/>
  <c r="BH256" i="8"/>
  <c r="BH255" i="8"/>
  <c r="BH254" i="8"/>
  <c r="BH253" i="8"/>
  <c r="BH252" i="8"/>
  <c r="BH251" i="8"/>
  <c r="BH250" i="8"/>
  <c r="BH249" i="8"/>
  <c r="BH248" i="8"/>
  <c r="BH247" i="8"/>
  <c r="BH246" i="8"/>
  <c r="BH245" i="8"/>
  <c r="BH244" i="8"/>
  <c r="BH243" i="8"/>
  <c r="BH241" i="8"/>
  <c r="BH240" i="8"/>
  <c r="BH239" i="8"/>
  <c r="BH238" i="8"/>
  <c r="BH237" i="8"/>
  <c r="BH236" i="8"/>
  <c r="BH235" i="8"/>
  <c r="BH234" i="8"/>
  <c r="BH233" i="8"/>
  <c r="BH232" i="8"/>
  <c r="BH231" i="8"/>
  <c r="BH230" i="8"/>
  <c r="BH229" i="8"/>
  <c r="BH228" i="8"/>
  <c r="BH227" i="8"/>
  <c r="BH226" i="8"/>
  <c r="BH225" i="8"/>
  <c r="BH224" i="8"/>
  <c r="BH223" i="8"/>
  <c r="BH222" i="8"/>
  <c r="BH220" i="8"/>
  <c r="BH219" i="8"/>
  <c r="BH218" i="8"/>
  <c r="BH217" i="8"/>
  <c r="BH216" i="8"/>
  <c r="BH215" i="8"/>
  <c r="BH214" i="8"/>
  <c r="BH213" i="8"/>
  <c r="BH212" i="8"/>
  <c r="BH211" i="8"/>
  <c r="BH210" i="8"/>
  <c r="BH209" i="8"/>
  <c r="BH208" i="8"/>
  <c r="BH207" i="8"/>
  <c r="BH206" i="8"/>
  <c r="BH205" i="8"/>
  <c r="BH204" i="8"/>
  <c r="BH203" i="8"/>
  <c r="BH202" i="8"/>
  <c r="BH201" i="8"/>
  <c r="BH199" i="8"/>
  <c r="BH198" i="8"/>
  <c r="BH197" i="8"/>
  <c r="BH196" i="8"/>
  <c r="BH195" i="8"/>
  <c r="BH194" i="8"/>
  <c r="BH193" i="8"/>
  <c r="BH192" i="8"/>
  <c r="BH191" i="8"/>
  <c r="BH190" i="8"/>
  <c r="BH189" i="8"/>
  <c r="BH188" i="8"/>
  <c r="BH187" i="8"/>
  <c r="BH186" i="8"/>
  <c r="BH185" i="8"/>
  <c r="BH184" i="8"/>
  <c r="BH183" i="8"/>
  <c r="BH182" i="8"/>
  <c r="BH181" i="8"/>
  <c r="BH180" i="8"/>
  <c r="BH177" i="8"/>
  <c r="BH176" i="8"/>
  <c r="BH175" i="8"/>
  <c r="BH174" i="8"/>
  <c r="BH173" i="8"/>
  <c r="BH172" i="8"/>
  <c r="BH171" i="8"/>
  <c r="BH170" i="8"/>
  <c r="BH169" i="8"/>
  <c r="BH168" i="8"/>
  <c r="BH167" i="8"/>
  <c r="BH166" i="8"/>
  <c r="BH165" i="8"/>
  <c r="BH164" i="8"/>
  <c r="BH163" i="8"/>
  <c r="BH162" i="8"/>
  <c r="BH161" i="8"/>
  <c r="BH160" i="8"/>
  <c r="BH159" i="8"/>
  <c r="BH158" i="8"/>
  <c r="BH156" i="8"/>
  <c r="BH155" i="8"/>
  <c r="BH154" i="8"/>
  <c r="BH153" i="8"/>
  <c r="BH152" i="8"/>
  <c r="BH151" i="8"/>
  <c r="BH150" i="8"/>
  <c r="BH149" i="8"/>
  <c r="BH148" i="8"/>
  <c r="BH147" i="8"/>
  <c r="BH146" i="8"/>
  <c r="BH145" i="8"/>
  <c r="BH144" i="8"/>
  <c r="BH143" i="8"/>
  <c r="BH142" i="8"/>
  <c r="BH141" i="8"/>
  <c r="BH140" i="8"/>
  <c r="BH139" i="8"/>
  <c r="BH138" i="8"/>
  <c r="BH137" i="8"/>
  <c r="BH135" i="8"/>
  <c r="BH134" i="8"/>
  <c r="BH133" i="8"/>
  <c r="BH132" i="8"/>
  <c r="BH131" i="8"/>
  <c r="BH130" i="8"/>
  <c r="BH129" i="8"/>
  <c r="BH128" i="8"/>
  <c r="BH127" i="8"/>
  <c r="BH126" i="8"/>
  <c r="BH125" i="8"/>
  <c r="BH124" i="8"/>
  <c r="BH123" i="8"/>
  <c r="BH122" i="8"/>
  <c r="BH121" i="8"/>
  <c r="BH120" i="8"/>
  <c r="BH119" i="8"/>
  <c r="BH118" i="8"/>
  <c r="BH117" i="8"/>
  <c r="BH116" i="8"/>
  <c r="BH114" i="8"/>
  <c r="BH113" i="8"/>
  <c r="BH112" i="8"/>
  <c r="BH111" i="8"/>
  <c r="BH110" i="8"/>
  <c r="BH109" i="8"/>
  <c r="BH108" i="8"/>
  <c r="BH107" i="8"/>
  <c r="BH106" i="8"/>
  <c r="BH105" i="8"/>
  <c r="BH104" i="8"/>
  <c r="BH103" i="8"/>
  <c r="BH102" i="8"/>
  <c r="BH101" i="8"/>
  <c r="BH100" i="8"/>
  <c r="BH99" i="8"/>
  <c r="BH98" i="8"/>
  <c r="BH97" i="8"/>
  <c r="BH96" i="8"/>
  <c r="BH95" i="8"/>
  <c r="BH93" i="8"/>
  <c r="BH92" i="8"/>
  <c r="BH91" i="8"/>
  <c r="BH90" i="8"/>
  <c r="BH89" i="8"/>
  <c r="BH88" i="8"/>
  <c r="BH87" i="8"/>
  <c r="BH86" i="8"/>
  <c r="BH85" i="8"/>
  <c r="BH84" i="8"/>
  <c r="BH83" i="8"/>
  <c r="BH82" i="8"/>
  <c r="BH81" i="8"/>
  <c r="BH80" i="8"/>
  <c r="BH79" i="8"/>
  <c r="BH78" i="8"/>
  <c r="BH77" i="8"/>
  <c r="BH76" i="8"/>
  <c r="BH75" i="8"/>
  <c r="BH74" i="8"/>
  <c r="BH71" i="8"/>
  <c r="BH70" i="8"/>
  <c r="BH69" i="8"/>
  <c r="BH68" i="8"/>
  <c r="BH67" i="8"/>
  <c r="BH66" i="8"/>
  <c r="BH65" i="8"/>
  <c r="BH64" i="8"/>
  <c r="BH63" i="8"/>
  <c r="BH62" i="8"/>
  <c r="BH61" i="8"/>
  <c r="BH60" i="8"/>
  <c r="BH59" i="8"/>
  <c r="BH58" i="8"/>
  <c r="BH57" i="8"/>
  <c r="BH55" i="8"/>
  <c r="BH54" i="8"/>
  <c r="BH53" i="8"/>
  <c r="BH52" i="8"/>
  <c r="BH50" i="8"/>
  <c r="BH49" i="8"/>
  <c r="BH48" i="8"/>
  <c r="BH47" i="8"/>
  <c r="BH46" i="8"/>
  <c r="BH45" i="8"/>
  <c r="BH44" i="8"/>
  <c r="BH43" i="8"/>
  <c r="BH42" i="8"/>
  <c r="BH41" i="8"/>
  <c r="BH40" i="8"/>
  <c r="BH39" i="8"/>
  <c r="BH38" i="8"/>
  <c r="BH37" i="8"/>
  <c r="BH36" i="8"/>
  <c r="BH35" i="8"/>
  <c r="BH34" i="8"/>
  <c r="BH33" i="8"/>
  <c r="BH32" i="8"/>
  <c r="BH31" i="8"/>
  <c r="BI450" i="8"/>
  <c r="BI622" i="8"/>
  <c r="BI621" i="8"/>
  <c r="BI620" i="8"/>
  <c r="BI619" i="8"/>
  <c r="BI618" i="8"/>
  <c r="BI617" i="8"/>
  <c r="BI616" i="8"/>
  <c r="BI615" i="8"/>
  <c r="BI614" i="8"/>
  <c r="BI613" i="8"/>
  <c r="BI612" i="8"/>
  <c r="BI611" i="8"/>
  <c r="BI610" i="8"/>
  <c r="BI609" i="8"/>
  <c r="BI608" i="8"/>
  <c r="BI607" i="8"/>
  <c r="BI606" i="8"/>
  <c r="BI605" i="8"/>
  <c r="BI604" i="8"/>
  <c r="BI601" i="8"/>
  <c r="BI600" i="8"/>
  <c r="BI599" i="8"/>
  <c r="BI598" i="8"/>
  <c r="BI593" i="8"/>
  <c r="BI592" i="8"/>
  <c r="BI591" i="8"/>
  <c r="BI590" i="8"/>
  <c r="BI585" i="8"/>
  <c r="BI584" i="8"/>
  <c r="BI583" i="8"/>
  <c r="BI581" i="8"/>
  <c r="BI580" i="8"/>
  <c r="BI579" i="8"/>
  <c r="BI578" i="8"/>
  <c r="BI577" i="8"/>
  <c r="BI576" i="8"/>
  <c r="BI575" i="8"/>
  <c r="BI574" i="8"/>
  <c r="BI573" i="8"/>
  <c r="BI572" i="8"/>
  <c r="BI571" i="8"/>
  <c r="BI570" i="8"/>
  <c r="BI569" i="8"/>
  <c r="BI568" i="8"/>
  <c r="BI567" i="8"/>
  <c r="BI566" i="8"/>
  <c r="BI565" i="8"/>
  <c r="BI564" i="8"/>
  <c r="BI563" i="8"/>
  <c r="BI562" i="8"/>
  <c r="BI560" i="8"/>
  <c r="BI559" i="8"/>
  <c r="BI558" i="8"/>
  <c r="BI557" i="8"/>
  <c r="BI556" i="8"/>
  <c r="BI555" i="8"/>
  <c r="BI554" i="8"/>
  <c r="BI553" i="8"/>
  <c r="BI552" i="8"/>
  <c r="BI551" i="8"/>
  <c r="BI550" i="8"/>
  <c r="BI549" i="8"/>
  <c r="BI548" i="8"/>
  <c r="BI547" i="8"/>
  <c r="BI546" i="8"/>
  <c r="BI545" i="8"/>
  <c r="BI544" i="8"/>
  <c r="BI543" i="8"/>
  <c r="BI542" i="8"/>
  <c r="BI541" i="8"/>
  <c r="BI539" i="8"/>
  <c r="BI538" i="8"/>
  <c r="BI537" i="8"/>
  <c r="BI536" i="8"/>
  <c r="BI535" i="8"/>
  <c r="BI534" i="8"/>
  <c r="BI533" i="8"/>
  <c r="BI532" i="8"/>
  <c r="BI531" i="8"/>
  <c r="BI530" i="8"/>
  <c r="BI529" i="8"/>
  <c r="BI528" i="8"/>
  <c r="BI527" i="8"/>
  <c r="BI526" i="8"/>
  <c r="BI525" i="8"/>
  <c r="BI524" i="8"/>
  <c r="BI523" i="8"/>
  <c r="BI522" i="8"/>
  <c r="BI521" i="8"/>
  <c r="BI520" i="8"/>
  <c r="BI517" i="8"/>
  <c r="BI516" i="8"/>
  <c r="BI515" i="8"/>
  <c r="BI514" i="8"/>
  <c r="BI513" i="8"/>
  <c r="BI512" i="8"/>
  <c r="BI511" i="8"/>
  <c r="BI510" i="8"/>
  <c r="BI509" i="8"/>
  <c r="BI508" i="8"/>
  <c r="BI507" i="8"/>
  <c r="BI506" i="8"/>
  <c r="BI505" i="8"/>
  <c r="BI504" i="8"/>
  <c r="BI503" i="8"/>
  <c r="BI502" i="8"/>
  <c r="BI501" i="8"/>
  <c r="BI500" i="8"/>
  <c r="BI499" i="8"/>
  <c r="BI498" i="8"/>
  <c r="BI496" i="8"/>
  <c r="BI495" i="8"/>
  <c r="BI494" i="8"/>
  <c r="BI493" i="8"/>
  <c r="BI492" i="8"/>
  <c r="BI491" i="8"/>
  <c r="BI490" i="8"/>
  <c r="BI489" i="8"/>
  <c r="BI488" i="8"/>
  <c r="BI487" i="8"/>
  <c r="BI486" i="8"/>
  <c r="BI485" i="8"/>
  <c r="BI484" i="8"/>
  <c r="BI483" i="8"/>
  <c r="BI482" i="8"/>
  <c r="BI481" i="8"/>
  <c r="BI480" i="8"/>
  <c r="BI479" i="8"/>
  <c r="BI478" i="8"/>
  <c r="BI477" i="8"/>
  <c r="BI475" i="8"/>
  <c r="BI474" i="8"/>
  <c r="BI473" i="8"/>
  <c r="BI472" i="8"/>
  <c r="BI471" i="8"/>
  <c r="BI470" i="8"/>
  <c r="BI469" i="8"/>
  <c r="BI468" i="8"/>
  <c r="BI467" i="8"/>
  <c r="BI466" i="8"/>
  <c r="BI465" i="8"/>
  <c r="BI464" i="8"/>
  <c r="BI463" i="8"/>
  <c r="BI462" i="8"/>
  <c r="BI461" i="8"/>
  <c r="BI460" i="8"/>
  <c r="BI459" i="8"/>
  <c r="BI458" i="8"/>
  <c r="BI457" i="8"/>
  <c r="BI456" i="8"/>
  <c r="BI454" i="8"/>
  <c r="BI453" i="8"/>
  <c r="BI452" i="8"/>
  <c r="BI451" i="8"/>
  <c r="BI449" i="8"/>
  <c r="BI448" i="8"/>
  <c r="BI447" i="8"/>
  <c r="BI446" i="8"/>
  <c r="BI445" i="8"/>
  <c r="BI444" i="8"/>
  <c r="BI443" i="8"/>
  <c r="BI442" i="8"/>
  <c r="BI441" i="8"/>
  <c r="BI440" i="8"/>
  <c r="BI439" i="8"/>
  <c r="BI438" i="8"/>
  <c r="BI437" i="8"/>
  <c r="BI436" i="8"/>
  <c r="BI435" i="8"/>
  <c r="BI432" i="8"/>
  <c r="BI431" i="8"/>
  <c r="BI430" i="8"/>
  <c r="BI429" i="8"/>
  <c r="BI428" i="8"/>
  <c r="BI427" i="8"/>
  <c r="BI426" i="8"/>
  <c r="BI425" i="8"/>
  <c r="BI424" i="8"/>
  <c r="BI423" i="8"/>
  <c r="BI422" i="8"/>
  <c r="BI421" i="8"/>
  <c r="BI420" i="8"/>
  <c r="BI419" i="8"/>
  <c r="BI418" i="8"/>
  <c r="BI417" i="8"/>
  <c r="BI416" i="8"/>
  <c r="BI415" i="8"/>
  <c r="BI414" i="8"/>
  <c r="BI413" i="8"/>
  <c r="BI410" i="8"/>
  <c r="BI409" i="8"/>
  <c r="BI408" i="8"/>
  <c r="BI407" i="8"/>
  <c r="BI406" i="8"/>
  <c r="BI405" i="8"/>
  <c r="BI404" i="8"/>
  <c r="BI403" i="8"/>
  <c r="BI402" i="8"/>
  <c r="BI401" i="8"/>
  <c r="BI400" i="8"/>
  <c r="BI399" i="8"/>
  <c r="BI398" i="8"/>
  <c r="BI397" i="8"/>
  <c r="BI396" i="8"/>
  <c r="BI395" i="8"/>
  <c r="BI394" i="8"/>
  <c r="BI393" i="8"/>
  <c r="BI392" i="8"/>
  <c r="BI391" i="8"/>
  <c r="BI389" i="8"/>
  <c r="BI388" i="8"/>
  <c r="BI387" i="8"/>
  <c r="BI386" i="8"/>
  <c r="BI385" i="8"/>
  <c r="BI384" i="8"/>
  <c r="BI383" i="8"/>
  <c r="BI382" i="8"/>
  <c r="BI381" i="8"/>
  <c r="BI380" i="8"/>
  <c r="BI379" i="8"/>
  <c r="BI378" i="8"/>
  <c r="BI377" i="8"/>
  <c r="BI376" i="8"/>
  <c r="BI375" i="8"/>
  <c r="BI374" i="8"/>
  <c r="BI373" i="8"/>
  <c r="BI372" i="8"/>
  <c r="BI371" i="8"/>
  <c r="BI370" i="8"/>
  <c r="BI367" i="8"/>
  <c r="BI366" i="8"/>
  <c r="BI365" i="8"/>
  <c r="BI364" i="8"/>
  <c r="BI363" i="8"/>
  <c r="BI362" i="8"/>
  <c r="BI361" i="8"/>
  <c r="BI360" i="8"/>
  <c r="BI359" i="8"/>
  <c r="BI358" i="8"/>
  <c r="BI357" i="8"/>
  <c r="BI356" i="8"/>
  <c r="BI355" i="8"/>
  <c r="BI354" i="8"/>
  <c r="BI353" i="8"/>
  <c r="BI352" i="8"/>
  <c r="BI351" i="8"/>
  <c r="BI350" i="8"/>
  <c r="BI349" i="8"/>
  <c r="BI348" i="8"/>
  <c r="BI346" i="8"/>
  <c r="BI345" i="8"/>
  <c r="BI344" i="8"/>
  <c r="BI343" i="8"/>
  <c r="BI342" i="8"/>
  <c r="BI341" i="8"/>
  <c r="BI340" i="8"/>
  <c r="BI339" i="8"/>
  <c r="BI338" i="8"/>
  <c r="BI337" i="8"/>
  <c r="BI336" i="8"/>
  <c r="BI335" i="8"/>
  <c r="BI334" i="8"/>
  <c r="BI333" i="8"/>
  <c r="BI332" i="8"/>
  <c r="BI331" i="8"/>
  <c r="BI330" i="8"/>
  <c r="BI329" i="8"/>
  <c r="BI328" i="8"/>
  <c r="BI327" i="8"/>
  <c r="BI325" i="8"/>
  <c r="BI324" i="8"/>
  <c r="BI323" i="8"/>
  <c r="BI322" i="8"/>
  <c r="BI321" i="8"/>
  <c r="BI320" i="8"/>
  <c r="BI319" i="8"/>
  <c r="BI318" i="8"/>
  <c r="BI317" i="8"/>
  <c r="BI316" i="8"/>
  <c r="BI315" i="8"/>
  <c r="BI314" i="8"/>
  <c r="BI313" i="8"/>
  <c r="BI312" i="8"/>
  <c r="BI311" i="8"/>
  <c r="BI310" i="8"/>
  <c r="BI309" i="8"/>
  <c r="BI308" i="8"/>
  <c r="BI307" i="8"/>
  <c r="BI306" i="8"/>
  <c r="BI304" i="8"/>
  <c r="BI303" i="8"/>
  <c r="BI302" i="8"/>
  <c r="BI301" i="8"/>
  <c r="BI300" i="8"/>
  <c r="BI299" i="8"/>
  <c r="BI298" i="8"/>
  <c r="BI297" i="8"/>
  <c r="BI296" i="8"/>
  <c r="BI295" i="8"/>
  <c r="BI294" i="8"/>
  <c r="BI293" i="8"/>
  <c r="BI292" i="8"/>
  <c r="BI291" i="8"/>
  <c r="BI290" i="8"/>
  <c r="BI289" i="8"/>
  <c r="BI288" i="8"/>
  <c r="BI287" i="8"/>
  <c r="BI286" i="8"/>
  <c r="BI285" i="8"/>
  <c r="BI283" i="8"/>
  <c r="BI282" i="8"/>
  <c r="BI281" i="8"/>
  <c r="BI280" i="8"/>
  <c r="BI279" i="8"/>
  <c r="BI278" i="8"/>
  <c r="BI277" i="8"/>
  <c r="BI276" i="8"/>
  <c r="BI275" i="8"/>
  <c r="BI274" i="8"/>
  <c r="BI273" i="8"/>
  <c r="BI272" i="8"/>
  <c r="BI271" i="8"/>
  <c r="BI270" i="8"/>
  <c r="BI269" i="8"/>
  <c r="BI268" i="8"/>
  <c r="BI267" i="8"/>
  <c r="BI266" i="8"/>
  <c r="BI265" i="8"/>
  <c r="BI264" i="8"/>
  <c r="BI262" i="8"/>
  <c r="BI261" i="8"/>
  <c r="BI260" i="8"/>
  <c r="BI259" i="8"/>
  <c r="BI258" i="8"/>
  <c r="BI257" i="8"/>
  <c r="BI256" i="8"/>
  <c r="BI255" i="8"/>
  <c r="BI254" i="8"/>
  <c r="BI253" i="8"/>
  <c r="BI252" i="8"/>
  <c r="BI251" i="8"/>
  <c r="BI250" i="8"/>
  <c r="BI249" i="8"/>
  <c r="BI248" i="8"/>
  <c r="BI247" i="8"/>
  <c r="BI246" i="8"/>
  <c r="BI245" i="8"/>
  <c r="BI244" i="8"/>
  <c r="BI243" i="8"/>
  <c r="BI241" i="8"/>
  <c r="BI240" i="8"/>
  <c r="BI239" i="8"/>
  <c r="BI238" i="8"/>
  <c r="BI237" i="8"/>
  <c r="BI236" i="8"/>
  <c r="BI235" i="8"/>
  <c r="BI234" i="8"/>
  <c r="BI233" i="8"/>
  <c r="BI232" i="8"/>
  <c r="BI231" i="8"/>
  <c r="BI230" i="8"/>
  <c r="BI229" i="8"/>
  <c r="BI228" i="8"/>
  <c r="BI227" i="8"/>
  <c r="BI226" i="8"/>
  <c r="BI225" i="8"/>
  <c r="BI224" i="8"/>
  <c r="BI223" i="8"/>
  <c r="BI222" i="8"/>
  <c r="BI220" i="8"/>
  <c r="BI219" i="8"/>
  <c r="BI218" i="8"/>
  <c r="BI217" i="8"/>
  <c r="BI216" i="8"/>
  <c r="BI215" i="8"/>
  <c r="BI214" i="8"/>
  <c r="BI213" i="8"/>
  <c r="BI212" i="8"/>
  <c r="BI211" i="8"/>
  <c r="BI210" i="8"/>
  <c r="BI209" i="8"/>
  <c r="BI208" i="8"/>
  <c r="BI207" i="8"/>
  <c r="BI206" i="8"/>
  <c r="BI205" i="8"/>
  <c r="BI204" i="8"/>
  <c r="BI203" i="8"/>
  <c r="BI202" i="8"/>
  <c r="BI201" i="8"/>
  <c r="BI199" i="8"/>
  <c r="BI198" i="8"/>
  <c r="BI197" i="8"/>
  <c r="BI196" i="8"/>
  <c r="BI195" i="8"/>
  <c r="BI194" i="8"/>
  <c r="BI193" i="8"/>
  <c r="BI192" i="8"/>
  <c r="BI191" i="8"/>
  <c r="BI190" i="8"/>
  <c r="BI189" i="8"/>
  <c r="BI188" i="8"/>
  <c r="BI187" i="8"/>
  <c r="BI186" i="8"/>
  <c r="BI185" i="8"/>
  <c r="BI184" i="8"/>
  <c r="BI183" i="8"/>
  <c r="BI182" i="8"/>
  <c r="BI181" i="8"/>
  <c r="BI180" i="8"/>
  <c r="BI177" i="8"/>
  <c r="BI176" i="8"/>
  <c r="BI175" i="8"/>
  <c r="BI174" i="8"/>
  <c r="BI173" i="8"/>
  <c r="BI172" i="8"/>
  <c r="BI171" i="8"/>
  <c r="BI170" i="8"/>
  <c r="BI169" i="8"/>
  <c r="BI168" i="8"/>
  <c r="BI167" i="8"/>
  <c r="BI166" i="8"/>
  <c r="BI165" i="8"/>
  <c r="BI164" i="8"/>
  <c r="BI163" i="8"/>
  <c r="BI162" i="8"/>
  <c r="BI161" i="8"/>
  <c r="BI160" i="8"/>
  <c r="BI159" i="8"/>
  <c r="BI158" i="8"/>
  <c r="BI156" i="8"/>
  <c r="BI155" i="8"/>
  <c r="BI154" i="8"/>
  <c r="BI153" i="8"/>
  <c r="BI152" i="8"/>
  <c r="BI151" i="8"/>
  <c r="BI150" i="8"/>
  <c r="BI149" i="8"/>
  <c r="BI148" i="8"/>
  <c r="BI147" i="8"/>
  <c r="BI146" i="8"/>
  <c r="BI145" i="8"/>
  <c r="BI144" i="8"/>
  <c r="BI143" i="8"/>
  <c r="BI142" i="8"/>
  <c r="BI141" i="8"/>
  <c r="BI140" i="8"/>
  <c r="BI139" i="8"/>
  <c r="BI138" i="8"/>
  <c r="BI137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0" i="8"/>
  <c r="BI49" i="8"/>
  <c r="BI48" i="8"/>
  <c r="BI47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11" i="8"/>
  <c r="BI12" i="8"/>
  <c r="BI13" i="8"/>
  <c r="BI14" i="8"/>
  <c r="BI15" i="8"/>
  <c r="BI16" i="8"/>
  <c r="BI17" i="8"/>
  <c r="BI20" i="8"/>
  <c r="BI25" i="8"/>
  <c r="AQ28" i="8"/>
  <c r="BI28" i="8" s="1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0" i="8"/>
  <c r="AQ49" i="8"/>
  <c r="AQ48" i="8"/>
  <c r="AQ47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BI623" i="8"/>
  <c r="AQ622" i="8"/>
  <c r="AQ621" i="8"/>
  <c r="AQ620" i="8"/>
  <c r="AQ619" i="8"/>
  <c r="AQ618" i="8"/>
  <c r="AQ617" i="8"/>
  <c r="AQ616" i="8"/>
  <c r="AQ615" i="8"/>
  <c r="AQ614" i="8"/>
  <c r="AQ613" i="8"/>
  <c r="AQ612" i="8"/>
  <c r="AQ611" i="8"/>
  <c r="AQ610" i="8"/>
  <c r="AQ609" i="8"/>
  <c r="AQ608" i="8"/>
  <c r="AQ607" i="8"/>
  <c r="AQ606" i="8"/>
  <c r="AQ605" i="8"/>
  <c r="AQ604" i="8"/>
  <c r="AQ602" i="8"/>
  <c r="BI602" i="8" s="1"/>
  <c r="AQ601" i="8"/>
  <c r="AQ600" i="8"/>
  <c r="AQ599" i="8"/>
  <c r="AQ598" i="8"/>
  <c r="AQ597" i="8"/>
  <c r="BI597" i="8" s="1"/>
  <c r="AQ596" i="8"/>
  <c r="BI596" i="8" s="1"/>
  <c r="AQ595" i="8"/>
  <c r="BI595" i="8" s="1"/>
  <c r="AQ594" i="8"/>
  <c r="BI594" i="8" s="1"/>
  <c r="AQ593" i="8"/>
  <c r="AQ592" i="8"/>
  <c r="AQ591" i="8"/>
  <c r="AQ590" i="8"/>
  <c r="AQ589" i="8"/>
  <c r="BI589" i="8" s="1"/>
  <c r="AQ588" i="8"/>
  <c r="BI588" i="8" s="1"/>
  <c r="AQ587" i="8"/>
  <c r="BI587" i="8" s="1"/>
  <c r="AQ586" i="8"/>
  <c r="BI586" i="8" s="1"/>
  <c r="AQ585" i="8"/>
  <c r="AQ584" i="8"/>
  <c r="AQ583" i="8"/>
  <c r="AQ581" i="8"/>
  <c r="AQ580" i="8"/>
  <c r="AQ579" i="8"/>
  <c r="AQ578" i="8"/>
  <c r="AQ577" i="8"/>
  <c r="AQ576" i="8"/>
  <c r="AQ575" i="8"/>
  <c r="AQ574" i="8"/>
  <c r="AQ573" i="8"/>
  <c r="AQ572" i="8"/>
  <c r="AQ571" i="8"/>
  <c r="AQ570" i="8"/>
  <c r="AQ569" i="8"/>
  <c r="AQ568" i="8"/>
  <c r="AQ567" i="8"/>
  <c r="AQ566" i="8"/>
  <c r="AQ565" i="8"/>
  <c r="AQ564" i="8"/>
  <c r="AQ563" i="8"/>
  <c r="AQ562" i="8"/>
  <c r="AQ560" i="8"/>
  <c r="AQ559" i="8"/>
  <c r="AQ558" i="8"/>
  <c r="AQ557" i="8"/>
  <c r="AQ556" i="8"/>
  <c r="AQ555" i="8"/>
  <c r="AQ554" i="8"/>
  <c r="AQ553" i="8"/>
  <c r="AQ552" i="8"/>
  <c r="AQ551" i="8"/>
  <c r="AQ550" i="8"/>
  <c r="AQ549" i="8"/>
  <c r="AQ548" i="8"/>
  <c r="AQ547" i="8"/>
  <c r="AQ546" i="8"/>
  <c r="AQ545" i="8"/>
  <c r="AQ544" i="8"/>
  <c r="AQ543" i="8"/>
  <c r="AQ542" i="8"/>
  <c r="AQ541" i="8"/>
  <c r="AQ539" i="8"/>
  <c r="AQ538" i="8"/>
  <c r="AQ537" i="8"/>
  <c r="AQ536" i="8"/>
  <c r="AQ535" i="8"/>
  <c r="AQ534" i="8"/>
  <c r="AQ533" i="8"/>
  <c r="AQ532" i="8"/>
  <c r="AQ531" i="8"/>
  <c r="AQ530" i="8"/>
  <c r="AQ529" i="8"/>
  <c r="AQ528" i="8"/>
  <c r="AQ527" i="8"/>
  <c r="AQ526" i="8"/>
  <c r="AQ525" i="8"/>
  <c r="AQ524" i="8"/>
  <c r="AQ523" i="8"/>
  <c r="AQ522" i="8"/>
  <c r="AQ521" i="8"/>
  <c r="AQ520" i="8"/>
  <c r="AQ517" i="8"/>
  <c r="AQ516" i="8"/>
  <c r="AQ515" i="8"/>
  <c r="AQ514" i="8"/>
  <c r="AQ513" i="8"/>
  <c r="AQ512" i="8"/>
  <c r="AQ511" i="8"/>
  <c r="AQ510" i="8"/>
  <c r="AQ509" i="8"/>
  <c r="AQ508" i="8"/>
  <c r="AQ507" i="8"/>
  <c r="AQ506" i="8"/>
  <c r="AQ505" i="8"/>
  <c r="AQ504" i="8"/>
  <c r="AQ503" i="8"/>
  <c r="AQ502" i="8"/>
  <c r="AQ501" i="8"/>
  <c r="AQ500" i="8"/>
  <c r="AQ499" i="8"/>
  <c r="AQ498" i="8"/>
  <c r="AQ496" i="8"/>
  <c r="AQ495" i="8"/>
  <c r="AQ494" i="8"/>
  <c r="AQ493" i="8"/>
  <c r="AQ492" i="8"/>
  <c r="AQ491" i="8"/>
  <c r="AQ490" i="8"/>
  <c r="AQ489" i="8"/>
  <c r="AQ488" i="8"/>
  <c r="AQ487" i="8"/>
  <c r="AQ486" i="8"/>
  <c r="AQ485" i="8"/>
  <c r="AQ484" i="8"/>
  <c r="AQ483" i="8"/>
  <c r="AQ482" i="8"/>
  <c r="AQ481" i="8"/>
  <c r="AQ480" i="8"/>
  <c r="AQ479" i="8"/>
  <c r="AQ478" i="8"/>
  <c r="AQ477" i="8"/>
  <c r="AQ475" i="8"/>
  <c r="AQ474" i="8"/>
  <c r="AQ473" i="8"/>
  <c r="AQ472" i="8"/>
  <c r="AQ471" i="8"/>
  <c r="AQ470" i="8"/>
  <c r="AQ469" i="8"/>
  <c r="AQ468" i="8"/>
  <c r="AQ467" i="8"/>
  <c r="AQ466" i="8"/>
  <c r="AQ465" i="8"/>
  <c r="AQ464" i="8"/>
  <c r="AQ463" i="8"/>
  <c r="AQ462" i="8"/>
  <c r="AQ461" i="8"/>
  <c r="AQ460" i="8"/>
  <c r="AQ459" i="8"/>
  <c r="AQ458" i="8"/>
  <c r="AQ457" i="8"/>
  <c r="AQ456" i="8"/>
  <c r="AQ454" i="8"/>
  <c r="AQ453" i="8"/>
  <c r="AQ452" i="8"/>
  <c r="AQ451" i="8"/>
  <c r="AQ450" i="8"/>
  <c r="AQ449" i="8"/>
  <c r="AQ448" i="8"/>
  <c r="AQ447" i="8"/>
  <c r="AQ446" i="8"/>
  <c r="AQ445" i="8"/>
  <c r="AQ444" i="8"/>
  <c r="AQ443" i="8"/>
  <c r="AQ442" i="8"/>
  <c r="AQ441" i="8"/>
  <c r="AQ440" i="8"/>
  <c r="AQ439" i="8"/>
  <c r="AQ438" i="8"/>
  <c r="AQ437" i="8"/>
  <c r="AQ436" i="8"/>
  <c r="AQ435" i="8"/>
  <c r="AQ432" i="8"/>
  <c r="AQ431" i="8"/>
  <c r="AQ430" i="8"/>
  <c r="AQ429" i="8"/>
  <c r="AQ428" i="8"/>
  <c r="AQ427" i="8"/>
  <c r="AQ426" i="8"/>
  <c r="AQ425" i="8"/>
  <c r="AQ424" i="8"/>
  <c r="AQ423" i="8"/>
  <c r="AQ422" i="8"/>
  <c r="AQ421" i="8"/>
  <c r="AQ420" i="8"/>
  <c r="AQ419" i="8"/>
  <c r="AQ418" i="8"/>
  <c r="AQ417" i="8"/>
  <c r="AQ416" i="8"/>
  <c r="AQ415" i="8"/>
  <c r="AQ414" i="8"/>
  <c r="AQ413" i="8"/>
  <c r="AQ410" i="8"/>
  <c r="AQ409" i="8"/>
  <c r="AQ408" i="8"/>
  <c r="AQ407" i="8"/>
  <c r="AQ406" i="8"/>
  <c r="AQ405" i="8"/>
  <c r="AQ404" i="8"/>
  <c r="AQ403" i="8"/>
  <c r="AQ402" i="8"/>
  <c r="AQ401" i="8"/>
  <c r="AQ400" i="8"/>
  <c r="AQ399" i="8"/>
  <c r="AQ398" i="8"/>
  <c r="AQ397" i="8"/>
  <c r="AQ396" i="8"/>
  <c r="AQ395" i="8"/>
  <c r="AQ394" i="8"/>
  <c r="AQ393" i="8"/>
  <c r="AQ392" i="8"/>
  <c r="AQ391" i="8"/>
  <c r="AQ389" i="8"/>
  <c r="AQ388" i="8"/>
  <c r="AQ387" i="8"/>
  <c r="AQ386" i="8"/>
  <c r="AQ385" i="8"/>
  <c r="AQ384" i="8"/>
  <c r="AQ383" i="8"/>
  <c r="AQ382" i="8"/>
  <c r="AQ381" i="8"/>
  <c r="AQ380" i="8"/>
  <c r="AQ379" i="8"/>
  <c r="AQ378" i="8"/>
  <c r="AQ377" i="8"/>
  <c r="AQ376" i="8"/>
  <c r="AQ375" i="8"/>
  <c r="AQ374" i="8"/>
  <c r="AQ373" i="8"/>
  <c r="AQ372" i="8"/>
  <c r="AQ371" i="8"/>
  <c r="AQ370" i="8"/>
  <c r="AQ367" i="8"/>
  <c r="AQ366" i="8"/>
  <c r="AQ365" i="8"/>
  <c r="AQ364" i="8"/>
  <c r="AQ363" i="8"/>
  <c r="AQ362" i="8"/>
  <c r="AQ361" i="8"/>
  <c r="AQ360" i="8"/>
  <c r="AQ359" i="8"/>
  <c r="AQ358" i="8"/>
  <c r="AQ357" i="8"/>
  <c r="AQ356" i="8"/>
  <c r="AQ355" i="8"/>
  <c r="AQ354" i="8"/>
  <c r="AQ353" i="8"/>
  <c r="AQ352" i="8"/>
  <c r="AQ351" i="8"/>
  <c r="AQ350" i="8"/>
  <c r="AQ349" i="8"/>
  <c r="AQ348" i="8"/>
  <c r="AQ346" i="8"/>
  <c r="AQ345" i="8"/>
  <c r="AQ344" i="8"/>
  <c r="AQ343" i="8"/>
  <c r="AQ342" i="8"/>
  <c r="AQ341" i="8"/>
  <c r="AQ340" i="8"/>
  <c r="AQ339" i="8"/>
  <c r="AQ338" i="8"/>
  <c r="AQ337" i="8"/>
  <c r="AQ336" i="8"/>
  <c r="AQ335" i="8"/>
  <c r="AQ334" i="8"/>
  <c r="AQ333" i="8"/>
  <c r="AQ332" i="8"/>
  <c r="AQ331" i="8"/>
  <c r="AQ330" i="8"/>
  <c r="AQ329" i="8"/>
  <c r="AQ328" i="8"/>
  <c r="AQ327" i="8"/>
  <c r="AQ325" i="8"/>
  <c r="AQ324" i="8"/>
  <c r="AQ323" i="8"/>
  <c r="AQ322" i="8"/>
  <c r="AQ321" i="8"/>
  <c r="AQ320" i="8"/>
  <c r="AQ319" i="8"/>
  <c r="AQ318" i="8"/>
  <c r="AQ317" i="8"/>
  <c r="AQ316" i="8"/>
  <c r="AQ315" i="8"/>
  <c r="AQ314" i="8"/>
  <c r="AQ313" i="8"/>
  <c r="AQ312" i="8"/>
  <c r="AQ311" i="8"/>
  <c r="AQ310" i="8"/>
  <c r="AQ309" i="8"/>
  <c r="AQ308" i="8"/>
  <c r="AQ307" i="8"/>
  <c r="AQ306" i="8"/>
  <c r="AQ304" i="8"/>
  <c r="AQ303" i="8"/>
  <c r="AQ302" i="8"/>
  <c r="AQ301" i="8"/>
  <c r="AQ300" i="8"/>
  <c r="AQ299" i="8"/>
  <c r="AQ298" i="8"/>
  <c r="AQ297" i="8"/>
  <c r="AQ296" i="8"/>
  <c r="AQ295" i="8"/>
  <c r="AQ294" i="8"/>
  <c r="AQ293" i="8"/>
  <c r="AQ292" i="8"/>
  <c r="AQ291" i="8"/>
  <c r="AQ290" i="8"/>
  <c r="AQ289" i="8"/>
  <c r="AQ288" i="8"/>
  <c r="AQ287" i="8"/>
  <c r="AQ286" i="8"/>
  <c r="AQ285" i="8"/>
  <c r="AQ283" i="8"/>
  <c r="AQ282" i="8"/>
  <c r="AQ281" i="8"/>
  <c r="AQ280" i="8"/>
  <c r="AQ279" i="8"/>
  <c r="AQ278" i="8"/>
  <c r="AQ277" i="8"/>
  <c r="AQ276" i="8"/>
  <c r="AQ275" i="8"/>
  <c r="AQ274" i="8"/>
  <c r="AQ273" i="8"/>
  <c r="AQ272" i="8"/>
  <c r="AQ271" i="8"/>
  <c r="AQ270" i="8"/>
  <c r="AQ269" i="8"/>
  <c r="AQ268" i="8"/>
  <c r="AQ267" i="8"/>
  <c r="AQ266" i="8"/>
  <c r="AQ265" i="8"/>
  <c r="AQ264" i="8"/>
  <c r="AQ262" i="8"/>
  <c r="AQ261" i="8"/>
  <c r="AQ260" i="8"/>
  <c r="AQ259" i="8"/>
  <c r="AQ258" i="8"/>
  <c r="AQ257" i="8"/>
  <c r="AQ256" i="8"/>
  <c r="AQ255" i="8"/>
  <c r="AQ254" i="8"/>
  <c r="AQ253" i="8"/>
  <c r="AQ252" i="8"/>
  <c r="AQ251" i="8"/>
  <c r="AQ250" i="8"/>
  <c r="AQ249" i="8"/>
  <c r="AQ248" i="8"/>
  <c r="AQ247" i="8"/>
  <c r="AQ246" i="8"/>
  <c r="AQ245" i="8"/>
  <c r="AQ244" i="8"/>
  <c r="AQ243" i="8"/>
  <c r="AQ241" i="8"/>
  <c r="AQ240" i="8"/>
  <c r="AQ239" i="8"/>
  <c r="AQ238" i="8"/>
  <c r="AQ237" i="8"/>
  <c r="AQ236" i="8"/>
  <c r="AQ235" i="8"/>
  <c r="AQ234" i="8"/>
  <c r="AQ233" i="8"/>
  <c r="AQ232" i="8"/>
  <c r="AQ231" i="8"/>
  <c r="AQ230" i="8"/>
  <c r="AQ229" i="8"/>
  <c r="AQ228" i="8"/>
  <c r="AQ227" i="8"/>
  <c r="AQ226" i="8"/>
  <c r="AQ225" i="8"/>
  <c r="AQ224" i="8"/>
  <c r="AQ223" i="8"/>
  <c r="AQ222" i="8"/>
  <c r="AQ220" i="8"/>
  <c r="AQ219" i="8"/>
  <c r="AQ218" i="8"/>
  <c r="AQ217" i="8"/>
  <c r="AQ216" i="8"/>
  <c r="AQ215" i="8"/>
  <c r="AQ214" i="8"/>
  <c r="AQ213" i="8"/>
  <c r="AQ212" i="8"/>
  <c r="AQ211" i="8"/>
  <c r="AQ210" i="8"/>
  <c r="AQ209" i="8"/>
  <c r="AQ208" i="8"/>
  <c r="AQ207" i="8"/>
  <c r="AQ206" i="8"/>
  <c r="AQ205" i="8"/>
  <c r="AQ204" i="8"/>
  <c r="AQ203" i="8"/>
  <c r="AQ202" i="8"/>
  <c r="AQ201" i="8"/>
  <c r="AQ199" i="8"/>
  <c r="AQ198" i="8"/>
  <c r="AQ197" i="8"/>
  <c r="AQ196" i="8"/>
  <c r="AQ195" i="8"/>
  <c r="AQ194" i="8"/>
  <c r="AQ193" i="8"/>
  <c r="AQ192" i="8"/>
  <c r="AQ191" i="8"/>
  <c r="AQ190" i="8"/>
  <c r="AQ189" i="8"/>
  <c r="AQ188" i="8"/>
  <c r="AQ187" i="8"/>
  <c r="AQ186" i="8"/>
  <c r="AQ185" i="8"/>
  <c r="AQ184" i="8"/>
  <c r="AQ183" i="8"/>
  <c r="AQ182" i="8"/>
  <c r="AQ181" i="8"/>
  <c r="AQ180" i="8"/>
  <c r="AQ177" i="8"/>
  <c r="AQ176" i="8"/>
  <c r="AQ175" i="8"/>
  <c r="AQ174" i="8"/>
  <c r="AQ173" i="8"/>
  <c r="AQ172" i="8"/>
  <c r="AQ171" i="8"/>
  <c r="AQ170" i="8"/>
  <c r="AQ169" i="8"/>
  <c r="AQ168" i="8"/>
  <c r="AQ167" i="8"/>
  <c r="AQ166" i="8"/>
  <c r="AQ165" i="8"/>
  <c r="AQ164" i="8"/>
  <c r="AQ163" i="8"/>
  <c r="AQ162" i="8"/>
  <c r="AQ161" i="8"/>
  <c r="AQ160" i="8"/>
  <c r="AQ159" i="8"/>
  <c r="AQ158" i="8"/>
  <c r="AQ156" i="8"/>
  <c r="AQ155" i="8"/>
  <c r="AQ154" i="8"/>
  <c r="AQ153" i="8"/>
  <c r="AQ152" i="8"/>
  <c r="AQ151" i="8"/>
  <c r="AQ150" i="8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11" i="8"/>
  <c r="AQ12" i="8"/>
  <c r="AQ13" i="8"/>
  <c r="AQ14" i="8"/>
  <c r="AQ15" i="8"/>
  <c r="AQ16" i="8"/>
  <c r="AQ17" i="8"/>
  <c r="AQ18" i="8"/>
  <c r="BI18" i="8" s="1"/>
  <c r="AQ19" i="8"/>
  <c r="BI19" i="8" s="1"/>
  <c r="AQ20" i="8"/>
  <c r="AQ21" i="8"/>
  <c r="BI21" i="8" s="1"/>
  <c r="AQ22" i="8"/>
  <c r="BI22" i="8" s="1"/>
  <c r="AQ23" i="8"/>
  <c r="BI23" i="8" s="1"/>
  <c r="AQ24" i="8"/>
  <c r="BI24" i="8" s="1"/>
  <c r="AQ25" i="8"/>
  <c r="AQ26" i="8"/>
  <c r="BI26" i="8" s="1"/>
  <c r="AQ27" i="8"/>
  <c r="BI27" i="8" s="1"/>
  <c r="AQ29" i="8"/>
  <c r="BI29" i="8" s="1"/>
  <c r="AQ10" i="8"/>
  <c r="BI10" i="8" s="1"/>
  <c r="J78" i="8" l="1"/>
  <c r="BK8" i="8" l="1"/>
  <c r="BK9" i="8"/>
  <c r="BK10" i="8"/>
  <c r="BK11" i="8"/>
  <c r="BK12" i="8"/>
  <c r="BK13" i="8"/>
  <c r="BK14" i="8"/>
  <c r="BK15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28" i="8"/>
  <c r="BK29" i="8"/>
  <c r="BK30" i="8"/>
  <c r="BK31" i="8"/>
  <c r="BK32" i="8"/>
  <c r="BK33" i="8"/>
  <c r="BK34" i="8"/>
  <c r="BK35" i="8"/>
  <c r="BK36" i="8"/>
  <c r="BK37" i="8"/>
  <c r="BK38" i="8"/>
  <c r="BK39" i="8"/>
  <c r="BK40" i="8"/>
  <c r="BK41" i="8"/>
  <c r="BK42" i="8"/>
  <c r="BK43" i="8"/>
  <c r="BK44" i="8"/>
  <c r="BK45" i="8"/>
  <c r="BK46" i="8"/>
  <c r="BK47" i="8"/>
  <c r="BK48" i="8"/>
  <c r="BK49" i="8"/>
  <c r="BK50" i="8"/>
  <c r="BK51" i="8"/>
  <c r="BK52" i="8"/>
  <c r="BK53" i="8"/>
  <c r="BK54" i="8"/>
  <c r="BK55" i="8"/>
  <c r="BK56" i="8"/>
  <c r="BK57" i="8"/>
  <c r="BK58" i="8"/>
  <c r="BK59" i="8"/>
  <c r="BK60" i="8"/>
  <c r="BK61" i="8"/>
  <c r="BK62" i="8"/>
  <c r="BK63" i="8"/>
  <c r="BK64" i="8"/>
  <c r="BK65" i="8"/>
  <c r="BK66" i="8"/>
  <c r="BK67" i="8"/>
  <c r="BK68" i="8"/>
  <c r="BK69" i="8"/>
  <c r="BK70" i="8"/>
  <c r="BK71" i="8"/>
  <c r="BK72" i="8"/>
  <c r="BK73" i="8"/>
  <c r="BK74" i="8"/>
  <c r="BK75" i="8"/>
  <c r="BK76" i="8"/>
  <c r="BK77" i="8"/>
  <c r="BK78" i="8"/>
  <c r="BK79" i="8"/>
  <c r="BK80" i="8"/>
  <c r="BK81" i="8"/>
  <c r="BK82" i="8"/>
  <c r="BK83" i="8"/>
  <c r="BK84" i="8"/>
  <c r="BK85" i="8"/>
  <c r="BK86" i="8"/>
  <c r="BK87" i="8"/>
  <c r="BK88" i="8"/>
  <c r="BK89" i="8"/>
  <c r="BK90" i="8"/>
  <c r="BK91" i="8"/>
  <c r="BK92" i="8"/>
  <c r="BK93" i="8"/>
  <c r="BK94" i="8"/>
  <c r="BK95" i="8"/>
  <c r="BK96" i="8"/>
  <c r="BK97" i="8"/>
  <c r="BK98" i="8"/>
  <c r="BK99" i="8"/>
  <c r="BK100" i="8"/>
  <c r="BK101" i="8"/>
  <c r="BK102" i="8"/>
  <c r="BK103" i="8"/>
  <c r="BK104" i="8"/>
  <c r="BK105" i="8"/>
  <c r="BK106" i="8"/>
  <c r="BK107" i="8"/>
  <c r="BK108" i="8"/>
  <c r="BK109" i="8"/>
  <c r="BK110" i="8"/>
  <c r="BK111" i="8"/>
  <c r="BK112" i="8"/>
  <c r="BK113" i="8"/>
  <c r="BK114" i="8"/>
  <c r="BK115" i="8"/>
  <c r="BK116" i="8"/>
  <c r="BK117" i="8"/>
  <c r="BK118" i="8"/>
  <c r="BK119" i="8"/>
  <c r="BK120" i="8"/>
  <c r="BK121" i="8"/>
  <c r="BK122" i="8"/>
  <c r="BK123" i="8"/>
  <c r="BK124" i="8"/>
  <c r="BK125" i="8"/>
  <c r="BK126" i="8"/>
  <c r="BK127" i="8"/>
  <c r="BK128" i="8"/>
  <c r="BK129" i="8"/>
  <c r="BK130" i="8"/>
  <c r="BK131" i="8"/>
  <c r="BK132" i="8"/>
  <c r="BK133" i="8"/>
  <c r="BK134" i="8"/>
  <c r="BK135" i="8"/>
  <c r="BK136" i="8"/>
  <c r="BK137" i="8"/>
  <c r="BK138" i="8"/>
  <c r="BK139" i="8"/>
  <c r="BK140" i="8"/>
  <c r="BK141" i="8"/>
  <c r="BK142" i="8"/>
  <c r="BK143" i="8"/>
  <c r="BK144" i="8"/>
  <c r="BK145" i="8"/>
  <c r="BK146" i="8"/>
  <c r="BK147" i="8"/>
  <c r="BK148" i="8"/>
  <c r="BK149" i="8"/>
  <c r="BK150" i="8"/>
  <c r="BK151" i="8"/>
  <c r="BK152" i="8"/>
  <c r="BK153" i="8"/>
  <c r="BK154" i="8"/>
  <c r="BK155" i="8"/>
  <c r="BK156" i="8"/>
  <c r="BK157" i="8"/>
  <c r="BK158" i="8"/>
  <c r="BK159" i="8"/>
  <c r="BK160" i="8"/>
  <c r="BK161" i="8"/>
  <c r="BK162" i="8"/>
  <c r="BK163" i="8"/>
  <c r="BK164" i="8"/>
  <c r="BK165" i="8"/>
  <c r="BK166" i="8"/>
  <c r="BK167" i="8"/>
  <c r="BK168" i="8"/>
  <c r="BK169" i="8"/>
  <c r="BK170" i="8"/>
  <c r="BK171" i="8"/>
  <c r="BK172" i="8"/>
  <c r="BK173" i="8"/>
  <c r="BK174" i="8"/>
  <c r="BK175" i="8"/>
  <c r="BK176" i="8"/>
  <c r="BK177" i="8"/>
  <c r="BK178" i="8"/>
  <c r="BK179" i="8"/>
  <c r="BK180" i="8"/>
  <c r="BK181" i="8"/>
  <c r="BK182" i="8"/>
  <c r="BK183" i="8"/>
  <c r="BK184" i="8"/>
  <c r="BK185" i="8"/>
  <c r="BK186" i="8"/>
  <c r="BK187" i="8"/>
  <c r="BK188" i="8"/>
  <c r="BK189" i="8"/>
  <c r="BK190" i="8"/>
  <c r="BK191" i="8"/>
  <c r="BK192" i="8"/>
  <c r="BK193" i="8"/>
  <c r="BK194" i="8"/>
  <c r="BK195" i="8"/>
  <c r="BK196" i="8"/>
  <c r="BK197" i="8"/>
  <c r="BK198" i="8"/>
  <c r="BK199" i="8"/>
  <c r="BK200" i="8"/>
  <c r="BK201" i="8"/>
  <c r="BK202" i="8"/>
  <c r="BK203" i="8"/>
  <c r="BK204" i="8"/>
  <c r="BK205" i="8"/>
  <c r="BK206" i="8"/>
  <c r="BK207" i="8"/>
  <c r="BK208" i="8"/>
  <c r="BK209" i="8"/>
  <c r="BK210" i="8"/>
  <c r="BK211" i="8"/>
  <c r="BK212" i="8"/>
  <c r="BK213" i="8"/>
  <c r="BK214" i="8"/>
  <c r="BK215" i="8"/>
  <c r="BK216" i="8"/>
  <c r="BK217" i="8"/>
  <c r="BK218" i="8"/>
  <c r="BK219" i="8"/>
  <c r="BK220" i="8"/>
  <c r="BK221" i="8"/>
  <c r="BK222" i="8"/>
  <c r="BK223" i="8"/>
  <c r="BK224" i="8"/>
  <c r="BK225" i="8"/>
  <c r="BK226" i="8"/>
  <c r="BK227" i="8"/>
  <c r="BK228" i="8"/>
  <c r="BK229" i="8"/>
  <c r="BK230" i="8"/>
  <c r="BK231" i="8"/>
  <c r="BK232" i="8"/>
  <c r="BK233" i="8"/>
  <c r="BK234" i="8"/>
  <c r="BK235" i="8"/>
  <c r="BK236" i="8"/>
  <c r="BK237" i="8"/>
  <c r="BK238" i="8"/>
  <c r="BK239" i="8"/>
  <c r="BK240" i="8"/>
  <c r="BK241" i="8"/>
  <c r="BK242" i="8"/>
  <c r="BK243" i="8"/>
  <c r="BK244" i="8"/>
  <c r="BK245" i="8"/>
  <c r="BK246" i="8"/>
  <c r="BK247" i="8"/>
  <c r="BK248" i="8"/>
  <c r="BK249" i="8"/>
  <c r="BK250" i="8"/>
  <c r="BK251" i="8"/>
  <c r="BK252" i="8"/>
  <c r="BK253" i="8"/>
  <c r="BK254" i="8"/>
  <c r="BK255" i="8"/>
  <c r="BK256" i="8"/>
  <c r="BK257" i="8"/>
  <c r="BK258" i="8"/>
  <c r="BK259" i="8"/>
  <c r="BK260" i="8"/>
  <c r="BK261" i="8"/>
  <c r="BK262" i="8"/>
  <c r="BK263" i="8"/>
  <c r="BK264" i="8"/>
  <c r="BK265" i="8"/>
  <c r="BK266" i="8"/>
  <c r="BK267" i="8"/>
  <c r="BK268" i="8"/>
  <c r="BK269" i="8"/>
  <c r="BK270" i="8"/>
  <c r="BK271" i="8"/>
  <c r="BK272" i="8"/>
  <c r="BK273" i="8"/>
  <c r="BK274" i="8"/>
  <c r="BK275" i="8"/>
  <c r="BK276" i="8"/>
  <c r="BK277" i="8"/>
  <c r="BK278" i="8"/>
  <c r="BK279" i="8"/>
  <c r="BK280" i="8"/>
  <c r="BK281" i="8"/>
  <c r="BK282" i="8"/>
  <c r="BK283" i="8"/>
  <c r="BK284" i="8"/>
  <c r="BK285" i="8"/>
  <c r="BK286" i="8"/>
  <c r="BK287" i="8"/>
  <c r="BK288" i="8"/>
  <c r="BK289" i="8"/>
  <c r="BK290" i="8"/>
  <c r="BK291" i="8"/>
  <c r="BK292" i="8"/>
  <c r="BK293" i="8"/>
  <c r="BK294" i="8"/>
  <c r="BK295" i="8"/>
  <c r="BK296" i="8"/>
  <c r="BK297" i="8"/>
  <c r="BK298" i="8"/>
  <c r="BK299" i="8"/>
  <c r="BK300" i="8"/>
  <c r="BK301" i="8"/>
  <c r="BK302" i="8"/>
  <c r="BK303" i="8"/>
  <c r="BK304" i="8"/>
  <c r="BK305" i="8"/>
  <c r="BK306" i="8"/>
  <c r="BK307" i="8"/>
  <c r="BK308" i="8"/>
  <c r="BK309" i="8"/>
  <c r="BK310" i="8"/>
  <c r="BK311" i="8"/>
  <c r="BK312" i="8"/>
  <c r="BK313" i="8"/>
  <c r="BK314" i="8"/>
  <c r="BK315" i="8"/>
  <c r="BK316" i="8"/>
  <c r="BK317" i="8"/>
  <c r="BK318" i="8"/>
  <c r="BK319" i="8"/>
  <c r="BK320" i="8"/>
  <c r="BK321" i="8"/>
  <c r="BK322" i="8"/>
  <c r="BK323" i="8"/>
  <c r="BK324" i="8"/>
  <c r="BK325" i="8"/>
  <c r="BK326" i="8"/>
  <c r="BK327" i="8"/>
  <c r="BK328" i="8"/>
  <c r="BK329" i="8"/>
  <c r="BK330" i="8"/>
  <c r="BK331" i="8"/>
  <c r="BK332" i="8"/>
  <c r="BK333" i="8"/>
  <c r="BK334" i="8"/>
  <c r="BK335" i="8"/>
  <c r="BK336" i="8"/>
  <c r="BK337" i="8"/>
  <c r="BK338" i="8"/>
  <c r="BK339" i="8"/>
  <c r="BK340" i="8"/>
  <c r="BK341" i="8"/>
  <c r="BK342" i="8"/>
  <c r="BK343" i="8"/>
  <c r="BK344" i="8"/>
  <c r="BK345" i="8"/>
  <c r="BK346" i="8"/>
  <c r="BK347" i="8"/>
  <c r="BK348" i="8"/>
  <c r="BK349" i="8"/>
  <c r="BK350" i="8"/>
  <c r="BK351" i="8"/>
  <c r="BK352" i="8"/>
  <c r="BK353" i="8"/>
  <c r="BK354" i="8"/>
  <c r="BK355" i="8"/>
  <c r="BK356" i="8"/>
  <c r="BK357" i="8"/>
  <c r="BK358" i="8"/>
  <c r="BK359" i="8"/>
  <c r="BK360" i="8"/>
  <c r="BK361" i="8"/>
  <c r="BK362" i="8"/>
  <c r="BK363" i="8"/>
  <c r="BK364" i="8"/>
  <c r="BK365" i="8"/>
  <c r="BK366" i="8"/>
  <c r="BK367" i="8"/>
  <c r="BK368" i="8"/>
  <c r="BK369" i="8"/>
  <c r="BK370" i="8"/>
  <c r="BK371" i="8"/>
  <c r="BK372" i="8"/>
  <c r="BK373" i="8"/>
  <c r="BK374" i="8"/>
  <c r="BK375" i="8"/>
  <c r="BK376" i="8"/>
  <c r="BK377" i="8"/>
  <c r="BK378" i="8"/>
  <c r="BK379" i="8"/>
  <c r="BK380" i="8"/>
  <c r="BK381" i="8"/>
  <c r="BK382" i="8"/>
  <c r="BK383" i="8"/>
  <c r="BK384" i="8"/>
  <c r="BK385" i="8"/>
  <c r="BK386" i="8"/>
  <c r="BK387" i="8"/>
  <c r="BK388" i="8"/>
  <c r="BK389" i="8"/>
  <c r="BK390" i="8"/>
  <c r="BK391" i="8"/>
  <c r="BK392" i="8"/>
  <c r="BK393" i="8"/>
  <c r="BK394" i="8"/>
  <c r="BK395" i="8"/>
  <c r="BK396" i="8"/>
  <c r="BK397" i="8"/>
  <c r="BK398" i="8"/>
  <c r="BK399" i="8"/>
  <c r="BK400" i="8"/>
  <c r="BK401" i="8"/>
  <c r="BK402" i="8"/>
  <c r="BK403" i="8"/>
  <c r="BK404" i="8"/>
  <c r="BK405" i="8"/>
  <c r="BK406" i="8"/>
  <c r="BK407" i="8"/>
  <c r="BK408" i="8"/>
  <c r="BK409" i="8"/>
  <c r="BK410" i="8"/>
  <c r="BK411" i="8"/>
  <c r="BK412" i="8"/>
  <c r="BK413" i="8"/>
  <c r="BK414" i="8"/>
  <c r="BK415" i="8"/>
  <c r="BK416" i="8"/>
  <c r="BK417" i="8"/>
  <c r="BK418" i="8"/>
  <c r="BK419" i="8"/>
  <c r="BK420" i="8"/>
  <c r="BK421" i="8"/>
  <c r="BK422" i="8"/>
  <c r="BK423" i="8"/>
  <c r="BK424" i="8"/>
  <c r="BK425" i="8"/>
  <c r="BK426" i="8"/>
  <c r="BK427" i="8"/>
  <c r="BK428" i="8"/>
  <c r="BK429" i="8"/>
  <c r="BK430" i="8"/>
  <c r="BK431" i="8"/>
  <c r="BK432" i="8"/>
  <c r="BK433" i="8"/>
  <c r="BK434" i="8"/>
  <c r="BK435" i="8"/>
  <c r="BK436" i="8"/>
  <c r="BK437" i="8"/>
  <c r="BK438" i="8"/>
  <c r="BK439" i="8"/>
  <c r="BK440" i="8"/>
  <c r="BK441" i="8"/>
  <c r="BK442" i="8"/>
  <c r="BK443" i="8"/>
  <c r="BK444" i="8"/>
  <c r="BK445" i="8"/>
  <c r="BK446" i="8"/>
  <c r="BK447" i="8"/>
  <c r="BK448" i="8"/>
  <c r="BK449" i="8"/>
  <c r="BK450" i="8"/>
  <c r="BK451" i="8"/>
  <c r="BK452" i="8"/>
  <c r="BK453" i="8"/>
  <c r="BK454" i="8"/>
  <c r="BK455" i="8"/>
  <c r="BK456" i="8"/>
  <c r="BK457" i="8"/>
  <c r="BK458" i="8"/>
  <c r="BK459" i="8"/>
  <c r="BK460" i="8"/>
  <c r="BK461" i="8"/>
  <c r="BK462" i="8"/>
  <c r="BK463" i="8"/>
  <c r="BK464" i="8"/>
  <c r="BK465" i="8"/>
  <c r="BK466" i="8"/>
  <c r="BK467" i="8"/>
  <c r="BK468" i="8"/>
  <c r="BK469" i="8"/>
  <c r="BK470" i="8"/>
  <c r="BK471" i="8"/>
  <c r="BK472" i="8"/>
  <c r="BK473" i="8"/>
  <c r="BK474" i="8"/>
  <c r="BK475" i="8"/>
  <c r="BK476" i="8"/>
  <c r="BK477" i="8"/>
  <c r="BK478" i="8"/>
  <c r="BK479" i="8"/>
  <c r="BK480" i="8"/>
  <c r="BK481" i="8"/>
  <c r="BK482" i="8"/>
  <c r="BK483" i="8"/>
  <c r="BK484" i="8"/>
  <c r="BK485" i="8"/>
  <c r="BK486" i="8"/>
  <c r="BK487" i="8"/>
  <c r="BK488" i="8"/>
  <c r="BK489" i="8"/>
  <c r="BK490" i="8"/>
  <c r="BK491" i="8"/>
  <c r="BK492" i="8"/>
  <c r="BK493" i="8"/>
  <c r="BK494" i="8"/>
  <c r="BK495" i="8"/>
  <c r="BK496" i="8"/>
  <c r="BK497" i="8"/>
  <c r="BK498" i="8"/>
  <c r="BK499" i="8"/>
  <c r="BK500" i="8"/>
  <c r="BK501" i="8"/>
  <c r="BK502" i="8"/>
  <c r="BK503" i="8"/>
  <c r="BK504" i="8"/>
  <c r="BK505" i="8"/>
  <c r="BK506" i="8"/>
  <c r="BK507" i="8"/>
  <c r="BK508" i="8"/>
  <c r="BK509" i="8"/>
  <c r="BK510" i="8"/>
  <c r="BK511" i="8"/>
  <c r="BK512" i="8"/>
  <c r="BK513" i="8"/>
  <c r="BK514" i="8"/>
  <c r="BK515" i="8"/>
  <c r="BK516" i="8"/>
  <c r="BK517" i="8"/>
  <c r="BK518" i="8"/>
  <c r="BK519" i="8"/>
  <c r="BK520" i="8"/>
  <c r="BK521" i="8"/>
  <c r="BK522" i="8"/>
  <c r="BK523" i="8"/>
  <c r="BK524" i="8"/>
  <c r="BK525" i="8"/>
  <c r="BK526" i="8"/>
  <c r="BK527" i="8"/>
  <c r="BK528" i="8"/>
  <c r="BK529" i="8"/>
  <c r="BK530" i="8"/>
  <c r="BK531" i="8"/>
  <c r="BK532" i="8"/>
  <c r="BK533" i="8"/>
  <c r="BK534" i="8"/>
  <c r="BK535" i="8"/>
  <c r="BK536" i="8"/>
  <c r="BK537" i="8"/>
  <c r="BK538" i="8"/>
  <c r="BK539" i="8"/>
  <c r="BK540" i="8"/>
  <c r="BK541" i="8"/>
  <c r="BK542" i="8"/>
  <c r="BK543" i="8"/>
  <c r="BK544" i="8"/>
  <c r="BK545" i="8"/>
  <c r="BK546" i="8"/>
  <c r="BK547" i="8"/>
  <c r="BK548" i="8"/>
  <c r="BK549" i="8"/>
  <c r="BK550" i="8"/>
  <c r="BK551" i="8"/>
  <c r="BK552" i="8"/>
  <c r="BK553" i="8"/>
  <c r="BK554" i="8"/>
  <c r="BK555" i="8"/>
  <c r="BK556" i="8"/>
  <c r="BK557" i="8"/>
  <c r="BK558" i="8"/>
  <c r="BK559" i="8"/>
  <c r="BK560" i="8"/>
  <c r="BK561" i="8"/>
  <c r="BK562" i="8"/>
  <c r="BK563" i="8"/>
  <c r="BK564" i="8"/>
  <c r="BK565" i="8"/>
  <c r="BK566" i="8"/>
  <c r="BK567" i="8"/>
  <c r="BK568" i="8"/>
  <c r="BK569" i="8"/>
  <c r="BK570" i="8"/>
  <c r="BK571" i="8"/>
  <c r="BK572" i="8"/>
  <c r="BK573" i="8"/>
  <c r="BK574" i="8"/>
  <c r="BK575" i="8"/>
  <c r="BK576" i="8"/>
  <c r="BK577" i="8"/>
  <c r="BK578" i="8"/>
  <c r="BK579" i="8"/>
  <c r="BK580" i="8"/>
  <c r="BK581" i="8"/>
  <c r="BK582" i="8"/>
  <c r="BK583" i="8"/>
  <c r="BK584" i="8"/>
  <c r="BK585" i="8"/>
  <c r="BK586" i="8"/>
  <c r="BK587" i="8"/>
  <c r="BK588" i="8"/>
  <c r="BK589" i="8"/>
  <c r="BK590" i="8"/>
  <c r="BK591" i="8"/>
  <c r="BK592" i="8"/>
  <c r="BK593" i="8"/>
  <c r="BK594" i="8"/>
  <c r="BK595" i="8"/>
  <c r="BK596" i="8"/>
  <c r="BK597" i="8"/>
  <c r="BK598" i="8"/>
  <c r="BK599" i="8"/>
  <c r="BK600" i="8"/>
  <c r="BK601" i="8"/>
  <c r="BK602" i="8"/>
  <c r="BK603" i="8"/>
  <c r="BK604" i="8"/>
  <c r="BK605" i="8"/>
  <c r="BK606" i="8"/>
  <c r="BK607" i="8"/>
  <c r="BK608" i="8"/>
  <c r="BK609" i="8"/>
  <c r="BK610" i="8"/>
  <c r="BK611" i="8"/>
  <c r="BK612" i="8"/>
  <c r="BK613" i="8"/>
  <c r="BK614" i="8"/>
  <c r="BK615" i="8"/>
  <c r="BK616" i="8"/>
  <c r="BK617" i="8"/>
  <c r="BK618" i="8"/>
  <c r="BK619" i="8"/>
  <c r="BK620" i="8"/>
  <c r="BK621" i="8"/>
  <c r="BK622" i="8"/>
  <c r="BK623" i="8"/>
  <c r="BK624" i="8"/>
  <c r="S306" i="8"/>
  <c r="N306" i="8"/>
  <c r="J306" i="8"/>
  <c r="K306" i="8" s="1"/>
  <c r="J335" i="8" l="1"/>
  <c r="G9" i="4"/>
  <c r="E622" i="4"/>
  <c r="AB68" i="8"/>
  <c r="AA78" i="8"/>
  <c r="AA77" i="8"/>
  <c r="AA76" i="8"/>
  <c r="AA75" i="8"/>
  <c r="AA74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3" i="8"/>
  <c r="AA54" i="8"/>
  <c r="AA55" i="8"/>
  <c r="AA56" i="8"/>
  <c r="AA57" i="8"/>
  <c r="AA58" i="8"/>
  <c r="AA52" i="8"/>
  <c r="S137" i="8"/>
  <c r="S138" i="8"/>
  <c r="S139" i="8"/>
  <c r="S140" i="8"/>
  <c r="S141" i="8"/>
  <c r="S142" i="8"/>
  <c r="N140" i="8"/>
  <c r="AG140" i="8" s="1"/>
  <c r="N141" i="8"/>
  <c r="AG141" i="8" s="1"/>
  <c r="FE623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36" i="4"/>
  <c r="FE624" i="4" l="1"/>
  <c r="E30" i="4"/>
  <c r="G30" i="4"/>
  <c r="N623" i="8"/>
  <c r="J11" i="8"/>
  <c r="E9" i="4"/>
  <c r="B633" i="4"/>
  <c r="DQ633" i="4" s="1"/>
  <c r="AU630" i="8"/>
  <c r="AW632" i="8" s="1"/>
  <c r="AB630" i="8"/>
  <c r="AE632" i="8" s="1"/>
  <c r="B632" i="8"/>
  <c r="W633" i="4" l="1"/>
  <c r="AK633" i="4"/>
  <c r="ES633" i="4"/>
  <c r="BM633" i="4"/>
  <c r="CA633" i="4"/>
  <c r="CO633" i="4"/>
  <c r="DC633" i="4"/>
  <c r="EE633" i="4"/>
  <c r="AY633" i="4"/>
  <c r="AA622" i="8" l="1"/>
  <c r="AT623" i="8"/>
  <c r="J141" i="8"/>
  <c r="K141" i="8" s="1"/>
  <c r="P137" i="4"/>
  <c r="DC519" i="4"/>
  <c r="DC520" i="4"/>
  <c r="CO519" i="4"/>
  <c r="CO520" i="4"/>
  <c r="CA519" i="4"/>
  <c r="CA520" i="4"/>
  <c r="BM519" i="4"/>
  <c r="BM520" i="4"/>
  <c r="DP285" i="4"/>
  <c r="DQ519" i="4"/>
  <c r="DQ520" i="4"/>
  <c r="AA137" i="8"/>
  <c r="AT137" i="8" s="1"/>
  <c r="AC335" i="8"/>
  <c r="AC306" i="8"/>
  <c r="AC141" i="8"/>
  <c r="AC11" i="8"/>
  <c r="AC10" i="8"/>
  <c r="G519" i="4"/>
  <c r="G520" i="4"/>
  <c r="E519" i="4"/>
  <c r="E520" i="4"/>
  <c r="G412" i="4"/>
  <c r="E412" i="4"/>
  <c r="G390" i="4"/>
  <c r="G391" i="4"/>
  <c r="G392" i="4"/>
  <c r="E390" i="4"/>
  <c r="E391" i="4"/>
  <c r="E392" i="4"/>
  <c r="G369" i="4"/>
  <c r="G370" i="4"/>
  <c r="G371" i="4"/>
  <c r="G372" i="4"/>
  <c r="E369" i="4"/>
  <c r="E370" i="4"/>
  <c r="E371" i="4"/>
  <c r="E372" i="4"/>
  <c r="G347" i="4"/>
  <c r="G348" i="4"/>
  <c r="G349" i="4"/>
  <c r="E347" i="4"/>
  <c r="E348" i="4"/>
  <c r="E349" i="4"/>
  <c r="G326" i="4"/>
  <c r="G327" i="4"/>
  <c r="G328" i="4"/>
  <c r="E326" i="4"/>
  <c r="E327" i="4"/>
  <c r="E328" i="4"/>
  <c r="G284" i="4"/>
  <c r="G285" i="4"/>
  <c r="E284" i="4"/>
  <c r="E285" i="4"/>
  <c r="G263" i="4"/>
  <c r="G264" i="4"/>
  <c r="E263" i="4"/>
  <c r="E264" i="4"/>
  <c r="E136" i="4"/>
  <c r="H136" i="4" l="1"/>
  <c r="V136" i="4" s="1"/>
  <c r="H622" i="4"/>
  <c r="S10" i="8"/>
  <c r="ET626" i="4"/>
  <c r="EF626" i="4"/>
  <c r="DR626" i="4"/>
  <c r="DD626" i="4"/>
  <c r="CP626" i="4"/>
  <c r="CB626" i="4"/>
  <c r="BN626" i="4"/>
  <c r="AZ626" i="4"/>
  <c r="AL626" i="4"/>
  <c r="X626" i="4" l="1"/>
  <c r="J626" i="4"/>
  <c r="FO623" i="4"/>
  <c r="FO622" i="4"/>
  <c r="FE622" i="4"/>
  <c r="T622" i="4"/>
  <c r="V622" i="4"/>
  <c r="AJ622" i="4" s="1"/>
  <c r="G622" i="4"/>
  <c r="FO621" i="4"/>
  <c r="FE621" i="4"/>
  <c r="T621" i="4"/>
  <c r="G621" i="4"/>
  <c r="E621" i="4"/>
  <c r="FO620" i="4"/>
  <c r="FE620" i="4"/>
  <c r="T620" i="4"/>
  <c r="G620" i="4"/>
  <c r="E620" i="4"/>
  <c r="FO619" i="4"/>
  <c r="FE619" i="4"/>
  <c r="T619" i="4"/>
  <c r="G619" i="4"/>
  <c r="E619" i="4"/>
  <c r="FO618" i="4"/>
  <c r="FE618" i="4"/>
  <c r="T618" i="4"/>
  <c r="G618" i="4"/>
  <c r="E618" i="4"/>
  <c r="FO617" i="4"/>
  <c r="FE617" i="4"/>
  <c r="T617" i="4"/>
  <c r="G617" i="4"/>
  <c r="E617" i="4"/>
  <c r="FO616" i="4"/>
  <c r="FE616" i="4"/>
  <c r="T616" i="4"/>
  <c r="G616" i="4"/>
  <c r="E616" i="4"/>
  <c r="FO615" i="4"/>
  <c r="FE615" i="4"/>
  <c r="T615" i="4"/>
  <c r="G615" i="4"/>
  <c r="E615" i="4"/>
  <c r="FO614" i="4"/>
  <c r="FE614" i="4"/>
  <c r="T614" i="4"/>
  <c r="G614" i="4"/>
  <c r="E614" i="4"/>
  <c r="FO613" i="4"/>
  <c r="FE613" i="4"/>
  <c r="T613" i="4"/>
  <c r="G613" i="4"/>
  <c r="E613" i="4"/>
  <c r="FO612" i="4"/>
  <c r="FE612" i="4"/>
  <c r="T612" i="4"/>
  <c r="G612" i="4"/>
  <c r="E612" i="4"/>
  <c r="FO611" i="4"/>
  <c r="FE611" i="4"/>
  <c r="T611" i="4"/>
  <c r="G611" i="4"/>
  <c r="E611" i="4"/>
  <c r="FO610" i="4"/>
  <c r="FE610" i="4"/>
  <c r="T610" i="4"/>
  <c r="G610" i="4"/>
  <c r="E610" i="4"/>
  <c r="FO609" i="4"/>
  <c r="FE609" i="4"/>
  <c r="T609" i="4"/>
  <c r="G609" i="4"/>
  <c r="E609" i="4"/>
  <c r="FO608" i="4"/>
  <c r="FE608" i="4"/>
  <c r="T608" i="4"/>
  <c r="G608" i="4"/>
  <c r="E608" i="4"/>
  <c r="FO607" i="4"/>
  <c r="FE607" i="4"/>
  <c r="T607" i="4"/>
  <c r="G607" i="4"/>
  <c r="E607" i="4"/>
  <c r="FO606" i="4"/>
  <c r="FE606" i="4"/>
  <c r="T606" i="4"/>
  <c r="G606" i="4"/>
  <c r="E606" i="4"/>
  <c r="FO605" i="4"/>
  <c r="FE605" i="4"/>
  <c r="T605" i="4"/>
  <c r="G605" i="4"/>
  <c r="E605" i="4"/>
  <c r="FO604" i="4"/>
  <c r="FE604" i="4"/>
  <c r="T604" i="4"/>
  <c r="G604" i="4"/>
  <c r="E604" i="4"/>
  <c r="FO603" i="4"/>
  <c r="FE603" i="4"/>
  <c r="T603" i="4"/>
  <c r="G603" i="4"/>
  <c r="E603" i="4"/>
  <c r="FO602" i="4"/>
  <c r="FO601" i="4"/>
  <c r="FE601" i="4"/>
  <c r="T601" i="4"/>
  <c r="G601" i="4"/>
  <c r="E601" i="4"/>
  <c r="FO600" i="4"/>
  <c r="FE600" i="4"/>
  <c r="T600" i="4"/>
  <c r="G600" i="4"/>
  <c r="E600" i="4"/>
  <c r="FO599" i="4"/>
  <c r="FE599" i="4"/>
  <c r="T599" i="4"/>
  <c r="G599" i="4"/>
  <c r="E599" i="4"/>
  <c r="FO598" i="4"/>
  <c r="FE598" i="4"/>
  <c r="T598" i="4"/>
  <c r="G598" i="4"/>
  <c r="E598" i="4"/>
  <c r="FO597" i="4"/>
  <c r="FE597" i="4"/>
  <c r="T597" i="4"/>
  <c r="G597" i="4"/>
  <c r="E597" i="4"/>
  <c r="FO596" i="4"/>
  <c r="FE596" i="4"/>
  <c r="T596" i="4"/>
  <c r="G596" i="4"/>
  <c r="E596" i="4"/>
  <c r="FO595" i="4"/>
  <c r="FE595" i="4"/>
  <c r="T595" i="4"/>
  <c r="G595" i="4"/>
  <c r="E595" i="4"/>
  <c r="FO594" i="4"/>
  <c r="FE594" i="4"/>
  <c r="T594" i="4"/>
  <c r="G594" i="4"/>
  <c r="E594" i="4"/>
  <c r="FO593" i="4"/>
  <c r="FE593" i="4"/>
  <c r="T593" i="4"/>
  <c r="G593" i="4"/>
  <c r="E593" i="4"/>
  <c r="FO592" i="4"/>
  <c r="FE592" i="4"/>
  <c r="T592" i="4"/>
  <c r="G592" i="4"/>
  <c r="E592" i="4"/>
  <c r="FO591" i="4"/>
  <c r="FE591" i="4"/>
  <c r="T591" i="4"/>
  <c r="G591" i="4"/>
  <c r="E591" i="4"/>
  <c r="FO590" i="4"/>
  <c r="FE590" i="4"/>
  <c r="T590" i="4"/>
  <c r="G590" i="4"/>
  <c r="E590" i="4"/>
  <c r="FO589" i="4"/>
  <c r="FE589" i="4"/>
  <c r="T589" i="4"/>
  <c r="G589" i="4"/>
  <c r="E589" i="4"/>
  <c r="FO588" i="4"/>
  <c r="FE588" i="4"/>
  <c r="G588" i="4"/>
  <c r="E588" i="4"/>
  <c r="FO587" i="4"/>
  <c r="FE587" i="4"/>
  <c r="T587" i="4"/>
  <c r="G587" i="4"/>
  <c r="E587" i="4"/>
  <c r="FO586" i="4"/>
  <c r="FE586" i="4"/>
  <c r="T586" i="4"/>
  <c r="G586" i="4"/>
  <c r="E586" i="4"/>
  <c r="FO585" i="4"/>
  <c r="FE585" i="4"/>
  <c r="T585" i="4"/>
  <c r="G585" i="4"/>
  <c r="E585" i="4"/>
  <c r="FO584" i="4"/>
  <c r="FE584" i="4"/>
  <c r="T584" i="4"/>
  <c r="G584" i="4"/>
  <c r="E584" i="4"/>
  <c r="FO583" i="4"/>
  <c r="FE583" i="4"/>
  <c r="T583" i="4"/>
  <c r="G583" i="4"/>
  <c r="E583" i="4"/>
  <c r="FO582" i="4"/>
  <c r="FE582" i="4"/>
  <c r="T582" i="4"/>
  <c r="G582" i="4"/>
  <c r="E582" i="4"/>
  <c r="FO581" i="4"/>
  <c r="FO580" i="4"/>
  <c r="FE580" i="4"/>
  <c r="T580" i="4"/>
  <c r="G580" i="4"/>
  <c r="E580" i="4"/>
  <c r="FO579" i="4"/>
  <c r="FE579" i="4"/>
  <c r="T579" i="4"/>
  <c r="G579" i="4"/>
  <c r="E579" i="4"/>
  <c r="FO578" i="4"/>
  <c r="FE578" i="4"/>
  <c r="T578" i="4"/>
  <c r="G578" i="4"/>
  <c r="E578" i="4"/>
  <c r="FO577" i="4"/>
  <c r="FE577" i="4"/>
  <c r="T577" i="4"/>
  <c r="G577" i="4"/>
  <c r="E577" i="4"/>
  <c r="FO576" i="4"/>
  <c r="FE576" i="4"/>
  <c r="T576" i="4"/>
  <c r="G576" i="4"/>
  <c r="E576" i="4"/>
  <c r="FO575" i="4"/>
  <c r="FE575" i="4"/>
  <c r="T575" i="4"/>
  <c r="G575" i="4"/>
  <c r="E575" i="4"/>
  <c r="FO574" i="4"/>
  <c r="FE574" i="4"/>
  <c r="T574" i="4"/>
  <c r="G574" i="4"/>
  <c r="E574" i="4"/>
  <c r="FO573" i="4"/>
  <c r="FE573" i="4"/>
  <c r="T573" i="4"/>
  <c r="G573" i="4"/>
  <c r="E573" i="4"/>
  <c r="FO572" i="4"/>
  <c r="FE572" i="4"/>
  <c r="T572" i="4"/>
  <c r="G572" i="4"/>
  <c r="E572" i="4"/>
  <c r="FO571" i="4"/>
  <c r="FE571" i="4"/>
  <c r="T571" i="4"/>
  <c r="G571" i="4"/>
  <c r="E571" i="4"/>
  <c r="FO570" i="4"/>
  <c r="FE570" i="4"/>
  <c r="T570" i="4"/>
  <c r="G570" i="4"/>
  <c r="E570" i="4"/>
  <c r="FO569" i="4"/>
  <c r="FE569" i="4"/>
  <c r="T569" i="4"/>
  <c r="G569" i="4"/>
  <c r="E569" i="4"/>
  <c r="FO568" i="4"/>
  <c r="FE568" i="4"/>
  <c r="T568" i="4"/>
  <c r="G568" i="4"/>
  <c r="E568" i="4"/>
  <c r="FO567" i="4"/>
  <c r="FE567" i="4"/>
  <c r="T567" i="4"/>
  <c r="G567" i="4"/>
  <c r="E567" i="4"/>
  <c r="FO566" i="4"/>
  <c r="FE566" i="4"/>
  <c r="T566" i="4"/>
  <c r="G566" i="4"/>
  <c r="E566" i="4"/>
  <c r="FO565" i="4"/>
  <c r="FE565" i="4"/>
  <c r="T565" i="4"/>
  <c r="G565" i="4"/>
  <c r="E565" i="4"/>
  <c r="FO564" i="4"/>
  <c r="FE564" i="4"/>
  <c r="T564" i="4"/>
  <c r="G564" i="4"/>
  <c r="E564" i="4"/>
  <c r="FO563" i="4"/>
  <c r="FE563" i="4"/>
  <c r="T563" i="4"/>
  <c r="G563" i="4"/>
  <c r="E563" i="4"/>
  <c r="FO562" i="4"/>
  <c r="FE562" i="4"/>
  <c r="T562" i="4"/>
  <c r="G562" i="4"/>
  <c r="E562" i="4"/>
  <c r="FO561" i="4"/>
  <c r="FE561" i="4"/>
  <c r="T561" i="4"/>
  <c r="G561" i="4"/>
  <c r="E561" i="4"/>
  <c r="FO560" i="4"/>
  <c r="FO559" i="4"/>
  <c r="FE559" i="4"/>
  <c r="T559" i="4"/>
  <c r="G559" i="4"/>
  <c r="E559" i="4"/>
  <c r="FO558" i="4"/>
  <c r="FE558" i="4"/>
  <c r="T558" i="4"/>
  <c r="G558" i="4"/>
  <c r="E558" i="4"/>
  <c r="FO557" i="4"/>
  <c r="FE557" i="4"/>
  <c r="T557" i="4"/>
  <c r="G557" i="4"/>
  <c r="E557" i="4"/>
  <c r="FO556" i="4"/>
  <c r="FE556" i="4"/>
  <c r="T556" i="4"/>
  <c r="G556" i="4"/>
  <c r="E556" i="4"/>
  <c r="FO555" i="4"/>
  <c r="FE555" i="4"/>
  <c r="T555" i="4"/>
  <c r="G555" i="4"/>
  <c r="E555" i="4"/>
  <c r="FO554" i="4"/>
  <c r="FE554" i="4"/>
  <c r="T554" i="4"/>
  <c r="G554" i="4"/>
  <c r="E554" i="4"/>
  <c r="FO553" i="4"/>
  <c r="FE553" i="4"/>
  <c r="T553" i="4"/>
  <c r="G553" i="4"/>
  <c r="E553" i="4"/>
  <c r="FO552" i="4"/>
  <c r="FE552" i="4"/>
  <c r="T552" i="4"/>
  <c r="G552" i="4"/>
  <c r="E552" i="4"/>
  <c r="FO551" i="4"/>
  <c r="FE551" i="4"/>
  <c r="T551" i="4"/>
  <c r="G551" i="4"/>
  <c r="E551" i="4"/>
  <c r="FO550" i="4"/>
  <c r="FE550" i="4"/>
  <c r="T550" i="4"/>
  <c r="G550" i="4"/>
  <c r="E550" i="4"/>
  <c r="FO549" i="4"/>
  <c r="FE549" i="4"/>
  <c r="T549" i="4"/>
  <c r="G549" i="4"/>
  <c r="E549" i="4"/>
  <c r="FO548" i="4"/>
  <c r="FE548" i="4"/>
  <c r="T548" i="4"/>
  <c r="G548" i="4"/>
  <c r="E548" i="4"/>
  <c r="FO547" i="4"/>
  <c r="FE547" i="4"/>
  <c r="T547" i="4"/>
  <c r="G547" i="4"/>
  <c r="E547" i="4"/>
  <c r="FO546" i="4"/>
  <c r="FE546" i="4"/>
  <c r="T546" i="4"/>
  <c r="G546" i="4"/>
  <c r="E546" i="4"/>
  <c r="FO545" i="4"/>
  <c r="FE545" i="4"/>
  <c r="T545" i="4"/>
  <c r="G545" i="4"/>
  <c r="E545" i="4"/>
  <c r="FO544" i="4"/>
  <c r="FE544" i="4"/>
  <c r="T544" i="4"/>
  <c r="G544" i="4"/>
  <c r="E544" i="4"/>
  <c r="FO543" i="4"/>
  <c r="FE543" i="4"/>
  <c r="T543" i="4"/>
  <c r="G543" i="4"/>
  <c r="E543" i="4"/>
  <c r="FO542" i="4"/>
  <c r="FE542" i="4"/>
  <c r="T542" i="4"/>
  <c r="G542" i="4"/>
  <c r="E542" i="4"/>
  <c r="FO541" i="4"/>
  <c r="FE541" i="4"/>
  <c r="T541" i="4"/>
  <c r="G541" i="4"/>
  <c r="E541" i="4"/>
  <c r="FO540" i="4"/>
  <c r="FE540" i="4"/>
  <c r="T540" i="4"/>
  <c r="G540" i="4"/>
  <c r="E540" i="4"/>
  <c r="FO539" i="4"/>
  <c r="FO538" i="4"/>
  <c r="FE538" i="4"/>
  <c r="T538" i="4"/>
  <c r="G538" i="4"/>
  <c r="E538" i="4"/>
  <c r="FO537" i="4"/>
  <c r="FE537" i="4"/>
  <c r="T537" i="4"/>
  <c r="G537" i="4"/>
  <c r="E537" i="4"/>
  <c r="FO536" i="4"/>
  <c r="FE536" i="4"/>
  <c r="T536" i="4"/>
  <c r="G536" i="4"/>
  <c r="E536" i="4"/>
  <c r="FO535" i="4"/>
  <c r="FE535" i="4"/>
  <c r="T535" i="4"/>
  <c r="G535" i="4"/>
  <c r="E535" i="4"/>
  <c r="FO534" i="4"/>
  <c r="FE534" i="4"/>
  <c r="T534" i="4"/>
  <c r="G534" i="4"/>
  <c r="E534" i="4"/>
  <c r="FO533" i="4"/>
  <c r="FE533" i="4"/>
  <c r="T533" i="4"/>
  <c r="G533" i="4"/>
  <c r="E533" i="4"/>
  <c r="FO532" i="4"/>
  <c r="FE532" i="4"/>
  <c r="T532" i="4"/>
  <c r="G532" i="4"/>
  <c r="E532" i="4"/>
  <c r="FO531" i="4"/>
  <c r="FE531" i="4"/>
  <c r="T531" i="4"/>
  <c r="G531" i="4"/>
  <c r="E531" i="4"/>
  <c r="FO530" i="4"/>
  <c r="FE530" i="4"/>
  <c r="T530" i="4"/>
  <c r="G530" i="4"/>
  <c r="E530" i="4"/>
  <c r="FO529" i="4"/>
  <c r="FE529" i="4"/>
  <c r="T529" i="4"/>
  <c r="G529" i="4"/>
  <c r="E529" i="4"/>
  <c r="FO528" i="4"/>
  <c r="FE528" i="4"/>
  <c r="T528" i="4"/>
  <c r="G528" i="4"/>
  <c r="E528" i="4"/>
  <c r="FO527" i="4"/>
  <c r="FE527" i="4"/>
  <c r="T527" i="4"/>
  <c r="G527" i="4"/>
  <c r="E527" i="4"/>
  <c r="FO526" i="4"/>
  <c r="FE526" i="4"/>
  <c r="T526" i="4"/>
  <c r="G526" i="4"/>
  <c r="E526" i="4"/>
  <c r="FO525" i="4"/>
  <c r="FE525" i="4"/>
  <c r="T525" i="4"/>
  <c r="G525" i="4"/>
  <c r="E525" i="4"/>
  <c r="FO524" i="4"/>
  <c r="FE524" i="4"/>
  <c r="T524" i="4"/>
  <c r="G524" i="4"/>
  <c r="E524" i="4"/>
  <c r="FO523" i="4"/>
  <c r="FE523" i="4"/>
  <c r="T523" i="4"/>
  <c r="G523" i="4"/>
  <c r="E523" i="4"/>
  <c r="FO522" i="4"/>
  <c r="FE522" i="4"/>
  <c r="T522" i="4"/>
  <c r="G522" i="4"/>
  <c r="E522" i="4"/>
  <c r="FO521" i="4"/>
  <c r="FE521" i="4"/>
  <c r="T521" i="4"/>
  <c r="G521" i="4"/>
  <c r="E521" i="4"/>
  <c r="FO520" i="4"/>
  <c r="FE520" i="4"/>
  <c r="T520" i="4"/>
  <c r="FO519" i="4"/>
  <c r="FE519" i="4"/>
  <c r="T519" i="4"/>
  <c r="FO518" i="4"/>
  <c r="FE518" i="4"/>
  <c r="EQ518" i="4"/>
  <c r="EC518" i="4"/>
  <c r="DO518" i="4"/>
  <c r="DA518" i="4"/>
  <c r="CM518" i="4"/>
  <c r="BY518" i="4"/>
  <c r="BK518" i="4"/>
  <c r="AW518" i="4"/>
  <c r="AI518" i="4"/>
  <c r="U518" i="4"/>
  <c r="FO517" i="4"/>
  <c r="FO516" i="4"/>
  <c r="FE516" i="4"/>
  <c r="T516" i="4"/>
  <c r="G516" i="4"/>
  <c r="E516" i="4"/>
  <c r="FO515" i="4"/>
  <c r="FE515" i="4"/>
  <c r="T515" i="4"/>
  <c r="G515" i="4"/>
  <c r="E515" i="4"/>
  <c r="FO514" i="4"/>
  <c r="FE514" i="4"/>
  <c r="T514" i="4"/>
  <c r="G514" i="4"/>
  <c r="E514" i="4"/>
  <c r="FO513" i="4"/>
  <c r="FE513" i="4"/>
  <c r="T513" i="4"/>
  <c r="G513" i="4"/>
  <c r="E513" i="4"/>
  <c r="FO512" i="4"/>
  <c r="FE512" i="4"/>
  <c r="T512" i="4"/>
  <c r="G512" i="4"/>
  <c r="E512" i="4"/>
  <c r="FO511" i="4"/>
  <c r="FE511" i="4"/>
  <c r="T511" i="4"/>
  <c r="G511" i="4"/>
  <c r="E511" i="4"/>
  <c r="FO510" i="4"/>
  <c r="FE510" i="4"/>
  <c r="T510" i="4"/>
  <c r="G510" i="4"/>
  <c r="E510" i="4"/>
  <c r="FO509" i="4"/>
  <c r="FE509" i="4"/>
  <c r="T509" i="4"/>
  <c r="G509" i="4"/>
  <c r="E509" i="4"/>
  <c r="FO508" i="4"/>
  <c r="FE508" i="4"/>
  <c r="T508" i="4"/>
  <c r="G508" i="4"/>
  <c r="E508" i="4"/>
  <c r="FO507" i="4"/>
  <c r="FE507" i="4"/>
  <c r="T507" i="4"/>
  <c r="G507" i="4"/>
  <c r="E507" i="4"/>
  <c r="FO506" i="4"/>
  <c r="FE506" i="4"/>
  <c r="T506" i="4"/>
  <c r="G506" i="4"/>
  <c r="E506" i="4"/>
  <c r="FO505" i="4"/>
  <c r="FE505" i="4"/>
  <c r="T505" i="4"/>
  <c r="G505" i="4"/>
  <c r="E505" i="4"/>
  <c r="FO504" i="4"/>
  <c r="FE504" i="4"/>
  <c r="T504" i="4"/>
  <c r="G504" i="4"/>
  <c r="E504" i="4"/>
  <c r="FO503" i="4"/>
  <c r="FE503" i="4"/>
  <c r="T503" i="4"/>
  <c r="G503" i="4"/>
  <c r="E503" i="4"/>
  <c r="FO502" i="4"/>
  <c r="FE502" i="4"/>
  <c r="T502" i="4"/>
  <c r="G502" i="4"/>
  <c r="E502" i="4"/>
  <c r="FO501" i="4"/>
  <c r="FE501" i="4"/>
  <c r="T501" i="4"/>
  <c r="G501" i="4"/>
  <c r="E501" i="4"/>
  <c r="FO500" i="4"/>
  <c r="FE500" i="4"/>
  <c r="T500" i="4"/>
  <c r="G500" i="4"/>
  <c r="E500" i="4"/>
  <c r="FO499" i="4"/>
  <c r="FE499" i="4"/>
  <c r="T499" i="4"/>
  <c r="G499" i="4"/>
  <c r="E499" i="4"/>
  <c r="FO498" i="4"/>
  <c r="FE498" i="4"/>
  <c r="T498" i="4"/>
  <c r="G498" i="4"/>
  <c r="E498" i="4"/>
  <c r="FO497" i="4"/>
  <c r="FE497" i="4"/>
  <c r="T497" i="4"/>
  <c r="G497" i="4"/>
  <c r="E497" i="4"/>
  <c r="FO496" i="4"/>
  <c r="FO495" i="4"/>
  <c r="FE495" i="4"/>
  <c r="T495" i="4"/>
  <c r="G495" i="4"/>
  <c r="E495" i="4"/>
  <c r="FO494" i="4"/>
  <c r="FE494" i="4"/>
  <c r="T494" i="4"/>
  <c r="G494" i="4"/>
  <c r="E494" i="4"/>
  <c r="FO493" i="4"/>
  <c r="FE493" i="4"/>
  <c r="T493" i="4"/>
  <c r="G493" i="4"/>
  <c r="E493" i="4"/>
  <c r="FO492" i="4"/>
  <c r="FE492" i="4"/>
  <c r="T492" i="4"/>
  <c r="G492" i="4"/>
  <c r="E492" i="4"/>
  <c r="FO491" i="4"/>
  <c r="FE491" i="4"/>
  <c r="T491" i="4"/>
  <c r="G491" i="4"/>
  <c r="E491" i="4"/>
  <c r="FO490" i="4"/>
  <c r="FE490" i="4"/>
  <c r="T490" i="4"/>
  <c r="G490" i="4"/>
  <c r="E490" i="4"/>
  <c r="FO489" i="4"/>
  <c r="FE489" i="4"/>
  <c r="T489" i="4"/>
  <c r="G489" i="4"/>
  <c r="E489" i="4"/>
  <c r="FO488" i="4"/>
  <c r="FE488" i="4"/>
  <c r="T488" i="4"/>
  <c r="G488" i="4"/>
  <c r="E488" i="4"/>
  <c r="FO487" i="4"/>
  <c r="FE487" i="4"/>
  <c r="T487" i="4"/>
  <c r="G487" i="4"/>
  <c r="E487" i="4"/>
  <c r="FO486" i="4"/>
  <c r="FE486" i="4"/>
  <c r="T486" i="4"/>
  <c r="G486" i="4"/>
  <c r="E486" i="4"/>
  <c r="FO485" i="4"/>
  <c r="FE485" i="4"/>
  <c r="T485" i="4"/>
  <c r="G485" i="4"/>
  <c r="E485" i="4"/>
  <c r="FO484" i="4"/>
  <c r="FE484" i="4"/>
  <c r="T484" i="4"/>
  <c r="G484" i="4"/>
  <c r="E484" i="4"/>
  <c r="FO483" i="4"/>
  <c r="FE483" i="4"/>
  <c r="T483" i="4"/>
  <c r="G483" i="4"/>
  <c r="E483" i="4"/>
  <c r="FO482" i="4"/>
  <c r="FE482" i="4"/>
  <c r="T482" i="4"/>
  <c r="G482" i="4"/>
  <c r="E482" i="4"/>
  <c r="FO481" i="4"/>
  <c r="FE481" i="4"/>
  <c r="T481" i="4"/>
  <c r="G481" i="4"/>
  <c r="E481" i="4"/>
  <c r="FO480" i="4"/>
  <c r="FE480" i="4"/>
  <c r="T480" i="4"/>
  <c r="G480" i="4"/>
  <c r="E480" i="4"/>
  <c r="FO479" i="4"/>
  <c r="FE479" i="4"/>
  <c r="T479" i="4"/>
  <c r="G479" i="4"/>
  <c r="E479" i="4"/>
  <c r="FO478" i="4"/>
  <c r="FE478" i="4"/>
  <c r="T478" i="4"/>
  <c r="G478" i="4"/>
  <c r="E478" i="4"/>
  <c r="FO477" i="4"/>
  <c r="FE477" i="4"/>
  <c r="T477" i="4"/>
  <c r="G477" i="4"/>
  <c r="E477" i="4"/>
  <c r="FO476" i="4"/>
  <c r="FE476" i="4"/>
  <c r="T476" i="4"/>
  <c r="G476" i="4"/>
  <c r="E476" i="4"/>
  <c r="FO475" i="4"/>
  <c r="FO474" i="4"/>
  <c r="FE474" i="4"/>
  <c r="T474" i="4"/>
  <c r="G474" i="4"/>
  <c r="E474" i="4"/>
  <c r="FO473" i="4"/>
  <c r="FE473" i="4"/>
  <c r="T473" i="4"/>
  <c r="G473" i="4"/>
  <c r="E473" i="4"/>
  <c r="FO472" i="4"/>
  <c r="FE472" i="4"/>
  <c r="T472" i="4"/>
  <c r="G472" i="4"/>
  <c r="E472" i="4"/>
  <c r="FO471" i="4"/>
  <c r="FE471" i="4"/>
  <c r="T471" i="4"/>
  <c r="G471" i="4"/>
  <c r="E471" i="4"/>
  <c r="FO470" i="4"/>
  <c r="FE470" i="4"/>
  <c r="T470" i="4"/>
  <c r="G470" i="4"/>
  <c r="E470" i="4"/>
  <c r="FO469" i="4"/>
  <c r="FE469" i="4"/>
  <c r="T469" i="4"/>
  <c r="G469" i="4"/>
  <c r="E469" i="4"/>
  <c r="FO468" i="4"/>
  <c r="FE468" i="4"/>
  <c r="T468" i="4"/>
  <c r="G468" i="4"/>
  <c r="E468" i="4"/>
  <c r="FO467" i="4"/>
  <c r="FE467" i="4"/>
  <c r="T467" i="4"/>
  <c r="G467" i="4"/>
  <c r="E467" i="4"/>
  <c r="FO466" i="4"/>
  <c r="FE466" i="4"/>
  <c r="T466" i="4"/>
  <c r="G466" i="4"/>
  <c r="E466" i="4"/>
  <c r="FO465" i="4"/>
  <c r="FE465" i="4"/>
  <c r="T465" i="4"/>
  <c r="G465" i="4"/>
  <c r="E465" i="4"/>
  <c r="FO464" i="4"/>
  <c r="FE464" i="4"/>
  <c r="T464" i="4"/>
  <c r="G464" i="4"/>
  <c r="E464" i="4"/>
  <c r="FO463" i="4"/>
  <c r="FE463" i="4"/>
  <c r="T463" i="4"/>
  <c r="G463" i="4"/>
  <c r="E463" i="4"/>
  <c r="FO462" i="4"/>
  <c r="FE462" i="4"/>
  <c r="T462" i="4"/>
  <c r="G462" i="4"/>
  <c r="E462" i="4"/>
  <c r="FO461" i="4"/>
  <c r="FE461" i="4"/>
  <c r="T461" i="4"/>
  <c r="G461" i="4"/>
  <c r="E461" i="4"/>
  <c r="FO460" i="4"/>
  <c r="FE460" i="4"/>
  <c r="T460" i="4"/>
  <c r="G460" i="4"/>
  <c r="E460" i="4"/>
  <c r="FO459" i="4"/>
  <c r="FE459" i="4"/>
  <c r="T459" i="4"/>
  <c r="G459" i="4"/>
  <c r="E459" i="4"/>
  <c r="FO458" i="4"/>
  <c r="FE458" i="4"/>
  <c r="T458" i="4"/>
  <c r="G458" i="4"/>
  <c r="E458" i="4"/>
  <c r="FO457" i="4"/>
  <c r="FE457" i="4"/>
  <c r="T457" i="4"/>
  <c r="G457" i="4"/>
  <c r="E457" i="4"/>
  <c r="FO456" i="4"/>
  <c r="FE456" i="4"/>
  <c r="T456" i="4"/>
  <c r="G456" i="4"/>
  <c r="E456" i="4"/>
  <c r="FO455" i="4"/>
  <c r="FE455" i="4"/>
  <c r="T455" i="4"/>
  <c r="G455" i="4"/>
  <c r="E455" i="4"/>
  <c r="FO454" i="4"/>
  <c r="FO453" i="4"/>
  <c r="FE453" i="4"/>
  <c r="T453" i="4"/>
  <c r="G453" i="4"/>
  <c r="E453" i="4"/>
  <c r="FO452" i="4"/>
  <c r="FE452" i="4"/>
  <c r="T452" i="4"/>
  <c r="G452" i="4"/>
  <c r="E452" i="4"/>
  <c r="FO451" i="4"/>
  <c r="FE451" i="4"/>
  <c r="T451" i="4"/>
  <c r="G451" i="4"/>
  <c r="E451" i="4"/>
  <c r="FO450" i="4"/>
  <c r="FE450" i="4"/>
  <c r="T450" i="4"/>
  <c r="G450" i="4"/>
  <c r="E450" i="4"/>
  <c r="FO449" i="4"/>
  <c r="FE449" i="4"/>
  <c r="T449" i="4"/>
  <c r="G449" i="4"/>
  <c r="E449" i="4"/>
  <c r="FO448" i="4"/>
  <c r="FE448" i="4"/>
  <c r="T448" i="4"/>
  <c r="G448" i="4"/>
  <c r="E448" i="4"/>
  <c r="FO447" i="4"/>
  <c r="FE447" i="4"/>
  <c r="T447" i="4"/>
  <c r="G447" i="4"/>
  <c r="E447" i="4"/>
  <c r="FO446" i="4"/>
  <c r="FE446" i="4"/>
  <c r="T446" i="4"/>
  <c r="G446" i="4"/>
  <c r="E446" i="4"/>
  <c r="FO445" i="4"/>
  <c r="FE445" i="4"/>
  <c r="T445" i="4"/>
  <c r="G445" i="4"/>
  <c r="E445" i="4"/>
  <c r="FO444" i="4"/>
  <c r="FE444" i="4"/>
  <c r="T444" i="4"/>
  <c r="G444" i="4"/>
  <c r="E444" i="4"/>
  <c r="FO443" i="4"/>
  <c r="FE443" i="4"/>
  <c r="T443" i="4"/>
  <c r="G443" i="4"/>
  <c r="E443" i="4"/>
  <c r="FO442" i="4"/>
  <c r="FE442" i="4"/>
  <c r="T442" i="4"/>
  <c r="G442" i="4"/>
  <c r="E442" i="4"/>
  <c r="FO441" i="4"/>
  <c r="FE441" i="4"/>
  <c r="T441" i="4"/>
  <c r="G441" i="4"/>
  <c r="E441" i="4"/>
  <c r="FO440" i="4"/>
  <c r="FE440" i="4"/>
  <c r="T440" i="4"/>
  <c r="G440" i="4"/>
  <c r="E440" i="4"/>
  <c r="FO439" i="4"/>
  <c r="FE439" i="4"/>
  <c r="T439" i="4"/>
  <c r="G439" i="4"/>
  <c r="E439" i="4"/>
  <c r="FO438" i="4"/>
  <c r="FE438" i="4"/>
  <c r="T438" i="4"/>
  <c r="G438" i="4"/>
  <c r="E438" i="4"/>
  <c r="FO437" i="4"/>
  <c r="FE437" i="4"/>
  <c r="T437" i="4"/>
  <c r="G437" i="4"/>
  <c r="E437" i="4"/>
  <c r="FO436" i="4"/>
  <c r="FE436" i="4"/>
  <c r="T436" i="4"/>
  <c r="G436" i="4"/>
  <c r="E436" i="4"/>
  <c r="FO435" i="4"/>
  <c r="FE435" i="4"/>
  <c r="T435" i="4"/>
  <c r="G435" i="4"/>
  <c r="E435" i="4"/>
  <c r="FO434" i="4"/>
  <c r="FE434" i="4"/>
  <c r="T434" i="4"/>
  <c r="G434" i="4"/>
  <c r="E434" i="4"/>
  <c r="FO433" i="4"/>
  <c r="FO432" i="4"/>
  <c r="FO431" i="4"/>
  <c r="FE431" i="4"/>
  <c r="T431" i="4"/>
  <c r="G431" i="4"/>
  <c r="E431" i="4"/>
  <c r="FO430" i="4"/>
  <c r="FE430" i="4"/>
  <c r="T430" i="4"/>
  <c r="G430" i="4"/>
  <c r="E430" i="4"/>
  <c r="FO429" i="4"/>
  <c r="FE429" i="4"/>
  <c r="T429" i="4"/>
  <c r="G429" i="4"/>
  <c r="E429" i="4"/>
  <c r="FO428" i="4"/>
  <c r="FE428" i="4"/>
  <c r="T428" i="4"/>
  <c r="G428" i="4"/>
  <c r="E428" i="4"/>
  <c r="FO427" i="4"/>
  <c r="FE427" i="4"/>
  <c r="T427" i="4"/>
  <c r="G427" i="4"/>
  <c r="E427" i="4"/>
  <c r="FO426" i="4"/>
  <c r="FE426" i="4"/>
  <c r="T426" i="4"/>
  <c r="G426" i="4"/>
  <c r="E426" i="4"/>
  <c r="FO425" i="4"/>
  <c r="FE425" i="4"/>
  <c r="T425" i="4"/>
  <c r="G425" i="4"/>
  <c r="E425" i="4"/>
  <c r="FO424" i="4"/>
  <c r="FE424" i="4"/>
  <c r="T424" i="4"/>
  <c r="G424" i="4"/>
  <c r="E424" i="4"/>
  <c r="FO423" i="4"/>
  <c r="FE423" i="4"/>
  <c r="T423" i="4"/>
  <c r="G423" i="4"/>
  <c r="E423" i="4"/>
  <c r="FO422" i="4"/>
  <c r="FE422" i="4"/>
  <c r="T422" i="4"/>
  <c r="G422" i="4"/>
  <c r="E422" i="4"/>
  <c r="FO421" i="4"/>
  <c r="FE421" i="4"/>
  <c r="T421" i="4"/>
  <c r="G421" i="4"/>
  <c r="E421" i="4"/>
  <c r="FO420" i="4"/>
  <c r="FE420" i="4"/>
  <c r="T420" i="4"/>
  <c r="G420" i="4"/>
  <c r="E420" i="4"/>
  <c r="FO419" i="4"/>
  <c r="FE419" i="4"/>
  <c r="T419" i="4"/>
  <c r="G419" i="4"/>
  <c r="E419" i="4"/>
  <c r="FO418" i="4"/>
  <c r="FE418" i="4"/>
  <c r="T418" i="4"/>
  <c r="G418" i="4"/>
  <c r="E418" i="4"/>
  <c r="FO417" i="4"/>
  <c r="FE417" i="4"/>
  <c r="T417" i="4"/>
  <c r="G417" i="4"/>
  <c r="E417" i="4"/>
  <c r="FO416" i="4"/>
  <c r="FE416" i="4"/>
  <c r="T416" i="4"/>
  <c r="G416" i="4"/>
  <c r="E416" i="4"/>
  <c r="FO415" i="4"/>
  <c r="FE415" i="4"/>
  <c r="T415" i="4"/>
  <c r="G415" i="4"/>
  <c r="E415" i="4"/>
  <c r="FO414" i="4"/>
  <c r="FE414" i="4"/>
  <c r="T414" i="4"/>
  <c r="G414" i="4"/>
  <c r="E414" i="4"/>
  <c r="FO413" i="4"/>
  <c r="FE413" i="4"/>
  <c r="T413" i="4"/>
  <c r="G413" i="4"/>
  <c r="E413" i="4"/>
  <c r="FO412" i="4"/>
  <c r="FE412" i="4"/>
  <c r="T412" i="4"/>
  <c r="FO411" i="4"/>
  <c r="FO410" i="4"/>
  <c r="FO409" i="4"/>
  <c r="FE409" i="4"/>
  <c r="T409" i="4"/>
  <c r="G409" i="4"/>
  <c r="E409" i="4"/>
  <c r="FO408" i="4"/>
  <c r="FE408" i="4"/>
  <c r="T408" i="4"/>
  <c r="G408" i="4"/>
  <c r="E408" i="4"/>
  <c r="FO407" i="4"/>
  <c r="FE407" i="4"/>
  <c r="T407" i="4"/>
  <c r="G407" i="4"/>
  <c r="E407" i="4"/>
  <c r="FO406" i="4"/>
  <c r="FE406" i="4"/>
  <c r="T406" i="4"/>
  <c r="G406" i="4"/>
  <c r="E406" i="4"/>
  <c r="FO405" i="4"/>
  <c r="FE405" i="4"/>
  <c r="T405" i="4"/>
  <c r="G405" i="4"/>
  <c r="E405" i="4"/>
  <c r="FO404" i="4"/>
  <c r="FE404" i="4"/>
  <c r="T404" i="4"/>
  <c r="G404" i="4"/>
  <c r="E404" i="4"/>
  <c r="FO403" i="4"/>
  <c r="FE403" i="4"/>
  <c r="T403" i="4"/>
  <c r="G403" i="4"/>
  <c r="E403" i="4"/>
  <c r="FO402" i="4"/>
  <c r="FE402" i="4"/>
  <c r="T402" i="4"/>
  <c r="G402" i="4"/>
  <c r="E402" i="4"/>
  <c r="FO401" i="4"/>
  <c r="FE401" i="4"/>
  <c r="T401" i="4"/>
  <c r="G401" i="4"/>
  <c r="E401" i="4"/>
  <c r="FO400" i="4"/>
  <c r="FE400" i="4"/>
  <c r="T400" i="4"/>
  <c r="G400" i="4"/>
  <c r="E400" i="4"/>
  <c r="FO399" i="4"/>
  <c r="FE399" i="4"/>
  <c r="T399" i="4"/>
  <c r="G399" i="4"/>
  <c r="E399" i="4"/>
  <c r="FO398" i="4"/>
  <c r="FE398" i="4"/>
  <c r="T398" i="4"/>
  <c r="G398" i="4"/>
  <c r="E398" i="4"/>
  <c r="FO397" i="4"/>
  <c r="FE397" i="4"/>
  <c r="T397" i="4"/>
  <c r="G397" i="4"/>
  <c r="E397" i="4"/>
  <c r="FO396" i="4"/>
  <c r="FE396" i="4"/>
  <c r="T396" i="4"/>
  <c r="G396" i="4"/>
  <c r="E396" i="4"/>
  <c r="FO395" i="4"/>
  <c r="FE395" i="4"/>
  <c r="T395" i="4"/>
  <c r="G395" i="4"/>
  <c r="E395" i="4"/>
  <c r="FO394" i="4"/>
  <c r="FE394" i="4"/>
  <c r="T394" i="4"/>
  <c r="G394" i="4"/>
  <c r="E394" i="4"/>
  <c r="FO393" i="4"/>
  <c r="FE393" i="4"/>
  <c r="T393" i="4"/>
  <c r="G393" i="4"/>
  <c r="E393" i="4"/>
  <c r="FO392" i="4"/>
  <c r="FE392" i="4"/>
  <c r="T392" i="4"/>
  <c r="FO391" i="4"/>
  <c r="FE391" i="4"/>
  <c r="T391" i="4"/>
  <c r="FO390" i="4"/>
  <c r="FE390" i="4"/>
  <c r="T390" i="4"/>
  <c r="FO389" i="4"/>
  <c r="FO388" i="4"/>
  <c r="FE388" i="4"/>
  <c r="T388" i="4"/>
  <c r="G388" i="4"/>
  <c r="E388" i="4"/>
  <c r="FO387" i="4"/>
  <c r="FE387" i="4"/>
  <c r="T387" i="4"/>
  <c r="G387" i="4"/>
  <c r="E387" i="4"/>
  <c r="FO386" i="4"/>
  <c r="FE386" i="4"/>
  <c r="T386" i="4"/>
  <c r="G386" i="4"/>
  <c r="E386" i="4"/>
  <c r="FO385" i="4"/>
  <c r="FE385" i="4"/>
  <c r="T385" i="4"/>
  <c r="G385" i="4"/>
  <c r="E385" i="4"/>
  <c r="FO384" i="4"/>
  <c r="FE384" i="4"/>
  <c r="T384" i="4"/>
  <c r="G384" i="4"/>
  <c r="E384" i="4"/>
  <c r="FO383" i="4"/>
  <c r="FE383" i="4"/>
  <c r="T383" i="4"/>
  <c r="G383" i="4"/>
  <c r="E383" i="4"/>
  <c r="FO382" i="4"/>
  <c r="FE382" i="4"/>
  <c r="T382" i="4"/>
  <c r="G382" i="4"/>
  <c r="E382" i="4"/>
  <c r="FO381" i="4"/>
  <c r="FE381" i="4"/>
  <c r="T381" i="4"/>
  <c r="G381" i="4"/>
  <c r="E381" i="4"/>
  <c r="FO380" i="4"/>
  <c r="FE380" i="4"/>
  <c r="T380" i="4"/>
  <c r="G380" i="4"/>
  <c r="E380" i="4"/>
  <c r="FO379" i="4"/>
  <c r="FE379" i="4"/>
  <c r="T379" i="4"/>
  <c r="G379" i="4"/>
  <c r="E379" i="4"/>
  <c r="FO378" i="4"/>
  <c r="FE378" i="4"/>
  <c r="T378" i="4"/>
  <c r="G378" i="4"/>
  <c r="E378" i="4"/>
  <c r="FO377" i="4"/>
  <c r="FE377" i="4"/>
  <c r="T377" i="4"/>
  <c r="G377" i="4"/>
  <c r="E377" i="4"/>
  <c r="FO376" i="4"/>
  <c r="FE376" i="4"/>
  <c r="T376" i="4"/>
  <c r="G376" i="4"/>
  <c r="E376" i="4"/>
  <c r="FO375" i="4"/>
  <c r="FE375" i="4"/>
  <c r="T375" i="4"/>
  <c r="G375" i="4"/>
  <c r="E375" i="4"/>
  <c r="FO374" i="4"/>
  <c r="FE374" i="4"/>
  <c r="T374" i="4"/>
  <c r="G374" i="4"/>
  <c r="E374" i="4"/>
  <c r="FO373" i="4"/>
  <c r="FE373" i="4"/>
  <c r="T373" i="4"/>
  <c r="G373" i="4"/>
  <c r="E373" i="4"/>
  <c r="FO372" i="4"/>
  <c r="FE372" i="4"/>
  <c r="T372" i="4"/>
  <c r="FO371" i="4"/>
  <c r="FE371" i="4"/>
  <c r="T371" i="4"/>
  <c r="FO370" i="4"/>
  <c r="FE370" i="4"/>
  <c r="T370" i="4"/>
  <c r="FO369" i="4"/>
  <c r="FE369" i="4"/>
  <c r="T369" i="4"/>
  <c r="FO368" i="4"/>
  <c r="FO367" i="4"/>
  <c r="FO366" i="4"/>
  <c r="FE366" i="4"/>
  <c r="T366" i="4"/>
  <c r="G366" i="4"/>
  <c r="E366" i="4"/>
  <c r="FO365" i="4"/>
  <c r="FE365" i="4"/>
  <c r="T365" i="4"/>
  <c r="G365" i="4"/>
  <c r="E365" i="4"/>
  <c r="FO364" i="4"/>
  <c r="FE364" i="4"/>
  <c r="T364" i="4"/>
  <c r="G364" i="4"/>
  <c r="E364" i="4"/>
  <c r="FO363" i="4"/>
  <c r="FE363" i="4"/>
  <c r="T363" i="4"/>
  <c r="G363" i="4"/>
  <c r="E363" i="4"/>
  <c r="FO362" i="4"/>
  <c r="FE362" i="4"/>
  <c r="T362" i="4"/>
  <c r="G362" i="4"/>
  <c r="E362" i="4"/>
  <c r="FO361" i="4"/>
  <c r="FE361" i="4"/>
  <c r="T361" i="4"/>
  <c r="G361" i="4"/>
  <c r="E361" i="4"/>
  <c r="FO360" i="4"/>
  <c r="FE360" i="4"/>
  <c r="T360" i="4"/>
  <c r="G360" i="4"/>
  <c r="E360" i="4"/>
  <c r="FO359" i="4"/>
  <c r="FE359" i="4"/>
  <c r="T359" i="4"/>
  <c r="G359" i="4"/>
  <c r="E359" i="4"/>
  <c r="FO358" i="4"/>
  <c r="FE358" i="4"/>
  <c r="T358" i="4"/>
  <c r="G358" i="4"/>
  <c r="E358" i="4"/>
  <c r="FO357" i="4"/>
  <c r="FE357" i="4"/>
  <c r="T357" i="4"/>
  <c r="G357" i="4"/>
  <c r="E357" i="4"/>
  <c r="FO356" i="4"/>
  <c r="FE356" i="4"/>
  <c r="T356" i="4"/>
  <c r="G356" i="4"/>
  <c r="E356" i="4"/>
  <c r="FO355" i="4"/>
  <c r="FE355" i="4"/>
  <c r="T355" i="4"/>
  <c r="G355" i="4"/>
  <c r="E355" i="4"/>
  <c r="FO354" i="4"/>
  <c r="FE354" i="4"/>
  <c r="T354" i="4"/>
  <c r="G354" i="4"/>
  <c r="E354" i="4"/>
  <c r="FO353" i="4"/>
  <c r="FE353" i="4"/>
  <c r="T353" i="4"/>
  <c r="G353" i="4"/>
  <c r="E353" i="4"/>
  <c r="FO352" i="4"/>
  <c r="FE352" i="4"/>
  <c r="T352" i="4"/>
  <c r="G352" i="4"/>
  <c r="E352" i="4"/>
  <c r="FO351" i="4"/>
  <c r="FE351" i="4"/>
  <c r="T351" i="4"/>
  <c r="G351" i="4"/>
  <c r="E351" i="4"/>
  <c r="FO350" i="4"/>
  <c r="FE350" i="4"/>
  <c r="T350" i="4"/>
  <c r="G350" i="4"/>
  <c r="E350" i="4"/>
  <c r="FO349" i="4"/>
  <c r="FE349" i="4"/>
  <c r="T349" i="4"/>
  <c r="FO348" i="4"/>
  <c r="FE348" i="4"/>
  <c r="T348" i="4"/>
  <c r="FO347" i="4"/>
  <c r="FE347" i="4"/>
  <c r="T347" i="4"/>
  <c r="FO346" i="4"/>
  <c r="FO345" i="4"/>
  <c r="FE345" i="4"/>
  <c r="T345" i="4"/>
  <c r="G345" i="4"/>
  <c r="E345" i="4"/>
  <c r="FO344" i="4"/>
  <c r="FE344" i="4"/>
  <c r="T344" i="4"/>
  <c r="G344" i="4"/>
  <c r="E344" i="4"/>
  <c r="FO343" i="4"/>
  <c r="FE343" i="4"/>
  <c r="T343" i="4"/>
  <c r="G343" i="4"/>
  <c r="E343" i="4"/>
  <c r="FO342" i="4"/>
  <c r="FE342" i="4"/>
  <c r="T342" i="4"/>
  <c r="G342" i="4"/>
  <c r="E342" i="4"/>
  <c r="FO341" i="4"/>
  <c r="FE341" i="4"/>
  <c r="T341" i="4"/>
  <c r="G341" i="4"/>
  <c r="E341" i="4"/>
  <c r="FO340" i="4"/>
  <c r="FE340" i="4"/>
  <c r="T340" i="4"/>
  <c r="G340" i="4"/>
  <c r="E340" i="4"/>
  <c r="FO339" i="4"/>
  <c r="FE339" i="4"/>
  <c r="T339" i="4"/>
  <c r="G339" i="4"/>
  <c r="E339" i="4"/>
  <c r="FO338" i="4"/>
  <c r="FE338" i="4"/>
  <c r="T338" i="4"/>
  <c r="G338" i="4"/>
  <c r="E338" i="4"/>
  <c r="FO337" i="4"/>
  <c r="FE337" i="4"/>
  <c r="T337" i="4"/>
  <c r="G337" i="4"/>
  <c r="E337" i="4"/>
  <c r="FO336" i="4"/>
  <c r="FE336" i="4"/>
  <c r="T336" i="4"/>
  <c r="G336" i="4"/>
  <c r="E336" i="4"/>
  <c r="FO335" i="4"/>
  <c r="FE335" i="4"/>
  <c r="T335" i="4"/>
  <c r="G335" i="4"/>
  <c r="E335" i="4"/>
  <c r="FO334" i="4"/>
  <c r="FE334" i="4"/>
  <c r="T334" i="4"/>
  <c r="G334" i="4"/>
  <c r="E334" i="4"/>
  <c r="FO333" i="4"/>
  <c r="FE333" i="4"/>
  <c r="T333" i="4"/>
  <c r="G333" i="4"/>
  <c r="E333" i="4"/>
  <c r="FO332" i="4"/>
  <c r="FE332" i="4"/>
  <c r="T332" i="4"/>
  <c r="G332" i="4"/>
  <c r="E332" i="4"/>
  <c r="FO331" i="4"/>
  <c r="FE331" i="4"/>
  <c r="T331" i="4"/>
  <c r="G331" i="4"/>
  <c r="E331" i="4"/>
  <c r="FO330" i="4"/>
  <c r="FE330" i="4"/>
  <c r="T330" i="4"/>
  <c r="G330" i="4"/>
  <c r="E330" i="4"/>
  <c r="FO329" i="4"/>
  <c r="FE329" i="4"/>
  <c r="T329" i="4"/>
  <c r="G329" i="4"/>
  <c r="E329" i="4"/>
  <c r="FO328" i="4"/>
  <c r="FE328" i="4"/>
  <c r="T328" i="4"/>
  <c r="FO327" i="4"/>
  <c r="FE327" i="4"/>
  <c r="T327" i="4"/>
  <c r="FO326" i="4"/>
  <c r="FE326" i="4"/>
  <c r="T326" i="4"/>
  <c r="FO325" i="4"/>
  <c r="FO324" i="4"/>
  <c r="FE324" i="4"/>
  <c r="T324" i="4"/>
  <c r="G324" i="4"/>
  <c r="E324" i="4"/>
  <c r="FO323" i="4"/>
  <c r="FE323" i="4"/>
  <c r="T323" i="4"/>
  <c r="G323" i="4"/>
  <c r="E323" i="4"/>
  <c r="FO322" i="4"/>
  <c r="FE322" i="4"/>
  <c r="T322" i="4"/>
  <c r="G322" i="4"/>
  <c r="E322" i="4"/>
  <c r="FO321" i="4"/>
  <c r="FE321" i="4"/>
  <c r="T321" i="4"/>
  <c r="G321" i="4"/>
  <c r="E321" i="4"/>
  <c r="FO320" i="4"/>
  <c r="FE320" i="4"/>
  <c r="T320" i="4"/>
  <c r="G320" i="4"/>
  <c r="E320" i="4"/>
  <c r="FO319" i="4"/>
  <c r="FE319" i="4"/>
  <c r="T319" i="4"/>
  <c r="G319" i="4"/>
  <c r="E319" i="4"/>
  <c r="FO318" i="4"/>
  <c r="FE318" i="4"/>
  <c r="T318" i="4"/>
  <c r="G318" i="4"/>
  <c r="E318" i="4"/>
  <c r="FO317" i="4"/>
  <c r="FE317" i="4"/>
  <c r="T317" i="4"/>
  <c r="G317" i="4"/>
  <c r="E317" i="4"/>
  <c r="FO316" i="4"/>
  <c r="FE316" i="4"/>
  <c r="T316" i="4"/>
  <c r="G316" i="4"/>
  <c r="E316" i="4"/>
  <c r="FO315" i="4"/>
  <c r="FE315" i="4"/>
  <c r="T315" i="4"/>
  <c r="G315" i="4"/>
  <c r="E315" i="4"/>
  <c r="FO314" i="4"/>
  <c r="FE314" i="4"/>
  <c r="T314" i="4"/>
  <c r="G314" i="4"/>
  <c r="E314" i="4"/>
  <c r="FO313" i="4"/>
  <c r="FE313" i="4"/>
  <c r="T313" i="4"/>
  <c r="G313" i="4"/>
  <c r="E313" i="4"/>
  <c r="FO312" i="4"/>
  <c r="FE312" i="4"/>
  <c r="T312" i="4"/>
  <c r="G312" i="4"/>
  <c r="E312" i="4"/>
  <c r="FO311" i="4"/>
  <c r="FE311" i="4"/>
  <c r="T311" i="4"/>
  <c r="G311" i="4"/>
  <c r="E311" i="4"/>
  <c r="FO310" i="4"/>
  <c r="FE310" i="4"/>
  <c r="T310" i="4"/>
  <c r="G310" i="4"/>
  <c r="E310" i="4"/>
  <c r="FO309" i="4"/>
  <c r="FE309" i="4"/>
  <c r="T309" i="4"/>
  <c r="G309" i="4"/>
  <c r="E309" i="4"/>
  <c r="FO308" i="4"/>
  <c r="FE308" i="4"/>
  <c r="T308" i="4"/>
  <c r="G308" i="4"/>
  <c r="E308" i="4"/>
  <c r="FO307" i="4"/>
  <c r="FE307" i="4"/>
  <c r="T307" i="4"/>
  <c r="G307" i="4"/>
  <c r="E307" i="4"/>
  <c r="FO306" i="4"/>
  <c r="FE306" i="4"/>
  <c r="T306" i="4"/>
  <c r="G306" i="4"/>
  <c r="E306" i="4"/>
  <c r="FO305" i="4"/>
  <c r="FE305" i="4"/>
  <c r="T305" i="4"/>
  <c r="G305" i="4"/>
  <c r="E305" i="4"/>
  <c r="FO304" i="4"/>
  <c r="FO303" i="4"/>
  <c r="FE303" i="4"/>
  <c r="T303" i="4"/>
  <c r="G303" i="4"/>
  <c r="E303" i="4"/>
  <c r="FO302" i="4"/>
  <c r="FE302" i="4"/>
  <c r="T302" i="4"/>
  <c r="G302" i="4"/>
  <c r="E302" i="4"/>
  <c r="FO301" i="4"/>
  <c r="FE301" i="4"/>
  <c r="T301" i="4"/>
  <c r="G301" i="4"/>
  <c r="E301" i="4"/>
  <c r="FO300" i="4"/>
  <c r="FE300" i="4"/>
  <c r="T300" i="4"/>
  <c r="G300" i="4"/>
  <c r="E300" i="4"/>
  <c r="FO299" i="4"/>
  <c r="FE299" i="4"/>
  <c r="T299" i="4"/>
  <c r="G299" i="4"/>
  <c r="E299" i="4"/>
  <c r="FO298" i="4"/>
  <c r="FE298" i="4"/>
  <c r="T298" i="4"/>
  <c r="G298" i="4"/>
  <c r="E298" i="4"/>
  <c r="FO297" i="4"/>
  <c r="FE297" i="4"/>
  <c r="T297" i="4"/>
  <c r="G297" i="4"/>
  <c r="E297" i="4"/>
  <c r="FO296" i="4"/>
  <c r="FE296" i="4"/>
  <c r="T296" i="4"/>
  <c r="G296" i="4"/>
  <c r="E296" i="4"/>
  <c r="FO295" i="4"/>
  <c r="FE295" i="4"/>
  <c r="T295" i="4"/>
  <c r="G295" i="4"/>
  <c r="E295" i="4"/>
  <c r="FO294" i="4"/>
  <c r="FE294" i="4"/>
  <c r="T294" i="4"/>
  <c r="G294" i="4"/>
  <c r="E294" i="4"/>
  <c r="FO293" i="4"/>
  <c r="FE293" i="4"/>
  <c r="T293" i="4"/>
  <c r="G293" i="4"/>
  <c r="E293" i="4"/>
  <c r="FO292" i="4"/>
  <c r="FE292" i="4"/>
  <c r="T292" i="4"/>
  <c r="G292" i="4"/>
  <c r="E292" i="4"/>
  <c r="FO291" i="4"/>
  <c r="FE291" i="4"/>
  <c r="T291" i="4"/>
  <c r="G291" i="4"/>
  <c r="E291" i="4"/>
  <c r="FO290" i="4"/>
  <c r="FE290" i="4"/>
  <c r="T290" i="4"/>
  <c r="G290" i="4"/>
  <c r="E290" i="4"/>
  <c r="FO289" i="4"/>
  <c r="FE289" i="4"/>
  <c r="T289" i="4"/>
  <c r="G289" i="4"/>
  <c r="E289" i="4"/>
  <c r="FO288" i="4"/>
  <c r="FE288" i="4"/>
  <c r="T288" i="4"/>
  <c r="G288" i="4"/>
  <c r="E288" i="4"/>
  <c r="FO287" i="4"/>
  <c r="FE287" i="4"/>
  <c r="T287" i="4"/>
  <c r="G287" i="4"/>
  <c r="E287" i="4"/>
  <c r="FO286" i="4"/>
  <c r="FE286" i="4"/>
  <c r="T286" i="4"/>
  <c r="G286" i="4"/>
  <c r="E286" i="4"/>
  <c r="FO285" i="4"/>
  <c r="FE285" i="4"/>
  <c r="T285" i="4"/>
  <c r="FO284" i="4"/>
  <c r="FE284" i="4"/>
  <c r="T284" i="4"/>
  <c r="FO283" i="4"/>
  <c r="FO282" i="4"/>
  <c r="FE282" i="4"/>
  <c r="T282" i="4"/>
  <c r="G282" i="4"/>
  <c r="E282" i="4"/>
  <c r="FO281" i="4"/>
  <c r="FE281" i="4"/>
  <c r="T281" i="4"/>
  <c r="G281" i="4"/>
  <c r="E281" i="4"/>
  <c r="FO280" i="4"/>
  <c r="FE280" i="4"/>
  <c r="T280" i="4"/>
  <c r="G280" i="4"/>
  <c r="E280" i="4"/>
  <c r="FO279" i="4"/>
  <c r="FE279" i="4"/>
  <c r="T279" i="4"/>
  <c r="G279" i="4"/>
  <c r="E279" i="4"/>
  <c r="FO278" i="4"/>
  <c r="FE278" i="4"/>
  <c r="T278" i="4"/>
  <c r="G278" i="4"/>
  <c r="E278" i="4"/>
  <c r="FO277" i="4"/>
  <c r="FE277" i="4"/>
  <c r="T277" i="4"/>
  <c r="G277" i="4"/>
  <c r="E277" i="4"/>
  <c r="FO276" i="4"/>
  <c r="FE276" i="4"/>
  <c r="T276" i="4"/>
  <c r="G276" i="4"/>
  <c r="E276" i="4"/>
  <c r="FO275" i="4"/>
  <c r="FE275" i="4"/>
  <c r="T275" i="4"/>
  <c r="G275" i="4"/>
  <c r="E275" i="4"/>
  <c r="FO274" i="4"/>
  <c r="FE274" i="4"/>
  <c r="T274" i="4"/>
  <c r="G274" i="4"/>
  <c r="E274" i="4"/>
  <c r="FO273" i="4"/>
  <c r="FE273" i="4"/>
  <c r="T273" i="4"/>
  <c r="G273" i="4"/>
  <c r="E273" i="4"/>
  <c r="FO272" i="4"/>
  <c r="FE272" i="4"/>
  <c r="T272" i="4"/>
  <c r="G272" i="4"/>
  <c r="E272" i="4"/>
  <c r="FO271" i="4"/>
  <c r="FE271" i="4"/>
  <c r="T271" i="4"/>
  <c r="G271" i="4"/>
  <c r="E271" i="4"/>
  <c r="FO270" i="4"/>
  <c r="FE270" i="4"/>
  <c r="T270" i="4"/>
  <c r="G270" i="4"/>
  <c r="E270" i="4"/>
  <c r="FO269" i="4"/>
  <c r="FE269" i="4"/>
  <c r="T269" i="4"/>
  <c r="G269" i="4"/>
  <c r="E269" i="4"/>
  <c r="FO268" i="4"/>
  <c r="FE268" i="4"/>
  <c r="T268" i="4"/>
  <c r="G268" i="4"/>
  <c r="E268" i="4"/>
  <c r="FO267" i="4"/>
  <c r="FE267" i="4"/>
  <c r="T267" i="4"/>
  <c r="G267" i="4"/>
  <c r="E267" i="4"/>
  <c r="FO266" i="4"/>
  <c r="FE266" i="4"/>
  <c r="T266" i="4"/>
  <c r="G266" i="4"/>
  <c r="E266" i="4"/>
  <c r="FO265" i="4"/>
  <c r="FE265" i="4"/>
  <c r="T265" i="4"/>
  <c r="G265" i="4"/>
  <c r="E265" i="4"/>
  <c r="FO264" i="4"/>
  <c r="FE264" i="4"/>
  <c r="T264" i="4"/>
  <c r="FO263" i="4"/>
  <c r="FE263" i="4"/>
  <c r="T263" i="4"/>
  <c r="FO262" i="4"/>
  <c r="FO261" i="4"/>
  <c r="FE261" i="4"/>
  <c r="T261" i="4"/>
  <c r="G261" i="4"/>
  <c r="E261" i="4"/>
  <c r="FO260" i="4"/>
  <c r="FE260" i="4"/>
  <c r="T260" i="4"/>
  <c r="G260" i="4"/>
  <c r="E260" i="4"/>
  <c r="FO259" i="4"/>
  <c r="FE259" i="4"/>
  <c r="T259" i="4"/>
  <c r="G259" i="4"/>
  <c r="E259" i="4"/>
  <c r="FO258" i="4"/>
  <c r="FE258" i="4"/>
  <c r="T258" i="4"/>
  <c r="G258" i="4"/>
  <c r="E258" i="4"/>
  <c r="FO257" i="4"/>
  <c r="FE257" i="4"/>
  <c r="T257" i="4"/>
  <c r="G257" i="4"/>
  <c r="E257" i="4"/>
  <c r="FO256" i="4"/>
  <c r="FE256" i="4"/>
  <c r="T256" i="4"/>
  <c r="G256" i="4"/>
  <c r="E256" i="4"/>
  <c r="FO255" i="4"/>
  <c r="FE255" i="4"/>
  <c r="T255" i="4"/>
  <c r="G255" i="4"/>
  <c r="E255" i="4"/>
  <c r="FO254" i="4"/>
  <c r="FE254" i="4"/>
  <c r="T254" i="4"/>
  <c r="G254" i="4"/>
  <c r="E254" i="4"/>
  <c r="FO253" i="4"/>
  <c r="FE253" i="4"/>
  <c r="T253" i="4"/>
  <c r="G253" i="4"/>
  <c r="E253" i="4"/>
  <c r="FO252" i="4"/>
  <c r="FE252" i="4"/>
  <c r="T252" i="4"/>
  <c r="G252" i="4"/>
  <c r="E252" i="4"/>
  <c r="FO251" i="4"/>
  <c r="FE251" i="4"/>
  <c r="T251" i="4"/>
  <c r="G251" i="4"/>
  <c r="E251" i="4"/>
  <c r="FO250" i="4"/>
  <c r="FE250" i="4"/>
  <c r="T250" i="4"/>
  <c r="G250" i="4"/>
  <c r="E250" i="4"/>
  <c r="FO249" i="4"/>
  <c r="FE249" i="4"/>
  <c r="T249" i="4"/>
  <c r="G249" i="4"/>
  <c r="E249" i="4"/>
  <c r="FO248" i="4"/>
  <c r="FE248" i="4"/>
  <c r="T248" i="4"/>
  <c r="G248" i="4"/>
  <c r="E248" i="4"/>
  <c r="FO247" i="4"/>
  <c r="FE247" i="4"/>
  <c r="T247" i="4"/>
  <c r="G247" i="4"/>
  <c r="E247" i="4"/>
  <c r="FO246" i="4"/>
  <c r="FE246" i="4"/>
  <c r="T246" i="4"/>
  <c r="G246" i="4"/>
  <c r="E246" i="4"/>
  <c r="FO245" i="4"/>
  <c r="FE245" i="4"/>
  <c r="T245" i="4"/>
  <c r="G245" i="4"/>
  <c r="E245" i="4"/>
  <c r="FO244" i="4"/>
  <c r="FE244" i="4"/>
  <c r="T244" i="4"/>
  <c r="G244" i="4"/>
  <c r="E244" i="4"/>
  <c r="FO243" i="4"/>
  <c r="FE243" i="4"/>
  <c r="T243" i="4"/>
  <c r="G243" i="4"/>
  <c r="E243" i="4"/>
  <c r="FO242" i="4"/>
  <c r="FE242" i="4"/>
  <c r="T242" i="4"/>
  <c r="G242" i="4"/>
  <c r="E242" i="4"/>
  <c r="FO241" i="4"/>
  <c r="FO240" i="4"/>
  <c r="FE240" i="4"/>
  <c r="T240" i="4"/>
  <c r="E240" i="4"/>
  <c r="FO239" i="4"/>
  <c r="FE239" i="4"/>
  <c r="T239" i="4"/>
  <c r="E239" i="4"/>
  <c r="FO238" i="4"/>
  <c r="FE238" i="4"/>
  <c r="T238" i="4"/>
  <c r="E238" i="4"/>
  <c r="FO237" i="4"/>
  <c r="FE237" i="4"/>
  <c r="T237" i="4"/>
  <c r="E237" i="4"/>
  <c r="FO236" i="4"/>
  <c r="FE236" i="4"/>
  <c r="T236" i="4"/>
  <c r="E236" i="4"/>
  <c r="FO235" i="4"/>
  <c r="FE235" i="4"/>
  <c r="T235" i="4"/>
  <c r="E235" i="4"/>
  <c r="FO234" i="4"/>
  <c r="FE234" i="4"/>
  <c r="T234" i="4"/>
  <c r="E234" i="4"/>
  <c r="FO233" i="4"/>
  <c r="FE233" i="4"/>
  <c r="T233" i="4"/>
  <c r="E233" i="4"/>
  <c r="FO232" i="4"/>
  <c r="FE232" i="4"/>
  <c r="T232" i="4"/>
  <c r="E232" i="4"/>
  <c r="FO231" i="4"/>
  <c r="FE231" i="4"/>
  <c r="T231" i="4"/>
  <c r="E231" i="4"/>
  <c r="FO230" i="4"/>
  <c r="FE230" i="4"/>
  <c r="T230" i="4"/>
  <c r="E230" i="4"/>
  <c r="FO229" i="4"/>
  <c r="FE229" i="4"/>
  <c r="T229" i="4"/>
  <c r="E229" i="4"/>
  <c r="FO228" i="4"/>
  <c r="FE228" i="4"/>
  <c r="T228" i="4"/>
  <c r="E228" i="4"/>
  <c r="FO227" i="4"/>
  <c r="FE227" i="4"/>
  <c r="T227" i="4"/>
  <c r="E227" i="4"/>
  <c r="FO226" i="4"/>
  <c r="FE226" i="4"/>
  <c r="T226" i="4"/>
  <c r="E226" i="4"/>
  <c r="FO225" i="4"/>
  <c r="FE225" i="4"/>
  <c r="T225" i="4"/>
  <c r="E225" i="4"/>
  <c r="FO224" i="4"/>
  <c r="FE224" i="4"/>
  <c r="T224" i="4"/>
  <c r="E224" i="4"/>
  <c r="FO223" i="4"/>
  <c r="FE223" i="4"/>
  <c r="T223" i="4"/>
  <c r="E223" i="4"/>
  <c r="FO222" i="4"/>
  <c r="FE222" i="4"/>
  <c r="T222" i="4"/>
  <c r="E222" i="4"/>
  <c r="FO221" i="4"/>
  <c r="FE221" i="4"/>
  <c r="T221" i="4"/>
  <c r="G221" i="4"/>
  <c r="E221" i="4"/>
  <c r="FO220" i="4"/>
  <c r="FO219" i="4"/>
  <c r="FE219" i="4"/>
  <c r="T219" i="4"/>
  <c r="E219" i="4"/>
  <c r="FO218" i="4"/>
  <c r="FE218" i="4"/>
  <c r="T218" i="4"/>
  <c r="E218" i="4"/>
  <c r="FO217" i="4"/>
  <c r="FE217" i="4"/>
  <c r="T217" i="4"/>
  <c r="E217" i="4"/>
  <c r="FO216" i="4"/>
  <c r="FE216" i="4"/>
  <c r="T216" i="4"/>
  <c r="E216" i="4"/>
  <c r="FO215" i="4"/>
  <c r="FE215" i="4"/>
  <c r="T215" i="4"/>
  <c r="E215" i="4"/>
  <c r="FO214" i="4"/>
  <c r="FE214" i="4"/>
  <c r="T214" i="4"/>
  <c r="E214" i="4"/>
  <c r="FO213" i="4"/>
  <c r="FE213" i="4"/>
  <c r="T213" i="4"/>
  <c r="E213" i="4"/>
  <c r="FO212" i="4"/>
  <c r="FE212" i="4"/>
  <c r="T212" i="4"/>
  <c r="E212" i="4"/>
  <c r="FO211" i="4"/>
  <c r="FE211" i="4"/>
  <c r="T211" i="4"/>
  <c r="E211" i="4"/>
  <c r="FO210" i="4"/>
  <c r="FE210" i="4"/>
  <c r="T210" i="4"/>
  <c r="E210" i="4"/>
  <c r="FO209" i="4"/>
  <c r="FE209" i="4"/>
  <c r="T209" i="4"/>
  <c r="E209" i="4"/>
  <c r="FO208" i="4"/>
  <c r="FE208" i="4"/>
  <c r="T208" i="4"/>
  <c r="E208" i="4"/>
  <c r="FO207" i="4"/>
  <c r="FE207" i="4"/>
  <c r="T207" i="4"/>
  <c r="E207" i="4"/>
  <c r="FO206" i="4"/>
  <c r="FE206" i="4"/>
  <c r="T206" i="4"/>
  <c r="E206" i="4"/>
  <c r="FO205" i="4"/>
  <c r="FE205" i="4"/>
  <c r="T205" i="4"/>
  <c r="E205" i="4"/>
  <c r="FO204" i="4"/>
  <c r="FE204" i="4"/>
  <c r="T204" i="4"/>
  <c r="E204" i="4"/>
  <c r="FO203" i="4"/>
  <c r="FE203" i="4"/>
  <c r="T203" i="4"/>
  <c r="E203" i="4"/>
  <c r="FO202" i="4"/>
  <c r="FE202" i="4"/>
  <c r="T202" i="4"/>
  <c r="E202" i="4"/>
  <c r="FO201" i="4"/>
  <c r="FE201" i="4"/>
  <c r="T201" i="4"/>
  <c r="E201" i="4"/>
  <c r="FO200" i="4"/>
  <c r="FE200" i="4"/>
  <c r="T200" i="4"/>
  <c r="G200" i="4"/>
  <c r="E200" i="4"/>
  <c r="FO199" i="4"/>
  <c r="FO198" i="4"/>
  <c r="FE198" i="4"/>
  <c r="T198" i="4"/>
  <c r="E198" i="4"/>
  <c r="FO197" i="4"/>
  <c r="FE197" i="4"/>
  <c r="T197" i="4"/>
  <c r="E197" i="4"/>
  <c r="FO196" i="4"/>
  <c r="FE196" i="4"/>
  <c r="T196" i="4"/>
  <c r="E196" i="4"/>
  <c r="FO195" i="4"/>
  <c r="FE195" i="4"/>
  <c r="T195" i="4"/>
  <c r="E195" i="4"/>
  <c r="FO194" i="4"/>
  <c r="FE194" i="4"/>
  <c r="T194" i="4"/>
  <c r="E194" i="4"/>
  <c r="FO193" i="4"/>
  <c r="FE193" i="4"/>
  <c r="T193" i="4"/>
  <c r="E193" i="4"/>
  <c r="FO192" i="4"/>
  <c r="FE192" i="4"/>
  <c r="T192" i="4"/>
  <c r="E192" i="4"/>
  <c r="FO191" i="4"/>
  <c r="FE191" i="4"/>
  <c r="T191" i="4"/>
  <c r="E191" i="4"/>
  <c r="FO190" i="4"/>
  <c r="FE190" i="4"/>
  <c r="T190" i="4"/>
  <c r="E190" i="4"/>
  <c r="FO189" i="4"/>
  <c r="FE189" i="4"/>
  <c r="T189" i="4"/>
  <c r="E189" i="4"/>
  <c r="FO188" i="4"/>
  <c r="FE188" i="4"/>
  <c r="T188" i="4"/>
  <c r="E188" i="4"/>
  <c r="FO187" i="4"/>
  <c r="FE187" i="4"/>
  <c r="T187" i="4"/>
  <c r="E187" i="4"/>
  <c r="FO186" i="4"/>
  <c r="FE186" i="4"/>
  <c r="T186" i="4"/>
  <c r="E186" i="4"/>
  <c r="FO185" i="4"/>
  <c r="FE185" i="4"/>
  <c r="T185" i="4"/>
  <c r="E185" i="4"/>
  <c r="FO184" i="4"/>
  <c r="FE184" i="4"/>
  <c r="T184" i="4"/>
  <c r="E184" i="4"/>
  <c r="FO183" i="4"/>
  <c r="FE183" i="4"/>
  <c r="T183" i="4"/>
  <c r="E183" i="4"/>
  <c r="FO182" i="4"/>
  <c r="FE182" i="4"/>
  <c r="T182" i="4"/>
  <c r="E182" i="4"/>
  <c r="FO181" i="4"/>
  <c r="FE181" i="4"/>
  <c r="T181" i="4"/>
  <c r="E181" i="4"/>
  <c r="FO180" i="4"/>
  <c r="FE180" i="4"/>
  <c r="T180" i="4"/>
  <c r="E180" i="4"/>
  <c r="FO179" i="4"/>
  <c r="FE179" i="4"/>
  <c r="T179" i="4"/>
  <c r="G179" i="4"/>
  <c r="E179" i="4"/>
  <c r="FO178" i="4"/>
  <c r="FO177" i="4"/>
  <c r="FO176" i="4"/>
  <c r="FE176" i="4"/>
  <c r="T176" i="4"/>
  <c r="E176" i="4"/>
  <c r="FO175" i="4"/>
  <c r="FE175" i="4"/>
  <c r="T175" i="4"/>
  <c r="E175" i="4"/>
  <c r="FO174" i="4"/>
  <c r="FE174" i="4"/>
  <c r="T174" i="4"/>
  <c r="E174" i="4"/>
  <c r="FO173" i="4"/>
  <c r="FE173" i="4"/>
  <c r="T173" i="4"/>
  <c r="E173" i="4"/>
  <c r="FO172" i="4"/>
  <c r="FE172" i="4"/>
  <c r="T172" i="4"/>
  <c r="E172" i="4"/>
  <c r="FO171" i="4"/>
  <c r="FE171" i="4"/>
  <c r="T171" i="4"/>
  <c r="E171" i="4"/>
  <c r="FO170" i="4"/>
  <c r="FE170" i="4"/>
  <c r="T170" i="4"/>
  <c r="E170" i="4"/>
  <c r="FO169" i="4"/>
  <c r="FE169" i="4"/>
  <c r="T169" i="4"/>
  <c r="E169" i="4"/>
  <c r="FO168" i="4"/>
  <c r="FE168" i="4"/>
  <c r="T168" i="4"/>
  <c r="E168" i="4"/>
  <c r="FO167" i="4"/>
  <c r="FE167" i="4"/>
  <c r="T167" i="4"/>
  <c r="E167" i="4"/>
  <c r="FO166" i="4"/>
  <c r="FE166" i="4"/>
  <c r="T166" i="4"/>
  <c r="E166" i="4"/>
  <c r="FO165" i="4"/>
  <c r="FE165" i="4"/>
  <c r="T165" i="4"/>
  <c r="E165" i="4"/>
  <c r="FO164" i="4"/>
  <c r="FE164" i="4"/>
  <c r="T164" i="4"/>
  <c r="E164" i="4"/>
  <c r="FO163" i="4"/>
  <c r="FE163" i="4"/>
  <c r="T163" i="4"/>
  <c r="E163" i="4"/>
  <c r="FO162" i="4"/>
  <c r="FE162" i="4"/>
  <c r="T162" i="4"/>
  <c r="E162" i="4"/>
  <c r="FO161" i="4"/>
  <c r="FE161" i="4"/>
  <c r="T161" i="4"/>
  <c r="E161" i="4"/>
  <c r="FO160" i="4"/>
  <c r="FE160" i="4"/>
  <c r="T160" i="4"/>
  <c r="E160" i="4"/>
  <c r="FO159" i="4"/>
  <c r="FE159" i="4"/>
  <c r="T159" i="4"/>
  <c r="E159" i="4"/>
  <c r="FO158" i="4"/>
  <c r="FE158" i="4"/>
  <c r="T158" i="4"/>
  <c r="E158" i="4"/>
  <c r="FO157" i="4"/>
  <c r="FE157" i="4"/>
  <c r="T157" i="4"/>
  <c r="G157" i="4"/>
  <c r="E157" i="4"/>
  <c r="FO156" i="4"/>
  <c r="FO155" i="4"/>
  <c r="FE155" i="4"/>
  <c r="T155" i="4"/>
  <c r="E155" i="4"/>
  <c r="FO154" i="4"/>
  <c r="FE154" i="4"/>
  <c r="T154" i="4"/>
  <c r="E154" i="4"/>
  <c r="FO153" i="4"/>
  <c r="FE153" i="4"/>
  <c r="T153" i="4"/>
  <c r="E153" i="4"/>
  <c r="FO152" i="4"/>
  <c r="FE152" i="4"/>
  <c r="T152" i="4"/>
  <c r="E152" i="4"/>
  <c r="FO151" i="4"/>
  <c r="FE151" i="4"/>
  <c r="T151" i="4"/>
  <c r="E151" i="4"/>
  <c r="FO150" i="4"/>
  <c r="FE150" i="4"/>
  <c r="T150" i="4"/>
  <c r="E150" i="4"/>
  <c r="FO149" i="4"/>
  <c r="FE149" i="4"/>
  <c r="T149" i="4"/>
  <c r="E149" i="4"/>
  <c r="FO148" i="4"/>
  <c r="FE148" i="4"/>
  <c r="T148" i="4"/>
  <c r="E148" i="4"/>
  <c r="FO147" i="4"/>
  <c r="FE147" i="4"/>
  <c r="T147" i="4"/>
  <c r="E147" i="4"/>
  <c r="FO146" i="4"/>
  <c r="FE146" i="4"/>
  <c r="T146" i="4"/>
  <c r="E146" i="4"/>
  <c r="FO145" i="4"/>
  <c r="FE145" i="4"/>
  <c r="T145" i="4"/>
  <c r="E145" i="4"/>
  <c r="FO144" i="4"/>
  <c r="FE144" i="4"/>
  <c r="T144" i="4"/>
  <c r="E144" i="4"/>
  <c r="FO143" i="4"/>
  <c r="FE143" i="4"/>
  <c r="T143" i="4"/>
  <c r="E143" i="4"/>
  <c r="FO142" i="4"/>
  <c r="FE142" i="4"/>
  <c r="T142" i="4"/>
  <c r="E142" i="4"/>
  <c r="FO141" i="4"/>
  <c r="FE141" i="4"/>
  <c r="T141" i="4"/>
  <c r="E141" i="4"/>
  <c r="FO140" i="4"/>
  <c r="FE140" i="4"/>
  <c r="T140" i="4"/>
  <c r="E140" i="4"/>
  <c r="FO139" i="4"/>
  <c r="FE139" i="4"/>
  <c r="T139" i="4"/>
  <c r="E139" i="4"/>
  <c r="FO138" i="4"/>
  <c r="FE138" i="4"/>
  <c r="T138" i="4"/>
  <c r="E138" i="4"/>
  <c r="FO137" i="4"/>
  <c r="FE137" i="4"/>
  <c r="T137" i="4"/>
  <c r="E137" i="4"/>
  <c r="FO136" i="4"/>
  <c r="FE136" i="4"/>
  <c r="AJ136" i="4"/>
  <c r="T136" i="4"/>
  <c r="FO135" i="4"/>
  <c r="FO134" i="4"/>
  <c r="FE134" i="4"/>
  <c r="T134" i="4"/>
  <c r="G134" i="4"/>
  <c r="E134" i="4"/>
  <c r="FO133" i="4"/>
  <c r="FE133" i="4"/>
  <c r="T133" i="4"/>
  <c r="G133" i="4"/>
  <c r="E133" i="4"/>
  <c r="FO132" i="4"/>
  <c r="FE132" i="4"/>
  <c r="T132" i="4"/>
  <c r="G132" i="4"/>
  <c r="E132" i="4"/>
  <c r="FO131" i="4"/>
  <c r="FE131" i="4"/>
  <c r="T131" i="4"/>
  <c r="G131" i="4"/>
  <c r="E131" i="4"/>
  <c r="FO130" i="4"/>
  <c r="FE130" i="4"/>
  <c r="T130" i="4"/>
  <c r="G130" i="4"/>
  <c r="E130" i="4"/>
  <c r="FO129" i="4"/>
  <c r="FE129" i="4"/>
  <c r="T129" i="4"/>
  <c r="G129" i="4"/>
  <c r="E129" i="4"/>
  <c r="FO128" i="4"/>
  <c r="FE128" i="4"/>
  <c r="T128" i="4"/>
  <c r="G128" i="4"/>
  <c r="E128" i="4"/>
  <c r="FO127" i="4"/>
  <c r="FE127" i="4"/>
  <c r="T127" i="4"/>
  <c r="G127" i="4"/>
  <c r="E127" i="4"/>
  <c r="FO126" i="4"/>
  <c r="FE126" i="4"/>
  <c r="T126" i="4"/>
  <c r="G126" i="4"/>
  <c r="E126" i="4"/>
  <c r="FO125" i="4"/>
  <c r="FE125" i="4"/>
  <c r="T125" i="4"/>
  <c r="G125" i="4"/>
  <c r="E125" i="4"/>
  <c r="FO124" i="4"/>
  <c r="FE124" i="4"/>
  <c r="T124" i="4"/>
  <c r="G124" i="4"/>
  <c r="E124" i="4"/>
  <c r="FO123" i="4"/>
  <c r="FE123" i="4"/>
  <c r="T123" i="4"/>
  <c r="G123" i="4"/>
  <c r="E123" i="4"/>
  <c r="FO122" i="4"/>
  <c r="FE122" i="4"/>
  <c r="T122" i="4"/>
  <c r="G122" i="4"/>
  <c r="E122" i="4"/>
  <c r="FO121" i="4"/>
  <c r="FE121" i="4"/>
  <c r="T121" i="4"/>
  <c r="G121" i="4"/>
  <c r="E121" i="4"/>
  <c r="FO120" i="4"/>
  <c r="FE120" i="4"/>
  <c r="T120" i="4"/>
  <c r="G120" i="4"/>
  <c r="E120" i="4"/>
  <c r="FO119" i="4"/>
  <c r="FE119" i="4"/>
  <c r="T119" i="4"/>
  <c r="G119" i="4"/>
  <c r="E119" i="4"/>
  <c r="FO118" i="4"/>
  <c r="FE118" i="4"/>
  <c r="T118" i="4"/>
  <c r="G118" i="4"/>
  <c r="E118" i="4"/>
  <c r="FO117" i="4"/>
  <c r="FE117" i="4"/>
  <c r="T117" i="4"/>
  <c r="G117" i="4"/>
  <c r="E117" i="4"/>
  <c r="FO116" i="4"/>
  <c r="FE116" i="4"/>
  <c r="T116" i="4"/>
  <c r="G116" i="4"/>
  <c r="E116" i="4"/>
  <c r="FO115" i="4"/>
  <c r="FE115" i="4"/>
  <c r="T115" i="4"/>
  <c r="G115" i="4"/>
  <c r="E115" i="4"/>
  <c r="FO114" i="4"/>
  <c r="FO113" i="4"/>
  <c r="FE113" i="4"/>
  <c r="T113" i="4"/>
  <c r="G113" i="4"/>
  <c r="E113" i="4"/>
  <c r="FO112" i="4"/>
  <c r="FE112" i="4"/>
  <c r="T112" i="4"/>
  <c r="G112" i="4"/>
  <c r="E112" i="4"/>
  <c r="FO111" i="4"/>
  <c r="FE111" i="4"/>
  <c r="T111" i="4"/>
  <c r="G111" i="4"/>
  <c r="E111" i="4"/>
  <c r="FO110" i="4"/>
  <c r="FE110" i="4"/>
  <c r="T110" i="4"/>
  <c r="G110" i="4"/>
  <c r="E110" i="4"/>
  <c r="FO109" i="4"/>
  <c r="FE109" i="4"/>
  <c r="T109" i="4"/>
  <c r="G109" i="4"/>
  <c r="E109" i="4"/>
  <c r="FO108" i="4"/>
  <c r="FE108" i="4"/>
  <c r="T108" i="4"/>
  <c r="G108" i="4"/>
  <c r="E108" i="4"/>
  <c r="FO107" i="4"/>
  <c r="FE107" i="4"/>
  <c r="T107" i="4"/>
  <c r="G107" i="4"/>
  <c r="E107" i="4"/>
  <c r="FO106" i="4"/>
  <c r="FE106" i="4"/>
  <c r="T106" i="4"/>
  <c r="G106" i="4"/>
  <c r="E106" i="4"/>
  <c r="FO105" i="4"/>
  <c r="FE105" i="4"/>
  <c r="T105" i="4"/>
  <c r="G105" i="4"/>
  <c r="E105" i="4"/>
  <c r="FO104" i="4"/>
  <c r="FE104" i="4"/>
  <c r="T104" i="4"/>
  <c r="G104" i="4"/>
  <c r="E104" i="4"/>
  <c r="FO103" i="4"/>
  <c r="FE103" i="4"/>
  <c r="T103" i="4"/>
  <c r="G103" i="4"/>
  <c r="E103" i="4"/>
  <c r="FO102" i="4"/>
  <c r="FE102" i="4"/>
  <c r="T102" i="4"/>
  <c r="G102" i="4"/>
  <c r="E102" i="4"/>
  <c r="FO101" i="4"/>
  <c r="FE101" i="4"/>
  <c r="T101" i="4"/>
  <c r="G101" i="4"/>
  <c r="E101" i="4"/>
  <c r="FO100" i="4"/>
  <c r="FE100" i="4"/>
  <c r="T100" i="4"/>
  <c r="G100" i="4"/>
  <c r="E100" i="4"/>
  <c r="FO99" i="4"/>
  <c r="FE99" i="4"/>
  <c r="T99" i="4"/>
  <c r="G99" i="4"/>
  <c r="E99" i="4"/>
  <c r="FO98" i="4"/>
  <c r="FE98" i="4"/>
  <c r="T98" i="4"/>
  <c r="G98" i="4"/>
  <c r="E98" i="4"/>
  <c r="FO97" i="4"/>
  <c r="FE97" i="4"/>
  <c r="T97" i="4"/>
  <c r="G97" i="4"/>
  <c r="E97" i="4"/>
  <c r="FO96" i="4"/>
  <c r="FE96" i="4"/>
  <c r="T96" i="4"/>
  <c r="G96" i="4"/>
  <c r="E96" i="4"/>
  <c r="FO95" i="4"/>
  <c r="FE95" i="4"/>
  <c r="T95" i="4"/>
  <c r="G95" i="4"/>
  <c r="E95" i="4"/>
  <c r="FO94" i="4"/>
  <c r="FE94" i="4"/>
  <c r="T94" i="4"/>
  <c r="G94" i="4"/>
  <c r="E94" i="4"/>
  <c r="FO93" i="4"/>
  <c r="FO92" i="4"/>
  <c r="FE92" i="4"/>
  <c r="T92" i="4"/>
  <c r="G92" i="4"/>
  <c r="E92" i="4"/>
  <c r="FO91" i="4"/>
  <c r="FE91" i="4"/>
  <c r="T91" i="4"/>
  <c r="G91" i="4"/>
  <c r="E91" i="4"/>
  <c r="FO90" i="4"/>
  <c r="FE90" i="4"/>
  <c r="T90" i="4"/>
  <c r="G90" i="4"/>
  <c r="E90" i="4"/>
  <c r="FO89" i="4"/>
  <c r="FE89" i="4"/>
  <c r="T89" i="4"/>
  <c r="G89" i="4"/>
  <c r="E89" i="4"/>
  <c r="FO88" i="4"/>
  <c r="FE88" i="4"/>
  <c r="T88" i="4"/>
  <c r="G88" i="4"/>
  <c r="E88" i="4"/>
  <c r="FO87" i="4"/>
  <c r="FE87" i="4"/>
  <c r="T87" i="4"/>
  <c r="G87" i="4"/>
  <c r="E87" i="4"/>
  <c r="FO86" i="4"/>
  <c r="FE86" i="4"/>
  <c r="T86" i="4"/>
  <c r="G86" i="4"/>
  <c r="E86" i="4"/>
  <c r="FO85" i="4"/>
  <c r="FE85" i="4"/>
  <c r="T85" i="4"/>
  <c r="G85" i="4"/>
  <c r="E85" i="4"/>
  <c r="FO84" i="4"/>
  <c r="FE84" i="4"/>
  <c r="T84" i="4"/>
  <c r="G84" i="4"/>
  <c r="E84" i="4"/>
  <c r="FO83" i="4"/>
  <c r="FE83" i="4"/>
  <c r="T83" i="4"/>
  <c r="G83" i="4"/>
  <c r="E83" i="4"/>
  <c r="FO82" i="4"/>
  <c r="FE82" i="4"/>
  <c r="T82" i="4"/>
  <c r="G82" i="4"/>
  <c r="E82" i="4"/>
  <c r="FO81" i="4"/>
  <c r="FE81" i="4"/>
  <c r="T81" i="4"/>
  <c r="G81" i="4"/>
  <c r="E81" i="4"/>
  <c r="FO80" i="4"/>
  <c r="FE80" i="4"/>
  <c r="T80" i="4"/>
  <c r="G80" i="4"/>
  <c r="E80" i="4"/>
  <c r="FO79" i="4"/>
  <c r="FE79" i="4"/>
  <c r="T79" i="4"/>
  <c r="G79" i="4"/>
  <c r="E79" i="4"/>
  <c r="FO78" i="4"/>
  <c r="FE78" i="4"/>
  <c r="T78" i="4"/>
  <c r="G78" i="4"/>
  <c r="E78" i="4"/>
  <c r="FO77" i="4"/>
  <c r="FE77" i="4"/>
  <c r="T77" i="4"/>
  <c r="G77" i="4"/>
  <c r="E77" i="4"/>
  <c r="FO76" i="4"/>
  <c r="FE76" i="4"/>
  <c r="T76" i="4"/>
  <c r="G76" i="4"/>
  <c r="E76" i="4"/>
  <c r="FO75" i="4"/>
  <c r="FE75" i="4"/>
  <c r="T75" i="4"/>
  <c r="G75" i="4"/>
  <c r="E75" i="4"/>
  <c r="FO74" i="4"/>
  <c r="FE74" i="4"/>
  <c r="T74" i="4"/>
  <c r="G74" i="4"/>
  <c r="E74" i="4"/>
  <c r="FO73" i="4"/>
  <c r="FE73" i="4"/>
  <c r="T73" i="4"/>
  <c r="G73" i="4"/>
  <c r="E73" i="4"/>
  <c r="FO72" i="4"/>
  <c r="FO71" i="4"/>
  <c r="FO70" i="4"/>
  <c r="FE70" i="4"/>
  <c r="T70" i="4"/>
  <c r="G70" i="4"/>
  <c r="E70" i="4"/>
  <c r="FO69" i="4"/>
  <c r="FE69" i="4"/>
  <c r="T69" i="4"/>
  <c r="G69" i="4"/>
  <c r="E69" i="4"/>
  <c r="FO68" i="4"/>
  <c r="FE68" i="4"/>
  <c r="T68" i="4"/>
  <c r="G68" i="4"/>
  <c r="E68" i="4"/>
  <c r="FO67" i="4"/>
  <c r="FE67" i="4"/>
  <c r="T67" i="4"/>
  <c r="G67" i="4"/>
  <c r="E67" i="4"/>
  <c r="FO66" i="4"/>
  <c r="FE66" i="4"/>
  <c r="T66" i="4"/>
  <c r="G66" i="4"/>
  <c r="E66" i="4"/>
  <c r="FO65" i="4"/>
  <c r="FE65" i="4"/>
  <c r="T65" i="4"/>
  <c r="G65" i="4"/>
  <c r="E65" i="4"/>
  <c r="FO64" i="4"/>
  <c r="FE64" i="4"/>
  <c r="T64" i="4"/>
  <c r="G64" i="4"/>
  <c r="E64" i="4"/>
  <c r="FO63" i="4"/>
  <c r="FE63" i="4"/>
  <c r="T63" i="4"/>
  <c r="G63" i="4"/>
  <c r="E63" i="4"/>
  <c r="FO62" i="4"/>
  <c r="FE62" i="4"/>
  <c r="T62" i="4"/>
  <c r="G62" i="4"/>
  <c r="E62" i="4"/>
  <c r="FO61" i="4"/>
  <c r="FE61" i="4"/>
  <c r="T61" i="4"/>
  <c r="G61" i="4"/>
  <c r="E61" i="4"/>
  <c r="FO60" i="4"/>
  <c r="FE60" i="4"/>
  <c r="T60" i="4"/>
  <c r="G60" i="4"/>
  <c r="E60" i="4"/>
  <c r="FO59" i="4"/>
  <c r="FE59" i="4"/>
  <c r="T59" i="4"/>
  <c r="G59" i="4"/>
  <c r="E59" i="4"/>
  <c r="FO58" i="4"/>
  <c r="FE58" i="4"/>
  <c r="T58" i="4"/>
  <c r="G58" i="4"/>
  <c r="E58" i="4"/>
  <c r="FO57" i="4"/>
  <c r="FE57" i="4"/>
  <c r="T57" i="4"/>
  <c r="G57" i="4"/>
  <c r="E57" i="4"/>
  <c r="FO56" i="4"/>
  <c r="FE56" i="4"/>
  <c r="T56" i="4"/>
  <c r="G56" i="4"/>
  <c r="E56" i="4"/>
  <c r="FO55" i="4"/>
  <c r="FE55" i="4"/>
  <c r="T55" i="4"/>
  <c r="G55" i="4"/>
  <c r="E55" i="4"/>
  <c r="FO54" i="4"/>
  <c r="FE54" i="4"/>
  <c r="T54" i="4"/>
  <c r="G54" i="4"/>
  <c r="E54" i="4"/>
  <c r="FO53" i="4"/>
  <c r="FE53" i="4"/>
  <c r="T53" i="4"/>
  <c r="G53" i="4"/>
  <c r="E53" i="4"/>
  <c r="FO52" i="4"/>
  <c r="FE52" i="4"/>
  <c r="T52" i="4"/>
  <c r="G52" i="4"/>
  <c r="E52" i="4"/>
  <c r="FO51" i="4"/>
  <c r="FE51" i="4"/>
  <c r="T51" i="4"/>
  <c r="G51" i="4"/>
  <c r="E51" i="4"/>
  <c r="FO50" i="4"/>
  <c r="FO49" i="4"/>
  <c r="FE49" i="4"/>
  <c r="T49" i="4"/>
  <c r="G49" i="4"/>
  <c r="E49" i="4"/>
  <c r="FO48" i="4"/>
  <c r="FE48" i="4"/>
  <c r="T48" i="4"/>
  <c r="G48" i="4"/>
  <c r="E48" i="4"/>
  <c r="FO47" i="4"/>
  <c r="FE47" i="4"/>
  <c r="T47" i="4"/>
  <c r="G47" i="4"/>
  <c r="E47" i="4"/>
  <c r="FO46" i="4"/>
  <c r="FE46" i="4"/>
  <c r="T46" i="4"/>
  <c r="G46" i="4"/>
  <c r="E46" i="4"/>
  <c r="FO45" i="4"/>
  <c r="FE45" i="4"/>
  <c r="T45" i="4"/>
  <c r="G45" i="4"/>
  <c r="E45" i="4"/>
  <c r="FO44" i="4"/>
  <c r="FE44" i="4"/>
  <c r="T44" i="4"/>
  <c r="G44" i="4"/>
  <c r="E44" i="4"/>
  <c r="FO43" i="4"/>
  <c r="FE43" i="4"/>
  <c r="T43" i="4"/>
  <c r="G43" i="4"/>
  <c r="E43" i="4"/>
  <c r="FO42" i="4"/>
  <c r="FE42" i="4"/>
  <c r="T42" i="4"/>
  <c r="G42" i="4"/>
  <c r="E42" i="4"/>
  <c r="FO41" i="4"/>
  <c r="FE41" i="4"/>
  <c r="T41" i="4"/>
  <c r="G41" i="4"/>
  <c r="E41" i="4"/>
  <c r="FO40" i="4"/>
  <c r="FE40" i="4"/>
  <c r="T40" i="4"/>
  <c r="G40" i="4"/>
  <c r="E40" i="4"/>
  <c r="FO39" i="4"/>
  <c r="FE39" i="4"/>
  <c r="T39" i="4"/>
  <c r="G39" i="4"/>
  <c r="E39" i="4"/>
  <c r="FO38" i="4"/>
  <c r="FE38" i="4"/>
  <c r="T38" i="4"/>
  <c r="G38" i="4"/>
  <c r="E38" i="4"/>
  <c r="FO37" i="4"/>
  <c r="FE37" i="4"/>
  <c r="T37" i="4"/>
  <c r="G37" i="4"/>
  <c r="E37" i="4"/>
  <c r="FO36" i="4"/>
  <c r="FE36" i="4"/>
  <c r="T36" i="4"/>
  <c r="G36" i="4"/>
  <c r="E36" i="4"/>
  <c r="FO35" i="4"/>
  <c r="FE35" i="4"/>
  <c r="T35" i="4"/>
  <c r="G35" i="4"/>
  <c r="E35" i="4"/>
  <c r="FO34" i="4"/>
  <c r="FE34" i="4"/>
  <c r="T34" i="4"/>
  <c r="G34" i="4"/>
  <c r="E34" i="4"/>
  <c r="FO33" i="4"/>
  <c r="FE33" i="4"/>
  <c r="T33" i="4"/>
  <c r="G33" i="4"/>
  <c r="E33" i="4"/>
  <c r="FO32" i="4"/>
  <c r="FE32" i="4"/>
  <c r="T32" i="4"/>
  <c r="G32" i="4"/>
  <c r="E32" i="4"/>
  <c r="FO31" i="4"/>
  <c r="FE31" i="4"/>
  <c r="T31" i="4"/>
  <c r="G31" i="4"/>
  <c r="E31" i="4"/>
  <c r="FO30" i="4"/>
  <c r="FE30" i="4"/>
  <c r="T30" i="4"/>
  <c r="FO29" i="4"/>
  <c r="FO28" i="4"/>
  <c r="FE28" i="4"/>
  <c r="T28" i="4"/>
  <c r="G28" i="4"/>
  <c r="E28" i="4"/>
  <c r="FO27" i="4"/>
  <c r="FE27" i="4"/>
  <c r="T27" i="4"/>
  <c r="G27" i="4"/>
  <c r="E27" i="4"/>
  <c r="FO26" i="4"/>
  <c r="FE26" i="4"/>
  <c r="T26" i="4"/>
  <c r="G26" i="4"/>
  <c r="E26" i="4"/>
  <c r="FO25" i="4"/>
  <c r="FE25" i="4"/>
  <c r="T25" i="4"/>
  <c r="G25" i="4"/>
  <c r="E25" i="4"/>
  <c r="FO24" i="4"/>
  <c r="FE24" i="4"/>
  <c r="T24" i="4"/>
  <c r="G24" i="4"/>
  <c r="E24" i="4"/>
  <c r="FO23" i="4"/>
  <c r="FE23" i="4"/>
  <c r="T23" i="4"/>
  <c r="G23" i="4"/>
  <c r="E23" i="4"/>
  <c r="FO22" i="4"/>
  <c r="FE22" i="4"/>
  <c r="T22" i="4"/>
  <c r="G22" i="4"/>
  <c r="E22" i="4"/>
  <c r="FO21" i="4"/>
  <c r="FE21" i="4"/>
  <c r="T21" i="4"/>
  <c r="G21" i="4"/>
  <c r="E21" i="4"/>
  <c r="FO20" i="4"/>
  <c r="FE20" i="4"/>
  <c r="T20" i="4"/>
  <c r="G20" i="4"/>
  <c r="E20" i="4"/>
  <c r="FO19" i="4"/>
  <c r="FE19" i="4"/>
  <c r="T19" i="4"/>
  <c r="G19" i="4"/>
  <c r="E19" i="4"/>
  <c r="FO18" i="4"/>
  <c r="FE18" i="4"/>
  <c r="T18" i="4"/>
  <c r="G18" i="4"/>
  <c r="E18" i="4"/>
  <c r="FO17" i="4"/>
  <c r="FE17" i="4"/>
  <c r="T17" i="4"/>
  <c r="G17" i="4"/>
  <c r="E17" i="4"/>
  <c r="FO16" i="4"/>
  <c r="FE16" i="4"/>
  <c r="T16" i="4"/>
  <c r="G16" i="4"/>
  <c r="E16" i="4"/>
  <c r="FO15" i="4"/>
  <c r="FE15" i="4"/>
  <c r="T15" i="4"/>
  <c r="G15" i="4"/>
  <c r="E15" i="4"/>
  <c r="FO14" i="4"/>
  <c r="FE14" i="4"/>
  <c r="T14" i="4"/>
  <c r="G14" i="4"/>
  <c r="E14" i="4"/>
  <c r="FO13" i="4"/>
  <c r="FE13" i="4"/>
  <c r="T13" i="4"/>
  <c r="G13" i="4"/>
  <c r="E13" i="4"/>
  <c r="FO12" i="4"/>
  <c r="FE12" i="4"/>
  <c r="T12" i="4"/>
  <c r="G12" i="4"/>
  <c r="E12" i="4"/>
  <c r="FO11" i="4"/>
  <c r="FE11" i="4"/>
  <c r="T11" i="4"/>
  <c r="G11" i="4"/>
  <c r="E11" i="4"/>
  <c r="FO10" i="4"/>
  <c r="FE10" i="4"/>
  <c r="T10" i="4"/>
  <c r="G10" i="4"/>
  <c r="E10" i="4"/>
  <c r="FO9" i="4"/>
  <c r="FE9" i="4"/>
  <c r="T9" i="4"/>
  <c r="FO8" i="4"/>
  <c r="FO7" i="4"/>
  <c r="AX627" i="8"/>
  <c r="AF627" i="8"/>
  <c r="M627" i="8"/>
  <c r="AL623" i="8"/>
  <c r="BD623" i="8" s="1"/>
  <c r="AG623" i="8"/>
  <c r="AY623" i="8" s="1"/>
  <c r="AB623" i="8"/>
  <c r="AU623" i="8" s="1"/>
  <c r="J623" i="8"/>
  <c r="AT622" i="8"/>
  <c r="AB622" i="8"/>
  <c r="S622" i="8"/>
  <c r="N622" i="8"/>
  <c r="AG622" i="8" s="1"/>
  <c r="AY622" i="8" s="1"/>
  <c r="J622" i="8"/>
  <c r="AB621" i="8"/>
  <c r="AU621" i="8" s="1"/>
  <c r="AA621" i="8"/>
  <c r="AT621" i="8" s="1"/>
  <c r="S621" i="8"/>
  <c r="AL621" i="8" s="1"/>
  <c r="BD621" i="8" s="1"/>
  <c r="N621" i="8"/>
  <c r="AG621" i="8" s="1"/>
  <c r="AY621" i="8" s="1"/>
  <c r="J621" i="8"/>
  <c r="AB620" i="8"/>
  <c r="AU620" i="8" s="1"/>
  <c r="AA620" i="8"/>
  <c r="AT620" i="8" s="1"/>
  <c r="S620" i="8"/>
  <c r="N620" i="8"/>
  <c r="AG620" i="8" s="1"/>
  <c r="AY620" i="8" s="1"/>
  <c r="J620" i="8"/>
  <c r="AB619" i="8"/>
  <c r="AA619" i="8"/>
  <c r="S619" i="8"/>
  <c r="N619" i="8"/>
  <c r="AG619" i="8" s="1"/>
  <c r="AY619" i="8" s="1"/>
  <c r="J619" i="8"/>
  <c r="AC619" i="8" s="1"/>
  <c r="AB618" i="8"/>
  <c r="AA618" i="8"/>
  <c r="AT618" i="8" s="1"/>
  <c r="S618" i="8"/>
  <c r="N618" i="8"/>
  <c r="AG618" i="8" s="1"/>
  <c r="AY618" i="8" s="1"/>
  <c r="J618" i="8"/>
  <c r="AC618" i="8" s="1"/>
  <c r="AB617" i="8"/>
  <c r="AU617" i="8" s="1"/>
  <c r="AA617" i="8"/>
  <c r="AT617" i="8" s="1"/>
  <c r="S617" i="8"/>
  <c r="AL617" i="8" s="1"/>
  <c r="N617" i="8"/>
  <c r="AG617" i="8" s="1"/>
  <c r="AY617" i="8" s="1"/>
  <c r="J617" i="8"/>
  <c r="AC617" i="8" s="1"/>
  <c r="AB616" i="8"/>
  <c r="AU616" i="8" s="1"/>
  <c r="AA616" i="8"/>
  <c r="AT616" i="8" s="1"/>
  <c r="S616" i="8"/>
  <c r="N616" i="8"/>
  <c r="AG616" i="8" s="1"/>
  <c r="AY616" i="8" s="1"/>
  <c r="J616" i="8"/>
  <c r="AB615" i="8"/>
  <c r="AA615" i="8"/>
  <c r="AT615" i="8" s="1"/>
  <c r="S615" i="8"/>
  <c r="N615" i="8"/>
  <c r="AG615" i="8" s="1"/>
  <c r="AY615" i="8" s="1"/>
  <c r="J615" i="8"/>
  <c r="AC615" i="8" s="1"/>
  <c r="AB614" i="8"/>
  <c r="AU614" i="8" s="1"/>
  <c r="AA614" i="8"/>
  <c r="AT614" i="8" s="1"/>
  <c r="S614" i="8"/>
  <c r="N614" i="8"/>
  <c r="AG614" i="8" s="1"/>
  <c r="AY614" i="8" s="1"/>
  <c r="J614" i="8"/>
  <c r="AC614" i="8" s="1"/>
  <c r="AD614" i="8" s="1"/>
  <c r="AB613" i="8"/>
  <c r="AU613" i="8" s="1"/>
  <c r="AA613" i="8"/>
  <c r="AT613" i="8" s="1"/>
  <c r="S613" i="8"/>
  <c r="AL613" i="8" s="1"/>
  <c r="BD613" i="8" s="1"/>
  <c r="N613" i="8"/>
  <c r="AG613" i="8" s="1"/>
  <c r="AY613" i="8" s="1"/>
  <c r="J613" i="8"/>
  <c r="AC613" i="8" s="1"/>
  <c r="AB612" i="8"/>
  <c r="AA612" i="8"/>
  <c r="AT612" i="8" s="1"/>
  <c r="S612" i="8"/>
  <c r="AL612" i="8" s="1"/>
  <c r="BD612" i="8" s="1"/>
  <c r="N612" i="8"/>
  <c r="AG612" i="8" s="1"/>
  <c r="AY612" i="8" s="1"/>
  <c r="J612" i="8"/>
  <c r="AC612" i="8" s="1"/>
  <c r="AB611" i="8"/>
  <c r="AU611" i="8" s="1"/>
  <c r="AA611" i="8"/>
  <c r="AT611" i="8" s="1"/>
  <c r="S611" i="8"/>
  <c r="AL611" i="8" s="1"/>
  <c r="BD611" i="8" s="1"/>
  <c r="N611" i="8"/>
  <c r="AG611" i="8" s="1"/>
  <c r="AY611" i="8" s="1"/>
  <c r="J611" i="8"/>
  <c r="AC611" i="8" s="1"/>
  <c r="AB610" i="8"/>
  <c r="AU610" i="8" s="1"/>
  <c r="AA610" i="8"/>
  <c r="AT610" i="8" s="1"/>
  <c r="S610" i="8"/>
  <c r="AL610" i="8" s="1"/>
  <c r="BD610" i="8" s="1"/>
  <c r="N610" i="8"/>
  <c r="AG610" i="8" s="1"/>
  <c r="AY610" i="8" s="1"/>
  <c r="J610" i="8"/>
  <c r="AC610" i="8" s="1"/>
  <c r="AB609" i="8"/>
  <c r="AU609" i="8" s="1"/>
  <c r="AA609" i="8"/>
  <c r="AT609" i="8" s="1"/>
  <c r="S609" i="8"/>
  <c r="AL609" i="8" s="1"/>
  <c r="BD609" i="8" s="1"/>
  <c r="N609" i="8"/>
  <c r="AG609" i="8" s="1"/>
  <c r="AY609" i="8" s="1"/>
  <c r="J609" i="8"/>
  <c r="AC609" i="8" s="1"/>
  <c r="AB608" i="8"/>
  <c r="AU608" i="8" s="1"/>
  <c r="AA608" i="8"/>
  <c r="S608" i="8"/>
  <c r="AL608" i="8" s="1"/>
  <c r="BD608" i="8" s="1"/>
  <c r="N608" i="8"/>
  <c r="AG608" i="8" s="1"/>
  <c r="AY608" i="8" s="1"/>
  <c r="J608" i="8"/>
  <c r="AB607" i="8"/>
  <c r="AA607" i="8"/>
  <c r="AT607" i="8" s="1"/>
  <c r="S607" i="8"/>
  <c r="AL607" i="8" s="1"/>
  <c r="BD607" i="8" s="1"/>
  <c r="N607" i="8"/>
  <c r="AG607" i="8" s="1"/>
  <c r="AY607" i="8" s="1"/>
  <c r="J607" i="8"/>
  <c r="AC607" i="8" s="1"/>
  <c r="AB606" i="8"/>
  <c r="AA606" i="8"/>
  <c r="AT606" i="8" s="1"/>
  <c r="S606" i="8"/>
  <c r="AL606" i="8" s="1"/>
  <c r="BD606" i="8" s="1"/>
  <c r="N606" i="8"/>
  <c r="AG606" i="8" s="1"/>
  <c r="AY606" i="8" s="1"/>
  <c r="J606" i="8"/>
  <c r="AC606" i="8" s="1"/>
  <c r="AB605" i="8"/>
  <c r="AU605" i="8" s="1"/>
  <c r="AA605" i="8"/>
  <c r="AT605" i="8" s="1"/>
  <c r="S605" i="8"/>
  <c r="AL605" i="8" s="1"/>
  <c r="BD605" i="8" s="1"/>
  <c r="N605" i="8"/>
  <c r="AG605" i="8" s="1"/>
  <c r="AY605" i="8" s="1"/>
  <c r="J605" i="8"/>
  <c r="AC605" i="8" s="1"/>
  <c r="AB604" i="8"/>
  <c r="AA604" i="8"/>
  <c r="AT604" i="8" s="1"/>
  <c r="S604" i="8"/>
  <c r="AL604" i="8" s="1"/>
  <c r="BD604" i="8" s="1"/>
  <c r="N604" i="8"/>
  <c r="AG604" i="8" s="1"/>
  <c r="AY604" i="8" s="1"/>
  <c r="J604" i="8"/>
  <c r="AC604" i="8" s="1"/>
  <c r="AB602" i="8"/>
  <c r="AU602" i="8" s="1"/>
  <c r="AA602" i="8"/>
  <c r="AT602" i="8" s="1"/>
  <c r="S602" i="8"/>
  <c r="N602" i="8"/>
  <c r="AG602" i="8" s="1"/>
  <c r="AY602" i="8" s="1"/>
  <c r="J602" i="8"/>
  <c r="AC602" i="8" s="1"/>
  <c r="AB601" i="8"/>
  <c r="AA601" i="8"/>
  <c r="AT601" i="8" s="1"/>
  <c r="S601" i="8"/>
  <c r="AL601" i="8" s="1"/>
  <c r="BD601" i="8" s="1"/>
  <c r="N601" i="8"/>
  <c r="AG601" i="8" s="1"/>
  <c r="AY601" i="8" s="1"/>
  <c r="J601" i="8"/>
  <c r="AC601" i="8" s="1"/>
  <c r="AB600" i="8"/>
  <c r="AA600" i="8"/>
  <c r="AT600" i="8" s="1"/>
  <c r="S600" i="8"/>
  <c r="AL600" i="8" s="1"/>
  <c r="BD600" i="8" s="1"/>
  <c r="N600" i="8"/>
  <c r="AG600" i="8" s="1"/>
  <c r="AY600" i="8" s="1"/>
  <c r="J600" i="8"/>
  <c r="AB599" i="8"/>
  <c r="AU599" i="8" s="1"/>
  <c r="AA599" i="8"/>
  <c r="AT599" i="8" s="1"/>
  <c r="S599" i="8"/>
  <c r="AL599" i="8" s="1"/>
  <c r="BD599" i="8" s="1"/>
  <c r="N599" i="8"/>
  <c r="AG599" i="8" s="1"/>
  <c r="AY599" i="8" s="1"/>
  <c r="J599" i="8"/>
  <c r="AB598" i="8"/>
  <c r="AU598" i="8" s="1"/>
  <c r="AA598" i="8"/>
  <c r="AT598" i="8" s="1"/>
  <c r="S598" i="8"/>
  <c r="N598" i="8"/>
  <c r="AG598" i="8" s="1"/>
  <c r="AY598" i="8" s="1"/>
  <c r="J598" i="8"/>
  <c r="AB597" i="8"/>
  <c r="AU597" i="8" s="1"/>
  <c r="AA597" i="8"/>
  <c r="AT597" i="8" s="1"/>
  <c r="S597" i="8"/>
  <c r="N597" i="8"/>
  <c r="AG597" i="8" s="1"/>
  <c r="AY597" i="8" s="1"/>
  <c r="J597" i="8"/>
  <c r="AC597" i="8" s="1"/>
  <c r="AB596" i="8"/>
  <c r="AA596" i="8"/>
  <c r="AT596" i="8" s="1"/>
  <c r="S596" i="8"/>
  <c r="AL596" i="8" s="1"/>
  <c r="BD596" i="8" s="1"/>
  <c r="N596" i="8"/>
  <c r="AG596" i="8" s="1"/>
  <c r="AY596" i="8" s="1"/>
  <c r="J596" i="8"/>
  <c r="AC596" i="8" s="1"/>
  <c r="AB595" i="8"/>
  <c r="AA595" i="8"/>
  <c r="AT595" i="8" s="1"/>
  <c r="S595" i="8"/>
  <c r="AL595" i="8" s="1"/>
  <c r="BD595" i="8" s="1"/>
  <c r="N595" i="8"/>
  <c r="AG595" i="8" s="1"/>
  <c r="AY595" i="8" s="1"/>
  <c r="J595" i="8"/>
  <c r="AB594" i="8"/>
  <c r="AA594" i="8"/>
  <c r="AT594" i="8" s="1"/>
  <c r="S594" i="8"/>
  <c r="AL594" i="8" s="1"/>
  <c r="BD594" i="8" s="1"/>
  <c r="N594" i="8"/>
  <c r="AG594" i="8" s="1"/>
  <c r="AY594" i="8" s="1"/>
  <c r="J594" i="8"/>
  <c r="AB593" i="8"/>
  <c r="AU593" i="8" s="1"/>
  <c r="AA593" i="8"/>
  <c r="AT593" i="8" s="1"/>
  <c r="S593" i="8"/>
  <c r="AL593" i="8" s="1"/>
  <c r="BD593" i="8" s="1"/>
  <c r="N593" i="8"/>
  <c r="AG593" i="8" s="1"/>
  <c r="AY593" i="8" s="1"/>
  <c r="J593" i="8"/>
  <c r="AB592" i="8"/>
  <c r="AA592" i="8"/>
  <c r="S592" i="8"/>
  <c r="N592" i="8"/>
  <c r="AG592" i="8" s="1"/>
  <c r="AY592" i="8" s="1"/>
  <c r="J592" i="8"/>
  <c r="AB591" i="8"/>
  <c r="AU591" i="8" s="1"/>
  <c r="AA591" i="8"/>
  <c r="AT591" i="8" s="1"/>
  <c r="S591" i="8"/>
  <c r="AL591" i="8" s="1"/>
  <c r="BD591" i="8" s="1"/>
  <c r="N591" i="8"/>
  <c r="AG591" i="8" s="1"/>
  <c r="AY591" i="8" s="1"/>
  <c r="J591" i="8"/>
  <c r="AB590" i="8"/>
  <c r="AA590" i="8"/>
  <c r="AT590" i="8" s="1"/>
  <c r="S590" i="8"/>
  <c r="AL590" i="8" s="1"/>
  <c r="BD590" i="8" s="1"/>
  <c r="N590" i="8"/>
  <c r="AG590" i="8" s="1"/>
  <c r="AY590" i="8" s="1"/>
  <c r="J590" i="8"/>
  <c r="AB589" i="8"/>
  <c r="AA589" i="8"/>
  <c r="AT589" i="8" s="1"/>
  <c r="S589" i="8"/>
  <c r="AL589" i="8" s="1"/>
  <c r="BD589" i="8" s="1"/>
  <c r="N589" i="8"/>
  <c r="AG589" i="8" s="1"/>
  <c r="AY589" i="8" s="1"/>
  <c r="J589" i="8"/>
  <c r="AB588" i="8"/>
  <c r="AU588" i="8" s="1"/>
  <c r="AA588" i="8"/>
  <c r="AT588" i="8" s="1"/>
  <c r="S588" i="8"/>
  <c r="AL588" i="8" s="1"/>
  <c r="BD588" i="8" s="1"/>
  <c r="N588" i="8"/>
  <c r="AG588" i="8" s="1"/>
  <c r="AY588" i="8" s="1"/>
  <c r="J588" i="8"/>
  <c r="AB587" i="8"/>
  <c r="AU587" i="8" s="1"/>
  <c r="AA587" i="8"/>
  <c r="AT587" i="8" s="1"/>
  <c r="S587" i="8"/>
  <c r="AL587" i="8" s="1"/>
  <c r="BD587" i="8" s="1"/>
  <c r="N587" i="8"/>
  <c r="AG587" i="8" s="1"/>
  <c r="AY587" i="8" s="1"/>
  <c r="J587" i="8"/>
  <c r="AB586" i="8"/>
  <c r="AA586" i="8"/>
  <c r="AT586" i="8" s="1"/>
  <c r="S586" i="8"/>
  <c r="AL586" i="8" s="1"/>
  <c r="BD586" i="8" s="1"/>
  <c r="N586" i="8"/>
  <c r="AG586" i="8" s="1"/>
  <c r="AY586" i="8" s="1"/>
  <c r="J586" i="8"/>
  <c r="AB585" i="8"/>
  <c r="AA585" i="8"/>
  <c r="AT585" i="8" s="1"/>
  <c r="S585" i="8"/>
  <c r="AL585" i="8" s="1"/>
  <c r="BD585" i="8" s="1"/>
  <c r="N585" i="8"/>
  <c r="AG585" i="8" s="1"/>
  <c r="AY585" i="8" s="1"/>
  <c r="J585" i="8"/>
  <c r="AB584" i="8"/>
  <c r="AA584" i="8"/>
  <c r="AT584" i="8" s="1"/>
  <c r="S584" i="8"/>
  <c r="AL584" i="8" s="1"/>
  <c r="BD584" i="8" s="1"/>
  <c r="N584" i="8"/>
  <c r="AG584" i="8" s="1"/>
  <c r="AY584" i="8" s="1"/>
  <c r="J584" i="8"/>
  <c r="AB583" i="8"/>
  <c r="AU583" i="8" s="1"/>
  <c r="AA583" i="8"/>
  <c r="S583" i="8"/>
  <c r="AL583" i="8" s="1"/>
  <c r="BD583" i="8" s="1"/>
  <c r="N583" i="8"/>
  <c r="AG583" i="8" s="1"/>
  <c r="AY583" i="8" s="1"/>
  <c r="J583" i="8"/>
  <c r="AB581" i="8"/>
  <c r="AU581" i="8" s="1"/>
  <c r="AA581" i="8"/>
  <c r="AT581" i="8" s="1"/>
  <c r="S581" i="8"/>
  <c r="AL581" i="8" s="1"/>
  <c r="BD581" i="8" s="1"/>
  <c r="N581" i="8"/>
  <c r="AG581" i="8" s="1"/>
  <c r="AY581" i="8" s="1"/>
  <c r="J581" i="8"/>
  <c r="AC581" i="8" s="1"/>
  <c r="AB580" i="8"/>
  <c r="AU580" i="8" s="1"/>
  <c r="AA580" i="8"/>
  <c r="AT580" i="8" s="1"/>
  <c r="S580" i="8"/>
  <c r="AL580" i="8" s="1"/>
  <c r="BD580" i="8" s="1"/>
  <c r="N580" i="8"/>
  <c r="AG580" i="8" s="1"/>
  <c r="AY580" i="8" s="1"/>
  <c r="J580" i="8"/>
  <c r="AB579" i="8"/>
  <c r="AU579" i="8" s="1"/>
  <c r="AA579" i="8"/>
  <c r="AT579" i="8" s="1"/>
  <c r="S579" i="8"/>
  <c r="AL579" i="8" s="1"/>
  <c r="BD579" i="8" s="1"/>
  <c r="N579" i="8"/>
  <c r="AG579" i="8" s="1"/>
  <c r="AY579" i="8" s="1"/>
  <c r="J579" i="8"/>
  <c r="AC579" i="8" s="1"/>
  <c r="AB578" i="8"/>
  <c r="AA578" i="8"/>
  <c r="AT578" i="8" s="1"/>
  <c r="S578" i="8"/>
  <c r="AL578" i="8" s="1"/>
  <c r="BD578" i="8" s="1"/>
  <c r="N578" i="8"/>
  <c r="AG578" i="8" s="1"/>
  <c r="AY578" i="8" s="1"/>
  <c r="J578" i="8"/>
  <c r="AC578" i="8" s="1"/>
  <c r="AB577" i="8"/>
  <c r="AA577" i="8"/>
  <c r="AT577" i="8" s="1"/>
  <c r="S577" i="8"/>
  <c r="AL577" i="8" s="1"/>
  <c r="BD577" i="8" s="1"/>
  <c r="N577" i="8"/>
  <c r="AG577" i="8" s="1"/>
  <c r="AY577" i="8" s="1"/>
  <c r="J577" i="8"/>
  <c r="AB576" i="8"/>
  <c r="AU576" i="8" s="1"/>
  <c r="AA576" i="8"/>
  <c r="AT576" i="8" s="1"/>
  <c r="S576" i="8"/>
  <c r="N576" i="8"/>
  <c r="AG576" i="8" s="1"/>
  <c r="AY576" i="8" s="1"/>
  <c r="J576" i="8"/>
  <c r="AC576" i="8" s="1"/>
  <c r="AB575" i="8"/>
  <c r="AU575" i="8" s="1"/>
  <c r="AA575" i="8"/>
  <c r="AT575" i="8" s="1"/>
  <c r="S575" i="8"/>
  <c r="N575" i="8"/>
  <c r="AG575" i="8" s="1"/>
  <c r="AY575" i="8" s="1"/>
  <c r="J575" i="8"/>
  <c r="AB574" i="8"/>
  <c r="AA574" i="8"/>
  <c r="AT574" i="8" s="1"/>
  <c r="S574" i="8"/>
  <c r="AL574" i="8" s="1"/>
  <c r="BD574" i="8" s="1"/>
  <c r="N574" i="8"/>
  <c r="AG574" i="8" s="1"/>
  <c r="AY574" i="8" s="1"/>
  <c r="J574" i="8"/>
  <c r="AB573" i="8"/>
  <c r="AU573" i="8" s="1"/>
  <c r="AA573" i="8"/>
  <c r="AT573" i="8" s="1"/>
  <c r="S573" i="8"/>
  <c r="AL573" i="8" s="1"/>
  <c r="BD573" i="8" s="1"/>
  <c r="N573" i="8"/>
  <c r="AG573" i="8" s="1"/>
  <c r="AY573" i="8" s="1"/>
  <c r="J573" i="8"/>
  <c r="AB572" i="8"/>
  <c r="AU572" i="8" s="1"/>
  <c r="AA572" i="8"/>
  <c r="S572" i="8"/>
  <c r="AL572" i="8" s="1"/>
  <c r="BD572" i="8" s="1"/>
  <c r="N572" i="8"/>
  <c r="AG572" i="8" s="1"/>
  <c r="AY572" i="8" s="1"/>
  <c r="J572" i="8"/>
  <c r="AB571" i="8"/>
  <c r="AA571" i="8"/>
  <c r="AT571" i="8" s="1"/>
  <c r="S571" i="8"/>
  <c r="AL571" i="8" s="1"/>
  <c r="BD571" i="8" s="1"/>
  <c r="N571" i="8"/>
  <c r="AG571" i="8" s="1"/>
  <c r="AY571" i="8" s="1"/>
  <c r="J571" i="8"/>
  <c r="AB570" i="8"/>
  <c r="AA570" i="8"/>
  <c r="AT570" i="8" s="1"/>
  <c r="S570" i="8"/>
  <c r="N570" i="8"/>
  <c r="AG570" i="8" s="1"/>
  <c r="AY570" i="8" s="1"/>
  <c r="J570" i="8"/>
  <c r="AB569" i="8"/>
  <c r="AU569" i="8" s="1"/>
  <c r="AA569" i="8"/>
  <c r="AT569" i="8" s="1"/>
  <c r="S569" i="8"/>
  <c r="AL569" i="8" s="1"/>
  <c r="BD569" i="8" s="1"/>
  <c r="N569" i="8"/>
  <c r="AG569" i="8" s="1"/>
  <c r="AY569" i="8" s="1"/>
  <c r="J569" i="8"/>
  <c r="AC569" i="8" s="1"/>
  <c r="AB568" i="8"/>
  <c r="AU568" i="8" s="1"/>
  <c r="AA568" i="8"/>
  <c r="AT568" i="8" s="1"/>
  <c r="S568" i="8"/>
  <c r="AL568" i="8" s="1"/>
  <c r="BD568" i="8" s="1"/>
  <c r="N568" i="8"/>
  <c r="AG568" i="8" s="1"/>
  <c r="AY568" i="8" s="1"/>
  <c r="J568" i="8"/>
  <c r="AB567" i="8"/>
  <c r="AU567" i="8" s="1"/>
  <c r="AA567" i="8"/>
  <c r="AT567" i="8" s="1"/>
  <c r="S567" i="8"/>
  <c r="AL567" i="8" s="1"/>
  <c r="BD567" i="8" s="1"/>
  <c r="N567" i="8"/>
  <c r="AG567" i="8" s="1"/>
  <c r="AY567" i="8" s="1"/>
  <c r="J567" i="8"/>
  <c r="AB566" i="8"/>
  <c r="AU566" i="8" s="1"/>
  <c r="AA566" i="8"/>
  <c r="AT566" i="8" s="1"/>
  <c r="S566" i="8"/>
  <c r="AL566" i="8" s="1"/>
  <c r="BD566" i="8" s="1"/>
  <c r="N566" i="8"/>
  <c r="AG566" i="8" s="1"/>
  <c r="AY566" i="8" s="1"/>
  <c r="J566" i="8"/>
  <c r="AC566" i="8" s="1"/>
  <c r="AB565" i="8"/>
  <c r="AU565" i="8" s="1"/>
  <c r="AA565" i="8"/>
  <c r="AT565" i="8" s="1"/>
  <c r="S565" i="8"/>
  <c r="AL565" i="8" s="1"/>
  <c r="BD565" i="8" s="1"/>
  <c r="N565" i="8"/>
  <c r="AG565" i="8" s="1"/>
  <c r="AY565" i="8" s="1"/>
  <c r="J565" i="8"/>
  <c r="AB564" i="8"/>
  <c r="AA564" i="8"/>
  <c r="AT564" i="8" s="1"/>
  <c r="S564" i="8"/>
  <c r="AL564" i="8" s="1"/>
  <c r="BD564" i="8" s="1"/>
  <c r="N564" i="8"/>
  <c r="AG564" i="8" s="1"/>
  <c r="AY564" i="8" s="1"/>
  <c r="J564" i="8"/>
  <c r="AC564" i="8" s="1"/>
  <c r="AB563" i="8"/>
  <c r="AU563" i="8" s="1"/>
  <c r="AA563" i="8"/>
  <c r="S563" i="8"/>
  <c r="N563" i="8"/>
  <c r="AG563" i="8" s="1"/>
  <c r="AY563" i="8" s="1"/>
  <c r="J563" i="8"/>
  <c r="AB562" i="8"/>
  <c r="AU562" i="8" s="1"/>
  <c r="AA562" i="8"/>
  <c r="AT562" i="8" s="1"/>
  <c r="S562" i="8"/>
  <c r="N562" i="8"/>
  <c r="AG562" i="8" s="1"/>
  <c r="AY562" i="8" s="1"/>
  <c r="J562" i="8"/>
  <c r="AC562" i="8" s="1"/>
  <c r="AB560" i="8"/>
  <c r="AA560" i="8"/>
  <c r="AT560" i="8" s="1"/>
  <c r="S560" i="8"/>
  <c r="AL560" i="8" s="1"/>
  <c r="BD560" i="8" s="1"/>
  <c r="N560" i="8"/>
  <c r="AG560" i="8" s="1"/>
  <c r="AY560" i="8" s="1"/>
  <c r="J560" i="8"/>
  <c r="AC560" i="8" s="1"/>
  <c r="AB559" i="8"/>
  <c r="AU559" i="8" s="1"/>
  <c r="AA559" i="8"/>
  <c r="AT559" i="8" s="1"/>
  <c r="S559" i="8"/>
  <c r="AL559" i="8" s="1"/>
  <c r="BD559" i="8" s="1"/>
  <c r="N559" i="8"/>
  <c r="AG559" i="8" s="1"/>
  <c r="AY559" i="8" s="1"/>
  <c r="J559" i="8"/>
  <c r="AB558" i="8"/>
  <c r="AA558" i="8"/>
  <c r="AT558" i="8" s="1"/>
  <c r="S558" i="8"/>
  <c r="AL558" i="8" s="1"/>
  <c r="BD558" i="8" s="1"/>
  <c r="N558" i="8"/>
  <c r="AG558" i="8" s="1"/>
  <c r="AY558" i="8" s="1"/>
  <c r="J558" i="8"/>
  <c r="AC558" i="8" s="1"/>
  <c r="AB557" i="8"/>
  <c r="AA557" i="8"/>
  <c r="AT557" i="8" s="1"/>
  <c r="S557" i="8"/>
  <c r="AL557" i="8" s="1"/>
  <c r="BD557" i="8" s="1"/>
  <c r="N557" i="8"/>
  <c r="AG557" i="8" s="1"/>
  <c r="AY557" i="8" s="1"/>
  <c r="J557" i="8"/>
  <c r="AC557" i="8" s="1"/>
  <c r="AB556" i="8"/>
  <c r="AU556" i="8" s="1"/>
  <c r="AA556" i="8"/>
  <c r="AT556" i="8" s="1"/>
  <c r="S556" i="8"/>
  <c r="AL556" i="8" s="1"/>
  <c r="BD556" i="8" s="1"/>
  <c r="N556" i="8"/>
  <c r="AG556" i="8" s="1"/>
  <c r="AY556" i="8" s="1"/>
  <c r="J556" i="8"/>
  <c r="AB555" i="8"/>
  <c r="AU555" i="8" s="1"/>
  <c r="AA555" i="8"/>
  <c r="AT555" i="8" s="1"/>
  <c r="S555" i="8"/>
  <c r="AL555" i="8" s="1"/>
  <c r="BD555" i="8" s="1"/>
  <c r="N555" i="8"/>
  <c r="AG555" i="8" s="1"/>
  <c r="AY555" i="8" s="1"/>
  <c r="J555" i="8"/>
  <c r="AB554" i="8"/>
  <c r="AA554" i="8"/>
  <c r="AT554" i="8" s="1"/>
  <c r="S554" i="8"/>
  <c r="AL554" i="8" s="1"/>
  <c r="BD554" i="8" s="1"/>
  <c r="N554" i="8"/>
  <c r="AG554" i="8" s="1"/>
  <c r="AY554" i="8" s="1"/>
  <c r="J554" i="8"/>
  <c r="AC554" i="8" s="1"/>
  <c r="AB553" i="8"/>
  <c r="AU553" i="8" s="1"/>
  <c r="AA553" i="8"/>
  <c r="AT553" i="8" s="1"/>
  <c r="S553" i="8"/>
  <c r="AL553" i="8" s="1"/>
  <c r="BD553" i="8" s="1"/>
  <c r="N553" i="8"/>
  <c r="AG553" i="8" s="1"/>
  <c r="AY553" i="8" s="1"/>
  <c r="J553" i="8"/>
  <c r="AB552" i="8"/>
  <c r="AU552" i="8" s="1"/>
  <c r="AA552" i="8"/>
  <c r="AT552" i="8" s="1"/>
  <c r="S552" i="8"/>
  <c r="AL552" i="8" s="1"/>
  <c r="BD552" i="8" s="1"/>
  <c r="N552" i="8"/>
  <c r="AG552" i="8" s="1"/>
  <c r="AY552" i="8" s="1"/>
  <c r="J552" i="8"/>
  <c r="AC552" i="8" s="1"/>
  <c r="AB551" i="8"/>
  <c r="AU551" i="8" s="1"/>
  <c r="AA551" i="8"/>
  <c r="AT551" i="8" s="1"/>
  <c r="S551" i="8"/>
  <c r="N551" i="8"/>
  <c r="AG551" i="8" s="1"/>
  <c r="AY551" i="8" s="1"/>
  <c r="J551" i="8"/>
  <c r="AB550" i="8"/>
  <c r="AU550" i="8" s="1"/>
  <c r="AA550" i="8"/>
  <c r="AT550" i="8" s="1"/>
  <c r="S550" i="8"/>
  <c r="AL550" i="8" s="1"/>
  <c r="BD550" i="8" s="1"/>
  <c r="N550" i="8"/>
  <c r="AG550" i="8" s="1"/>
  <c r="AY550" i="8" s="1"/>
  <c r="J550" i="8"/>
  <c r="AC550" i="8" s="1"/>
  <c r="AB549" i="8"/>
  <c r="AA549" i="8"/>
  <c r="S549" i="8"/>
  <c r="AL549" i="8" s="1"/>
  <c r="BD549" i="8" s="1"/>
  <c r="N549" i="8"/>
  <c r="AG549" i="8" s="1"/>
  <c r="AY549" i="8" s="1"/>
  <c r="J549" i="8"/>
  <c r="AB548" i="8"/>
  <c r="AA548" i="8"/>
  <c r="AT548" i="8" s="1"/>
  <c r="S548" i="8"/>
  <c r="AL548" i="8" s="1"/>
  <c r="BD548" i="8" s="1"/>
  <c r="N548" i="8"/>
  <c r="AG548" i="8" s="1"/>
  <c r="AY548" i="8" s="1"/>
  <c r="J548" i="8"/>
  <c r="AC548" i="8" s="1"/>
  <c r="AB547" i="8"/>
  <c r="AU547" i="8" s="1"/>
  <c r="AA547" i="8"/>
  <c r="AT547" i="8" s="1"/>
  <c r="S547" i="8"/>
  <c r="N547" i="8"/>
  <c r="AG547" i="8" s="1"/>
  <c r="AY547" i="8" s="1"/>
  <c r="J547" i="8"/>
  <c r="AC547" i="8" s="1"/>
  <c r="AB546" i="8"/>
  <c r="AU546" i="8" s="1"/>
  <c r="AA546" i="8"/>
  <c r="AT546" i="8" s="1"/>
  <c r="S546" i="8"/>
  <c r="AL546" i="8" s="1"/>
  <c r="BD546" i="8" s="1"/>
  <c r="N546" i="8"/>
  <c r="AG546" i="8" s="1"/>
  <c r="AY546" i="8" s="1"/>
  <c r="J546" i="8"/>
  <c r="AB545" i="8"/>
  <c r="AU545" i="8" s="1"/>
  <c r="AA545" i="8"/>
  <c r="AT545" i="8" s="1"/>
  <c r="S545" i="8"/>
  <c r="AL545" i="8" s="1"/>
  <c r="BD545" i="8" s="1"/>
  <c r="N545" i="8"/>
  <c r="AG545" i="8" s="1"/>
  <c r="AY545" i="8" s="1"/>
  <c r="J545" i="8"/>
  <c r="AB544" i="8"/>
  <c r="AU544" i="8" s="1"/>
  <c r="AA544" i="8"/>
  <c r="AT544" i="8" s="1"/>
  <c r="S544" i="8"/>
  <c r="AL544" i="8" s="1"/>
  <c r="BD544" i="8" s="1"/>
  <c r="N544" i="8"/>
  <c r="AG544" i="8" s="1"/>
  <c r="AY544" i="8" s="1"/>
  <c r="J544" i="8"/>
  <c r="AB543" i="8"/>
  <c r="AA543" i="8"/>
  <c r="AT543" i="8" s="1"/>
  <c r="S543" i="8"/>
  <c r="AL543" i="8" s="1"/>
  <c r="BD543" i="8" s="1"/>
  <c r="N543" i="8"/>
  <c r="AG543" i="8" s="1"/>
  <c r="AY543" i="8" s="1"/>
  <c r="J543" i="8"/>
  <c r="AB542" i="8"/>
  <c r="AA542" i="8"/>
  <c r="S542" i="8"/>
  <c r="AL542" i="8" s="1"/>
  <c r="BD542" i="8" s="1"/>
  <c r="N542" i="8"/>
  <c r="AG542" i="8" s="1"/>
  <c r="AY542" i="8" s="1"/>
  <c r="J542" i="8"/>
  <c r="AB541" i="8"/>
  <c r="AU541" i="8" s="1"/>
  <c r="AA541" i="8"/>
  <c r="AT541" i="8" s="1"/>
  <c r="S541" i="8"/>
  <c r="AL541" i="8" s="1"/>
  <c r="BD541" i="8" s="1"/>
  <c r="N541" i="8"/>
  <c r="AG541" i="8" s="1"/>
  <c r="AY541" i="8" s="1"/>
  <c r="J541" i="8"/>
  <c r="AB539" i="8"/>
  <c r="AU539" i="8" s="1"/>
  <c r="AA539" i="8"/>
  <c r="AT539" i="8" s="1"/>
  <c r="S539" i="8"/>
  <c r="N539" i="8"/>
  <c r="AG539" i="8" s="1"/>
  <c r="AY539" i="8" s="1"/>
  <c r="J539" i="8"/>
  <c r="AB538" i="8"/>
  <c r="AA538" i="8"/>
  <c r="AT538" i="8" s="1"/>
  <c r="S538" i="8"/>
  <c r="AL538" i="8" s="1"/>
  <c r="BD538" i="8" s="1"/>
  <c r="N538" i="8"/>
  <c r="AG538" i="8" s="1"/>
  <c r="AY538" i="8" s="1"/>
  <c r="J538" i="8"/>
  <c r="AB537" i="8"/>
  <c r="AU537" i="8" s="1"/>
  <c r="AA537" i="8"/>
  <c r="AT537" i="8" s="1"/>
  <c r="S537" i="8"/>
  <c r="AL537" i="8" s="1"/>
  <c r="BD537" i="8" s="1"/>
  <c r="N537" i="8"/>
  <c r="AG537" i="8" s="1"/>
  <c r="AY537" i="8" s="1"/>
  <c r="J537" i="8"/>
  <c r="AC537" i="8" s="1"/>
  <c r="AB536" i="8"/>
  <c r="AU536" i="8" s="1"/>
  <c r="AA536" i="8"/>
  <c r="AT536" i="8" s="1"/>
  <c r="S536" i="8"/>
  <c r="AL536" i="8" s="1"/>
  <c r="BD536" i="8" s="1"/>
  <c r="N536" i="8"/>
  <c r="AG536" i="8" s="1"/>
  <c r="AY536" i="8" s="1"/>
  <c r="J536" i="8"/>
  <c r="AB535" i="8"/>
  <c r="AU535" i="8" s="1"/>
  <c r="AA535" i="8"/>
  <c r="AT535" i="8" s="1"/>
  <c r="S535" i="8"/>
  <c r="AL535" i="8" s="1"/>
  <c r="BD535" i="8" s="1"/>
  <c r="N535" i="8"/>
  <c r="AG535" i="8" s="1"/>
  <c r="AY535" i="8" s="1"/>
  <c r="J535" i="8"/>
  <c r="AC535" i="8" s="1"/>
  <c r="AB534" i="8"/>
  <c r="AA534" i="8"/>
  <c r="AT534" i="8" s="1"/>
  <c r="S534" i="8"/>
  <c r="N534" i="8"/>
  <c r="AG534" i="8" s="1"/>
  <c r="AY534" i="8" s="1"/>
  <c r="J534" i="8"/>
  <c r="AB533" i="8"/>
  <c r="AU533" i="8" s="1"/>
  <c r="AA533" i="8"/>
  <c r="AT533" i="8" s="1"/>
  <c r="S533" i="8"/>
  <c r="AL533" i="8" s="1"/>
  <c r="BD533" i="8" s="1"/>
  <c r="N533" i="8"/>
  <c r="AG533" i="8" s="1"/>
  <c r="AY533" i="8" s="1"/>
  <c r="J533" i="8"/>
  <c r="AB532" i="8"/>
  <c r="AU532" i="8" s="1"/>
  <c r="AA532" i="8"/>
  <c r="AT532" i="8" s="1"/>
  <c r="S532" i="8"/>
  <c r="AL532" i="8" s="1"/>
  <c r="BD532" i="8" s="1"/>
  <c r="N532" i="8"/>
  <c r="AG532" i="8" s="1"/>
  <c r="AY532" i="8" s="1"/>
  <c r="J532" i="8"/>
  <c r="AB531" i="8"/>
  <c r="AU531" i="8" s="1"/>
  <c r="AA531" i="8"/>
  <c r="AT531" i="8" s="1"/>
  <c r="S531" i="8"/>
  <c r="N531" i="8"/>
  <c r="AG531" i="8" s="1"/>
  <c r="AY531" i="8" s="1"/>
  <c r="J531" i="8"/>
  <c r="AB530" i="8"/>
  <c r="AA530" i="8"/>
  <c r="AT530" i="8" s="1"/>
  <c r="S530" i="8"/>
  <c r="AL530" i="8" s="1"/>
  <c r="BD530" i="8" s="1"/>
  <c r="N530" i="8"/>
  <c r="AG530" i="8" s="1"/>
  <c r="AY530" i="8" s="1"/>
  <c r="J530" i="8"/>
  <c r="AC530" i="8" s="1"/>
  <c r="AB529" i="8"/>
  <c r="AU529" i="8" s="1"/>
  <c r="AA529" i="8"/>
  <c r="AT529" i="8" s="1"/>
  <c r="S529" i="8"/>
  <c r="AL529" i="8" s="1"/>
  <c r="BD529" i="8" s="1"/>
  <c r="N529" i="8"/>
  <c r="AG529" i="8" s="1"/>
  <c r="AY529" i="8" s="1"/>
  <c r="J529" i="8"/>
  <c r="AB528" i="8"/>
  <c r="AU528" i="8" s="1"/>
  <c r="AA528" i="8"/>
  <c r="S528" i="8"/>
  <c r="N528" i="8"/>
  <c r="AG528" i="8" s="1"/>
  <c r="AY528" i="8" s="1"/>
  <c r="J528" i="8"/>
  <c r="AC528" i="8" s="1"/>
  <c r="AB527" i="8"/>
  <c r="AU527" i="8" s="1"/>
  <c r="AA527" i="8"/>
  <c r="AT527" i="8" s="1"/>
  <c r="S527" i="8"/>
  <c r="N527" i="8"/>
  <c r="AG527" i="8" s="1"/>
  <c r="AY527" i="8" s="1"/>
  <c r="J527" i="8"/>
  <c r="AB526" i="8"/>
  <c r="AU526" i="8" s="1"/>
  <c r="AA526" i="8"/>
  <c r="AT526" i="8" s="1"/>
  <c r="S526" i="8"/>
  <c r="N526" i="8"/>
  <c r="AG526" i="8" s="1"/>
  <c r="AY526" i="8" s="1"/>
  <c r="J526" i="8"/>
  <c r="AB525" i="8"/>
  <c r="AA525" i="8"/>
  <c r="AT525" i="8" s="1"/>
  <c r="S525" i="8"/>
  <c r="N525" i="8"/>
  <c r="AG525" i="8" s="1"/>
  <c r="AY525" i="8" s="1"/>
  <c r="J525" i="8"/>
  <c r="AC525" i="8" s="1"/>
  <c r="AB524" i="8"/>
  <c r="AA524" i="8"/>
  <c r="AT524" i="8" s="1"/>
  <c r="S524" i="8"/>
  <c r="N524" i="8"/>
  <c r="AG524" i="8" s="1"/>
  <c r="AY524" i="8" s="1"/>
  <c r="J524" i="8"/>
  <c r="AC524" i="8" s="1"/>
  <c r="AB523" i="8"/>
  <c r="AU523" i="8" s="1"/>
  <c r="AA523" i="8"/>
  <c r="AT523" i="8" s="1"/>
  <c r="S523" i="8"/>
  <c r="AL523" i="8" s="1"/>
  <c r="BD523" i="8" s="1"/>
  <c r="N523" i="8"/>
  <c r="AG523" i="8" s="1"/>
  <c r="AY523" i="8" s="1"/>
  <c r="J523" i="8"/>
  <c r="AB522" i="8"/>
  <c r="AA522" i="8"/>
  <c r="AT522" i="8" s="1"/>
  <c r="S522" i="8"/>
  <c r="AL522" i="8" s="1"/>
  <c r="BD522" i="8" s="1"/>
  <c r="N522" i="8"/>
  <c r="AG522" i="8" s="1"/>
  <c r="AY522" i="8" s="1"/>
  <c r="J522" i="8"/>
  <c r="AB521" i="8"/>
  <c r="AU521" i="8" s="1"/>
  <c r="AA521" i="8"/>
  <c r="AT521" i="8" s="1"/>
  <c r="S521" i="8"/>
  <c r="AL521" i="8" s="1"/>
  <c r="BD521" i="8" s="1"/>
  <c r="N521" i="8"/>
  <c r="AG521" i="8" s="1"/>
  <c r="AY521" i="8" s="1"/>
  <c r="J521" i="8"/>
  <c r="AB520" i="8"/>
  <c r="AU520" i="8" s="1"/>
  <c r="AA520" i="8"/>
  <c r="AT520" i="8" s="1"/>
  <c r="S520" i="8"/>
  <c r="N520" i="8"/>
  <c r="AG520" i="8" s="1"/>
  <c r="AY520" i="8" s="1"/>
  <c r="J520" i="8"/>
  <c r="AB517" i="8"/>
  <c r="AA517" i="8"/>
  <c r="AT517" i="8" s="1"/>
  <c r="S517" i="8"/>
  <c r="AL517" i="8" s="1"/>
  <c r="BD517" i="8" s="1"/>
  <c r="N517" i="8"/>
  <c r="AG517" i="8" s="1"/>
  <c r="AY517" i="8" s="1"/>
  <c r="J517" i="8"/>
  <c r="AB516" i="8"/>
  <c r="AU516" i="8" s="1"/>
  <c r="AA516" i="8"/>
  <c r="AT516" i="8" s="1"/>
  <c r="S516" i="8"/>
  <c r="AL516" i="8" s="1"/>
  <c r="BD516" i="8" s="1"/>
  <c r="N516" i="8"/>
  <c r="AG516" i="8" s="1"/>
  <c r="AY516" i="8" s="1"/>
  <c r="J516" i="8"/>
  <c r="AC516" i="8" s="1"/>
  <c r="AB515" i="8"/>
  <c r="AU515" i="8" s="1"/>
  <c r="AA515" i="8"/>
  <c r="AT515" i="8" s="1"/>
  <c r="S515" i="8"/>
  <c r="AL515" i="8" s="1"/>
  <c r="BD515" i="8" s="1"/>
  <c r="N515" i="8"/>
  <c r="AG515" i="8" s="1"/>
  <c r="AY515" i="8" s="1"/>
  <c r="J515" i="8"/>
  <c r="AC515" i="8" s="1"/>
  <c r="AB514" i="8"/>
  <c r="AA514" i="8"/>
  <c r="AT514" i="8" s="1"/>
  <c r="S514" i="8"/>
  <c r="AL514" i="8" s="1"/>
  <c r="BD514" i="8" s="1"/>
  <c r="N514" i="8"/>
  <c r="AG514" i="8" s="1"/>
  <c r="AY514" i="8" s="1"/>
  <c r="J514" i="8"/>
  <c r="AC514" i="8" s="1"/>
  <c r="AB513" i="8"/>
  <c r="AU513" i="8" s="1"/>
  <c r="AA513" i="8"/>
  <c r="AT513" i="8" s="1"/>
  <c r="S513" i="8"/>
  <c r="N513" i="8"/>
  <c r="AG513" i="8" s="1"/>
  <c r="AY513" i="8" s="1"/>
  <c r="J513" i="8"/>
  <c r="AB512" i="8"/>
  <c r="AA512" i="8"/>
  <c r="AT512" i="8" s="1"/>
  <c r="S512" i="8"/>
  <c r="AL512" i="8" s="1"/>
  <c r="BD512" i="8" s="1"/>
  <c r="N512" i="8"/>
  <c r="AG512" i="8" s="1"/>
  <c r="AY512" i="8" s="1"/>
  <c r="J512" i="8"/>
  <c r="AB511" i="8"/>
  <c r="AU511" i="8" s="1"/>
  <c r="AA511" i="8"/>
  <c r="AT511" i="8" s="1"/>
  <c r="S511" i="8"/>
  <c r="AL511" i="8" s="1"/>
  <c r="N511" i="8"/>
  <c r="AG511" i="8" s="1"/>
  <c r="AY511" i="8" s="1"/>
  <c r="J511" i="8"/>
  <c r="AC511" i="8" s="1"/>
  <c r="AB510" i="8"/>
  <c r="AA510" i="8"/>
  <c r="AT510" i="8" s="1"/>
  <c r="S510" i="8"/>
  <c r="N510" i="8"/>
  <c r="AG510" i="8" s="1"/>
  <c r="AY510" i="8" s="1"/>
  <c r="J510" i="8"/>
  <c r="AB509" i="8"/>
  <c r="AU509" i="8" s="1"/>
  <c r="AA509" i="8"/>
  <c r="AT509" i="8" s="1"/>
  <c r="S509" i="8"/>
  <c r="AL509" i="8" s="1"/>
  <c r="BD509" i="8" s="1"/>
  <c r="N509" i="8"/>
  <c r="AG509" i="8" s="1"/>
  <c r="AY509" i="8" s="1"/>
  <c r="J509" i="8"/>
  <c r="AC509" i="8" s="1"/>
  <c r="AB508" i="8"/>
  <c r="AU508" i="8" s="1"/>
  <c r="AA508" i="8"/>
  <c r="AT508" i="8" s="1"/>
  <c r="S508" i="8"/>
  <c r="AL508" i="8" s="1"/>
  <c r="BD508" i="8" s="1"/>
  <c r="N508" i="8"/>
  <c r="AG508" i="8" s="1"/>
  <c r="AY508" i="8" s="1"/>
  <c r="J508" i="8"/>
  <c r="AB507" i="8"/>
  <c r="AU507" i="8" s="1"/>
  <c r="AA507" i="8"/>
  <c r="AT507" i="8" s="1"/>
  <c r="S507" i="8"/>
  <c r="N507" i="8"/>
  <c r="AG507" i="8" s="1"/>
  <c r="AY507" i="8" s="1"/>
  <c r="J507" i="8"/>
  <c r="AB506" i="8"/>
  <c r="AU506" i="8" s="1"/>
  <c r="AA506" i="8"/>
  <c r="AT506" i="8" s="1"/>
  <c r="S506" i="8"/>
  <c r="AL506" i="8" s="1"/>
  <c r="BD506" i="8" s="1"/>
  <c r="N506" i="8"/>
  <c r="AG506" i="8" s="1"/>
  <c r="AY506" i="8" s="1"/>
  <c r="J506" i="8"/>
  <c r="AB505" i="8"/>
  <c r="AU505" i="8" s="1"/>
  <c r="AA505" i="8"/>
  <c r="AT505" i="8" s="1"/>
  <c r="S505" i="8"/>
  <c r="AL505" i="8" s="1"/>
  <c r="BD505" i="8" s="1"/>
  <c r="N505" i="8"/>
  <c r="AG505" i="8" s="1"/>
  <c r="AY505" i="8" s="1"/>
  <c r="J505" i="8"/>
  <c r="AB504" i="8"/>
  <c r="AU504" i="8" s="1"/>
  <c r="AA504" i="8"/>
  <c r="AT504" i="8" s="1"/>
  <c r="S504" i="8"/>
  <c r="N504" i="8"/>
  <c r="AG504" i="8" s="1"/>
  <c r="AY504" i="8" s="1"/>
  <c r="J504" i="8"/>
  <c r="AB503" i="8"/>
  <c r="AA503" i="8"/>
  <c r="AT503" i="8" s="1"/>
  <c r="S503" i="8"/>
  <c r="AL503" i="8" s="1"/>
  <c r="BD503" i="8" s="1"/>
  <c r="N503" i="8"/>
  <c r="AG503" i="8" s="1"/>
  <c r="AY503" i="8" s="1"/>
  <c r="J503" i="8"/>
  <c r="AC503" i="8" s="1"/>
  <c r="AB502" i="8"/>
  <c r="AU502" i="8" s="1"/>
  <c r="AA502" i="8"/>
  <c r="AT502" i="8" s="1"/>
  <c r="S502" i="8"/>
  <c r="AL502" i="8" s="1"/>
  <c r="BD502" i="8" s="1"/>
  <c r="N502" i="8"/>
  <c r="AG502" i="8" s="1"/>
  <c r="AY502" i="8" s="1"/>
  <c r="J502" i="8"/>
  <c r="AB501" i="8"/>
  <c r="AA501" i="8"/>
  <c r="AT501" i="8" s="1"/>
  <c r="S501" i="8"/>
  <c r="N501" i="8"/>
  <c r="AG501" i="8" s="1"/>
  <c r="AY501" i="8" s="1"/>
  <c r="J501" i="8"/>
  <c r="AC501" i="8" s="1"/>
  <c r="AB500" i="8"/>
  <c r="AU500" i="8" s="1"/>
  <c r="AA500" i="8"/>
  <c r="AT500" i="8" s="1"/>
  <c r="S500" i="8"/>
  <c r="AL500" i="8" s="1"/>
  <c r="BD500" i="8" s="1"/>
  <c r="N500" i="8"/>
  <c r="AG500" i="8" s="1"/>
  <c r="AY500" i="8" s="1"/>
  <c r="J500" i="8"/>
  <c r="AC500" i="8" s="1"/>
  <c r="AB499" i="8"/>
  <c r="AU499" i="8" s="1"/>
  <c r="AA499" i="8"/>
  <c r="AT499" i="8" s="1"/>
  <c r="S499" i="8"/>
  <c r="AL499" i="8" s="1"/>
  <c r="BD499" i="8" s="1"/>
  <c r="N499" i="8"/>
  <c r="AG499" i="8" s="1"/>
  <c r="AY499" i="8" s="1"/>
  <c r="J499" i="8"/>
  <c r="AB498" i="8"/>
  <c r="AU498" i="8" s="1"/>
  <c r="AA498" i="8"/>
  <c r="AT498" i="8" s="1"/>
  <c r="S498" i="8"/>
  <c r="AL498" i="8" s="1"/>
  <c r="BD498" i="8" s="1"/>
  <c r="N498" i="8"/>
  <c r="AG498" i="8" s="1"/>
  <c r="AY498" i="8" s="1"/>
  <c r="J498" i="8"/>
  <c r="AC498" i="8" s="1"/>
  <c r="AB496" i="8"/>
  <c r="AU496" i="8" s="1"/>
  <c r="AA496" i="8"/>
  <c r="AT496" i="8" s="1"/>
  <c r="S496" i="8"/>
  <c r="N496" i="8"/>
  <c r="AG496" i="8" s="1"/>
  <c r="AY496" i="8" s="1"/>
  <c r="J496" i="8"/>
  <c r="AC496" i="8" s="1"/>
  <c r="AB495" i="8"/>
  <c r="AA495" i="8"/>
  <c r="AT495" i="8" s="1"/>
  <c r="S495" i="8"/>
  <c r="AL495" i="8" s="1"/>
  <c r="BD495" i="8" s="1"/>
  <c r="N495" i="8"/>
  <c r="AG495" i="8" s="1"/>
  <c r="AY495" i="8" s="1"/>
  <c r="J495" i="8"/>
  <c r="AB494" i="8"/>
  <c r="AU494" i="8" s="1"/>
  <c r="AA494" i="8"/>
  <c r="AT494" i="8" s="1"/>
  <c r="S494" i="8"/>
  <c r="N494" i="8"/>
  <c r="AG494" i="8" s="1"/>
  <c r="AY494" i="8" s="1"/>
  <c r="J494" i="8"/>
  <c r="AC494" i="8" s="1"/>
  <c r="AB493" i="8"/>
  <c r="AU493" i="8" s="1"/>
  <c r="AA493" i="8"/>
  <c r="AT493" i="8" s="1"/>
  <c r="S493" i="8"/>
  <c r="AL493" i="8" s="1"/>
  <c r="N493" i="8"/>
  <c r="AG493" i="8" s="1"/>
  <c r="AY493" i="8" s="1"/>
  <c r="J493" i="8"/>
  <c r="AB492" i="8"/>
  <c r="AU492" i="8" s="1"/>
  <c r="AA492" i="8"/>
  <c r="AT492" i="8" s="1"/>
  <c r="S492" i="8"/>
  <c r="AL492" i="8" s="1"/>
  <c r="BD492" i="8" s="1"/>
  <c r="N492" i="8"/>
  <c r="AG492" i="8" s="1"/>
  <c r="AY492" i="8" s="1"/>
  <c r="J492" i="8"/>
  <c r="AC492" i="8" s="1"/>
  <c r="AB491" i="8"/>
  <c r="AA491" i="8"/>
  <c r="AT491" i="8" s="1"/>
  <c r="S491" i="8"/>
  <c r="AL491" i="8" s="1"/>
  <c r="BD491" i="8" s="1"/>
  <c r="N491" i="8"/>
  <c r="AG491" i="8" s="1"/>
  <c r="AY491" i="8" s="1"/>
  <c r="J491" i="8"/>
  <c r="AC491" i="8" s="1"/>
  <c r="AB490" i="8"/>
  <c r="AA490" i="8"/>
  <c r="AT490" i="8" s="1"/>
  <c r="S490" i="8"/>
  <c r="AL490" i="8" s="1"/>
  <c r="BD490" i="8" s="1"/>
  <c r="N490" i="8"/>
  <c r="AG490" i="8" s="1"/>
  <c r="AY490" i="8" s="1"/>
  <c r="J490" i="8"/>
  <c r="AB489" i="8"/>
  <c r="AU489" i="8" s="1"/>
  <c r="AA489" i="8"/>
  <c r="AT489" i="8" s="1"/>
  <c r="S489" i="8"/>
  <c r="N489" i="8"/>
  <c r="AG489" i="8" s="1"/>
  <c r="AY489" i="8" s="1"/>
  <c r="J489" i="8"/>
  <c r="AB488" i="8"/>
  <c r="AA488" i="8"/>
  <c r="AT488" i="8" s="1"/>
  <c r="S488" i="8"/>
  <c r="AL488" i="8" s="1"/>
  <c r="BD488" i="8" s="1"/>
  <c r="N488" i="8"/>
  <c r="AG488" i="8" s="1"/>
  <c r="AY488" i="8" s="1"/>
  <c r="J488" i="8"/>
  <c r="AC488" i="8" s="1"/>
  <c r="AB487" i="8"/>
  <c r="AU487" i="8" s="1"/>
  <c r="AA487" i="8"/>
  <c r="AT487" i="8" s="1"/>
  <c r="S487" i="8"/>
  <c r="N487" i="8"/>
  <c r="AG487" i="8" s="1"/>
  <c r="AY487" i="8" s="1"/>
  <c r="J487" i="8"/>
  <c r="AB486" i="8"/>
  <c r="AA486" i="8"/>
  <c r="AT486" i="8" s="1"/>
  <c r="S486" i="8"/>
  <c r="AL486" i="8" s="1"/>
  <c r="BD486" i="8" s="1"/>
  <c r="N486" i="8"/>
  <c r="AG486" i="8" s="1"/>
  <c r="AY486" i="8" s="1"/>
  <c r="J486" i="8"/>
  <c r="AC486" i="8" s="1"/>
  <c r="AB485" i="8"/>
  <c r="AA485" i="8"/>
  <c r="AT485" i="8" s="1"/>
  <c r="S485" i="8"/>
  <c r="AL485" i="8" s="1"/>
  <c r="BD485" i="8" s="1"/>
  <c r="N485" i="8"/>
  <c r="AG485" i="8" s="1"/>
  <c r="AY485" i="8" s="1"/>
  <c r="J485" i="8"/>
  <c r="AC485" i="8" s="1"/>
  <c r="AB484" i="8"/>
  <c r="AA484" i="8"/>
  <c r="AT484" i="8" s="1"/>
  <c r="S484" i="8"/>
  <c r="AL484" i="8" s="1"/>
  <c r="BD484" i="8" s="1"/>
  <c r="N484" i="8"/>
  <c r="AG484" i="8" s="1"/>
  <c r="AY484" i="8" s="1"/>
  <c r="J484" i="8"/>
  <c r="AB483" i="8"/>
  <c r="AA483" i="8"/>
  <c r="AT483" i="8" s="1"/>
  <c r="S483" i="8"/>
  <c r="N483" i="8"/>
  <c r="AG483" i="8" s="1"/>
  <c r="AY483" i="8" s="1"/>
  <c r="J483" i="8"/>
  <c r="AB482" i="8"/>
  <c r="AU482" i="8" s="1"/>
  <c r="AA482" i="8"/>
  <c r="AT482" i="8" s="1"/>
  <c r="S482" i="8"/>
  <c r="N482" i="8"/>
  <c r="AG482" i="8" s="1"/>
  <c r="AY482" i="8" s="1"/>
  <c r="J482" i="8"/>
  <c r="AB481" i="8"/>
  <c r="AA481" i="8"/>
  <c r="AT481" i="8" s="1"/>
  <c r="S481" i="8"/>
  <c r="AL481" i="8" s="1"/>
  <c r="BD481" i="8" s="1"/>
  <c r="N481" i="8"/>
  <c r="AG481" i="8" s="1"/>
  <c r="AY481" i="8" s="1"/>
  <c r="J481" i="8"/>
  <c r="AB480" i="8"/>
  <c r="AU480" i="8" s="1"/>
  <c r="AA480" i="8"/>
  <c r="AT480" i="8" s="1"/>
  <c r="S480" i="8"/>
  <c r="N480" i="8"/>
  <c r="AG480" i="8" s="1"/>
  <c r="AY480" i="8" s="1"/>
  <c r="J480" i="8"/>
  <c r="AC480" i="8" s="1"/>
  <c r="AB479" i="8"/>
  <c r="AA479" i="8"/>
  <c r="AT479" i="8" s="1"/>
  <c r="S479" i="8"/>
  <c r="AL479" i="8" s="1"/>
  <c r="BD479" i="8" s="1"/>
  <c r="N479" i="8"/>
  <c r="AG479" i="8" s="1"/>
  <c r="AY479" i="8" s="1"/>
  <c r="J479" i="8"/>
  <c r="AB478" i="8"/>
  <c r="AA478" i="8"/>
  <c r="AT478" i="8" s="1"/>
  <c r="S478" i="8"/>
  <c r="AL478" i="8" s="1"/>
  <c r="BD478" i="8" s="1"/>
  <c r="N478" i="8"/>
  <c r="AG478" i="8" s="1"/>
  <c r="AY478" i="8" s="1"/>
  <c r="J478" i="8"/>
  <c r="AC478" i="8" s="1"/>
  <c r="AB477" i="8"/>
  <c r="AU477" i="8" s="1"/>
  <c r="AA477" i="8"/>
  <c r="AT477" i="8" s="1"/>
  <c r="S477" i="8"/>
  <c r="AL477" i="8" s="1"/>
  <c r="BD477" i="8" s="1"/>
  <c r="N477" i="8"/>
  <c r="AG477" i="8" s="1"/>
  <c r="AY477" i="8" s="1"/>
  <c r="J477" i="8"/>
  <c r="AB475" i="8"/>
  <c r="AA475" i="8"/>
  <c r="AT475" i="8" s="1"/>
  <c r="S475" i="8"/>
  <c r="N475" i="8"/>
  <c r="AG475" i="8" s="1"/>
  <c r="AY475" i="8" s="1"/>
  <c r="J475" i="8"/>
  <c r="AB474" i="8"/>
  <c r="AA474" i="8"/>
  <c r="AT474" i="8" s="1"/>
  <c r="S474" i="8"/>
  <c r="AL474" i="8" s="1"/>
  <c r="BD474" i="8" s="1"/>
  <c r="N474" i="8"/>
  <c r="AG474" i="8" s="1"/>
  <c r="AY474" i="8" s="1"/>
  <c r="J474" i="8"/>
  <c r="AB473" i="8"/>
  <c r="AU473" i="8" s="1"/>
  <c r="AA473" i="8"/>
  <c r="AT473" i="8" s="1"/>
  <c r="S473" i="8"/>
  <c r="N473" i="8"/>
  <c r="AG473" i="8" s="1"/>
  <c r="AY473" i="8" s="1"/>
  <c r="J473" i="8"/>
  <c r="AC473" i="8" s="1"/>
  <c r="AB472" i="8"/>
  <c r="AU472" i="8" s="1"/>
  <c r="AA472" i="8"/>
  <c r="AT472" i="8" s="1"/>
  <c r="S472" i="8"/>
  <c r="AL472" i="8" s="1"/>
  <c r="BD472" i="8" s="1"/>
  <c r="N472" i="8"/>
  <c r="AG472" i="8" s="1"/>
  <c r="AY472" i="8" s="1"/>
  <c r="J472" i="8"/>
  <c r="AC472" i="8" s="1"/>
  <c r="AB471" i="8"/>
  <c r="AA471" i="8"/>
  <c r="AT471" i="8" s="1"/>
  <c r="S471" i="8"/>
  <c r="AL471" i="8" s="1"/>
  <c r="BD471" i="8" s="1"/>
  <c r="N471" i="8"/>
  <c r="AG471" i="8" s="1"/>
  <c r="AY471" i="8" s="1"/>
  <c r="J471" i="8"/>
  <c r="AB470" i="8"/>
  <c r="AU470" i="8" s="1"/>
  <c r="AA470" i="8"/>
  <c r="S470" i="8"/>
  <c r="N470" i="8"/>
  <c r="AG470" i="8" s="1"/>
  <c r="AY470" i="8" s="1"/>
  <c r="J470" i="8"/>
  <c r="AB469" i="8"/>
  <c r="AA469" i="8"/>
  <c r="AT469" i="8" s="1"/>
  <c r="S469" i="8"/>
  <c r="N469" i="8"/>
  <c r="AG469" i="8" s="1"/>
  <c r="AY469" i="8" s="1"/>
  <c r="J469" i="8"/>
  <c r="AC469" i="8" s="1"/>
  <c r="AB468" i="8"/>
  <c r="AA468" i="8"/>
  <c r="AT468" i="8" s="1"/>
  <c r="S468" i="8"/>
  <c r="N468" i="8"/>
  <c r="AG468" i="8" s="1"/>
  <c r="AY468" i="8" s="1"/>
  <c r="J468" i="8"/>
  <c r="AC468" i="8" s="1"/>
  <c r="AB467" i="8"/>
  <c r="AU467" i="8" s="1"/>
  <c r="AA467" i="8"/>
  <c r="AT467" i="8" s="1"/>
  <c r="S467" i="8"/>
  <c r="AL467" i="8" s="1"/>
  <c r="BD467" i="8" s="1"/>
  <c r="N467" i="8"/>
  <c r="AG467" i="8" s="1"/>
  <c r="AY467" i="8" s="1"/>
  <c r="J467" i="8"/>
  <c r="AC467" i="8" s="1"/>
  <c r="AB466" i="8"/>
  <c r="AU466" i="8" s="1"/>
  <c r="AA466" i="8"/>
  <c r="AT466" i="8" s="1"/>
  <c r="S466" i="8"/>
  <c r="AL466" i="8" s="1"/>
  <c r="BD466" i="8" s="1"/>
  <c r="N466" i="8"/>
  <c r="AG466" i="8" s="1"/>
  <c r="AY466" i="8" s="1"/>
  <c r="J466" i="8"/>
  <c r="AC466" i="8" s="1"/>
  <c r="AB465" i="8"/>
  <c r="AU465" i="8" s="1"/>
  <c r="AA465" i="8"/>
  <c r="AT465" i="8" s="1"/>
  <c r="S465" i="8"/>
  <c r="AL465" i="8" s="1"/>
  <c r="BD465" i="8" s="1"/>
  <c r="N465" i="8"/>
  <c r="AG465" i="8" s="1"/>
  <c r="AY465" i="8" s="1"/>
  <c r="J465" i="8"/>
  <c r="AB464" i="8"/>
  <c r="AU464" i="8" s="1"/>
  <c r="AA464" i="8"/>
  <c r="AT464" i="8" s="1"/>
  <c r="S464" i="8"/>
  <c r="AL464" i="8" s="1"/>
  <c r="BD464" i="8" s="1"/>
  <c r="N464" i="8"/>
  <c r="AG464" i="8" s="1"/>
  <c r="AY464" i="8" s="1"/>
  <c r="J464" i="8"/>
  <c r="AB463" i="8"/>
  <c r="AU463" i="8" s="1"/>
  <c r="AA463" i="8"/>
  <c r="AT463" i="8" s="1"/>
  <c r="S463" i="8"/>
  <c r="AL463" i="8" s="1"/>
  <c r="BD463" i="8" s="1"/>
  <c r="N463" i="8"/>
  <c r="AG463" i="8" s="1"/>
  <c r="AY463" i="8" s="1"/>
  <c r="J463" i="8"/>
  <c r="AB462" i="8"/>
  <c r="AA462" i="8"/>
  <c r="AT462" i="8" s="1"/>
  <c r="S462" i="8"/>
  <c r="AL462" i="8" s="1"/>
  <c r="BD462" i="8" s="1"/>
  <c r="N462" i="8"/>
  <c r="AG462" i="8" s="1"/>
  <c r="AY462" i="8" s="1"/>
  <c r="J462" i="8"/>
  <c r="AB461" i="8"/>
  <c r="AU461" i="8" s="1"/>
  <c r="AA461" i="8"/>
  <c r="AT461" i="8" s="1"/>
  <c r="S461" i="8"/>
  <c r="AL461" i="8" s="1"/>
  <c r="BD461" i="8" s="1"/>
  <c r="N461" i="8"/>
  <c r="AG461" i="8" s="1"/>
  <c r="AY461" i="8" s="1"/>
  <c r="J461" i="8"/>
  <c r="AC461" i="8" s="1"/>
  <c r="AB460" i="8"/>
  <c r="AA460" i="8"/>
  <c r="AT460" i="8" s="1"/>
  <c r="S460" i="8"/>
  <c r="AL460" i="8" s="1"/>
  <c r="BD460" i="8" s="1"/>
  <c r="N460" i="8"/>
  <c r="AG460" i="8" s="1"/>
  <c r="AY460" i="8" s="1"/>
  <c r="J460" i="8"/>
  <c r="AC460" i="8" s="1"/>
  <c r="AB459" i="8"/>
  <c r="AU459" i="8" s="1"/>
  <c r="AA459" i="8"/>
  <c r="AT459" i="8" s="1"/>
  <c r="S459" i="8"/>
  <c r="AL459" i="8" s="1"/>
  <c r="BD459" i="8" s="1"/>
  <c r="N459" i="8"/>
  <c r="AG459" i="8" s="1"/>
  <c r="AY459" i="8" s="1"/>
  <c r="J459" i="8"/>
  <c r="AC459" i="8" s="1"/>
  <c r="AB458" i="8"/>
  <c r="AU458" i="8" s="1"/>
  <c r="AA458" i="8"/>
  <c r="AT458" i="8" s="1"/>
  <c r="S458" i="8"/>
  <c r="AL458" i="8" s="1"/>
  <c r="BD458" i="8" s="1"/>
  <c r="N458" i="8"/>
  <c r="AG458" i="8" s="1"/>
  <c r="AY458" i="8" s="1"/>
  <c r="J458" i="8"/>
  <c r="AB457" i="8"/>
  <c r="AA457" i="8"/>
  <c r="AT457" i="8" s="1"/>
  <c r="S457" i="8"/>
  <c r="AL457" i="8" s="1"/>
  <c r="BD457" i="8" s="1"/>
  <c r="N457" i="8"/>
  <c r="AG457" i="8" s="1"/>
  <c r="AY457" i="8" s="1"/>
  <c r="J457" i="8"/>
  <c r="AC457" i="8" s="1"/>
  <c r="AB456" i="8"/>
  <c r="AU456" i="8" s="1"/>
  <c r="AA456" i="8"/>
  <c r="AT456" i="8" s="1"/>
  <c r="S456" i="8"/>
  <c r="N456" i="8"/>
  <c r="AG456" i="8" s="1"/>
  <c r="AY456" i="8" s="1"/>
  <c r="J456" i="8"/>
  <c r="AB454" i="8"/>
  <c r="AA454" i="8"/>
  <c r="AT454" i="8" s="1"/>
  <c r="S454" i="8"/>
  <c r="AL454" i="8" s="1"/>
  <c r="BD454" i="8" s="1"/>
  <c r="N454" i="8"/>
  <c r="AG454" i="8" s="1"/>
  <c r="AY454" i="8" s="1"/>
  <c r="J454" i="8"/>
  <c r="AC454" i="8" s="1"/>
  <c r="AB453" i="8"/>
  <c r="AA453" i="8"/>
  <c r="AT453" i="8" s="1"/>
  <c r="S453" i="8"/>
  <c r="N453" i="8"/>
  <c r="AG453" i="8" s="1"/>
  <c r="AY453" i="8" s="1"/>
  <c r="J453" i="8"/>
  <c r="AB452" i="8"/>
  <c r="AU452" i="8" s="1"/>
  <c r="AA452" i="8"/>
  <c r="S452" i="8"/>
  <c r="AL452" i="8" s="1"/>
  <c r="BD452" i="8" s="1"/>
  <c r="N452" i="8"/>
  <c r="AG452" i="8" s="1"/>
  <c r="AY452" i="8" s="1"/>
  <c r="J452" i="8"/>
  <c r="AB451" i="8"/>
  <c r="AU451" i="8" s="1"/>
  <c r="AA451" i="8"/>
  <c r="AT451" i="8" s="1"/>
  <c r="S451" i="8"/>
  <c r="N451" i="8"/>
  <c r="AG451" i="8" s="1"/>
  <c r="AY451" i="8" s="1"/>
  <c r="J451" i="8"/>
  <c r="AB450" i="8"/>
  <c r="AA450" i="8"/>
  <c r="AT450" i="8" s="1"/>
  <c r="S450" i="8"/>
  <c r="N450" i="8"/>
  <c r="AG450" i="8" s="1"/>
  <c r="AY450" i="8" s="1"/>
  <c r="J450" i="8"/>
  <c r="AC450" i="8" s="1"/>
  <c r="AB449" i="8"/>
  <c r="AU449" i="8" s="1"/>
  <c r="AA449" i="8"/>
  <c r="AT449" i="8" s="1"/>
  <c r="S449" i="8"/>
  <c r="AL449" i="8" s="1"/>
  <c r="BD449" i="8" s="1"/>
  <c r="N449" i="8"/>
  <c r="AG449" i="8" s="1"/>
  <c r="AY449" i="8" s="1"/>
  <c r="J449" i="8"/>
  <c r="AC449" i="8" s="1"/>
  <c r="AB448" i="8"/>
  <c r="AU448" i="8" s="1"/>
  <c r="AA448" i="8"/>
  <c r="AT448" i="8" s="1"/>
  <c r="S448" i="8"/>
  <c r="N448" i="8"/>
  <c r="AG448" i="8" s="1"/>
  <c r="AY448" i="8" s="1"/>
  <c r="J448" i="8"/>
  <c r="AB447" i="8"/>
  <c r="AU447" i="8" s="1"/>
  <c r="AA447" i="8"/>
  <c r="AT447" i="8" s="1"/>
  <c r="S447" i="8"/>
  <c r="AL447" i="8" s="1"/>
  <c r="BD447" i="8" s="1"/>
  <c r="N447" i="8"/>
  <c r="AG447" i="8" s="1"/>
  <c r="AY447" i="8" s="1"/>
  <c r="J447" i="8"/>
  <c r="AB446" i="8"/>
  <c r="AA446" i="8"/>
  <c r="AT446" i="8" s="1"/>
  <c r="S446" i="8"/>
  <c r="N446" i="8"/>
  <c r="AG446" i="8" s="1"/>
  <c r="AY446" i="8" s="1"/>
  <c r="J446" i="8"/>
  <c r="AC446" i="8" s="1"/>
  <c r="AB445" i="8"/>
  <c r="AA445" i="8"/>
  <c r="AT445" i="8" s="1"/>
  <c r="S445" i="8"/>
  <c r="AL445" i="8" s="1"/>
  <c r="BD445" i="8" s="1"/>
  <c r="N445" i="8"/>
  <c r="AG445" i="8" s="1"/>
  <c r="AY445" i="8" s="1"/>
  <c r="J445" i="8"/>
  <c r="AB444" i="8"/>
  <c r="AA444" i="8"/>
  <c r="AT444" i="8" s="1"/>
  <c r="S444" i="8"/>
  <c r="AL444" i="8" s="1"/>
  <c r="BD444" i="8" s="1"/>
  <c r="N444" i="8"/>
  <c r="AG444" i="8" s="1"/>
  <c r="AY444" i="8" s="1"/>
  <c r="J444" i="8"/>
  <c r="AB443" i="8"/>
  <c r="AA443" i="8"/>
  <c r="AT443" i="8" s="1"/>
  <c r="S443" i="8"/>
  <c r="N443" i="8"/>
  <c r="AG443" i="8" s="1"/>
  <c r="AY443" i="8" s="1"/>
  <c r="J443" i="8"/>
  <c r="AB442" i="8"/>
  <c r="AU442" i="8" s="1"/>
  <c r="AA442" i="8"/>
  <c r="AT442" i="8" s="1"/>
  <c r="S442" i="8"/>
  <c r="N442" i="8"/>
  <c r="AG442" i="8" s="1"/>
  <c r="AY442" i="8" s="1"/>
  <c r="J442" i="8"/>
  <c r="AC442" i="8" s="1"/>
  <c r="AB441" i="8"/>
  <c r="AU441" i="8" s="1"/>
  <c r="AA441" i="8"/>
  <c r="AT441" i="8" s="1"/>
  <c r="S441" i="8"/>
  <c r="AL441" i="8" s="1"/>
  <c r="BD441" i="8" s="1"/>
  <c r="N441" i="8"/>
  <c r="AG441" i="8" s="1"/>
  <c r="AY441" i="8" s="1"/>
  <c r="J441" i="8"/>
  <c r="AB440" i="8"/>
  <c r="AA440" i="8"/>
  <c r="AT440" i="8" s="1"/>
  <c r="S440" i="8"/>
  <c r="N440" i="8"/>
  <c r="AG440" i="8" s="1"/>
  <c r="AY440" i="8" s="1"/>
  <c r="J440" i="8"/>
  <c r="AC440" i="8" s="1"/>
  <c r="AB439" i="8"/>
  <c r="AA439" i="8"/>
  <c r="AT439" i="8" s="1"/>
  <c r="S439" i="8"/>
  <c r="AL439" i="8" s="1"/>
  <c r="BD439" i="8" s="1"/>
  <c r="N439" i="8"/>
  <c r="AG439" i="8" s="1"/>
  <c r="AY439" i="8" s="1"/>
  <c r="J439" i="8"/>
  <c r="AC439" i="8" s="1"/>
  <c r="AB438" i="8"/>
  <c r="AA438" i="8"/>
  <c r="AT438" i="8" s="1"/>
  <c r="S438" i="8"/>
  <c r="AL438" i="8" s="1"/>
  <c r="BD438" i="8" s="1"/>
  <c r="N438" i="8"/>
  <c r="AG438" i="8" s="1"/>
  <c r="AY438" i="8" s="1"/>
  <c r="J438" i="8"/>
  <c r="AB437" i="8"/>
  <c r="AU437" i="8" s="1"/>
  <c r="AA437" i="8"/>
  <c r="AT437" i="8" s="1"/>
  <c r="S437" i="8"/>
  <c r="N437" i="8"/>
  <c r="AG437" i="8" s="1"/>
  <c r="AY437" i="8" s="1"/>
  <c r="J437" i="8"/>
  <c r="AC437" i="8" s="1"/>
  <c r="AB436" i="8"/>
  <c r="AA436" i="8"/>
  <c r="AT436" i="8" s="1"/>
  <c r="S436" i="8"/>
  <c r="AL436" i="8" s="1"/>
  <c r="BD436" i="8" s="1"/>
  <c r="N436" i="8"/>
  <c r="AG436" i="8" s="1"/>
  <c r="AY436" i="8" s="1"/>
  <c r="J436" i="8"/>
  <c r="AC436" i="8" s="1"/>
  <c r="AB435" i="8"/>
  <c r="AU435" i="8" s="1"/>
  <c r="AA435" i="8"/>
  <c r="AT435" i="8" s="1"/>
  <c r="S435" i="8"/>
  <c r="N435" i="8"/>
  <c r="AG435" i="8" s="1"/>
  <c r="AY435" i="8" s="1"/>
  <c r="J435" i="8"/>
  <c r="AC435" i="8" s="1"/>
  <c r="AB432" i="8"/>
  <c r="AU432" i="8" s="1"/>
  <c r="AA432" i="8"/>
  <c r="S432" i="8"/>
  <c r="N432" i="8"/>
  <c r="AG432" i="8" s="1"/>
  <c r="AY432" i="8" s="1"/>
  <c r="J432" i="8"/>
  <c r="AB431" i="8"/>
  <c r="AA431" i="8"/>
  <c r="AT431" i="8" s="1"/>
  <c r="S431" i="8"/>
  <c r="AL431" i="8" s="1"/>
  <c r="BD431" i="8" s="1"/>
  <c r="N431" i="8"/>
  <c r="AG431" i="8" s="1"/>
  <c r="AY431" i="8" s="1"/>
  <c r="J431" i="8"/>
  <c r="AC431" i="8" s="1"/>
  <c r="AB430" i="8"/>
  <c r="AU430" i="8" s="1"/>
  <c r="AA430" i="8"/>
  <c r="AT430" i="8" s="1"/>
  <c r="S430" i="8"/>
  <c r="AL430" i="8" s="1"/>
  <c r="BD430" i="8" s="1"/>
  <c r="N430" i="8"/>
  <c r="AG430" i="8" s="1"/>
  <c r="AY430" i="8" s="1"/>
  <c r="J430" i="8"/>
  <c r="AB429" i="8"/>
  <c r="AU429" i="8" s="1"/>
  <c r="AA429" i="8"/>
  <c r="AT429" i="8" s="1"/>
  <c r="S429" i="8"/>
  <c r="AL429" i="8" s="1"/>
  <c r="BD429" i="8" s="1"/>
  <c r="N429" i="8"/>
  <c r="AG429" i="8" s="1"/>
  <c r="AY429" i="8" s="1"/>
  <c r="J429" i="8"/>
  <c r="AB428" i="8"/>
  <c r="AU428" i="8" s="1"/>
  <c r="AA428" i="8"/>
  <c r="AT428" i="8" s="1"/>
  <c r="S428" i="8"/>
  <c r="N428" i="8"/>
  <c r="AG428" i="8" s="1"/>
  <c r="AY428" i="8" s="1"/>
  <c r="J428" i="8"/>
  <c r="AB427" i="8"/>
  <c r="AU427" i="8" s="1"/>
  <c r="AA427" i="8"/>
  <c r="AT427" i="8" s="1"/>
  <c r="S427" i="8"/>
  <c r="N427" i="8"/>
  <c r="AG427" i="8" s="1"/>
  <c r="AY427" i="8" s="1"/>
  <c r="J427" i="8"/>
  <c r="AB426" i="8"/>
  <c r="AA426" i="8"/>
  <c r="AT426" i="8" s="1"/>
  <c r="S426" i="8"/>
  <c r="AL426" i="8" s="1"/>
  <c r="BD426" i="8" s="1"/>
  <c r="N426" i="8"/>
  <c r="AG426" i="8" s="1"/>
  <c r="AY426" i="8" s="1"/>
  <c r="J426" i="8"/>
  <c r="AC426" i="8" s="1"/>
  <c r="AB425" i="8"/>
  <c r="AU425" i="8" s="1"/>
  <c r="AA425" i="8"/>
  <c r="S425" i="8"/>
  <c r="N425" i="8"/>
  <c r="AG425" i="8" s="1"/>
  <c r="AY425" i="8" s="1"/>
  <c r="J425" i="8"/>
  <c r="AB424" i="8"/>
  <c r="AA424" i="8"/>
  <c r="AT424" i="8" s="1"/>
  <c r="S424" i="8"/>
  <c r="AL424" i="8" s="1"/>
  <c r="BD424" i="8" s="1"/>
  <c r="N424" i="8"/>
  <c r="AG424" i="8" s="1"/>
  <c r="AY424" i="8" s="1"/>
  <c r="J424" i="8"/>
  <c r="AC424" i="8" s="1"/>
  <c r="AB423" i="8"/>
  <c r="AU423" i="8" s="1"/>
  <c r="AA423" i="8"/>
  <c r="AT423" i="8" s="1"/>
  <c r="S423" i="8"/>
  <c r="AL423" i="8" s="1"/>
  <c r="BD423" i="8" s="1"/>
  <c r="N423" i="8"/>
  <c r="AG423" i="8" s="1"/>
  <c r="AY423" i="8" s="1"/>
  <c r="J423" i="8"/>
  <c r="AC423" i="8" s="1"/>
  <c r="AB422" i="8"/>
  <c r="AU422" i="8" s="1"/>
  <c r="AA422" i="8"/>
  <c r="AT422" i="8" s="1"/>
  <c r="S422" i="8"/>
  <c r="AL422" i="8" s="1"/>
  <c r="BD422" i="8" s="1"/>
  <c r="N422" i="8"/>
  <c r="AG422" i="8" s="1"/>
  <c r="AY422" i="8" s="1"/>
  <c r="J422" i="8"/>
  <c r="AB421" i="8"/>
  <c r="AU421" i="8" s="1"/>
  <c r="AA421" i="8"/>
  <c r="AT421" i="8" s="1"/>
  <c r="S421" i="8"/>
  <c r="AL421" i="8" s="1"/>
  <c r="N421" i="8"/>
  <c r="AG421" i="8" s="1"/>
  <c r="AY421" i="8" s="1"/>
  <c r="J421" i="8"/>
  <c r="AB420" i="8"/>
  <c r="AU420" i="8" s="1"/>
  <c r="AA420" i="8"/>
  <c r="AT420" i="8" s="1"/>
  <c r="S420" i="8"/>
  <c r="AL420" i="8" s="1"/>
  <c r="BD420" i="8" s="1"/>
  <c r="N420" i="8"/>
  <c r="AG420" i="8" s="1"/>
  <c r="AY420" i="8" s="1"/>
  <c r="J420" i="8"/>
  <c r="AB419" i="8"/>
  <c r="AA419" i="8"/>
  <c r="AT419" i="8" s="1"/>
  <c r="S419" i="8"/>
  <c r="N419" i="8"/>
  <c r="AG419" i="8" s="1"/>
  <c r="AY419" i="8" s="1"/>
  <c r="J419" i="8"/>
  <c r="AC419" i="8" s="1"/>
  <c r="AB418" i="8"/>
  <c r="AU418" i="8" s="1"/>
  <c r="AA418" i="8"/>
  <c r="AT418" i="8" s="1"/>
  <c r="S418" i="8"/>
  <c r="N418" i="8"/>
  <c r="AG418" i="8" s="1"/>
  <c r="AY418" i="8" s="1"/>
  <c r="J418" i="8"/>
  <c r="AC418" i="8" s="1"/>
  <c r="AB417" i="8"/>
  <c r="AA417" i="8"/>
  <c r="AT417" i="8" s="1"/>
  <c r="S417" i="8"/>
  <c r="AL417" i="8" s="1"/>
  <c r="BD417" i="8" s="1"/>
  <c r="N417" i="8"/>
  <c r="AG417" i="8" s="1"/>
  <c r="AY417" i="8" s="1"/>
  <c r="J417" i="8"/>
  <c r="AB416" i="8"/>
  <c r="AU416" i="8" s="1"/>
  <c r="AA416" i="8"/>
  <c r="AT416" i="8" s="1"/>
  <c r="S416" i="8"/>
  <c r="AL416" i="8" s="1"/>
  <c r="BD416" i="8" s="1"/>
  <c r="N416" i="8"/>
  <c r="AG416" i="8" s="1"/>
  <c r="AY416" i="8" s="1"/>
  <c r="J416" i="8"/>
  <c r="AC416" i="8" s="1"/>
  <c r="AB415" i="8"/>
  <c r="AA415" i="8"/>
  <c r="AT415" i="8" s="1"/>
  <c r="S415" i="8"/>
  <c r="N415" i="8"/>
  <c r="AG415" i="8" s="1"/>
  <c r="AY415" i="8" s="1"/>
  <c r="J415" i="8"/>
  <c r="AB414" i="8"/>
  <c r="AA414" i="8"/>
  <c r="AT414" i="8" s="1"/>
  <c r="S414" i="8"/>
  <c r="AL414" i="8" s="1"/>
  <c r="BD414" i="8" s="1"/>
  <c r="N414" i="8"/>
  <c r="AG414" i="8" s="1"/>
  <c r="AY414" i="8" s="1"/>
  <c r="J414" i="8"/>
  <c r="AB413" i="8"/>
  <c r="AA413" i="8"/>
  <c r="AT413" i="8" s="1"/>
  <c r="S413" i="8"/>
  <c r="N413" i="8"/>
  <c r="AG413" i="8" s="1"/>
  <c r="AY413" i="8" s="1"/>
  <c r="J413" i="8"/>
  <c r="AU410" i="8"/>
  <c r="AB410" i="8"/>
  <c r="AA410" i="8"/>
  <c r="AT410" i="8" s="1"/>
  <c r="S410" i="8"/>
  <c r="N410" i="8"/>
  <c r="AG410" i="8" s="1"/>
  <c r="AY410" i="8" s="1"/>
  <c r="J410" i="8"/>
  <c r="AB409" i="8"/>
  <c r="AA409" i="8"/>
  <c r="AT409" i="8" s="1"/>
  <c r="S409" i="8"/>
  <c r="AL409" i="8" s="1"/>
  <c r="BD409" i="8" s="1"/>
  <c r="N409" i="8"/>
  <c r="AG409" i="8" s="1"/>
  <c r="AY409" i="8" s="1"/>
  <c r="J409" i="8"/>
  <c r="AB408" i="8"/>
  <c r="AA408" i="8"/>
  <c r="AT408" i="8" s="1"/>
  <c r="S408" i="8"/>
  <c r="AL408" i="8" s="1"/>
  <c r="BD408" i="8" s="1"/>
  <c r="N408" i="8"/>
  <c r="AG408" i="8" s="1"/>
  <c r="AY408" i="8" s="1"/>
  <c r="J408" i="8"/>
  <c r="AC408" i="8" s="1"/>
  <c r="AB407" i="8"/>
  <c r="AU407" i="8" s="1"/>
  <c r="AA407" i="8"/>
  <c r="AT407" i="8" s="1"/>
  <c r="S407" i="8"/>
  <c r="AL407" i="8" s="1"/>
  <c r="BD407" i="8" s="1"/>
  <c r="N407" i="8"/>
  <c r="AG407" i="8" s="1"/>
  <c r="AY407" i="8" s="1"/>
  <c r="J407" i="8"/>
  <c r="AB406" i="8"/>
  <c r="AU406" i="8" s="1"/>
  <c r="AA406" i="8"/>
  <c r="AT406" i="8" s="1"/>
  <c r="S406" i="8"/>
  <c r="N406" i="8"/>
  <c r="AG406" i="8" s="1"/>
  <c r="AY406" i="8" s="1"/>
  <c r="J406" i="8"/>
  <c r="AC406" i="8" s="1"/>
  <c r="AB405" i="8"/>
  <c r="AU405" i="8" s="1"/>
  <c r="AA405" i="8"/>
  <c r="AT405" i="8" s="1"/>
  <c r="S405" i="8"/>
  <c r="AL405" i="8" s="1"/>
  <c r="BD405" i="8" s="1"/>
  <c r="N405" i="8"/>
  <c r="AG405" i="8" s="1"/>
  <c r="AY405" i="8" s="1"/>
  <c r="J405" i="8"/>
  <c r="AB404" i="8"/>
  <c r="AA404" i="8"/>
  <c r="AT404" i="8" s="1"/>
  <c r="S404" i="8"/>
  <c r="N404" i="8"/>
  <c r="AG404" i="8" s="1"/>
  <c r="AY404" i="8" s="1"/>
  <c r="J404" i="8"/>
  <c r="AB403" i="8"/>
  <c r="AA403" i="8"/>
  <c r="AT403" i="8" s="1"/>
  <c r="S403" i="8"/>
  <c r="AL403" i="8" s="1"/>
  <c r="BD403" i="8" s="1"/>
  <c r="N403" i="8"/>
  <c r="AG403" i="8" s="1"/>
  <c r="AY403" i="8" s="1"/>
  <c r="J403" i="8"/>
  <c r="AC403" i="8" s="1"/>
  <c r="AB402" i="8"/>
  <c r="AA402" i="8"/>
  <c r="AT402" i="8" s="1"/>
  <c r="S402" i="8"/>
  <c r="AL402" i="8" s="1"/>
  <c r="BD402" i="8" s="1"/>
  <c r="N402" i="8"/>
  <c r="AG402" i="8" s="1"/>
  <c r="AY402" i="8" s="1"/>
  <c r="J402" i="8"/>
  <c r="AC402" i="8" s="1"/>
  <c r="AB401" i="8"/>
  <c r="AA401" i="8"/>
  <c r="AT401" i="8" s="1"/>
  <c r="S401" i="8"/>
  <c r="AL401" i="8" s="1"/>
  <c r="BD401" i="8" s="1"/>
  <c r="N401" i="8"/>
  <c r="AG401" i="8" s="1"/>
  <c r="AY401" i="8" s="1"/>
  <c r="J401" i="8"/>
  <c r="AB400" i="8"/>
  <c r="AU400" i="8" s="1"/>
  <c r="AA400" i="8"/>
  <c r="S400" i="8"/>
  <c r="N400" i="8"/>
  <c r="AG400" i="8" s="1"/>
  <c r="AY400" i="8" s="1"/>
  <c r="J400" i="8"/>
  <c r="AB399" i="8"/>
  <c r="AU399" i="8" s="1"/>
  <c r="AA399" i="8"/>
  <c r="AT399" i="8" s="1"/>
  <c r="S399" i="8"/>
  <c r="AL399" i="8" s="1"/>
  <c r="BD399" i="8" s="1"/>
  <c r="N399" i="8"/>
  <c r="AG399" i="8" s="1"/>
  <c r="AY399" i="8" s="1"/>
  <c r="J399" i="8"/>
  <c r="AB398" i="8"/>
  <c r="AA398" i="8"/>
  <c r="AT398" i="8" s="1"/>
  <c r="S398" i="8"/>
  <c r="AL398" i="8" s="1"/>
  <c r="BD398" i="8" s="1"/>
  <c r="N398" i="8"/>
  <c r="AG398" i="8" s="1"/>
  <c r="AY398" i="8" s="1"/>
  <c r="J398" i="8"/>
  <c r="AC398" i="8" s="1"/>
  <c r="AB397" i="8"/>
  <c r="AU397" i="8" s="1"/>
  <c r="AA397" i="8"/>
  <c r="AT397" i="8" s="1"/>
  <c r="S397" i="8"/>
  <c r="AL397" i="8" s="1"/>
  <c r="N397" i="8"/>
  <c r="AG397" i="8" s="1"/>
  <c r="AY397" i="8" s="1"/>
  <c r="J397" i="8"/>
  <c r="AB396" i="8"/>
  <c r="AA396" i="8"/>
  <c r="AT396" i="8" s="1"/>
  <c r="S396" i="8"/>
  <c r="N396" i="8"/>
  <c r="AG396" i="8" s="1"/>
  <c r="AY396" i="8" s="1"/>
  <c r="J396" i="8"/>
  <c r="AC396" i="8" s="1"/>
  <c r="AB395" i="8"/>
  <c r="AA395" i="8"/>
  <c r="AT395" i="8" s="1"/>
  <c r="S395" i="8"/>
  <c r="AL395" i="8" s="1"/>
  <c r="BD395" i="8" s="1"/>
  <c r="N395" i="8"/>
  <c r="AG395" i="8" s="1"/>
  <c r="AY395" i="8" s="1"/>
  <c r="J395" i="8"/>
  <c r="AB394" i="8"/>
  <c r="AA394" i="8"/>
  <c r="AT394" i="8" s="1"/>
  <c r="S394" i="8"/>
  <c r="AL394" i="8" s="1"/>
  <c r="BD394" i="8" s="1"/>
  <c r="N394" i="8"/>
  <c r="AG394" i="8" s="1"/>
  <c r="AY394" i="8" s="1"/>
  <c r="J394" i="8"/>
  <c r="AB393" i="8"/>
  <c r="AA393" i="8"/>
  <c r="AT393" i="8" s="1"/>
  <c r="S393" i="8"/>
  <c r="AL393" i="8" s="1"/>
  <c r="BD393" i="8" s="1"/>
  <c r="N393" i="8"/>
  <c r="AG393" i="8" s="1"/>
  <c r="AY393" i="8" s="1"/>
  <c r="J393" i="8"/>
  <c r="AB392" i="8"/>
  <c r="AA392" i="8"/>
  <c r="AT392" i="8" s="1"/>
  <c r="S392" i="8"/>
  <c r="N392" i="8"/>
  <c r="AG392" i="8" s="1"/>
  <c r="AY392" i="8" s="1"/>
  <c r="J392" i="8"/>
  <c r="AC392" i="8" s="1"/>
  <c r="AB391" i="8"/>
  <c r="AA391" i="8"/>
  <c r="AT391" i="8" s="1"/>
  <c r="S391" i="8"/>
  <c r="AL391" i="8" s="1"/>
  <c r="BD391" i="8" s="1"/>
  <c r="N391" i="8"/>
  <c r="AG391" i="8" s="1"/>
  <c r="AY391" i="8" s="1"/>
  <c r="J391" i="8"/>
  <c r="AC391" i="8" s="1"/>
  <c r="AB389" i="8"/>
  <c r="AU389" i="8" s="1"/>
  <c r="AA389" i="8"/>
  <c r="S389" i="8"/>
  <c r="AL389" i="8" s="1"/>
  <c r="BD389" i="8" s="1"/>
  <c r="N389" i="8"/>
  <c r="AG389" i="8" s="1"/>
  <c r="AY389" i="8" s="1"/>
  <c r="J389" i="8"/>
  <c r="AB388" i="8"/>
  <c r="AA388" i="8"/>
  <c r="AT388" i="8" s="1"/>
  <c r="S388" i="8"/>
  <c r="AL388" i="8" s="1"/>
  <c r="BD388" i="8" s="1"/>
  <c r="N388" i="8"/>
  <c r="AG388" i="8" s="1"/>
  <c r="AY388" i="8" s="1"/>
  <c r="J388" i="8"/>
  <c r="AC388" i="8" s="1"/>
  <c r="AB387" i="8"/>
  <c r="AU387" i="8" s="1"/>
  <c r="AA387" i="8"/>
  <c r="AT387" i="8" s="1"/>
  <c r="S387" i="8"/>
  <c r="AL387" i="8" s="1"/>
  <c r="BD387" i="8" s="1"/>
  <c r="N387" i="8"/>
  <c r="AG387" i="8" s="1"/>
  <c r="AY387" i="8" s="1"/>
  <c r="J387" i="8"/>
  <c r="AB386" i="8"/>
  <c r="AU386" i="8" s="1"/>
  <c r="AA386" i="8"/>
  <c r="S386" i="8"/>
  <c r="AL386" i="8" s="1"/>
  <c r="BD386" i="8" s="1"/>
  <c r="N386" i="8"/>
  <c r="AG386" i="8" s="1"/>
  <c r="AY386" i="8" s="1"/>
  <c r="J386" i="8"/>
  <c r="AB385" i="8"/>
  <c r="AU385" i="8" s="1"/>
  <c r="AA385" i="8"/>
  <c r="AT385" i="8" s="1"/>
  <c r="S385" i="8"/>
  <c r="AL385" i="8" s="1"/>
  <c r="BD385" i="8" s="1"/>
  <c r="N385" i="8"/>
  <c r="AG385" i="8" s="1"/>
  <c r="AY385" i="8" s="1"/>
  <c r="J385" i="8"/>
  <c r="AC385" i="8" s="1"/>
  <c r="AB384" i="8"/>
  <c r="AU384" i="8" s="1"/>
  <c r="AA384" i="8"/>
  <c r="AT384" i="8" s="1"/>
  <c r="S384" i="8"/>
  <c r="AL384" i="8" s="1"/>
  <c r="BD384" i="8" s="1"/>
  <c r="N384" i="8"/>
  <c r="AG384" i="8" s="1"/>
  <c r="AY384" i="8" s="1"/>
  <c r="J384" i="8"/>
  <c r="AB383" i="8"/>
  <c r="AU383" i="8" s="1"/>
  <c r="AA383" i="8"/>
  <c r="AT383" i="8" s="1"/>
  <c r="S383" i="8"/>
  <c r="N383" i="8"/>
  <c r="AG383" i="8" s="1"/>
  <c r="AY383" i="8" s="1"/>
  <c r="J383" i="8"/>
  <c r="AB382" i="8"/>
  <c r="AA382" i="8"/>
  <c r="S382" i="8"/>
  <c r="AL382" i="8" s="1"/>
  <c r="BD382" i="8" s="1"/>
  <c r="N382" i="8"/>
  <c r="AG382" i="8" s="1"/>
  <c r="AY382" i="8" s="1"/>
  <c r="J382" i="8"/>
  <c r="AB381" i="8"/>
  <c r="AU381" i="8" s="1"/>
  <c r="AA381" i="8"/>
  <c r="AT381" i="8" s="1"/>
  <c r="S381" i="8"/>
  <c r="AL381" i="8" s="1"/>
  <c r="BD381" i="8" s="1"/>
  <c r="N381" i="8"/>
  <c r="AG381" i="8" s="1"/>
  <c r="AY381" i="8" s="1"/>
  <c r="J381" i="8"/>
  <c r="AC381" i="8" s="1"/>
  <c r="AB380" i="8"/>
  <c r="AA380" i="8"/>
  <c r="AT380" i="8" s="1"/>
  <c r="S380" i="8"/>
  <c r="N380" i="8"/>
  <c r="AG380" i="8" s="1"/>
  <c r="AY380" i="8" s="1"/>
  <c r="J380" i="8"/>
  <c r="AC380" i="8" s="1"/>
  <c r="AB379" i="8"/>
  <c r="AA379" i="8"/>
  <c r="AT379" i="8" s="1"/>
  <c r="S379" i="8"/>
  <c r="AL379" i="8" s="1"/>
  <c r="BD379" i="8" s="1"/>
  <c r="N379" i="8"/>
  <c r="AG379" i="8" s="1"/>
  <c r="AY379" i="8" s="1"/>
  <c r="J379" i="8"/>
  <c r="AB378" i="8"/>
  <c r="AA378" i="8"/>
  <c r="AT378" i="8" s="1"/>
  <c r="S378" i="8"/>
  <c r="AL378" i="8" s="1"/>
  <c r="BD378" i="8" s="1"/>
  <c r="N378" i="8"/>
  <c r="AG378" i="8" s="1"/>
  <c r="AY378" i="8" s="1"/>
  <c r="J378" i="8"/>
  <c r="AC378" i="8" s="1"/>
  <c r="AB377" i="8"/>
  <c r="AU377" i="8" s="1"/>
  <c r="AA377" i="8"/>
  <c r="S377" i="8"/>
  <c r="AL377" i="8" s="1"/>
  <c r="BD377" i="8" s="1"/>
  <c r="N377" i="8"/>
  <c r="AG377" i="8" s="1"/>
  <c r="AY377" i="8" s="1"/>
  <c r="J377" i="8"/>
  <c r="AC377" i="8" s="1"/>
  <c r="AB376" i="8"/>
  <c r="AA376" i="8"/>
  <c r="AT376" i="8" s="1"/>
  <c r="S376" i="8"/>
  <c r="AL376" i="8" s="1"/>
  <c r="BD376" i="8" s="1"/>
  <c r="N376" i="8"/>
  <c r="AG376" i="8" s="1"/>
  <c r="AY376" i="8" s="1"/>
  <c r="J376" i="8"/>
  <c r="AC376" i="8" s="1"/>
  <c r="AB375" i="8"/>
  <c r="AA375" i="8"/>
  <c r="AT375" i="8" s="1"/>
  <c r="S375" i="8"/>
  <c r="AL375" i="8" s="1"/>
  <c r="BD375" i="8" s="1"/>
  <c r="N375" i="8"/>
  <c r="AG375" i="8" s="1"/>
  <c r="AY375" i="8" s="1"/>
  <c r="J375" i="8"/>
  <c r="AC375" i="8" s="1"/>
  <c r="AB374" i="8"/>
  <c r="AU374" i="8" s="1"/>
  <c r="AA374" i="8"/>
  <c r="AT374" i="8" s="1"/>
  <c r="S374" i="8"/>
  <c r="AL374" i="8" s="1"/>
  <c r="BD374" i="8" s="1"/>
  <c r="N374" i="8"/>
  <c r="AG374" i="8" s="1"/>
  <c r="AY374" i="8" s="1"/>
  <c r="J374" i="8"/>
  <c r="AB373" i="8"/>
  <c r="AU373" i="8" s="1"/>
  <c r="AA373" i="8"/>
  <c r="AT373" i="8" s="1"/>
  <c r="S373" i="8"/>
  <c r="AL373" i="8" s="1"/>
  <c r="BD373" i="8" s="1"/>
  <c r="N373" i="8"/>
  <c r="AG373" i="8" s="1"/>
  <c r="AY373" i="8" s="1"/>
  <c r="J373" i="8"/>
  <c r="AC373" i="8" s="1"/>
  <c r="AB372" i="8"/>
  <c r="AU372" i="8" s="1"/>
  <c r="AA372" i="8"/>
  <c r="AT372" i="8" s="1"/>
  <c r="S372" i="8"/>
  <c r="AL372" i="8" s="1"/>
  <c r="BD372" i="8" s="1"/>
  <c r="N372" i="8"/>
  <c r="AG372" i="8" s="1"/>
  <c r="AY372" i="8" s="1"/>
  <c r="J372" i="8"/>
  <c r="AB371" i="8"/>
  <c r="AU371" i="8" s="1"/>
  <c r="AA371" i="8"/>
  <c r="AT371" i="8" s="1"/>
  <c r="S371" i="8"/>
  <c r="AL371" i="8" s="1"/>
  <c r="BD371" i="8" s="1"/>
  <c r="N371" i="8"/>
  <c r="AG371" i="8" s="1"/>
  <c r="AY371" i="8" s="1"/>
  <c r="J371" i="8"/>
  <c r="AC371" i="8" s="1"/>
  <c r="AB370" i="8"/>
  <c r="AU370" i="8" s="1"/>
  <c r="AA370" i="8"/>
  <c r="AT370" i="8" s="1"/>
  <c r="S370" i="8"/>
  <c r="AL370" i="8" s="1"/>
  <c r="BD370" i="8" s="1"/>
  <c r="N370" i="8"/>
  <c r="AG370" i="8" s="1"/>
  <c r="AY370" i="8" s="1"/>
  <c r="J370" i="8"/>
  <c r="AC370" i="8" s="1"/>
  <c r="AB367" i="8"/>
  <c r="AA367" i="8"/>
  <c r="AT367" i="8" s="1"/>
  <c r="S367" i="8"/>
  <c r="N367" i="8"/>
  <c r="AG367" i="8" s="1"/>
  <c r="AY367" i="8" s="1"/>
  <c r="J367" i="8"/>
  <c r="AC367" i="8" s="1"/>
  <c r="AB366" i="8"/>
  <c r="AU366" i="8" s="1"/>
  <c r="AA366" i="8"/>
  <c r="S366" i="8"/>
  <c r="N366" i="8"/>
  <c r="AG366" i="8" s="1"/>
  <c r="AY366" i="8" s="1"/>
  <c r="J366" i="8"/>
  <c r="AB365" i="8"/>
  <c r="AA365" i="8"/>
  <c r="AT365" i="8" s="1"/>
  <c r="S365" i="8"/>
  <c r="AL365" i="8" s="1"/>
  <c r="BD365" i="8" s="1"/>
  <c r="N365" i="8"/>
  <c r="AG365" i="8" s="1"/>
  <c r="AY365" i="8" s="1"/>
  <c r="J365" i="8"/>
  <c r="AC365" i="8" s="1"/>
  <c r="AB364" i="8"/>
  <c r="AA364" i="8"/>
  <c r="AT364" i="8" s="1"/>
  <c r="S364" i="8"/>
  <c r="N364" i="8"/>
  <c r="AG364" i="8" s="1"/>
  <c r="AY364" i="8" s="1"/>
  <c r="J364" i="8"/>
  <c r="AC364" i="8" s="1"/>
  <c r="AB363" i="8"/>
  <c r="AA363" i="8"/>
  <c r="AT363" i="8" s="1"/>
  <c r="S363" i="8"/>
  <c r="N363" i="8"/>
  <c r="AG363" i="8" s="1"/>
  <c r="AY363" i="8" s="1"/>
  <c r="J363" i="8"/>
  <c r="AC363" i="8" s="1"/>
  <c r="AB362" i="8"/>
  <c r="AU362" i="8" s="1"/>
  <c r="AA362" i="8"/>
  <c r="AT362" i="8" s="1"/>
  <c r="S362" i="8"/>
  <c r="N362" i="8"/>
  <c r="AG362" i="8" s="1"/>
  <c r="AY362" i="8" s="1"/>
  <c r="J362" i="8"/>
  <c r="AC362" i="8" s="1"/>
  <c r="AB361" i="8"/>
  <c r="AU361" i="8" s="1"/>
  <c r="AA361" i="8"/>
  <c r="AT361" i="8" s="1"/>
  <c r="S361" i="8"/>
  <c r="AL361" i="8" s="1"/>
  <c r="BD361" i="8" s="1"/>
  <c r="N361" i="8"/>
  <c r="AG361" i="8" s="1"/>
  <c r="AY361" i="8" s="1"/>
  <c r="J361" i="8"/>
  <c r="AC361" i="8" s="1"/>
  <c r="AB360" i="8"/>
  <c r="AA360" i="8"/>
  <c r="AT360" i="8" s="1"/>
  <c r="S360" i="8"/>
  <c r="AL360" i="8" s="1"/>
  <c r="BD360" i="8" s="1"/>
  <c r="N360" i="8"/>
  <c r="AG360" i="8" s="1"/>
  <c r="AY360" i="8" s="1"/>
  <c r="J360" i="8"/>
  <c r="AC360" i="8" s="1"/>
  <c r="AB359" i="8"/>
  <c r="AU359" i="8" s="1"/>
  <c r="AA359" i="8"/>
  <c r="AT359" i="8" s="1"/>
  <c r="S359" i="8"/>
  <c r="AL359" i="8" s="1"/>
  <c r="BD359" i="8" s="1"/>
  <c r="N359" i="8"/>
  <c r="AG359" i="8" s="1"/>
  <c r="AY359" i="8" s="1"/>
  <c r="J359" i="8"/>
  <c r="AB358" i="8"/>
  <c r="AA358" i="8"/>
  <c r="AT358" i="8" s="1"/>
  <c r="S358" i="8"/>
  <c r="N358" i="8"/>
  <c r="AG358" i="8" s="1"/>
  <c r="AY358" i="8" s="1"/>
  <c r="J358" i="8"/>
  <c r="AC358" i="8" s="1"/>
  <c r="AB357" i="8"/>
  <c r="AA357" i="8"/>
  <c r="AT357" i="8" s="1"/>
  <c r="S357" i="8"/>
  <c r="AL357" i="8" s="1"/>
  <c r="BD357" i="8" s="1"/>
  <c r="N357" i="8"/>
  <c r="AG357" i="8" s="1"/>
  <c r="AY357" i="8" s="1"/>
  <c r="J357" i="8"/>
  <c r="AC357" i="8" s="1"/>
  <c r="AB356" i="8"/>
  <c r="AU356" i="8" s="1"/>
  <c r="AA356" i="8"/>
  <c r="AT356" i="8" s="1"/>
  <c r="S356" i="8"/>
  <c r="AL356" i="8" s="1"/>
  <c r="BD356" i="8" s="1"/>
  <c r="N356" i="8"/>
  <c r="AG356" i="8" s="1"/>
  <c r="AY356" i="8" s="1"/>
  <c r="J356" i="8"/>
  <c r="AC356" i="8" s="1"/>
  <c r="AB355" i="8"/>
  <c r="AU355" i="8" s="1"/>
  <c r="AA355" i="8"/>
  <c r="AT355" i="8" s="1"/>
  <c r="S355" i="8"/>
  <c r="N355" i="8"/>
  <c r="AG355" i="8" s="1"/>
  <c r="AY355" i="8" s="1"/>
  <c r="J355" i="8"/>
  <c r="AC355" i="8" s="1"/>
  <c r="AB354" i="8"/>
  <c r="AA354" i="8"/>
  <c r="AT354" i="8" s="1"/>
  <c r="S354" i="8"/>
  <c r="AL354" i="8" s="1"/>
  <c r="BD354" i="8" s="1"/>
  <c r="N354" i="8"/>
  <c r="AG354" i="8" s="1"/>
  <c r="AY354" i="8" s="1"/>
  <c r="J354" i="8"/>
  <c r="AB353" i="8"/>
  <c r="AA353" i="8"/>
  <c r="AT353" i="8" s="1"/>
  <c r="S353" i="8"/>
  <c r="AL353" i="8" s="1"/>
  <c r="BD353" i="8" s="1"/>
  <c r="N353" i="8"/>
  <c r="AG353" i="8" s="1"/>
  <c r="AY353" i="8" s="1"/>
  <c r="J353" i="8"/>
  <c r="AC353" i="8" s="1"/>
  <c r="AB352" i="8"/>
  <c r="AA352" i="8"/>
  <c r="AT352" i="8" s="1"/>
  <c r="S352" i="8"/>
  <c r="AL352" i="8" s="1"/>
  <c r="BD352" i="8" s="1"/>
  <c r="N352" i="8"/>
  <c r="AG352" i="8" s="1"/>
  <c r="AY352" i="8" s="1"/>
  <c r="J352" i="8"/>
  <c r="AC352" i="8" s="1"/>
  <c r="AB351" i="8"/>
  <c r="AA351" i="8"/>
  <c r="AT351" i="8" s="1"/>
  <c r="S351" i="8"/>
  <c r="AL351" i="8" s="1"/>
  <c r="N351" i="8"/>
  <c r="AG351" i="8" s="1"/>
  <c r="AY351" i="8" s="1"/>
  <c r="J351" i="8"/>
  <c r="AB350" i="8"/>
  <c r="AA350" i="8"/>
  <c r="AT350" i="8" s="1"/>
  <c r="S350" i="8"/>
  <c r="AL350" i="8" s="1"/>
  <c r="BD350" i="8" s="1"/>
  <c r="N350" i="8"/>
  <c r="AG350" i="8" s="1"/>
  <c r="AY350" i="8" s="1"/>
  <c r="J350" i="8"/>
  <c r="AB349" i="8"/>
  <c r="AA349" i="8"/>
  <c r="AT349" i="8" s="1"/>
  <c r="S349" i="8"/>
  <c r="AL349" i="8" s="1"/>
  <c r="BD349" i="8" s="1"/>
  <c r="N349" i="8"/>
  <c r="AG349" i="8" s="1"/>
  <c r="AY349" i="8" s="1"/>
  <c r="J349" i="8"/>
  <c r="AB348" i="8"/>
  <c r="AA348" i="8"/>
  <c r="AT348" i="8" s="1"/>
  <c r="S348" i="8"/>
  <c r="N348" i="8"/>
  <c r="AG348" i="8" s="1"/>
  <c r="AY348" i="8" s="1"/>
  <c r="J348" i="8"/>
  <c r="AC348" i="8" s="1"/>
  <c r="AB346" i="8"/>
  <c r="AA346" i="8"/>
  <c r="AT346" i="8" s="1"/>
  <c r="S346" i="8"/>
  <c r="AL346" i="8" s="1"/>
  <c r="BD346" i="8" s="1"/>
  <c r="N346" i="8"/>
  <c r="AG346" i="8" s="1"/>
  <c r="AY346" i="8" s="1"/>
  <c r="J346" i="8"/>
  <c r="AB345" i="8"/>
  <c r="AU345" i="8" s="1"/>
  <c r="AA345" i="8"/>
  <c r="S345" i="8"/>
  <c r="AL345" i="8" s="1"/>
  <c r="BD345" i="8" s="1"/>
  <c r="N345" i="8"/>
  <c r="AG345" i="8" s="1"/>
  <c r="AY345" i="8" s="1"/>
  <c r="J345" i="8"/>
  <c r="AC345" i="8" s="1"/>
  <c r="AB344" i="8"/>
  <c r="AU344" i="8" s="1"/>
  <c r="AA344" i="8"/>
  <c r="AT344" i="8" s="1"/>
  <c r="S344" i="8"/>
  <c r="AL344" i="8" s="1"/>
  <c r="BD344" i="8" s="1"/>
  <c r="N344" i="8"/>
  <c r="AG344" i="8" s="1"/>
  <c r="AY344" i="8" s="1"/>
  <c r="J344" i="8"/>
  <c r="AB343" i="8"/>
  <c r="AU343" i="8" s="1"/>
  <c r="AA343" i="8"/>
  <c r="AT343" i="8" s="1"/>
  <c r="S343" i="8"/>
  <c r="N343" i="8"/>
  <c r="AG343" i="8" s="1"/>
  <c r="AY343" i="8" s="1"/>
  <c r="J343" i="8"/>
  <c r="AC343" i="8" s="1"/>
  <c r="AB342" i="8"/>
  <c r="AU342" i="8" s="1"/>
  <c r="AA342" i="8"/>
  <c r="AT342" i="8" s="1"/>
  <c r="S342" i="8"/>
  <c r="N342" i="8"/>
  <c r="AG342" i="8" s="1"/>
  <c r="AY342" i="8" s="1"/>
  <c r="J342" i="8"/>
  <c r="AC342" i="8" s="1"/>
  <c r="AB341" i="8"/>
  <c r="AU341" i="8" s="1"/>
  <c r="AA341" i="8"/>
  <c r="AT341" i="8" s="1"/>
  <c r="S341" i="8"/>
  <c r="N341" i="8"/>
  <c r="AG341" i="8" s="1"/>
  <c r="AY341" i="8" s="1"/>
  <c r="J341" i="8"/>
  <c r="AC341" i="8" s="1"/>
  <c r="AB340" i="8"/>
  <c r="AA340" i="8"/>
  <c r="AT340" i="8" s="1"/>
  <c r="S340" i="8"/>
  <c r="N340" i="8"/>
  <c r="AG340" i="8" s="1"/>
  <c r="AY340" i="8" s="1"/>
  <c r="J340" i="8"/>
  <c r="AC340" i="8" s="1"/>
  <c r="AB339" i="8"/>
  <c r="AA339" i="8"/>
  <c r="AT339" i="8" s="1"/>
  <c r="S339" i="8"/>
  <c r="AL339" i="8" s="1"/>
  <c r="BD339" i="8" s="1"/>
  <c r="N339" i="8"/>
  <c r="AG339" i="8" s="1"/>
  <c r="AY339" i="8" s="1"/>
  <c r="J339" i="8"/>
  <c r="AB338" i="8"/>
  <c r="AA338" i="8"/>
  <c r="AT338" i="8" s="1"/>
  <c r="S338" i="8"/>
  <c r="N338" i="8"/>
  <c r="AG338" i="8" s="1"/>
  <c r="AY338" i="8" s="1"/>
  <c r="J338" i="8"/>
  <c r="AB337" i="8"/>
  <c r="AU337" i="8" s="1"/>
  <c r="AA337" i="8"/>
  <c r="AT337" i="8" s="1"/>
  <c r="S337" i="8"/>
  <c r="AL337" i="8" s="1"/>
  <c r="BD337" i="8" s="1"/>
  <c r="N337" i="8"/>
  <c r="AG337" i="8" s="1"/>
  <c r="AY337" i="8" s="1"/>
  <c r="J337" i="8"/>
  <c r="AC337" i="8" s="1"/>
  <c r="AB336" i="8"/>
  <c r="AU336" i="8" s="1"/>
  <c r="AA336" i="8"/>
  <c r="AT336" i="8" s="1"/>
  <c r="S336" i="8"/>
  <c r="AL336" i="8" s="1"/>
  <c r="BD336" i="8" s="1"/>
  <c r="N336" i="8"/>
  <c r="AG336" i="8" s="1"/>
  <c r="AY336" i="8" s="1"/>
  <c r="J336" i="8"/>
  <c r="AB335" i="8"/>
  <c r="AA335" i="8"/>
  <c r="AT335" i="8" s="1"/>
  <c r="S335" i="8"/>
  <c r="AL335" i="8" s="1"/>
  <c r="BD335" i="8" s="1"/>
  <c r="N335" i="8"/>
  <c r="AG335" i="8" s="1"/>
  <c r="AY335" i="8" s="1"/>
  <c r="K335" i="8"/>
  <c r="L335" i="8" s="1"/>
  <c r="M335" i="8" s="1"/>
  <c r="AB334" i="8"/>
  <c r="AA334" i="8"/>
  <c r="AT334" i="8" s="1"/>
  <c r="S334" i="8"/>
  <c r="N334" i="8"/>
  <c r="AG334" i="8" s="1"/>
  <c r="AY334" i="8" s="1"/>
  <c r="J334" i="8"/>
  <c r="AB333" i="8"/>
  <c r="AA333" i="8"/>
  <c r="AT333" i="8" s="1"/>
  <c r="S333" i="8"/>
  <c r="N333" i="8"/>
  <c r="AG333" i="8" s="1"/>
  <c r="AY333" i="8" s="1"/>
  <c r="J333" i="8"/>
  <c r="AB332" i="8"/>
  <c r="AU332" i="8" s="1"/>
  <c r="AA332" i="8"/>
  <c r="AT332" i="8" s="1"/>
  <c r="S332" i="8"/>
  <c r="N332" i="8"/>
  <c r="AG332" i="8" s="1"/>
  <c r="AY332" i="8" s="1"/>
  <c r="J332" i="8"/>
  <c r="AB331" i="8"/>
  <c r="AU331" i="8" s="1"/>
  <c r="AA331" i="8"/>
  <c r="AT331" i="8" s="1"/>
  <c r="S331" i="8"/>
  <c r="AL331" i="8" s="1"/>
  <c r="BD331" i="8" s="1"/>
  <c r="N331" i="8"/>
  <c r="AG331" i="8" s="1"/>
  <c r="AY331" i="8" s="1"/>
  <c r="J331" i="8"/>
  <c r="AB330" i="8"/>
  <c r="AA330" i="8"/>
  <c r="AT330" i="8" s="1"/>
  <c r="S330" i="8"/>
  <c r="AL330" i="8" s="1"/>
  <c r="BD330" i="8" s="1"/>
  <c r="N330" i="8"/>
  <c r="AG330" i="8" s="1"/>
  <c r="AY330" i="8" s="1"/>
  <c r="J330" i="8"/>
  <c r="AC330" i="8" s="1"/>
  <c r="AB329" i="8"/>
  <c r="AU329" i="8" s="1"/>
  <c r="AA329" i="8"/>
  <c r="AT329" i="8" s="1"/>
  <c r="S329" i="8"/>
  <c r="N329" i="8"/>
  <c r="AG329" i="8" s="1"/>
  <c r="AY329" i="8" s="1"/>
  <c r="J329" i="8"/>
  <c r="AC329" i="8" s="1"/>
  <c r="AB328" i="8"/>
  <c r="AU328" i="8" s="1"/>
  <c r="AA328" i="8"/>
  <c r="AT328" i="8" s="1"/>
  <c r="S328" i="8"/>
  <c r="N328" i="8"/>
  <c r="AG328" i="8" s="1"/>
  <c r="AY328" i="8" s="1"/>
  <c r="J328" i="8"/>
  <c r="AC328" i="8" s="1"/>
  <c r="AB327" i="8"/>
  <c r="AU327" i="8" s="1"/>
  <c r="AA327" i="8"/>
  <c r="AT327" i="8" s="1"/>
  <c r="S327" i="8"/>
  <c r="AL327" i="8" s="1"/>
  <c r="BD327" i="8" s="1"/>
  <c r="N327" i="8"/>
  <c r="AG327" i="8" s="1"/>
  <c r="AY327" i="8" s="1"/>
  <c r="J327" i="8"/>
  <c r="AC327" i="8" s="1"/>
  <c r="AB325" i="8"/>
  <c r="AA325" i="8"/>
  <c r="AT325" i="8" s="1"/>
  <c r="S325" i="8"/>
  <c r="N325" i="8"/>
  <c r="AG325" i="8" s="1"/>
  <c r="AY325" i="8" s="1"/>
  <c r="J325" i="8"/>
  <c r="AC325" i="8" s="1"/>
  <c r="AB324" i="8"/>
  <c r="AU324" i="8" s="1"/>
  <c r="AA324" i="8"/>
  <c r="AT324" i="8" s="1"/>
  <c r="S324" i="8"/>
  <c r="AL324" i="8" s="1"/>
  <c r="BD324" i="8" s="1"/>
  <c r="N324" i="8"/>
  <c r="AG324" i="8" s="1"/>
  <c r="AY324" i="8" s="1"/>
  <c r="J324" i="8"/>
  <c r="AB323" i="8"/>
  <c r="AA323" i="8"/>
  <c r="AT323" i="8" s="1"/>
  <c r="S323" i="8"/>
  <c r="AL323" i="8" s="1"/>
  <c r="BD323" i="8" s="1"/>
  <c r="N323" i="8"/>
  <c r="AG323" i="8" s="1"/>
  <c r="AY323" i="8" s="1"/>
  <c r="J323" i="8"/>
  <c r="AC323" i="8" s="1"/>
  <c r="AB322" i="8"/>
  <c r="AA322" i="8"/>
  <c r="AT322" i="8" s="1"/>
  <c r="S322" i="8"/>
  <c r="AL322" i="8" s="1"/>
  <c r="BD322" i="8" s="1"/>
  <c r="N322" i="8"/>
  <c r="AG322" i="8" s="1"/>
  <c r="AY322" i="8" s="1"/>
  <c r="J322" i="8"/>
  <c r="AC322" i="8" s="1"/>
  <c r="AB321" i="8"/>
  <c r="AU321" i="8" s="1"/>
  <c r="AA321" i="8"/>
  <c r="AT321" i="8" s="1"/>
  <c r="S321" i="8"/>
  <c r="AL321" i="8" s="1"/>
  <c r="BD321" i="8" s="1"/>
  <c r="N321" i="8"/>
  <c r="AG321" i="8" s="1"/>
  <c r="AY321" i="8" s="1"/>
  <c r="J321" i="8"/>
  <c r="AC321" i="8" s="1"/>
  <c r="AB320" i="8"/>
  <c r="AA320" i="8"/>
  <c r="AT320" i="8" s="1"/>
  <c r="S320" i="8"/>
  <c r="AL320" i="8" s="1"/>
  <c r="BD320" i="8" s="1"/>
  <c r="N320" i="8"/>
  <c r="AG320" i="8" s="1"/>
  <c r="AY320" i="8" s="1"/>
  <c r="J320" i="8"/>
  <c r="AC320" i="8" s="1"/>
  <c r="AB319" i="8"/>
  <c r="AU319" i="8" s="1"/>
  <c r="AA319" i="8"/>
  <c r="AT319" i="8" s="1"/>
  <c r="S319" i="8"/>
  <c r="AL319" i="8" s="1"/>
  <c r="BD319" i="8" s="1"/>
  <c r="N319" i="8"/>
  <c r="AG319" i="8" s="1"/>
  <c r="AY319" i="8" s="1"/>
  <c r="J319" i="8"/>
  <c r="AC319" i="8" s="1"/>
  <c r="AB318" i="8"/>
  <c r="AU318" i="8" s="1"/>
  <c r="AA318" i="8"/>
  <c r="AT318" i="8" s="1"/>
  <c r="S318" i="8"/>
  <c r="AL318" i="8" s="1"/>
  <c r="BD318" i="8" s="1"/>
  <c r="N318" i="8"/>
  <c r="AG318" i="8" s="1"/>
  <c r="AY318" i="8" s="1"/>
  <c r="J318" i="8"/>
  <c r="AC318" i="8" s="1"/>
  <c r="AB317" i="8"/>
  <c r="AU317" i="8" s="1"/>
  <c r="AA317" i="8"/>
  <c r="AT317" i="8" s="1"/>
  <c r="S317" i="8"/>
  <c r="AL317" i="8" s="1"/>
  <c r="BD317" i="8" s="1"/>
  <c r="N317" i="8"/>
  <c r="AG317" i="8" s="1"/>
  <c r="AY317" i="8" s="1"/>
  <c r="J317" i="8"/>
  <c r="AB316" i="8"/>
  <c r="AU316" i="8" s="1"/>
  <c r="AA316" i="8"/>
  <c r="AT316" i="8" s="1"/>
  <c r="S316" i="8"/>
  <c r="AL316" i="8" s="1"/>
  <c r="BD316" i="8" s="1"/>
  <c r="N316" i="8"/>
  <c r="AG316" i="8" s="1"/>
  <c r="AY316" i="8" s="1"/>
  <c r="J316" i="8"/>
  <c r="AB315" i="8"/>
  <c r="AA315" i="8"/>
  <c r="AT315" i="8" s="1"/>
  <c r="S315" i="8"/>
  <c r="AL315" i="8" s="1"/>
  <c r="BD315" i="8" s="1"/>
  <c r="N315" i="8"/>
  <c r="AG315" i="8" s="1"/>
  <c r="AY315" i="8" s="1"/>
  <c r="J315" i="8"/>
  <c r="AC315" i="8" s="1"/>
  <c r="AB314" i="8"/>
  <c r="AU314" i="8" s="1"/>
  <c r="AA314" i="8"/>
  <c r="AT314" i="8" s="1"/>
  <c r="S314" i="8"/>
  <c r="N314" i="8"/>
  <c r="AG314" i="8" s="1"/>
  <c r="AY314" i="8" s="1"/>
  <c r="J314" i="8"/>
  <c r="AC314" i="8" s="1"/>
  <c r="AB313" i="8"/>
  <c r="AA313" i="8"/>
  <c r="AT313" i="8" s="1"/>
  <c r="S313" i="8"/>
  <c r="AL313" i="8" s="1"/>
  <c r="BD313" i="8" s="1"/>
  <c r="N313" i="8"/>
  <c r="AG313" i="8" s="1"/>
  <c r="AY313" i="8" s="1"/>
  <c r="J313" i="8"/>
  <c r="AB312" i="8"/>
  <c r="AA312" i="8"/>
  <c r="AT312" i="8" s="1"/>
  <c r="S312" i="8"/>
  <c r="AL312" i="8" s="1"/>
  <c r="BD312" i="8" s="1"/>
  <c r="N312" i="8"/>
  <c r="AG312" i="8" s="1"/>
  <c r="AY312" i="8" s="1"/>
  <c r="J312" i="8"/>
  <c r="AC312" i="8" s="1"/>
  <c r="AB311" i="8"/>
  <c r="AA311" i="8"/>
  <c r="AT311" i="8" s="1"/>
  <c r="S311" i="8"/>
  <c r="AL311" i="8" s="1"/>
  <c r="BD311" i="8" s="1"/>
  <c r="N311" i="8"/>
  <c r="AG311" i="8" s="1"/>
  <c r="AY311" i="8" s="1"/>
  <c r="J311" i="8"/>
  <c r="AC311" i="8" s="1"/>
  <c r="AB310" i="8"/>
  <c r="AU310" i="8" s="1"/>
  <c r="AA310" i="8"/>
  <c r="AT310" i="8" s="1"/>
  <c r="S310" i="8"/>
  <c r="AL310" i="8" s="1"/>
  <c r="N310" i="8"/>
  <c r="AG310" i="8" s="1"/>
  <c r="AY310" i="8" s="1"/>
  <c r="J310" i="8"/>
  <c r="AC310" i="8" s="1"/>
  <c r="AB309" i="8"/>
  <c r="AU309" i="8" s="1"/>
  <c r="AA309" i="8"/>
  <c r="AT309" i="8" s="1"/>
  <c r="S309" i="8"/>
  <c r="AL309" i="8" s="1"/>
  <c r="BD309" i="8" s="1"/>
  <c r="N309" i="8"/>
  <c r="AG309" i="8" s="1"/>
  <c r="AY309" i="8" s="1"/>
  <c r="J309" i="8"/>
  <c r="AC309" i="8" s="1"/>
  <c r="AB308" i="8"/>
  <c r="AA308" i="8"/>
  <c r="AT308" i="8" s="1"/>
  <c r="S308" i="8"/>
  <c r="AL308" i="8" s="1"/>
  <c r="BD308" i="8" s="1"/>
  <c r="N308" i="8"/>
  <c r="AG308" i="8" s="1"/>
  <c r="AY308" i="8" s="1"/>
  <c r="J308" i="8"/>
  <c r="AC308" i="8" s="1"/>
  <c r="AB307" i="8"/>
  <c r="AU307" i="8" s="1"/>
  <c r="AA307" i="8"/>
  <c r="AT307" i="8" s="1"/>
  <c r="S307" i="8"/>
  <c r="AL307" i="8" s="1"/>
  <c r="BD307" i="8" s="1"/>
  <c r="N307" i="8"/>
  <c r="AG307" i="8" s="1"/>
  <c r="AY307" i="8" s="1"/>
  <c r="J307" i="8"/>
  <c r="AC307" i="8" s="1"/>
  <c r="AL306" i="8"/>
  <c r="BD306" i="8" s="1"/>
  <c r="AG306" i="8"/>
  <c r="AY306" i="8" s="1"/>
  <c r="AB306" i="8"/>
  <c r="AU306" i="8" s="1"/>
  <c r="AA306" i="8"/>
  <c r="AT306" i="8" s="1"/>
  <c r="L306" i="8"/>
  <c r="M306" i="8" s="1"/>
  <c r="AB304" i="8"/>
  <c r="AA304" i="8"/>
  <c r="AT304" i="8" s="1"/>
  <c r="S304" i="8"/>
  <c r="AL304" i="8" s="1"/>
  <c r="BD304" i="8" s="1"/>
  <c r="N304" i="8"/>
  <c r="AG304" i="8" s="1"/>
  <c r="AY304" i="8" s="1"/>
  <c r="J304" i="8"/>
  <c r="AC304" i="8" s="1"/>
  <c r="AB303" i="8"/>
  <c r="AA303" i="8"/>
  <c r="AT303" i="8" s="1"/>
  <c r="S303" i="8"/>
  <c r="AL303" i="8" s="1"/>
  <c r="BD303" i="8" s="1"/>
  <c r="N303" i="8"/>
  <c r="AG303" i="8" s="1"/>
  <c r="AY303" i="8" s="1"/>
  <c r="J303" i="8"/>
  <c r="AC303" i="8" s="1"/>
  <c r="AB302" i="8"/>
  <c r="AA302" i="8"/>
  <c r="AT302" i="8" s="1"/>
  <c r="S302" i="8"/>
  <c r="AL302" i="8" s="1"/>
  <c r="BD302" i="8" s="1"/>
  <c r="N302" i="8"/>
  <c r="AG302" i="8" s="1"/>
  <c r="AY302" i="8" s="1"/>
  <c r="J302" i="8"/>
  <c r="AC302" i="8" s="1"/>
  <c r="AB301" i="8"/>
  <c r="AU301" i="8" s="1"/>
  <c r="AA301" i="8"/>
  <c r="AT301" i="8" s="1"/>
  <c r="S301" i="8"/>
  <c r="AL301" i="8" s="1"/>
  <c r="BD301" i="8" s="1"/>
  <c r="N301" i="8"/>
  <c r="AG301" i="8" s="1"/>
  <c r="AY301" i="8" s="1"/>
  <c r="J301" i="8"/>
  <c r="AB300" i="8"/>
  <c r="AA300" i="8"/>
  <c r="AT300" i="8" s="1"/>
  <c r="S300" i="8"/>
  <c r="N300" i="8"/>
  <c r="AG300" i="8" s="1"/>
  <c r="AY300" i="8" s="1"/>
  <c r="J300" i="8"/>
  <c r="AC300" i="8" s="1"/>
  <c r="AB299" i="8"/>
  <c r="AU299" i="8" s="1"/>
  <c r="AA299" i="8"/>
  <c r="AT299" i="8" s="1"/>
  <c r="S299" i="8"/>
  <c r="N299" i="8"/>
  <c r="AG299" i="8" s="1"/>
  <c r="AY299" i="8" s="1"/>
  <c r="J299" i="8"/>
  <c r="AC299" i="8" s="1"/>
  <c r="AB298" i="8"/>
  <c r="AU298" i="8" s="1"/>
  <c r="AA298" i="8"/>
  <c r="AT298" i="8" s="1"/>
  <c r="S298" i="8"/>
  <c r="AL298" i="8" s="1"/>
  <c r="N298" i="8"/>
  <c r="AG298" i="8" s="1"/>
  <c r="AY298" i="8" s="1"/>
  <c r="J298" i="8"/>
  <c r="AC298" i="8" s="1"/>
  <c r="AB297" i="8"/>
  <c r="AA297" i="8"/>
  <c r="AT297" i="8" s="1"/>
  <c r="S297" i="8"/>
  <c r="AL297" i="8" s="1"/>
  <c r="BD297" i="8" s="1"/>
  <c r="N297" i="8"/>
  <c r="AG297" i="8" s="1"/>
  <c r="AY297" i="8" s="1"/>
  <c r="J297" i="8"/>
  <c r="AC297" i="8" s="1"/>
  <c r="AB296" i="8"/>
  <c r="AA296" i="8"/>
  <c r="S296" i="8"/>
  <c r="N296" i="8"/>
  <c r="AG296" i="8" s="1"/>
  <c r="AY296" i="8" s="1"/>
  <c r="J296" i="8"/>
  <c r="AB295" i="8"/>
  <c r="AA295" i="8"/>
  <c r="AT295" i="8" s="1"/>
  <c r="S295" i="8"/>
  <c r="AL295" i="8" s="1"/>
  <c r="BD295" i="8" s="1"/>
  <c r="N295" i="8"/>
  <c r="AG295" i="8" s="1"/>
  <c r="AY295" i="8" s="1"/>
  <c r="J295" i="8"/>
  <c r="AB294" i="8"/>
  <c r="AA294" i="8"/>
  <c r="AT294" i="8" s="1"/>
  <c r="S294" i="8"/>
  <c r="N294" i="8"/>
  <c r="AG294" i="8" s="1"/>
  <c r="AY294" i="8" s="1"/>
  <c r="J294" i="8"/>
  <c r="AB293" i="8"/>
  <c r="AA293" i="8"/>
  <c r="AT293" i="8" s="1"/>
  <c r="S293" i="8"/>
  <c r="AL293" i="8" s="1"/>
  <c r="BD293" i="8" s="1"/>
  <c r="N293" i="8"/>
  <c r="AG293" i="8" s="1"/>
  <c r="AY293" i="8" s="1"/>
  <c r="J293" i="8"/>
  <c r="AB292" i="8"/>
  <c r="AU292" i="8" s="1"/>
  <c r="AA292" i="8"/>
  <c r="AT292" i="8" s="1"/>
  <c r="S292" i="8"/>
  <c r="AL292" i="8" s="1"/>
  <c r="BD292" i="8" s="1"/>
  <c r="N292" i="8"/>
  <c r="AG292" i="8" s="1"/>
  <c r="AY292" i="8" s="1"/>
  <c r="J292" i="8"/>
  <c r="AB291" i="8"/>
  <c r="AA291" i="8"/>
  <c r="AT291" i="8" s="1"/>
  <c r="S291" i="8"/>
  <c r="AL291" i="8" s="1"/>
  <c r="BD291" i="8" s="1"/>
  <c r="N291" i="8"/>
  <c r="AG291" i="8" s="1"/>
  <c r="AY291" i="8" s="1"/>
  <c r="J291" i="8"/>
  <c r="AC291" i="8" s="1"/>
  <c r="AB290" i="8"/>
  <c r="AA290" i="8"/>
  <c r="AT290" i="8" s="1"/>
  <c r="S290" i="8"/>
  <c r="N290" i="8"/>
  <c r="AG290" i="8" s="1"/>
  <c r="AY290" i="8" s="1"/>
  <c r="J290" i="8"/>
  <c r="AB289" i="8"/>
  <c r="AU289" i="8" s="1"/>
  <c r="AA289" i="8"/>
  <c r="AT289" i="8" s="1"/>
  <c r="S289" i="8"/>
  <c r="N289" i="8"/>
  <c r="AG289" i="8" s="1"/>
  <c r="AY289" i="8" s="1"/>
  <c r="J289" i="8"/>
  <c r="AC289" i="8" s="1"/>
  <c r="AB288" i="8"/>
  <c r="AA288" i="8"/>
  <c r="AT288" i="8" s="1"/>
  <c r="S288" i="8"/>
  <c r="AL288" i="8" s="1"/>
  <c r="BD288" i="8" s="1"/>
  <c r="N288" i="8"/>
  <c r="AG288" i="8" s="1"/>
  <c r="AY288" i="8" s="1"/>
  <c r="J288" i="8"/>
  <c r="AB287" i="8"/>
  <c r="AA287" i="8"/>
  <c r="AT287" i="8" s="1"/>
  <c r="S287" i="8"/>
  <c r="AL287" i="8" s="1"/>
  <c r="BD287" i="8" s="1"/>
  <c r="N287" i="8"/>
  <c r="AG287" i="8" s="1"/>
  <c r="AY287" i="8" s="1"/>
  <c r="J287" i="8"/>
  <c r="AC287" i="8" s="1"/>
  <c r="AB286" i="8"/>
  <c r="AA286" i="8"/>
  <c r="AT286" i="8" s="1"/>
  <c r="S286" i="8"/>
  <c r="N286" i="8"/>
  <c r="AG286" i="8" s="1"/>
  <c r="AY286" i="8" s="1"/>
  <c r="J286" i="8"/>
  <c r="AC286" i="8" s="1"/>
  <c r="AB285" i="8"/>
  <c r="AU285" i="8" s="1"/>
  <c r="AA285" i="8"/>
  <c r="AT285" i="8" s="1"/>
  <c r="S285" i="8"/>
  <c r="AL285" i="8" s="1"/>
  <c r="BD285" i="8" s="1"/>
  <c r="N285" i="8"/>
  <c r="AG285" i="8" s="1"/>
  <c r="AY285" i="8" s="1"/>
  <c r="J285" i="8"/>
  <c r="AB283" i="8"/>
  <c r="AU283" i="8" s="1"/>
  <c r="AA283" i="8"/>
  <c r="AT283" i="8" s="1"/>
  <c r="S283" i="8"/>
  <c r="AL283" i="8" s="1"/>
  <c r="BD283" i="8" s="1"/>
  <c r="N283" i="8"/>
  <c r="AG283" i="8" s="1"/>
  <c r="AY283" i="8" s="1"/>
  <c r="J283" i="8"/>
  <c r="AB282" i="8"/>
  <c r="AU282" i="8" s="1"/>
  <c r="AA282" i="8"/>
  <c r="AT282" i="8" s="1"/>
  <c r="S282" i="8"/>
  <c r="AL282" i="8" s="1"/>
  <c r="BD282" i="8" s="1"/>
  <c r="N282" i="8"/>
  <c r="AG282" i="8" s="1"/>
  <c r="AY282" i="8" s="1"/>
  <c r="J282" i="8"/>
  <c r="AB281" i="8"/>
  <c r="AU281" i="8" s="1"/>
  <c r="AA281" i="8"/>
  <c r="S281" i="8"/>
  <c r="N281" i="8"/>
  <c r="AG281" i="8" s="1"/>
  <c r="AY281" i="8" s="1"/>
  <c r="J281" i="8"/>
  <c r="AB280" i="8"/>
  <c r="AA280" i="8"/>
  <c r="AT280" i="8" s="1"/>
  <c r="S280" i="8"/>
  <c r="N280" i="8"/>
  <c r="AG280" i="8" s="1"/>
  <c r="AY280" i="8" s="1"/>
  <c r="J280" i="8"/>
  <c r="AC280" i="8" s="1"/>
  <c r="AB279" i="8"/>
  <c r="AA279" i="8"/>
  <c r="AT279" i="8" s="1"/>
  <c r="S279" i="8"/>
  <c r="N279" i="8"/>
  <c r="AG279" i="8" s="1"/>
  <c r="AY279" i="8" s="1"/>
  <c r="J279" i="8"/>
  <c r="AC279" i="8" s="1"/>
  <c r="AB278" i="8"/>
  <c r="AA278" i="8"/>
  <c r="AT278" i="8" s="1"/>
  <c r="S278" i="8"/>
  <c r="AL278" i="8" s="1"/>
  <c r="N278" i="8"/>
  <c r="AG278" i="8" s="1"/>
  <c r="AY278" i="8" s="1"/>
  <c r="J278" i="8"/>
  <c r="AC278" i="8" s="1"/>
  <c r="AB277" i="8"/>
  <c r="AA277" i="8"/>
  <c r="AT277" i="8" s="1"/>
  <c r="S277" i="8"/>
  <c r="AL277" i="8" s="1"/>
  <c r="BD277" i="8" s="1"/>
  <c r="N277" i="8"/>
  <c r="AG277" i="8" s="1"/>
  <c r="AY277" i="8" s="1"/>
  <c r="J277" i="8"/>
  <c r="AC277" i="8" s="1"/>
  <c r="AB276" i="8"/>
  <c r="AA276" i="8"/>
  <c r="AT276" i="8" s="1"/>
  <c r="S276" i="8"/>
  <c r="N276" i="8"/>
  <c r="AG276" i="8" s="1"/>
  <c r="AY276" i="8" s="1"/>
  <c r="J276" i="8"/>
  <c r="AC276" i="8" s="1"/>
  <c r="AB275" i="8"/>
  <c r="AU275" i="8" s="1"/>
  <c r="AA275" i="8"/>
  <c r="AT275" i="8" s="1"/>
  <c r="S275" i="8"/>
  <c r="N275" i="8"/>
  <c r="AG275" i="8" s="1"/>
  <c r="AY275" i="8" s="1"/>
  <c r="J275" i="8"/>
  <c r="AC275" i="8" s="1"/>
  <c r="AB274" i="8"/>
  <c r="AA274" i="8"/>
  <c r="AT274" i="8" s="1"/>
  <c r="S274" i="8"/>
  <c r="AL274" i="8" s="1"/>
  <c r="BD274" i="8" s="1"/>
  <c r="N274" i="8"/>
  <c r="AG274" i="8" s="1"/>
  <c r="AY274" i="8" s="1"/>
  <c r="J274" i="8"/>
  <c r="AC274" i="8" s="1"/>
  <c r="AB273" i="8"/>
  <c r="AA273" i="8"/>
  <c r="AT273" i="8" s="1"/>
  <c r="S273" i="8"/>
  <c r="AL273" i="8" s="1"/>
  <c r="BD273" i="8" s="1"/>
  <c r="N273" i="8"/>
  <c r="AG273" i="8" s="1"/>
  <c r="AY273" i="8" s="1"/>
  <c r="J273" i="8"/>
  <c r="AC273" i="8" s="1"/>
  <c r="AB272" i="8"/>
  <c r="AU272" i="8" s="1"/>
  <c r="AA272" i="8"/>
  <c r="AT272" i="8" s="1"/>
  <c r="S272" i="8"/>
  <c r="AL272" i="8" s="1"/>
  <c r="BD272" i="8" s="1"/>
  <c r="N272" i="8"/>
  <c r="AG272" i="8" s="1"/>
  <c r="AY272" i="8" s="1"/>
  <c r="J272" i="8"/>
  <c r="AC272" i="8" s="1"/>
  <c r="AB271" i="8"/>
  <c r="AU271" i="8" s="1"/>
  <c r="AA271" i="8"/>
  <c r="AT271" i="8" s="1"/>
  <c r="S271" i="8"/>
  <c r="N271" i="8"/>
  <c r="AG271" i="8" s="1"/>
  <c r="AY271" i="8" s="1"/>
  <c r="J271" i="8"/>
  <c r="AB270" i="8"/>
  <c r="AU270" i="8" s="1"/>
  <c r="AA270" i="8"/>
  <c r="AT270" i="8" s="1"/>
  <c r="S270" i="8"/>
  <c r="AL270" i="8" s="1"/>
  <c r="BD270" i="8" s="1"/>
  <c r="N270" i="8"/>
  <c r="AG270" i="8" s="1"/>
  <c r="AY270" i="8" s="1"/>
  <c r="J270" i="8"/>
  <c r="AC270" i="8" s="1"/>
  <c r="AB269" i="8"/>
  <c r="AU269" i="8" s="1"/>
  <c r="AA269" i="8"/>
  <c r="AT269" i="8" s="1"/>
  <c r="S269" i="8"/>
  <c r="AL269" i="8" s="1"/>
  <c r="BD269" i="8" s="1"/>
  <c r="N269" i="8"/>
  <c r="AG269" i="8" s="1"/>
  <c r="AY269" i="8" s="1"/>
  <c r="J269" i="8"/>
  <c r="AB268" i="8"/>
  <c r="AA268" i="8"/>
  <c r="AT268" i="8" s="1"/>
  <c r="S268" i="8"/>
  <c r="AL268" i="8" s="1"/>
  <c r="BD268" i="8" s="1"/>
  <c r="N268" i="8"/>
  <c r="AG268" i="8" s="1"/>
  <c r="AY268" i="8" s="1"/>
  <c r="J268" i="8"/>
  <c r="AB267" i="8"/>
  <c r="AA267" i="8"/>
  <c r="AT267" i="8" s="1"/>
  <c r="S267" i="8"/>
  <c r="AL267" i="8" s="1"/>
  <c r="BD267" i="8" s="1"/>
  <c r="N267" i="8"/>
  <c r="AG267" i="8" s="1"/>
  <c r="AY267" i="8" s="1"/>
  <c r="J267" i="8"/>
  <c r="AC267" i="8" s="1"/>
  <c r="AB266" i="8"/>
  <c r="AU266" i="8" s="1"/>
  <c r="AA266" i="8"/>
  <c r="S266" i="8"/>
  <c r="AL266" i="8" s="1"/>
  <c r="BD266" i="8" s="1"/>
  <c r="N266" i="8"/>
  <c r="AG266" i="8" s="1"/>
  <c r="AY266" i="8" s="1"/>
  <c r="J266" i="8"/>
  <c r="AC266" i="8" s="1"/>
  <c r="AB265" i="8"/>
  <c r="AU265" i="8" s="1"/>
  <c r="AA265" i="8"/>
  <c r="AT265" i="8" s="1"/>
  <c r="S265" i="8"/>
  <c r="AL265" i="8" s="1"/>
  <c r="BD265" i="8" s="1"/>
  <c r="N265" i="8"/>
  <c r="AG265" i="8" s="1"/>
  <c r="AY265" i="8" s="1"/>
  <c r="J265" i="8"/>
  <c r="AC265" i="8" s="1"/>
  <c r="AB264" i="8"/>
  <c r="AU264" i="8" s="1"/>
  <c r="AA264" i="8"/>
  <c r="AT264" i="8" s="1"/>
  <c r="S264" i="8"/>
  <c r="AL264" i="8" s="1"/>
  <c r="BD264" i="8" s="1"/>
  <c r="N264" i="8"/>
  <c r="AG264" i="8" s="1"/>
  <c r="AY264" i="8" s="1"/>
  <c r="J264" i="8"/>
  <c r="AC264" i="8" s="1"/>
  <c r="AB262" i="8"/>
  <c r="AA262" i="8"/>
  <c r="AT262" i="8" s="1"/>
  <c r="S262" i="8"/>
  <c r="N262" i="8"/>
  <c r="AG262" i="8" s="1"/>
  <c r="AY262" i="8" s="1"/>
  <c r="J262" i="8"/>
  <c r="AB261" i="8"/>
  <c r="AU261" i="8" s="1"/>
  <c r="AA261" i="8"/>
  <c r="AT261" i="8" s="1"/>
  <c r="S261" i="8"/>
  <c r="AL261" i="8" s="1"/>
  <c r="BD261" i="8" s="1"/>
  <c r="N261" i="8"/>
  <c r="AG261" i="8" s="1"/>
  <c r="AY261" i="8" s="1"/>
  <c r="J261" i="8"/>
  <c r="AB260" i="8"/>
  <c r="AA260" i="8"/>
  <c r="AT260" i="8" s="1"/>
  <c r="S260" i="8"/>
  <c r="N260" i="8"/>
  <c r="AG260" i="8" s="1"/>
  <c r="AY260" i="8" s="1"/>
  <c r="J260" i="8"/>
  <c r="AB259" i="8"/>
  <c r="AU259" i="8" s="1"/>
  <c r="AA259" i="8"/>
  <c r="AT259" i="8" s="1"/>
  <c r="S259" i="8"/>
  <c r="N259" i="8"/>
  <c r="AG259" i="8" s="1"/>
  <c r="AY259" i="8" s="1"/>
  <c r="J259" i="8"/>
  <c r="AC259" i="8" s="1"/>
  <c r="AB258" i="8"/>
  <c r="AU258" i="8" s="1"/>
  <c r="AA258" i="8"/>
  <c r="AT258" i="8" s="1"/>
  <c r="S258" i="8"/>
  <c r="N258" i="8"/>
  <c r="AG258" i="8" s="1"/>
  <c r="AY258" i="8" s="1"/>
  <c r="J258" i="8"/>
  <c r="AC258" i="8" s="1"/>
  <c r="AB257" i="8"/>
  <c r="AU257" i="8" s="1"/>
  <c r="AA257" i="8"/>
  <c r="AT257" i="8" s="1"/>
  <c r="S257" i="8"/>
  <c r="AL257" i="8" s="1"/>
  <c r="BD257" i="8" s="1"/>
  <c r="N257" i="8"/>
  <c r="AG257" i="8" s="1"/>
  <c r="AY257" i="8" s="1"/>
  <c r="J257" i="8"/>
  <c r="AB256" i="8"/>
  <c r="AU256" i="8" s="1"/>
  <c r="AA256" i="8"/>
  <c r="AT256" i="8" s="1"/>
  <c r="S256" i="8"/>
  <c r="N256" i="8"/>
  <c r="AG256" i="8" s="1"/>
  <c r="AY256" i="8" s="1"/>
  <c r="J256" i="8"/>
  <c r="AB255" i="8"/>
  <c r="AU255" i="8" s="1"/>
  <c r="AA255" i="8"/>
  <c r="AT255" i="8" s="1"/>
  <c r="S255" i="8"/>
  <c r="AL255" i="8" s="1"/>
  <c r="BD255" i="8" s="1"/>
  <c r="N255" i="8"/>
  <c r="AG255" i="8" s="1"/>
  <c r="AY255" i="8" s="1"/>
  <c r="J255" i="8"/>
  <c r="AB254" i="8"/>
  <c r="AA254" i="8"/>
  <c r="AT254" i="8" s="1"/>
  <c r="S254" i="8"/>
  <c r="AL254" i="8" s="1"/>
  <c r="BD254" i="8" s="1"/>
  <c r="N254" i="8"/>
  <c r="AG254" i="8" s="1"/>
  <c r="AY254" i="8" s="1"/>
  <c r="J254" i="8"/>
  <c r="AC254" i="8" s="1"/>
  <c r="AB253" i="8"/>
  <c r="AA253" i="8"/>
  <c r="AT253" i="8" s="1"/>
  <c r="S253" i="8"/>
  <c r="AL253" i="8" s="1"/>
  <c r="BD253" i="8" s="1"/>
  <c r="N253" i="8"/>
  <c r="AG253" i="8" s="1"/>
  <c r="AY253" i="8" s="1"/>
  <c r="J253" i="8"/>
  <c r="AB252" i="8"/>
  <c r="AU252" i="8" s="1"/>
  <c r="AA252" i="8"/>
  <c r="AT252" i="8" s="1"/>
  <c r="S252" i="8"/>
  <c r="N252" i="8"/>
  <c r="AG252" i="8" s="1"/>
  <c r="AY252" i="8" s="1"/>
  <c r="J252" i="8"/>
  <c r="AB251" i="8"/>
  <c r="AA251" i="8"/>
  <c r="AT251" i="8" s="1"/>
  <c r="S251" i="8"/>
  <c r="AL251" i="8" s="1"/>
  <c r="BD251" i="8" s="1"/>
  <c r="N251" i="8"/>
  <c r="AG251" i="8" s="1"/>
  <c r="AY251" i="8" s="1"/>
  <c r="J251" i="8"/>
  <c r="AC251" i="8" s="1"/>
  <c r="AB250" i="8"/>
  <c r="AU250" i="8" s="1"/>
  <c r="AA250" i="8"/>
  <c r="AT250" i="8" s="1"/>
  <c r="S250" i="8"/>
  <c r="AL250" i="8" s="1"/>
  <c r="BD250" i="8" s="1"/>
  <c r="N250" i="8"/>
  <c r="AG250" i="8" s="1"/>
  <c r="AY250" i="8" s="1"/>
  <c r="J250" i="8"/>
  <c r="AB249" i="8"/>
  <c r="AA249" i="8"/>
  <c r="AT249" i="8" s="1"/>
  <c r="S249" i="8"/>
  <c r="AL249" i="8" s="1"/>
  <c r="BD249" i="8" s="1"/>
  <c r="N249" i="8"/>
  <c r="AG249" i="8" s="1"/>
  <c r="AY249" i="8" s="1"/>
  <c r="J249" i="8"/>
  <c r="AC249" i="8" s="1"/>
  <c r="AB248" i="8"/>
  <c r="AA248" i="8"/>
  <c r="AT248" i="8" s="1"/>
  <c r="S248" i="8"/>
  <c r="AL248" i="8" s="1"/>
  <c r="BD248" i="8" s="1"/>
  <c r="N248" i="8"/>
  <c r="AG248" i="8" s="1"/>
  <c r="AY248" i="8" s="1"/>
  <c r="J248" i="8"/>
  <c r="AC248" i="8" s="1"/>
  <c r="AB247" i="8"/>
  <c r="AA247" i="8"/>
  <c r="AT247" i="8" s="1"/>
  <c r="S247" i="8"/>
  <c r="N247" i="8"/>
  <c r="AG247" i="8" s="1"/>
  <c r="AY247" i="8" s="1"/>
  <c r="J247" i="8"/>
  <c r="AC247" i="8" s="1"/>
  <c r="AB246" i="8"/>
  <c r="AA246" i="8"/>
  <c r="AT246" i="8" s="1"/>
  <c r="S246" i="8"/>
  <c r="AL246" i="8" s="1"/>
  <c r="BD246" i="8" s="1"/>
  <c r="N246" i="8"/>
  <c r="AG246" i="8" s="1"/>
  <c r="AY246" i="8" s="1"/>
  <c r="J246" i="8"/>
  <c r="AC246" i="8" s="1"/>
  <c r="AB245" i="8"/>
  <c r="AU245" i="8" s="1"/>
  <c r="AA245" i="8"/>
  <c r="AT245" i="8" s="1"/>
  <c r="S245" i="8"/>
  <c r="AL245" i="8" s="1"/>
  <c r="BD245" i="8" s="1"/>
  <c r="N245" i="8"/>
  <c r="AG245" i="8" s="1"/>
  <c r="AY245" i="8" s="1"/>
  <c r="J245" i="8"/>
  <c r="AC245" i="8" s="1"/>
  <c r="AB244" i="8"/>
  <c r="AU244" i="8" s="1"/>
  <c r="AA244" i="8"/>
  <c r="AT244" i="8" s="1"/>
  <c r="S244" i="8"/>
  <c r="AL244" i="8" s="1"/>
  <c r="BD244" i="8" s="1"/>
  <c r="N244" i="8"/>
  <c r="AG244" i="8" s="1"/>
  <c r="AY244" i="8" s="1"/>
  <c r="J244" i="8"/>
  <c r="AB243" i="8"/>
  <c r="AA243" i="8"/>
  <c r="AT243" i="8" s="1"/>
  <c r="S243" i="8"/>
  <c r="N243" i="8"/>
  <c r="AG243" i="8" s="1"/>
  <c r="AY243" i="8" s="1"/>
  <c r="J243" i="8"/>
  <c r="AC243" i="8" s="1"/>
  <c r="AB241" i="8"/>
  <c r="AU241" i="8" s="1"/>
  <c r="AA241" i="8"/>
  <c r="AT241" i="8" s="1"/>
  <c r="S241" i="8"/>
  <c r="AL241" i="8" s="1"/>
  <c r="BD241" i="8" s="1"/>
  <c r="N241" i="8"/>
  <c r="AG241" i="8" s="1"/>
  <c r="AY241" i="8" s="1"/>
  <c r="J241" i="8"/>
  <c r="AB240" i="8"/>
  <c r="AU240" i="8" s="1"/>
  <c r="AA240" i="8"/>
  <c r="AT240" i="8" s="1"/>
  <c r="S240" i="8"/>
  <c r="AL240" i="8" s="1"/>
  <c r="BD240" i="8" s="1"/>
  <c r="N240" i="8"/>
  <c r="AG240" i="8" s="1"/>
  <c r="AY240" i="8" s="1"/>
  <c r="J240" i="8"/>
  <c r="AB239" i="8"/>
  <c r="AA239" i="8"/>
  <c r="AT239" i="8" s="1"/>
  <c r="S239" i="8"/>
  <c r="N239" i="8"/>
  <c r="AG239" i="8" s="1"/>
  <c r="AY239" i="8" s="1"/>
  <c r="J239" i="8"/>
  <c r="AC239" i="8" s="1"/>
  <c r="AB238" i="8"/>
  <c r="AU238" i="8" s="1"/>
  <c r="AA238" i="8"/>
  <c r="S238" i="8"/>
  <c r="AL238" i="8" s="1"/>
  <c r="BD238" i="8" s="1"/>
  <c r="N238" i="8"/>
  <c r="AG238" i="8" s="1"/>
  <c r="AY238" i="8" s="1"/>
  <c r="J238" i="8"/>
  <c r="AC238" i="8" s="1"/>
  <c r="AB237" i="8"/>
  <c r="AU237" i="8" s="1"/>
  <c r="AA237" i="8"/>
  <c r="AT237" i="8" s="1"/>
  <c r="S237" i="8"/>
  <c r="AL237" i="8" s="1"/>
  <c r="BD237" i="8" s="1"/>
  <c r="N237" i="8"/>
  <c r="AG237" i="8" s="1"/>
  <c r="AY237" i="8" s="1"/>
  <c r="J237" i="8"/>
  <c r="AB236" i="8"/>
  <c r="AU236" i="8" s="1"/>
  <c r="AA236" i="8"/>
  <c r="AT236" i="8" s="1"/>
  <c r="S236" i="8"/>
  <c r="AL236" i="8" s="1"/>
  <c r="BD236" i="8" s="1"/>
  <c r="N236" i="8"/>
  <c r="AG236" i="8" s="1"/>
  <c r="AY236" i="8" s="1"/>
  <c r="J236" i="8"/>
  <c r="AB235" i="8"/>
  <c r="AU235" i="8" s="1"/>
  <c r="AA235" i="8"/>
  <c r="AT235" i="8" s="1"/>
  <c r="S235" i="8"/>
  <c r="AL235" i="8" s="1"/>
  <c r="BD235" i="8" s="1"/>
  <c r="N235" i="8"/>
  <c r="AG235" i="8" s="1"/>
  <c r="AY235" i="8" s="1"/>
  <c r="J235" i="8"/>
  <c r="AB234" i="8"/>
  <c r="AA234" i="8"/>
  <c r="S234" i="8"/>
  <c r="AL234" i="8" s="1"/>
  <c r="BD234" i="8" s="1"/>
  <c r="N234" i="8"/>
  <c r="AG234" i="8" s="1"/>
  <c r="AY234" i="8" s="1"/>
  <c r="J234" i="8"/>
  <c r="AB233" i="8"/>
  <c r="AA233" i="8"/>
  <c r="AT233" i="8" s="1"/>
  <c r="S233" i="8"/>
  <c r="AL233" i="8" s="1"/>
  <c r="BD233" i="8" s="1"/>
  <c r="N233" i="8"/>
  <c r="AG233" i="8" s="1"/>
  <c r="AY233" i="8" s="1"/>
  <c r="J233" i="8"/>
  <c r="AB232" i="8"/>
  <c r="AU232" i="8" s="1"/>
  <c r="AA232" i="8"/>
  <c r="AT232" i="8" s="1"/>
  <c r="S232" i="8"/>
  <c r="AL232" i="8" s="1"/>
  <c r="BD232" i="8" s="1"/>
  <c r="N232" i="8"/>
  <c r="AG232" i="8" s="1"/>
  <c r="AY232" i="8" s="1"/>
  <c r="J232" i="8"/>
  <c r="AC232" i="8" s="1"/>
  <c r="AB231" i="8"/>
  <c r="AU231" i="8" s="1"/>
  <c r="AA231" i="8"/>
  <c r="AT231" i="8" s="1"/>
  <c r="S231" i="8"/>
  <c r="AL231" i="8" s="1"/>
  <c r="BD231" i="8" s="1"/>
  <c r="N231" i="8"/>
  <c r="AG231" i="8" s="1"/>
  <c r="AY231" i="8" s="1"/>
  <c r="J231" i="8"/>
  <c r="AC231" i="8" s="1"/>
  <c r="AB230" i="8"/>
  <c r="AU230" i="8" s="1"/>
  <c r="AA230" i="8"/>
  <c r="AT230" i="8" s="1"/>
  <c r="S230" i="8"/>
  <c r="AL230" i="8" s="1"/>
  <c r="BD230" i="8" s="1"/>
  <c r="N230" i="8"/>
  <c r="AG230" i="8" s="1"/>
  <c r="AY230" i="8" s="1"/>
  <c r="J230" i="8"/>
  <c r="AC230" i="8" s="1"/>
  <c r="AB229" i="8"/>
  <c r="AU229" i="8" s="1"/>
  <c r="AA229" i="8"/>
  <c r="AT229" i="8" s="1"/>
  <c r="S229" i="8"/>
  <c r="N229" i="8"/>
  <c r="AG229" i="8" s="1"/>
  <c r="AY229" i="8" s="1"/>
  <c r="J229" i="8"/>
  <c r="AB228" i="8"/>
  <c r="AU228" i="8" s="1"/>
  <c r="AA228" i="8"/>
  <c r="AT228" i="8" s="1"/>
  <c r="S228" i="8"/>
  <c r="AL228" i="8" s="1"/>
  <c r="BD228" i="8" s="1"/>
  <c r="N228" i="8"/>
  <c r="AG228" i="8" s="1"/>
  <c r="AY228" i="8" s="1"/>
  <c r="J228" i="8"/>
  <c r="AC228" i="8" s="1"/>
  <c r="AB227" i="8"/>
  <c r="AA227" i="8"/>
  <c r="AT227" i="8" s="1"/>
  <c r="S227" i="8"/>
  <c r="AL227" i="8" s="1"/>
  <c r="BD227" i="8" s="1"/>
  <c r="N227" i="8"/>
  <c r="AG227" i="8" s="1"/>
  <c r="AY227" i="8" s="1"/>
  <c r="J227" i="8"/>
  <c r="AC227" i="8" s="1"/>
  <c r="AB226" i="8"/>
  <c r="AU226" i="8" s="1"/>
  <c r="AA226" i="8"/>
  <c r="AT226" i="8" s="1"/>
  <c r="S226" i="8"/>
  <c r="AL226" i="8" s="1"/>
  <c r="BD226" i="8" s="1"/>
  <c r="N226" i="8"/>
  <c r="AG226" i="8" s="1"/>
  <c r="AY226" i="8" s="1"/>
  <c r="J226" i="8"/>
  <c r="AB225" i="8"/>
  <c r="AA225" i="8"/>
  <c r="S225" i="8"/>
  <c r="N225" i="8"/>
  <c r="AG225" i="8" s="1"/>
  <c r="AY225" i="8" s="1"/>
  <c r="J225" i="8"/>
  <c r="AC225" i="8" s="1"/>
  <c r="AB224" i="8"/>
  <c r="AA224" i="8"/>
  <c r="AT224" i="8" s="1"/>
  <c r="S224" i="8"/>
  <c r="N224" i="8"/>
  <c r="AG224" i="8" s="1"/>
  <c r="AY224" i="8" s="1"/>
  <c r="J224" i="8"/>
  <c r="AC224" i="8" s="1"/>
  <c r="AB223" i="8"/>
  <c r="AA223" i="8"/>
  <c r="AT223" i="8" s="1"/>
  <c r="S223" i="8"/>
  <c r="N223" i="8"/>
  <c r="AG223" i="8" s="1"/>
  <c r="AY223" i="8" s="1"/>
  <c r="J223" i="8"/>
  <c r="AB222" i="8"/>
  <c r="AA222" i="8"/>
  <c r="AT222" i="8" s="1"/>
  <c r="S222" i="8"/>
  <c r="AL222" i="8" s="1"/>
  <c r="BD222" i="8" s="1"/>
  <c r="N222" i="8"/>
  <c r="AG222" i="8" s="1"/>
  <c r="AY222" i="8" s="1"/>
  <c r="J222" i="8"/>
  <c r="AC222" i="8" s="1"/>
  <c r="AB220" i="8"/>
  <c r="AA220" i="8"/>
  <c r="AT220" i="8" s="1"/>
  <c r="S220" i="8"/>
  <c r="AL220" i="8" s="1"/>
  <c r="BD220" i="8" s="1"/>
  <c r="N220" i="8"/>
  <c r="AG220" i="8" s="1"/>
  <c r="AY220" i="8" s="1"/>
  <c r="J220" i="8"/>
  <c r="AB219" i="8"/>
  <c r="AA219" i="8"/>
  <c r="AT219" i="8" s="1"/>
  <c r="S219" i="8"/>
  <c r="N219" i="8"/>
  <c r="AG219" i="8" s="1"/>
  <c r="AY219" i="8" s="1"/>
  <c r="J219" i="8"/>
  <c r="AB218" i="8"/>
  <c r="AU218" i="8" s="1"/>
  <c r="AA218" i="8"/>
  <c r="AT218" i="8" s="1"/>
  <c r="S218" i="8"/>
  <c r="AL218" i="8" s="1"/>
  <c r="BD218" i="8" s="1"/>
  <c r="N218" i="8"/>
  <c r="AG218" i="8" s="1"/>
  <c r="AY218" i="8" s="1"/>
  <c r="J218" i="8"/>
  <c r="AC218" i="8" s="1"/>
  <c r="AB217" i="8"/>
  <c r="AU217" i="8" s="1"/>
  <c r="AA217" i="8"/>
  <c r="AT217" i="8" s="1"/>
  <c r="S217" i="8"/>
  <c r="AL217" i="8" s="1"/>
  <c r="BD217" i="8" s="1"/>
  <c r="N217" i="8"/>
  <c r="AG217" i="8" s="1"/>
  <c r="AY217" i="8" s="1"/>
  <c r="J217" i="8"/>
  <c r="AB216" i="8"/>
  <c r="AA216" i="8"/>
  <c r="AT216" i="8" s="1"/>
  <c r="S216" i="8"/>
  <c r="AL216" i="8" s="1"/>
  <c r="BD216" i="8" s="1"/>
  <c r="N216" i="8"/>
  <c r="AG216" i="8" s="1"/>
  <c r="AY216" i="8" s="1"/>
  <c r="J216" i="8"/>
  <c r="AB215" i="8"/>
  <c r="AU215" i="8" s="1"/>
  <c r="AA215" i="8"/>
  <c r="AT215" i="8" s="1"/>
  <c r="S215" i="8"/>
  <c r="AL215" i="8" s="1"/>
  <c r="BD215" i="8" s="1"/>
  <c r="N215" i="8"/>
  <c r="AG215" i="8" s="1"/>
  <c r="AY215" i="8" s="1"/>
  <c r="J215" i="8"/>
  <c r="AB214" i="8"/>
  <c r="AU214" i="8" s="1"/>
  <c r="AA214" i="8"/>
  <c r="AT214" i="8" s="1"/>
  <c r="S214" i="8"/>
  <c r="AL214" i="8" s="1"/>
  <c r="BD214" i="8" s="1"/>
  <c r="N214" i="8"/>
  <c r="AG214" i="8" s="1"/>
  <c r="AY214" i="8" s="1"/>
  <c r="J214" i="8"/>
  <c r="AB213" i="8"/>
  <c r="AU213" i="8" s="1"/>
  <c r="AA213" i="8"/>
  <c r="AT213" i="8" s="1"/>
  <c r="S213" i="8"/>
  <c r="AL213" i="8" s="1"/>
  <c r="BD213" i="8" s="1"/>
  <c r="N213" i="8"/>
  <c r="AG213" i="8" s="1"/>
  <c r="AY213" i="8" s="1"/>
  <c r="J213" i="8"/>
  <c r="AC213" i="8" s="1"/>
  <c r="AB212" i="8"/>
  <c r="AU212" i="8" s="1"/>
  <c r="AA212" i="8"/>
  <c r="AT212" i="8" s="1"/>
  <c r="S212" i="8"/>
  <c r="AL212" i="8" s="1"/>
  <c r="BD212" i="8" s="1"/>
  <c r="N212" i="8"/>
  <c r="AG212" i="8" s="1"/>
  <c r="AY212" i="8" s="1"/>
  <c r="J212" i="8"/>
  <c r="AC212" i="8" s="1"/>
  <c r="AB211" i="8"/>
  <c r="AA211" i="8"/>
  <c r="AT211" i="8" s="1"/>
  <c r="S211" i="8"/>
  <c r="AL211" i="8" s="1"/>
  <c r="BD211" i="8" s="1"/>
  <c r="N211" i="8"/>
  <c r="AG211" i="8" s="1"/>
  <c r="AY211" i="8" s="1"/>
  <c r="J211" i="8"/>
  <c r="AC211" i="8" s="1"/>
  <c r="AB210" i="8"/>
  <c r="AA210" i="8"/>
  <c r="AT210" i="8" s="1"/>
  <c r="S210" i="8"/>
  <c r="AL210" i="8" s="1"/>
  <c r="BD210" i="8" s="1"/>
  <c r="N210" i="8"/>
  <c r="AG210" i="8" s="1"/>
  <c r="AY210" i="8" s="1"/>
  <c r="J210" i="8"/>
  <c r="AB209" i="8"/>
  <c r="AU209" i="8" s="1"/>
  <c r="AA209" i="8"/>
  <c r="AT209" i="8" s="1"/>
  <c r="S209" i="8"/>
  <c r="AL209" i="8" s="1"/>
  <c r="BD209" i="8" s="1"/>
  <c r="N209" i="8"/>
  <c r="AG209" i="8" s="1"/>
  <c r="AY209" i="8" s="1"/>
  <c r="J209" i="8"/>
  <c r="AC209" i="8" s="1"/>
  <c r="AB208" i="8"/>
  <c r="AU208" i="8" s="1"/>
  <c r="AA208" i="8"/>
  <c r="AT208" i="8" s="1"/>
  <c r="S208" i="8"/>
  <c r="AL208" i="8" s="1"/>
  <c r="BD208" i="8" s="1"/>
  <c r="N208" i="8"/>
  <c r="AG208" i="8" s="1"/>
  <c r="AY208" i="8" s="1"/>
  <c r="J208" i="8"/>
  <c r="AB207" i="8"/>
  <c r="AU207" i="8" s="1"/>
  <c r="AA207" i="8"/>
  <c r="AT207" i="8" s="1"/>
  <c r="S207" i="8"/>
  <c r="N207" i="8"/>
  <c r="AG207" i="8" s="1"/>
  <c r="AY207" i="8" s="1"/>
  <c r="J207" i="8"/>
  <c r="AB206" i="8"/>
  <c r="AU206" i="8" s="1"/>
  <c r="AA206" i="8"/>
  <c r="AT206" i="8" s="1"/>
  <c r="S206" i="8"/>
  <c r="N206" i="8"/>
  <c r="AG206" i="8" s="1"/>
  <c r="AY206" i="8" s="1"/>
  <c r="J206" i="8"/>
  <c r="AB205" i="8"/>
  <c r="AU205" i="8" s="1"/>
  <c r="AA205" i="8"/>
  <c r="AT205" i="8" s="1"/>
  <c r="S205" i="8"/>
  <c r="AL205" i="8" s="1"/>
  <c r="BD205" i="8" s="1"/>
  <c r="N205" i="8"/>
  <c r="AG205" i="8" s="1"/>
  <c r="AY205" i="8" s="1"/>
  <c r="J205" i="8"/>
  <c r="AB204" i="8"/>
  <c r="AA204" i="8"/>
  <c r="S204" i="8"/>
  <c r="AL204" i="8" s="1"/>
  <c r="BD204" i="8" s="1"/>
  <c r="N204" i="8"/>
  <c r="AG204" i="8" s="1"/>
  <c r="AY204" i="8" s="1"/>
  <c r="J204" i="8"/>
  <c r="AB203" i="8"/>
  <c r="AA203" i="8"/>
  <c r="AT203" i="8" s="1"/>
  <c r="S203" i="8"/>
  <c r="AL203" i="8" s="1"/>
  <c r="BD203" i="8" s="1"/>
  <c r="N203" i="8"/>
  <c r="AG203" i="8" s="1"/>
  <c r="AY203" i="8" s="1"/>
  <c r="J203" i="8"/>
  <c r="AB202" i="8"/>
  <c r="AA202" i="8"/>
  <c r="AT202" i="8" s="1"/>
  <c r="S202" i="8"/>
  <c r="N202" i="8"/>
  <c r="AG202" i="8" s="1"/>
  <c r="AY202" i="8" s="1"/>
  <c r="J202" i="8"/>
  <c r="AC202" i="8" s="1"/>
  <c r="AB201" i="8"/>
  <c r="AA201" i="8"/>
  <c r="AT201" i="8" s="1"/>
  <c r="S201" i="8"/>
  <c r="N201" i="8"/>
  <c r="AG201" i="8" s="1"/>
  <c r="AY201" i="8" s="1"/>
  <c r="J201" i="8"/>
  <c r="AB199" i="8"/>
  <c r="AA199" i="8"/>
  <c r="AT199" i="8" s="1"/>
  <c r="S199" i="8"/>
  <c r="N199" i="8"/>
  <c r="AG199" i="8" s="1"/>
  <c r="AY199" i="8" s="1"/>
  <c r="J199" i="8"/>
  <c r="AB198" i="8"/>
  <c r="AA198" i="8"/>
  <c r="AT198" i="8" s="1"/>
  <c r="S198" i="8"/>
  <c r="AL198" i="8" s="1"/>
  <c r="BD198" i="8" s="1"/>
  <c r="N198" i="8"/>
  <c r="AG198" i="8" s="1"/>
  <c r="AY198" i="8" s="1"/>
  <c r="J198" i="8"/>
  <c r="AC198" i="8" s="1"/>
  <c r="AB197" i="8"/>
  <c r="AA197" i="8"/>
  <c r="AT197" i="8" s="1"/>
  <c r="S197" i="8"/>
  <c r="N197" i="8"/>
  <c r="AG197" i="8" s="1"/>
  <c r="AY197" i="8" s="1"/>
  <c r="J197" i="8"/>
  <c r="AC197" i="8" s="1"/>
  <c r="AB196" i="8"/>
  <c r="AA196" i="8"/>
  <c r="AT196" i="8" s="1"/>
  <c r="S196" i="8"/>
  <c r="N196" i="8"/>
  <c r="AG196" i="8" s="1"/>
  <c r="AY196" i="8" s="1"/>
  <c r="J196" i="8"/>
  <c r="AB195" i="8"/>
  <c r="AA195" i="8"/>
  <c r="AT195" i="8" s="1"/>
  <c r="S195" i="8"/>
  <c r="AL195" i="8" s="1"/>
  <c r="BD195" i="8" s="1"/>
  <c r="N195" i="8"/>
  <c r="AG195" i="8" s="1"/>
  <c r="AY195" i="8" s="1"/>
  <c r="J195" i="8"/>
  <c r="AB194" i="8"/>
  <c r="AU194" i="8" s="1"/>
  <c r="AA194" i="8"/>
  <c r="AT194" i="8" s="1"/>
  <c r="S194" i="8"/>
  <c r="AL194" i="8" s="1"/>
  <c r="BD194" i="8" s="1"/>
  <c r="N194" i="8"/>
  <c r="AG194" i="8" s="1"/>
  <c r="AY194" i="8" s="1"/>
  <c r="J194" i="8"/>
  <c r="AB193" i="8"/>
  <c r="AA193" i="8"/>
  <c r="AT193" i="8" s="1"/>
  <c r="S193" i="8"/>
  <c r="AL193" i="8" s="1"/>
  <c r="BD193" i="8" s="1"/>
  <c r="N193" i="8"/>
  <c r="AG193" i="8" s="1"/>
  <c r="AY193" i="8" s="1"/>
  <c r="J193" i="8"/>
  <c r="AB192" i="8"/>
  <c r="AU192" i="8" s="1"/>
  <c r="AA192" i="8"/>
  <c r="AT192" i="8" s="1"/>
  <c r="S192" i="8"/>
  <c r="AL192" i="8" s="1"/>
  <c r="BD192" i="8" s="1"/>
  <c r="N192" i="8"/>
  <c r="AG192" i="8" s="1"/>
  <c r="AY192" i="8" s="1"/>
  <c r="J192" i="8"/>
  <c r="AB191" i="8"/>
  <c r="AU191" i="8" s="1"/>
  <c r="AA191" i="8"/>
  <c r="AT191" i="8" s="1"/>
  <c r="S191" i="8"/>
  <c r="AL191" i="8" s="1"/>
  <c r="BD191" i="8" s="1"/>
  <c r="N191" i="8"/>
  <c r="AG191" i="8" s="1"/>
  <c r="AY191" i="8" s="1"/>
  <c r="J191" i="8"/>
  <c r="AB190" i="8"/>
  <c r="AA190" i="8"/>
  <c r="AT190" i="8" s="1"/>
  <c r="S190" i="8"/>
  <c r="AL190" i="8" s="1"/>
  <c r="BD190" i="8" s="1"/>
  <c r="N190" i="8"/>
  <c r="AG190" i="8" s="1"/>
  <c r="AY190" i="8" s="1"/>
  <c r="J190" i="8"/>
  <c r="AC190" i="8" s="1"/>
  <c r="AB189" i="8"/>
  <c r="AU189" i="8" s="1"/>
  <c r="AA189" i="8"/>
  <c r="AT189" i="8" s="1"/>
  <c r="S189" i="8"/>
  <c r="AL189" i="8" s="1"/>
  <c r="BD189" i="8" s="1"/>
  <c r="N189" i="8"/>
  <c r="AG189" i="8" s="1"/>
  <c r="AY189" i="8" s="1"/>
  <c r="J189" i="8"/>
  <c r="AB188" i="8"/>
  <c r="AA188" i="8"/>
  <c r="AT188" i="8" s="1"/>
  <c r="S188" i="8"/>
  <c r="N188" i="8"/>
  <c r="AG188" i="8" s="1"/>
  <c r="AY188" i="8" s="1"/>
  <c r="J188" i="8"/>
  <c r="AC188" i="8" s="1"/>
  <c r="AB187" i="8"/>
  <c r="AA187" i="8"/>
  <c r="AT187" i="8" s="1"/>
  <c r="S187" i="8"/>
  <c r="N187" i="8"/>
  <c r="AG187" i="8" s="1"/>
  <c r="AY187" i="8" s="1"/>
  <c r="J187" i="8"/>
  <c r="AC187" i="8" s="1"/>
  <c r="AB186" i="8"/>
  <c r="AU186" i="8" s="1"/>
  <c r="AA186" i="8"/>
  <c r="AT186" i="8" s="1"/>
  <c r="S186" i="8"/>
  <c r="N186" i="8"/>
  <c r="AG186" i="8" s="1"/>
  <c r="AY186" i="8" s="1"/>
  <c r="J186" i="8"/>
  <c r="AB185" i="8"/>
  <c r="AA185" i="8"/>
  <c r="AT185" i="8" s="1"/>
  <c r="S185" i="8"/>
  <c r="AL185" i="8" s="1"/>
  <c r="BD185" i="8" s="1"/>
  <c r="N185" i="8"/>
  <c r="AG185" i="8" s="1"/>
  <c r="AY185" i="8" s="1"/>
  <c r="J185" i="8"/>
  <c r="AC185" i="8" s="1"/>
  <c r="AB184" i="8"/>
  <c r="AU184" i="8" s="1"/>
  <c r="AA184" i="8"/>
  <c r="S184" i="8"/>
  <c r="AL184" i="8" s="1"/>
  <c r="BD184" i="8" s="1"/>
  <c r="N184" i="8"/>
  <c r="AG184" i="8" s="1"/>
  <c r="AY184" i="8" s="1"/>
  <c r="J184" i="8"/>
  <c r="AB183" i="8"/>
  <c r="AA183" i="8"/>
  <c r="AT183" i="8" s="1"/>
  <c r="S183" i="8"/>
  <c r="AL183" i="8" s="1"/>
  <c r="BD183" i="8" s="1"/>
  <c r="N183" i="8"/>
  <c r="AG183" i="8" s="1"/>
  <c r="AY183" i="8" s="1"/>
  <c r="J183" i="8"/>
  <c r="AC183" i="8" s="1"/>
  <c r="AB182" i="8"/>
  <c r="AU182" i="8" s="1"/>
  <c r="AA182" i="8"/>
  <c r="AT182" i="8" s="1"/>
  <c r="S182" i="8"/>
  <c r="AL182" i="8" s="1"/>
  <c r="BD182" i="8" s="1"/>
  <c r="N182" i="8"/>
  <c r="AG182" i="8" s="1"/>
  <c r="AY182" i="8" s="1"/>
  <c r="J182" i="8"/>
  <c r="AB181" i="8"/>
  <c r="AU181" i="8" s="1"/>
  <c r="AA181" i="8"/>
  <c r="AT181" i="8" s="1"/>
  <c r="S181" i="8"/>
  <c r="AL181" i="8" s="1"/>
  <c r="N181" i="8"/>
  <c r="AG181" i="8" s="1"/>
  <c r="AY181" i="8" s="1"/>
  <c r="J181" i="8"/>
  <c r="AC181" i="8" s="1"/>
  <c r="AB180" i="8"/>
  <c r="AA180" i="8"/>
  <c r="AT180" i="8" s="1"/>
  <c r="S180" i="8"/>
  <c r="AL180" i="8" s="1"/>
  <c r="BD180" i="8" s="1"/>
  <c r="N180" i="8"/>
  <c r="AG180" i="8" s="1"/>
  <c r="AY180" i="8" s="1"/>
  <c r="J180" i="8"/>
  <c r="AB177" i="8"/>
  <c r="AU177" i="8" s="1"/>
  <c r="AA177" i="8"/>
  <c r="AT177" i="8" s="1"/>
  <c r="S177" i="8"/>
  <c r="AL177" i="8" s="1"/>
  <c r="BD177" i="8" s="1"/>
  <c r="N177" i="8"/>
  <c r="AG177" i="8" s="1"/>
  <c r="AY177" i="8" s="1"/>
  <c r="J177" i="8"/>
  <c r="AB176" i="8"/>
  <c r="AU176" i="8" s="1"/>
  <c r="AA176" i="8"/>
  <c r="AT176" i="8" s="1"/>
  <c r="S176" i="8"/>
  <c r="N176" i="8"/>
  <c r="AG176" i="8" s="1"/>
  <c r="AY176" i="8" s="1"/>
  <c r="J176" i="8"/>
  <c r="AB175" i="8"/>
  <c r="AA175" i="8"/>
  <c r="AT175" i="8" s="1"/>
  <c r="S175" i="8"/>
  <c r="N175" i="8"/>
  <c r="AG175" i="8" s="1"/>
  <c r="AY175" i="8" s="1"/>
  <c r="J175" i="8"/>
  <c r="AB174" i="8"/>
  <c r="AA174" i="8"/>
  <c r="AT174" i="8" s="1"/>
  <c r="S174" i="8"/>
  <c r="AL174" i="8" s="1"/>
  <c r="BD174" i="8" s="1"/>
  <c r="N174" i="8"/>
  <c r="AG174" i="8" s="1"/>
  <c r="AY174" i="8" s="1"/>
  <c r="J174" i="8"/>
  <c r="AB173" i="8"/>
  <c r="AA173" i="8"/>
  <c r="AT173" i="8" s="1"/>
  <c r="S173" i="8"/>
  <c r="AL173" i="8" s="1"/>
  <c r="BD173" i="8" s="1"/>
  <c r="N173" i="8"/>
  <c r="AG173" i="8" s="1"/>
  <c r="AY173" i="8" s="1"/>
  <c r="J173" i="8"/>
  <c r="AC173" i="8" s="1"/>
  <c r="AB172" i="8"/>
  <c r="AA172" i="8"/>
  <c r="AT172" i="8" s="1"/>
  <c r="S172" i="8"/>
  <c r="AL172" i="8" s="1"/>
  <c r="BD172" i="8" s="1"/>
  <c r="N172" i="8"/>
  <c r="AG172" i="8" s="1"/>
  <c r="AY172" i="8" s="1"/>
  <c r="J172" i="8"/>
  <c r="AC172" i="8" s="1"/>
  <c r="AB171" i="8"/>
  <c r="AA171" i="8"/>
  <c r="AT171" i="8" s="1"/>
  <c r="S171" i="8"/>
  <c r="AL171" i="8" s="1"/>
  <c r="BD171" i="8" s="1"/>
  <c r="N171" i="8"/>
  <c r="AG171" i="8" s="1"/>
  <c r="AY171" i="8" s="1"/>
  <c r="J171" i="8"/>
  <c r="AC171" i="8" s="1"/>
  <c r="AB170" i="8"/>
  <c r="AU170" i="8" s="1"/>
  <c r="AA170" i="8"/>
  <c r="AT170" i="8" s="1"/>
  <c r="S170" i="8"/>
  <c r="AL170" i="8" s="1"/>
  <c r="BD170" i="8" s="1"/>
  <c r="N170" i="8"/>
  <c r="AG170" i="8" s="1"/>
  <c r="AY170" i="8" s="1"/>
  <c r="J170" i="8"/>
  <c r="AB169" i="8"/>
  <c r="AU169" i="8" s="1"/>
  <c r="AA169" i="8"/>
  <c r="AT169" i="8" s="1"/>
  <c r="S169" i="8"/>
  <c r="AL169" i="8" s="1"/>
  <c r="BD169" i="8" s="1"/>
  <c r="N169" i="8"/>
  <c r="AG169" i="8" s="1"/>
  <c r="AY169" i="8" s="1"/>
  <c r="J169" i="8"/>
  <c r="AC169" i="8" s="1"/>
  <c r="AB168" i="8"/>
  <c r="AA168" i="8"/>
  <c r="AT168" i="8" s="1"/>
  <c r="S168" i="8"/>
  <c r="AL168" i="8" s="1"/>
  <c r="BD168" i="8" s="1"/>
  <c r="N168" i="8"/>
  <c r="AG168" i="8" s="1"/>
  <c r="AY168" i="8" s="1"/>
  <c r="J168" i="8"/>
  <c r="AC168" i="8" s="1"/>
  <c r="AB167" i="8"/>
  <c r="AA167" i="8"/>
  <c r="AT167" i="8" s="1"/>
  <c r="S167" i="8"/>
  <c r="N167" i="8"/>
  <c r="AG167" i="8" s="1"/>
  <c r="AY167" i="8" s="1"/>
  <c r="J167" i="8"/>
  <c r="AC167" i="8" s="1"/>
  <c r="AB166" i="8"/>
  <c r="AA166" i="8"/>
  <c r="AT166" i="8" s="1"/>
  <c r="S166" i="8"/>
  <c r="AL166" i="8" s="1"/>
  <c r="BD166" i="8" s="1"/>
  <c r="N166" i="8"/>
  <c r="AG166" i="8" s="1"/>
  <c r="AY166" i="8" s="1"/>
  <c r="J166" i="8"/>
  <c r="AC166" i="8" s="1"/>
  <c r="AB165" i="8"/>
  <c r="AA165" i="8"/>
  <c r="AT165" i="8" s="1"/>
  <c r="S165" i="8"/>
  <c r="AL165" i="8" s="1"/>
  <c r="BD165" i="8" s="1"/>
  <c r="N165" i="8"/>
  <c r="AG165" i="8" s="1"/>
  <c r="AY165" i="8" s="1"/>
  <c r="J165" i="8"/>
  <c r="AB164" i="8"/>
  <c r="AA164" i="8"/>
  <c r="AT164" i="8" s="1"/>
  <c r="S164" i="8"/>
  <c r="AL164" i="8" s="1"/>
  <c r="BD164" i="8" s="1"/>
  <c r="N164" i="8"/>
  <c r="AG164" i="8" s="1"/>
  <c r="AY164" i="8" s="1"/>
  <c r="J164" i="8"/>
  <c r="AB163" i="8"/>
  <c r="AU163" i="8" s="1"/>
  <c r="AA163" i="8"/>
  <c r="AT163" i="8" s="1"/>
  <c r="S163" i="8"/>
  <c r="N163" i="8"/>
  <c r="AG163" i="8" s="1"/>
  <c r="AY163" i="8" s="1"/>
  <c r="J163" i="8"/>
  <c r="AC163" i="8" s="1"/>
  <c r="AB162" i="8"/>
  <c r="AA162" i="8"/>
  <c r="AT162" i="8" s="1"/>
  <c r="S162" i="8"/>
  <c r="AL162" i="8" s="1"/>
  <c r="BD162" i="8" s="1"/>
  <c r="N162" i="8"/>
  <c r="AG162" i="8" s="1"/>
  <c r="AY162" i="8" s="1"/>
  <c r="J162" i="8"/>
  <c r="AB161" i="8"/>
  <c r="AU161" i="8" s="1"/>
  <c r="AA161" i="8"/>
  <c r="AT161" i="8" s="1"/>
  <c r="S161" i="8"/>
  <c r="AL161" i="8" s="1"/>
  <c r="BD161" i="8" s="1"/>
  <c r="N161" i="8"/>
  <c r="AG161" i="8" s="1"/>
  <c r="AY161" i="8" s="1"/>
  <c r="J161" i="8"/>
  <c r="AC161" i="8" s="1"/>
  <c r="AB160" i="8"/>
  <c r="AU160" i="8" s="1"/>
  <c r="AA160" i="8"/>
  <c r="AT160" i="8" s="1"/>
  <c r="S160" i="8"/>
  <c r="AL160" i="8" s="1"/>
  <c r="BD160" i="8" s="1"/>
  <c r="N160" i="8"/>
  <c r="AG160" i="8" s="1"/>
  <c r="AY160" i="8" s="1"/>
  <c r="J160" i="8"/>
  <c r="AB159" i="8"/>
  <c r="AU159" i="8" s="1"/>
  <c r="AA159" i="8"/>
  <c r="AT159" i="8" s="1"/>
  <c r="S159" i="8"/>
  <c r="AL159" i="8" s="1"/>
  <c r="BD159" i="8" s="1"/>
  <c r="N159" i="8"/>
  <c r="AG159" i="8" s="1"/>
  <c r="AY159" i="8" s="1"/>
  <c r="J159" i="8"/>
  <c r="AC159" i="8" s="1"/>
  <c r="AB158" i="8"/>
  <c r="AU158" i="8" s="1"/>
  <c r="AA158" i="8"/>
  <c r="AT158" i="8" s="1"/>
  <c r="S158" i="8"/>
  <c r="AL158" i="8" s="1"/>
  <c r="BD158" i="8" s="1"/>
  <c r="N158" i="8"/>
  <c r="AG158" i="8" s="1"/>
  <c r="AY158" i="8" s="1"/>
  <c r="J158" i="8"/>
  <c r="AC158" i="8" s="1"/>
  <c r="AB156" i="8"/>
  <c r="AA156" i="8"/>
  <c r="AT156" i="8" s="1"/>
  <c r="S156" i="8"/>
  <c r="N156" i="8"/>
  <c r="AG156" i="8" s="1"/>
  <c r="AY156" i="8" s="1"/>
  <c r="J156" i="8"/>
  <c r="AB155" i="8"/>
  <c r="AU155" i="8" s="1"/>
  <c r="AA155" i="8"/>
  <c r="AT155" i="8" s="1"/>
  <c r="S155" i="8"/>
  <c r="AL155" i="8" s="1"/>
  <c r="BD155" i="8" s="1"/>
  <c r="N155" i="8"/>
  <c r="AG155" i="8" s="1"/>
  <c r="AY155" i="8" s="1"/>
  <c r="J155" i="8"/>
  <c r="AB154" i="8"/>
  <c r="AA154" i="8"/>
  <c r="AT154" i="8" s="1"/>
  <c r="S154" i="8"/>
  <c r="AL154" i="8" s="1"/>
  <c r="N154" i="8"/>
  <c r="AG154" i="8" s="1"/>
  <c r="AY154" i="8" s="1"/>
  <c r="J154" i="8"/>
  <c r="AB153" i="8"/>
  <c r="AU153" i="8" s="1"/>
  <c r="AA153" i="8"/>
  <c r="AT153" i="8" s="1"/>
  <c r="S153" i="8"/>
  <c r="AL153" i="8" s="1"/>
  <c r="BD153" i="8" s="1"/>
  <c r="N153" i="8"/>
  <c r="AG153" i="8" s="1"/>
  <c r="AY153" i="8" s="1"/>
  <c r="J153" i="8"/>
  <c r="AB152" i="8"/>
  <c r="AU152" i="8" s="1"/>
  <c r="AA152" i="8"/>
  <c r="AT152" i="8" s="1"/>
  <c r="S152" i="8"/>
  <c r="N152" i="8"/>
  <c r="AG152" i="8" s="1"/>
  <c r="AY152" i="8" s="1"/>
  <c r="J152" i="8"/>
  <c r="AC152" i="8" s="1"/>
  <c r="AB151" i="8"/>
  <c r="AA151" i="8"/>
  <c r="AT151" i="8" s="1"/>
  <c r="S151" i="8"/>
  <c r="AL151" i="8" s="1"/>
  <c r="BD151" i="8" s="1"/>
  <c r="N151" i="8"/>
  <c r="AG151" i="8" s="1"/>
  <c r="AY151" i="8" s="1"/>
  <c r="J151" i="8"/>
  <c r="AC151" i="8" s="1"/>
  <c r="AB150" i="8"/>
  <c r="AA150" i="8"/>
  <c r="AT150" i="8" s="1"/>
  <c r="S150" i="8"/>
  <c r="N150" i="8"/>
  <c r="AG150" i="8" s="1"/>
  <c r="AY150" i="8" s="1"/>
  <c r="J150" i="8"/>
  <c r="AC150" i="8" s="1"/>
  <c r="AB149" i="8"/>
  <c r="AA149" i="8"/>
  <c r="AT149" i="8" s="1"/>
  <c r="S149" i="8"/>
  <c r="AL149" i="8" s="1"/>
  <c r="BD149" i="8" s="1"/>
  <c r="N149" i="8"/>
  <c r="AG149" i="8" s="1"/>
  <c r="AY149" i="8" s="1"/>
  <c r="J149" i="8"/>
  <c r="AC149" i="8" s="1"/>
  <c r="AB148" i="8"/>
  <c r="AU148" i="8" s="1"/>
  <c r="AA148" i="8"/>
  <c r="AT148" i="8" s="1"/>
  <c r="S148" i="8"/>
  <c r="N148" i="8"/>
  <c r="AG148" i="8" s="1"/>
  <c r="AY148" i="8" s="1"/>
  <c r="J148" i="8"/>
  <c r="AC148" i="8" s="1"/>
  <c r="AB147" i="8"/>
  <c r="AU147" i="8" s="1"/>
  <c r="AA147" i="8"/>
  <c r="AT147" i="8" s="1"/>
  <c r="S147" i="8"/>
  <c r="N147" i="8"/>
  <c r="AG147" i="8" s="1"/>
  <c r="AY147" i="8" s="1"/>
  <c r="J147" i="8"/>
  <c r="AC147" i="8" s="1"/>
  <c r="AB146" i="8"/>
  <c r="AU146" i="8" s="1"/>
  <c r="AA146" i="8"/>
  <c r="AT146" i="8" s="1"/>
  <c r="S146" i="8"/>
  <c r="AL146" i="8" s="1"/>
  <c r="BD146" i="8" s="1"/>
  <c r="N146" i="8"/>
  <c r="AG146" i="8" s="1"/>
  <c r="AY146" i="8" s="1"/>
  <c r="J146" i="8"/>
  <c r="AB145" i="8"/>
  <c r="AA145" i="8"/>
  <c r="AT145" i="8" s="1"/>
  <c r="S145" i="8"/>
  <c r="N145" i="8"/>
  <c r="AG145" i="8" s="1"/>
  <c r="AY145" i="8" s="1"/>
  <c r="J145" i="8"/>
  <c r="AC145" i="8" s="1"/>
  <c r="AB144" i="8"/>
  <c r="AU144" i="8" s="1"/>
  <c r="AA144" i="8"/>
  <c r="AT144" i="8" s="1"/>
  <c r="S144" i="8"/>
  <c r="AL144" i="8" s="1"/>
  <c r="BD144" i="8" s="1"/>
  <c r="N144" i="8"/>
  <c r="AG144" i="8" s="1"/>
  <c r="AY144" i="8" s="1"/>
  <c r="J144" i="8"/>
  <c r="AB143" i="8"/>
  <c r="AU143" i="8" s="1"/>
  <c r="AA143" i="8"/>
  <c r="AT143" i="8" s="1"/>
  <c r="S143" i="8"/>
  <c r="AL143" i="8" s="1"/>
  <c r="BD143" i="8" s="1"/>
  <c r="N143" i="8"/>
  <c r="AG143" i="8" s="1"/>
  <c r="AY143" i="8" s="1"/>
  <c r="J143" i="8"/>
  <c r="AL142" i="8"/>
  <c r="BD142" i="8" s="1"/>
  <c r="AB142" i="8"/>
  <c r="AU142" i="8" s="1"/>
  <c r="AA142" i="8"/>
  <c r="AT142" i="8" s="1"/>
  <c r="N142" i="8"/>
  <c r="AG142" i="8" s="1"/>
  <c r="AY142" i="8" s="1"/>
  <c r="J142" i="8"/>
  <c r="AY141" i="8"/>
  <c r="AL141" i="8"/>
  <c r="BD141" i="8" s="1"/>
  <c r="AB141" i="8"/>
  <c r="AA141" i="8"/>
  <c r="AT141" i="8" s="1"/>
  <c r="L141" i="8"/>
  <c r="M141" i="8" s="1"/>
  <c r="AY140" i="8"/>
  <c r="AL140" i="8"/>
  <c r="BD140" i="8" s="1"/>
  <c r="AB140" i="8"/>
  <c r="AU140" i="8" s="1"/>
  <c r="AA140" i="8"/>
  <c r="J140" i="8"/>
  <c r="AC140" i="8" s="1"/>
  <c r="AL139" i="8"/>
  <c r="BD139" i="8" s="1"/>
  <c r="AB139" i="8"/>
  <c r="AA139" i="8"/>
  <c r="N139" i="8"/>
  <c r="AG139" i="8" s="1"/>
  <c r="AY139" i="8" s="1"/>
  <c r="J139" i="8"/>
  <c r="AL138" i="8"/>
  <c r="BD138" i="8" s="1"/>
  <c r="AB138" i="8"/>
  <c r="AU138" i="8" s="1"/>
  <c r="AA138" i="8"/>
  <c r="N138" i="8"/>
  <c r="AG138" i="8" s="1"/>
  <c r="AY138" i="8" s="1"/>
  <c r="J138" i="8"/>
  <c r="AC138" i="8" s="1"/>
  <c r="AL137" i="8"/>
  <c r="BD137" i="8" s="1"/>
  <c r="AB137" i="8"/>
  <c r="N137" i="8"/>
  <c r="AG137" i="8" s="1"/>
  <c r="AY137" i="8" s="1"/>
  <c r="J137" i="8"/>
  <c r="AB135" i="8"/>
  <c r="AA135" i="8"/>
  <c r="AT135" i="8" s="1"/>
  <c r="S135" i="8"/>
  <c r="AL135" i="8" s="1"/>
  <c r="BD135" i="8" s="1"/>
  <c r="N135" i="8"/>
  <c r="AG135" i="8" s="1"/>
  <c r="AY135" i="8" s="1"/>
  <c r="J135" i="8"/>
  <c r="AC135" i="8" s="1"/>
  <c r="AB134" i="8"/>
  <c r="AU134" i="8" s="1"/>
  <c r="AA134" i="8"/>
  <c r="AT134" i="8" s="1"/>
  <c r="S134" i="8"/>
  <c r="AL134" i="8" s="1"/>
  <c r="BD134" i="8" s="1"/>
  <c r="N134" i="8"/>
  <c r="AG134" i="8" s="1"/>
  <c r="AY134" i="8" s="1"/>
  <c r="J134" i="8"/>
  <c r="AC134" i="8" s="1"/>
  <c r="AB133" i="8"/>
  <c r="AU133" i="8" s="1"/>
  <c r="AA133" i="8"/>
  <c r="AT133" i="8" s="1"/>
  <c r="S133" i="8"/>
  <c r="AL133" i="8" s="1"/>
  <c r="BD133" i="8" s="1"/>
  <c r="N133" i="8"/>
  <c r="AG133" i="8" s="1"/>
  <c r="AY133" i="8" s="1"/>
  <c r="J133" i="8"/>
  <c r="AB132" i="8"/>
  <c r="AU132" i="8" s="1"/>
  <c r="AA132" i="8"/>
  <c r="AT132" i="8" s="1"/>
  <c r="S132" i="8"/>
  <c r="N132" i="8"/>
  <c r="AG132" i="8" s="1"/>
  <c r="AY132" i="8" s="1"/>
  <c r="J132" i="8"/>
  <c r="AB131" i="8"/>
  <c r="AU131" i="8" s="1"/>
  <c r="AA131" i="8"/>
  <c r="AT131" i="8" s="1"/>
  <c r="S131" i="8"/>
  <c r="N131" i="8"/>
  <c r="AG131" i="8" s="1"/>
  <c r="AY131" i="8" s="1"/>
  <c r="J131" i="8"/>
  <c r="AC131" i="8" s="1"/>
  <c r="AB130" i="8"/>
  <c r="AA130" i="8"/>
  <c r="AT130" i="8" s="1"/>
  <c r="S130" i="8"/>
  <c r="AL130" i="8" s="1"/>
  <c r="BD130" i="8" s="1"/>
  <c r="N130" i="8"/>
  <c r="AG130" i="8" s="1"/>
  <c r="AY130" i="8" s="1"/>
  <c r="J130" i="8"/>
  <c r="AC130" i="8" s="1"/>
  <c r="AB129" i="8"/>
  <c r="AU129" i="8" s="1"/>
  <c r="AA129" i="8"/>
  <c r="AT129" i="8" s="1"/>
  <c r="S129" i="8"/>
  <c r="AL129" i="8" s="1"/>
  <c r="BD129" i="8" s="1"/>
  <c r="N129" i="8"/>
  <c r="AG129" i="8" s="1"/>
  <c r="AY129" i="8" s="1"/>
  <c r="J129" i="8"/>
  <c r="AB128" i="8"/>
  <c r="AA128" i="8"/>
  <c r="AT128" i="8" s="1"/>
  <c r="S128" i="8"/>
  <c r="AL128" i="8" s="1"/>
  <c r="BD128" i="8" s="1"/>
  <c r="N128" i="8"/>
  <c r="AG128" i="8" s="1"/>
  <c r="AY128" i="8" s="1"/>
  <c r="J128" i="8"/>
  <c r="AB127" i="8"/>
  <c r="AA127" i="8"/>
  <c r="AT127" i="8" s="1"/>
  <c r="S127" i="8"/>
  <c r="AL127" i="8" s="1"/>
  <c r="BD127" i="8" s="1"/>
  <c r="N127" i="8"/>
  <c r="AG127" i="8" s="1"/>
  <c r="AY127" i="8" s="1"/>
  <c r="J127" i="8"/>
  <c r="AC127" i="8" s="1"/>
  <c r="AB126" i="8"/>
  <c r="AA126" i="8"/>
  <c r="AT126" i="8" s="1"/>
  <c r="S126" i="8"/>
  <c r="AL126" i="8" s="1"/>
  <c r="BD126" i="8" s="1"/>
  <c r="N126" i="8"/>
  <c r="AG126" i="8" s="1"/>
  <c r="AY126" i="8" s="1"/>
  <c r="J126" i="8"/>
  <c r="AB125" i="8"/>
  <c r="AU125" i="8" s="1"/>
  <c r="AA125" i="8"/>
  <c r="AT125" i="8" s="1"/>
  <c r="S125" i="8"/>
  <c r="AL125" i="8" s="1"/>
  <c r="BD125" i="8" s="1"/>
  <c r="N125" i="8"/>
  <c r="AG125" i="8" s="1"/>
  <c r="AY125" i="8" s="1"/>
  <c r="J125" i="8"/>
  <c r="AC125" i="8" s="1"/>
  <c r="AB124" i="8"/>
  <c r="AA124" i="8"/>
  <c r="AT124" i="8" s="1"/>
  <c r="S124" i="8"/>
  <c r="N124" i="8"/>
  <c r="AG124" i="8" s="1"/>
  <c r="AY124" i="8" s="1"/>
  <c r="J124" i="8"/>
  <c r="AC124" i="8" s="1"/>
  <c r="AB123" i="8"/>
  <c r="AA123" i="8"/>
  <c r="AT123" i="8" s="1"/>
  <c r="S123" i="8"/>
  <c r="AL123" i="8" s="1"/>
  <c r="BD123" i="8" s="1"/>
  <c r="N123" i="8"/>
  <c r="AG123" i="8" s="1"/>
  <c r="AY123" i="8" s="1"/>
  <c r="J123" i="8"/>
  <c r="AC123" i="8" s="1"/>
  <c r="AB122" i="8"/>
  <c r="AA122" i="8"/>
  <c r="AT122" i="8" s="1"/>
  <c r="S122" i="8"/>
  <c r="AL122" i="8" s="1"/>
  <c r="BD122" i="8" s="1"/>
  <c r="N122" i="8"/>
  <c r="AG122" i="8" s="1"/>
  <c r="AY122" i="8" s="1"/>
  <c r="J122" i="8"/>
  <c r="AB121" i="8"/>
  <c r="AA121" i="8"/>
  <c r="AT121" i="8" s="1"/>
  <c r="S121" i="8"/>
  <c r="AL121" i="8" s="1"/>
  <c r="BD121" i="8" s="1"/>
  <c r="N121" i="8"/>
  <c r="AG121" i="8" s="1"/>
  <c r="AY121" i="8" s="1"/>
  <c r="J121" i="8"/>
  <c r="AC121" i="8" s="1"/>
  <c r="AB120" i="8"/>
  <c r="AU120" i="8" s="1"/>
  <c r="AA120" i="8"/>
  <c r="AT120" i="8" s="1"/>
  <c r="S120" i="8"/>
  <c r="AL120" i="8" s="1"/>
  <c r="BD120" i="8" s="1"/>
  <c r="N120" i="8"/>
  <c r="AG120" i="8" s="1"/>
  <c r="AY120" i="8" s="1"/>
  <c r="J120" i="8"/>
  <c r="AB119" i="8"/>
  <c r="AA119" i="8"/>
  <c r="AT119" i="8" s="1"/>
  <c r="S119" i="8"/>
  <c r="AL119" i="8" s="1"/>
  <c r="BD119" i="8" s="1"/>
  <c r="N119" i="8"/>
  <c r="AG119" i="8" s="1"/>
  <c r="AY119" i="8" s="1"/>
  <c r="J119" i="8"/>
  <c r="AB118" i="8"/>
  <c r="AA118" i="8"/>
  <c r="AT118" i="8" s="1"/>
  <c r="S118" i="8"/>
  <c r="AL118" i="8" s="1"/>
  <c r="BD118" i="8" s="1"/>
  <c r="N118" i="8"/>
  <c r="AG118" i="8" s="1"/>
  <c r="AY118" i="8" s="1"/>
  <c r="J118" i="8"/>
  <c r="AB117" i="8"/>
  <c r="AA117" i="8"/>
  <c r="AT117" i="8" s="1"/>
  <c r="S117" i="8"/>
  <c r="AL117" i="8" s="1"/>
  <c r="BD117" i="8" s="1"/>
  <c r="N117" i="8"/>
  <c r="AG117" i="8" s="1"/>
  <c r="AY117" i="8" s="1"/>
  <c r="J117" i="8"/>
  <c r="AC117" i="8" s="1"/>
  <c r="AB116" i="8"/>
  <c r="AU116" i="8" s="1"/>
  <c r="AA116" i="8"/>
  <c r="AT116" i="8" s="1"/>
  <c r="S116" i="8"/>
  <c r="AL116" i="8" s="1"/>
  <c r="BD116" i="8" s="1"/>
  <c r="N116" i="8"/>
  <c r="AG116" i="8" s="1"/>
  <c r="AY116" i="8" s="1"/>
  <c r="J116" i="8"/>
  <c r="AC116" i="8" s="1"/>
  <c r="AB114" i="8"/>
  <c r="AU114" i="8" s="1"/>
  <c r="AA114" i="8"/>
  <c r="AT114" i="8" s="1"/>
  <c r="S114" i="8"/>
  <c r="AL114" i="8" s="1"/>
  <c r="BD114" i="8" s="1"/>
  <c r="N114" i="8"/>
  <c r="AG114" i="8" s="1"/>
  <c r="AY114" i="8" s="1"/>
  <c r="J114" i="8"/>
  <c r="AC114" i="8" s="1"/>
  <c r="AB113" i="8"/>
  <c r="AA113" i="8"/>
  <c r="AT113" i="8" s="1"/>
  <c r="S113" i="8"/>
  <c r="AL113" i="8" s="1"/>
  <c r="BD113" i="8" s="1"/>
  <c r="N113" i="8"/>
  <c r="AG113" i="8" s="1"/>
  <c r="AY113" i="8" s="1"/>
  <c r="J113" i="8"/>
  <c r="AB112" i="8"/>
  <c r="AU112" i="8" s="1"/>
  <c r="AA112" i="8"/>
  <c r="AT112" i="8" s="1"/>
  <c r="S112" i="8"/>
  <c r="N112" i="8"/>
  <c r="AG112" i="8" s="1"/>
  <c r="AY112" i="8" s="1"/>
  <c r="J112" i="8"/>
  <c r="AC112" i="8" s="1"/>
  <c r="AB111" i="8"/>
  <c r="AA111" i="8"/>
  <c r="AT111" i="8" s="1"/>
  <c r="S111" i="8"/>
  <c r="AL111" i="8" s="1"/>
  <c r="BD111" i="8" s="1"/>
  <c r="N111" i="8"/>
  <c r="AG111" i="8" s="1"/>
  <c r="AY111" i="8" s="1"/>
  <c r="J111" i="8"/>
  <c r="AC111" i="8" s="1"/>
  <c r="AB110" i="8"/>
  <c r="AU110" i="8" s="1"/>
  <c r="AA110" i="8"/>
  <c r="AT110" i="8" s="1"/>
  <c r="S110" i="8"/>
  <c r="N110" i="8"/>
  <c r="AG110" i="8" s="1"/>
  <c r="AY110" i="8" s="1"/>
  <c r="J110" i="8"/>
  <c r="AC110" i="8" s="1"/>
  <c r="AB109" i="8"/>
  <c r="AA109" i="8"/>
  <c r="AT109" i="8" s="1"/>
  <c r="S109" i="8"/>
  <c r="AL109" i="8" s="1"/>
  <c r="BD109" i="8" s="1"/>
  <c r="N109" i="8"/>
  <c r="AG109" i="8" s="1"/>
  <c r="AY109" i="8" s="1"/>
  <c r="J109" i="8"/>
  <c r="AC109" i="8" s="1"/>
  <c r="AB108" i="8"/>
  <c r="AU108" i="8" s="1"/>
  <c r="AA108" i="8"/>
  <c r="AT108" i="8" s="1"/>
  <c r="S108" i="8"/>
  <c r="AL108" i="8" s="1"/>
  <c r="BD108" i="8" s="1"/>
  <c r="N108" i="8"/>
  <c r="AG108" i="8" s="1"/>
  <c r="AY108" i="8" s="1"/>
  <c r="J108" i="8"/>
  <c r="AC108" i="8" s="1"/>
  <c r="AB107" i="8"/>
  <c r="AU107" i="8" s="1"/>
  <c r="AA107" i="8"/>
  <c r="AT107" i="8" s="1"/>
  <c r="S107" i="8"/>
  <c r="AL107" i="8" s="1"/>
  <c r="BD107" i="8" s="1"/>
  <c r="N107" i="8"/>
  <c r="AG107" i="8" s="1"/>
  <c r="AY107" i="8" s="1"/>
  <c r="J107" i="8"/>
  <c r="AC107" i="8" s="1"/>
  <c r="AB106" i="8"/>
  <c r="AA106" i="8"/>
  <c r="AT106" i="8" s="1"/>
  <c r="S106" i="8"/>
  <c r="N106" i="8"/>
  <c r="AG106" i="8" s="1"/>
  <c r="AY106" i="8" s="1"/>
  <c r="J106" i="8"/>
  <c r="AC106" i="8" s="1"/>
  <c r="AB105" i="8"/>
  <c r="AU105" i="8" s="1"/>
  <c r="AA105" i="8"/>
  <c r="AT105" i="8" s="1"/>
  <c r="S105" i="8"/>
  <c r="AL105" i="8" s="1"/>
  <c r="BD105" i="8" s="1"/>
  <c r="N105" i="8"/>
  <c r="AG105" i="8" s="1"/>
  <c r="AY105" i="8" s="1"/>
  <c r="J105" i="8"/>
  <c r="AB104" i="8"/>
  <c r="AU104" i="8" s="1"/>
  <c r="AA104" i="8"/>
  <c r="AT104" i="8" s="1"/>
  <c r="S104" i="8"/>
  <c r="N104" i="8"/>
  <c r="AG104" i="8" s="1"/>
  <c r="AY104" i="8" s="1"/>
  <c r="J104" i="8"/>
  <c r="AC104" i="8" s="1"/>
  <c r="AB103" i="8"/>
  <c r="AU103" i="8" s="1"/>
  <c r="AA103" i="8"/>
  <c r="AT103" i="8" s="1"/>
  <c r="S103" i="8"/>
  <c r="AL103" i="8" s="1"/>
  <c r="BD103" i="8" s="1"/>
  <c r="N103" i="8"/>
  <c r="AG103" i="8" s="1"/>
  <c r="AY103" i="8" s="1"/>
  <c r="J103" i="8"/>
  <c r="AB102" i="8"/>
  <c r="AU102" i="8" s="1"/>
  <c r="AA102" i="8"/>
  <c r="AT102" i="8" s="1"/>
  <c r="S102" i="8"/>
  <c r="AL102" i="8" s="1"/>
  <c r="BD102" i="8" s="1"/>
  <c r="N102" i="8"/>
  <c r="AG102" i="8" s="1"/>
  <c r="AY102" i="8" s="1"/>
  <c r="J102" i="8"/>
  <c r="AC102" i="8" s="1"/>
  <c r="AB101" i="8"/>
  <c r="AU101" i="8" s="1"/>
  <c r="AA101" i="8"/>
  <c r="AT101" i="8" s="1"/>
  <c r="S101" i="8"/>
  <c r="AL101" i="8" s="1"/>
  <c r="BD101" i="8" s="1"/>
  <c r="N101" i="8"/>
  <c r="AG101" i="8" s="1"/>
  <c r="AY101" i="8" s="1"/>
  <c r="J101" i="8"/>
  <c r="AB100" i="8"/>
  <c r="AU100" i="8" s="1"/>
  <c r="AA100" i="8"/>
  <c r="AT100" i="8" s="1"/>
  <c r="S100" i="8"/>
  <c r="AL100" i="8" s="1"/>
  <c r="BD100" i="8" s="1"/>
  <c r="N100" i="8"/>
  <c r="AG100" i="8" s="1"/>
  <c r="AY100" i="8" s="1"/>
  <c r="J100" i="8"/>
  <c r="AB99" i="8"/>
  <c r="AU99" i="8" s="1"/>
  <c r="AA99" i="8"/>
  <c r="AT99" i="8" s="1"/>
  <c r="S99" i="8"/>
  <c r="N99" i="8"/>
  <c r="AG99" i="8" s="1"/>
  <c r="AY99" i="8" s="1"/>
  <c r="J99" i="8"/>
  <c r="AC99" i="8" s="1"/>
  <c r="AB98" i="8"/>
  <c r="AU98" i="8" s="1"/>
  <c r="AA98" i="8"/>
  <c r="AT98" i="8" s="1"/>
  <c r="S98" i="8"/>
  <c r="AL98" i="8" s="1"/>
  <c r="BD98" i="8" s="1"/>
  <c r="N98" i="8"/>
  <c r="AG98" i="8" s="1"/>
  <c r="AY98" i="8" s="1"/>
  <c r="J98" i="8"/>
  <c r="AC98" i="8" s="1"/>
  <c r="AB97" i="8"/>
  <c r="AU97" i="8" s="1"/>
  <c r="AA97" i="8"/>
  <c r="AT97" i="8" s="1"/>
  <c r="S97" i="8"/>
  <c r="AL97" i="8" s="1"/>
  <c r="BD97" i="8" s="1"/>
  <c r="N97" i="8"/>
  <c r="AG97" i="8" s="1"/>
  <c r="AY97" i="8" s="1"/>
  <c r="J97" i="8"/>
  <c r="AC97" i="8" s="1"/>
  <c r="AB96" i="8"/>
  <c r="AA96" i="8"/>
  <c r="AT96" i="8" s="1"/>
  <c r="S96" i="8"/>
  <c r="AL96" i="8" s="1"/>
  <c r="BD96" i="8" s="1"/>
  <c r="N96" i="8"/>
  <c r="AG96" i="8" s="1"/>
  <c r="AY96" i="8" s="1"/>
  <c r="J96" i="8"/>
  <c r="AC96" i="8" s="1"/>
  <c r="AB95" i="8"/>
  <c r="AA95" i="8"/>
  <c r="AT95" i="8" s="1"/>
  <c r="S95" i="8"/>
  <c r="AL95" i="8" s="1"/>
  <c r="BD95" i="8" s="1"/>
  <c r="N95" i="8"/>
  <c r="AG95" i="8" s="1"/>
  <c r="AY95" i="8" s="1"/>
  <c r="J95" i="8"/>
  <c r="AB93" i="8"/>
  <c r="AA93" i="8"/>
  <c r="AT93" i="8" s="1"/>
  <c r="S93" i="8"/>
  <c r="AL93" i="8" s="1"/>
  <c r="BD93" i="8" s="1"/>
  <c r="N93" i="8"/>
  <c r="AG93" i="8" s="1"/>
  <c r="AY93" i="8" s="1"/>
  <c r="J93" i="8"/>
  <c r="AC93" i="8" s="1"/>
  <c r="AB92" i="8"/>
  <c r="AU92" i="8" s="1"/>
  <c r="AA92" i="8"/>
  <c r="AT92" i="8" s="1"/>
  <c r="S92" i="8"/>
  <c r="N92" i="8"/>
  <c r="AG92" i="8" s="1"/>
  <c r="AY92" i="8" s="1"/>
  <c r="J92" i="8"/>
  <c r="AC92" i="8" s="1"/>
  <c r="AB91" i="8"/>
  <c r="AU91" i="8" s="1"/>
  <c r="AA91" i="8"/>
  <c r="AT91" i="8" s="1"/>
  <c r="S91" i="8"/>
  <c r="AL91" i="8" s="1"/>
  <c r="BD91" i="8" s="1"/>
  <c r="N91" i="8"/>
  <c r="AG91" i="8" s="1"/>
  <c r="AY91" i="8" s="1"/>
  <c r="J91" i="8"/>
  <c r="AC91" i="8" s="1"/>
  <c r="AB90" i="8"/>
  <c r="AU90" i="8" s="1"/>
  <c r="AA90" i="8"/>
  <c r="AT90" i="8" s="1"/>
  <c r="S90" i="8"/>
  <c r="AL90" i="8" s="1"/>
  <c r="BD90" i="8" s="1"/>
  <c r="N90" i="8"/>
  <c r="AG90" i="8" s="1"/>
  <c r="AY90" i="8" s="1"/>
  <c r="J90" i="8"/>
  <c r="AC90" i="8" s="1"/>
  <c r="AB89" i="8"/>
  <c r="AU89" i="8" s="1"/>
  <c r="AA89" i="8"/>
  <c r="AT89" i="8" s="1"/>
  <c r="S89" i="8"/>
  <c r="AL89" i="8" s="1"/>
  <c r="BD89" i="8" s="1"/>
  <c r="N89" i="8"/>
  <c r="AG89" i="8" s="1"/>
  <c r="AY89" i="8" s="1"/>
  <c r="J89" i="8"/>
  <c r="AB88" i="8"/>
  <c r="AU88" i="8" s="1"/>
  <c r="AA88" i="8"/>
  <c r="AT88" i="8" s="1"/>
  <c r="S88" i="8"/>
  <c r="N88" i="8"/>
  <c r="AG88" i="8" s="1"/>
  <c r="AY88" i="8" s="1"/>
  <c r="J88" i="8"/>
  <c r="AC88" i="8" s="1"/>
  <c r="AB87" i="8"/>
  <c r="AU87" i="8" s="1"/>
  <c r="AA87" i="8"/>
  <c r="AT87" i="8" s="1"/>
  <c r="S87" i="8"/>
  <c r="AL87" i="8" s="1"/>
  <c r="BD87" i="8" s="1"/>
  <c r="N87" i="8"/>
  <c r="AG87" i="8" s="1"/>
  <c r="AY87" i="8" s="1"/>
  <c r="J87" i="8"/>
  <c r="AC87" i="8" s="1"/>
  <c r="AB86" i="8"/>
  <c r="AA86" i="8"/>
  <c r="AT86" i="8" s="1"/>
  <c r="S86" i="8"/>
  <c r="AL86" i="8" s="1"/>
  <c r="BD86" i="8" s="1"/>
  <c r="N86" i="8"/>
  <c r="AG86" i="8" s="1"/>
  <c r="AY86" i="8" s="1"/>
  <c r="J86" i="8"/>
  <c r="AC86" i="8" s="1"/>
  <c r="AB85" i="8"/>
  <c r="AU85" i="8" s="1"/>
  <c r="AA85" i="8"/>
  <c r="AT85" i="8" s="1"/>
  <c r="S85" i="8"/>
  <c r="AL85" i="8" s="1"/>
  <c r="BD85" i="8" s="1"/>
  <c r="N85" i="8"/>
  <c r="AG85" i="8" s="1"/>
  <c r="AY85" i="8" s="1"/>
  <c r="J85" i="8"/>
  <c r="AB84" i="8"/>
  <c r="AU84" i="8" s="1"/>
  <c r="AA84" i="8"/>
  <c r="AT84" i="8" s="1"/>
  <c r="S84" i="8"/>
  <c r="N84" i="8"/>
  <c r="AG84" i="8" s="1"/>
  <c r="AY84" i="8" s="1"/>
  <c r="J84" i="8"/>
  <c r="AC84" i="8" s="1"/>
  <c r="AB83" i="8"/>
  <c r="AU83" i="8" s="1"/>
  <c r="AA83" i="8"/>
  <c r="AT83" i="8" s="1"/>
  <c r="S83" i="8"/>
  <c r="AL83" i="8" s="1"/>
  <c r="BD83" i="8" s="1"/>
  <c r="N83" i="8"/>
  <c r="AG83" i="8" s="1"/>
  <c r="AY83" i="8" s="1"/>
  <c r="J83" i="8"/>
  <c r="AC83" i="8" s="1"/>
  <c r="AB82" i="8"/>
  <c r="AU82" i="8" s="1"/>
  <c r="AA82" i="8"/>
  <c r="AT82" i="8" s="1"/>
  <c r="S82" i="8"/>
  <c r="AL82" i="8" s="1"/>
  <c r="BD82" i="8" s="1"/>
  <c r="N82" i="8"/>
  <c r="AG82" i="8" s="1"/>
  <c r="AY82" i="8" s="1"/>
  <c r="J82" i="8"/>
  <c r="AB81" i="8"/>
  <c r="AU81" i="8" s="1"/>
  <c r="AA81" i="8"/>
  <c r="AT81" i="8" s="1"/>
  <c r="S81" i="8"/>
  <c r="N81" i="8"/>
  <c r="AG81" i="8" s="1"/>
  <c r="AY81" i="8" s="1"/>
  <c r="J81" i="8"/>
  <c r="AC81" i="8" s="1"/>
  <c r="AB80" i="8"/>
  <c r="AU80" i="8" s="1"/>
  <c r="AA80" i="8"/>
  <c r="AT80" i="8" s="1"/>
  <c r="S80" i="8"/>
  <c r="AL80" i="8" s="1"/>
  <c r="BD80" i="8" s="1"/>
  <c r="N80" i="8"/>
  <c r="AG80" i="8" s="1"/>
  <c r="AY80" i="8" s="1"/>
  <c r="J80" i="8"/>
  <c r="AC80" i="8" s="1"/>
  <c r="AB79" i="8"/>
  <c r="AA79" i="8"/>
  <c r="AT79" i="8" s="1"/>
  <c r="S79" i="8"/>
  <c r="AL79" i="8" s="1"/>
  <c r="BD79" i="8" s="1"/>
  <c r="N79" i="8"/>
  <c r="AG79" i="8" s="1"/>
  <c r="AY79" i="8" s="1"/>
  <c r="J79" i="8"/>
  <c r="AC79" i="8" s="1"/>
  <c r="AT78" i="8"/>
  <c r="AB78" i="8"/>
  <c r="AU78" i="8" s="1"/>
  <c r="S78" i="8"/>
  <c r="AL78" i="8" s="1"/>
  <c r="BD78" i="8" s="1"/>
  <c r="N78" i="8"/>
  <c r="AG78" i="8" s="1"/>
  <c r="AY78" i="8" s="1"/>
  <c r="AC78" i="8"/>
  <c r="AT77" i="8"/>
  <c r="AB77" i="8"/>
  <c r="AU77" i="8" s="1"/>
  <c r="S77" i="8"/>
  <c r="AL77" i="8" s="1"/>
  <c r="BD77" i="8" s="1"/>
  <c r="N77" i="8"/>
  <c r="AG77" i="8" s="1"/>
  <c r="AY77" i="8" s="1"/>
  <c r="J77" i="8"/>
  <c r="AT76" i="8"/>
  <c r="AB76" i="8"/>
  <c r="AU76" i="8" s="1"/>
  <c r="S76" i="8"/>
  <c r="AL76" i="8" s="1"/>
  <c r="BD76" i="8" s="1"/>
  <c r="N76" i="8"/>
  <c r="AG76" i="8" s="1"/>
  <c r="AY76" i="8" s="1"/>
  <c r="J76" i="8"/>
  <c r="AC76" i="8" s="1"/>
  <c r="AT75" i="8"/>
  <c r="AB75" i="8"/>
  <c r="AU75" i="8" s="1"/>
  <c r="S75" i="8"/>
  <c r="AL75" i="8" s="1"/>
  <c r="BD75" i="8" s="1"/>
  <c r="N75" i="8"/>
  <c r="AG75" i="8" s="1"/>
  <c r="AY75" i="8" s="1"/>
  <c r="J75" i="8"/>
  <c r="AC75" i="8" s="1"/>
  <c r="AT74" i="8"/>
  <c r="AB74" i="8"/>
  <c r="S74" i="8"/>
  <c r="AL74" i="8" s="1"/>
  <c r="BD74" i="8" s="1"/>
  <c r="N74" i="8"/>
  <c r="AG74" i="8" s="1"/>
  <c r="AY74" i="8" s="1"/>
  <c r="J74" i="8"/>
  <c r="AC74" i="8" s="1"/>
  <c r="AT71" i="8"/>
  <c r="AB71" i="8"/>
  <c r="AU71" i="8" s="1"/>
  <c r="S71" i="8"/>
  <c r="AL71" i="8" s="1"/>
  <c r="BD71" i="8" s="1"/>
  <c r="N71" i="8"/>
  <c r="AG71" i="8" s="1"/>
  <c r="AY71" i="8" s="1"/>
  <c r="J71" i="8"/>
  <c r="AC71" i="8" s="1"/>
  <c r="AT70" i="8"/>
  <c r="AB70" i="8"/>
  <c r="AU70" i="8" s="1"/>
  <c r="S70" i="8"/>
  <c r="AL70" i="8" s="1"/>
  <c r="BD70" i="8" s="1"/>
  <c r="N70" i="8"/>
  <c r="AG70" i="8" s="1"/>
  <c r="AY70" i="8" s="1"/>
  <c r="J70" i="8"/>
  <c r="AC70" i="8" s="1"/>
  <c r="AT69" i="8"/>
  <c r="AB69" i="8"/>
  <c r="AU69" i="8" s="1"/>
  <c r="S69" i="8"/>
  <c r="N69" i="8"/>
  <c r="AG69" i="8" s="1"/>
  <c r="AY69" i="8" s="1"/>
  <c r="J69" i="8"/>
  <c r="AC69" i="8" s="1"/>
  <c r="AU68" i="8"/>
  <c r="AT68" i="8"/>
  <c r="S68" i="8"/>
  <c r="AL68" i="8" s="1"/>
  <c r="BD68" i="8" s="1"/>
  <c r="N68" i="8"/>
  <c r="AG68" i="8" s="1"/>
  <c r="AY68" i="8" s="1"/>
  <c r="J68" i="8"/>
  <c r="AC68" i="8" s="1"/>
  <c r="AD68" i="8" s="1"/>
  <c r="AT67" i="8"/>
  <c r="AB67" i="8"/>
  <c r="AU67" i="8" s="1"/>
  <c r="S67" i="8"/>
  <c r="AL67" i="8" s="1"/>
  <c r="BD67" i="8" s="1"/>
  <c r="N67" i="8"/>
  <c r="AG67" i="8" s="1"/>
  <c r="AY67" i="8" s="1"/>
  <c r="J67" i="8"/>
  <c r="AC67" i="8" s="1"/>
  <c r="AT66" i="8"/>
  <c r="AB66" i="8"/>
  <c r="S66" i="8"/>
  <c r="AL66" i="8" s="1"/>
  <c r="BD66" i="8" s="1"/>
  <c r="N66" i="8"/>
  <c r="AG66" i="8" s="1"/>
  <c r="AY66" i="8" s="1"/>
  <c r="J66" i="8"/>
  <c r="AC66" i="8" s="1"/>
  <c r="AT65" i="8"/>
  <c r="AB65" i="8"/>
  <c r="AU65" i="8" s="1"/>
  <c r="S65" i="8"/>
  <c r="N65" i="8"/>
  <c r="AG65" i="8" s="1"/>
  <c r="AY65" i="8" s="1"/>
  <c r="J65" i="8"/>
  <c r="AC65" i="8" s="1"/>
  <c r="AT64" i="8"/>
  <c r="AB64" i="8"/>
  <c r="S64" i="8"/>
  <c r="AL64" i="8" s="1"/>
  <c r="BD64" i="8" s="1"/>
  <c r="N64" i="8"/>
  <c r="AG64" i="8" s="1"/>
  <c r="AY64" i="8" s="1"/>
  <c r="J64" i="8"/>
  <c r="AC64" i="8" s="1"/>
  <c r="AT63" i="8"/>
  <c r="AB63" i="8"/>
  <c r="S63" i="8"/>
  <c r="AL63" i="8" s="1"/>
  <c r="BD63" i="8" s="1"/>
  <c r="N63" i="8"/>
  <c r="AG63" i="8" s="1"/>
  <c r="AY63" i="8" s="1"/>
  <c r="J63" i="8"/>
  <c r="AT62" i="8"/>
  <c r="AB62" i="8"/>
  <c r="S62" i="8"/>
  <c r="AL62" i="8" s="1"/>
  <c r="BD62" i="8" s="1"/>
  <c r="N62" i="8"/>
  <c r="AG62" i="8" s="1"/>
  <c r="AY62" i="8" s="1"/>
  <c r="J62" i="8"/>
  <c r="AC62" i="8" s="1"/>
  <c r="AT61" i="8"/>
  <c r="AB61" i="8"/>
  <c r="S61" i="8"/>
  <c r="AL61" i="8" s="1"/>
  <c r="BD61" i="8" s="1"/>
  <c r="N61" i="8"/>
  <c r="AG61" i="8" s="1"/>
  <c r="AY61" i="8" s="1"/>
  <c r="J61" i="8"/>
  <c r="AC61" i="8" s="1"/>
  <c r="AT60" i="8"/>
  <c r="AB60" i="8"/>
  <c r="AU60" i="8" s="1"/>
  <c r="S60" i="8"/>
  <c r="N60" i="8"/>
  <c r="AG60" i="8" s="1"/>
  <c r="AY60" i="8" s="1"/>
  <c r="J60" i="8"/>
  <c r="AC60" i="8" s="1"/>
  <c r="AT59" i="8"/>
  <c r="AB59" i="8"/>
  <c r="S59" i="8"/>
  <c r="N59" i="8"/>
  <c r="AG59" i="8" s="1"/>
  <c r="AY59" i="8" s="1"/>
  <c r="J59" i="8"/>
  <c r="AC59" i="8" s="1"/>
  <c r="AT58" i="8"/>
  <c r="AB58" i="8"/>
  <c r="AU58" i="8" s="1"/>
  <c r="S58" i="8"/>
  <c r="AL58" i="8" s="1"/>
  <c r="BD58" i="8" s="1"/>
  <c r="N58" i="8"/>
  <c r="AG58" i="8" s="1"/>
  <c r="AY58" i="8" s="1"/>
  <c r="J58" i="8"/>
  <c r="AC58" i="8" s="1"/>
  <c r="AT57" i="8"/>
  <c r="AB57" i="8"/>
  <c r="AU57" i="8" s="1"/>
  <c r="S57" i="8"/>
  <c r="AL57" i="8" s="1"/>
  <c r="BD57" i="8" s="1"/>
  <c r="N57" i="8"/>
  <c r="AG57" i="8" s="1"/>
  <c r="AY57" i="8" s="1"/>
  <c r="J57" i="8"/>
  <c r="AT56" i="8"/>
  <c r="AB56" i="8"/>
  <c r="S56" i="8"/>
  <c r="AL56" i="8" s="1"/>
  <c r="BD56" i="8" s="1"/>
  <c r="N56" i="8"/>
  <c r="AG56" i="8" s="1"/>
  <c r="AY56" i="8" s="1"/>
  <c r="J56" i="8"/>
  <c r="AT55" i="8"/>
  <c r="AB55" i="8"/>
  <c r="AU55" i="8" s="1"/>
  <c r="S55" i="8"/>
  <c r="AL55" i="8" s="1"/>
  <c r="BD55" i="8" s="1"/>
  <c r="N55" i="8"/>
  <c r="AG55" i="8" s="1"/>
  <c r="AY55" i="8" s="1"/>
  <c r="J55" i="8"/>
  <c r="AC55" i="8" s="1"/>
  <c r="AT54" i="8"/>
  <c r="AB54" i="8"/>
  <c r="AU54" i="8" s="1"/>
  <c r="S54" i="8"/>
  <c r="AL54" i="8" s="1"/>
  <c r="BD54" i="8" s="1"/>
  <c r="N54" i="8"/>
  <c r="AG54" i="8" s="1"/>
  <c r="AY54" i="8" s="1"/>
  <c r="J54" i="8"/>
  <c r="AT53" i="8"/>
  <c r="AB53" i="8"/>
  <c r="S53" i="8"/>
  <c r="AL53" i="8" s="1"/>
  <c r="BD53" i="8" s="1"/>
  <c r="N53" i="8"/>
  <c r="AG53" i="8" s="1"/>
  <c r="AY53" i="8" s="1"/>
  <c r="J53" i="8"/>
  <c r="AC53" i="8" s="1"/>
  <c r="AT52" i="8"/>
  <c r="AB52" i="8"/>
  <c r="S52" i="8"/>
  <c r="N52" i="8"/>
  <c r="AG52" i="8" s="1"/>
  <c r="AY52" i="8" s="1"/>
  <c r="J52" i="8"/>
  <c r="AC52" i="8" s="1"/>
  <c r="AB50" i="8"/>
  <c r="AU50" i="8" s="1"/>
  <c r="AA50" i="8"/>
  <c r="AT50" i="8" s="1"/>
  <c r="S50" i="8"/>
  <c r="AL50" i="8" s="1"/>
  <c r="BD50" i="8" s="1"/>
  <c r="N50" i="8"/>
  <c r="AG50" i="8" s="1"/>
  <c r="AY50" i="8" s="1"/>
  <c r="J50" i="8"/>
  <c r="AC50" i="8" s="1"/>
  <c r="AB49" i="8"/>
  <c r="AU49" i="8" s="1"/>
  <c r="AA49" i="8"/>
  <c r="AT49" i="8" s="1"/>
  <c r="S49" i="8"/>
  <c r="AL49" i="8" s="1"/>
  <c r="BD49" i="8" s="1"/>
  <c r="N49" i="8"/>
  <c r="AG49" i="8" s="1"/>
  <c r="AY49" i="8" s="1"/>
  <c r="J49" i="8"/>
  <c r="AC49" i="8" s="1"/>
  <c r="AB48" i="8"/>
  <c r="AU48" i="8" s="1"/>
  <c r="AA48" i="8"/>
  <c r="AT48" i="8" s="1"/>
  <c r="S48" i="8"/>
  <c r="AL48" i="8" s="1"/>
  <c r="BD48" i="8" s="1"/>
  <c r="N48" i="8"/>
  <c r="AG48" i="8" s="1"/>
  <c r="AY48" i="8" s="1"/>
  <c r="J48" i="8"/>
  <c r="AC48" i="8" s="1"/>
  <c r="AB47" i="8"/>
  <c r="AU47" i="8" s="1"/>
  <c r="AA47" i="8"/>
  <c r="AT47" i="8" s="1"/>
  <c r="S47" i="8"/>
  <c r="AL47" i="8" s="1"/>
  <c r="BD47" i="8" s="1"/>
  <c r="N47" i="8"/>
  <c r="AG47" i="8" s="1"/>
  <c r="AY47" i="8" s="1"/>
  <c r="J47" i="8"/>
  <c r="AC47" i="8" s="1"/>
  <c r="AB46" i="8"/>
  <c r="AU46" i="8" s="1"/>
  <c r="AA46" i="8"/>
  <c r="AT46" i="8" s="1"/>
  <c r="S46" i="8"/>
  <c r="AL46" i="8" s="1"/>
  <c r="BD46" i="8" s="1"/>
  <c r="N46" i="8"/>
  <c r="AG46" i="8" s="1"/>
  <c r="AY46" i="8" s="1"/>
  <c r="J46" i="8"/>
  <c r="AC46" i="8" s="1"/>
  <c r="AB45" i="8"/>
  <c r="AA45" i="8"/>
  <c r="AT45" i="8" s="1"/>
  <c r="S45" i="8"/>
  <c r="AL45" i="8" s="1"/>
  <c r="BD45" i="8" s="1"/>
  <c r="N45" i="8"/>
  <c r="AG45" i="8" s="1"/>
  <c r="AY45" i="8" s="1"/>
  <c r="J45" i="8"/>
  <c r="AB44" i="8"/>
  <c r="AA44" i="8"/>
  <c r="AT44" i="8" s="1"/>
  <c r="S44" i="8"/>
  <c r="N44" i="8"/>
  <c r="AG44" i="8" s="1"/>
  <c r="AY44" i="8" s="1"/>
  <c r="J44" i="8"/>
  <c r="AC44" i="8" s="1"/>
  <c r="AB43" i="8"/>
  <c r="AA43" i="8"/>
  <c r="AT43" i="8" s="1"/>
  <c r="S43" i="8"/>
  <c r="AL43" i="8" s="1"/>
  <c r="BD43" i="8" s="1"/>
  <c r="N43" i="8"/>
  <c r="AG43" i="8" s="1"/>
  <c r="AY43" i="8" s="1"/>
  <c r="J43" i="8"/>
  <c r="AB42" i="8"/>
  <c r="AU42" i="8" s="1"/>
  <c r="AA42" i="8"/>
  <c r="AT42" i="8" s="1"/>
  <c r="S42" i="8"/>
  <c r="AL42" i="8" s="1"/>
  <c r="BD42" i="8" s="1"/>
  <c r="N42" i="8"/>
  <c r="AG42" i="8" s="1"/>
  <c r="AY42" i="8" s="1"/>
  <c r="J42" i="8"/>
  <c r="AC42" i="8" s="1"/>
  <c r="AB41" i="8"/>
  <c r="AA41" i="8"/>
  <c r="AT41" i="8" s="1"/>
  <c r="S41" i="8"/>
  <c r="AL41" i="8" s="1"/>
  <c r="BD41" i="8" s="1"/>
  <c r="N41" i="8"/>
  <c r="AG41" i="8" s="1"/>
  <c r="AY41" i="8" s="1"/>
  <c r="J41" i="8"/>
  <c r="AC41" i="8" s="1"/>
  <c r="AB40" i="8"/>
  <c r="AA40" i="8"/>
  <c r="AT40" i="8" s="1"/>
  <c r="S40" i="8"/>
  <c r="AL40" i="8" s="1"/>
  <c r="BD40" i="8" s="1"/>
  <c r="N40" i="8"/>
  <c r="AG40" i="8" s="1"/>
  <c r="AY40" i="8" s="1"/>
  <c r="J40" i="8"/>
  <c r="AB39" i="8"/>
  <c r="AA39" i="8"/>
  <c r="AT39" i="8" s="1"/>
  <c r="S39" i="8"/>
  <c r="N39" i="8"/>
  <c r="AG39" i="8" s="1"/>
  <c r="AY39" i="8" s="1"/>
  <c r="J39" i="8"/>
  <c r="AC39" i="8" s="1"/>
  <c r="AB38" i="8"/>
  <c r="AA38" i="8"/>
  <c r="AT38" i="8" s="1"/>
  <c r="S38" i="8"/>
  <c r="AL38" i="8" s="1"/>
  <c r="BD38" i="8" s="1"/>
  <c r="N38" i="8"/>
  <c r="AG38" i="8" s="1"/>
  <c r="AY38" i="8" s="1"/>
  <c r="J38" i="8"/>
  <c r="AB37" i="8"/>
  <c r="AU37" i="8" s="1"/>
  <c r="AA37" i="8"/>
  <c r="AT37" i="8" s="1"/>
  <c r="S37" i="8"/>
  <c r="N37" i="8"/>
  <c r="AG37" i="8" s="1"/>
  <c r="AY37" i="8" s="1"/>
  <c r="J37" i="8"/>
  <c r="AC37" i="8" s="1"/>
  <c r="AB36" i="8"/>
  <c r="AA36" i="8"/>
  <c r="AT36" i="8" s="1"/>
  <c r="S36" i="8"/>
  <c r="AL36" i="8" s="1"/>
  <c r="BD36" i="8" s="1"/>
  <c r="N36" i="8"/>
  <c r="AG36" i="8" s="1"/>
  <c r="AY36" i="8" s="1"/>
  <c r="J36" i="8"/>
  <c r="AC36" i="8" s="1"/>
  <c r="AB35" i="8"/>
  <c r="AU35" i="8" s="1"/>
  <c r="AA35" i="8"/>
  <c r="AT35" i="8" s="1"/>
  <c r="S35" i="8"/>
  <c r="AL35" i="8" s="1"/>
  <c r="BD35" i="8" s="1"/>
  <c r="N35" i="8"/>
  <c r="AG35" i="8" s="1"/>
  <c r="AY35" i="8" s="1"/>
  <c r="J35" i="8"/>
  <c r="AB34" i="8"/>
  <c r="AU34" i="8" s="1"/>
  <c r="AA34" i="8"/>
  <c r="AT34" i="8" s="1"/>
  <c r="S34" i="8"/>
  <c r="N34" i="8"/>
  <c r="AG34" i="8" s="1"/>
  <c r="AY34" i="8" s="1"/>
  <c r="J34" i="8"/>
  <c r="AC34" i="8" s="1"/>
  <c r="AB33" i="8"/>
  <c r="AA33" i="8"/>
  <c r="AT33" i="8" s="1"/>
  <c r="S33" i="8"/>
  <c r="N33" i="8"/>
  <c r="AG33" i="8" s="1"/>
  <c r="AY33" i="8" s="1"/>
  <c r="J33" i="8"/>
  <c r="AC33" i="8" s="1"/>
  <c r="AB32" i="8"/>
  <c r="AU32" i="8" s="1"/>
  <c r="AA32" i="8"/>
  <c r="AT32" i="8" s="1"/>
  <c r="S32" i="8"/>
  <c r="AL32" i="8" s="1"/>
  <c r="BD32" i="8" s="1"/>
  <c r="N32" i="8"/>
  <c r="AG32" i="8" s="1"/>
  <c r="AY32" i="8" s="1"/>
  <c r="J32" i="8"/>
  <c r="AB31" i="8"/>
  <c r="AA31" i="8"/>
  <c r="AT31" i="8" s="1"/>
  <c r="S31" i="8"/>
  <c r="AL31" i="8" s="1"/>
  <c r="BD31" i="8" s="1"/>
  <c r="N31" i="8"/>
  <c r="AG31" i="8" s="1"/>
  <c r="AY31" i="8" s="1"/>
  <c r="J31" i="8"/>
  <c r="AC31" i="8" s="1"/>
  <c r="AB29" i="8"/>
  <c r="AA29" i="8"/>
  <c r="AT29" i="8" s="1"/>
  <c r="S29" i="8"/>
  <c r="AL29" i="8" s="1"/>
  <c r="BD29" i="8" s="1"/>
  <c r="N29" i="8"/>
  <c r="AG29" i="8" s="1"/>
  <c r="AY29" i="8" s="1"/>
  <c r="J29" i="8"/>
  <c r="AC29" i="8" s="1"/>
  <c r="AB28" i="8"/>
  <c r="AA28" i="8"/>
  <c r="AT28" i="8" s="1"/>
  <c r="S28" i="8"/>
  <c r="AL28" i="8" s="1"/>
  <c r="BD28" i="8" s="1"/>
  <c r="N28" i="8"/>
  <c r="AG28" i="8" s="1"/>
  <c r="AY28" i="8" s="1"/>
  <c r="J28" i="8"/>
  <c r="AC28" i="8" s="1"/>
  <c r="AB27" i="8"/>
  <c r="AA27" i="8"/>
  <c r="AT27" i="8" s="1"/>
  <c r="S27" i="8"/>
  <c r="AL27" i="8" s="1"/>
  <c r="BD27" i="8" s="1"/>
  <c r="N27" i="8"/>
  <c r="AG27" i="8" s="1"/>
  <c r="AY27" i="8" s="1"/>
  <c r="J27" i="8"/>
  <c r="AB26" i="8"/>
  <c r="AU26" i="8" s="1"/>
  <c r="AA26" i="8"/>
  <c r="AT26" i="8" s="1"/>
  <c r="S26" i="8"/>
  <c r="N26" i="8"/>
  <c r="AG26" i="8" s="1"/>
  <c r="AY26" i="8" s="1"/>
  <c r="J26" i="8"/>
  <c r="AC26" i="8" s="1"/>
  <c r="AB25" i="8"/>
  <c r="AU25" i="8" s="1"/>
  <c r="AA25" i="8"/>
  <c r="AT25" i="8" s="1"/>
  <c r="S25" i="8"/>
  <c r="AL25" i="8" s="1"/>
  <c r="BD25" i="8" s="1"/>
  <c r="N25" i="8"/>
  <c r="AG25" i="8" s="1"/>
  <c r="AY25" i="8" s="1"/>
  <c r="J25" i="8"/>
  <c r="AB24" i="8"/>
  <c r="AA24" i="8"/>
  <c r="S24" i="8"/>
  <c r="AL24" i="8" s="1"/>
  <c r="BD24" i="8" s="1"/>
  <c r="N24" i="8"/>
  <c r="AG24" i="8" s="1"/>
  <c r="AY24" i="8" s="1"/>
  <c r="J24" i="8"/>
  <c r="AC24" i="8" s="1"/>
  <c r="AB23" i="8"/>
  <c r="AA23" i="8"/>
  <c r="AT23" i="8" s="1"/>
  <c r="S23" i="8"/>
  <c r="AL23" i="8" s="1"/>
  <c r="BD23" i="8" s="1"/>
  <c r="N23" i="8"/>
  <c r="AG23" i="8" s="1"/>
  <c r="AY23" i="8" s="1"/>
  <c r="J23" i="8"/>
  <c r="AC23" i="8" s="1"/>
  <c r="AB22" i="8"/>
  <c r="AA22" i="8"/>
  <c r="AT22" i="8" s="1"/>
  <c r="S22" i="8"/>
  <c r="N22" i="8"/>
  <c r="AG22" i="8" s="1"/>
  <c r="AY22" i="8" s="1"/>
  <c r="J22" i="8"/>
  <c r="AC22" i="8" s="1"/>
  <c r="AB21" i="8"/>
  <c r="AU21" i="8" s="1"/>
  <c r="AA21" i="8"/>
  <c r="AT21" i="8" s="1"/>
  <c r="S21" i="8"/>
  <c r="AL21" i="8" s="1"/>
  <c r="BD21" i="8" s="1"/>
  <c r="N21" i="8"/>
  <c r="AG21" i="8" s="1"/>
  <c r="AY21" i="8" s="1"/>
  <c r="J21" i="8"/>
  <c r="AB20" i="8"/>
  <c r="AU20" i="8" s="1"/>
  <c r="AA20" i="8"/>
  <c r="AT20" i="8" s="1"/>
  <c r="S20" i="8"/>
  <c r="N20" i="8"/>
  <c r="AG20" i="8" s="1"/>
  <c r="AY20" i="8" s="1"/>
  <c r="J20" i="8"/>
  <c r="AC20" i="8" s="1"/>
  <c r="AB19" i="8"/>
  <c r="AU19" i="8" s="1"/>
  <c r="AA19" i="8"/>
  <c r="AT19" i="8" s="1"/>
  <c r="S19" i="8"/>
  <c r="AL19" i="8" s="1"/>
  <c r="BD19" i="8" s="1"/>
  <c r="N19" i="8"/>
  <c r="AG19" i="8" s="1"/>
  <c r="AY19" i="8" s="1"/>
  <c r="J19" i="8"/>
  <c r="AC19" i="8" s="1"/>
  <c r="AB18" i="8"/>
  <c r="AU18" i="8" s="1"/>
  <c r="AA18" i="8"/>
  <c r="AT18" i="8" s="1"/>
  <c r="S18" i="8"/>
  <c r="AL18" i="8" s="1"/>
  <c r="BD18" i="8" s="1"/>
  <c r="N18" i="8"/>
  <c r="AG18" i="8" s="1"/>
  <c r="AY18" i="8" s="1"/>
  <c r="J18" i="8"/>
  <c r="AC18" i="8" s="1"/>
  <c r="AB17" i="8"/>
  <c r="AU17" i="8" s="1"/>
  <c r="AA17" i="8"/>
  <c r="AT17" i="8" s="1"/>
  <c r="S17" i="8"/>
  <c r="AL17" i="8" s="1"/>
  <c r="BD17" i="8" s="1"/>
  <c r="N17" i="8"/>
  <c r="AG17" i="8" s="1"/>
  <c r="AY17" i="8" s="1"/>
  <c r="J17" i="8"/>
  <c r="AC17" i="8" s="1"/>
  <c r="AB16" i="8"/>
  <c r="AU16" i="8" s="1"/>
  <c r="AA16" i="8"/>
  <c r="AT16" i="8" s="1"/>
  <c r="S16" i="8"/>
  <c r="AL16" i="8" s="1"/>
  <c r="BD16" i="8" s="1"/>
  <c r="N16" i="8"/>
  <c r="AG16" i="8" s="1"/>
  <c r="AY16" i="8" s="1"/>
  <c r="J16" i="8"/>
  <c r="AC16" i="8" s="1"/>
  <c r="AB15" i="8"/>
  <c r="AU15" i="8" s="1"/>
  <c r="AA15" i="8"/>
  <c r="AT15" i="8" s="1"/>
  <c r="S15" i="8"/>
  <c r="AL15" i="8" s="1"/>
  <c r="BD15" i="8" s="1"/>
  <c r="N15" i="8"/>
  <c r="AG15" i="8" s="1"/>
  <c r="AY15" i="8" s="1"/>
  <c r="J15" i="8"/>
  <c r="AC15" i="8" s="1"/>
  <c r="AB14" i="8"/>
  <c r="AA14" i="8"/>
  <c r="AT14" i="8" s="1"/>
  <c r="S14" i="8"/>
  <c r="AL14" i="8" s="1"/>
  <c r="BD14" i="8" s="1"/>
  <c r="N14" i="8"/>
  <c r="AG14" i="8" s="1"/>
  <c r="AY14" i="8" s="1"/>
  <c r="J14" i="8"/>
  <c r="AC14" i="8" s="1"/>
  <c r="AB13" i="8"/>
  <c r="AU13" i="8" s="1"/>
  <c r="AA13" i="8"/>
  <c r="AT13" i="8" s="1"/>
  <c r="S13" i="8"/>
  <c r="AL13" i="8" s="1"/>
  <c r="BD13" i="8" s="1"/>
  <c r="N13" i="8"/>
  <c r="AG13" i="8" s="1"/>
  <c r="AY13" i="8" s="1"/>
  <c r="J13" i="8"/>
  <c r="AC13" i="8" s="1"/>
  <c r="AB12" i="8"/>
  <c r="AA12" i="8"/>
  <c r="S12" i="8"/>
  <c r="AL12" i="8" s="1"/>
  <c r="BD12" i="8" s="1"/>
  <c r="N12" i="8"/>
  <c r="AG12" i="8" s="1"/>
  <c r="AY12" i="8" s="1"/>
  <c r="J12" i="8"/>
  <c r="AB11" i="8"/>
  <c r="AD11" i="8" s="1"/>
  <c r="AA11" i="8"/>
  <c r="AT11" i="8" s="1"/>
  <c r="S11" i="8"/>
  <c r="AL11" i="8" s="1"/>
  <c r="BD11" i="8" s="1"/>
  <c r="N11" i="8"/>
  <c r="AG11" i="8" s="1"/>
  <c r="AY11" i="8" s="1"/>
  <c r="K11" i="8"/>
  <c r="L11" i="8" s="1"/>
  <c r="M11" i="8" s="1"/>
  <c r="AL10" i="8"/>
  <c r="BD10" i="8" s="1"/>
  <c r="AB10" i="8"/>
  <c r="AU10" i="8" s="1"/>
  <c r="AA10" i="8"/>
  <c r="AT10" i="8" s="1"/>
  <c r="N10" i="8"/>
  <c r="AG10" i="8" s="1"/>
  <c r="AY10" i="8" s="1"/>
  <c r="K10" i="8"/>
  <c r="L10" i="8" s="1"/>
  <c r="M10" i="8" s="1"/>
  <c r="K323" i="8" l="1"/>
  <c r="L323" i="8" s="1"/>
  <c r="M323" i="8" s="1"/>
  <c r="AD29" i="8"/>
  <c r="AE29" i="8" s="1"/>
  <c r="AD286" i="8"/>
  <c r="AV286" i="8" s="1"/>
  <c r="K330" i="8"/>
  <c r="L330" i="8" s="1"/>
  <c r="M330" i="8" s="1"/>
  <c r="O330" i="8" s="1"/>
  <c r="T330" i="8" s="1"/>
  <c r="K418" i="8"/>
  <c r="L418" i="8" s="1"/>
  <c r="M418" i="8" s="1"/>
  <c r="AD74" i="8"/>
  <c r="AE74" i="8" s="1"/>
  <c r="AF74" i="8" s="1"/>
  <c r="K197" i="8"/>
  <c r="L197" i="8" s="1"/>
  <c r="M197" i="8" s="1"/>
  <c r="O197" i="8" s="1"/>
  <c r="T197" i="8" s="1"/>
  <c r="AD183" i="8"/>
  <c r="AV183" i="8" s="1"/>
  <c r="AD197" i="8"/>
  <c r="AV197" i="8" s="1"/>
  <c r="AD492" i="8"/>
  <c r="AV492" i="8" s="1"/>
  <c r="AW492" i="8" s="1"/>
  <c r="AD503" i="8"/>
  <c r="AV503" i="8" s="1"/>
  <c r="K312" i="8"/>
  <c r="L312" i="8" s="1"/>
  <c r="M312" i="8" s="1"/>
  <c r="O312" i="8" s="1"/>
  <c r="K149" i="8"/>
  <c r="L149" i="8" s="1"/>
  <c r="M149" i="8" s="1"/>
  <c r="O149" i="8" s="1"/>
  <c r="Q149" i="8" s="1"/>
  <c r="K251" i="8"/>
  <c r="L251" i="8" s="1"/>
  <c r="M251" i="8" s="1"/>
  <c r="O251" i="8" s="1"/>
  <c r="Q251" i="8" s="1"/>
  <c r="K345" i="8"/>
  <c r="L345" i="8" s="1"/>
  <c r="M345" i="8" s="1"/>
  <c r="O345" i="8" s="1"/>
  <c r="Q345" i="8" s="1"/>
  <c r="K494" i="8"/>
  <c r="L494" i="8" s="1"/>
  <c r="M494" i="8" s="1"/>
  <c r="O494" i="8" s="1"/>
  <c r="Q494" i="8" s="1"/>
  <c r="AD227" i="8"/>
  <c r="AE227" i="8" s="1"/>
  <c r="AF227" i="8" s="1"/>
  <c r="AH227" i="8" s="1"/>
  <c r="AD267" i="8"/>
  <c r="AV267" i="8" s="1"/>
  <c r="K496" i="8"/>
  <c r="L496" i="8" s="1"/>
  <c r="M496" i="8" s="1"/>
  <c r="O496" i="8" s="1"/>
  <c r="Q496" i="8" s="1"/>
  <c r="AD53" i="8"/>
  <c r="AV53" i="8" s="1"/>
  <c r="K109" i="8"/>
  <c r="L109" i="8" s="1"/>
  <c r="M109" i="8" s="1"/>
  <c r="K249" i="8"/>
  <c r="L249" i="8" s="1"/>
  <c r="M249" i="8" s="1"/>
  <c r="O249" i="8" s="1"/>
  <c r="AD251" i="8"/>
  <c r="AE251" i="8" s="1"/>
  <c r="AF251" i="8" s="1"/>
  <c r="AH251" i="8" s="1"/>
  <c r="K364" i="8"/>
  <c r="L364" i="8" s="1"/>
  <c r="M364" i="8" s="1"/>
  <c r="O364" i="8" s="1"/>
  <c r="K367" i="8"/>
  <c r="L367" i="8" s="1"/>
  <c r="M367" i="8" s="1"/>
  <c r="O367" i="8" s="1"/>
  <c r="Q367" i="8" s="1"/>
  <c r="K381" i="8"/>
  <c r="L381" i="8" s="1"/>
  <c r="M381" i="8" s="1"/>
  <c r="O381" i="8" s="1"/>
  <c r="T381" i="8" s="1"/>
  <c r="V381" i="8" s="1"/>
  <c r="K597" i="8"/>
  <c r="L597" i="8" s="1"/>
  <c r="M597" i="8" s="1"/>
  <c r="AD278" i="8"/>
  <c r="AV278" i="8" s="1"/>
  <c r="AD562" i="8"/>
  <c r="AV562" i="8" s="1"/>
  <c r="AW562" i="8" s="1"/>
  <c r="AX562" i="8" s="1"/>
  <c r="K360" i="8"/>
  <c r="L360" i="8" s="1"/>
  <c r="M360" i="8" s="1"/>
  <c r="O360" i="8" s="1"/>
  <c r="Q360" i="8" s="1"/>
  <c r="K86" i="8"/>
  <c r="L86" i="8" s="1"/>
  <c r="M86" i="8" s="1"/>
  <c r="O86" i="8" s="1"/>
  <c r="K361" i="8"/>
  <c r="L361" i="8" s="1"/>
  <c r="M361" i="8" s="1"/>
  <c r="O361" i="8" s="1"/>
  <c r="T361" i="8" s="1"/>
  <c r="AD341" i="8"/>
  <c r="AV341" i="8" s="1"/>
  <c r="AW341" i="8" s="1"/>
  <c r="K424" i="8"/>
  <c r="L424" i="8" s="1"/>
  <c r="M424" i="8" s="1"/>
  <c r="O424" i="8" s="1"/>
  <c r="K525" i="8"/>
  <c r="L525" i="8" s="1"/>
  <c r="M525" i="8" s="1"/>
  <c r="O525" i="8" s="1"/>
  <c r="T525" i="8" s="1"/>
  <c r="V525" i="8" s="1"/>
  <c r="K566" i="8"/>
  <c r="L566" i="8" s="1"/>
  <c r="M566" i="8" s="1"/>
  <c r="O566" i="8" s="1"/>
  <c r="T566" i="8" s="1"/>
  <c r="V566" i="8" s="1"/>
  <c r="K581" i="8"/>
  <c r="L581" i="8" s="1"/>
  <c r="M581" i="8" s="1"/>
  <c r="AD248" i="8"/>
  <c r="AE248" i="8" s="1"/>
  <c r="AF248" i="8" s="1"/>
  <c r="AH248" i="8" s="1"/>
  <c r="AU267" i="8"/>
  <c r="AD276" i="8"/>
  <c r="AV276" i="8" s="1"/>
  <c r="AD291" i="8"/>
  <c r="AV291" i="8" s="1"/>
  <c r="K307" i="8"/>
  <c r="L307" i="8" s="1"/>
  <c r="M307" i="8" s="1"/>
  <c r="O307" i="8" s="1"/>
  <c r="Q307" i="8" s="1"/>
  <c r="K320" i="8"/>
  <c r="L320" i="8" s="1"/>
  <c r="M320" i="8" s="1"/>
  <c r="O320" i="8" s="1"/>
  <c r="AD381" i="8"/>
  <c r="AV381" i="8" s="1"/>
  <c r="AW381" i="8" s="1"/>
  <c r="AD449" i="8"/>
  <c r="AV449" i="8" s="1"/>
  <c r="AW449" i="8" s="1"/>
  <c r="K478" i="8"/>
  <c r="L478" i="8" s="1"/>
  <c r="M478" i="8" s="1"/>
  <c r="O478" i="8" s="1"/>
  <c r="T478" i="8" s="1"/>
  <c r="V478" i="8" s="1"/>
  <c r="K488" i="8"/>
  <c r="L488" i="8" s="1"/>
  <c r="M488" i="8" s="1"/>
  <c r="O488" i="8" s="1"/>
  <c r="T488" i="8" s="1"/>
  <c r="V488" i="8" s="1"/>
  <c r="K515" i="8"/>
  <c r="L515" i="8" s="1"/>
  <c r="M515" i="8" s="1"/>
  <c r="O515" i="8" s="1"/>
  <c r="T515" i="8" s="1"/>
  <c r="V515" i="8" s="1"/>
  <c r="K557" i="8"/>
  <c r="L557" i="8" s="1"/>
  <c r="M557" i="8" s="1"/>
  <c r="O557" i="8" s="1"/>
  <c r="T557" i="8" s="1"/>
  <c r="AD569" i="8"/>
  <c r="AV569" i="8" s="1"/>
  <c r="AW569" i="8" s="1"/>
  <c r="K356" i="8"/>
  <c r="L356" i="8" s="1"/>
  <c r="M356" i="8" s="1"/>
  <c r="K554" i="8"/>
  <c r="L554" i="8" s="1"/>
  <c r="M554" i="8" s="1"/>
  <c r="O554" i="8" s="1"/>
  <c r="T554" i="8" s="1"/>
  <c r="V554" i="8" s="1"/>
  <c r="AU197" i="8"/>
  <c r="AD20" i="8"/>
  <c r="AE20" i="8" s="1"/>
  <c r="AF20" i="8" s="1"/>
  <c r="AH20" i="8" s="1"/>
  <c r="K90" i="8"/>
  <c r="L90" i="8" s="1"/>
  <c r="M90" i="8" s="1"/>
  <c r="O90" i="8" s="1"/>
  <c r="T90" i="8" s="1"/>
  <c r="V90" i="8" s="1"/>
  <c r="K198" i="8"/>
  <c r="L198" i="8" s="1"/>
  <c r="M198" i="8" s="1"/>
  <c r="O198" i="8" s="1"/>
  <c r="K246" i="8"/>
  <c r="L246" i="8" s="1"/>
  <c r="M246" i="8" s="1"/>
  <c r="O246" i="8" s="1"/>
  <c r="AD391" i="8"/>
  <c r="AV391" i="8" s="1"/>
  <c r="K535" i="8"/>
  <c r="L535" i="8" s="1"/>
  <c r="M535" i="8" s="1"/>
  <c r="O535" i="8" s="1"/>
  <c r="AU183" i="8"/>
  <c r="K23" i="8"/>
  <c r="L23" i="8" s="1"/>
  <c r="M23" i="8" s="1"/>
  <c r="O23" i="8" s="1"/>
  <c r="AD298" i="8"/>
  <c r="AV298" i="8" s="1"/>
  <c r="AW298" i="8" s="1"/>
  <c r="AX298" i="8" s="1"/>
  <c r="AZ298" i="8" s="1"/>
  <c r="AD303" i="8"/>
  <c r="AV303" i="8" s="1"/>
  <c r="K377" i="8"/>
  <c r="L377" i="8" s="1"/>
  <c r="M377" i="8" s="1"/>
  <c r="O377" i="8" s="1"/>
  <c r="Q377" i="8" s="1"/>
  <c r="AD618" i="8"/>
  <c r="AV618" i="8" s="1"/>
  <c r="K102" i="8"/>
  <c r="L102" i="8" s="1"/>
  <c r="M102" i="8" s="1"/>
  <c r="O102" i="8" s="1"/>
  <c r="T102" i="8" s="1"/>
  <c r="V102" i="8" s="1"/>
  <c r="K337" i="8"/>
  <c r="L337" i="8" s="1"/>
  <c r="M337" i="8" s="1"/>
  <c r="O337" i="8" s="1"/>
  <c r="AU503" i="8"/>
  <c r="K70" i="8"/>
  <c r="L70" i="8" s="1"/>
  <c r="M70" i="8" s="1"/>
  <c r="O70" i="8" s="1"/>
  <c r="Q70" i="8" s="1"/>
  <c r="K66" i="8"/>
  <c r="L66" i="8" s="1"/>
  <c r="M66" i="8" s="1"/>
  <c r="O66" i="8" s="1"/>
  <c r="T66" i="8" s="1"/>
  <c r="K147" i="8"/>
  <c r="L147" i="8" s="1"/>
  <c r="M147" i="8" s="1"/>
  <c r="O147" i="8" s="1"/>
  <c r="T147" i="8" s="1"/>
  <c r="V147" i="8" s="1"/>
  <c r="AD66" i="8"/>
  <c r="AE66" i="8" s="1"/>
  <c r="AF66" i="8" s="1"/>
  <c r="AH66" i="8" s="1"/>
  <c r="AD127" i="8"/>
  <c r="AV127" i="8" s="1"/>
  <c r="K245" i="8"/>
  <c r="L245" i="8" s="1"/>
  <c r="M245" i="8" s="1"/>
  <c r="O245" i="8" s="1"/>
  <c r="Q245" i="8" s="1"/>
  <c r="AD270" i="8"/>
  <c r="AE270" i="8" s="1"/>
  <c r="AF270" i="8" s="1"/>
  <c r="AH270" i="8" s="1"/>
  <c r="K280" i="8"/>
  <c r="L280" i="8" s="1"/>
  <c r="M280" i="8" s="1"/>
  <c r="O280" i="8" s="1"/>
  <c r="T280" i="8" s="1"/>
  <c r="V280" i="8" s="1"/>
  <c r="AU303" i="8"/>
  <c r="K353" i="8"/>
  <c r="L353" i="8" s="1"/>
  <c r="M353" i="8" s="1"/>
  <c r="O353" i="8" s="1"/>
  <c r="Q353" i="8" s="1"/>
  <c r="K498" i="8"/>
  <c r="L498" i="8" s="1"/>
  <c r="M498" i="8" s="1"/>
  <c r="O498" i="8" s="1"/>
  <c r="P212" i="4"/>
  <c r="AD212" i="4" s="1"/>
  <c r="AR212" i="4" s="1"/>
  <c r="BF212" i="4" s="1"/>
  <c r="BT212" i="4" s="1"/>
  <c r="CH212" i="4" s="1"/>
  <c r="CV212" i="4" s="1"/>
  <c r="DJ212" i="4" s="1"/>
  <c r="DX212" i="4" s="1"/>
  <c r="EL212" i="4" s="1"/>
  <c r="EZ212" i="4" s="1"/>
  <c r="H223" i="4"/>
  <c r="V223" i="4" s="1"/>
  <c r="AJ223" i="4" s="1"/>
  <c r="AX223" i="4" s="1"/>
  <c r="BL223" i="4" s="1"/>
  <c r="BZ223" i="4" s="1"/>
  <c r="CN223" i="4" s="1"/>
  <c r="DB223" i="4" s="1"/>
  <c r="DP223" i="4" s="1"/>
  <c r="ED223" i="4" s="1"/>
  <c r="ER223" i="4" s="1"/>
  <c r="P290" i="4"/>
  <c r="AD290" i="4" s="1"/>
  <c r="AR290" i="4" s="1"/>
  <c r="BF290" i="4" s="1"/>
  <c r="BT290" i="4" s="1"/>
  <c r="CH290" i="4" s="1"/>
  <c r="CV290" i="4" s="1"/>
  <c r="DJ290" i="4" s="1"/>
  <c r="DX290" i="4" s="1"/>
  <c r="EL290" i="4" s="1"/>
  <c r="EZ290" i="4" s="1"/>
  <c r="P305" i="4"/>
  <c r="AD305" i="4" s="1"/>
  <c r="AR305" i="4" s="1"/>
  <c r="BF305" i="4" s="1"/>
  <c r="BT305" i="4" s="1"/>
  <c r="CH305" i="4" s="1"/>
  <c r="CV305" i="4" s="1"/>
  <c r="DJ305" i="4" s="1"/>
  <c r="DX305" i="4" s="1"/>
  <c r="EL305" i="4" s="1"/>
  <c r="EZ305" i="4" s="1"/>
  <c r="P407" i="4"/>
  <c r="AD407" i="4" s="1"/>
  <c r="AR407" i="4" s="1"/>
  <c r="BF407" i="4" s="1"/>
  <c r="BT407" i="4" s="1"/>
  <c r="CH407" i="4" s="1"/>
  <c r="CV407" i="4" s="1"/>
  <c r="DJ407" i="4" s="1"/>
  <c r="DX407" i="4" s="1"/>
  <c r="EL407" i="4" s="1"/>
  <c r="EZ407" i="4" s="1"/>
  <c r="P416" i="4"/>
  <c r="AD416" i="4" s="1"/>
  <c r="AR416" i="4" s="1"/>
  <c r="BF416" i="4" s="1"/>
  <c r="BT416" i="4" s="1"/>
  <c r="CH416" i="4" s="1"/>
  <c r="CV416" i="4" s="1"/>
  <c r="DJ416" i="4" s="1"/>
  <c r="DX416" i="4" s="1"/>
  <c r="EL416" i="4" s="1"/>
  <c r="EZ416" i="4" s="1"/>
  <c r="H456" i="4"/>
  <c r="V456" i="4" s="1"/>
  <c r="AJ456" i="4" s="1"/>
  <c r="AX456" i="4" s="1"/>
  <c r="BL456" i="4" s="1"/>
  <c r="BZ456" i="4" s="1"/>
  <c r="CN456" i="4" s="1"/>
  <c r="DB456" i="4" s="1"/>
  <c r="DP456" i="4" s="1"/>
  <c r="ED456" i="4" s="1"/>
  <c r="ER456" i="4" s="1"/>
  <c r="K458" i="4"/>
  <c r="Y458" i="4" s="1"/>
  <c r="AM458" i="4" s="1"/>
  <c r="BA458" i="4" s="1"/>
  <c r="BO458" i="4" s="1"/>
  <c r="CC458" i="4" s="1"/>
  <c r="CQ458" i="4" s="1"/>
  <c r="DE458" i="4" s="1"/>
  <c r="DS458" i="4" s="1"/>
  <c r="EG458" i="4" s="1"/>
  <c r="EU458" i="4" s="1"/>
  <c r="H563" i="4"/>
  <c r="V563" i="4" s="1"/>
  <c r="AJ563" i="4" s="1"/>
  <c r="AX563" i="4" s="1"/>
  <c r="BL563" i="4" s="1"/>
  <c r="BZ563" i="4" s="1"/>
  <c r="CN563" i="4" s="1"/>
  <c r="DB563" i="4" s="1"/>
  <c r="DP563" i="4" s="1"/>
  <c r="ED563" i="4" s="1"/>
  <c r="ER563" i="4" s="1"/>
  <c r="P589" i="4"/>
  <c r="AD589" i="4" s="1"/>
  <c r="AR589" i="4" s="1"/>
  <c r="BF589" i="4" s="1"/>
  <c r="BT589" i="4" s="1"/>
  <c r="CH589" i="4" s="1"/>
  <c r="CV589" i="4" s="1"/>
  <c r="DJ589" i="4" s="1"/>
  <c r="DX589" i="4" s="1"/>
  <c r="EL589" i="4" s="1"/>
  <c r="EZ589" i="4" s="1"/>
  <c r="H35" i="4"/>
  <c r="V35" i="4" s="1"/>
  <c r="AJ35" i="4" s="1"/>
  <c r="AX35" i="4" s="1"/>
  <c r="BL35" i="4" s="1"/>
  <c r="BZ35" i="4" s="1"/>
  <c r="CN35" i="4" s="1"/>
  <c r="DB35" i="4" s="1"/>
  <c r="DP35" i="4" s="1"/>
  <c r="ED35" i="4" s="1"/>
  <c r="ER35" i="4" s="1"/>
  <c r="H184" i="4"/>
  <c r="V184" i="4" s="1"/>
  <c r="AJ184" i="4" s="1"/>
  <c r="AX184" i="4" s="1"/>
  <c r="BL184" i="4" s="1"/>
  <c r="BZ184" i="4" s="1"/>
  <c r="CN184" i="4" s="1"/>
  <c r="DB184" i="4" s="1"/>
  <c r="DP184" i="4" s="1"/>
  <c r="ED184" i="4" s="1"/>
  <c r="ER184" i="4" s="1"/>
  <c r="K189" i="4"/>
  <c r="Y189" i="4" s="1"/>
  <c r="AM189" i="4" s="1"/>
  <c r="BA189" i="4" s="1"/>
  <c r="BO189" i="4" s="1"/>
  <c r="CC189" i="4" s="1"/>
  <c r="CQ189" i="4" s="1"/>
  <c r="DE189" i="4" s="1"/>
  <c r="DS189" i="4" s="1"/>
  <c r="EG189" i="4" s="1"/>
  <c r="EU189" i="4" s="1"/>
  <c r="H339" i="4"/>
  <c r="V339" i="4" s="1"/>
  <c r="AJ339" i="4" s="1"/>
  <c r="AX339" i="4" s="1"/>
  <c r="BL339" i="4" s="1"/>
  <c r="BZ339" i="4" s="1"/>
  <c r="CN339" i="4" s="1"/>
  <c r="DB339" i="4" s="1"/>
  <c r="DP339" i="4" s="1"/>
  <c r="ED339" i="4" s="1"/>
  <c r="ER339" i="4" s="1"/>
  <c r="H479" i="4"/>
  <c r="V479" i="4" s="1"/>
  <c r="AJ479" i="4" s="1"/>
  <c r="AX479" i="4" s="1"/>
  <c r="BL479" i="4" s="1"/>
  <c r="BZ479" i="4" s="1"/>
  <c r="CN479" i="4" s="1"/>
  <c r="DB479" i="4" s="1"/>
  <c r="DP479" i="4" s="1"/>
  <c r="ED479" i="4" s="1"/>
  <c r="ER479" i="4" s="1"/>
  <c r="H495" i="4"/>
  <c r="V495" i="4" s="1"/>
  <c r="AJ495" i="4" s="1"/>
  <c r="AX495" i="4" s="1"/>
  <c r="BL495" i="4" s="1"/>
  <c r="BZ495" i="4" s="1"/>
  <c r="CN495" i="4" s="1"/>
  <c r="DB495" i="4" s="1"/>
  <c r="DP495" i="4" s="1"/>
  <c r="ED495" i="4" s="1"/>
  <c r="ER495" i="4" s="1"/>
  <c r="K503" i="4"/>
  <c r="Y503" i="4" s="1"/>
  <c r="AM503" i="4" s="1"/>
  <c r="BA503" i="4" s="1"/>
  <c r="BO503" i="4" s="1"/>
  <c r="CC503" i="4" s="1"/>
  <c r="CQ503" i="4" s="1"/>
  <c r="DE503" i="4" s="1"/>
  <c r="DS503" i="4" s="1"/>
  <c r="EG503" i="4" s="1"/>
  <c r="EU503" i="4" s="1"/>
  <c r="K56" i="4"/>
  <c r="Y56" i="4" s="1"/>
  <c r="AM56" i="4" s="1"/>
  <c r="BA56" i="4" s="1"/>
  <c r="BO56" i="4" s="1"/>
  <c r="CC56" i="4" s="1"/>
  <c r="CQ56" i="4" s="1"/>
  <c r="DE56" i="4" s="1"/>
  <c r="DS56" i="4" s="1"/>
  <c r="EG56" i="4" s="1"/>
  <c r="EU56" i="4" s="1"/>
  <c r="P66" i="4"/>
  <c r="AD66" i="4" s="1"/>
  <c r="AR66" i="4" s="1"/>
  <c r="BF66" i="4" s="1"/>
  <c r="BT66" i="4" s="1"/>
  <c r="CH66" i="4" s="1"/>
  <c r="CV66" i="4" s="1"/>
  <c r="DJ66" i="4" s="1"/>
  <c r="DX66" i="4" s="1"/>
  <c r="EL66" i="4" s="1"/>
  <c r="EZ66" i="4" s="1"/>
  <c r="K246" i="4"/>
  <c r="Y246" i="4" s="1"/>
  <c r="AM246" i="4" s="1"/>
  <c r="BA246" i="4" s="1"/>
  <c r="BO246" i="4" s="1"/>
  <c r="CC246" i="4" s="1"/>
  <c r="CQ246" i="4" s="1"/>
  <c r="DE246" i="4" s="1"/>
  <c r="DS246" i="4" s="1"/>
  <c r="EG246" i="4" s="1"/>
  <c r="EU246" i="4" s="1"/>
  <c r="P286" i="4"/>
  <c r="AD286" i="4" s="1"/>
  <c r="AR286" i="4" s="1"/>
  <c r="BF286" i="4" s="1"/>
  <c r="BT286" i="4" s="1"/>
  <c r="CH286" i="4" s="1"/>
  <c r="CV286" i="4" s="1"/>
  <c r="DJ286" i="4" s="1"/>
  <c r="DX286" i="4" s="1"/>
  <c r="EL286" i="4" s="1"/>
  <c r="EZ286" i="4" s="1"/>
  <c r="P494" i="4"/>
  <c r="AD494" i="4" s="1"/>
  <c r="AR494" i="4" s="1"/>
  <c r="BF494" i="4" s="1"/>
  <c r="BT494" i="4" s="1"/>
  <c r="CH494" i="4" s="1"/>
  <c r="CV494" i="4" s="1"/>
  <c r="DJ494" i="4" s="1"/>
  <c r="DX494" i="4" s="1"/>
  <c r="EL494" i="4" s="1"/>
  <c r="EZ494" i="4" s="1"/>
  <c r="P545" i="4"/>
  <c r="AD545" i="4" s="1"/>
  <c r="AR545" i="4" s="1"/>
  <c r="BF545" i="4" s="1"/>
  <c r="BT545" i="4" s="1"/>
  <c r="CH545" i="4" s="1"/>
  <c r="CV545" i="4" s="1"/>
  <c r="DJ545" i="4" s="1"/>
  <c r="DX545" i="4" s="1"/>
  <c r="EL545" i="4" s="1"/>
  <c r="EZ545" i="4" s="1"/>
  <c r="P548" i="4"/>
  <c r="AD548" i="4" s="1"/>
  <c r="AR548" i="4" s="1"/>
  <c r="BF548" i="4" s="1"/>
  <c r="BT548" i="4" s="1"/>
  <c r="CH548" i="4" s="1"/>
  <c r="CV548" i="4" s="1"/>
  <c r="DJ548" i="4" s="1"/>
  <c r="DX548" i="4" s="1"/>
  <c r="EL548" i="4" s="1"/>
  <c r="EZ548" i="4" s="1"/>
  <c r="K591" i="4"/>
  <c r="Y591" i="4" s="1"/>
  <c r="AM591" i="4" s="1"/>
  <c r="BA591" i="4" s="1"/>
  <c r="BO591" i="4" s="1"/>
  <c r="CC591" i="4" s="1"/>
  <c r="CQ591" i="4" s="1"/>
  <c r="DE591" i="4" s="1"/>
  <c r="DS591" i="4" s="1"/>
  <c r="EG591" i="4" s="1"/>
  <c r="EU591" i="4" s="1"/>
  <c r="K78" i="4"/>
  <c r="Y78" i="4" s="1"/>
  <c r="AM78" i="4" s="1"/>
  <c r="BA78" i="4" s="1"/>
  <c r="BO78" i="4" s="1"/>
  <c r="CC78" i="4" s="1"/>
  <c r="CQ78" i="4" s="1"/>
  <c r="DE78" i="4" s="1"/>
  <c r="DS78" i="4" s="1"/>
  <c r="EG78" i="4" s="1"/>
  <c r="EU78" i="4" s="1"/>
  <c r="P56" i="4"/>
  <c r="AD56" i="4" s="1"/>
  <c r="AR56" i="4" s="1"/>
  <c r="BF56" i="4" s="1"/>
  <c r="BT56" i="4" s="1"/>
  <c r="CH56" i="4" s="1"/>
  <c r="CV56" i="4" s="1"/>
  <c r="DJ56" i="4" s="1"/>
  <c r="DX56" i="4" s="1"/>
  <c r="EL56" i="4" s="1"/>
  <c r="EZ56" i="4" s="1"/>
  <c r="H470" i="4"/>
  <c r="V470" i="4" s="1"/>
  <c r="AJ470" i="4" s="1"/>
  <c r="AX470" i="4" s="1"/>
  <c r="BL470" i="4" s="1"/>
  <c r="BZ470" i="4" s="1"/>
  <c r="CN470" i="4" s="1"/>
  <c r="DB470" i="4" s="1"/>
  <c r="DP470" i="4" s="1"/>
  <c r="ED470" i="4" s="1"/>
  <c r="ER470" i="4" s="1"/>
  <c r="H491" i="4"/>
  <c r="V491" i="4" s="1"/>
  <c r="AJ491" i="4" s="1"/>
  <c r="AX491" i="4" s="1"/>
  <c r="BL491" i="4" s="1"/>
  <c r="BZ491" i="4" s="1"/>
  <c r="CN491" i="4" s="1"/>
  <c r="DB491" i="4" s="1"/>
  <c r="DP491" i="4" s="1"/>
  <c r="ED491" i="4" s="1"/>
  <c r="ER491" i="4" s="1"/>
  <c r="P101" i="4"/>
  <c r="AD101" i="4" s="1"/>
  <c r="AR101" i="4" s="1"/>
  <c r="BF101" i="4" s="1"/>
  <c r="BT101" i="4" s="1"/>
  <c r="CH101" i="4" s="1"/>
  <c r="CV101" i="4" s="1"/>
  <c r="DJ101" i="4" s="1"/>
  <c r="DX101" i="4" s="1"/>
  <c r="EL101" i="4" s="1"/>
  <c r="EZ101" i="4" s="1"/>
  <c r="H133" i="4"/>
  <c r="V133" i="4" s="1"/>
  <c r="AJ133" i="4" s="1"/>
  <c r="AX133" i="4" s="1"/>
  <c r="BL133" i="4" s="1"/>
  <c r="BZ133" i="4" s="1"/>
  <c r="CN133" i="4" s="1"/>
  <c r="DB133" i="4" s="1"/>
  <c r="DP133" i="4" s="1"/>
  <c r="ED133" i="4" s="1"/>
  <c r="ER133" i="4" s="1"/>
  <c r="P179" i="4"/>
  <c r="AD179" i="4" s="1"/>
  <c r="AR179" i="4" s="1"/>
  <c r="BF179" i="4" s="1"/>
  <c r="BT179" i="4" s="1"/>
  <c r="CH179" i="4" s="1"/>
  <c r="CV179" i="4" s="1"/>
  <c r="DJ179" i="4" s="1"/>
  <c r="DX179" i="4" s="1"/>
  <c r="EL179" i="4" s="1"/>
  <c r="EZ179" i="4" s="1"/>
  <c r="P507" i="4"/>
  <c r="AD507" i="4" s="1"/>
  <c r="AR507" i="4" s="1"/>
  <c r="BF507" i="4" s="1"/>
  <c r="BT507" i="4" s="1"/>
  <c r="CH507" i="4" s="1"/>
  <c r="CV507" i="4" s="1"/>
  <c r="DJ507" i="4" s="1"/>
  <c r="DX507" i="4" s="1"/>
  <c r="EL507" i="4" s="1"/>
  <c r="EZ507" i="4" s="1"/>
  <c r="P520" i="4"/>
  <c r="AD520" i="4" s="1"/>
  <c r="AR520" i="4" s="1"/>
  <c r="BF520" i="4" s="1"/>
  <c r="BT520" i="4" s="1"/>
  <c r="CH520" i="4" s="1"/>
  <c r="CV520" i="4" s="1"/>
  <c r="DJ520" i="4" s="1"/>
  <c r="DX520" i="4" s="1"/>
  <c r="EL520" i="4" s="1"/>
  <c r="EZ520" i="4" s="1"/>
  <c r="K534" i="4"/>
  <c r="Y534" i="4" s="1"/>
  <c r="AM534" i="4" s="1"/>
  <c r="BA534" i="4" s="1"/>
  <c r="BO534" i="4" s="1"/>
  <c r="CC534" i="4" s="1"/>
  <c r="CQ534" i="4" s="1"/>
  <c r="DE534" i="4" s="1"/>
  <c r="DS534" i="4" s="1"/>
  <c r="EG534" i="4" s="1"/>
  <c r="EU534" i="4" s="1"/>
  <c r="P605" i="4"/>
  <c r="AD605" i="4" s="1"/>
  <c r="AR605" i="4" s="1"/>
  <c r="BF605" i="4" s="1"/>
  <c r="BT605" i="4" s="1"/>
  <c r="CH605" i="4" s="1"/>
  <c r="CV605" i="4" s="1"/>
  <c r="DJ605" i="4" s="1"/>
  <c r="DX605" i="4" s="1"/>
  <c r="EL605" i="4" s="1"/>
  <c r="EZ605" i="4" s="1"/>
  <c r="H113" i="4"/>
  <c r="V113" i="4" s="1"/>
  <c r="AJ113" i="4" s="1"/>
  <c r="AX113" i="4" s="1"/>
  <c r="BL113" i="4" s="1"/>
  <c r="BZ113" i="4" s="1"/>
  <c r="CN113" i="4" s="1"/>
  <c r="DB113" i="4" s="1"/>
  <c r="DP113" i="4" s="1"/>
  <c r="ED113" i="4" s="1"/>
  <c r="ER113" i="4" s="1"/>
  <c r="K128" i="4"/>
  <c r="Y128" i="4" s="1"/>
  <c r="AM128" i="4" s="1"/>
  <c r="BA128" i="4" s="1"/>
  <c r="BO128" i="4" s="1"/>
  <c r="CC128" i="4" s="1"/>
  <c r="CQ128" i="4" s="1"/>
  <c r="DE128" i="4" s="1"/>
  <c r="DS128" i="4" s="1"/>
  <c r="EG128" i="4" s="1"/>
  <c r="EU128" i="4" s="1"/>
  <c r="H182" i="4"/>
  <c r="V182" i="4" s="1"/>
  <c r="AJ182" i="4" s="1"/>
  <c r="AX182" i="4" s="1"/>
  <c r="BL182" i="4" s="1"/>
  <c r="BZ182" i="4" s="1"/>
  <c r="CN182" i="4" s="1"/>
  <c r="DB182" i="4" s="1"/>
  <c r="DP182" i="4" s="1"/>
  <c r="ED182" i="4" s="1"/>
  <c r="ER182" i="4" s="1"/>
  <c r="K195" i="4"/>
  <c r="Y195" i="4" s="1"/>
  <c r="AM195" i="4" s="1"/>
  <c r="BA195" i="4" s="1"/>
  <c r="BO195" i="4" s="1"/>
  <c r="CC195" i="4" s="1"/>
  <c r="CQ195" i="4" s="1"/>
  <c r="DE195" i="4" s="1"/>
  <c r="DS195" i="4" s="1"/>
  <c r="EG195" i="4" s="1"/>
  <c r="EU195" i="4" s="1"/>
  <c r="K205" i="4"/>
  <c r="Y205" i="4" s="1"/>
  <c r="AM205" i="4" s="1"/>
  <c r="BA205" i="4" s="1"/>
  <c r="BO205" i="4" s="1"/>
  <c r="CC205" i="4" s="1"/>
  <c r="CQ205" i="4" s="1"/>
  <c r="DE205" i="4" s="1"/>
  <c r="DS205" i="4" s="1"/>
  <c r="EG205" i="4" s="1"/>
  <c r="EU205" i="4" s="1"/>
  <c r="K226" i="4"/>
  <c r="Y226" i="4" s="1"/>
  <c r="AM226" i="4" s="1"/>
  <c r="BA226" i="4" s="1"/>
  <c r="BO226" i="4" s="1"/>
  <c r="CC226" i="4" s="1"/>
  <c r="CQ226" i="4" s="1"/>
  <c r="DE226" i="4" s="1"/>
  <c r="DS226" i="4" s="1"/>
  <c r="EG226" i="4" s="1"/>
  <c r="EU226" i="4" s="1"/>
  <c r="P267" i="4"/>
  <c r="AD267" i="4" s="1"/>
  <c r="AR267" i="4" s="1"/>
  <c r="BF267" i="4" s="1"/>
  <c r="BT267" i="4" s="1"/>
  <c r="CH267" i="4" s="1"/>
  <c r="CV267" i="4" s="1"/>
  <c r="DJ267" i="4" s="1"/>
  <c r="DX267" i="4" s="1"/>
  <c r="EL267" i="4" s="1"/>
  <c r="EZ267" i="4" s="1"/>
  <c r="P462" i="4"/>
  <c r="AD462" i="4" s="1"/>
  <c r="AR462" i="4" s="1"/>
  <c r="BF462" i="4" s="1"/>
  <c r="BT462" i="4" s="1"/>
  <c r="CH462" i="4" s="1"/>
  <c r="CV462" i="4" s="1"/>
  <c r="DJ462" i="4" s="1"/>
  <c r="DX462" i="4" s="1"/>
  <c r="EL462" i="4" s="1"/>
  <c r="EZ462" i="4" s="1"/>
  <c r="H102" i="4"/>
  <c r="V102" i="4" s="1"/>
  <c r="AJ102" i="4" s="1"/>
  <c r="AX102" i="4" s="1"/>
  <c r="BL102" i="4" s="1"/>
  <c r="BZ102" i="4" s="1"/>
  <c r="CN102" i="4" s="1"/>
  <c r="DB102" i="4" s="1"/>
  <c r="DP102" i="4" s="1"/>
  <c r="ED102" i="4" s="1"/>
  <c r="ER102" i="4" s="1"/>
  <c r="P227" i="4"/>
  <c r="AD227" i="4" s="1"/>
  <c r="AR227" i="4" s="1"/>
  <c r="BF227" i="4" s="1"/>
  <c r="BT227" i="4" s="1"/>
  <c r="CH227" i="4" s="1"/>
  <c r="CV227" i="4" s="1"/>
  <c r="DJ227" i="4" s="1"/>
  <c r="DX227" i="4" s="1"/>
  <c r="EL227" i="4" s="1"/>
  <c r="EZ227" i="4" s="1"/>
  <c r="K264" i="4"/>
  <c r="Y264" i="4" s="1"/>
  <c r="AM264" i="4" s="1"/>
  <c r="BA264" i="4" s="1"/>
  <c r="BO264" i="4" s="1"/>
  <c r="CC264" i="4" s="1"/>
  <c r="CQ264" i="4" s="1"/>
  <c r="DE264" i="4" s="1"/>
  <c r="DS264" i="4" s="1"/>
  <c r="EG264" i="4" s="1"/>
  <c r="EU264" i="4" s="1"/>
  <c r="H97" i="4"/>
  <c r="V97" i="4" s="1"/>
  <c r="AJ97" i="4" s="1"/>
  <c r="AX97" i="4" s="1"/>
  <c r="BL97" i="4" s="1"/>
  <c r="BZ97" i="4" s="1"/>
  <c r="CN97" i="4" s="1"/>
  <c r="DB97" i="4" s="1"/>
  <c r="DP97" i="4" s="1"/>
  <c r="ED97" i="4" s="1"/>
  <c r="ER97" i="4" s="1"/>
  <c r="P170" i="4"/>
  <c r="AD170" i="4" s="1"/>
  <c r="AR170" i="4" s="1"/>
  <c r="BF170" i="4" s="1"/>
  <c r="BT170" i="4" s="1"/>
  <c r="CH170" i="4" s="1"/>
  <c r="CV170" i="4" s="1"/>
  <c r="DJ170" i="4" s="1"/>
  <c r="DX170" i="4" s="1"/>
  <c r="EL170" i="4" s="1"/>
  <c r="EZ170" i="4" s="1"/>
  <c r="K259" i="4"/>
  <c r="Y259" i="4" s="1"/>
  <c r="AM259" i="4" s="1"/>
  <c r="BA259" i="4" s="1"/>
  <c r="BO259" i="4" s="1"/>
  <c r="CC259" i="4" s="1"/>
  <c r="CQ259" i="4" s="1"/>
  <c r="DE259" i="4" s="1"/>
  <c r="DS259" i="4" s="1"/>
  <c r="EG259" i="4" s="1"/>
  <c r="EU259" i="4" s="1"/>
  <c r="H245" i="4"/>
  <c r="V245" i="4" s="1"/>
  <c r="AJ245" i="4" s="1"/>
  <c r="AX245" i="4" s="1"/>
  <c r="BL245" i="4" s="1"/>
  <c r="BZ245" i="4" s="1"/>
  <c r="CN245" i="4" s="1"/>
  <c r="DB245" i="4" s="1"/>
  <c r="DP245" i="4" s="1"/>
  <c r="ED245" i="4" s="1"/>
  <c r="ER245" i="4" s="1"/>
  <c r="P272" i="4"/>
  <c r="AD272" i="4" s="1"/>
  <c r="AR272" i="4" s="1"/>
  <c r="BF272" i="4" s="1"/>
  <c r="BT272" i="4" s="1"/>
  <c r="CH272" i="4" s="1"/>
  <c r="CV272" i="4" s="1"/>
  <c r="DJ272" i="4" s="1"/>
  <c r="DX272" i="4" s="1"/>
  <c r="EL272" i="4" s="1"/>
  <c r="EZ272" i="4" s="1"/>
  <c r="H340" i="4"/>
  <c r="V340" i="4" s="1"/>
  <c r="AJ340" i="4" s="1"/>
  <c r="AX340" i="4" s="1"/>
  <c r="BL340" i="4" s="1"/>
  <c r="BZ340" i="4" s="1"/>
  <c r="CN340" i="4" s="1"/>
  <c r="DB340" i="4" s="1"/>
  <c r="DP340" i="4" s="1"/>
  <c r="ED340" i="4" s="1"/>
  <c r="ER340" i="4" s="1"/>
  <c r="P345" i="4"/>
  <c r="AD345" i="4" s="1"/>
  <c r="AR345" i="4" s="1"/>
  <c r="BF345" i="4" s="1"/>
  <c r="BT345" i="4" s="1"/>
  <c r="CH345" i="4" s="1"/>
  <c r="CV345" i="4" s="1"/>
  <c r="DJ345" i="4" s="1"/>
  <c r="DX345" i="4" s="1"/>
  <c r="EL345" i="4" s="1"/>
  <c r="EZ345" i="4" s="1"/>
  <c r="H380" i="4"/>
  <c r="V380" i="4" s="1"/>
  <c r="AJ380" i="4" s="1"/>
  <c r="AX380" i="4" s="1"/>
  <c r="BL380" i="4" s="1"/>
  <c r="BZ380" i="4" s="1"/>
  <c r="CN380" i="4" s="1"/>
  <c r="DB380" i="4" s="1"/>
  <c r="DP380" i="4" s="1"/>
  <c r="ED380" i="4" s="1"/>
  <c r="ER380" i="4" s="1"/>
  <c r="K492" i="4"/>
  <c r="Y492" i="4" s="1"/>
  <c r="AM492" i="4" s="1"/>
  <c r="BA492" i="4" s="1"/>
  <c r="BO492" i="4" s="1"/>
  <c r="CC492" i="4" s="1"/>
  <c r="CQ492" i="4" s="1"/>
  <c r="DE492" i="4" s="1"/>
  <c r="DS492" i="4" s="1"/>
  <c r="EG492" i="4" s="1"/>
  <c r="EU492" i="4" s="1"/>
  <c r="H534" i="4"/>
  <c r="V534" i="4" s="1"/>
  <c r="AJ534" i="4" s="1"/>
  <c r="AX534" i="4" s="1"/>
  <c r="BL534" i="4" s="1"/>
  <c r="BZ534" i="4" s="1"/>
  <c r="CN534" i="4" s="1"/>
  <c r="DB534" i="4" s="1"/>
  <c r="DP534" i="4" s="1"/>
  <c r="ED534" i="4" s="1"/>
  <c r="ER534" i="4" s="1"/>
  <c r="P611" i="4"/>
  <c r="AD611" i="4" s="1"/>
  <c r="AR611" i="4" s="1"/>
  <c r="BF611" i="4" s="1"/>
  <c r="BT611" i="4" s="1"/>
  <c r="CH611" i="4" s="1"/>
  <c r="CV611" i="4" s="1"/>
  <c r="DJ611" i="4" s="1"/>
  <c r="DX611" i="4" s="1"/>
  <c r="EL611" i="4" s="1"/>
  <c r="EZ611" i="4" s="1"/>
  <c r="P85" i="4"/>
  <c r="AD85" i="4" s="1"/>
  <c r="AR85" i="4" s="1"/>
  <c r="BF85" i="4" s="1"/>
  <c r="BT85" i="4" s="1"/>
  <c r="CH85" i="4" s="1"/>
  <c r="CV85" i="4" s="1"/>
  <c r="DJ85" i="4" s="1"/>
  <c r="DX85" i="4" s="1"/>
  <c r="EL85" i="4" s="1"/>
  <c r="EZ85" i="4" s="1"/>
  <c r="K180" i="4"/>
  <c r="Y180" i="4" s="1"/>
  <c r="AM180" i="4" s="1"/>
  <c r="BA180" i="4" s="1"/>
  <c r="BO180" i="4" s="1"/>
  <c r="CC180" i="4" s="1"/>
  <c r="CQ180" i="4" s="1"/>
  <c r="DE180" i="4" s="1"/>
  <c r="DS180" i="4" s="1"/>
  <c r="EG180" i="4" s="1"/>
  <c r="EU180" i="4" s="1"/>
  <c r="P129" i="4"/>
  <c r="AD129" i="4" s="1"/>
  <c r="AR129" i="4" s="1"/>
  <c r="BF129" i="4" s="1"/>
  <c r="BT129" i="4" s="1"/>
  <c r="CH129" i="4" s="1"/>
  <c r="CV129" i="4" s="1"/>
  <c r="DJ129" i="4" s="1"/>
  <c r="DX129" i="4" s="1"/>
  <c r="EL129" i="4" s="1"/>
  <c r="EZ129" i="4" s="1"/>
  <c r="P208" i="4"/>
  <c r="AD208" i="4" s="1"/>
  <c r="AR208" i="4" s="1"/>
  <c r="BF208" i="4" s="1"/>
  <c r="BT208" i="4" s="1"/>
  <c r="CH208" i="4" s="1"/>
  <c r="CV208" i="4" s="1"/>
  <c r="DJ208" i="4" s="1"/>
  <c r="DX208" i="4" s="1"/>
  <c r="EL208" i="4" s="1"/>
  <c r="EZ208" i="4" s="1"/>
  <c r="H251" i="4"/>
  <c r="V251" i="4" s="1"/>
  <c r="AJ251" i="4" s="1"/>
  <c r="AX251" i="4" s="1"/>
  <c r="BL251" i="4" s="1"/>
  <c r="BZ251" i="4" s="1"/>
  <c r="CN251" i="4" s="1"/>
  <c r="DB251" i="4" s="1"/>
  <c r="DP251" i="4" s="1"/>
  <c r="ED251" i="4" s="1"/>
  <c r="ER251" i="4" s="1"/>
  <c r="P39" i="4"/>
  <c r="AD39" i="4" s="1"/>
  <c r="AR39" i="4" s="1"/>
  <c r="BF39" i="4" s="1"/>
  <c r="BT39" i="4" s="1"/>
  <c r="CH39" i="4" s="1"/>
  <c r="CV39" i="4" s="1"/>
  <c r="DJ39" i="4" s="1"/>
  <c r="DX39" i="4" s="1"/>
  <c r="EL39" i="4" s="1"/>
  <c r="EZ39" i="4" s="1"/>
  <c r="P13" i="4"/>
  <c r="AD13" i="4" s="1"/>
  <c r="AR13" i="4" s="1"/>
  <c r="BF13" i="4" s="1"/>
  <c r="BT13" i="4" s="1"/>
  <c r="CH13" i="4" s="1"/>
  <c r="CV13" i="4" s="1"/>
  <c r="DJ13" i="4" s="1"/>
  <c r="DX13" i="4" s="1"/>
  <c r="EL13" i="4" s="1"/>
  <c r="EZ13" i="4" s="1"/>
  <c r="P128" i="4"/>
  <c r="AD128" i="4" s="1"/>
  <c r="AR128" i="4" s="1"/>
  <c r="BF128" i="4" s="1"/>
  <c r="BT128" i="4" s="1"/>
  <c r="CH128" i="4" s="1"/>
  <c r="CV128" i="4" s="1"/>
  <c r="DJ128" i="4" s="1"/>
  <c r="DX128" i="4" s="1"/>
  <c r="EL128" i="4" s="1"/>
  <c r="EZ128" i="4" s="1"/>
  <c r="P18" i="4"/>
  <c r="AD18" i="4" s="1"/>
  <c r="AR18" i="4" s="1"/>
  <c r="BF18" i="4" s="1"/>
  <c r="BT18" i="4" s="1"/>
  <c r="CH18" i="4" s="1"/>
  <c r="CV18" i="4" s="1"/>
  <c r="DJ18" i="4" s="1"/>
  <c r="DX18" i="4" s="1"/>
  <c r="EL18" i="4" s="1"/>
  <c r="EZ18" i="4" s="1"/>
  <c r="K38" i="4"/>
  <c r="Y38" i="4" s="1"/>
  <c r="AM38" i="4" s="1"/>
  <c r="BA38" i="4" s="1"/>
  <c r="BO38" i="4" s="1"/>
  <c r="CC38" i="4" s="1"/>
  <c r="CQ38" i="4" s="1"/>
  <c r="DE38" i="4" s="1"/>
  <c r="DS38" i="4" s="1"/>
  <c r="EG38" i="4" s="1"/>
  <c r="EU38" i="4" s="1"/>
  <c r="K85" i="4"/>
  <c r="Y85" i="4" s="1"/>
  <c r="AM85" i="4" s="1"/>
  <c r="BA85" i="4" s="1"/>
  <c r="BO85" i="4" s="1"/>
  <c r="CC85" i="4" s="1"/>
  <c r="CQ85" i="4" s="1"/>
  <c r="DE85" i="4" s="1"/>
  <c r="DS85" i="4" s="1"/>
  <c r="EG85" i="4" s="1"/>
  <c r="EU85" i="4" s="1"/>
  <c r="H96" i="4"/>
  <c r="V96" i="4" s="1"/>
  <c r="AJ96" i="4" s="1"/>
  <c r="AX96" i="4" s="1"/>
  <c r="BL96" i="4" s="1"/>
  <c r="BZ96" i="4" s="1"/>
  <c r="CN96" i="4" s="1"/>
  <c r="DB96" i="4" s="1"/>
  <c r="DP96" i="4" s="1"/>
  <c r="ED96" i="4" s="1"/>
  <c r="ER96" i="4" s="1"/>
  <c r="K184" i="4"/>
  <c r="Y184" i="4" s="1"/>
  <c r="AM184" i="4" s="1"/>
  <c r="BA184" i="4" s="1"/>
  <c r="BO184" i="4" s="1"/>
  <c r="CC184" i="4" s="1"/>
  <c r="CQ184" i="4" s="1"/>
  <c r="DE184" i="4" s="1"/>
  <c r="DS184" i="4" s="1"/>
  <c r="EG184" i="4" s="1"/>
  <c r="EU184" i="4" s="1"/>
  <c r="K311" i="4"/>
  <c r="Y311" i="4" s="1"/>
  <c r="AM311" i="4" s="1"/>
  <c r="BA311" i="4" s="1"/>
  <c r="BO311" i="4" s="1"/>
  <c r="CC311" i="4" s="1"/>
  <c r="CQ311" i="4" s="1"/>
  <c r="DE311" i="4" s="1"/>
  <c r="DS311" i="4" s="1"/>
  <c r="EG311" i="4" s="1"/>
  <c r="EU311" i="4" s="1"/>
  <c r="P352" i="4"/>
  <c r="AD352" i="4" s="1"/>
  <c r="AR352" i="4" s="1"/>
  <c r="BF352" i="4" s="1"/>
  <c r="BT352" i="4" s="1"/>
  <c r="CH352" i="4" s="1"/>
  <c r="CV352" i="4" s="1"/>
  <c r="DJ352" i="4" s="1"/>
  <c r="DX352" i="4" s="1"/>
  <c r="EL352" i="4" s="1"/>
  <c r="EZ352" i="4" s="1"/>
  <c r="K386" i="4"/>
  <c r="Y386" i="4" s="1"/>
  <c r="AM386" i="4" s="1"/>
  <c r="BA386" i="4" s="1"/>
  <c r="BO386" i="4" s="1"/>
  <c r="CC386" i="4" s="1"/>
  <c r="CQ386" i="4" s="1"/>
  <c r="DE386" i="4" s="1"/>
  <c r="DS386" i="4" s="1"/>
  <c r="EG386" i="4" s="1"/>
  <c r="EU386" i="4" s="1"/>
  <c r="AD307" i="8"/>
  <c r="AE307" i="8" s="1"/>
  <c r="AF307" i="8" s="1"/>
  <c r="H316" i="4"/>
  <c r="V316" i="4" s="1"/>
  <c r="AJ316" i="4" s="1"/>
  <c r="AX316" i="4" s="1"/>
  <c r="BL316" i="4" s="1"/>
  <c r="BZ316" i="4" s="1"/>
  <c r="CN316" i="4" s="1"/>
  <c r="DB316" i="4" s="1"/>
  <c r="DP316" i="4" s="1"/>
  <c r="ED316" i="4" s="1"/>
  <c r="ER316" i="4" s="1"/>
  <c r="K319" i="4"/>
  <c r="Y319" i="4" s="1"/>
  <c r="AM319" i="4" s="1"/>
  <c r="BA319" i="4" s="1"/>
  <c r="BO319" i="4" s="1"/>
  <c r="CC319" i="4" s="1"/>
  <c r="CQ319" i="4" s="1"/>
  <c r="DE319" i="4" s="1"/>
  <c r="DS319" i="4" s="1"/>
  <c r="EG319" i="4" s="1"/>
  <c r="EU319" i="4" s="1"/>
  <c r="P326" i="4"/>
  <c r="AD326" i="4" s="1"/>
  <c r="AR326" i="4" s="1"/>
  <c r="BF326" i="4" s="1"/>
  <c r="BT326" i="4" s="1"/>
  <c r="CH326" i="4" s="1"/>
  <c r="CV326" i="4" s="1"/>
  <c r="DJ326" i="4" s="1"/>
  <c r="DX326" i="4" s="1"/>
  <c r="EL326" i="4" s="1"/>
  <c r="EZ326" i="4" s="1"/>
  <c r="P349" i="4"/>
  <c r="AD349" i="4" s="1"/>
  <c r="AR349" i="4" s="1"/>
  <c r="BF349" i="4" s="1"/>
  <c r="BT349" i="4" s="1"/>
  <c r="CH349" i="4" s="1"/>
  <c r="CV349" i="4" s="1"/>
  <c r="DJ349" i="4" s="1"/>
  <c r="DX349" i="4" s="1"/>
  <c r="EL349" i="4" s="1"/>
  <c r="EZ349" i="4" s="1"/>
  <c r="K358" i="8"/>
  <c r="L358" i="8" s="1"/>
  <c r="M358" i="8" s="1"/>
  <c r="H359" i="4"/>
  <c r="V359" i="4" s="1"/>
  <c r="AJ359" i="4" s="1"/>
  <c r="AX359" i="4" s="1"/>
  <c r="BL359" i="4" s="1"/>
  <c r="BZ359" i="4" s="1"/>
  <c r="CN359" i="4" s="1"/>
  <c r="DB359" i="4" s="1"/>
  <c r="DP359" i="4" s="1"/>
  <c r="ED359" i="4" s="1"/>
  <c r="ER359" i="4" s="1"/>
  <c r="K363" i="4"/>
  <c r="Y363" i="4" s="1"/>
  <c r="AM363" i="4" s="1"/>
  <c r="BA363" i="4" s="1"/>
  <c r="BO363" i="4" s="1"/>
  <c r="CC363" i="4" s="1"/>
  <c r="CQ363" i="4" s="1"/>
  <c r="DE363" i="4" s="1"/>
  <c r="DS363" i="4" s="1"/>
  <c r="EG363" i="4" s="1"/>
  <c r="EU363" i="4" s="1"/>
  <c r="AD377" i="8"/>
  <c r="AE377" i="8" s="1"/>
  <c r="AF377" i="8" s="1"/>
  <c r="AH377" i="8" s="1"/>
  <c r="H457" i="4"/>
  <c r="V457" i="4" s="1"/>
  <c r="AJ457" i="4" s="1"/>
  <c r="AX457" i="4" s="1"/>
  <c r="BL457" i="4" s="1"/>
  <c r="BZ457" i="4" s="1"/>
  <c r="CN457" i="4" s="1"/>
  <c r="DB457" i="4" s="1"/>
  <c r="DP457" i="4" s="1"/>
  <c r="ED457" i="4" s="1"/>
  <c r="ER457" i="4" s="1"/>
  <c r="K461" i="8"/>
  <c r="L461" i="8" s="1"/>
  <c r="M461" i="8" s="1"/>
  <c r="O461" i="8" s="1"/>
  <c r="T461" i="8" s="1"/>
  <c r="V461" i="8" s="1"/>
  <c r="P461" i="4"/>
  <c r="AD461" i="4" s="1"/>
  <c r="AR461" i="4" s="1"/>
  <c r="BF461" i="4" s="1"/>
  <c r="BT461" i="4" s="1"/>
  <c r="CH461" i="4" s="1"/>
  <c r="CV461" i="4" s="1"/>
  <c r="DJ461" i="4" s="1"/>
  <c r="DX461" i="4" s="1"/>
  <c r="EL461" i="4" s="1"/>
  <c r="EZ461" i="4" s="1"/>
  <c r="K473" i="8"/>
  <c r="L473" i="8" s="1"/>
  <c r="M473" i="8" s="1"/>
  <c r="O473" i="8" s="1"/>
  <c r="T473" i="8" s="1"/>
  <c r="V473" i="8" s="1"/>
  <c r="H482" i="4"/>
  <c r="V482" i="4" s="1"/>
  <c r="AJ482" i="4" s="1"/>
  <c r="AX482" i="4" s="1"/>
  <c r="BL482" i="4" s="1"/>
  <c r="BZ482" i="4" s="1"/>
  <c r="CN482" i="4" s="1"/>
  <c r="DB482" i="4" s="1"/>
  <c r="DP482" i="4" s="1"/>
  <c r="ED482" i="4" s="1"/>
  <c r="ER482" i="4" s="1"/>
  <c r="H485" i="4"/>
  <c r="V485" i="4" s="1"/>
  <c r="AJ485" i="4" s="1"/>
  <c r="AX485" i="4" s="1"/>
  <c r="BL485" i="4" s="1"/>
  <c r="BZ485" i="4" s="1"/>
  <c r="CN485" i="4" s="1"/>
  <c r="DB485" i="4" s="1"/>
  <c r="DP485" i="4" s="1"/>
  <c r="ED485" i="4" s="1"/>
  <c r="ER485" i="4" s="1"/>
  <c r="H490" i="4"/>
  <c r="V490" i="4" s="1"/>
  <c r="AJ490" i="4" s="1"/>
  <c r="AX490" i="4" s="1"/>
  <c r="BL490" i="4" s="1"/>
  <c r="BZ490" i="4" s="1"/>
  <c r="CN490" i="4" s="1"/>
  <c r="DB490" i="4" s="1"/>
  <c r="DP490" i="4" s="1"/>
  <c r="ED490" i="4" s="1"/>
  <c r="ER490" i="4" s="1"/>
  <c r="AD494" i="8"/>
  <c r="AV494" i="8" s="1"/>
  <c r="AW494" i="8" s="1"/>
  <c r="H500" i="4"/>
  <c r="V500" i="4" s="1"/>
  <c r="AJ500" i="4" s="1"/>
  <c r="AX500" i="4" s="1"/>
  <c r="BL500" i="4" s="1"/>
  <c r="BZ500" i="4" s="1"/>
  <c r="CN500" i="4" s="1"/>
  <c r="DB500" i="4" s="1"/>
  <c r="DP500" i="4" s="1"/>
  <c r="ED500" i="4" s="1"/>
  <c r="ER500" i="4" s="1"/>
  <c r="AD509" i="8"/>
  <c r="AV509" i="8" s="1"/>
  <c r="AW509" i="8" s="1"/>
  <c r="H520" i="4"/>
  <c r="V520" i="4" s="1"/>
  <c r="AJ520" i="4" s="1"/>
  <c r="AX520" i="4" s="1"/>
  <c r="K524" i="8"/>
  <c r="L524" i="8" s="1"/>
  <c r="M524" i="8" s="1"/>
  <c r="O524" i="8" s="1"/>
  <c r="Q524" i="8" s="1"/>
  <c r="K538" i="4"/>
  <c r="Y538" i="4" s="1"/>
  <c r="AM538" i="4" s="1"/>
  <c r="BA538" i="4" s="1"/>
  <c r="BO538" i="4" s="1"/>
  <c r="CC538" i="4" s="1"/>
  <c r="CQ538" i="4" s="1"/>
  <c r="DE538" i="4" s="1"/>
  <c r="DS538" i="4" s="1"/>
  <c r="EG538" i="4" s="1"/>
  <c r="EU538" i="4" s="1"/>
  <c r="P540" i="4"/>
  <c r="AD540" i="4" s="1"/>
  <c r="AR540" i="4" s="1"/>
  <c r="BF540" i="4" s="1"/>
  <c r="BT540" i="4" s="1"/>
  <c r="CH540" i="4" s="1"/>
  <c r="CV540" i="4" s="1"/>
  <c r="DJ540" i="4" s="1"/>
  <c r="DX540" i="4" s="1"/>
  <c r="EL540" i="4" s="1"/>
  <c r="EZ540" i="4" s="1"/>
  <c r="H556" i="4"/>
  <c r="V556" i="4" s="1"/>
  <c r="AJ556" i="4" s="1"/>
  <c r="AX556" i="4" s="1"/>
  <c r="BL556" i="4" s="1"/>
  <c r="BZ556" i="4" s="1"/>
  <c r="CN556" i="4" s="1"/>
  <c r="DB556" i="4" s="1"/>
  <c r="DP556" i="4" s="1"/>
  <c r="ED556" i="4" s="1"/>
  <c r="ER556" i="4" s="1"/>
  <c r="K562" i="4"/>
  <c r="Y562" i="4" s="1"/>
  <c r="AM562" i="4" s="1"/>
  <c r="BA562" i="4" s="1"/>
  <c r="BO562" i="4" s="1"/>
  <c r="CC562" i="4" s="1"/>
  <c r="CQ562" i="4" s="1"/>
  <c r="DE562" i="4" s="1"/>
  <c r="DS562" i="4" s="1"/>
  <c r="EG562" i="4" s="1"/>
  <c r="EU562" i="4" s="1"/>
  <c r="P563" i="4"/>
  <c r="AD563" i="4" s="1"/>
  <c r="AR563" i="4" s="1"/>
  <c r="BF563" i="4" s="1"/>
  <c r="BT563" i="4" s="1"/>
  <c r="CH563" i="4" s="1"/>
  <c r="CV563" i="4" s="1"/>
  <c r="DJ563" i="4" s="1"/>
  <c r="DX563" i="4" s="1"/>
  <c r="EL563" i="4" s="1"/>
  <c r="EZ563" i="4" s="1"/>
  <c r="AD566" i="8"/>
  <c r="K569" i="8"/>
  <c r="L569" i="8" s="1"/>
  <c r="M569" i="8" s="1"/>
  <c r="H575" i="4"/>
  <c r="V575" i="4" s="1"/>
  <c r="AJ575" i="4" s="1"/>
  <c r="AX575" i="4" s="1"/>
  <c r="BL575" i="4" s="1"/>
  <c r="BZ575" i="4" s="1"/>
  <c r="CN575" i="4" s="1"/>
  <c r="DB575" i="4" s="1"/>
  <c r="DP575" i="4" s="1"/>
  <c r="ED575" i="4" s="1"/>
  <c r="ER575" i="4" s="1"/>
  <c r="K579" i="8"/>
  <c r="L579" i="8" s="1"/>
  <c r="M579" i="8" s="1"/>
  <c r="O579" i="8" s="1"/>
  <c r="T579" i="8" s="1"/>
  <c r="V579" i="8" s="1"/>
  <c r="H583" i="4"/>
  <c r="V583" i="4" s="1"/>
  <c r="AJ583" i="4" s="1"/>
  <c r="AX583" i="4" s="1"/>
  <c r="BL583" i="4" s="1"/>
  <c r="BZ583" i="4" s="1"/>
  <c r="CN583" i="4" s="1"/>
  <c r="DB583" i="4" s="1"/>
  <c r="DP583" i="4" s="1"/>
  <c r="ED583" i="4" s="1"/>
  <c r="ER583" i="4" s="1"/>
  <c r="H586" i="4"/>
  <c r="V586" i="4" s="1"/>
  <c r="AJ586" i="4" s="1"/>
  <c r="AX586" i="4" s="1"/>
  <c r="BL586" i="4" s="1"/>
  <c r="BZ586" i="4" s="1"/>
  <c r="CN586" i="4" s="1"/>
  <c r="DB586" i="4" s="1"/>
  <c r="DP586" i="4" s="1"/>
  <c r="ED586" i="4" s="1"/>
  <c r="ER586" i="4" s="1"/>
  <c r="H597" i="4"/>
  <c r="V597" i="4" s="1"/>
  <c r="AJ597" i="4" s="1"/>
  <c r="AX597" i="4" s="1"/>
  <c r="BL597" i="4" s="1"/>
  <c r="BZ597" i="4" s="1"/>
  <c r="CN597" i="4" s="1"/>
  <c r="DB597" i="4" s="1"/>
  <c r="DP597" i="4" s="1"/>
  <c r="ED597" i="4" s="1"/>
  <c r="ER597" i="4" s="1"/>
  <c r="K601" i="8"/>
  <c r="L601" i="8" s="1"/>
  <c r="M601" i="8" s="1"/>
  <c r="O601" i="8" s="1"/>
  <c r="AD605" i="8"/>
  <c r="AV605" i="8" s="1"/>
  <c r="AW605" i="8" s="1"/>
  <c r="AD610" i="8"/>
  <c r="AV610" i="8" s="1"/>
  <c r="AW610" i="8" s="1"/>
  <c r="H614" i="4"/>
  <c r="V614" i="4" s="1"/>
  <c r="AJ614" i="4" s="1"/>
  <c r="AX614" i="4" s="1"/>
  <c r="BL614" i="4" s="1"/>
  <c r="BZ614" i="4" s="1"/>
  <c r="CN614" i="4" s="1"/>
  <c r="DB614" i="4" s="1"/>
  <c r="DP614" i="4" s="1"/>
  <c r="ED614" i="4" s="1"/>
  <c r="ER614" i="4" s="1"/>
  <c r="H33" i="4"/>
  <c r="V33" i="4" s="1"/>
  <c r="AJ33" i="4" s="1"/>
  <c r="AX33" i="4" s="1"/>
  <c r="BL33" i="4" s="1"/>
  <c r="BZ33" i="4" s="1"/>
  <c r="CN33" i="4" s="1"/>
  <c r="DB33" i="4" s="1"/>
  <c r="DP33" i="4" s="1"/>
  <c r="ED33" i="4" s="1"/>
  <c r="ER33" i="4" s="1"/>
  <c r="H45" i="4"/>
  <c r="V45" i="4" s="1"/>
  <c r="AJ45" i="4" s="1"/>
  <c r="AX45" i="4" s="1"/>
  <c r="BL45" i="4" s="1"/>
  <c r="BZ45" i="4" s="1"/>
  <c r="CN45" i="4" s="1"/>
  <c r="DB45" i="4" s="1"/>
  <c r="DP45" i="4" s="1"/>
  <c r="ED45" i="4" s="1"/>
  <c r="ER45" i="4" s="1"/>
  <c r="H49" i="4"/>
  <c r="V49" i="4" s="1"/>
  <c r="AJ49" i="4" s="1"/>
  <c r="AX49" i="4" s="1"/>
  <c r="BL49" i="4" s="1"/>
  <c r="BZ49" i="4" s="1"/>
  <c r="CN49" i="4" s="1"/>
  <c r="DB49" i="4" s="1"/>
  <c r="DP49" i="4" s="1"/>
  <c r="ED49" i="4" s="1"/>
  <c r="ER49" i="4" s="1"/>
  <c r="H100" i="4"/>
  <c r="V100" i="4" s="1"/>
  <c r="AJ100" i="4" s="1"/>
  <c r="AX100" i="4" s="1"/>
  <c r="BL100" i="4" s="1"/>
  <c r="BZ100" i="4" s="1"/>
  <c r="CN100" i="4" s="1"/>
  <c r="DB100" i="4" s="1"/>
  <c r="DP100" i="4" s="1"/>
  <c r="ED100" i="4" s="1"/>
  <c r="ER100" i="4" s="1"/>
  <c r="H106" i="4"/>
  <c r="V106" i="4" s="1"/>
  <c r="AJ106" i="4" s="1"/>
  <c r="AX106" i="4" s="1"/>
  <c r="BL106" i="4" s="1"/>
  <c r="BZ106" i="4" s="1"/>
  <c r="CN106" i="4" s="1"/>
  <c r="DB106" i="4" s="1"/>
  <c r="DP106" i="4" s="1"/>
  <c r="ED106" i="4" s="1"/>
  <c r="ER106" i="4" s="1"/>
  <c r="H202" i="4"/>
  <c r="V202" i="4" s="1"/>
  <c r="AJ202" i="4" s="1"/>
  <c r="AX202" i="4" s="1"/>
  <c r="BL202" i="4" s="1"/>
  <c r="BZ202" i="4" s="1"/>
  <c r="CN202" i="4" s="1"/>
  <c r="DB202" i="4" s="1"/>
  <c r="DP202" i="4" s="1"/>
  <c r="ED202" i="4" s="1"/>
  <c r="ER202" i="4" s="1"/>
  <c r="H210" i="4"/>
  <c r="V210" i="4" s="1"/>
  <c r="AJ210" i="4" s="1"/>
  <c r="AX210" i="4" s="1"/>
  <c r="BL210" i="4" s="1"/>
  <c r="BZ210" i="4" s="1"/>
  <c r="CN210" i="4" s="1"/>
  <c r="DB210" i="4" s="1"/>
  <c r="DP210" i="4" s="1"/>
  <c r="ED210" i="4" s="1"/>
  <c r="ER210" i="4" s="1"/>
  <c r="K295" i="4"/>
  <c r="Y295" i="4" s="1"/>
  <c r="AM295" i="4" s="1"/>
  <c r="BA295" i="4" s="1"/>
  <c r="BO295" i="4" s="1"/>
  <c r="CC295" i="4" s="1"/>
  <c r="CQ295" i="4" s="1"/>
  <c r="DE295" i="4" s="1"/>
  <c r="DS295" i="4" s="1"/>
  <c r="EG295" i="4" s="1"/>
  <c r="EU295" i="4" s="1"/>
  <c r="K515" i="4"/>
  <c r="Y515" i="4" s="1"/>
  <c r="AM515" i="4" s="1"/>
  <c r="BA515" i="4" s="1"/>
  <c r="BO515" i="4" s="1"/>
  <c r="CC515" i="4" s="1"/>
  <c r="CQ515" i="4" s="1"/>
  <c r="DE515" i="4" s="1"/>
  <c r="DS515" i="4" s="1"/>
  <c r="EG515" i="4" s="1"/>
  <c r="EU515" i="4" s="1"/>
  <c r="H593" i="4"/>
  <c r="V593" i="4" s="1"/>
  <c r="AJ593" i="4" s="1"/>
  <c r="AX593" i="4" s="1"/>
  <c r="BL593" i="4" s="1"/>
  <c r="BZ593" i="4" s="1"/>
  <c r="CN593" i="4" s="1"/>
  <c r="DB593" i="4" s="1"/>
  <c r="DP593" i="4" s="1"/>
  <c r="ED593" i="4" s="1"/>
  <c r="ER593" i="4" s="1"/>
  <c r="H598" i="4"/>
  <c r="V598" i="4" s="1"/>
  <c r="AJ598" i="4" s="1"/>
  <c r="AX598" i="4" s="1"/>
  <c r="BL598" i="4" s="1"/>
  <c r="BZ598" i="4" s="1"/>
  <c r="CN598" i="4" s="1"/>
  <c r="DB598" i="4" s="1"/>
  <c r="DP598" i="4" s="1"/>
  <c r="ED598" i="4" s="1"/>
  <c r="ER598" i="4" s="1"/>
  <c r="K610" i="4"/>
  <c r="Y610" i="4" s="1"/>
  <c r="AM610" i="4" s="1"/>
  <c r="BA610" i="4" s="1"/>
  <c r="BO610" i="4" s="1"/>
  <c r="CC610" i="4" s="1"/>
  <c r="CQ610" i="4" s="1"/>
  <c r="DE610" i="4" s="1"/>
  <c r="DS610" i="4" s="1"/>
  <c r="EG610" i="4" s="1"/>
  <c r="EU610" i="4" s="1"/>
  <c r="P9" i="4"/>
  <c r="AD9" i="4" s="1"/>
  <c r="AR9" i="4" s="1"/>
  <c r="BF9" i="4" s="1"/>
  <c r="K15" i="8"/>
  <c r="L15" i="8" s="1"/>
  <c r="M15" i="8" s="1"/>
  <c r="O15" i="8" s="1"/>
  <c r="T15" i="8" s="1"/>
  <c r="V15" i="8" s="1"/>
  <c r="P15" i="4"/>
  <c r="AD15" i="4" s="1"/>
  <c r="AR15" i="4" s="1"/>
  <c r="BF15" i="4" s="1"/>
  <c r="BT15" i="4" s="1"/>
  <c r="CH15" i="4" s="1"/>
  <c r="CV15" i="4" s="1"/>
  <c r="DJ15" i="4" s="1"/>
  <c r="DX15" i="4" s="1"/>
  <c r="EL15" i="4" s="1"/>
  <c r="EZ15" i="4" s="1"/>
  <c r="P27" i="4"/>
  <c r="AD27" i="4" s="1"/>
  <c r="AR27" i="4" s="1"/>
  <c r="BF27" i="4" s="1"/>
  <c r="BT27" i="4" s="1"/>
  <c r="CH27" i="4" s="1"/>
  <c r="CV27" i="4" s="1"/>
  <c r="DJ27" i="4" s="1"/>
  <c r="DX27" i="4" s="1"/>
  <c r="EL27" i="4" s="1"/>
  <c r="EZ27" i="4" s="1"/>
  <c r="P44" i="4"/>
  <c r="AD44" i="4" s="1"/>
  <c r="AR44" i="4" s="1"/>
  <c r="BF44" i="4" s="1"/>
  <c r="BT44" i="4" s="1"/>
  <c r="CH44" i="4" s="1"/>
  <c r="CV44" i="4" s="1"/>
  <c r="DJ44" i="4" s="1"/>
  <c r="DX44" i="4" s="1"/>
  <c r="EL44" i="4" s="1"/>
  <c r="EZ44" i="4" s="1"/>
  <c r="H55" i="4"/>
  <c r="V55" i="4" s="1"/>
  <c r="AJ55" i="4" s="1"/>
  <c r="AX55" i="4" s="1"/>
  <c r="BL55" i="4" s="1"/>
  <c r="BZ55" i="4" s="1"/>
  <c r="CN55" i="4" s="1"/>
  <c r="DB55" i="4" s="1"/>
  <c r="DP55" i="4" s="1"/>
  <c r="ED55" i="4" s="1"/>
  <c r="ER55" i="4" s="1"/>
  <c r="H63" i="4"/>
  <c r="V63" i="4" s="1"/>
  <c r="AJ63" i="4" s="1"/>
  <c r="AX63" i="4" s="1"/>
  <c r="BL63" i="4" s="1"/>
  <c r="BZ63" i="4" s="1"/>
  <c r="CN63" i="4" s="1"/>
  <c r="DB63" i="4" s="1"/>
  <c r="DP63" i="4" s="1"/>
  <c r="ED63" i="4" s="1"/>
  <c r="ER63" i="4" s="1"/>
  <c r="K70" i="4"/>
  <c r="Y70" i="4" s="1"/>
  <c r="AM70" i="4" s="1"/>
  <c r="BA70" i="4" s="1"/>
  <c r="BO70" i="4" s="1"/>
  <c r="CC70" i="4" s="1"/>
  <c r="CQ70" i="4" s="1"/>
  <c r="DE70" i="4" s="1"/>
  <c r="DS70" i="4" s="1"/>
  <c r="EG70" i="4" s="1"/>
  <c r="EU70" i="4" s="1"/>
  <c r="H77" i="4"/>
  <c r="V77" i="4" s="1"/>
  <c r="AJ77" i="4" s="1"/>
  <c r="AX77" i="4" s="1"/>
  <c r="BL77" i="4" s="1"/>
  <c r="BZ77" i="4" s="1"/>
  <c r="CN77" i="4" s="1"/>
  <c r="DB77" i="4" s="1"/>
  <c r="DP77" i="4" s="1"/>
  <c r="ED77" i="4" s="1"/>
  <c r="ER77" i="4" s="1"/>
  <c r="K80" i="8"/>
  <c r="L80" i="8" s="1"/>
  <c r="M80" i="8" s="1"/>
  <c r="O80" i="8" s="1"/>
  <c r="T80" i="8" s="1"/>
  <c r="V80" i="8" s="1"/>
  <c r="K89" i="4"/>
  <c r="Y89" i="4" s="1"/>
  <c r="AM89" i="4" s="1"/>
  <c r="BA89" i="4" s="1"/>
  <c r="BO89" i="4" s="1"/>
  <c r="CC89" i="4" s="1"/>
  <c r="CQ89" i="4" s="1"/>
  <c r="DE89" i="4" s="1"/>
  <c r="DS89" i="4" s="1"/>
  <c r="EG89" i="4" s="1"/>
  <c r="EU89" i="4" s="1"/>
  <c r="K95" i="4"/>
  <c r="Y95" i="4" s="1"/>
  <c r="AM95" i="4" s="1"/>
  <c r="BA95" i="4" s="1"/>
  <c r="BO95" i="4" s="1"/>
  <c r="CC95" i="4" s="1"/>
  <c r="CQ95" i="4" s="1"/>
  <c r="DE95" i="4" s="1"/>
  <c r="DS95" i="4" s="1"/>
  <c r="EG95" i="4" s="1"/>
  <c r="EU95" i="4" s="1"/>
  <c r="K98" i="8"/>
  <c r="L98" i="8" s="1"/>
  <c r="M98" i="8" s="1"/>
  <c r="O98" i="8" s="1"/>
  <c r="Q98" i="8" s="1"/>
  <c r="H99" i="4"/>
  <c r="V99" i="4" s="1"/>
  <c r="AJ99" i="4" s="1"/>
  <c r="AX99" i="4" s="1"/>
  <c r="BL99" i="4" s="1"/>
  <c r="BZ99" i="4" s="1"/>
  <c r="CN99" i="4" s="1"/>
  <c r="DB99" i="4" s="1"/>
  <c r="DP99" i="4" s="1"/>
  <c r="ED99" i="4" s="1"/>
  <c r="ER99" i="4" s="1"/>
  <c r="K108" i="4"/>
  <c r="Y108" i="4" s="1"/>
  <c r="AM108" i="4" s="1"/>
  <c r="BA108" i="4" s="1"/>
  <c r="BO108" i="4" s="1"/>
  <c r="CC108" i="4" s="1"/>
  <c r="CQ108" i="4" s="1"/>
  <c r="DE108" i="4" s="1"/>
  <c r="DS108" i="4" s="1"/>
  <c r="EG108" i="4" s="1"/>
  <c r="EU108" i="4" s="1"/>
  <c r="H119" i="4"/>
  <c r="V119" i="4" s="1"/>
  <c r="AJ119" i="4" s="1"/>
  <c r="AX119" i="4" s="1"/>
  <c r="BL119" i="4" s="1"/>
  <c r="BZ119" i="4" s="1"/>
  <c r="CN119" i="4" s="1"/>
  <c r="DB119" i="4" s="1"/>
  <c r="DP119" i="4" s="1"/>
  <c r="ED119" i="4" s="1"/>
  <c r="ER119" i="4" s="1"/>
  <c r="H120" i="4"/>
  <c r="V120" i="4" s="1"/>
  <c r="AJ120" i="4" s="1"/>
  <c r="AX120" i="4" s="1"/>
  <c r="BL120" i="4" s="1"/>
  <c r="BZ120" i="4" s="1"/>
  <c r="CN120" i="4" s="1"/>
  <c r="DB120" i="4" s="1"/>
  <c r="DP120" i="4" s="1"/>
  <c r="ED120" i="4" s="1"/>
  <c r="ER120" i="4" s="1"/>
  <c r="K126" i="4"/>
  <c r="Y126" i="4" s="1"/>
  <c r="AM126" i="4" s="1"/>
  <c r="BA126" i="4" s="1"/>
  <c r="BO126" i="4" s="1"/>
  <c r="CC126" i="4" s="1"/>
  <c r="CQ126" i="4" s="1"/>
  <c r="DE126" i="4" s="1"/>
  <c r="DS126" i="4" s="1"/>
  <c r="EG126" i="4" s="1"/>
  <c r="EU126" i="4" s="1"/>
  <c r="H148" i="4"/>
  <c r="V148" i="4" s="1"/>
  <c r="AJ148" i="4" s="1"/>
  <c r="AX148" i="4" s="1"/>
  <c r="BL148" i="4" s="1"/>
  <c r="BZ148" i="4" s="1"/>
  <c r="CN148" i="4" s="1"/>
  <c r="DB148" i="4" s="1"/>
  <c r="DP148" i="4" s="1"/>
  <c r="ED148" i="4" s="1"/>
  <c r="ER148" i="4" s="1"/>
  <c r="H151" i="4"/>
  <c r="V151" i="4" s="1"/>
  <c r="AJ151" i="4" s="1"/>
  <c r="AX151" i="4" s="1"/>
  <c r="BL151" i="4" s="1"/>
  <c r="BZ151" i="4" s="1"/>
  <c r="CN151" i="4" s="1"/>
  <c r="DB151" i="4" s="1"/>
  <c r="DP151" i="4" s="1"/>
  <c r="ED151" i="4" s="1"/>
  <c r="ER151" i="4" s="1"/>
  <c r="P168" i="4"/>
  <c r="AD168" i="4" s="1"/>
  <c r="AR168" i="4" s="1"/>
  <c r="BF168" i="4" s="1"/>
  <c r="BT168" i="4" s="1"/>
  <c r="CH168" i="4" s="1"/>
  <c r="CV168" i="4" s="1"/>
  <c r="DJ168" i="4" s="1"/>
  <c r="DX168" i="4" s="1"/>
  <c r="EL168" i="4" s="1"/>
  <c r="EZ168" i="4" s="1"/>
  <c r="H173" i="4"/>
  <c r="V173" i="4" s="1"/>
  <c r="AJ173" i="4" s="1"/>
  <c r="AX173" i="4" s="1"/>
  <c r="BL173" i="4" s="1"/>
  <c r="BZ173" i="4" s="1"/>
  <c r="CN173" i="4" s="1"/>
  <c r="DB173" i="4" s="1"/>
  <c r="DP173" i="4" s="1"/>
  <c r="ED173" i="4" s="1"/>
  <c r="ER173" i="4" s="1"/>
  <c r="P194" i="4"/>
  <c r="AD194" i="4" s="1"/>
  <c r="AR194" i="4" s="1"/>
  <c r="BF194" i="4" s="1"/>
  <c r="BT194" i="4" s="1"/>
  <c r="CH194" i="4" s="1"/>
  <c r="CV194" i="4" s="1"/>
  <c r="DJ194" i="4" s="1"/>
  <c r="DX194" i="4" s="1"/>
  <c r="EL194" i="4" s="1"/>
  <c r="EZ194" i="4" s="1"/>
  <c r="K201" i="4"/>
  <c r="Y201" i="4" s="1"/>
  <c r="AM201" i="4" s="1"/>
  <c r="BA201" i="4" s="1"/>
  <c r="BO201" i="4" s="1"/>
  <c r="CC201" i="4" s="1"/>
  <c r="CQ201" i="4" s="1"/>
  <c r="DE201" i="4" s="1"/>
  <c r="DS201" i="4" s="1"/>
  <c r="EG201" i="4" s="1"/>
  <c r="EU201" i="4" s="1"/>
  <c r="K228" i="8"/>
  <c r="L228" i="8" s="1"/>
  <c r="M228" i="8" s="1"/>
  <c r="O228" i="8" s="1"/>
  <c r="Q228" i="8" s="1"/>
  <c r="H231" i="4"/>
  <c r="V231" i="4" s="1"/>
  <c r="AJ231" i="4" s="1"/>
  <c r="AX231" i="4" s="1"/>
  <c r="BL231" i="4" s="1"/>
  <c r="BZ231" i="4" s="1"/>
  <c r="CN231" i="4" s="1"/>
  <c r="DB231" i="4" s="1"/>
  <c r="DP231" i="4" s="1"/>
  <c r="ED231" i="4" s="1"/>
  <c r="ER231" i="4" s="1"/>
  <c r="K245" i="4"/>
  <c r="Y245" i="4" s="1"/>
  <c r="AM245" i="4" s="1"/>
  <c r="BA245" i="4" s="1"/>
  <c r="BO245" i="4" s="1"/>
  <c r="CC245" i="4" s="1"/>
  <c r="CQ245" i="4" s="1"/>
  <c r="DE245" i="4" s="1"/>
  <c r="DS245" i="4" s="1"/>
  <c r="EG245" i="4" s="1"/>
  <c r="EU245" i="4" s="1"/>
  <c r="P248" i="4"/>
  <c r="AD248" i="4" s="1"/>
  <c r="AR248" i="4" s="1"/>
  <c r="BF248" i="4" s="1"/>
  <c r="BT248" i="4" s="1"/>
  <c r="CH248" i="4" s="1"/>
  <c r="CV248" i="4" s="1"/>
  <c r="DJ248" i="4" s="1"/>
  <c r="DX248" i="4" s="1"/>
  <c r="EL248" i="4" s="1"/>
  <c r="EZ248" i="4" s="1"/>
  <c r="AD264" i="8"/>
  <c r="AE264" i="8" s="1"/>
  <c r="AF264" i="8" s="1"/>
  <c r="AH264" i="8" s="1"/>
  <c r="AD265" i="8"/>
  <c r="AV265" i="8" s="1"/>
  <c r="AW265" i="8" s="1"/>
  <c r="AD272" i="8"/>
  <c r="K272" i="4"/>
  <c r="Y272" i="4" s="1"/>
  <c r="AM272" i="4" s="1"/>
  <c r="BA272" i="4" s="1"/>
  <c r="BO272" i="4" s="1"/>
  <c r="CC272" i="4" s="1"/>
  <c r="CQ272" i="4" s="1"/>
  <c r="DE272" i="4" s="1"/>
  <c r="DS272" i="4" s="1"/>
  <c r="EG272" i="4" s="1"/>
  <c r="EU272" i="4" s="1"/>
  <c r="K280" i="4"/>
  <c r="Y280" i="4" s="1"/>
  <c r="AM280" i="4" s="1"/>
  <c r="BA280" i="4" s="1"/>
  <c r="BO280" i="4" s="1"/>
  <c r="CC280" i="4" s="1"/>
  <c r="CQ280" i="4" s="1"/>
  <c r="DE280" i="4" s="1"/>
  <c r="DS280" i="4" s="1"/>
  <c r="EG280" i="4" s="1"/>
  <c r="EU280" i="4" s="1"/>
  <c r="H282" i="4"/>
  <c r="V282" i="4" s="1"/>
  <c r="AJ282" i="4" s="1"/>
  <c r="AX282" i="4" s="1"/>
  <c r="BL282" i="4" s="1"/>
  <c r="BZ282" i="4" s="1"/>
  <c r="CN282" i="4" s="1"/>
  <c r="DB282" i="4" s="1"/>
  <c r="DP282" i="4" s="1"/>
  <c r="ED282" i="4" s="1"/>
  <c r="ER282" i="4" s="1"/>
  <c r="K300" i="8"/>
  <c r="L300" i="8" s="1"/>
  <c r="M300" i="8" s="1"/>
  <c r="O300" i="8" s="1"/>
  <c r="T300" i="8" s="1"/>
  <c r="V300" i="8" s="1"/>
  <c r="O11" i="8"/>
  <c r="Q11" i="8" s="1"/>
  <c r="H15" i="4"/>
  <c r="V15" i="4" s="1"/>
  <c r="AJ15" i="4" s="1"/>
  <c r="AX15" i="4" s="1"/>
  <c r="BL15" i="4" s="1"/>
  <c r="BZ15" i="4" s="1"/>
  <c r="CN15" i="4" s="1"/>
  <c r="DB15" i="4" s="1"/>
  <c r="DP15" i="4" s="1"/>
  <c r="ED15" i="4" s="1"/>
  <c r="ER15" i="4" s="1"/>
  <c r="K19" i="8"/>
  <c r="L19" i="8" s="1"/>
  <c r="M19" i="8" s="1"/>
  <c r="O19" i="8" s="1"/>
  <c r="K24" i="4"/>
  <c r="Y24" i="4" s="1"/>
  <c r="AM24" i="4" s="1"/>
  <c r="BA24" i="4" s="1"/>
  <c r="BO24" i="4" s="1"/>
  <c r="CC24" i="4" s="1"/>
  <c r="CQ24" i="4" s="1"/>
  <c r="DE24" i="4" s="1"/>
  <c r="DS24" i="4" s="1"/>
  <c r="EG24" i="4" s="1"/>
  <c r="EU24" i="4" s="1"/>
  <c r="H27" i="4"/>
  <c r="V27" i="4" s="1"/>
  <c r="AJ27" i="4" s="1"/>
  <c r="AX27" i="4" s="1"/>
  <c r="BL27" i="4" s="1"/>
  <c r="BZ27" i="4" s="1"/>
  <c r="CN27" i="4" s="1"/>
  <c r="DB27" i="4" s="1"/>
  <c r="DP27" i="4" s="1"/>
  <c r="ED27" i="4" s="1"/>
  <c r="ER27" i="4" s="1"/>
  <c r="K33" i="4"/>
  <c r="Y33" i="4" s="1"/>
  <c r="AM33" i="4" s="1"/>
  <c r="BA33" i="4" s="1"/>
  <c r="BO33" i="4" s="1"/>
  <c r="CC33" i="4" s="1"/>
  <c r="CQ33" i="4" s="1"/>
  <c r="DE33" i="4" s="1"/>
  <c r="DS33" i="4" s="1"/>
  <c r="EG33" i="4" s="1"/>
  <c r="EU33" i="4" s="1"/>
  <c r="K35" i="4"/>
  <c r="Y35" i="4" s="1"/>
  <c r="AM35" i="4" s="1"/>
  <c r="BA35" i="4" s="1"/>
  <c r="BO35" i="4" s="1"/>
  <c r="CC35" i="4" s="1"/>
  <c r="CQ35" i="4" s="1"/>
  <c r="DE35" i="4" s="1"/>
  <c r="DS35" i="4" s="1"/>
  <c r="EG35" i="4" s="1"/>
  <c r="EU35" i="4" s="1"/>
  <c r="P48" i="4"/>
  <c r="AD48" i="4" s="1"/>
  <c r="AR48" i="4" s="1"/>
  <c r="BF48" i="4" s="1"/>
  <c r="BT48" i="4" s="1"/>
  <c r="CH48" i="4" s="1"/>
  <c r="CV48" i="4" s="1"/>
  <c r="DJ48" i="4" s="1"/>
  <c r="DX48" i="4" s="1"/>
  <c r="EL48" i="4" s="1"/>
  <c r="EZ48" i="4" s="1"/>
  <c r="P52" i="4"/>
  <c r="AD52" i="4" s="1"/>
  <c r="AR52" i="4" s="1"/>
  <c r="BF52" i="4" s="1"/>
  <c r="BT52" i="4" s="1"/>
  <c r="CH52" i="4" s="1"/>
  <c r="CV52" i="4" s="1"/>
  <c r="DJ52" i="4" s="1"/>
  <c r="DX52" i="4" s="1"/>
  <c r="EL52" i="4" s="1"/>
  <c r="EZ52" i="4" s="1"/>
  <c r="K61" i="8"/>
  <c r="L61" i="8" s="1"/>
  <c r="M61" i="8" s="1"/>
  <c r="O61" i="8" s="1"/>
  <c r="H70" i="4"/>
  <c r="V70" i="4" s="1"/>
  <c r="AJ70" i="4" s="1"/>
  <c r="AX70" i="4" s="1"/>
  <c r="BL70" i="4" s="1"/>
  <c r="BZ70" i="4" s="1"/>
  <c r="CN70" i="4" s="1"/>
  <c r="DB70" i="4" s="1"/>
  <c r="DP70" i="4" s="1"/>
  <c r="ED70" i="4" s="1"/>
  <c r="ER70" i="4" s="1"/>
  <c r="H112" i="4"/>
  <c r="V112" i="4" s="1"/>
  <c r="AJ112" i="4" s="1"/>
  <c r="AX112" i="4" s="1"/>
  <c r="BL112" i="4" s="1"/>
  <c r="BZ112" i="4" s="1"/>
  <c r="CN112" i="4" s="1"/>
  <c r="DB112" i="4" s="1"/>
  <c r="DP112" i="4" s="1"/>
  <c r="ED112" i="4" s="1"/>
  <c r="ER112" i="4" s="1"/>
  <c r="P121" i="4"/>
  <c r="AD121" i="4" s="1"/>
  <c r="AR121" i="4" s="1"/>
  <c r="BF121" i="4" s="1"/>
  <c r="BT121" i="4" s="1"/>
  <c r="CH121" i="4" s="1"/>
  <c r="CV121" i="4" s="1"/>
  <c r="DJ121" i="4" s="1"/>
  <c r="DX121" i="4" s="1"/>
  <c r="EL121" i="4" s="1"/>
  <c r="EZ121" i="4" s="1"/>
  <c r="P124" i="4"/>
  <c r="AD124" i="4" s="1"/>
  <c r="AR124" i="4" s="1"/>
  <c r="BF124" i="4" s="1"/>
  <c r="BT124" i="4" s="1"/>
  <c r="CH124" i="4" s="1"/>
  <c r="CV124" i="4" s="1"/>
  <c r="DJ124" i="4" s="1"/>
  <c r="DX124" i="4" s="1"/>
  <c r="EL124" i="4" s="1"/>
  <c r="EZ124" i="4" s="1"/>
  <c r="H129" i="4"/>
  <c r="V129" i="4" s="1"/>
  <c r="AJ129" i="4" s="1"/>
  <c r="AX129" i="4" s="1"/>
  <c r="BL129" i="4" s="1"/>
  <c r="BZ129" i="4" s="1"/>
  <c r="CN129" i="4" s="1"/>
  <c r="DB129" i="4" s="1"/>
  <c r="DP129" i="4" s="1"/>
  <c r="ED129" i="4" s="1"/>
  <c r="ER129" i="4" s="1"/>
  <c r="P139" i="4"/>
  <c r="AD139" i="4" s="1"/>
  <c r="P142" i="4"/>
  <c r="AD142" i="4" s="1"/>
  <c r="AR142" i="4" s="1"/>
  <c r="BF142" i="4" s="1"/>
  <c r="BT142" i="4" s="1"/>
  <c r="CH142" i="4" s="1"/>
  <c r="CV142" i="4" s="1"/>
  <c r="DJ142" i="4" s="1"/>
  <c r="DX142" i="4" s="1"/>
  <c r="EL142" i="4" s="1"/>
  <c r="EZ142" i="4" s="1"/>
  <c r="K161" i="8"/>
  <c r="L161" i="8" s="1"/>
  <c r="M161" i="8" s="1"/>
  <c r="O161" i="8" s="1"/>
  <c r="T161" i="8" s="1"/>
  <c r="V161" i="8" s="1"/>
  <c r="H161" i="4"/>
  <c r="V161" i="4" s="1"/>
  <c r="AJ161" i="4" s="1"/>
  <c r="AX161" i="4" s="1"/>
  <c r="BL161" i="4" s="1"/>
  <c r="BZ161" i="4" s="1"/>
  <c r="CN161" i="4" s="1"/>
  <c r="DB161" i="4" s="1"/>
  <c r="DP161" i="4" s="1"/>
  <c r="ED161" i="4" s="1"/>
  <c r="ER161" i="4" s="1"/>
  <c r="H164" i="4"/>
  <c r="V164" i="4" s="1"/>
  <c r="AJ164" i="4" s="1"/>
  <c r="AX164" i="4" s="1"/>
  <c r="BL164" i="4" s="1"/>
  <c r="BZ164" i="4" s="1"/>
  <c r="CN164" i="4" s="1"/>
  <c r="DB164" i="4" s="1"/>
  <c r="DP164" i="4" s="1"/>
  <c r="ED164" i="4" s="1"/>
  <c r="ER164" i="4" s="1"/>
  <c r="H168" i="4"/>
  <c r="V168" i="4" s="1"/>
  <c r="AJ168" i="4" s="1"/>
  <c r="AX168" i="4" s="1"/>
  <c r="BL168" i="4" s="1"/>
  <c r="BZ168" i="4" s="1"/>
  <c r="CN168" i="4" s="1"/>
  <c r="DB168" i="4" s="1"/>
  <c r="DP168" i="4" s="1"/>
  <c r="ED168" i="4" s="1"/>
  <c r="ER168" i="4" s="1"/>
  <c r="P172" i="4"/>
  <c r="AD172" i="4" s="1"/>
  <c r="AR172" i="4" s="1"/>
  <c r="BF172" i="4" s="1"/>
  <c r="BT172" i="4" s="1"/>
  <c r="CH172" i="4" s="1"/>
  <c r="CV172" i="4" s="1"/>
  <c r="DJ172" i="4" s="1"/>
  <c r="DX172" i="4" s="1"/>
  <c r="EL172" i="4" s="1"/>
  <c r="EZ172" i="4" s="1"/>
  <c r="H194" i="4"/>
  <c r="V194" i="4" s="1"/>
  <c r="AJ194" i="4" s="1"/>
  <c r="AX194" i="4" s="1"/>
  <c r="BL194" i="4" s="1"/>
  <c r="BZ194" i="4" s="1"/>
  <c r="CN194" i="4" s="1"/>
  <c r="DB194" i="4" s="1"/>
  <c r="DP194" i="4" s="1"/>
  <c r="ED194" i="4" s="1"/>
  <c r="ER194" i="4" s="1"/>
  <c r="H197" i="4"/>
  <c r="V197" i="4" s="1"/>
  <c r="AJ197" i="4" s="1"/>
  <c r="AX197" i="4" s="1"/>
  <c r="BL197" i="4" s="1"/>
  <c r="BZ197" i="4" s="1"/>
  <c r="CN197" i="4" s="1"/>
  <c r="DB197" i="4" s="1"/>
  <c r="DP197" i="4" s="1"/>
  <c r="ED197" i="4" s="1"/>
  <c r="ER197" i="4" s="1"/>
  <c r="AD209" i="8"/>
  <c r="AE209" i="8" s="1"/>
  <c r="AF209" i="8" s="1"/>
  <c r="K213" i="8"/>
  <c r="L213" i="8" s="1"/>
  <c r="M213" i="8" s="1"/>
  <c r="O213" i="8" s="1"/>
  <c r="Q213" i="8" s="1"/>
  <c r="K216" i="4"/>
  <c r="Y216" i="4" s="1"/>
  <c r="AM216" i="4" s="1"/>
  <c r="BA216" i="4" s="1"/>
  <c r="BO216" i="4" s="1"/>
  <c r="CC216" i="4" s="1"/>
  <c r="CQ216" i="4" s="1"/>
  <c r="DE216" i="4" s="1"/>
  <c r="DS216" i="4" s="1"/>
  <c r="EG216" i="4" s="1"/>
  <c r="EU216" i="4" s="1"/>
  <c r="P217" i="4"/>
  <c r="AD217" i="4" s="1"/>
  <c r="AR217" i="4" s="1"/>
  <c r="BF217" i="4" s="1"/>
  <c r="BT217" i="4" s="1"/>
  <c r="CH217" i="4" s="1"/>
  <c r="CV217" i="4" s="1"/>
  <c r="DJ217" i="4" s="1"/>
  <c r="DX217" i="4" s="1"/>
  <c r="EL217" i="4" s="1"/>
  <c r="EZ217" i="4" s="1"/>
  <c r="H229" i="4"/>
  <c r="V229" i="4" s="1"/>
  <c r="AJ229" i="4" s="1"/>
  <c r="AX229" i="4" s="1"/>
  <c r="BL229" i="4" s="1"/>
  <c r="BZ229" i="4" s="1"/>
  <c r="CN229" i="4" s="1"/>
  <c r="DB229" i="4" s="1"/>
  <c r="DP229" i="4" s="1"/>
  <c r="ED229" i="4" s="1"/>
  <c r="ER229" i="4" s="1"/>
  <c r="H230" i="4"/>
  <c r="V230" i="4" s="1"/>
  <c r="AJ230" i="4" s="1"/>
  <c r="AX230" i="4" s="1"/>
  <c r="BL230" i="4" s="1"/>
  <c r="BZ230" i="4" s="1"/>
  <c r="CN230" i="4" s="1"/>
  <c r="DB230" i="4" s="1"/>
  <c r="DP230" i="4" s="1"/>
  <c r="ED230" i="4" s="1"/>
  <c r="ER230" i="4" s="1"/>
  <c r="K234" i="4"/>
  <c r="Y234" i="4" s="1"/>
  <c r="AM234" i="4" s="1"/>
  <c r="BA234" i="4" s="1"/>
  <c r="BO234" i="4" s="1"/>
  <c r="CC234" i="4" s="1"/>
  <c r="CQ234" i="4" s="1"/>
  <c r="DE234" i="4" s="1"/>
  <c r="DS234" i="4" s="1"/>
  <c r="EG234" i="4" s="1"/>
  <c r="EU234" i="4" s="1"/>
  <c r="K238" i="8"/>
  <c r="L238" i="8" s="1"/>
  <c r="M238" i="8" s="1"/>
  <c r="O238" i="8" s="1"/>
  <c r="T238" i="8" s="1"/>
  <c r="V238" i="8" s="1"/>
  <c r="K238" i="4"/>
  <c r="Y238" i="4" s="1"/>
  <c r="AM238" i="4" s="1"/>
  <c r="BA238" i="4" s="1"/>
  <c r="BO238" i="4" s="1"/>
  <c r="CC238" i="4" s="1"/>
  <c r="CQ238" i="4" s="1"/>
  <c r="DE238" i="4" s="1"/>
  <c r="DS238" i="4" s="1"/>
  <c r="EG238" i="4" s="1"/>
  <c r="EU238" i="4" s="1"/>
  <c r="P244" i="4"/>
  <c r="AD244" i="4" s="1"/>
  <c r="AR244" i="4" s="1"/>
  <c r="BF244" i="4" s="1"/>
  <c r="BT244" i="4" s="1"/>
  <c r="CH244" i="4" s="1"/>
  <c r="CV244" i="4" s="1"/>
  <c r="DJ244" i="4" s="1"/>
  <c r="DX244" i="4" s="1"/>
  <c r="EL244" i="4" s="1"/>
  <c r="EZ244" i="4" s="1"/>
  <c r="H260" i="4"/>
  <c r="V260" i="4" s="1"/>
  <c r="AJ260" i="4" s="1"/>
  <c r="AX260" i="4" s="1"/>
  <c r="BL260" i="4" s="1"/>
  <c r="BZ260" i="4" s="1"/>
  <c r="CN260" i="4" s="1"/>
  <c r="DB260" i="4" s="1"/>
  <c r="DP260" i="4" s="1"/>
  <c r="ED260" i="4" s="1"/>
  <c r="ER260" i="4" s="1"/>
  <c r="K269" i="4"/>
  <c r="Y269" i="4" s="1"/>
  <c r="AM269" i="4" s="1"/>
  <c r="BA269" i="4" s="1"/>
  <c r="BO269" i="4" s="1"/>
  <c r="CC269" i="4" s="1"/>
  <c r="CQ269" i="4" s="1"/>
  <c r="DE269" i="4" s="1"/>
  <c r="DS269" i="4" s="1"/>
  <c r="EG269" i="4" s="1"/>
  <c r="EU269" i="4" s="1"/>
  <c r="P287" i="4"/>
  <c r="AD287" i="4" s="1"/>
  <c r="AR287" i="4" s="1"/>
  <c r="BF287" i="4" s="1"/>
  <c r="BT287" i="4" s="1"/>
  <c r="CH287" i="4" s="1"/>
  <c r="CV287" i="4" s="1"/>
  <c r="DJ287" i="4" s="1"/>
  <c r="DX287" i="4" s="1"/>
  <c r="EL287" i="4" s="1"/>
  <c r="EZ287" i="4" s="1"/>
  <c r="K298" i="4"/>
  <c r="Y298" i="4" s="1"/>
  <c r="AM298" i="4" s="1"/>
  <c r="BA298" i="4" s="1"/>
  <c r="BO298" i="4" s="1"/>
  <c r="CC298" i="4" s="1"/>
  <c r="CQ298" i="4" s="1"/>
  <c r="DE298" i="4" s="1"/>
  <c r="DS298" i="4" s="1"/>
  <c r="EG298" i="4" s="1"/>
  <c r="EU298" i="4" s="1"/>
  <c r="P315" i="4"/>
  <c r="AD315" i="4" s="1"/>
  <c r="AR315" i="4" s="1"/>
  <c r="BF315" i="4" s="1"/>
  <c r="BT315" i="4" s="1"/>
  <c r="CH315" i="4" s="1"/>
  <c r="CV315" i="4" s="1"/>
  <c r="DJ315" i="4" s="1"/>
  <c r="DX315" i="4" s="1"/>
  <c r="EL315" i="4" s="1"/>
  <c r="EZ315" i="4" s="1"/>
  <c r="H320" i="4"/>
  <c r="V320" i="4" s="1"/>
  <c r="AJ320" i="4" s="1"/>
  <c r="AX320" i="4" s="1"/>
  <c r="BL320" i="4" s="1"/>
  <c r="BZ320" i="4" s="1"/>
  <c r="CN320" i="4" s="1"/>
  <c r="DB320" i="4" s="1"/>
  <c r="DP320" i="4" s="1"/>
  <c r="ED320" i="4" s="1"/>
  <c r="ER320" i="4" s="1"/>
  <c r="H326" i="4"/>
  <c r="V326" i="4" s="1"/>
  <c r="AJ326" i="4" s="1"/>
  <c r="AX326" i="4" s="1"/>
  <c r="K328" i="4"/>
  <c r="Y328" i="4" s="1"/>
  <c r="AM328" i="4" s="1"/>
  <c r="BA328" i="4" s="1"/>
  <c r="BO328" i="4" s="1"/>
  <c r="CC328" i="4" s="1"/>
  <c r="CQ328" i="4" s="1"/>
  <c r="DE328" i="4" s="1"/>
  <c r="DS328" i="4" s="1"/>
  <c r="EG328" i="4" s="1"/>
  <c r="EU328" i="4" s="1"/>
  <c r="H331" i="4"/>
  <c r="V331" i="4" s="1"/>
  <c r="AJ331" i="4" s="1"/>
  <c r="AX331" i="4" s="1"/>
  <c r="BL331" i="4" s="1"/>
  <c r="BZ331" i="4" s="1"/>
  <c r="CN331" i="4" s="1"/>
  <c r="DB331" i="4" s="1"/>
  <c r="DP331" i="4" s="1"/>
  <c r="ED331" i="4" s="1"/>
  <c r="ER331" i="4" s="1"/>
  <c r="P334" i="4"/>
  <c r="AD334" i="4" s="1"/>
  <c r="AR334" i="4" s="1"/>
  <c r="BF334" i="4" s="1"/>
  <c r="BT334" i="4" s="1"/>
  <c r="CH334" i="4" s="1"/>
  <c r="CV334" i="4" s="1"/>
  <c r="DJ334" i="4" s="1"/>
  <c r="DX334" i="4" s="1"/>
  <c r="EL334" i="4" s="1"/>
  <c r="EZ334" i="4" s="1"/>
  <c r="P338" i="4"/>
  <c r="AD338" i="4" s="1"/>
  <c r="AR338" i="4" s="1"/>
  <c r="BF338" i="4" s="1"/>
  <c r="BT338" i="4" s="1"/>
  <c r="CH338" i="4" s="1"/>
  <c r="CV338" i="4" s="1"/>
  <c r="DJ338" i="4" s="1"/>
  <c r="DX338" i="4" s="1"/>
  <c r="EL338" i="4" s="1"/>
  <c r="EZ338" i="4" s="1"/>
  <c r="K348" i="4"/>
  <c r="Y348" i="4" s="1"/>
  <c r="AM348" i="4" s="1"/>
  <c r="BA348" i="4" s="1"/>
  <c r="BO348" i="4" s="1"/>
  <c r="CC348" i="4" s="1"/>
  <c r="CQ348" i="4" s="1"/>
  <c r="DE348" i="4" s="1"/>
  <c r="DS348" i="4" s="1"/>
  <c r="EG348" i="4" s="1"/>
  <c r="EU348" i="4" s="1"/>
  <c r="H349" i="4"/>
  <c r="V349" i="4" s="1"/>
  <c r="AJ349" i="4" s="1"/>
  <c r="AX349" i="4" s="1"/>
  <c r="H354" i="4"/>
  <c r="V354" i="4" s="1"/>
  <c r="AJ354" i="4" s="1"/>
  <c r="AX354" i="4" s="1"/>
  <c r="BL354" i="4" s="1"/>
  <c r="BZ354" i="4" s="1"/>
  <c r="CN354" i="4" s="1"/>
  <c r="DB354" i="4" s="1"/>
  <c r="DP354" i="4" s="1"/>
  <c r="ED354" i="4" s="1"/>
  <c r="ER354" i="4" s="1"/>
  <c r="H364" i="4"/>
  <c r="V364" i="4" s="1"/>
  <c r="AJ364" i="4" s="1"/>
  <c r="AX364" i="4" s="1"/>
  <c r="BL364" i="4" s="1"/>
  <c r="BZ364" i="4" s="1"/>
  <c r="CN364" i="4" s="1"/>
  <c r="DB364" i="4" s="1"/>
  <c r="DP364" i="4" s="1"/>
  <c r="ED364" i="4" s="1"/>
  <c r="ER364" i="4" s="1"/>
  <c r="H374" i="4"/>
  <c r="V374" i="4" s="1"/>
  <c r="AJ374" i="4" s="1"/>
  <c r="AX374" i="4" s="1"/>
  <c r="BL374" i="4" s="1"/>
  <c r="BZ374" i="4" s="1"/>
  <c r="CN374" i="4" s="1"/>
  <c r="DB374" i="4" s="1"/>
  <c r="DP374" i="4" s="1"/>
  <c r="ED374" i="4" s="1"/>
  <c r="ER374" i="4" s="1"/>
  <c r="P375" i="4"/>
  <c r="AD375" i="4" s="1"/>
  <c r="AR375" i="4" s="1"/>
  <c r="BF375" i="4" s="1"/>
  <c r="BT375" i="4" s="1"/>
  <c r="CH375" i="4" s="1"/>
  <c r="CV375" i="4" s="1"/>
  <c r="DJ375" i="4" s="1"/>
  <c r="DX375" i="4" s="1"/>
  <c r="EL375" i="4" s="1"/>
  <c r="EZ375" i="4" s="1"/>
  <c r="H379" i="4"/>
  <c r="V379" i="4" s="1"/>
  <c r="AJ379" i="4" s="1"/>
  <c r="AX379" i="4" s="1"/>
  <c r="BL379" i="4" s="1"/>
  <c r="BZ379" i="4" s="1"/>
  <c r="CN379" i="4" s="1"/>
  <c r="DB379" i="4" s="1"/>
  <c r="DP379" i="4" s="1"/>
  <c r="ED379" i="4" s="1"/>
  <c r="ER379" i="4" s="1"/>
  <c r="K388" i="4"/>
  <c r="Y388" i="4" s="1"/>
  <c r="AM388" i="4" s="1"/>
  <c r="BA388" i="4" s="1"/>
  <c r="BO388" i="4" s="1"/>
  <c r="CC388" i="4" s="1"/>
  <c r="CQ388" i="4" s="1"/>
  <c r="DE388" i="4" s="1"/>
  <c r="DS388" i="4" s="1"/>
  <c r="EG388" i="4" s="1"/>
  <c r="EU388" i="4" s="1"/>
  <c r="H394" i="4"/>
  <c r="V394" i="4" s="1"/>
  <c r="AJ394" i="4" s="1"/>
  <c r="AX394" i="4" s="1"/>
  <c r="BL394" i="4" s="1"/>
  <c r="BZ394" i="4" s="1"/>
  <c r="CN394" i="4" s="1"/>
  <c r="DB394" i="4" s="1"/>
  <c r="DP394" i="4" s="1"/>
  <c r="ED394" i="4" s="1"/>
  <c r="ER394" i="4" s="1"/>
  <c r="AD408" i="8"/>
  <c r="AV408" i="8" s="1"/>
  <c r="P423" i="4"/>
  <c r="AD423" i="4" s="1"/>
  <c r="AR423" i="4" s="1"/>
  <c r="BF423" i="4" s="1"/>
  <c r="BT423" i="4" s="1"/>
  <c r="CH423" i="4" s="1"/>
  <c r="CV423" i="4" s="1"/>
  <c r="DJ423" i="4" s="1"/>
  <c r="DX423" i="4" s="1"/>
  <c r="EL423" i="4" s="1"/>
  <c r="EZ423" i="4" s="1"/>
  <c r="H434" i="4"/>
  <c r="V434" i="4" s="1"/>
  <c r="AJ434" i="4" s="1"/>
  <c r="AX434" i="4" s="1"/>
  <c r="BL434" i="4" s="1"/>
  <c r="BZ434" i="4" s="1"/>
  <c r="CN434" i="4" s="1"/>
  <c r="DB434" i="4" s="1"/>
  <c r="DP434" i="4" s="1"/>
  <c r="ED434" i="4" s="1"/>
  <c r="ER434" i="4" s="1"/>
  <c r="H435" i="4"/>
  <c r="V435" i="4" s="1"/>
  <c r="AJ435" i="4" s="1"/>
  <c r="AX435" i="4" s="1"/>
  <c r="BL435" i="4" s="1"/>
  <c r="BZ435" i="4" s="1"/>
  <c r="CN435" i="4" s="1"/>
  <c r="DB435" i="4" s="1"/>
  <c r="DP435" i="4" s="1"/>
  <c r="ED435" i="4" s="1"/>
  <c r="ER435" i="4" s="1"/>
  <c r="K460" i="4"/>
  <c r="Y460" i="4" s="1"/>
  <c r="AM460" i="4" s="1"/>
  <c r="BA460" i="4" s="1"/>
  <c r="BO460" i="4" s="1"/>
  <c r="CC460" i="4" s="1"/>
  <c r="CQ460" i="4" s="1"/>
  <c r="DE460" i="4" s="1"/>
  <c r="DS460" i="4" s="1"/>
  <c r="EG460" i="4" s="1"/>
  <c r="EU460" i="4" s="1"/>
  <c r="H461" i="4"/>
  <c r="V461" i="4" s="1"/>
  <c r="AJ461" i="4" s="1"/>
  <c r="AX461" i="4" s="1"/>
  <c r="BL461" i="4" s="1"/>
  <c r="BZ461" i="4" s="1"/>
  <c r="CN461" i="4" s="1"/>
  <c r="DB461" i="4" s="1"/>
  <c r="DP461" i="4" s="1"/>
  <c r="ED461" i="4" s="1"/>
  <c r="ER461" i="4" s="1"/>
  <c r="AD472" i="8"/>
  <c r="AV472" i="8" s="1"/>
  <c r="AW472" i="8" s="1"/>
  <c r="AD491" i="8"/>
  <c r="AV491" i="8" s="1"/>
  <c r="K498" i="4"/>
  <c r="Y498" i="4" s="1"/>
  <c r="AM498" i="4" s="1"/>
  <c r="BA498" i="4" s="1"/>
  <c r="BO498" i="4" s="1"/>
  <c r="CC498" i="4" s="1"/>
  <c r="CQ498" i="4" s="1"/>
  <c r="DE498" i="4" s="1"/>
  <c r="DS498" i="4" s="1"/>
  <c r="EG498" i="4" s="1"/>
  <c r="EU498" i="4" s="1"/>
  <c r="H499" i="4"/>
  <c r="V499" i="4" s="1"/>
  <c r="AJ499" i="4" s="1"/>
  <c r="AX499" i="4" s="1"/>
  <c r="BL499" i="4" s="1"/>
  <c r="BZ499" i="4" s="1"/>
  <c r="CN499" i="4" s="1"/>
  <c r="DB499" i="4" s="1"/>
  <c r="DP499" i="4" s="1"/>
  <c r="ED499" i="4" s="1"/>
  <c r="ER499" i="4" s="1"/>
  <c r="K519" i="4"/>
  <c r="Y519" i="4" s="1"/>
  <c r="AM519" i="4" s="1"/>
  <c r="BA519" i="4" s="1"/>
  <c r="BO519" i="4" s="1"/>
  <c r="CC519" i="4" s="1"/>
  <c r="CQ519" i="4" s="1"/>
  <c r="DE519" i="4" s="1"/>
  <c r="DS519" i="4" s="1"/>
  <c r="EG519" i="4" s="1"/>
  <c r="EU519" i="4" s="1"/>
  <c r="H540" i="4"/>
  <c r="V540" i="4" s="1"/>
  <c r="AJ540" i="4" s="1"/>
  <c r="AX540" i="4" s="1"/>
  <c r="BL540" i="4" s="1"/>
  <c r="BZ540" i="4" s="1"/>
  <c r="CN540" i="4" s="1"/>
  <c r="DB540" i="4" s="1"/>
  <c r="DP540" i="4" s="1"/>
  <c r="ED540" i="4" s="1"/>
  <c r="ER540" i="4" s="1"/>
  <c r="P543" i="4"/>
  <c r="AD543" i="4" s="1"/>
  <c r="AR543" i="4" s="1"/>
  <c r="BF543" i="4" s="1"/>
  <c r="BT543" i="4" s="1"/>
  <c r="CH543" i="4" s="1"/>
  <c r="CV543" i="4" s="1"/>
  <c r="DJ543" i="4" s="1"/>
  <c r="DX543" i="4" s="1"/>
  <c r="EL543" i="4" s="1"/>
  <c r="EZ543" i="4" s="1"/>
  <c r="K561" i="4"/>
  <c r="Y561" i="4" s="1"/>
  <c r="AM561" i="4" s="1"/>
  <c r="BA561" i="4" s="1"/>
  <c r="BO561" i="4" s="1"/>
  <c r="CC561" i="4" s="1"/>
  <c r="CQ561" i="4" s="1"/>
  <c r="DE561" i="4" s="1"/>
  <c r="DS561" i="4" s="1"/>
  <c r="EG561" i="4" s="1"/>
  <c r="EU561" i="4" s="1"/>
  <c r="P580" i="4"/>
  <c r="AD580" i="4" s="1"/>
  <c r="AR580" i="4" s="1"/>
  <c r="BF580" i="4" s="1"/>
  <c r="BT580" i="4" s="1"/>
  <c r="CH580" i="4" s="1"/>
  <c r="CV580" i="4" s="1"/>
  <c r="DJ580" i="4" s="1"/>
  <c r="DX580" i="4" s="1"/>
  <c r="EL580" i="4" s="1"/>
  <c r="EZ580" i="4" s="1"/>
  <c r="K582" i="4"/>
  <c r="Y582" i="4" s="1"/>
  <c r="AM582" i="4" s="1"/>
  <c r="BA582" i="4" s="1"/>
  <c r="BO582" i="4" s="1"/>
  <c r="CC582" i="4" s="1"/>
  <c r="CQ582" i="4" s="1"/>
  <c r="DE582" i="4" s="1"/>
  <c r="DS582" i="4" s="1"/>
  <c r="EG582" i="4" s="1"/>
  <c r="EU582" i="4" s="1"/>
  <c r="AD615" i="8"/>
  <c r="AV615" i="8" s="1"/>
  <c r="H615" i="4"/>
  <c r="V615" i="4" s="1"/>
  <c r="AJ615" i="4" s="1"/>
  <c r="AX615" i="4" s="1"/>
  <c r="BL615" i="4" s="1"/>
  <c r="BZ615" i="4" s="1"/>
  <c r="CN615" i="4" s="1"/>
  <c r="DB615" i="4" s="1"/>
  <c r="DP615" i="4" s="1"/>
  <c r="ED615" i="4" s="1"/>
  <c r="ER615" i="4" s="1"/>
  <c r="K307" i="4"/>
  <c r="Y307" i="4" s="1"/>
  <c r="AM307" i="4" s="1"/>
  <c r="BA307" i="4" s="1"/>
  <c r="BO307" i="4" s="1"/>
  <c r="CC307" i="4" s="1"/>
  <c r="CQ307" i="4" s="1"/>
  <c r="DE307" i="4" s="1"/>
  <c r="DS307" i="4" s="1"/>
  <c r="EG307" i="4" s="1"/>
  <c r="EU307" i="4" s="1"/>
  <c r="K311" i="8"/>
  <c r="L311" i="8" s="1"/>
  <c r="M311" i="8" s="1"/>
  <c r="O311" i="8" s="1"/>
  <c r="H312" i="4"/>
  <c r="V312" i="4" s="1"/>
  <c r="AJ312" i="4" s="1"/>
  <c r="AX312" i="4" s="1"/>
  <c r="BL312" i="4" s="1"/>
  <c r="BZ312" i="4" s="1"/>
  <c r="CN312" i="4" s="1"/>
  <c r="DB312" i="4" s="1"/>
  <c r="DP312" i="4" s="1"/>
  <c r="ED312" i="4" s="1"/>
  <c r="ER312" i="4" s="1"/>
  <c r="K323" i="4"/>
  <c r="Y323" i="4" s="1"/>
  <c r="AM323" i="4" s="1"/>
  <c r="BA323" i="4" s="1"/>
  <c r="BO323" i="4" s="1"/>
  <c r="CC323" i="4" s="1"/>
  <c r="CQ323" i="4" s="1"/>
  <c r="DE323" i="4" s="1"/>
  <c r="DS323" i="4" s="1"/>
  <c r="EG323" i="4" s="1"/>
  <c r="EU323" i="4" s="1"/>
  <c r="AD337" i="8"/>
  <c r="AV337" i="8" s="1"/>
  <c r="AW337" i="8" s="1"/>
  <c r="H342" i="4"/>
  <c r="V342" i="4" s="1"/>
  <c r="AJ342" i="4" s="1"/>
  <c r="AX342" i="4" s="1"/>
  <c r="BL342" i="4" s="1"/>
  <c r="BZ342" i="4" s="1"/>
  <c r="CN342" i="4" s="1"/>
  <c r="DB342" i="4" s="1"/>
  <c r="DP342" i="4" s="1"/>
  <c r="ED342" i="4" s="1"/>
  <c r="ER342" i="4" s="1"/>
  <c r="K352" i="8"/>
  <c r="L352" i="8" s="1"/>
  <c r="M352" i="8" s="1"/>
  <c r="O352" i="8" s="1"/>
  <c r="K352" i="4"/>
  <c r="Y352" i="4" s="1"/>
  <c r="AM352" i="4" s="1"/>
  <c r="BA352" i="4" s="1"/>
  <c r="BO352" i="4" s="1"/>
  <c r="CC352" i="4" s="1"/>
  <c r="CQ352" i="4" s="1"/>
  <c r="DE352" i="4" s="1"/>
  <c r="DS352" i="4" s="1"/>
  <c r="EG352" i="4" s="1"/>
  <c r="EU352" i="4" s="1"/>
  <c r="K362" i="4"/>
  <c r="Y362" i="4" s="1"/>
  <c r="AM362" i="4" s="1"/>
  <c r="BA362" i="4" s="1"/>
  <c r="BO362" i="4" s="1"/>
  <c r="CC362" i="4" s="1"/>
  <c r="CQ362" i="4" s="1"/>
  <c r="DE362" i="4" s="1"/>
  <c r="DS362" i="4" s="1"/>
  <c r="EG362" i="4" s="1"/>
  <c r="EU362" i="4" s="1"/>
  <c r="K366" i="4"/>
  <c r="Y366" i="4" s="1"/>
  <c r="AM366" i="4" s="1"/>
  <c r="BA366" i="4" s="1"/>
  <c r="BO366" i="4" s="1"/>
  <c r="CC366" i="4" s="1"/>
  <c r="CQ366" i="4" s="1"/>
  <c r="DE366" i="4" s="1"/>
  <c r="DS366" i="4" s="1"/>
  <c r="EG366" i="4" s="1"/>
  <c r="EU366" i="4" s="1"/>
  <c r="H397" i="4"/>
  <c r="V397" i="4" s="1"/>
  <c r="AJ397" i="4" s="1"/>
  <c r="AX397" i="4" s="1"/>
  <c r="BL397" i="4" s="1"/>
  <c r="BZ397" i="4" s="1"/>
  <c r="CN397" i="4" s="1"/>
  <c r="DB397" i="4" s="1"/>
  <c r="DP397" i="4" s="1"/>
  <c r="ED397" i="4" s="1"/>
  <c r="ER397" i="4" s="1"/>
  <c r="H401" i="4"/>
  <c r="V401" i="4" s="1"/>
  <c r="AJ401" i="4" s="1"/>
  <c r="AX401" i="4" s="1"/>
  <c r="BL401" i="4" s="1"/>
  <c r="BZ401" i="4" s="1"/>
  <c r="CN401" i="4" s="1"/>
  <c r="DB401" i="4" s="1"/>
  <c r="DP401" i="4" s="1"/>
  <c r="ED401" i="4" s="1"/>
  <c r="ER401" i="4" s="1"/>
  <c r="P413" i="4"/>
  <c r="AD413" i="4" s="1"/>
  <c r="AR413" i="4" s="1"/>
  <c r="BF413" i="4" s="1"/>
  <c r="BT413" i="4" s="1"/>
  <c r="CH413" i="4" s="1"/>
  <c r="CV413" i="4" s="1"/>
  <c r="DJ413" i="4" s="1"/>
  <c r="DX413" i="4" s="1"/>
  <c r="EL413" i="4" s="1"/>
  <c r="EZ413" i="4" s="1"/>
  <c r="AD435" i="8"/>
  <c r="K446" i="8"/>
  <c r="L446" i="8" s="1"/>
  <c r="M446" i="8" s="1"/>
  <c r="O446" i="8" s="1"/>
  <c r="T446" i="8" s="1"/>
  <c r="V446" i="8" s="1"/>
  <c r="H446" i="4"/>
  <c r="V446" i="4" s="1"/>
  <c r="AJ446" i="4" s="1"/>
  <c r="AX446" i="4" s="1"/>
  <c r="BL446" i="4" s="1"/>
  <c r="BZ446" i="4" s="1"/>
  <c r="CN446" i="4" s="1"/>
  <c r="DB446" i="4" s="1"/>
  <c r="DP446" i="4" s="1"/>
  <c r="ED446" i="4" s="1"/>
  <c r="ER446" i="4" s="1"/>
  <c r="K449" i="8"/>
  <c r="L449" i="8" s="1"/>
  <c r="M449" i="8" s="1"/>
  <c r="O449" i="8" s="1"/>
  <c r="K450" i="8"/>
  <c r="L450" i="8" s="1"/>
  <c r="M450" i="8" s="1"/>
  <c r="O450" i="8" s="1"/>
  <c r="T450" i="8" s="1"/>
  <c r="V450" i="8" s="1"/>
  <c r="K460" i="8"/>
  <c r="L460" i="8" s="1"/>
  <c r="M460" i="8" s="1"/>
  <c r="O460" i="8" s="1"/>
  <c r="K469" i="4"/>
  <c r="Y469" i="4" s="1"/>
  <c r="AM469" i="4" s="1"/>
  <c r="BA469" i="4" s="1"/>
  <c r="BO469" i="4" s="1"/>
  <c r="CC469" i="4" s="1"/>
  <c r="CQ469" i="4" s="1"/>
  <c r="DE469" i="4" s="1"/>
  <c r="DS469" i="4" s="1"/>
  <c r="EG469" i="4" s="1"/>
  <c r="EU469" i="4" s="1"/>
  <c r="K480" i="8"/>
  <c r="L480" i="8" s="1"/>
  <c r="M480" i="8" s="1"/>
  <c r="O480" i="8" s="1"/>
  <c r="T480" i="8" s="1"/>
  <c r="V480" i="8" s="1"/>
  <c r="H481" i="4"/>
  <c r="V481" i="4" s="1"/>
  <c r="AJ481" i="4" s="1"/>
  <c r="AX481" i="4" s="1"/>
  <c r="BL481" i="4" s="1"/>
  <c r="BZ481" i="4" s="1"/>
  <c r="CN481" i="4" s="1"/>
  <c r="DB481" i="4" s="1"/>
  <c r="DP481" i="4" s="1"/>
  <c r="ED481" i="4" s="1"/>
  <c r="ER481" i="4" s="1"/>
  <c r="H484" i="4"/>
  <c r="V484" i="4" s="1"/>
  <c r="AJ484" i="4" s="1"/>
  <c r="AX484" i="4" s="1"/>
  <c r="BL484" i="4" s="1"/>
  <c r="BZ484" i="4" s="1"/>
  <c r="CN484" i="4" s="1"/>
  <c r="DB484" i="4" s="1"/>
  <c r="DP484" i="4" s="1"/>
  <c r="ED484" i="4" s="1"/>
  <c r="ER484" i="4" s="1"/>
  <c r="H488" i="4"/>
  <c r="V488" i="4" s="1"/>
  <c r="AJ488" i="4" s="1"/>
  <c r="AX488" i="4" s="1"/>
  <c r="BL488" i="4" s="1"/>
  <c r="BZ488" i="4" s="1"/>
  <c r="CN488" i="4" s="1"/>
  <c r="DB488" i="4" s="1"/>
  <c r="DP488" i="4" s="1"/>
  <c r="ED488" i="4" s="1"/>
  <c r="ER488" i="4" s="1"/>
  <c r="K502" i="4"/>
  <c r="Y502" i="4" s="1"/>
  <c r="AM502" i="4" s="1"/>
  <c r="BA502" i="4" s="1"/>
  <c r="BO502" i="4" s="1"/>
  <c r="CC502" i="4" s="1"/>
  <c r="CQ502" i="4" s="1"/>
  <c r="DE502" i="4" s="1"/>
  <c r="DS502" i="4" s="1"/>
  <c r="EG502" i="4" s="1"/>
  <c r="EU502" i="4" s="1"/>
  <c r="H508" i="4"/>
  <c r="V508" i="4" s="1"/>
  <c r="AJ508" i="4" s="1"/>
  <c r="AX508" i="4" s="1"/>
  <c r="BL508" i="4" s="1"/>
  <c r="BZ508" i="4" s="1"/>
  <c r="CN508" i="4" s="1"/>
  <c r="DB508" i="4" s="1"/>
  <c r="DP508" i="4" s="1"/>
  <c r="ED508" i="4" s="1"/>
  <c r="ER508" i="4" s="1"/>
  <c r="AD515" i="8"/>
  <c r="AV515" i="8" s="1"/>
  <c r="AW515" i="8" s="1"/>
  <c r="I514" i="4" s="1"/>
  <c r="K516" i="8"/>
  <c r="L516" i="8" s="1"/>
  <c r="M516" i="8" s="1"/>
  <c r="O516" i="8" s="1"/>
  <c r="T516" i="8" s="1"/>
  <c r="H524" i="4"/>
  <c r="V524" i="4" s="1"/>
  <c r="AJ524" i="4" s="1"/>
  <c r="AX524" i="4" s="1"/>
  <c r="BL524" i="4" s="1"/>
  <c r="BZ524" i="4" s="1"/>
  <c r="CN524" i="4" s="1"/>
  <c r="DB524" i="4" s="1"/>
  <c r="DP524" i="4" s="1"/>
  <c r="ED524" i="4" s="1"/>
  <c r="ER524" i="4" s="1"/>
  <c r="K552" i="8"/>
  <c r="L552" i="8" s="1"/>
  <c r="M552" i="8" s="1"/>
  <c r="O552" i="8" s="1"/>
  <c r="K560" i="8"/>
  <c r="L560" i="8" s="1"/>
  <c r="M560" i="8" s="1"/>
  <c r="O560" i="8" s="1"/>
  <c r="K578" i="8"/>
  <c r="L578" i="8" s="1"/>
  <c r="M578" i="8" s="1"/>
  <c r="O578" i="8" s="1"/>
  <c r="T578" i="8" s="1"/>
  <c r="V578" i="8" s="1"/>
  <c r="H585" i="4"/>
  <c r="V585" i="4" s="1"/>
  <c r="AJ585" i="4" s="1"/>
  <c r="AX585" i="4" s="1"/>
  <c r="BL585" i="4" s="1"/>
  <c r="BZ585" i="4" s="1"/>
  <c r="CN585" i="4" s="1"/>
  <c r="DB585" i="4" s="1"/>
  <c r="DP585" i="4" s="1"/>
  <c r="ED585" i="4" s="1"/>
  <c r="ER585" i="4" s="1"/>
  <c r="P588" i="4"/>
  <c r="AD588" i="4" s="1"/>
  <c r="AR588" i="4" s="1"/>
  <c r="BF588" i="4" s="1"/>
  <c r="BT588" i="4" s="1"/>
  <c r="CH588" i="4" s="1"/>
  <c r="CV588" i="4" s="1"/>
  <c r="DJ588" i="4" s="1"/>
  <c r="DX588" i="4" s="1"/>
  <c r="EL588" i="4" s="1"/>
  <c r="EZ588" i="4" s="1"/>
  <c r="H592" i="4"/>
  <c r="V592" i="4" s="1"/>
  <c r="AJ592" i="4" s="1"/>
  <c r="AX592" i="4" s="1"/>
  <c r="BL592" i="4" s="1"/>
  <c r="BZ592" i="4" s="1"/>
  <c r="CN592" i="4" s="1"/>
  <c r="DB592" i="4" s="1"/>
  <c r="DP592" i="4" s="1"/>
  <c r="ED592" i="4" s="1"/>
  <c r="ER592" i="4" s="1"/>
  <c r="H595" i="4"/>
  <c r="V595" i="4" s="1"/>
  <c r="AJ595" i="4" s="1"/>
  <c r="AX595" i="4" s="1"/>
  <c r="BL595" i="4" s="1"/>
  <c r="BZ595" i="4" s="1"/>
  <c r="CN595" i="4" s="1"/>
  <c r="DB595" i="4" s="1"/>
  <c r="DP595" i="4" s="1"/>
  <c r="ED595" i="4" s="1"/>
  <c r="ER595" i="4" s="1"/>
  <c r="H596" i="4"/>
  <c r="V596" i="4" s="1"/>
  <c r="AJ596" i="4" s="1"/>
  <c r="AX596" i="4" s="1"/>
  <c r="BL596" i="4" s="1"/>
  <c r="BZ596" i="4" s="1"/>
  <c r="CN596" i="4" s="1"/>
  <c r="DB596" i="4" s="1"/>
  <c r="DP596" i="4" s="1"/>
  <c r="ED596" i="4" s="1"/>
  <c r="ER596" i="4" s="1"/>
  <c r="H606" i="4"/>
  <c r="V606" i="4" s="1"/>
  <c r="AJ606" i="4" s="1"/>
  <c r="AX606" i="4" s="1"/>
  <c r="BL606" i="4" s="1"/>
  <c r="BZ606" i="4" s="1"/>
  <c r="CN606" i="4" s="1"/>
  <c r="DB606" i="4" s="1"/>
  <c r="DP606" i="4" s="1"/>
  <c r="ED606" i="4" s="1"/>
  <c r="ER606" i="4" s="1"/>
  <c r="K607" i="4"/>
  <c r="Y607" i="4" s="1"/>
  <c r="AM607" i="4" s="1"/>
  <c r="BA607" i="4" s="1"/>
  <c r="BO607" i="4" s="1"/>
  <c r="CC607" i="4" s="1"/>
  <c r="CQ607" i="4" s="1"/>
  <c r="DE607" i="4" s="1"/>
  <c r="DS607" i="4" s="1"/>
  <c r="EG607" i="4" s="1"/>
  <c r="EU607" i="4" s="1"/>
  <c r="AD613" i="8"/>
  <c r="AV613" i="8" s="1"/>
  <c r="AW613" i="8" s="1"/>
  <c r="K621" i="4"/>
  <c r="Y621" i="4" s="1"/>
  <c r="AM621" i="4" s="1"/>
  <c r="BA621" i="4" s="1"/>
  <c r="BO621" i="4" s="1"/>
  <c r="CC621" i="4" s="1"/>
  <c r="CQ621" i="4" s="1"/>
  <c r="DE621" i="4" s="1"/>
  <c r="DS621" i="4" s="1"/>
  <c r="EG621" i="4" s="1"/>
  <c r="EU621" i="4" s="1"/>
  <c r="H557" i="4"/>
  <c r="V557" i="4" s="1"/>
  <c r="AJ557" i="4" s="1"/>
  <c r="AX557" i="4" s="1"/>
  <c r="BL557" i="4" s="1"/>
  <c r="BZ557" i="4" s="1"/>
  <c r="CN557" i="4" s="1"/>
  <c r="DB557" i="4" s="1"/>
  <c r="DP557" i="4" s="1"/>
  <c r="ED557" i="4" s="1"/>
  <c r="ER557" i="4" s="1"/>
  <c r="H324" i="4"/>
  <c r="V324" i="4" s="1"/>
  <c r="AJ324" i="4" s="1"/>
  <c r="AX324" i="4" s="1"/>
  <c r="BL324" i="4" s="1"/>
  <c r="BZ324" i="4" s="1"/>
  <c r="CN324" i="4" s="1"/>
  <c r="DB324" i="4" s="1"/>
  <c r="DP324" i="4" s="1"/>
  <c r="ED324" i="4" s="1"/>
  <c r="ER324" i="4" s="1"/>
  <c r="K340" i="4"/>
  <c r="Y340" i="4" s="1"/>
  <c r="AM340" i="4" s="1"/>
  <c r="BA340" i="4" s="1"/>
  <c r="BO340" i="4" s="1"/>
  <c r="CC340" i="4" s="1"/>
  <c r="CQ340" i="4" s="1"/>
  <c r="DE340" i="4" s="1"/>
  <c r="DS340" i="4" s="1"/>
  <c r="EG340" i="4" s="1"/>
  <c r="EU340" i="4" s="1"/>
  <c r="H404" i="4"/>
  <c r="V404" i="4" s="1"/>
  <c r="AJ404" i="4" s="1"/>
  <c r="AX404" i="4" s="1"/>
  <c r="BL404" i="4" s="1"/>
  <c r="BZ404" i="4" s="1"/>
  <c r="CN404" i="4" s="1"/>
  <c r="DB404" i="4" s="1"/>
  <c r="DP404" i="4" s="1"/>
  <c r="ED404" i="4" s="1"/>
  <c r="ER404" i="4" s="1"/>
  <c r="AD406" i="8"/>
  <c r="AV406" i="8" s="1"/>
  <c r="AW406" i="8" s="1"/>
  <c r="H418" i="4"/>
  <c r="V418" i="4" s="1"/>
  <c r="AJ418" i="4" s="1"/>
  <c r="AX418" i="4" s="1"/>
  <c r="BL418" i="4" s="1"/>
  <c r="BZ418" i="4" s="1"/>
  <c r="CN418" i="4" s="1"/>
  <c r="DB418" i="4" s="1"/>
  <c r="DP418" i="4" s="1"/>
  <c r="ED418" i="4" s="1"/>
  <c r="ER418" i="4" s="1"/>
  <c r="K429" i="4"/>
  <c r="Y429" i="4" s="1"/>
  <c r="AM429" i="4" s="1"/>
  <c r="BA429" i="4" s="1"/>
  <c r="BO429" i="4" s="1"/>
  <c r="CC429" i="4" s="1"/>
  <c r="CQ429" i="4" s="1"/>
  <c r="DE429" i="4" s="1"/>
  <c r="DS429" i="4" s="1"/>
  <c r="EG429" i="4" s="1"/>
  <c r="EU429" i="4" s="1"/>
  <c r="H430" i="4"/>
  <c r="V430" i="4" s="1"/>
  <c r="AJ430" i="4" s="1"/>
  <c r="AX430" i="4" s="1"/>
  <c r="BL430" i="4" s="1"/>
  <c r="BZ430" i="4" s="1"/>
  <c r="CN430" i="4" s="1"/>
  <c r="DB430" i="4" s="1"/>
  <c r="DP430" i="4" s="1"/>
  <c r="ED430" i="4" s="1"/>
  <c r="ER430" i="4" s="1"/>
  <c r="P453" i="4"/>
  <c r="AD453" i="4" s="1"/>
  <c r="AR453" i="4" s="1"/>
  <c r="BF453" i="4" s="1"/>
  <c r="BT453" i="4" s="1"/>
  <c r="CH453" i="4" s="1"/>
  <c r="CV453" i="4" s="1"/>
  <c r="DJ453" i="4" s="1"/>
  <c r="DX453" i="4" s="1"/>
  <c r="EL453" i="4" s="1"/>
  <c r="EZ453" i="4" s="1"/>
  <c r="AD459" i="8"/>
  <c r="AV459" i="8" s="1"/>
  <c r="AW459" i="8" s="1"/>
  <c r="H460" i="4"/>
  <c r="V460" i="4" s="1"/>
  <c r="AJ460" i="4" s="1"/>
  <c r="AX460" i="4" s="1"/>
  <c r="BL460" i="4" s="1"/>
  <c r="BZ460" i="4" s="1"/>
  <c r="CN460" i="4" s="1"/>
  <c r="DB460" i="4" s="1"/>
  <c r="DP460" i="4" s="1"/>
  <c r="ED460" i="4" s="1"/>
  <c r="ER460" i="4" s="1"/>
  <c r="H464" i="4"/>
  <c r="V464" i="4" s="1"/>
  <c r="AJ464" i="4" s="1"/>
  <c r="AX464" i="4" s="1"/>
  <c r="BL464" i="4" s="1"/>
  <c r="BZ464" i="4" s="1"/>
  <c r="CN464" i="4" s="1"/>
  <c r="DB464" i="4" s="1"/>
  <c r="DP464" i="4" s="1"/>
  <c r="ED464" i="4" s="1"/>
  <c r="ER464" i="4" s="1"/>
  <c r="K467" i="4"/>
  <c r="Y467" i="4" s="1"/>
  <c r="AM467" i="4" s="1"/>
  <c r="BA467" i="4" s="1"/>
  <c r="BO467" i="4" s="1"/>
  <c r="CC467" i="4" s="1"/>
  <c r="CQ467" i="4" s="1"/>
  <c r="DE467" i="4" s="1"/>
  <c r="DS467" i="4" s="1"/>
  <c r="EG467" i="4" s="1"/>
  <c r="EU467" i="4" s="1"/>
  <c r="H472" i="4"/>
  <c r="V472" i="4" s="1"/>
  <c r="AJ472" i="4" s="1"/>
  <c r="AX472" i="4" s="1"/>
  <c r="BL472" i="4" s="1"/>
  <c r="BZ472" i="4" s="1"/>
  <c r="CN472" i="4" s="1"/>
  <c r="DB472" i="4" s="1"/>
  <c r="DP472" i="4" s="1"/>
  <c r="ED472" i="4" s="1"/>
  <c r="ER472" i="4" s="1"/>
  <c r="K480" i="4"/>
  <c r="Y480" i="4" s="1"/>
  <c r="AM480" i="4" s="1"/>
  <c r="BA480" i="4" s="1"/>
  <c r="BO480" i="4" s="1"/>
  <c r="CC480" i="4" s="1"/>
  <c r="CQ480" i="4" s="1"/>
  <c r="DE480" i="4" s="1"/>
  <c r="DS480" i="4" s="1"/>
  <c r="EG480" i="4" s="1"/>
  <c r="EU480" i="4" s="1"/>
  <c r="AU491" i="8"/>
  <c r="H498" i="4"/>
  <c r="V498" i="4" s="1"/>
  <c r="AJ498" i="4" s="1"/>
  <c r="AX498" i="4" s="1"/>
  <c r="BL498" i="4" s="1"/>
  <c r="BZ498" i="4" s="1"/>
  <c r="CN498" i="4" s="1"/>
  <c r="DB498" i="4" s="1"/>
  <c r="DP498" i="4" s="1"/>
  <c r="ED498" i="4" s="1"/>
  <c r="ER498" i="4" s="1"/>
  <c r="H554" i="4"/>
  <c r="V554" i="4" s="1"/>
  <c r="AJ554" i="4" s="1"/>
  <c r="AX554" i="4" s="1"/>
  <c r="BL554" i="4" s="1"/>
  <c r="BZ554" i="4" s="1"/>
  <c r="CN554" i="4" s="1"/>
  <c r="DB554" i="4" s="1"/>
  <c r="DP554" i="4" s="1"/>
  <c r="ED554" i="4" s="1"/>
  <c r="ER554" i="4" s="1"/>
  <c r="K566" i="4"/>
  <c r="Y566" i="4" s="1"/>
  <c r="AM566" i="4" s="1"/>
  <c r="BA566" i="4" s="1"/>
  <c r="BO566" i="4" s="1"/>
  <c r="CC566" i="4" s="1"/>
  <c r="CQ566" i="4" s="1"/>
  <c r="DE566" i="4" s="1"/>
  <c r="DS566" i="4" s="1"/>
  <c r="EG566" i="4" s="1"/>
  <c r="EU566" i="4" s="1"/>
  <c r="H569" i="4"/>
  <c r="V569" i="4" s="1"/>
  <c r="AJ569" i="4" s="1"/>
  <c r="AX569" i="4" s="1"/>
  <c r="BL569" i="4" s="1"/>
  <c r="BZ569" i="4" s="1"/>
  <c r="CN569" i="4" s="1"/>
  <c r="DB569" i="4" s="1"/>
  <c r="DP569" i="4" s="1"/>
  <c r="ED569" i="4" s="1"/>
  <c r="ER569" i="4" s="1"/>
  <c r="H578" i="4"/>
  <c r="V578" i="4" s="1"/>
  <c r="AJ578" i="4" s="1"/>
  <c r="AX578" i="4" s="1"/>
  <c r="BL578" i="4" s="1"/>
  <c r="BZ578" i="4" s="1"/>
  <c r="CN578" i="4" s="1"/>
  <c r="DB578" i="4" s="1"/>
  <c r="DP578" i="4" s="1"/>
  <c r="ED578" i="4" s="1"/>
  <c r="ER578" i="4" s="1"/>
  <c r="H588" i="4"/>
  <c r="V588" i="4" s="1"/>
  <c r="AJ588" i="4" s="1"/>
  <c r="AX588" i="4" s="1"/>
  <c r="BL588" i="4" s="1"/>
  <c r="BZ588" i="4" s="1"/>
  <c r="CN588" i="4" s="1"/>
  <c r="DB588" i="4" s="1"/>
  <c r="DP588" i="4" s="1"/>
  <c r="ED588" i="4" s="1"/>
  <c r="ER588" i="4" s="1"/>
  <c r="H609" i="4"/>
  <c r="V609" i="4" s="1"/>
  <c r="AJ609" i="4" s="1"/>
  <c r="AX609" i="4" s="1"/>
  <c r="BL609" i="4" s="1"/>
  <c r="BZ609" i="4" s="1"/>
  <c r="CN609" i="4" s="1"/>
  <c r="DB609" i="4" s="1"/>
  <c r="DP609" i="4" s="1"/>
  <c r="ED609" i="4" s="1"/>
  <c r="ER609" i="4" s="1"/>
  <c r="AD611" i="8"/>
  <c r="AV611" i="8" s="1"/>
  <c r="AW611" i="8" s="1"/>
  <c r="K616" i="4"/>
  <c r="Y616" i="4" s="1"/>
  <c r="AM616" i="4" s="1"/>
  <c r="BA616" i="4" s="1"/>
  <c r="BO616" i="4" s="1"/>
  <c r="CC616" i="4" s="1"/>
  <c r="CQ616" i="4" s="1"/>
  <c r="DE616" i="4" s="1"/>
  <c r="DS616" i="4" s="1"/>
  <c r="EG616" i="4" s="1"/>
  <c r="EU616" i="4" s="1"/>
  <c r="H617" i="4"/>
  <c r="V617" i="4" s="1"/>
  <c r="AJ617" i="4" s="1"/>
  <c r="AX617" i="4" s="1"/>
  <c r="BL617" i="4" s="1"/>
  <c r="BZ617" i="4" s="1"/>
  <c r="CN617" i="4" s="1"/>
  <c r="DB617" i="4" s="1"/>
  <c r="DP617" i="4" s="1"/>
  <c r="ED617" i="4" s="1"/>
  <c r="ER617" i="4" s="1"/>
  <c r="P273" i="4"/>
  <c r="AD273" i="4" s="1"/>
  <c r="AR273" i="4" s="1"/>
  <c r="BF273" i="4" s="1"/>
  <c r="BT273" i="4" s="1"/>
  <c r="CH273" i="4" s="1"/>
  <c r="CV273" i="4" s="1"/>
  <c r="DJ273" i="4" s="1"/>
  <c r="DX273" i="4" s="1"/>
  <c r="EL273" i="4" s="1"/>
  <c r="EZ273" i="4" s="1"/>
  <c r="P276" i="4"/>
  <c r="AD276" i="4" s="1"/>
  <c r="AR276" i="4" s="1"/>
  <c r="BF276" i="4" s="1"/>
  <c r="BT276" i="4" s="1"/>
  <c r="CH276" i="4" s="1"/>
  <c r="CV276" i="4" s="1"/>
  <c r="DJ276" i="4" s="1"/>
  <c r="DX276" i="4" s="1"/>
  <c r="EL276" i="4" s="1"/>
  <c r="EZ276" i="4" s="1"/>
  <c r="H12" i="4"/>
  <c r="V12" i="4" s="1"/>
  <c r="AJ12" i="4" s="1"/>
  <c r="AX12" i="4" s="1"/>
  <c r="BL12" i="4" s="1"/>
  <c r="BZ12" i="4" s="1"/>
  <c r="CN12" i="4" s="1"/>
  <c r="DB12" i="4" s="1"/>
  <c r="DP12" i="4" s="1"/>
  <c r="ED12" i="4" s="1"/>
  <c r="ER12" i="4" s="1"/>
  <c r="H24" i="4"/>
  <c r="V24" i="4" s="1"/>
  <c r="AJ24" i="4" s="1"/>
  <c r="AX24" i="4" s="1"/>
  <c r="BL24" i="4" s="1"/>
  <c r="BZ24" i="4" s="1"/>
  <c r="CN24" i="4" s="1"/>
  <c r="DB24" i="4" s="1"/>
  <c r="DP24" i="4" s="1"/>
  <c r="ED24" i="4" s="1"/>
  <c r="ER24" i="4" s="1"/>
  <c r="P62" i="4"/>
  <c r="AD62" i="4" s="1"/>
  <c r="AR62" i="4" s="1"/>
  <c r="BF62" i="4" s="1"/>
  <c r="BT62" i="4" s="1"/>
  <c r="CH62" i="4" s="1"/>
  <c r="CV62" i="4" s="1"/>
  <c r="DJ62" i="4" s="1"/>
  <c r="DX62" i="4" s="1"/>
  <c r="EL62" i="4" s="1"/>
  <c r="EZ62" i="4" s="1"/>
  <c r="H81" i="4"/>
  <c r="V81" i="4" s="1"/>
  <c r="AJ81" i="4" s="1"/>
  <c r="AX81" i="4" s="1"/>
  <c r="BL81" i="4" s="1"/>
  <c r="BZ81" i="4" s="1"/>
  <c r="CN81" i="4" s="1"/>
  <c r="DB81" i="4" s="1"/>
  <c r="DP81" i="4" s="1"/>
  <c r="ED81" i="4" s="1"/>
  <c r="ER81" i="4" s="1"/>
  <c r="P193" i="4"/>
  <c r="AD193" i="4" s="1"/>
  <c r="AR193" i="4" s="1"/>
  <c r="BF193" i="4" s="1"/>
  <c r="BT193" i="4" s="1"/>
  <c r="CH193" i="4" s="1"/>
  <c r="CV193" i="4" s="1"/>
  <c r="DJ193" i="4" s="1"/>
  <c r="DX193" i="4" s="1"/>
  <c r="EL193" i="4" s="1"/>
  <c r="EZ193" i="4" s="1"/>
  <c r="K229" i="4"/>
  <c r="Y229" i="4" s="1"/>
  <c r="AM229" i="4" s="1"/>
  <c r="BA229" i="4" s="1"/>
  <c r="BO229" i="4" s="1"/>
  <c r="CC229" i="4" s="1"/>
  <c r="CQ229" i="4" s="1"/>
  <c r="DE229" i="4" s="1"/>
  <c r="DS229" i="4" s="1"/>
  <c r="EG229" i="4" s="1"/>
  <c r="EU229" i="4" s="1"/>
  <c r="P233" i="4"/>
  <c r="AD233" i="4" s="1"/>
  <c r="AR233" i="4" s="1"/>
  <c r="BF233" i="4" s="1"/>
  <c r="BT233" i="4" s="1"/>
  <c r="CH233" i="4" s="1"/>
  <c r="CV233" i="4" s="1"/>
  <c r="DJ233" i="4" s="1"/>
  <c r="DX233" i="4" s="1"/>
  <c r="EL233" i="4" s="1"/>
  <c r="EZ233" i="4" s="1"/>
  <c r="H250" i="4"/>
  <c r="V250" i="4" s="1"/>
  <c r="AJ250" i="4" s="1"/>
  <c r="AX250" i="4" s="1"/>
  <c r="BL250" i="4" s="1"/>
  <c r="BZ250" i="4" s="1"/>
  <c r="CN250" i="4" s="1"/>
  <c r="DB250" i="4" s="1"/>
  <c r="DP250" i="4" s="1"/>
  <c r="ED250" i="4" s="1"/>
  <c r="ER250" i="4" s="1"/>
  <c r="K265" i="4"/>
  <c r="Y265" i="4" s="1"/>
  <c r="AM265" i="4" s="1"/>
  <c r="BA265" i="4" s="1"/>
  <c r="BO265" i="4" s="1"/>
  <c r="CC265" i="4" s="1"/>
  <c r="CQ265" i="4" s="1"/>
  <c r="DE265" i="4" s="1"/>
  <c r="DS265" i="4" s="1"/>
  <c r="EG265" i="4" s="1"/>
  <c r="EU265" i="4" s="1"/>
  <c r="K276" i="4"/>
  <c r="Y276" i="4" s="1"/>
  <c r="AM276" i="4" s="1"/>
  <c r="BA276" i="4" s="1"/>
  <c r="BO276" i="4" s="1"/>
  <c r="CC276" i="4" s="1"/>
  <c r="CQ276" i="4" s="1"/>
  <c r="DE276" i="4" s="1"/>
  <c r="DS276" i="4" s="1"/>
  <c r="EG276" i="4" s="1"/>
  <c r="EU276" i="4" s="1"/>
  <c r="P402" i="4"/>
  <c r="AD402" i="4" s="1"/>
  <c r="AR402" i="4" s="1"/>
  <c r="BF402" i="4" s="1"/>
  <c r="BT402" i="4" s="1"/>
  <c r="CH402" i="4" s="1"/>
  <c r="CV402" i="4" s="1"/>
  <c r="DJ402" i="4" s="1"/>
  <c r="DX402" i="4" s="1"/>
  <c r="EL402" i="4" s="1"/>
  <c r="EZ402" i="4" s="1"/>
  <c r="H564" i="4"/>
  <c r="V564" i="4" s="1"/>
  <c r="AJ564" i="4" s="1"/>
  <c r="AX564" i="4" s="1"/>
  <c r="BL564" i="4" s="1"/>
  <c r="BZ564" i="4" s="1"/>
  <c r="CN564" i="4" s="1"/>
  <c r="DB564" i="4" s="1"/>
  <c r="DP564" i="4" s="1"/>
  <c r="ED564" i="4" s="1"/>
  <c r="ER564" i="4" s="1"/>
  <c r="K570" i="4"/>
  <c r="Y570" i="4" s="1"/>
  <c r="AM570" i="4" s="1"/>
  <c r="BA570" i="4" s="1"/>
  <c r="BO570" i="4" s="1"/>
  <c r="CC570" i="4" s="1"/>
  <c r="CQ570" i="4" s="1"/>
  <c r="DE570" i="4" s="1"/>
  <c r="DS570" i="4" s="1"/>
  <c r="EG570" i="4" s="1"/>
  <c r="EU570" i="4" s="1"/>
  <c r="P576" i="4"/>
  <c r="AD576" i="4" s="1"/>
  <c r="AR576" i="4" s="1"/>
  <c r="BF576" i="4" s="1"/>
  <c r="BT576" i="4" s="1"/>
  <c r="CH576" i="4" s="1"/>
  <c r="CV576" i="4" s="1"/>
  <c r="DJ576" i="4" s="1"/>
  <c r="DX576" i="4" s="1"/>
  <c r="EL576" i="4" s="1"/>
  <c r="EZ576" i="4" s="1"/>
  <c r="K43" i="4"/>
  <c r="Y43" i="4" s="1"/>
  <c r="AM43" i="4" s="1"/>
  <c r="BA43" i="4" s="1"/>
  <c r="BO43" i="4" s="1"/>
  <c r="CC43" i="4" s="1"/>
  <c r="CQ43" i="4" s="1"/>
  <c r="DE43" i="4" s="1"/>
  <c r="DS43" i="4" s="1"/>
  <c r="EG43" i="4" s="1"/>
  <c r="EU43" i="4" s="1"/>
  <c r="H48" i="4"/>
  <c r="V48" i="4" s="1"/>
  <c r="AJ48" i="4" s="1"/>
  <c r="AX48" i="4" s="1"/>
  <c r="BL48" i="4" s="1"/>
  <c r="BZ48" i="4" s="1"/>
  <c r="CN48" i="4" s="1"/>
  <c r="DB48" i="4" s="1"/>
  <c r="DP48" i="4" s="1"/>
  <c r="ED48" i="4" s="1"/>
  <c r="ER48" i="4" s="1"/>
  <c r="H85" i="4"/>
  <c r="V85" i="4" s="1"/>
  <c r="AJ85" i="4" s="1"/>
  <c r="AX85" i="4" s="1"/>
  <c r="BL85" i="4" s="1"/>
  <c r="BZ85" i="4" s="1"/>
  <c r="CN85" i="4" s="1"/>
  <c r="DB85" i="4" s="1"/>
  <c r="DP85" i="4" s="1"/>
  <c r="ED85" i="4" s="1"/>
  <c r="ER85" i="4" s="1"/>
  <c r="H89" i="4"/>
  <c r="V89" i="4" s="1"/>
  <c r="AJ89" i="4" s="1"/>
  <c r="AX89" i="4" s="1"/>
  <c r="BL89" i="4" s="1"/>
  <c r="BZ89" i="4" s="1"/>
  <c r="CN89" i="4" s="1"/>
  <c r="DB89" i="4" s="1"/>
  <c r="DP89" i="4" s="1"/>
  <c r="ED89" i="4" s="1"/>
  <c r="ER89" i="4" s="1"/>
  <c r="K96" i="4"/>
  <c r="Y96" i="4" s="1"/>
  <c r="AM96" i="4" s="1"/>
  <c r="BA96" i="4" s="1"/>
  <c r="BO96" i="4" s="1"/>
  <c r="CC96" i="4" s="1"/>
  <c r="CQ96" i="4" s="1"/>
  <c r="DE96" i="4" s="1"/>
  <c r="DS96" i="4" s="1"/>
  <c r="EG96" i="4" s="1"/>
  <c r="EU96" i="4" s="1"/>
  <c r="P107" i="4"/>
  <c r="AD107" i="4" s="1"/>
  <c r="AR107" i="4" s="1"/>
  <c r="BF107" i="4" s="1"/>
  <c r="BT107" i="4" s="1"/>
  <c r="CH107" i="4" s="1"/>
  <c r="CV107" i="4" s="1"/>
  <c r="DJ107" i="4" s="1"/>
  <c r="DX107" i="4" s="1"/>
  <c r="EL107" i="4" s="1"/>
  <c r="EZ107" i="4" s="1"/>
  <c r="H118" i="4"/>
  <c r="V118" i="4" s="1"/>
  <c r="AJ118" i="4" s="1"/>
  <c r="AX118" i="4" s="1"/>
  <c r="BL118" i="4" s="1"/>
  <c r="BZ118" i="4" s="1"/>
  <c r="CN118" i="4" s="1"/>
  <c r="DB118" i="4" s="1"/>
  <c r="DP118" i="4" s="1"/>
  <c r="ED118" i="4" s="1"/>
  <c r="ER118" i="4" s="1"/>
  <c r="K123" i="4"/>
  <c r="Y123" i="4" s="1"/>
  <c r="AM123" i="4" s="1"/>
  <c r="BA123" i="4" s="1"/>
  <c r="BO123" i="4" s="1"/>
  <c r="CC123" i="4" s="1"/>
  <c r="CQ123" i="4" s="1"/>
  <c r="DE123" i="4" s="1"/>
  <c r="DS123" i="4" s="1"/>
  <c r="EG123" i="4" s="1"/>
  <c r="EU123" i="4" s="1"/>
  <c r="K139" i="4"/>
  <c r="Y139" i="4" s="1"/>
  <c r="AM139" i="4" s="1"/>
  <c r="BA139" i="4" s="1"/>
  <c r="BO139" i="4" s="1"/>
  <c r="CC139" i="4" s="1"/>
  <c r="CQ139" i="4" s="1"/>
  <c r="DE139" i="4" s="1"/>
  <c r="DS139" i="4" s="1"/>
  <c r="EG139" i="4" s="1"/>
  <c r="EU139" i="4" s="1"/>
  <c r="H142" i="4"/>
  <c r="V142" i="4" s="1"/>
  <c r="AJ142" i="4" s="1"/>
  <c r="AX142" i="4" s="1"/>
  <c r="BL142" i="4" s="1"/>
  <c r="BZ142" i="4" s="1"/>
  <c r="CN142" i="4" s="1"/>
  <c r="DB142" i="4" s="1"/>
  <c r="DP142" i="4" s="1"/>
  <c r="ED142" i="4" s="1"/>
  <c r="ER142" i="4" s="1"/>
  <c r="H146" i="4"/>
  <c r="V146" i="4" s="1"/>
  <c r="AJ146" i="4" s="1"/>
  <c r="AX146" i="4" s="1"/>
  <c r="BL146" i="4" s="1"/>
  <c r="BZ146" i="4" s="1"/>
  <c r="CN146" i="4" s="1"/>
  <c r="DB146" i="4" s="1"/>
  <c r="DP146" i="4" s="1"/>
  <c r="ED146" i="4" s="1"/>
  <c r="ER146" i="4" s="1"/>
  <c r="H150" i="4"/>
  <c r="V150" i="4" s="1"/>
  <c r="AJ150" i="4" s="1"/>
  <c r="AX150" i="4" s="1"/>
  <c r="BL150" i="4" s="1"/>
  <c r="BZ150" i="4" s="1"/>
  <c r="CN150" i="4" s="1"/>
  <c r="DB150" i="4" s="1"/>
  <c r="DP150" i="4" s="1"/>
  <c r="ED150" i="4" s="1"/>
  <c r="ER150" i="4" s="1"/>
  <c r="K163" i="4"/>
  <c r="Y163" i="4" s="1"/>
  <c r="AM163" i="4" s="1"/>
  <c r="BA163" i="4" s="1"/>
  <c r="BO163" i="4" s="1"/>
  <c r="CC163" i="4" s="1"/>
  <c r="CQ163" i="4" s="1"/>
  <c r="DE163" i="4" s="1"/>
  <c r="DS163" i="4" s="1"/>
  <c r="EG163" i="4" s="1"/>
  <c r="EU163" i="4" s="1"/>
  <c r="K230" i="4"/>
  <c r="Y230" i="4" s="1"/>
  <c r="AM230" i="4" s="1"/>
  <c r="BA230" i="4" s="1"/>
  <c r="BO230" i="4" s="1"/>
  <c r="CC230" i="4" s="1"/>
  <c r="CQ230" i="4" s="1"/>
  <c r="DE230" i="4" s="1"/>
  <c r="DS230" i="4" s="1"/>
  <c r="EG230" i="4" s="1"/>
  <c r="EU230" i="4" s="1"/>
  <c r="H256" i="4"/>
  <c r="V256" i="4" s="1"/>
  <c r="AJ256" i="4" s="1"/>
  <c r="AX256" i="4" s="1"/>
  <c r="BL256" i="4" s="1"/>
  <c r="BZ256" i="4" s="1"/>
  <c r="CN256" i="4" s="1"/>
  <c r="DB256" i="4" s="1"/>
  <c r="DP256" i="4" s="1"/>
  <c r="ED256" i="4" s="1"/>
  <c r="ER256" i="4" s="1"/>
  <c r="AD16" i="8"/>
  <c r="AV16" i="8" s="1"/>
  <c r="AW16" i="8" s="1"/>
  <c r="H26" i="4"/>
  <c r="V26" i="4" s="1"/>
  <c r="AJ26" i="4" s="1"/>
  <c r="AX26" i="4" s="1"/>
  <c r="BL26" i="4" s="1"/>
  <c r="BZ26" i="4" s="1"/>
  <c r="CN26" i="4" s="1"/>
  <c r="DB26" i="4" s="1"/>
  <c r="DP26" i="4" s="1"/>
  <c r="ED26" i="4" s="1"/>
  <c r="ER26" i="4" s="1"/>
  <c r="H69" i="4"/>
  <c r="V69" i="4" s="1"/>
  <c r="AJ69" i="4" s="1"/>
  <c r="AX69" i="4" s="1"/>
  <c r="BL69" i="4" s="1"/>
  <c r="BZ69" i="4" s="1"/>
  <c r="CN69" i="4" s="1"/>
  <c r="DB69" i="4" s="1"/>
  <c r="DP69" i="4" s="1"/>
  <c r="ED69" i="4" s="1"/>
  <c r="ER69" i="4" s="1"/>
  <c r="H79" i="4"/>
  <c r="V79" i="4" s="1"/>
  <c r="AJ79" i="4" s="1"/>
  <c r="AX79" i="4" s="1"/>
  <c r="BL79" i="4" s="1"/>
  <c r="BZ79" i="4" s="1"/>
  <c r="CN79" i="4" s="1"/>
  <c r="DB79" i="4" s="1"/>
  <c r="DP79" i="4" s="1"/>
  <c r="ED79" i="4" s="1"/>
  <c r="ER79" i="4" s="1"/>
  <c r="AD93" i="8"/>
  <c r="AE93" i="8" s="1"/>
  <c r="AF93" i="8" s="1"/>
  <c r="AH93" i="8" s="1"/>
  <c r="K101" i="4"/>
  <c r="Y101" i="4" s="1"/>
  <c r="AM101" i="4" s="1"/>
  <c r="BA101" i="4" s="1"/>
  <c r="BO101" i="4" s="1"/>
  <c r="CC101" i="4" s="1"/>
  <c r="CQ101" i="4" s="1"/>
  <c r="DE101" i="4" s="1"/>
  <c r="DS101" i="4" s="1"/>
  <c r="EG101" i="4" s="1"/>
  <c r="EU101" i="4" s="1"/>
  <c r="P112" i="4"/>
  <c r="AD112" i="4" s="1"/>
  <c r="AR112" i="4" s="1"/>
  <c r="BF112" i="4" s="1"/>
  <c r="BT112" i="4" s="1"/>
  <c r="CH112" i="4" s="1"/>
  <c r="CV112" i="4" s="1"/>
  <c r="DJ112" i="4" s="1"/>
  <c r="DX112" i="4" s="1"/>
  <c r="EL112" i="4" s="1"/>
  <c r="EZ112" i="4" s="1"/>
  <c r="AD173" i="8"/>
  <c r="AV173" i="8" s="1"/>
  <c r="K185" i="8"/>
  <c r="L185" i="8" s="1"/>
  <c r="M185" i="8" s="1"/>
  <c r="P226" i="4"/>
  <c r="AD226" i="4" s="1"/>
  <c r="AR226" i="4" s="1"/>
  <c r="BF226" i="4" s="1"/>
  <c r="BT226" i="4" s="1"/>
  <c r="CH226" i="4" s="1"/>
  <c r="CV226" i="4" s="1"/>
  <c r="DJ226" i="4" s="1"/>
  <c r="DX226" i="4" s="1"/>
  <c r="EL226" i="4" s="1"/>
  <c r="EZ226" i="4" s="1"/>
  <c r="H252" i="4"/>
  <c r="V252" i="4" s="1"/>
  <c r="AJ252" i="4" s="1"/>
  <c r="AX252" i="4" s="1"/>
  <c r="BL252" i="4" s="1"/>
  <c r="BZ252" i="4" s="1"/>
  <c r="CN252" i="4" s="1"/>
  <c r="DB252" i="4" s="1"/>
  <c r="DP252" i="4" s="1"/>
  <c r="ED252" i="4" s="1"/>
  <c r="ER252" i="4" s="1"/>
  <c r="P118" i="4"/>
  <c r="AD118" i="4" s="1"/>
  <c r="AR118" i="4" s="1"/>
  <c r="BF118" i="4" s="1"/>
  <c r="BT118" i="4" s="1"/>
  <c r="CH118" i="4" s="1"/>
  <c r="CV118" i="4" s="1"/>
  <c r="DJ118" i="4" s="1"/>
  <c r="DX118" i="4" s="1"/>
  <c r="EL118" i="4" s="1"/>
  <c r="EZ118" i="4" s="1"/>
  <c r="K209" i="8"/>
  <c r="L209" i="8" s="1"/>
  <c r="M209" i="8" s="1"/>
  <c r="O209" i="8" s="1"/>
  <c r="K219" i="4"/>
  <c r="Y219" i="4" s="1"/>
  <c r="AM219" i="4" s="1"/>
  <c r="BA219" i="4" s="1"/>
  <c r="BO219" i="4" s="1"/>
  <c r="CC219" i="4" s="1"/>
  <c r="CQ219" i="4" s="1"/>
  <c r="DE219" i="4" s="1"/>
  <c r="DS219" i="4" s="1"/>
  <c r="EG219" i="4" s="1"/>
  <c r="EU219" i="4" s="1"/>
  <c r="K232" i="8"/>
  <c r="L232" i="8" s="1"/>
  <c r="M232" i="8" s="1"/>
  <c r="O232" i="8" s="1"/>
  <c r="AD239" i="8"/>
  <c r="AE239" i="8" s="1"/>
  <c r="AF239" i="8" s="1"/>
  <c r="AH239" i="8" s="1"/>
  <c r="H243" i="4"/>
  <c r="V243" i="4" s="1"/>
  <c r="AJ243" i="4" s="1"/>
  <c r="AX243" i="4" s="1"/>
  <c r="BL243" i="4" s="1"/>
  <c r="BZ243" i="4" s="1"/>
  <c r="CN243" i="4" s="1"/>
  <c r="DB243" i="4" s="1"/>
  <c r="DP243" i="4" s="1"/>
  <c r="ED243" i="4" s="1"/>
  <c r="ER243" i="4" s="1"/>
  <c r="K303" i="8"/>
  <c r="L303" i="8" s="1"/>
  <c r="M303" i="8" s="1"/>
  <c r="O303" i="8" s="1"/>
  <c r="K306" i="4"/>
  <c r="Y306" i="4" s="1"/>
  <c r="AM306" i="4" s="1"/>
  <c r="BA306" i="4" s="1"/>
  <c r="BO306" i="4" s="1"/>
  <c r="CC306" i="4" s="1"/>
  <c r="CQ306" i="4" s="1"/>
  <c r="DE306" i="4" s="1"/>
  <c r="DS306" i="4" s="1"/>
  <c r="EG306" i="4" s="1"/>
  <c r="EU306" i="4" s="1"/>
  <c r="H311" i="4"/>
  <c r="V311" i="4" s="1"/>
  <c r="AJ311" i="4" s="1"/>
  <c r="AX311" i="4" s="1"/>
  <c r="BL311" i="4" s="1"/>
  <c r="BZ311" i="4" s="1"/>
  <c r="CN311" i="4" s="1"/>
  <c r="DB311" i="4" s="1"/>
  <c r="DP311" i="4" s="1"/>
  <c r="ED311" i="4" s="1"/>
  <c r="ER311" i="4" s="1"/>
  <c r="P314" i="4"/>
  <c r="AD314" i="4" s="1"/>
  <c r="AR314" i="4" s="1"/>
  <c r="BF314" i="4" s="1"/>
  <c r="BT314" i="4" s="1"/>
  <c r="CH314" i="4" s="1"/>
  <c r="CV314" i="4" s="1"/>
  <c r="DJ314" i="4" s="1"/>
  <c r="DX314" i="4" s="1"/>
  <c r="EL314" i="4" s="1"/>
  <c r="EZ314" i="4" s="1"/>
  <c r="K317" i="4"/>
  <c r="Y317" i="4" s="1"/>
  <c r="AM317" i="4" s="1"/>
  <c r="BA317" i="4" s="1"/>
  <c r="BO317" i="4" s="1"/>
  <c r="CC317" i="4" s="1"/>
  <c r="CQ317" i="4" s="1"/>
  <c r="DE317" i="4" s="1"/>
  <c r="DS317" i="4" s="1"/>
  <c r="EG317" i="4" s="1"/>
  <c r="EU317" i="4" s="1"/>
  <c r="K322" i="8"/>
  <c r="L322" i="8" s="1"/>
  <c r="M322" i="8" s="1"/>
  <c r="O322" i="8" s="1"/>
  <c r="H323" i="4"/>
  <c r="V323" i="4" s="1"/>
  <c r="AJ323" i="4" s="1"/>
  <c r="AX323" i="4" s="1"/>
  <c r="BL323" i="4" s="1"/>
  <c r="BZ323" i="4" s="1"/>
  <c r="CN323" i="4" s="1"/>
  <c r="DB323" i="4" s="1"/>
  <c r="DP323" i="4" s="1"/>
  <c r="ED323" i="4" s="1"/>
  <c r="ER323" i="4" s="1"/>
  <c r="H329" i="4"/>
  <c r="V329" i="4" s="1"/>
  <c r="AJ329" i="4" s="1"/>
  <c r="AX329" i="4" s="1"/>
  <c r="BL329" i="4" s="1"/>
  <c r="BZ329" i="4" s="1"/>
  <c r="CN329" i="4" s="1"/>
  <c r="DB329" i="4" s="1"/>
  <c r="DP329" i="4" s="1"/>
  <c r="ED329" i="4" s="1"/>
  <c r="ER329" i="4" s="1"/>
  <c r="H341" i="4"/>
  <c r="V341" i="4" s="1"/>
  <c r="AJ341" i="4" s="1"/>
  <c r="AX341" i="4" s="1"/>
  <c r="BL341" i="4" s="1"/>
  <c r="BZ341" i="4" s="1"/>
  <c r="CN341" i="4" s="1"/>
  <c r="DB341" i="4" s="1"/>
  <c r="DP341" i="4" s="1"/>
  <c r="ED341" i="4" s="1"/>
  <c r="ER341" i="4" s="1"/>
  <c r="P353" i="4"/>
  <c r="AD353" i="4" s="1"/>
  <c r="AR353" i="4" s="1"/>
  <c r="BF353" i="4" s="1"/>
  <c r="BT353" i="4" s="1"/>
  <c r="CH353" i="4" s="1"/>
  <c r="CV353" i="4" s="1"/>
  <c r="DJ353" i="4" s="1"/>
  <c r="DX353" i="4" s="1"/>
  <c r="EL353" i="4" s="1"/>
  <c r="EZ353" i="4" s="1"/>
  <c r="H362" i="4"/>
  <c r="V362" i="4" s="1"/>
  <c r="AJ362" i="4" s="1"/>
  <c r="AX362" i="4" s="1"/>
  <c r="BL362" i="4" s="1"/>
  <c r="BZ362" i="4" s="1"/>
  <c r="CN362" i="4" s="1"/>
  <c r="DB362" i="4" s="1"/>
  <c r="DP362" i="4" s="1"/>
  <c r="ED362" i="4" s="1"/>
  <c r="ER362" i="4" s="1"/>
  <c r="K412" i="4"/>
  <c r="Y412" i="4" s="1"/>
  <c r="AM412" i="4" s="1"/>
  <c r="BA412" i="4" s="1"/>
  <c r="BO412" i="4" s="1"/>
  <c r="CC412" i="4" s="1"/>
  <c r="CQ412" i="4" s="1"/>
  <c r="DE412" i="4" s="1"/>
  <c r="DS412" i="4" s="1"/>
  <c r="EG412" i="4" s="1"/>
  <c r="EU412" i="4" s="1"/>
  <c r="K415" i="4"/>
  <c r="Y415" i="4" s="1"/>
  <c r="AM415" i="4" s="1"/>
  <c r="BA415" i="4" s="1"/>
  <c r="BO415" i="4" s="1"/>
  <c r="CC415" i="4" s="1"/>
  <c r="CQ415" i="4" s="1"/>
  <c r="DE415" i="4" s="1"/>
  <c r="DS415" i="4" s="1"/>
  <c r="EG415" i="4" s="1"/>
  <c r="EU415" i="4" s="1"/>
  <c r="K450" i="4"/>
  <c r="Y450" i="4" s="1"/>
  <c r="AM450" i="4" s="1"/>
  <c r="BA450" i="4" s="1"/>
  <c r="BO450" i="4" s="1"/>
  <c r="CC450" i="4" s="1"/>
  <c r="CQ450" i="4" s="1"/>
  <c r="DE450" i="4" s="1"/>
  <c r="DS450" i="4" s="1"/>
  <c r="EG450" i="4" s="1"/>
  <c r="EU450" i="4" s="1"/>
  <c r="K468" i="4"/>
  <c r="Y468" i="4" s="1"/>
  <c r="AM468" i="4" s="1"/>
  <c r="BA468" i="4" s="1"/>
  <c r="BO468" i="4" s="1"/>
  <c r="CC468" i="4" s="1"/>
  <c r="CQ468" i="4" s="1"/>
  <c r="DE468" i="4" s="1"/>
  <c r="DS468" i="4" s="1"/>
  <c r="EG468" i="4" s="1"/>
  <c r="EU468" i="4" s="1"/>
  <c r="K476" i="4"/>
  <c r="Y476" i="4" s="1"/>
  <c r="AM476" i="4" s="1"/>
  <c r="BA476" i="4" s="1"/>
  <c r="BO476" i="4" s="1"/>
  <c r="CC476" i="4" s="1"/>
  <c r="CQ476" i="4" s="1"/>
  <c r="DE476" i="4" s="1"/>
  <c r="DS476" i="4" s="1"/>
  <c r="EG476" i="4" s="1"/>
  <c r="EU476" i="4" s="1"/>
  <c r="H497" i="4"/>
  <c r="V497" i="4" s="1"/>
  <c r="AJ497" i="4" s="1"/>
  <c r="AX497" i="4" s="1"/>
  <c r="BL497" i="4" s="1"/>
  <c r="BZ497" i="4" s="1"/>
  <c r="CN497" i="4" s="1"/>
  <c r="DB497" i="4" s="1"/>
  <c r="DP497" i="4" s="1"/>
  <c r="ED497" i="4" s="1"/>
  <c r="ER497" i="4" s="1"/>
  <c r="K524" i="4"/>
  <c r="Y524" i="4" s="1"/>
  <c r="AM524" i="4" s="1"/>
  <c r="BA524" i="4" s="1"/>
  <c r="BO524" i="4" s="1"/>
  <c r="CC524" i="4" s="1"/>
  <c r="CQ524" i="4" s="1"/>
  <c r="DE524" i="4" s="1"/>
  <c r="DS524" i="4" s="1"/>
  <c r="EG524" i="4" s="1"/>
  <c r="EU524" i="4" s="1"/>
  <c r="P531" i="4"/>
  <c r="AD531" i="4" s="1"/>
  <c r="AR531" i="4" s="1"/>
  <c r="BF531" i="4" s="1"/>
  <c r="BT531" i="4" s="1"/>
  <c r="CH531" i="4" s="1"/>
  <c r="CV531" i="4" s="1"/>
  <c r="DJ531" i="4" s="1"/>
  <c r="DX531" i="4" s="1"/>
  <c r="EL531" i="4" s="1"/>
  <c r="EZ531" i="4" s="1"/>
  <c r="H537" i="4"/>
  <c r="V537" i="4" s="1"/>
  <c r="AJ537" i="4" s="1"/>
  <c r="AX537" i="4" s="1"/>
  <c r="BL537" i="4" s="1"/>
  <c r="BZ537" i="4" s="1"/>
  <c r="CN537" i="4" s="1"/>
  <c r="DB537" i="4" s="1"/>
  <c r="DP537" i="4" s="1"/>
  <c r="ED537" i="4" s="1"/>
  <c r="ER537" i="4" s="1"/>
  <c r="P547" i="4"/>
  <c r="AD547" i="4" s="1"/>
  <c r="AR547" i="4" s="1"/>
  <c r="BF547" i="4" s="1"/>
  <c r="BT547" i="4" s="1"/>
  <c r="CH547" i="4" s="1"/>
  <c r="CV547" i="4" s="1"/>
  <c r="DJ547" i="4" s="1"/>
  <c r="DX547" i="4" s="1"/>
  <c r="EL547" i="4" s="1"/>
  <c r="EZ547" i="4" s="1"/>
  <c r="P599" i="4"/>
  <c r="AD599" i="4" s="1"/>
  <c r="AR599" i="4" s="1"/>
  <c r="BF599" i="4" s="1"/>
  <c r="BT599" i="4" s="1"/>
  <c r="CH599" i="4" s="1"/>
  <c r="CV599" i="4" s="1"/>
  <c r="DJ599" i="4" s="1"/>
  <c r="DX599" i="4" s="1"/>
  <c r="EL599" i="4" s="1"/>
  <c r="EZ599" i="4" s="1"/>
  <c r="AD601" i="8"/>
  <c r="AV601" i="8" s="1"/>
  <c r="P610" i="4"/>
  <c r="AD610" i="4" s="1"/>
  <c r="AR610" i="4" s="1"/>
  <c r="BF610" i="4" s="1"/>
  <c r="BT610" i="4" s="1"/>
  <c r="CH610" i="4" s="1"/>
  <c r="CV610" i="4" s="1"/>
  <c r="DJ610" i="4" s="1"/>
  <c r="DX610" i="4" s="1"/>
  <c r="EL610" i="4" s="1"/>
  <c r="EZ610" i="4" s="1"/>
  <c r="K9" i="4"/>
  <c r="Y9" i="4" s="1"/>
  <c r="AM9" i="4" s="1"/>
  <c r="BA9" i="4" s="1"/>
  <c r="BO9" i="4" s="1"/>
  <c r="CC9" i="4" s="1"/>
  <c r="CQ9" i="4" s="1"/>
  <c r="DE9" i="4" s="1"/>
  <c r="DS9" i="4" s="1"/>
  <c r="EG9" i="4" s="1"/>
  <c r="EU9" i="4" s="1"/>
  <c r="H20" i="4"/>
  <c r="V20" i="4" s="1"/>
  <c r="AJ20" i="4" s="1"/>
  <c r="AX20" i="4" s="1"/>
  <c r="BL20" i="4" s="1"/>
  <c r="BZ20" i="4" s="1"/>
  <c r="CN20" i="4" s="1"/>
  <c r="DB20" i="4" s="1"/>
  <c r="DP20" i="4" s="1"/>
  <c r="ED20" i="4" s="1"/>
  <c r="ER20" i="4" s="1"/>
  <c r="K44" i="4"/>
  <c r="Y44" i="4" s="1"/>
  <c r="AM44" i="4" s="1"/>
  <c r="BA44" i="4" s="1"/>
  <c r="BO44" i="4" s="1"/>
  <c r="CC44" i="4" s="1"/>
  <c r="CQ44" i="4" s="1"/>
  <c r="DE44" i="4" s="1"/>
  <c r="DS44" i="4" s="1"/>
  <c r="EG44" i="4" s="1"/>
  <c r="EU44" i="4" s="1"/>
  <c r="P143" i="4"/>
  <c r="AD143" i="4" s="1"/>
  <c r="AR143" i="4" s="1"/>
  <c r="BF143" i="4" s="1"/>
  <c r="BT143" i="4" s="1"/>
  <c r="CH143" i="4" s="1"/>
  <c r="CV143" i="4" s="1"/>
  <c r="DJ143" i="4" s="1"/>
  <c r="DX143" i="4" s="1"/>
  <c r="EL143" i="4" s="1"/>
  <c r="EZ143" i="4" s="1"/>
  <c r="H170" i="4"/>
  <c r="V170" i="4" s="1"/>
  <c r="AJ170" i="4" s="1"/>
  <c r="AX170" i="4" s="1"/>
  <c r="BL170" i="4" s="1"/>
  <c r="BZ170" i="4" s="1"/>
  <c r="CN170" i="4" s="1"/>
  <c r="DB170" i="4" s="1"/>
  <c r="DP170" i="4" s="1"/>
  <c r="ED170" i="4" s="1"/>
  <c r="ER170" i="4" s="1"/>
  <c r="K181" i="4"/>
  <c r="Y181" i="4" s="1"/>
  <c r="AM181" i="4" s="1"/>
  <c r="BA181" i="4" s="1"/>
  <c r="BO181" i="4" s="1"/>
  <c r="CC181" i="4" s="1"/>
  <c r="CQ181" i="4" s="1"/>
  <c r="DE181" i="4" s="1"/>
  <c r="DS181" i="4" s="1"/>
  <c r="EG181" i="4" s="1"/>
  <c r="EU181" i="4" s="1"/>
  <c r="H195" i="4"/>
  <c r="V195" i="4" s="1"/>
  <c r="AJ195" i="4" s="1"/>
  <c r="AX195" i="4" s="1"/>
  <c r="BL195" i="4" s="1"/>
  <c r="BZ195" i="4" s="1"/>
  <c r="CN195" i="4" s="1"/>
  <c r="DB195" i="4" s="1"/>
  <c r="DP195" i="4" s="1"/>
  <c r="ED195" i="4" s="1"/>
  <c r="ER195" i="4" s="1"/>
  <c r="K218" i="4"/>
  <c r="Y218" i="4" s="1"/>
  <c r="AM218" i="4" s="1"/>
  <c r="BA218" i="4" s="1"/>
  <c r="BO218" i="4" s="1"/>
  <c r="CC218" i="4" s="1"/>
  <c r="CQ218" i="4" s="1"/>
  <c r="DE218" i="4" s="1"/>
  <c r="DS218" i="4" s="1"/>
  <c r="EG218" i="4" s="1"/>
  <c r="EU218" i="4" s="1"/>
  <c r="P235" i="4"/>
  <c r="AD235" i="4" s="1"/>
  <c r="AR235" i="4" s="1"/>
  <c r="BF235" i="4" s="1"/>
  <c r="BT235" i="4" s="1"/>
  <c r="CH235" i="4" s="1"/>
  <c r="CV235" i="4" s="1"/>
  <c r="DJ235" i="4" s="1"/>
  <c r="DX235" i="4" s="1"/>
  <c r="EL235" i="4" s="1"/>
  <c r="EZ235" i="4" s="1"/>
  <c r="K260" i="4"/>
  <c r="Y260" i="4" s="1"/>
  <c r="AM260" i="4" s="1"/>
  <c r="BA260" i="4" s="1"/>
  <c r="BO260" i="4" s="1"/>
  <c r="CC260" i="4" s="1"/>
  <c r="CQ260" i="4" s="1"/>
  <c r="DE260" i="4" s="1"/>
  <c r="DS260" i="4" s="1"/>
  <c r="EG260" i="4" s="1"/>
  <c r="EU260" i="4" s="1"/>
  <c r="K308" i="4"/>
  <c r="Y308" i="4" s="1"/>
  <c r="AM308" i="4" s="1"/>
  <c r="BA308" i="4" s="1"/>
  <c r="BO308" i="4" s="1"/>
  <c r="CC308" i="4" s="1"/>
  <c r="CQ308" i="4" s="1"/>
  <c r="DE308" i="4" s="1"/>
  <c r="DS308" i="4" s="1"/>
  <c r="EG308" i="4" s="1"/>
  <c r="EU308" i="4" s="1"/>
  <c r="K326" i="4"/>
  <c r="Y326" i="4" s="1"/>
  <c r="AM326" i="4" s="1"/>
  <c r="BA326" i="4" s="1"/>
  <c r="BO326" i="4" s="1"/>
  <c r="CC326" i="4" s="1"/>
  <c r="CQ326" i="4" s="1"/>
  <c r="DE326" i="4" s="1"/>
  <c r="DS326" i="4" s="1"/>
  <c r="EG326" i="4" s="1"/>
  <c r="EU326" i="4" s="1"/>
  <c r="H375" i="4"/>
  <c r="V375" i="4" s="1"/>
  <c r="AJ375" i="4" s="1"/>
  <c r="AX375" i="4" s="1"/>
  <c r="BL375" i="4" s="1"/>
  <c r="BZ375" i="4" s="1"/>
  <c r="CN375" i="4" s="1"/>
  <c r="DB375" i="4" s="1"/>
  <c r="DP375" i="4" s="1"/>
  <c r="ED375" i="4" s="1"/>
  <c r="ER375" i="4" s="1"/>
  <c r="P497" i="4"/>
  <c r="AD497" i="4" s="1"/>
  <c r="AR497" i="4" s="1"/>
  <c r="BF497" i="4" s="1"/>
  <c r="BT497" i="4" s="1"/>
  <c r="CH497" i="4" s="1"/>
  <c r="CV497" i="4" s="1"/>
  <c r="DJ497" i="4" s="1"/>
  <c r="DX497" i="4" s="1"/>
  <c r="EL497" i="4" s="1"/>
  <c r="EZ497" i="4" s="1"/>
  <c r="K10" i="4"/>
  <c r="Y10" i="4" s="1"/>
  <c r="AM10" i="4" s="1"/>
  <c r="BA10" i="4" s="1"/>
  <c r="BO10" i="4" s="1"/>
  <c r="CC10" i="4" s="1"/>
  <c r="CQ10" i="4" s="1"/>
  <c r="DE10" i="4" s="1"/>
  <c r="DS10" i="4" s="1"/>
  <c r="EG10" i="4" s="1"/>
  <c r="EU10" i="4" s="1"/>
  <c r="H22" i="4"/>
  <c r="V22" i="4" s="1"/>
  <c r="AJ22" i="4" s="1"/>
  <c r="AX22" i="4" s="1"/>
  <c r="BL22" i="4" s="1"/>
  <c r="BZ22" i="4" s="1"/>
  <c r="CN22" i="4" s="1"/>
  <c r="DB22" i="4" s="1"/>
  <c r="DP22" i="4" s="1"/>
  <c r="ED22" i="4" s="1"/>
  <c r="ER22" i="4" s="1"/>
  <c r="H39" i="4"/>
  <c r="V39" i="4" s="1"/>
  <c r="AJ39" i="4" s="1"/>
  <c r="AX39" i="4" s="1"/>
  <c r="BL39" i="4" s="1"/>
  <c r="BZ39" i="4" s="1"/>
  <c r="CN39" i="4" s="1"/>
  <c r="DB39" i="4" s="1"/>
  <c r="DP39" i="4" s="1"/>
  <c r="ED39" i="4" s="1"/>
  <c r="ER39" i="4" s="1"/>
  <c r="P47" i="4"/>
  <c r="AD47" i="4" s="1"/>
  <c r="AR47" i="4" s="1"/>
  <c r="BF47" i="4" s="1"/>
  <c r="BT47" i="4" s="1"/>
  <c r="CH47" i="4" s="1"/>
  <c r="CV47" i="4" s="1"/>
  <c r="DJ47" i="4" s="1"/>
  <c r="DX47" i="4" s="1"/>
  <c r="EL47" i="4" s="1"/>
  <c r="EZ47" i="4" s="1"/>
  <c r="H76" i="4"/>
  <c r="V76" i="4" s="1"/>
  <c r="AJ76" i="4" s="1"/>
  <c r="AX76" i="4" s="1"/>
  <c r="BL76" i="4" s="1"/>
  <c r="BZ76" i="4" s="1"/>
  <c r="CN76" i="4" s="1"/>
  <c r="DB76" i="4" s="1"/>
  <c r="DP76" i="4" s="1"/>
  <c r="ED76" i="4" s="1"/>
  <c r="ER76" i="4" s="1"/>
  <c r="H84" i="4"/>
  <c r="V84" i="4" s="1"/>
  <c r="AJ84" i="4" s="1"/>
  <c r="AX84" i="4" s="1"/>
  <c r="BL84" i="4" s="1"/>
  <c r="BZ84" i="4" s="1"/>
  <c r="CN84" i="4" s="1"/>
  <c r="DB84" i="4" s="1"/>
  <c r="DP84" i="4" s="1"/>
  <c r="ED84" i="4" s="1"/>
  <c r="ER84" i="4" s="1"/>
  <c r="H86" i="4"/>
  <c r="V86" i="4" s="1"/>
  <c r="AJ86" i="4" s="1"/>
  <c r="AX86" i="4" s="1"/>
  <c r="BL86" i="4" s="1"/>
  <c r="BZ86" i="4" s="1"/>
  <c r="CN86" i="4" s="1"/>
  <c r="DB86" i="4" s="1"/>
  <c r="DP86" i="4" s="1"/>
  <c r="ED86" i="4" s="1"/>
  <c r="ER86" i="4" s="1"/>
  <c r="H103" i="4"/>
  <c r="V103" i="4" s="1"/>
  <c r="AJ103" i="4" s="1"/>
  <c r="AX103" i="4" s="1"/>
  <c r="BL103" i="4" s="1"/>
  <c r="BZ103" i="4" s="1"/>
  <c r="CN103" i="4" s="1"/>
  <c r="DB103" i="4" s="1"/>
  <c r="DP103" i="4" s="1"/>
  <c r="ED103" i="4" s="1"/>
  <c r="ER103" i="4" s="1"/>
  <c r="K133" i="4"/>
  <c r="Y133" i="4" s="1"/>
  <c r="AM133" i="4" s="1"/>
  <c r="BA133" i="4" s="1"/>
  <c r="BO133" i="4" s="1"/>
  <c r="CC133" i="4" s="1"/>
  <c r="CQ133" i="4" s="1"/>
  <c r="DE133" i="4" s="1"/>
  <c r="DS133" i="4" s="1"/>
  <c r="EG133" i="4" s="1"/>
  <c r="EU133" i="4" s="1"/>
  <c r="K160" i="4"/>
  <c r="Y160" i="4" s="1"/>
  <c r="AM160" i="4" s="1"/>
  <c r="BA160" i="4" s="1"/>
  <c r="BO160" i="4" s="1"/>
  <c r="CC160" i="4" s="1"/>
  <c r="CQ160" i="4" s="1"/>
  <c r="DE160" i="4" s="1"/>
  <c r="DS160" i="4" s="1"/>
  <c r="EG160" i="4" s="1"/>
  <c r="EU160" i="4" s="1"/>
  <c r="H288" i="4"/>
  <c r="V288" i="4" s="1"/>
  <c r="AJ288" i="4" s="1"/>
  <c r="AX288" i="4" s="1"/>
  <c r="BL288" i="4" s="1"/>
  <c r="BZ288" i="4" s="1"/>
  <c r="CN288" i="4" s="1"/>
  <c r="DB288" i="4" s="1"/>
  <c r="DP288" i="4" s="1"/>
  <c r="ED288" i="4" s="1"/>
  <c r="ER288" i="4" s="1"/>
  <c r="K18" i="8"/>
  <c r="L18" i="8" s="1"/>
  <c r="M18" i="8" s="1"/>
  <c r="O18" i="8" s="1"/>
  <c r="T18" i="8" s="1"/>
  <c r="V18" i="8" s="1"/>
  <c r="P40" i="4"/>
  <c r="AD40" i="4" s="1"/>
  <c r="AR40" i="4" s="1"/>
  <c r="BF40" i="4" s="1"/>
  <c r="BT40" i="4" s="1"/>
  <c r="CH40" i="4" s="1"/>
  <c r="CV40" i="4" s="1"/>
  <c r="DJ40" i="4" s="1"/>
  <c r="DX40" i="4" s="1"/>
  <c r="EL40" i="4" s="1"/>
  <c r="EZ40" i="4" s="1"/>
  <c r="K46" i="4"/>
  <c r="Y46" i="4" s="1"/>
  <c r="AM46" i="4" s="1"/>
  <c r="BA46" i="4" s="1"/>
  <c r="BO46" i="4" s="1"/>
  <c r="CC46" i="4" s="1"/>
  <c r="CQ46" i="4" s="1"/>
  <c r="DE46" i="4" s="1"/>
  <c r="DS46" i="4" s="1"/>
  <c r="EG46" i="4" s="1"/>
  <c r="EU46" i="4" s="1"/>
  <c r="H53" i="4"/>
  <c r="V53" i="4" s="1"/>
  <c r="AJ53" i="4" s="1"/>
  <c r="AX53" i="4" s="1"/>
  <c r="BL53" i="4" s="1"/>
  <c r="BZ53" i="4" s="1"/>
  <c r="CN53" i="4" s="1"/>
  <c r="DB53" i="4" s="1"/>
  <c r="DP53" i="4" s="1"/>
  <c r="ED53" i="4" s="1"/>
  <c r="ER53" i="4" s="1"/>
  <c r="K60" i="8"/>
  <c r="L60" i="8" s="1"/>
  <c r="M60" i="8" s="1"/>
  <c r="O60" i="8" s="1"/>
  <c r="Q60" i="8" s="1"/>
  <c r="H61" i="4"/>
  <c r="V61" i="4" s="1"/>
  <c r="AJ61" i="4" s="1"/>
  <c r="AX61" i="4" s="1"/>
  <c r="BL61" i="4" s="1"/>
  <c r="BZ61" i="4" s="1"/>
  <c r="CN61" i="4" s="1"/>
  <c r="DB61" i="4" s="1"/>
  <c r="DP61" i="4" s="1"/>
  <c r="ED61" i="4" s="1"/>
  <c r="ER61" i="4" s="1"/>
  <c r="P78" i="4"/>
  <c r="AD78" i="4" s="1"/>
  <c r="AR78" i="4" s="1"/>
  <c r="BF78" i="4" s="1"/>
  <c r="BT78" i="4" s="1"/>
  <c r="CH78" i="4" s="1"/>
  <c r="CV78" i="4" s="1"/>
  <c r="DJ78" i="4" s="1"/>
  <c r="DX78" i="4" s="1"/>
  <c r="EL78" i="4" s="1"/>
  <c r="EZ78" i="4" s="1"/>
  <c r="K152" i="4"/>
  <c r="Y152" i="4" s="1"/>
  <c r="AM152" i="4" s="1"/>
  <c r="BA152" i="4" s="1"/>
  <c r="BO152" i="4" s="1"/>
  <c r="CC152" i="4" s="1"/>
  <c r="CQ152" i="4" s="1"/>
  <c r="DE152" i="4" s="1"/>
  <c r="DS152" i="4" s="1"/>
  <c r="EG152" i="4" s="1"/>
  <c r="EU152" i="4" s="1"/>
  <c r="P160" i="4"/>
  <c r="AD160" i="4" s="1"/>
  <c r="AR160" i="4" s="1"/>
  <c r="BF160" i="4" s="1"/>
  <c r="BT160" i="4" s="1"/>
  <c r="CH160" i="4" s="1"/>
  <c r="CV160" i="4" s="1"/>
  <c r="DJ160" i="4" s="1"/>
  <c r="DX160" i="4" s="1"/>
  <c r="EL160" i="4" s="1"/>
  <c r="EZ160" i="4" s="1"/>
  <c r="K196" i="4"/>
  <c r="Y196" i="4" s="1"/>
  <c r="AM196" i="4" s="1"/>
  <c r="BA196" i="4" s="1"/>
  <c r="BO196" i="4" s="1"/>
  <c r="CC196" i="4" s="1"/>
  <c r="CQ196" i="4" s="1"/>
  <c r="DE196" i="4" s="1"/>
  <c r="DS196" i="4" s="1"/>
  <c r="EG196" i="4" s="1"/>
  <c r="EU196" i="4" s="1"/>
  <c r="H206" i="4"/>
  <c r="V206" i="4" s="1"/>
  <c r="AJ206" i="4" s="1"/>
  <c r="AX206" i="4" s="1"/>
  <c r="BL206" i="4" s="1"/>
  <c r="BZ206" i="4" s="1"/>
  <c r="CN206" i="4" s="1"/>
  <c r="DB206" i="4" s="1"/>
  <c r="DP206" i="4" s="1"/>
  <c r="ED206" i="4" s="1"/>
  <c r="ER206" i="4" s="1"/>
  <c r="H88" i="4"/>
  <c r="V88" i="4" s="1"/>
  <c r="AJ88" i="4" s="1"/>
  <c r="AX88" i="4" s="1"/>
  <c r="BL88" i="4" s="1"/>
  <c r="BZ88" i="4" s="1"/>
  <c r="CN88" i="4" s="1"/>
  <c r="DB88" i="4" s="1"/>
  <c r="DP88" i="4" s="1"/>
  <c r="ED88" i="4" s="1"/>
  <c r="ER88" i="4" s="1"/>
  <c r="K106" i="8"/>
  <c r="L106" i="8" s="1"/>
  <c r="M106" i="8" s="1"/>
  <c r="O106" i="8" s="1"/>
  <c r="T106" i="8" s="1"/>
  <c r="V106" i="8" s="1"/>
  <c r="H190" i="4"/>
  <c r="V190" i="4" s="1"/>
  <c r="AJ190" i="4" s="1"/>
  <c r="AX190" i="4" s="1"/>
  <c r="BL190" i="4" s="1"/>
  <c r="BZ190" i="4" s="1"/>
  <c r="CN190" i="4" s="1"/>
  <c r="DB190" i="4" s="1"/>
  <c r="DP190" i="4" s="1"/>
  <c r="ED190" i="4" s="1"/>
  <c r="ER190" i="4" s="1"/>
  <c r="AD14" i="8"/>
  <c r="AV14" i="8" s="1"/>
  <c r="K20" i="4"/>
  <c r="Y20" i="4" s="1"/>
  <c r="AM20" i="4" s="1"/>
  <c r="BA20" i="4" s="1"/>
  <c r="BO20" i="4" s="1"/>
  <c r="CC20" i="4" s="1"/>
  <c r="CQ20" i="4" s="1"/>
  <c r="DE20" i="4" s="1"/>
  <c r="DS20" i="4" s="1"/>
  <c r="EG20" i="4" s="1"/>
  <c r="EU20" i="4" s="1"/>
  <c r="H25" i="4"/>
  <c r="V25" i="4" s="1"/>
  <c r="AJ25" i="4" s="1"/>
  <c r="AX25" i="4" s="1"/>
  <c r="BL25" i="4" s="1"/>
  <c r="BZ25" i="4" s="1"/>
  <c r="CN25" i="4" s="1"/>
  <c r="DB25" i="4" s="1"/>
  <c r="DP25" i="4" s="1"/>
  <c r="ED25" i="4" s="1"/>
  <c r="ER25" i="4" s="1"/>
  <c r="AD31" i="8"/>
  <c r="AV31" i="8" s="1"/>
  <c r="H52" i="4"/>
  <c r="V52" i="4" s="1"/>
  <c r="AJ52" i="4" s="1"/>
  <c r="AX52" i="4" s="1"/>
  <c r="BL52" i="4" s="1"/>
  <c r="BZ52" i="4" s="1"/>
  <c r="CN52" i="4" s="1"/>
  <c r="DB52" i="4" s="1"/>
  <c r="DP52" i="4" s="1"/>
  <c r="ED52" i="4" s="1"/>
  <c r="ER52" i="4" s="1"/>
  <c r="AD61" i="8"/>
  <c r="AE61" i="8" s="1"/>
  <c r="AF61" i="8" s="1"/>
  <c r="H101" i="4"/>
  <c r="V101" i="4" s="1"/>
  <c r="AJ101" i="4" s="1"/>
  <c r="AX101" i="4" s="1"/>
  <c r="BL101" i="4" s="1"/>
  <c r="BZ101" i="4" s="1"/>
  <c r="CN101" i="4" s="1"/>
  <c r="DB101" i="4" s="1"/>
  <c r="DP101" i="4" s="1"/>
  <c r="ED101" i="4" s="1"/>
  <c r="ER101" i="4" s="1"/>
  <c r="K104" i="4"/>
  <c r="Y104" i="4" s="1"/>
  <c r="AM104" i="4" s="1"/>
  <c r="BA104" i="4" s="1"/>
  <c r="BO104" i="4" s="1"/>
  <c r="CC104" i="4" s="1"/>
  <c r="CQ104" i="4" s="1"/>
  <c r="DE104" i="4" s="1"/>
  <c r="DS104" i="4" s="1"/>
  <c r="EG104" i="4" s="1"/>
  <c r="EU104" i="4" s="1"/>
  <c r="K157" i="4"/>
  <c r="Y157" i="4" s="1"/>
  <c r="AM157" i="4" s="1"/>
  <c r="BA157" i="4" s="1"/>
  <c r="BO157" i="4" s="1"/>
  <c r="CC157" i="4" s="1"/>
  <c r="CQ157" i="4" s="1"/>
  <c r="DE157" i="4" s="1"/>
  <c r="DS157" i="4" s="1"/>
  <c r="EG157" i="4" s="1"/>
  <c r="EU157" i="4" s="1"/>
  <c r="K208" i="4"/>
  <c r="Y208" i="4" s="1"/>
  <c r="AM208" i="4" s="1"/>
  <c r="BA208" i="4" s="1"/>
  <c r="BO208" i="4" s="1"/>
  <c r="CC208" i="4" s="1"/>
  <c r="CQ208" i="4" s="1"/>
  <c r="DE208" i="4" s="1"/>
  <c r="DS208" i="4" s="1"/>
  <c r="EG208" i="4" s="1"/>
  <c r="EU208" i="4" s="1"/>
  <c r="K242" i="4"/>
  <c r="Y242" i="4" s="1"/>
  <c r="AM242" i="4" s="1"/>
  <c r="BA242" i="4" s="1"/>
  <c r="BO242" i="4" s="1"/>
  <c r="CC242" i="4" s="1"/>
  <c r="CQ242" i="4" s="1"/>
  <c r="DE242" i="4" s="1"/>
  <c r="DS242" i="4" s="1"/>
  <c r="EG242" i="4" s="1"/>
  <c r="EU242" i="4" s="1"/>
  <c r="H255" i="4"/>
  <c r="V255" i="4" s="1"/>
  <c r="AJ255" i="4" s="1"/>
  <c r="AX255" i="4" s="1"/>
  <c r="BL255" i="4" s="1"/>
  <c r="BZ255" i="4" s="1"/>
  <c r="CN255" i="4" s="1"/>
  <c r="DB255" i="4" s="1"/>
  <c r="DP255" i="4" s="1"/>
  <c r="ED255" i="4" s="1"/>
  <c r="ER255" i="4" s="1"/>
  <c r="P437" i="4"/>
  <c r="AD437" i="4" s="1"/>
  <c r="AR437" i="4" s="1"/>
  <c r="BF437" i="4" s="1"/>
  <c r="BT437" i="4" s="1"/>
  <c r="CH437" i="4" s="1"/>
  <c r="CV437" i="4" s="1"/>
  <c r="DJ437" i="4" s="1"/>
  <c r="DX437" i="4" s="1"/>
  <c r="EL437" i="4" s="1"/>
  <c r="EZ437" i="4" s="1"/>
  <c r="H449" i="4"/>
  <c r="V449" i="4" s="1"/>
  <c r="AJ449" i="4" s="1"/>
  <c r="AX449" i="4" s="1"/>
  <c r="BL449" i="4" s="1"/>
  <c r="BZ449" i="4" s="1"/>
  <c r="CN449" i="4" s="1"/>
  <c r="DB449" i="4" s="1"/>
  <c r="DP449" i="4" s="1"/>
  <c r="ED449" i="4" s="1"/>
  <c r="ER449" i="4" s="1"/>
  <c r="K477" i="4"/>
  <c r="Y477" i="4" s="1"/>
  <c r="AM477" i="4" s="1"/>
  <c r="BA477" i="4" s="1"/>
  <c r="BO477" i="4" s="1"/>
  <c r="CC477" i="4" s="1"/>
  <c r="CQ477" i="4" s="1"/>
  <c r="DE477" i="4" s="1"/>
  <c r="DS477" i="4" s="1"/>
  <c r="EG477" i="4" s="1"/>
  <c r="EU477" i="4" s="1"/>
  <c r="H483" i="4"/>
  <c r="V483" i="4" s="1"/>
  <c r="AJ483" i="4" s="1"/>
  <c r="AX483" i="4" s="1"/>
  <c r="BL483" i="4" s="1"/>
  <c r="BZ483" i="4" s="1"/>
  <c r="CN483" i="4" s="1"/>
  <c r="DB483" i="4" s="1"/>
  <c r="DP483" i="4" s="1"/>
  <c r="ED483" i="4" s="1"/>
  <c r="ER483" i="4" s="1"/>
  <c r="H501" i="4"/>
  <c r="V501" i="4" s="1"/>
  <c r="AJ501" i="4" s="1"/>
  <c r="AX501" i="4" s="1"/>
  <c r="BL501" i="4" s="1"/>
  <c r="BZ501" i="4" s="1"/>
  <c r="CN501" i="4" s="1"/>
  <c r="DB501" i="4" s="1"/>
  <c r="DP501" i="4" s="1"/>
  <c r="ED501" i="4" s="1"/>
  <c r="ER501" i="4" s="1"/>
  <c r="P521" i="4"/>
  <c r="AD521" i="4" s="1"/>
  <c r="AR521" i="4" s="1"/>
  <c r="BF521" i="4" s="1"/>
  <c r="BT521" i="4" s="1"/>
  <c r="CH521" i="4" s="1"/>
  <c r="CV521" i="4" s="1"/>
  <c r="DJ521" i="4" s="1"/>
  <c r="DX521" i="4" s="1"/>
  <c r="EL521" i="4" s="1"/>
  <c r="EZ521" i="4" s="1"/>
  <c r="K522" i="4"/>
  <c r="Y522" i="4" s="1"/>
  <c r="AM522" i="4" s="1"/>
  <c r="BA522" i="4" s="1"/>
  <c r="BO522" i="4" s="1"/>
  <c r="CC522" i="4" s="1"/>
  <c r="CQ522" i="4" s="1"/>
  <c r="DE522" i="4" s="1"/>
  <c r="DS522" i="4" s="1"/>
  <c r="EG522" i="4" s="1"/>
  <c r="EU522" i="4" s="1"/>
  <c r="P536" i="4"/>
  <c r="AD536" i="4" s="1"/>
  <c r="AR536" i="4" s="1"/>
  <c r="BF536" i="4" s="1"/>
  <c r="BT536" i="4" s="1"/>
  <c r="CH536" i="4" s="1"/>
  <c r="CV536" i="4" s="1"/>
  <c r="DJ536" i="4" s="1"/>
  <c r="DX536" i="4" s="1"/>
  <c r="EL536" i="4" s="1"/>
  <c r="EZ536" i="4" s="1"/>
  <c r="H559" i="4"/>
  <c r="V559" i="4" s="1"/>
  <c r="AJ559" i="4" s="1"/>
  <c r="AX559" i="4" s="1"/>
  <c r="BL559" i="4" s="1"/>
  <c r="BZ559" i="4" s="1"/>
  <c r="CN559" i="4" s="1"/>
  <c r="DB559" i="4" s="1"/>
  <c r="DP559" i="4" s="1"/>
  <c r="ED559" i="4" s="1"/>
  <c r="ER559" i="4" s="1"/>
  <c r="K576" i="8"/>
  <c r="L576" i="8" s="1"/>
  <c r="M576" i="8" s="1"/>
  <c r="O576" i="8" s="1"/>
  <c r="Q576" i="8" s="1"/>
  <c r="P579" i="4"/>
  <c r="AD579" i="4" s="1"/>
  <c r="AR579" i="4" s="1"/>
  <c r="BF579" i="4" s="1"/>
  <c r="BT579" i="4" s="1"/>
  <c r="CH579" i="4" s="1"/>
  <c r="CV579" i="4" s="1"/>
  <c r="DJ579" i="4" s="1"/>
  <c r="DX579" i="4" s="1"/>
  <c r="EL579" i="4" s="1"/>
  <c r="EZ579" i="4" s="1"/>
  <c r="H584" i="4"/>
  <c r="V584" i="4" s="1"/>
  <c r="AJ584" i="4" s="1"/>
  <c r="AX584" i="4" s="1"/>
  <c r="BL584" i="4" s="1"/>
  <c r="BZ584" i="4" s="1"/>
  <c r="CN584" i="4" s="1"/>
  <c r="DB584" i="4" s="1"/>
  <c r="DP584" i="4" s="1"/>
  <c r="ED584" i="4" s="1"/>
  <c r="ER584" i="4" s="1"/>
  <c r="H587" i="4"/>
  <c r="V587" i="4" s="1"/>
  <c r="AJ587" i="4" s="1"/>
  <c r="AX587" i="4" s="1"/>
  <c r="BL587" i="4" s="1"/>
  <c r="BZ587" i="4" s="1"/>
  <c r="CN587" i="4" s="1"/>
  <c r="DB587" i="4" s="1"/>
  <c r="DP587" i="4" s="1"/>
  <c r="ED587" i="4" s="1"/>
  <c r="ER587" i="4" s="1"/>
  <c r="H594" i="4"/>
  <c r="V594" i="4" s="1"/>
  <c r="AJ594" i="4" s="1"/>
  <c r="AX594" i="4" s="1"/>
  <c r="BL594" i="4" s="1"/>
  <c r="BZ594" i="4" s="1"/>
  <c r="CN594" i="4" s="1"/>
  <c r="DB594" i="4" s="1"/>
  <c r="DP594" i="4" s="1"/>
  <c r="ED594" i="4" s="1"/>
  <c r="ER594" i="4" s="1"/>
  <c r="P604" i="4"/>
  <c r="AD604" i="4" s="1"/>
  <c r="AR604" i="4" s="1"/>
  <c r="BF604" i="4" s="1"/>
  <c r="BT604" i="4" s="1"/>
  <c r="CH604" i="4" s="1"/>
  <c r="CV604" i="4" s="1"/>
  <c r="DJ604" i="4" s="1"/>
  <c r="DX604" i="4" s="1"/>
  <c r="EL604" i="4" s="1"/>
  <c r="EZ604" i="4" s="1"/>
  <c r="P608" i="4"/>
  <c r="AD608" i="4" s="1"/>
  <c r="AR608" i="4" s="1"/>
  <c r="BF608" i="4" s="1"/>
  <c r="BT608" i="4" s="1"/>
  <c r="CH608" i="4" s="1"/>
  <c r="CV608" i="4" s="1"/>
  <c r="DJ608" i="4" s="1"/>
  <c r="DX608" i="4" s="1"/>
  <c r="EL608" i="4" s="1"/>
  <c r="EZ608" i="4" s="1"/>
  <c r="K615" i="8"/>
  <c r="L615" i="8" s="1"/>
  <c r="M615" i="8" s="1"/>
  <c r="O615" i="8" s="1"/>
  <c r="P34" i="4"/>
  <c r="AD34" i="4" s="1"/>
  <c r="AR34" i="4" s="1"/>
  <c r="BF34" i="4" s="1"/>
  <c r="BT34" i="4" s="1"/>
  <c r="CH34" i="4" s="1"/>
  <c r="CV34" i="4" s="1"/>
  <c r="DJ34" i="4" s="1"/>
  <c r="DX34" i="4" s="1"/>
  <c r="EL34" i="4" s="1"/>
  <c r="EZ34" i="4" s="1"/>
  <c r="H105" i="4"/>
  <c r="V105" i="4" s="1"/>
  <c r="AJ105" i="4" s="1"/>
  <c r="AX105" i="4" s="1"/>
  <c r="BL105" i="4" s="1"/>
  <c r="BZ105" i="4" s="1"/>
  <c r="CN105" i="4" s="1"/>
  <c r="DB105" i="4" s="1"/>
  <c r="DP105" i="4" s="1"/>
  <c r="ED105" i="4" s="1"/>
  <c r="ER105" i="4" s="1"/>
  <c r="H115" i="4"/>
  <c r="V115" i="4" s="1"/>
  <c r="AJ115" i="4" s="1"/>
  <c r="AX115" i="4" s="1"/>
  <c r="BL115" i="4" s="1"/>
  <c r="BZ115" i="4" s="1"/>
  <c r="CN115" i="4" s="1"/>
  <c r="DB115" i="4" s="1"/>
  <c r="DP115" i="4" s="1"/>
  <c r="ED115" i="4" s="1"/>
  <c r="ER115" i="4" s="1"/>
  <c r="K168" i="4"/>
  <c r="Y168" i="4" s="1"/>
  <c r="AM168" i="4" s="1"/>
  <c r="BA168" i="4" s="1"/>
  <c r="BO168" i="4" s="1"/>
  <c r="CC168" i="4" s="1"/>
  <c r="CQ168" i="4" s="1"/>
  <c r="DE168" i="4" s="1"/>
  <c r="DS168" i="4" s="1"/>
  <c r="EG168" i="4" s="1"/>
  <c r="EU168" i="4" s="1"/>
  <c r="K206" i="4"/>
  <c r="Y206" i="4" s="1"/>
  <c r="AM206" i="4" s="1"/>
  <c r="BA206" i="4" s="1"/>
  <c r="BO206" i="4" s="1"/>
  <c r="CC206" i="4" s="1"/>
  <c r="CQ206" i="4" s="1"/>
  <c r="DE206" i="4" s="1"/>
  <c r="DS206" i="4" s="1"/>
  <c r="EG206" i="4" s="1"/>
  <c r="EU206" i="4" s="1"/>
  <c r="H209" i="4"/>
  <c r="V209" i="4" s="1"/>
  <c r="AJ209" i="4" s="1"/>
  <c r="AX209" i="4" s="1"/>
  <c r="BL209" i="4" s="1"/>
  <c r="BZ209" i="4" s="1"/>
  <c r="CN209" i="4" s="1"/>
  <c r="DB209" i="4" s="1"/>
  <c r="DP209" i="4" s="1"/>
  <c r="ED209" i="4" s="1"/>
  <c r="ER209" i="4" s="1"/>
  <c r="P215" i="4"/>
  <c r="AD215" i="4" s="1"/>
  <c r="AR215" i="4" s="1"/>
  <c r="BF215" i="4" s="1"/>
  <c r="BT215" i="4" s="1"/>
  <c r="CH215" i="4" s="1"/>
  <c r="CV215" i="4" s="1"/>
  <c r="DJ215" i="4" s="1"/>
  <c r="DX215" i="4" s="1"/>
  <c r="EL215" i="4" s="1"/>
  <c r="EZ215" i="4" s="1"/>
  <c r="K361" i="4"/>
  <c r="Y361" i="4" s="1"/>
  <c r="AM361" i="4" s="1"/>
  <c r="BA361" i="4" s="1"/>
  <c r="BO361" i="4" s="1"/>
  <c r="CC361" i="4" s="1"/>
  <c r="CQ361" i="4" s="1"/>
  <c r="DE361" i="4" s="1"/>
  <c r="DS361" i="4" s="1"/>
  <c r="EG361" i="4" s="1"/>
  <c r="EU361" i="4" s="1"/>
  <c r="K414" i="4"/>
  <c r="Y414" i="4" s="1"/>
  <c r="AM414" i="4" s="1"/>
  <c r="BA414" i="4" s="1"/>
  <c r="BO414" i="4" s="1"/>
  <c r="CC414" i="4" s="1"/>
  <c r="CQ414" i="4" s="1"/>
  <c r="DE414" i="4" s="1"/>
  <c r="DS414" i="4" s="1"/>
  <c r="EG414" i="4" s="1"/>
  <c r="EU414" i="4" s="1"/>
  <c r="H416" i="4"/>
  <c r="V416" i="4" s="1"/>
  <c r="AJ416" i="4" s="1"/>
  <c r="AX416" i="4" s="1"/>
  <c r="BL416" i="4" s="1"/>
  <c r="BZ416" i="4" s="1"/>
  <c r="CN416" i="4" s="1"/>
  <c r="DB416" i="4" s="1"/>
  <c r="DP416" i="4" s="1"/>
  <c r="ED416" i="4" s="1"/>
  <c r="ER416" i="4" s="1"/>
  <c r="K431" i="4"/>
  <c r="Y431" i="4" s="1"/>
  <c r="AM431" i="4" s="1"/>
  <c r="BA431" i="4" s="1"/>
  <c r="BO431" i="4" s="1"/>
  <c r="CC431" i="4" s="1"/>
  <c r="CQ431" i="4" s="1"/>
  <c r="DE431" i="4" s="1"/>
  <c r="DS431" i="4" s="1"/>
  <c r="EG431" i="4" s="1"/>
  <c r="EU431" i="4" s="1"/>
  <c r="K434" i="4"/>
  <c r="Y434" i="4" s="1"/>
  <c r="AM434" i="4" s="1"/>
  <c r="BA434" i="4" s="1"/>
  <c r="BO434" i="4" s="1"/>
  <c r="CC434" i="4" s="1"/>
  <c r="CQ434" i="4" s="1"/>
  <c r="DE434" i="4" s="1"/>
  <c r="DS434" i="4" s="1"/>
  <c r="EG434" i="4" s="1"/>
  <c r="EU434" i="4" s="1"/>
  <c r="H447" i="4"/>
  <c r="V447" i="4" s="1"/>
  <c r="AJ447" i="4" s="1"/>
  <c r="AX447" i="4" s="1"/>
  <c r="BL447" i="4" s="1"/>
  <c r="BZ447" i="4" s="1"/>
  <c r="CN447" i="4" s="1"/>
  <c r="DB447" i="4" s="1"/>
  <c r="DP447" i="4" s="1"/>
  <c r="ED447" i="4" s="1"/>
  <c r="ER447" i="4" s="1"/>
  <c r="K461" i="4"/>
  <c r="Y461" i="4" s="1"/>
  <c r="AM461" i="4" s="1"/>
  <c r="BA461" i="4" s="1"/>
  <c r="BO461" i="4" s="1"/>
  <c r="CC461" i="4" s="1"/>
  <c r="CQ461" i="4" s="1"/>
  <c r="DE461" i="4" s="1"/>
  <c r="DS461" i="4" s="1"/>
  <c r="EG461" i="4" s="1"/>
  <c r="EU461" i="4" s="1"/>
  <c r="H477" i="4"/>
  <c r="V477" i="4" s="1"/>
  <c r="AJ477" i="4" s="1"/>
  <c r="AX477" i="4" s="1"/>
  <c r="BL477" i="4" s="1"/>
  <c r="BZ477" i="4" s="1"/>
  <c r="CN477" i="4" s="1"/>
  <c r="DB477" i="4" s="1"/>
  <c r="DP477" i="4" s="1"/>
  <c r="ED477" i="4" s="1"/>
  <c r="ER477" i="4" s="1"/>
  <c r="K510" i="4"/>
  <c r="Y510" i="4" s="1"/>
  <c r="AM510" i="4" s="1"/>
  <c r="BA510" i="4" s="1"/>
  <c r="BO510" i="4" s="1"/>
  <c r="CC510" i="4" s="1"/>
  <c r="CQ510" i="4" s="1"/>
  <c r="DE510" i="4" s="1"/>
  <c r="DS510" i="4" s="1"/>
  <c r="EG510" i="4" s="1"/>
  <c r="EU510" i="4" s="1"/>
  <c r="K533" i="4"/>
  <c r="Y533" i="4" s="1"/>
  <c r="AM533" i="4" s="1"/>
  <c r="BA533" i="4" s="1"/>
  <c r="BO533" i="4" s="1"/>
  <c r="CC533" i="4" s="1"/>
  <c r="CQ533" i="4" s="1"/>
  <c r="DE533" i="4" s="1"/>
  <c r="DS533" i="4" s="1"/>
  <c r="EG533" i="4" s="1"/>
  <c r="EU533" i="4" s="1"/>
  <c r="H549" i="4"/>
  <c r="V549" i="4" s="1"/>
  <c r="AJ549" i="4" s="1"/>
  <c r="AX549" i="4" s="1"/>
  <c r="BL549" i="4" s="1"/>
  <c r="BZ549" i="4" s="1"/>
  <c r="CN549" i="4" s="1"/>
  <c r="DB549" i="4" s="1"/>
  <c r="DP549" i="4" s="1"/>
  <c r="ED549" i="4" s="1"/>
  <c r="ER549" i="4" s="1"/>
  <c r="H553" i="4"/>
  <c r="V553" i="4" s="1"/>
  <c r="AJ553" i="4" s="1"/>
  <c r="AX553" i="4" s="1"/>
  <c r="BL553" i="4" s="1"/>
  <c r="BZ553" i="4" s="1"/>
  <c r="CN553" i="4" s="1"/>
  <c r="DB553" i="4" s="1"/>
  <c r="DP553" i="4" s="1"/>
  <c r="ED553" i="4" s="1"/>
  <c r="ER553" i="4" s="1"/>
  <c r="P607" i="4"/>
  <c r="AD607" i="4" s="1"/>
  <c r="AR607" i="4" s="1"/>
  <c r="BF607" i="4" s="1"/>
  <c r="BT607" i="4" s="1"/>
  <c r="CH607" i="4" s="1"/>
  <c r="CV607" i="4" s="1"/>
  <c r="DJ607" i="4" s="1"/>
  <c r="DX607" i="4" s="1"/>
  <c r="EL607" i="4" s="1"/>
  <c r="EZ607" i="4" s="1"/>
  <c r="H19" i="4"/>
  <c r="V19" i="4" s="1"/>
  <c r="AJ19" i="4" s="1"/>
  <c r="AX19" i="4" s="1"/>
  <c r="BL19" i="4" s="1"/>
  <c r="BZ19" i="4" s="1"/>
  <c r="CN19" i="4" s="1"/>
  <c r="DB19" i="4" s="1"/>
  <c r="DP19" i="4" s="1"/>
  <c r="ED19" i="4" s="1"/>
  <c r="ER19" i="4" s="1"/>
  <c r="H54" i="4"/>
  <c r="V54" i="4" s="1"/>
  <c r="AJ54" i="4" s="1"/>
  <c r="AX54" i="4" s="1"/>
  <c r="BL54" i="4" s="1"/>
  <c r="BZ54" i="4" s="1"/>
  <c r="CN54" i="4" s="1"/>
  <c r="DB54" i="4" s="1"/>
  <c r="DP54" i="4" s="1"/>
  <c r="ED54" i="4" s="1"/>
  <c r="ER54" i="4" s="1"/>
  <c r="H66" i="4"/>
  <c r="V66" i="4" s="1"/>
  <c r="AJ66" i="4" s="1"/>
  <c r="AX66" i="4" s="1"/>
  <c r="BL66" i="4" s="1"/>
  <c r="BZ66" i="4" s="1"/>
  <c r="CN66" i="4" s="1"/>
  <c r="DB66" i="4" s="1"/>
  <c r="DP66" i="4" s="1"/>
  <c r="ED66" i="4" s="1"/>
  <c r="ER66" i="4" s="1"/>
  <c r="K120" i="4"/>
  <c r="Y120" i="4" s="1"/>
  <c r="AM120" i="4" s="1"/>
  <c r="BA120" i="4" s="1"/>
  <c r="BO120" i="4" s="1"/>
  <c r="CC120" i="4" s="1"/>
  <c r="CQ120" i="4" s="1"/>
  <c r="DE120" i="4" s="1"/>
  <c r="DS120" i="4" s="1"/>
  <c r="EG120" i="4" s="1"/>
  <c r="EU120" i="4" s="1"/>
  <c r="K138" i="4"/>
  <c r="Y138" i="4" s="1"/>
  <c r="AM138" i="4" s="1"/>
  <c r="BA138" i="4" s="1"/>
  <c r="BO138" i="4" s="1"/>
  <c r="CC138" i="4" s="1"/>
  <c r="CQ138" i="4" s="1"/>
  <c r="DE138" i="4" s="1"/>
  <c r="DS138" i="4" s="1"/>
  <c r="EG138" i="4" s="1"/>
  <c r="EU138" i="4" s="1"/>
  <c r="K149" i="4"/>
  <c r="Y149" i="4" s="1"/>
  <c r="AM149" i="4" s="1"/>
  <c r="BA149" i="4" s="1"/>
  <c r="BO149" i="4" s="1"/>
  <c r="CC149" i="4" s="1"/>
  <c r="CQ149" i="4" s="1"/>
  <c r="DE149" i="4" s="1"/>
  <c r="DS149" i="4" s="1"/>
  <c r="EG149" i="4" s="1"/>
  <c r="EU149" i="4" s="1"/>
  <c r="H180" i="4"/>
  <c r="V180" i="4" s="1"/>
  <c r="AJ180" i="4" s="1"/>
  <c r="AX180" i="4" s="1"/>
  <c r="BL180" i="4" s="1"/>
  <c r="BZ180" i="4" s="1"/>
  <c r="CN180" i="4" s="1"/>
  <c r="DB180" i="4" s="1"/>
  <c r="DP180" i="4" s="1"/>
  <c r="ED180" i="4" s="1"/>
  <c r="ER180" i="4" s="1"/>
  <c r="P204" i="4"/>
  <c r="AD204" i="4" s="1"/>
  <c r="AR204" i="4" s="1"/>
  <c r="BF204" i="4" s="1"/>
  <c r="BT204" i="4" s="1"/>
  <c r="CH204" i="4" s="1"/>
  <c r="CV204" i="4" s="1"/>
  <c r="DJ204" i="4" s="1"/>
  <c r="DX204" i="4" s="1"/>
  <c r="EL204" i="4" s="1"/>
  <c r="EZ204" i="4" s="1"/>
  <c r="P234" i="4"/>
  <c r="AD234" i="4" s="1"/>
  <c r="AR234" i="4" s="1"/>
  <c r="BF234" i="4" s="1"/>
  <c r="BT234" i="4" s="1"/>
  <c r="CH234" i="4" s="1"/>
  <c r="CV234" i="4" s="1"/>
  <c r="DJ234" i="4" s="1"/>
  <c r="DX234" i="4" s="1"/>
  <c r="EL234" i="4" s="1"/>
  <c r="EZ234" i="4" s="1"/>
  <c r="K274" i="4"/>
  <c r="Y274" i="4" s="1"/>
  <c r="AM274" i="4" s="1"/>
  <c r="BA274" i="4" s="1"/>
  <c r="BO274" i="4" s="1"/>
  <c r="CC274" i="4" s="1"/>
  <c r="CQ274" i="4" s="1"/>
  <c r="DE274" i="4" s="1"/>
  <c r="DS274" i="4" s="1"/>
  <c r="EG274" i="4" s="1"/>
  <c r="EU274" i="4" s="1"/>
  <c r="H14" i="4"/>
  <c r="V14" i="4" s="1"/>
  <c r="AJ14" i="4" s="1"/>
  <c r="AX14" i="4" s="1"/>
  <c r="BL14" i="4" s="1"/>
  <c r="BZ14" i="4" s="1"/>
  <c r="CN14" i="4" s="1"/>
  <c r="DB14" i="4" s="1"/>
  <c r="DP14" i="4" s="1"/>
  <c r="ED14" i="4" s="1"/>
  <c r="ER14" i="4" s="1"/>
  <c r="H44" i="4"/>
  <c r="V44" i="4" s="1"/>
  <c r="AJ44" i="4" s="1"/>
  <c r="AX44" i="4" s="1"/>
  <c r="BL44" i="4" s="1"/>
  <c r="BZ44" i="4" s="1"/>
  <c r="CN44" i="4" s="1"/>
  <c r="DB44" i="4" s="1"/>
  <c r="DP44" i="4" s="1"/>
  <c r="ED44" i="4" s="1"/>
  <c r="ER44" i="4" s="1"/>
  <c r="K62" i="4"/>
  <c r="Y62" i="4" s="1"/>
  <c r="AM62" i="4" s="1"/>
  <c r="BA62" i="4" s="1"/>
  <c r="BO62" i="4" s="1"/>
  <c r="CC62" i="4" s="1"/>
  <c r="CQ62" i="4" s="1"/>
  <c r="DE62" i="4" s="1"/>
  <c r="DS62" i="4" s="1"/>
  <c r="EG62" i="4" s="1"/>
  <c r="EU62" i="4" s="1"/>
  <c r="P96" i="4"/>
  <c r="AD96" i="4" s="1"/>
  <c r="AR96" i="4" s="1"/>
  <c r="BF96" i="4" s="1"/>
  <c r="BT96" i="4" s="1"/>
  <c r="CH96" i="4" s="1"/>
  <c r="CV96" i="4" s="1"/>
  <c r="DJ96" i="4" s="1"/>
  <c r="DX96" i="4" s="1"/>
  <c r="EL96" i="4" s="1"/>
  <c r="EZ96" i="4" s="1"/>
  <c r="P102" i="4"/>
  <c r="AD102" i="4" s="1"/>
  <c r="AR102" i="4" s="1"/>
  <c r="BF102" i="4" s="1"/>
  <c r="BT102" i="4" s="1"/>
  <c r="CH102" i="4" s="1"/>
  <c r="CV102" i="4" s="1"/>
  <c r="DJ102" i="4" s="1"/>
  <c r="DX102" i="4" s="1"/>
  <c r="EL102" i="4" s="1"/>
  <c r="EZ102" i="4" s="1"/>
  <c r="K222" i="8"/>
  <c r="L222" i="8" s="1"/>
  <c r="M222" i="8" s="1"/>
  <c r="O222" i="8" s="1"/>
  <c r="P237" i="4"/>
  <c r="AD237" i="4" s="1"/>
  <c r="AR237" i="4" s="1"/>
  <c r="BF237" i="4" s="1"/>
  <c r="BT237" i="4" s="1"/>
  <c r="CH237" i="4" s="1"/>
  <c r="CV237" i="4" s="1"/>
  <c r="DJ237" i="4" s="1"/>
  <c r="DX237" i="4" s="1"/>
  <c r="EL237" i="4" s="1"/>
  <c r="EZ237" i="4" s="1"/>
  <c r="K255" i="4"/>
  <c r="Y255" i="4" s="1"/>
  <c r="AM255" i="4" s="1"/>
  <c r="BA255" i="4" s="1"/>
  <c r="BO255" i="4" s="1"/>
  <c r="CC255" i="4" s="1"/>
  <c r="CQ255" i="4" s="1"/>
  <c r="DE255" i="4" s="1"/>
  <c r="DS255" i="4" s="1"/>
  <c r="EG255" i="4" s="1"/>
  <c r="EU255" i="4" s="1"/>
  <c r="AD266" i="8"/>
  <c r="AV266" i="8" s="1"/>
  <c r="AW266" i="8" s="1"/>
  <c r="K273" i="8"/>
  <c r="L273" i="8" s="1"/>
  <c r="M273" i="8" s="1"/>
  <c r="K286" i="8"/>
  <c r="L286" i="8" s="1"/>
  <c r="M286" i="8" s="1"/>
  <c r="O286" i="8" s="1"/>
  <c r="K310" i="4"/>
  <c r="Y310" i="4" s="1"/>
  <c r="AM310" i="4" s="1"/>
  <c r="BA310" i="4" s="1"/>
  <c r="BO310" i="4" s="1"/>
  <c r="CC310" i="4" s="1"/>
  <c r="CQ310" i="4" s="1"/>
  <c r="DE310" i="4" s="1"/>
  <c r="DS310" i="4" s="1"/>
  <c r="EG310" i="4" s="1"/>
  <c r="EU310" i="4" s="1"/>
  <c r="H318" i="4"/>
  <c r="V318" i="4" s="1"/>
  <c r="AJ318" i="4" s="1"/>
  <c r="AX318" i="4" s="1"/>
  <c r="BL318" i="4" s="1"/>
  <c r="BZ318" i="4" s="1"/>
  <c r="CN318" i="4" s="1"/>
  <c r="DB318" i="4" s="1"/>
  <c r="DP318" i="4" s="1"/>
  <c r="ED318" i="4" s="1"/>
  <c r="ER318" i="4" s="1"/>
  <c r="P323" i="4"/>
  <c r="AD323" i="4" s="1"/>
  <c r="AR323" i="4" s="1"/>
  <c r="BF323" i="4" s="1"/>
  <c r="BT323" i="4" s="1"/>
  <c r="CH323" i="4" s="1"/>
  <c r="CV323" i="4" s="1"/>
  <c r="DJ323" i="4" s="1"/>
  <c r="DX323" i="4" s="1"/>
  <c r="EL323" i="4" s="1"/>
  <c r="EZ323" i="4" s="1"/>
  <c r="H10" i="4"/>
  <c r="V10" i="4" s="1"/>
  <c r="AJ10" i="4" s="1"/>
  <c r="AX10" i="4" s="1"/>
  <c r="BL10" i="4" s="1"/>
  <c r="BZ10" i="4" s="1"/>
  <c r="CN10" i="4" s="1"/>
  <c r="DB10" i="4" s="1"/>
  <c r="DP10" i="4" s="1"/>
  <c r="ED10" i="4" s="1"/>
  <c r="ER10" i="4" s="1"/>
  <c r="K13" i="8"/>
  <c r="L13" i="8" s="1"/>
  <c r="M13" i="8" s="1"/>
  <c r="H13" i="4"/>
  <c r="V13" i="4" s="1"/>
  <c r="AJ13" i="4" s="1"/>
  <c r="AX13" i="4" s="1"/>
  <c r="BL13" i="4" s="1"/>
  <c r="BZ13" i="4" s="1"/>
  <c r="CN13" i="4" s="1"/>
  <c r="DB13" i="4" s="1"/>
  <c r="DP13" i="4" s="1"/>
  <c r="ED13" i="4" s="1"/>
  <c r="ER13" i="4" s="1"/>
  <c r="H18" i="4"/>
  <c r="V18" i="4" s="1"/>
  <c r="AJ18" i="4" s="1"/>
  <c r="AX18" i="4" s="1"/>
  <c r="BL18" i="4" s="1"/>
  <c r="BZ18" i="4" s="1"/>
  <c r="CN18" i="4" s="1"/>
  <c r="DB18" i="4" s="1"/>
  <c r="DP18" i="4" s="1"/>
  <c r="ED18" i="4" s="1"/>
  <c r="ER18" i="4" s="1"/>
  <c r="H21" i="4"/>
  <c r="V21" i="4" s="1"/>
  <c r="AJ21" i="4" s="1"/>
  <c r="AX21" i="4" s="1"/>
  <c r="BL21" i="4" s="1"/>
  <c r="BZ21" i="4" s="1"/>
  <c r="CN21" i="4" s="1"/>
  <c r="DB21" i="4" s="1"/>
  <c r="DP21" i="4" s="1"/>
  <c r="ED21" i="4" s="1"/>
  <c r="ER21" i="4" s="1"/>
  <c r="H38" i="4"/>
  <c r="V38" i="4" s="1"/>
  <c r="AJ38" i="4" s="1"/>
  <c r="AX38" i="4" s="1"/>
  <c r="BL38" i="4" s="1"/>
  <c r="BZ38" i="4" s="1"/>
  <c r="CN38" i="4" s="1"/>
  <c r="DB38" i="4" s="1"/>
  <c r="DP38" i="4" s="1"/>
  <c r="ED38" i="4" s="1"/>
  <c r="ER38" i="4" s="1"/>
  <c r="H43" i="4"/>
  <c r="V43" i="4" s="1"/>
  <c r="AJ43" i="4" s="1"/>
  <c r="AX43" i="4" s="1"/>
  <c r="BL43" i="4" s="1"/>
  <c r="BZ43" i="4" s="1"/>
  <c r="CN43" i="4" s="1"/>
  <c r="DB43" i="4" s="1"/>
  <c r="DP43" i="4" s="1"/>
  <c r="ED43" i="4" s="1"/>
  <c r="ER43" i="4" s="1"/>
  <c r="P61" i="4"/>
  <c r="AD61" i="4" s="1"/>
  <c r="AR61" i="4" s="1"/>
  <c r="BF61" i="4" s="1"/>
  <c r="BT61" i="4" s="1"/>
  <c r="CH61" i="4" s="1"/>
  <c r="CV61" i="4" s="1"/>
  <c r="DJ61" i="4" s="1"/>
  <c r="DX61" i="4" s="1"/>
  <c r="EL61" i="4" s="1"/>
  <c r="EZ61" i="4" s="1"/>
  <c r="H65" i="4"/>
  <c r="V65" i="4" s="1"/>
  <c r="AJ65" i="4" s="1"/>
  <c r="AX65" i="4" s="1"/>
  <c r="BL65" i="4" s="1"/>
  <c r="BZ65" i="4" s="1"/>
  <c r="CN65" i="4" s="1"/>
  <c r="DB65" i="4" s="1"/>
  <c r="DP65" i="4" s="1"/>
  <c r="ED65" i="4" s="1"/>
  <c r="ER65" i="4" s="1"/>
  <c r="K67" i="4"/>
  <c r="Y67" i="4" s="1"/>
  <c r="AM67" i="4" s="1"/>
  <c r="BA67" i="4" s="1"/>
  <c r="BO67" i="4" s="1"/>
  <c r="CC67" i="4" s="1"/>
  <c r="CQ67" i="4" s="1"/>
  <c r="DE67" i="4" s="1"/>
  <c r="DS67" i="4" s="1"/>
  <c r="EG67" i="4" s="1"/>
  <c r="EU67" i="4" s="1"/>
  <c r="H127" i="4"/>
  <c r="V127" i="4" s="1"/>
  <c r="AJ127" i="4" s="1"/>
  <c r="AX127" i="4" s="1"/>
  <c r="BL127" i="4" s="1"/>
  <c r="BZ127" i="4" s="1"/>
  <c r="CN127" i="4" s="1"/>
  <c r="DB127" i="4" s="1"/>
  <c r="DP127" i="4" s="1"/>
  <c r="ED127" i="4" s="1"/>
  <c r="ER127" i="4" s="1"/>
  <c r="P148" i="4"/>
  <c r="AD148" i="4" s="1"/>
  <c r="AR148" i="4" s="1"/>
  <c r="BF148" i="4" s="1"/>
  <c r="BT148" i="4" s="1"/>
  <c r="CH148" i="4" s="1"/>
  <c r="CV148" i="4" s="1"/>
  <c r="DJ148" i="4" s="1"/>
  <c r="DX148" i="4" s="1"/>
  <c r="EL148" i="4" s="1"/>
  <c r="EZ148" i="4" s="1"/>
  <c r="H160" i="4"/>
  <c r="V160" i="4" s="1"/>
  <c r="AJ160" i="4" s="1"/>
  <c r="AX160" i="4" s="1"/>
  <c r="BL160" i="4" s="1"/>
  <c r="BZ160" i="4" s="1"/>
  <c r="CN160" i="4" s="1"/>
  <c r="DB160" i="4" s="1"/>
  <c r="DP160" i="4" s="1"/>
  <c r="ED160" i="4" s="1"/>
  <c r="ER160" i="4" s="1"/>
  <c r="AD181" i="8"/>
  <c r="AV181" i="8" s="1"/>
  <c r="AW181" i="8" s="1"/>
  <c r="AX181" i="8" s="1"/>
  <c r="K185" i="4"/>
  <c r="Y185" i="4" s="1"/>
  <c r="AM185" i="4" s="1"/>
  <c r="BA185" i="4" s="1"/>
  <c r="BO185" i="4" s="1"/>
  <c r="CC185" i="4" s="1"/>
  <c r="CQ185" i="4" s="1"/>
  <c r="DE185" i="4" s="1"/>
  <c r="DS185" i="4" s="1"/>
  <c r="EG185" i="4" s="1"/>
  <c r="EU185" i="4" s="1"/>
  <c r="K12" i="4"/>
  <c r="Y12" i="4" s="1"/>
  <c r="AM12" i="4" s="1"/>
  <c r="BA12" i="4" s="1"/>
  <c r="BO12" i="4" s="1"/>
  <c r="CC12" i="4" s="1"/>
  <c r="CQ12" i="4" s="1"/>
  <c r="DE12" i="4" s="1"/>
  <c r="DS12" i="4" s="1"/>
  <c r="EG12" i="4" s="1"/>
  <c r="EU12" i="4" s="1"/>
  <c r="AD22" i="8"/>
  <c r="AE22" i="8" s="1"/>
  <c r="AF22" i="8" s="1"/>
  <c r="H34" i="4"/>
  <c r="V34" i="4" s="1"/>
  <c r="AJ34" i="4" s="1"/>
  <c r="AX34" i="4" s="1"/>
  <c r="BL34" i="4" s="1"/>
  <c r="BZ34" i="4" s="1"/>
  <c r="CN34" i="4" s="1"/>
  <c r="DB34" i="4" s="1"/>
  <c r="DP34" i="4" s="1"/>
  <c r="ED34" i="4" s="1"/>
  <c r="ER34" i="4" s="1"/>
  <c r="AD48" i="8"/>
  <c r="AV48" i="8" s="1"/>
  <c r="AW48" i="8" s="1"/>
  <c r="AD52" i="8"/>
  <c r="AV52" i="8" s="1"/>
  <c r="K55" i="8"/>
  <c r="L55" i="8" s="1"/>
  <c r="M55" i="8" s="1"/>
  <c r="O55" i="8" s="1"/>
  <c r="H74" i="4"/>
  <c r="V74" i="4" s="1"/>
  <c r="AJ74" i="4" s="1"/>
  <c r="AX74" i="4" s="1"/>
  <c r="BL74" i="4" s="1"/>
  <c r="BZ74" i="4" s="1"/>
  <c r="CN74" i="4" s="1"/>
  <c r="DB74" i="4" s="1"/>
  <c r="DP74" i="4" s="1"/>
  <c r="ED74" i="4" s="1"/>
  <c r="ER74" i="4" s="1"/>
  <c r="K81" i="4"/>
  <c r="Y81" i="4" s="1"/>
  <c r="AM81" i="4" s="1"/>
  <c r="BA81" i="4" s="1"/>
  <c r="BO81" i="4" s="1"/>
  <c r="CC81" i="4" s="1"/>
  <c r="CQ81" i="4" s="1"/>
  <c r="DE81" i="4" s="1"/>
  <c r="DS81" i="4" s="1"/>
  <c r="EG81" i="4" s="1"/>
  <c r="EU81" i="4" s="1"/>
  <c r="K110" i="8"/>
  <c r="L110" i="8" s="1"/>
  <c r="M110" i="8" s="1"/>
  <c r="O110" i="8" s="1"/>
  <c r="Q110" i="8" s="1"/>
  <c r="K121" i="8"/>
  <c r="L121" i="8" s="1"/>
  <c r="M121" i="8" s="1"/>
  <c r="O121" i="8" s="1"/>
  <c r="H122" i="4"/>
  <c r="V122" i="4" s="1"/>
  <c r="AJ122" i="4" s="1"/>
  <c r="AX122" i="4" s="1"/>
  <c r="BL122" i="4" s="1"/>
  <c r="BZ122" i="4" s="1"/>
  <c r="CN122" i="4" s="1"/>
  <c r="DB122" i="4" s="1"/>
  <c r="DP122" i="4" s="1"/>
  <c r="ED122" i="4" s="1"/>
  <c r="ER122" i="4" s="1"/>
  <c r="K147" i="4"/>
  <c r="Y147" i="4" s="1"/>
  <c r="AM147" i="4" s="1"/>
  <c r="BA147" i="4" s="1"/>
  <c r="BO147" i="4" s="1"/>
  <c r="CC147" i="4" s="1"/>
  <c r="CQ147" i="4" s="1"/>
  <c r="DE147" i="4" s="1"/>
  <c r="DS147" i="4" s="1"/>
  <c r="EG147" i="4" s="1"/>
  <c r="EU147" i="4" s="1"/>
  <c r="P158" i="4"/>
  <c r="AD158" i="4" s="1"/>
  <c r="AR158" i="4" s="1"/>
  <c r="BF158" i="4" s="1"/>
  <c r="BT158" i="4" s="1"/>
  <c r="CH158" i="4" s="1"/>
  <c r="CV158" i="4" s="1"/>
  <c r="DJ158" i="4" s="1"/>
  <c r="DX158" i="4" s="1"/>
  <c r="EL158" i="4" s="1"/>
  <c r="EZ158" i="4" s="1"/>
  <c r="H222" i="4"/>
  <c r="V222" i="4" s="1"/>
  <c r="AJ222" i="4" s="1"/>
  <c r="AX222" i="4" s="1"/>
  <c r="BL222" i="4" s="1"/>
  <c r="BZ222" i="4" s="1"/>
  <c r="CN222" i="4" s="1"/>
  <c r="DB222" i="4" s="1"/>
  <c r="DP222" i="4" s="1"/>
  <c r="ED222" i="4" s="1"/>
  <c r="ER222" i="4" s="1"/>
  <c r="K230" i="8"/>
  <c r="L230" i="8" s="1"/>
  <c r="M230" i="8" s="1"/>
  <c r="O230" i="8" s="1"/>
  <c r="AU239" i="8"/>
  <c r="K247" i="4"/>
  <c r="Y247" i="4" s="1"/>
  <c r="AM247" i="4" s="1"/>
  <c r="BA247" i="4" s="1"/>
  <c r="BO247" i="4" s="1"/>
  <c r="CC247" i="4" s="1"/>
  <c r="CQ247" i="4" s="1"/>
  <c r="DE247" i="4" s="1"/>
  <c r="DS247" i="4" s="1"/>
  <c r="EG247" i="4" s="1"/>
  <c r="EU247" i="4" s="1"/>
  <c r="H275" i="4"/>
  <c r="V275" i="4" s="1"/>
  <c r="AJ275" i="4" s="1"/>
  <c r="AX275" i="4" s="1"/>
  <c r="BL275" i="4" s="1"/>
  <c r="BZ275" i="4" s="1"/>
  <c r="CN275" i="4" s="1"/>
  <c r="DB275" i="4" s="1"/>
  <c r="DP275" i="4" s="1"/>
  <c r="ED275" i="4" s="1"/>
  <c r="ER275" i="4" s="1"/>
  <c r="K301" i="4"/>
  <c r="Y301" i="4" s="1"/>
  <c r="AM301" i="4" s="1"/>
  <c r="BA301" i="4" s="1"/>
  <c r="BO301" i="4" s="1"/>
  <c r="CC301" i="4" s="1"/>
  <c r="CQ301" i="4" s="1"/>
  <c r="DE301" i="4" s="1"/>
  <c r="DS301" i="4" s="1"/>
  <c r="EG301" i="4" s="1"/>
  <c r="EU301" i="4" s="1"/>
  <c r="P306" i="4"/>
  <c r="AD306" i="4" s="1"/>
  <c r="AR306" i="4" s="1"/>
  <c r="BF306" i="4" s="1"/>
  <c r="BT306" i="4" s="1"/>
  <c r="CH306" i="4" s="1"/>
  <c r="CV306" i="4" s="1"/>
  <c r="DJ306" i="4" s="1"/>
  <c r="DX306" i="4" s="1"/>
  <c r="EL306" i="4" s="1"/>
  <c r="EZ306" i="4" s="1"/>
  <c r="K309" i="4"/>
  <c r="Y309" i="4" s="1"/>
  <c r="AM309" i="4" s="1"/>
  <c r="BA309" i="4" s="1"/>
  <c r="BO309" i="4" s="1"/>
  <c r="CC309" i="4" s="1"/>
  <c r="CQ309" i="4" s="1"/>
  <c r="DE309" i="4" s="1"/>
  <c r="DS309" i="4" s="1"/>
  <c r="EG309" i="4" s="1"/>
  <c r="EU309" i="4" s="1"/>
  <c r="K321" i="4"/>
  <c r="Y321" i="4" s="1"/>
  <c r="AM321" i="4" s="1"/>
  <c r="BA321" i="4" s="1"/>
  <c r="BO321" i="4" s="1"/>
  <c r="CC321" i="4" s="1"/>
  <c r="CQ321" i="4" s="1"/>
  <c r="DE321" i="4" s="1"/>
  <c r="DS321" i="4" s="1"/>
  <c r="EG321" i="4" s="1"/>
  <c r="EU321" i="4" s="1"/>
  <c r="H328" i="4"/>
  <c r="V328" i="4" s="1"/>
  <c r="AJ328" i="4" s="1"/>
  <c r="AX328" i="4" s="1"/>
  <c r="K350" i="4"/>
  <c r="Y350" i="4" s="1"/>
  <c r="AM350" i="4" s="1"/>
  <c r="BA350" i="4" s="1"/>
  <c r="BO350" i="4" s="1"/>
  <c r="CC350" i="4" s="1"/>
  <c r="CQ350" i="4" s="1"/>
  <c r="DE350" i="4" s="1"/>
  <c r="DS350" i="4" s="1"/>
  <c r="EG350" i="4" s="1"/>
  <c r="EU350" i="4" s="1"/>
  <c r="H351" i="4"/>
  <c r="V351" i="4" s="1"/>
  <c r="AJ351" i="4" s="1"/>
  <c r="AX351" i="4" s="1"/>
  <c r="BL351" i="4" s="1"/>
  <c r="BZ351" i="4" s="1"/>
  <c r="CN351" i="4" s="1"/>
  <c r="DB351" i="4" s="1"/>
  <c r="DP351" i="4" s="1"/>
  <c r="ED351" i="4" s="1"/>
  <c r="ER351" i="4" s="1"/>
  <c r="K355" i="4"/>
  <c r="Y355" i="4" s="1"/>
  <c r="AM355" i="4" s="1"/>
  <c r="BA355" i="4" s="1"/>
  <c r="BO355" i="4" s="1"/>
  <c r="CC355" i="4" s="1"/>
  <c r="CQ355" i="4" s="1"/>
  <c r="DE355" i="4" s="1"/>
  <c r="DS355" i="4" s="1"/>
  <c r="EG355" i="4" s="1"/>
  <c r="EU355" i="4" s="1"/>
  <c r="H356" i="4"/>
  <c r="V356" i="4" s="1"/>
  <c r="AJ356" i="4" s="1"/>
  <c r="AX356" i="4" s="1"/>
  <c r="BL356" i="4" s="1"/>
  <c r="BZ356" i="4" s="1"/>
  <c r="CN356" i="4" s="1"/>
  <c r="DB356" i="4" s="1"/>
  <c r="DP356" i="4" s="1"/>
  <c r="ED356" i="4" s="1"/>
  <c r="ER356" i="4" s="1"/>
  <c r="K360" i="4"/>
  <c r="Y360" i="4" s="1"/>
  <c r="AM360" i="4" s="1"/>
  <c r="BA360" i="4" s="1"/>
  <c r="BO360" i="4" s="1"/>
  <c r="CC360" i="4" s="1"/>
  <c r="CQ360" i="4" s="1"/>
  <c r="DE360" i="4" s="1"/>
  <c r="DS360" i="4" s="1"/>
  <c r="EG360" i="4" s="1"/>
  <c r="EU360" i="4" s="1"/>
  <c r="K365" i="8"/>
  <c r="L365" i="8" s="1"/>
  <c r="M365" i="8" s="1"/>
  <c r="O365" i="8" s="1"/>
  <c r="K380" i="4"/>
  <c r="Y380" i="4" s="1"/>
  <c r="AM380" i="4" s="1"/>
  <c r="BA380" i="4" s="1"/>
  <c r="BO380" i="4" s="1"/>
  <c r="CC380" i="4" s="1"/>
  <c r="CQ380" i="4" s="1"/>
  <c r="DE380" i="4" s="1"/>
  <c r="DS380" i="4" s="1"/>
  <c r="EG380" i="4" s="1"/>
  <c r="EU380" i="4" s="1"/>
  <c r="P400" i="4"/>
  <c r="AD400" i="4" s="1"/>
  <c r="AR400" i="4" s="1"/>
  <c r="BF400" i="4" s="1"/>
  <c r="BT400" i="4" s="1"/>
  <c r="CH400" i="4" s="1"/>
  <c r="CV400" i="4" s="1"/>
  <c r="DJ400" i="4" s="1"/>
  <c r="DX400" i="4" s="1"/>
  <c r="EL400" i="4" s="1"/>
  <c r="EZ400" i="4" s="1"/>
  <c r="K408" i="8"/>
  <c r="L408" i="8" s="1"/>
  <c r="M408" i="8" s="1"/>
  <c r="O408" i="8" s="1"/>
  <c r="AD461" i="8"/>
  <c r="AV461" i="8" s="1"/>
  <c r="AW461" i="8" s="1"/>
  <c r="I460" i="4" s="1"/>
  <c r="H480" i="4"/>
  <c r="V480" i="4" s="1"/>
  <c r="AJ480" i="4" s="1"/>
  <c r="AX480" i="4" s="1"/>
  <c r="BL480" i="4" s="1"/>
  <c r="BZ480" i="4" s="1"/>
  <c r="CN480" i="4" s="1"/>
  <c r="DB480" i="4" s="1"/>
  <c r="DP480" i="4" s="1"/>
  <c r="ED480" i="4" s="1"/>
  <c r="ER480" i="4" s="1"/>
  <c r="K486" i="8"/>
  <c r="L486" i="8" s="1"/>
  <c r="M486" i="8" s="1"/>
  <c r="O486" i="8" s="1"/>
  <c r="T486" i="8" s="1"/>
  <c r="V486" i="8" s="1"/>
  <c r="K491" i="8"/>
  <c r="L491" i="8" s="1"/>
  <c r="M491" i="8" s="1"/>
  <c r="H17" i="4"/>
  <c r="V17" i="4" s="1"/>
  <c r="AJ17" i="4" s="1"/>
  <c r="AX17" i="4" s="1"/>
  <c r="BL17" i="4" s="1"/>
  <c r="BZ17" i="4" s="1"/>
  <c r="CN17" i="4" s="1"/>
  <c r="DB17" i="4" s="1"/>
  <c r="DP17" i="4" s="1"/>
  <c r="ED17" i="4" s="1"/>
  <c r="ER17" i="4" s="1"/>
  <c r="K28" i="8"/>
  <c r="L28" i="8" s="1"/>
  <c r="M28" i="8" s="1"/>
  <c r="O28" i="8" s="1"/>
  <c r="P45" i="4"/>
  <c r="AD45" i="4" s="1"/>
  <c r="AR45" i="4" s="1"/>
  <c r="BF45" i="4" s="1"/>
  <c r="BT45" i="4" s="1"/>
  <c r="CH45" i="4" s="1"/>
  <c r="CV45" i="4" s="1"/>
  <c r="DJ45" i="4" s="1"/>
  <c r="DX45" i="4" s="1"/>
  <c r="EL45" i="4" s="1"/>
  <c r="EZ45" i="4" s="1"/>
  <c r="AD47" i="8"/>
  <c r="AE47" i="8" s="1"/>
  <c r="AF47" i="8" s="1"/>
  <c r="AH47" i="8" s="1"/>
  <c r="P49" i="4"/>
  <c r="AD49" i="4" s="1"/>
  <c r="AR49" i="4" s="1"/>
  <c r="BF49" i="4" s="1"/>
  <c r="BT49" i="4" s="1"/>
  <c r="CH49" i="4" s="1"/>
  <c r="CV49" i="4" s="1"/>
  <c r="DJ49" i="4" s="1"/>
  <c r="DX49" i="4" s="1"/>
  <c r="EL49" i="4" s="1"/>
  <c r="EZ49" i="4" s="1"/>
  <c r="H60" i="4"/>
  <c r="V60" i="4" s="1"/>
  <c r="AJ60" i="4" s="1"/>
  <c r="AX60" i="4" s="1"/>
  <c r="BL60" i="4" s="1"/>
  <c r="BZ60" i="4" s="1"/>
  <c r="CN60" i="4" s="1"/>
  <c r="DB60" i="4" s="1"/>
  <c r="DP60" i="4" s="1"/>
  <c r="ED60" i="4" s="1"/>
  <c r="ER60" i="4" s="1"/>
  <c r="K66" i="4"/>
  <c r="Y66" i="4" s="1"/>
  <c r="AM66" i="4" s="1"/>
  <c r="BA66" i="4" s="1"/>
  <c r="BO66" i="4" s="1"/>
  <c r="CC66" i="4" s="1"/>
  <c r="CQ66" i="4" s="1"/>
  <c r="DE66" i="4" s="1"/>
  <c r="DS66" i="4" s="1"/>
  <c r="EG66" i="4" s="1"/>
  <c r="EU66" i="4" s="1"/>
  <c r="P90" i="4"/>
  <c r="AD90" i="4" s="1"/>
  <c r="AR90" i="4" s="1"/>
  <c r="BF90" i="4" s="1"/>
  <c r="BT90" i="4" s="1"/>
  <c r="CH90" i="4" s="1"/>
  <c r="CV90" i="4" s="1"/>
  <c r="DJ90" i="4" s="1"/>
  <c r="DX90" i="4" s="1"/>
  <c r="EL90" i="4" s="1"/>
  <c r="EZ90" i="4" s="1"/>
  <c r="H95" i="4"/>
  <c r="V95" i="4" s="1"/>
  <c r="AJ95" i="4" s="1"/>
  <c r="AX95" i="4" s="1"/>
  <c r="BL95" i="4" s="1"/>
  <c r="BZ95" i="4" s="1"/>
  <c r="CN95" i="4" s="1"/>
  <c r="DB95" i="4" s="1"/>
  <c r="DP95" i="4" s="1"/>
  <c r="ED95" i="4" s="1"/>
  <c r="ER95" i="4" s="1"/>
  <c r="H110" i="4"/>
  <c r="V110" i="4" s="1"/>
  <c r="AJ110" i="4" s="1"/>
  <c r="AX110" i="4" s="1"/>
  <c r="BL110" i="4" s="1"/>
  <c r="BZ110" i="4" s="1"/>
  <c r="CN110" i="4" s="1"/>
  <c r="DB110" i="4" s="1"/>
  <c r="DP110" i="4" s="1"/>
  <c r="ED110" i="4" s="1"/>
  <c r="ER110" i="4" s="1"/>
  <c r="H116" i="4"/>
  <c r="V116" i="4" s="1"/>
  <c r="AJ116" i="4" s="1"/>
  <c r="AX116" i="4" s="1"/>
  <c r="BL116" i="4" s="1"/>
  <c r="BZ116" i="4" s="1"/>
  <c r="CN116" i="4" s="1"/>
  <c r="DB116" i="4" s="1"/>
  <c r="DP116" i="4" s="1"/>
  <c r="ED116" i="4" s="1"/>
  <c r="ER116" i="4" s="1"/>
  <c r="K151" i="4"/>
  <c r="Y151" i="4" s="1"/>
  <c r="AM151" i="4" s="1"/>
  <c r="BA151" i="4" s="1"/>
  <c r="BO151" i="4" s="1"/>
  <c r="CC151" i="4" s="1"/>
  <c r="CQ151" i="4" s="1"/>
  <c r="DE151" i="4" s="1"/>
  <c r="DS151" i="4" s="1"/>
  <c r="EG151" i="4" s="1"/>
  <c r="EU151" i="4" s="1"/>
  <c r="K155" i="4"/>
  <c r="Y155" i="4" s="1"/>
  <c r="AM155" i="4" s="1"/>
  <c r="BA155" i="4" s="1"/>
  <c r="BO155" i="4" s="1"/>
  <c r="CC155" i="4" s="1"/>
  <c r="CQ155" i="4" s="1"/>
  <c r="DE155" i="4" s="1"/>
  <c r="DS155" i="4" s="1"/>
  <c r="EG155" i="4" s="1"/>
  <c r="EU155" i="4" s="1"/>
  <c r="K165" i="4"/>
  <c r="Y165" i="4" s="1"/>
  <c r="AM165" i="4" s="1"/>
  <c r="BA165" i="4" s="1"/>
  <c r="BO165" i="4" s="1"/>
  <c r="CC165" i="4" s="1"/>
  <c r="CQ165" i="4" s="1"/>
  <c r="DE165" i="4" s="1"/>
  <c r="DS165" i="4" s="1"/>
  <c r="EG165" i="4" s="1"/>
  <c r="EU165" i="4" s="1"/>
  <c r="H169" i="4"/>
  <c r="V169" i="4" s="1"/>
  <c r="AJ169" i="4" s="1"/>
  <c r="AX169" i="4" s="1"/>
  <c r="BL169" i="4" s="1"/>
  <c r="BZ169" i="4" s="1"/>
  <c r="CN169" i="4" s="1"/>
  <c r="DB169" i="4" s="1"/>
  <c r="DP169" i="4" s="1"/>
  <c r="ED169" i="4" s="1"/>
  <c r="ER169" i="4" s="1"/>
  <c r="H174" i="4"/>
  <c r="V174" i="4" s="1"/>
  <c r="AJ174" i="4" s="1"/>
  <c r="AX174" i="4" s="1"/>
  <c r="BL174" i="4" s="1"/>
  <c r="BZ174" i="4" s="1"/>
  <c r="CN174" i="4" s="1"/>
  <c r="DB174" i="4" s="1"/>
  <c r="DP174" i="4" s="1"/>
  <c r="ED174" i="4" s="1"/>
  <c r="ER174" i="4" s="1"/>
  <c r="P183" i="4"/>
  <c r="AD183" i="4" s="1"/>
  <c r="AR183" i="4" s="1"/>
  <c r="BF183" i="4" s="1"/>
  <c r="BT183" i="4" s="1"/>
  <c r="CH183" i="4" s="1"/>
  <c r="CV183" i="4" s="1"/>
  <c r="DJ183" i="4" s="1"/>
  <c r="DX183" i="4" s="1"/>
  <c r="EL183" i="4" s="1"/>
  <c r="EZ183" i="4" s="1"/>
  <c r="H185" i="4"/>
  <c r="V185" i="4" s="1"/>
  <c r="AJ185" i="4" s="1"/>
  <c r="AX185" i="4" s="1"/>
  <c r="BL185" i="4" s="1"/>
  <c r="BZ185" i="4" s="1"/>
  <c r="CN185" i="4" s="1"/>
  <c r="DB185" i="4" s="1"/>
  <c r="DP185" i="4" s="1"/>
  <c r="ED185" i="4" s="1"/>
  <c r="ER185" i="4" s="1"/>
  <c r="H198" i="4"/>
  <c r="V198" i="4" s="1"/>
  <c r="AJ198" i="4" s="1"/>
  <c r="AX198" i="4" s="1"/>
  <c r="BL198" i="4" s="1"/>
  <c r="BZ198" i="4" s="1"/>
  <c r="CN198" i="4" s="1"/>
  <c r="DB198" i="4" s="1"/>
  <c r="DP198" i="4" s="1"/>
  <c r="ED198" i="4" s="1"/>
  <c r="ER198" i="4" s="1"/>
  <c r="P202" i="4"/>
  <c r="AD202" i="4" s="1"/>
  <c r="AR202" i="4" s="1"/>
  <c r="BF202" i="4" s="1"/>
  <c r="BT202" i="4" s="1"/>
  <c r="CH202" i="4" s="1"/>
  <c r="CV202" i="4" s="1"/>
  <c r="DJ202" i="4" s="1"/>
  <c r="DX202" i="4" s="1"/>
  <c r="EL202" i="4" s="1"/>
  <c r="EZ202" i="4" s="1"/>
  <c r="H219" i="4"/>
  <c r="V219" i="4" s="1"/>
  <c r="AJ219" i="4" s="1"/>
  <c r="AX219" i="4" s="1"/>
  <c r="BL219" i="4" s="1"/>
  <c r="BZ219" i="4" s="1"/>
  <c r="CN219" i="4" s="1"/>
  <c r="DB219" i="4" s="1"/>
  <c r="DP219" i="4" s="1"/>
  <c r="ED219" i="4" s="1"/>
  <c r="ER219" i="4" s="1"/>
  <c r="H225" i="4"/>
  <c r="V225" i="4" s="1"/>
  <c r="AJ225" i="4" s="1"/>
  <c r="AX225" i="4" s="1"/>
  <c r="BL225" i="4" s="1"/>
  <c r="BZ225" i="4" s="1"/>
  <c r="CN225" i="4" s="1"/>
  <c r="DB225" i="4" s="1"/>
  <c r="DP225" i="4" s="1"/>
  <c r="ED225" i="4" s="1"/>
  <c r="ER225" i="4" s="1"/>
  <c r="K231" i="4"/>
  <c r="Y231" i="4" s="1"/>
  <c r="AM231" i="4" s="1"/>
  <c r="BA231" i="4" s="1"/>
  <c r="BO231" i="4" s="1"/>
  <c r="CC231" i="4" s="1"/>
  <c r="CQ231" i="4" s="1"/>
  <c r="DE231" i="4" s="1"/>
  <c r="DS231" i="4" s="1"/>
  <c r="EG231" i="4" s="1"/>
  <c r="EU231" i="4" s="1"/>
  <c r="H264" i="4"/>
  <c r="V264" i="4" s="1"/>
  <c r="AJ264" i="4" s="1"/>
  <c r="AX264" i="4" s="1"/>
  <c r="K266" i="8"/>
  <c r="L266" i="8" s="1"/>
  <c r="M266" i="8" s="1"/>
  <c r="O266" i="8" s="1"/>
  <c r="H268" i="4"/>
  <c r="V268" i="4" s="1"/>
  <c r="AJ268" i="4" s="1"/>
  <c r="AX268" i="4" s="1"/>
  <c r="BL268" i="4" s="1"/>
  <c r="BZ268" i="4" s="1"/>
  <c r="CN268" i="4" s="1"/>
  <c r="DB268" i="4" s="1"/>
  <c r="DP268" i="4" s="1"/>
  <c r="ED268" i="4" s="1"/>
  <c r="ER268" i="4" s="1"/>
  <c r="K288" i="4"/>
  <c r="Y288" i="4" s="1"/>
  <c r="AM288" i="4" s="1"/>
  <c r="BA288" i="4" s="1"/>
  <c r="BO288" i="4" s="1"/>
  <c r="CC288" i="4" s="1"/>
  <c r="CQ288" i="4" s="1"/>
  <c r="DE288" i="4" s="1"/>
  <c r="DS288" i="4" s="1"/>
  <c r="EG288" i="4" s="1"/>
  <c r="EU288" i="4" s="1"/>
  <c r="H289" i="4"/>
  <c r="V289" i="4" s="1"/>
  <c r="AJ289" i="4" s="1"/>
  <c r="AX289" i="4" s="1"/>
  <c r="BL289" i="4" s="1"/>
  <c r="BZ289" i="4" s="1"/>
  <c r="CN289" i="4" s="1"/>
  <c r="DB289" i="4" s="1"/>
  <c r="DP289" i="4" s="1"/>
  <c r="ED289" i="4" s="1"/>
  <c r="ER289" i="4" s="1"/>
  <c r="K302" i="4"/>
  <c r="Y302" i="4" s="1"/>
  <c r="AM302" i="4" s="1"/>
  <c r="BA302" i="4" s="1"/>
  <c r="BO302" i="4" s="1"/>
  <c r="CC302" i="4" s="1"/>
  <c r="CQ302" i="4" s="1"/>
  <c r="DE302" i="4" s="1"/>
  <c r="DS302" i="4" s="1"/>
  <c r="EG302" i="4" s="1"/>
  <c r="EU302" i="4" s="1"/>
  <c r="P303" i="4"/>
  <c r="AD303" i="4" s="1"/>
  <c r="AR303" i="4" s="1"/>
  <c r="BF303" i="4" s="1"/>
  <c r="BT303" i="4" s="1"/>
  <c r="CH303" i="4" s="1"/>
  <c r="CV303" i="4" s="1"/>
  <c r="DJ303" i="4" s="1"/>
  <c r="DX303" i="4" s="1"/>
  <c r="EL303" i="4" s="1"/>
  <c r="EZ303" i="4" s="1"/>
  <c r="K316" i="4"/>
  <c r="Y316" i="4" s="1"/>
  <c r="AM316" i="4" s="1"/>
  <c r="BA316" i="4" s="1"/>
  <c r="BO316" i="4" s="1"/>
  <c r="CC316" i="4" s="1"/>
  <c r="CQ316" i="4" s="1"/>
  <c r="DE316" i="4" s="1"/>
  <c r="DS316" i="4" s="1"/>
  <c r="EG316" i="4" s="1"/>
  <c r="EU316" i="4" s="1"/>
  <c r="K321" i="8"/>
  <c r="L321" i="8" s="1"/>
  <c r="M321" i="8" s="1"/>
  <c r="O321" i="8" s="1"/>
  <c r="Q321" i="8" s="1"/>
  <c r="H322" i="4"/>
  <c r="V322" i="4" s="1"/>
  <c r="AJ322" i="4" s="1"/>
  <c r="AX322" i="4" s="1"/>
  <c r="BL322" i="4" s="1"/>
  <c r="BZ322" i="4" s="1"/>
  <c r="CN322" i="4" s="1"/>
  <c r="DB322" i="4" s="1"/>
  <c r="DP322" i="4" s="1"/>
  <c r="ED322" i="4" s="1"/>
  <c r="ER322" i="4" s="1"/>
  <c r="K327" i="8"/>
  <c r="L327" i="8" s="1"/>
  <c r="M327" i="8" s="1"/>
  <c r="O327" i="8" s="1"/>
  <c r="K343" i="4"/>
  <c r="Y343" i="4" s="1"/>
  <c r="AM343" i="4" s="1"/>
  <c r="BA343" i="4" s="1"/>
  <c r="BO343" i="4" s="1"/>
  <c r="CC343" i="4" s="1"/>
  <c r="CQ343" i="4" s="1"/>
  <c r="DE343" i="4" s="1"/>
  <c r="DS343" i="4" s="1"/>
  <c r="EG343" i="4" s="1"/>
  <c r="EU343" i="4" s="1"/>
  <c r="K359" i="4"/>
  <c r="Y359" i="4" s="1"/>
  <c r="AM359" i="4" s="1"/>
  <c r="BA359" i="4" s="1"/>
  <c r="BO359" i="4" s="1"/>
  <c r="CC359" i="4" s="1"/>
  <c r="CQ359" i="4" s="1"/>
  <c r="DE359" i="4" s="1"/>
  <c r="DS359" i="4" s="1"/>
  <c r="EG359" i="4" s="1"/>
  <c r="EU359" i="4" s="1"/>
  <c r="AD418" i="8"/>
  <c r="AV418" i="8" s="1"/>
  <c r="AW418" i="8" s="1"/>
  <c r="K424" i="4"/>
  <c r="Y424" i="4" s="1"/>
  <c r="AM424" i="4" s="1"/>
  <c r="BA424" i="4" s="1"/>
  <c r="BO424" i="4" s="1"/>
  <c r="CC424" i="4" s="1"/>
  <c r="CQ424" i="4" s="1"/>
  <c r="DE424" i="4" s="1"/>
  <c r="DS424" i="4" s="1"/>
  <c r="EG424" i="4" s="1"/>
  <c r="EU424" i="4" s="1"/>
  <c r="AD426" i="8"/>
  <c r="H428" i="4"/>
  <c r="V428" i="4" s="1"/>
  <c r="AJ428" i="4" s="1"/>
  <c r="AX428" i="4" s="1"/>
  <c r="BL428" i="4" s="1"/>
  <c r="BZ428" i="4" s="1"/>
  <c r="CN428" i="4" s="1"/>
  <c r="DB428" i="4" s="1"/>
  <c r="DP428" i="4" s="1"/>
  <c r="ED428" i="4" s="1"/>
  <c r="ER428" i="4" s="1"/>
  <c r="K435" i="8"/>
  <c r="L435" i="8" s="1"/>
  <c r="M435" i="8" s="1"/>
  <c r="O435" i="8" s="1"/>
  <c r="K436" i="8"/>
  <c r="L436" i="8" s="1"/>
  <c r="M436" i="8" s="1"/>
  <c r="O436" i="8" s="1"/>
  <c r="K440" i="4"/>
  <c r="Y440" i="4" s="1"/>
  <c r="AM440" i="4" s="1"/>
  <c r="BA440" i="4" s="1"/>
  <c r="BO440" i="4" s="1"/>
  <c r="CC440" i="4" s="1"/>
  <c r="CQ440" i="4" s="1"/>
  <c r="DE440" i="4" s="1"/>
  <c r="DS440" i="4" s="1"/>
  <c r="EG440" i="4" s="1"/>
  <c r="EU440" i="4" s="1"/>
  <c r="H444" i="4"/>
  <c r="V444" i="4" s="1"/>
  <c r="AJ444" i="4" s="1"/>
  <c r="AX444" i="4" s="1"/>
  <c r="BL444" i="4" s="1"/>
  <c r="BZ444" i="4" s="1"/>
  <c r="CN444" i="4" s="1"/>
  <c r="DB444" i="4" s="1"/>
  <c r="DP444" i="4" s="1"/>
  <c r="ED444" i="4" s="1"/>
  <c r="ER444" i="4" s="1"/>
  <c r="K457" i="8"/>
  <c r="L457" i="8" s="1"/>
  <c r="M457" i="8" s="1"/>
  <c r="O457" i="8" s="1"/>
  <c r="T457" i="8" s="1"/>
  <c r="V457" i="8" s="1"/>
  <c r="H486" i="4"/>
  <c r="V486" i="4" s="1"/>
  <c r="AJ486" i="4" s="1"/>
  <c r="AX486" i="4" s="1"/>
  <c r="BL486" i="4" s="1"/>
  <c r="BZ486" i="4" s="1"/>
  <c r="CN486" i="4" s="1"/>
  <c r="DB486" i="4" s="1"/>
  <c r="DP486" i="4" s="1"/>
  <c r="ED486" i="4" s="1"/>
  <c r="ER486" i="4" s="1"/>
  <c r="H493" i="4"/>
  <c r="V493" i="4" s="1"/>
  <c r="AJ493" i="4" s="1"/>
  <c r="AX493" i="4" s="1"/>
  <c r="BL493" i="4" s="1"/>
  <c r="BZ493" i="4" s="1"/>
  <c r="CN493" i="4" s="1"/>
  <c r="DB493" i="4" s="1"/>
  <c r="DP493" i="4" s="1"/>
  <c r="ED493" i="4" s="1"/>
  <c r="ER493" i="4" s="1"/>
  <c r="AD498" i="8"/>
  <c r="AE498" i="8" s="1"/>
  <c r="AF498" i="8" s="1"/>
  <c r="K500" i="8"/>
  <c r="L500" i="8" s="1"/>
  <c r="M500" i="8" s="1"/>
  <c r="O500" i="8" s="1"/>
  <c r="T500" i="8" s="1"/>
  <c r="H514" i="4"/>
  <c r="V514" i="4" s="1"/>
  <c r="AJ514" i="4" s="1"/>
  <c r="AX514" i="4" s="1"/>
  <c r="BL514" i="4" s="1"/>
  <c r="BZ514" i="4" s="1"/>
  <c r="CN514" i="4" s="1"/>
  <c r="DB514" i="4" s="1"/>
  <c r="DP514" i="4" s="1"/>
  <c r="ED514" i="4" s="1"/>
  <c r="ER514" i="4" s="1"/>
  <c r="K530" i="8"/>
  <c r="L530" i="8" s="1"/>
  <c r="M530" i="8" s="1"/>
  <c r="O530" i="8" s="1"/>
  <c r="T530" i="8" s="1"/>
  <c r="V530" i="8" s="1"/>
  <c r="P534" i="4"/>
  <c r="AD534" i="4" s="1"/>
  <c r="AR534" i="4" s="1"/>
  <c r="BF534" i="4" s="1"/>
  <c r="BT534" i="4" s="1"/>
  <c r="CH534" i="4" s="1"/>
  <c r="CV534" i="4" s="1"/>
  <c r="DJ534" i="4" s="1"/>
  <c r="DX534" i="4" s="1"/>
  <c r="EL534" i="4" s="1"/>
  <c r="EZ534" i="4" s="1"/>
  <c r="P544" i="4"/>
  <c r="AD544" i="4" s="1"/>
  <c r="AR544" i="4" s="1"/>
  <c r="BF544" i="4" s="1"/>
  <c r="BT544" i="4" s="1"/>
  <c r="CH544" i="4" s="1"/>
  <c r="CV544" i="4" s="1"/>
  <c r="DJ544" i="4" s="1"/>
  <c r="DX544" i="4" s="1"/>
  <c r="EL544" i="4" s="1"/>
  <c r="EZ544" i="4" s="1"/>
  <c r="K564" i="8"/>
  <c r="L564" i="8" s="1"/>
  <c r="M564" i="8" s="1"/>
  <c r="O564" i="8" s="1"/>
  <c r="K602" i="8"/>
  <c r="L602" i="8" s="1"/>
  <c r="M602" i="8" s="1"/>
  <c r="H604" i="4"/>
  <c r="V604" i="4" s="1"/>
  <c r="AJ604" i="4" s="1"/>
  <c r="AX604" i="4" s="1"/>
  <c r="BL604" i="4" s="1"/>
  <c r="BZ604" i="4" s="1"/>
  <c r="CN604" i="4" s="1"/>
  <c r="DB604" i="4" s="1"/>
  <c r="DP604" i="4" s="1"/>
  <c r="ED604" i="4" s="1"/>
  <c r="ER604" i="4" s="1"/>
  <c r="AU233" i="8"/>
  <c r="AC262" i="8"/>
  <c r="AD262" i="8" s="1"/>
  <c r="K262" i="8"/>
  <c r="L262" i="8" s="1"/>
  <c r="M262" i="8" s="1"/>
  <c r="O262" i="8" s="1"/>
  <c r="T262" i="8" s="1"/>
  <c r="V262" i="8" s="1"/>
  <c r="AU315" i="8"/>
  <c r="AU93" i="8"/>
  <c r="AD134" i="8"/>
  <c r="AE134" i="8" s="1"/>
  <c r="AF134" i="8" s="1"/>
  <c r="AH134" i="8" s="1"/>
  <c r="AC103" i="8"/>
  <c r="K103" i="8"/>
  <c r="L103" i="8" s="1"/>
  <c r="M103" i="8" s="1"/>
  <c r="O103" i="8" s="1"/>
  <c r="T103" i="8" s="1"/>
  <c r="AC142" i="8"/>
  <c r="AD142" i="8" s="1"/>
  <c r="AV142" i="8" s="1"/>
  <c r="AW142" i="8" s="1"/>
  <c r="K142" i="8"/>
  <c r="L142" i="8" s="1"/>
  <c r="M142" i="8" s="1"/>
  <c r="AU154" i="8"/>
  <c r="AC175" i="8"/>
  <c r="AD175" i="8" s="1"/>
  <c r="AV175" i="8" s="1"/>
  <c r="K175" i="8"/>
  <c r="L175" i="8" s="1"/>
  <c r="M175" i="8" s="1"/>
  <c r="O175" i="8" s="1"/>
  <c r="Q175" i="8" s="1"/>
  <c r="AC186" i="8"/>
  <c r="AD186" i="8" s="1"/>
  <c r="AE186" i="8" s="1"/>
  <c r="AF186" i="8" s="1"/>
  <c r="AH186" i="8" s="1"/>
  <c r="K186" i="8"/>
  <c r="L186" i="8" s="1"/>
  <c r="M186" i="8" s="1"/>
  <c r="O186" i="8" s="1"/>
  <c r="Q186" i="8" s="1"/>
  <c r="AC203" i="8"/>
  <c r="AD203" i="8" s="1"/>
  <c r="K203" i="8"/>
  <c r="L203" i="8" s="1"/>
  <c r="M203" i="8" s="1"/>
  <c r="O273" i="8"/>
  <c r="T273" i="8" s="1"/>
  <c r="AC281" i="8"/>
  <c r="AD281" i="8" s="1"/>
  <c r="K281" i="8"/>
  <c r="L281" i="8" s="1"/>
  <c r="M281" i="8" s="1"/>
  <c r="O281" i="8" s="1"/>
  <c r="T281" i="8" s="1"/>
  <c r="AC313" i="8"/>
  <c r="AD313" i="8" s="1"/>
  <c r="AV313" i="8" s="1"/>
  <c r="K313" i="8"/>
  <c r="L313" i="8" s="1"/>
  <c r="M313" i="8" s="1"/>
  <c r="O313" i="8" s="1"/>
  <c r="AU322" i="8"/>
  <c r="AD322" i="8"/>
  <c r="AE322" i="8" s="1"/>
  <c r="AF322" i="8" s="1"/>
  <c r="AC349" i="8"/>
  <c r="AD349" i="8" s="1"/>
  <c r="AE349" i="8" s="1"/>
  <c r="AF349" i="8" s="1"/>
  <c r="K349" i="8"/>
  <c r="L349" i="8" s="1"/>
  <c r="M349" i="8" s="1"/>
  <c r="O349" i="8" s="1"/>
  <c r="Q349" i="8" s="1"/>
  <c r="AC429" i="8"/>
  <c r="AD429" i="8" s="1"/>
  <c r="K429" i="8"/>
  <c r="L429" i="8" s="1"/>
  <c r="M429" i="8" s="1"/>
  <c r="AC438" i="8"/>
  <c r="AD438" i="8" s="1"/>
  <c r="K438" i="8"/>
  <c r="L438" i="8" s="1"/>
  <c r="M438" i="8" s="1"/>
  <c r="AC482" i="8"/>
  <c r="AD482" i="8" s="1"/>
  <c r="K482" i="8"/>
  <c r="L482" i="8" s="1"/>
  <c r="M482" i="8" s="1"/>
  <c r="O482" i="8" s="1"/>
  <c r="T482" i="8" s="1"/>
  <c r="V482" i="8" s="1"/>
  <c r="AC539" i="8"/>
  <c r="AD539" i="8" s="1"/>
  <c r="AV539" i="8" s="1"/>
  <c r="AW539" i="8" s="1"/>
  <c r="K539" i="8"/>
  <c r="L539" i="8" s="1"/>
  <c r="M539" i="8" s="1"/>
  <c r="O539" i="8" s="1"/>
  <c r="T539" i="8" s="1"/>
  <c r="V539" i="8" s="1"/>
  <c r="AU586" i="8"/>
  <c r="K46" i="8"/>
  <c r="L46" i="8" s="1"/>
  <c r="M46" i="8" s="1"/>
  <c r="AD78" i="8"/>
  <c r="AV78" i="8" s="1"/>
  <c r="AW78" i="8" s="1"/>
  <c r="AC101" i="8"/>
  <c r="AD101" i="8" s="1"/>
  <c r="K101" i="8"/>
  <c r="L101" i="8" s="1"/>
  <c r="M101" i="8" s="1"/>
  <c r="O101" i="8" s="1"/>
  <c r="T101" i="8" s="1"/>
  <c r="AC156" i="8"/>
  <c r="AD156" i="8" s="1"/>
  <c r="K156" i="8"/>
  <c r="L156" i="8" s="1"/>
  <c r="M156" i="8" s="1"/>
  <c r="AU173" i="8"/>
  <c r="AU180" i="8"/>
  <c r="K187" i="8"/>
  <c r="L187" i="8" s="1"/>
  <c r="M187" i="8" s="1"/>
  <c r="O187" i="8" s="1"/>
  <c r="Q187" i="8" s="1"/>
  <c r="K247" i="8"/>
  <c r="L247" i="8" s="1"/>
  <c r="M247" i="8" s="1"/>
  <c r="AU276" i="8"/>
  <c r="AC290" i="8"/>
  <c r="AD290" i="8" s="1"/>
  <c r="AV290" i="8" s="1"/>
  <c r="K290" i="8"/>
  <c r="L290" i="8" s="1"/>
  <c r="M290" i="8" s="1"/>
  <c r="K304" i="8"/>
  <c r="L304" i="8" s="1"/>
  <c r="M304" i="8" s="1"/>
  <c r="O304" i="8" s="1"/>
  <c r="K308" i="8"/>
  <c r="L308" i="8" s="1"/>
  <c r="M308" i="8" s="1"/>
  <c r="O308" i="8" s="1"/>
  <c r="T308" i="8" s="1"/>
  <c r="V308" i="8" s="1"/>
  <c r="AU335" i="8"/>
  <c r="AD335" i="8"/>
  <c r="AE335" i="8" s="1"/>
  <c r="AF335" i="8" s="1"/>
  <c r="AH335" i="8" s="1"/>
  <c r="K392" i="8"/>
  <c r="L392" i="8" s="1"/>
  <c r="M392" i="8" s="1"/>
  <c r="AD431" i="8"/>
  <c r="AV431" i="8" s="1"/>
  <c r="AU431" i="8"/>
  <c r="AC464" i="8"/>
  <c r="AD464" i="8" s="1"/>
  <c r="AV464" i="8" s="1"/>
  <c r="AW464" i="8" s="1"/>
  <c r="K464" i="8"/>
  <c r="L464" i="8" s="1"/>
  <c r="M464" i="8" s="1"/>
  <c r="O464" i="8" s="1"/>
  <c r="AD287" i="8"/>
  <c r="AV287" i="8" s="1"/>
  <c r="AW287" i="8" s="1"/>
  <c r="I286" i="4" s="1"/>
  <c r="AU287" i="8"/>
  <c r="AC379" i="8"/>
  <c r="AD379" i="8" s="1"/>
  <c r="AV379" i="8" s="1"/>
  <c r="K379" i="8"/>
  <c r="L379" i="8" s="1"/>
  <c r="M379" i="8" s="1"/>
  <c r="O379" i="8" s="1"/>
  <c r="AC538" i="8"/>
  <c r="AD538" i="8" s="1"/>
  <c r="K538" i="8"/>
  <c r="L538" i="8" s="1"/>
  <c r="M538" i="8" s="1"/>
  <c r="O538" i="8" s="1"/>
  <c r="AC571" i="8"/>
  <c r="AD571" i="8" s="1"/>
  <c r="AV571" i="8" s="1"/>
  <c r="K571" i="8"/>
  <c r="L571" i="8" s="1"/>
  <c r="M571" i="8" s="1"/>
  <c r="O571" i="8" s="1"/>
  <c r="T571" i="8" s="1"/>
  <c r="AC580" i="8"/>
  <c r="AD580" i="8" s="1"/>
  <c r="K580" i="8"/>
  <c r="L580" i="8" s="1"/>
  <c r="M580" i="8" s="1"/>
  <c r="O580" i="8" s="1"/>
  <c r="T580" i="8" s="1"/>
  <c r="V580" i="8" s="1"/>
  <c r="AC590" i="8"/>
  <c r="AD590" i="8" s="1"/>
  <c r="AV590" i="8" s="1"/>
  <c r="K590" i="8"/>
  <c r="L590" i="8" s="1"/>
  <c r="M590" i="8" s="1"/>
  <c r="O590" i="8" s="1"/>
  <c r="AD13" i="8"/>
  <c r="AV13" i="8" s="1"/>
  <c r="AW13" i="8" s="1"/>
  <c r="K190" i="8"/>
  <c r="L190" i="8" s="1"/>
  <c r="M190" i="8" s="1"/>
  <c r="O190" i="8" s="1"/>
  <c r="AU286" i="8"/>
  <c r="AW286" i="8" s="1"/>
  <c r="AC623" i="8"/>
  <c r="AD623" i="8" s="1"/>
  <c r="AV623" i="8" s="1"/>
  <c r="AW623" i="8" s="1"/>
  <c r="K623" i="8"/>
  <c r="L623" i="8" s="1"/>
  <c r="M623" i="8" s="1"/>
  <c r="K138" i="8"/>
  <c r="L138" i="8" s="1"/>
  <c r="M138" i="8" s="1"/>
  <c r="O138" i="8" s="1"/>
  <c r="Q138" i="8" s="1"/>
  <c r="AD228" i="8"/>
  <c r="AV228" i="8" s="1"/>
  <c r="AW228" i="8" s="1"/>
  <c r="I227" i="4" s="1"/>
  <c r="AD232" i="8"/>
  <c r="AV232" i="8" s="1"/>
  <c r="AW232" i="8" s="1"/>
  <c r="AU300" i="8"/>
  <c r="AD300" i="8"/>
  <c r="AV300" i="8" s="1"/>
  <c r="AC344" i="8"/>
  <c r="AD344" i="8" s="1"/>
  <c r="K344" i="8"/>
  <c r="L344" i="8" s="1"/>
  <c r="M344" i="8" s="1"/>
  <c r="O344" i="8" s="1"/>
  <c r="AU349" i="8"/>
  <c r="AC372" i="8"/>
  <c r="AD372" i="8" s="1"/>
  <c r="AV372" i="8" s="1"/>
  <c r="AW372" i="8" s="1"/>
  <c r="K372" i="8"/>
  <c r="L372" i="8" s="1"/>
  <c r="M372" i="8" s="1"/>
  <c r="AC382" i="8"/>
  <c r="AD382" i="8" s="1"/>
  <c r="AV382" i="8" s="1"/>
  <c r="K382" i="8"/>
  <c r="L382" i="8" s="1"/>
  <c r="M382" i="8" s="1"/>
  <c r="O382" i="8" s="1"/>
  <c r="AU438" i="8"/>
  <c r="AU485" i="8"/>
  <c r="AD485" i="8"/>
  <c r="AE485" i="8" s="1"/>
  <c r="AF485" i="8" s="1"/>
  <c r="AC493" i="8"/>
  <c r="AD493" i="8" s="1"/>
  <c r="K493" i="8"/>
  <c r="L493" i="8" s="1"/>
  <c r="M493" i="8" s="1"/>
  <c r="O493" i="8" s="1"/>
  <c r="T493" i="8" s="1"/>
  <c r="AD525" i="8"/>
  <c r="AU525" i="8"/>
  <c r="AD19" i="8"/>
  <c r="AU22" i="8"/>
  <c r="AU52" i="8"/>
  <c r="AC56" i="8"/>
  <c r="AD56" i="8" s="1"/>
  <c r="K56" i="8"/>
  <c r="L56" i="8" s="1"/>
  <c r="M56" i="8" s="1"/>
  <c r="O56" i="8" s="1"/>
  <c r="T56" i="8" s="1"/>
  <c r="V56" i="8" s="1"/>
  <c r="K62" i="8"/>
  <c r="L62" i="8" s="1"/>
  <c r="M62" i="8" s="1"/>
  <c r="O62" i="8" s="1"/>
  <c r="K67" i="8"/>
  <c r="L67" i="8" s="1"/>
  <c r="M67" i="8" s="1"/>
  <c r="O67" i="8" s="1"/>
  <c r="AD69" i="8"/>
  <c r="K78" i="8"/>
  <c r="L78" i="8" s="1"/>
  <c r="M78" i="8" s="1"/>
  <c r="O78" i="8" s="1"/>
  <c r="T78" i="8" s="1"/>
  <c r="V78" i="8" s="1"/>
  <c r="AC119" i="8"/>
  <c r="AD119" i="8" s="1"/>
  <c r="AV119" i="8" s="1"/>
  <c r="K119" i="8"/>
  <c r="L119" i="8" s="1"/>
  <c r="M119" i="8" s="1"/>
  <c r="AC128" i="8"/>
  <c r="AD128" i="8" s="1"/>
  <c r="AE128" i="8" s="1"/>
  <c r="AF128" i="8" s="1"/>
  <c r="K128" i="8"/>
  <c r="L128" i="8" s="1"/>
  <c r="M128" i="8" s="1"/>
  <c r="O128" i="8" s="1"/>
  <c r="K171" i="8"/>
  <c r="L171" i="8" s="1"/>
  <c r="M171" i="8" s="1"/>
  <c r="AC180" i="8"/>
  <c r="AD180" i="8" s="1"/>
  <c r="K180" i="8"/>
  <c r="L180" i="8" s="1"/>
  <c r="M180" i="8" s="1"/>
  <c r="O180" i="8" s="1"/>
  <c r="AC201" i="8"/>
  <c r="AD201" i="8" s="1"/>
  <c r="AV201" i="8" s="1"/>
  <c r="K201" i="8"/>
  <c r="L201" i="8" s="1"/>
  <c r="M201" i="8" s="1"/>
  <c r="O201" i="8" s="1"/>
  <c r="T201" i="8" s="1"/>
  <c r="AC205" i="8"/>
  <c r="AD205" i="8" s="1"/>
  <c r="K205" i="8"/>
  <c r="L205" i="8" s="1"/>
  <c r="M205" i="8" s="1"/>
  <c r="O205" i="8" s="1"/>
  <c r="K231" i="8"/>
  <c r="L231" i="8" s="1"/>
  <c r="M231" i="8" s="1"/>
  <c r="O231" i="8" s="1"/>
  <c r="T231" i="8" s="1"/>
  <c r="V231" i="8" s="1"/>
  <c r="AC240" i="8"/>
  <c r="AD240" i="8" s="1"/>
  <c r="AV240" i="8" s="1"/>
  <c r="AW240" i="8" s="1"/>
  <c r="K240" i="8"/>
  <c r="L240" i="8" s="1"/>
  <c r="M240" i="8" s="1"/>
  <c r="O240" i="8" s="1"/>
  <c r="K267" i="8"/>
  <c r="L267" i="8" s="1"/>
  <c r="M267" i="8" s="1"/>
  <c r="O267" i="8" s="1"/>
  <c r="AU291" i="8"/>
  <c r="AD314" i="8"/>
  <c r="AV314" i="8" s="1"/>
  <c r="AW314" i="8" s="1"/>
  <c r="AD353" i="8"/>
  <c r="K398" i="8"/>
  <c r="L398" i="8" s="1"/>
  <c r="M398" i="8" s="1"/>
  <c r="AD450" i="8"/>
  <c r="AV450" i="8" s="1"/>
  <c r="AU450" i="8"/>
  <c r="AU548" i="8"/>
  <c r="AD548" i="8"/>
  <c r="AV548" i="8" s="1"/>
  <c r="AU604" i="8"/>
  <c r="AD604" i="8"/>
  <c r="AC210" i="8"/>
  <c r="K210" i="8"/>
  <c r="L210" i="8" s="1"/>
  <c r="M210" i="8" s="1"/>
  <c r="O210" i="8" s="1"/>
  <c r="T210" i="8" s="1"/>
  <c r="V210" i="8" s="1"/>
  <c r="AU14" i="8"/>
  <c r="AU29" i="8"/>
  <c r="AC57" i="8"/>
  <c r="AD57" i="8" s="1"/>
  <c r="AE57" i="8" s="1"/>
  <c r="AF57" i="8" s="1"/>
  <c r="AH57" i="8" s="1"/>
  <c r="K57" i="8"/>
  <c r="L57" i="8" s="1"/>
  <c r="M57" i="8" s="1"/>
  <c r="AC77" i="8"/>
  <c r="AD77" i="8" s="1"/>
  <c r="K77" i="8"/>
  <c r="L77" i="8" s="1"/>
  <c r="M77" i="8" s="1"/>
  <c r="O77" i="8" s="1"/>
  <c r="K87" i="8"/>
  <c r="L87" i="8" s="1"/>
  <c r="M87" i="8" s="1"/>
  <c r="O87" i="8" s="1"/>
  <c r="T87" i="8" s="1"/>
  <c r="V87" i="8" s="1"/>
  <c r="AU274" i="8"/>
  <c r="AD274" i="8"/>
  <c r="AE274" i="8" s="1"/>
  <c r="AF274" i="8" s="1"/>
  <c r="AH274" i="8" s="1"/>
  <c r="AL279" i="8"/>
  <c r="BD279" i="8" s="1"/>
  <c r="AD64" i="8"/>
  <c r="AV64" i="8" s="1"/>
  <c r="AD150" i="8"/>
  <c r="AV150" i="8" s="1"/>
  <c r="AU150" i="8"/>
  <c r="AU156" i="8"/>
  <c r="AD158" i="8"/>
  <c r="AV158" i="8" s="1"/>
  <c r="AW158" i="8" s="1"/>
  <c r="I157" i="4" s="1"/>
  <c r="AC233" i="8"/>
  <c r="AD233" i="8" s="1"/>
  <c r="K233" i="8"/>
  <c r="L233" i="8" s="1"/>
  <c r="M233" i="8" s="1"/>
  <c r="O233" i="8" s="1"/>
  <c r="T233" i="8" s="1"/>
  <c r="V233" i="8" s="1"/>
  <c r="AD279" i="8"/>
  <c r="AE279" i="8" s="1"/>
  <c r="AF279" i="8" s="1"/>
  <c r="AU279" i="8"/>
  <c r="AC293" i="8"/>
  <c r="AD293" i="8" s="1"/>
  <c r="K293" i="8"/>
  <c r="L293" i="8" s="1"/>
  <c r="M293" i="8" s="1"/>
  <c r="O293" i="8" s="1"/>
  <c r="T293" i="8" s="1"/>
  <c r="AU352" i="8"/>
  <c r="AD352" i="8"/>
  <c r="AV352" i="8" s="1"/>
  <c r="AC407" i="8"/>
  <c r="AD407" i="8" s="1"/>
  <c r="AV407" i="8" s="1"/>
  <c r="AW407" i="8" s="1"/>
  <c r="K407" i="8"/>
  <c r="L407" i="8" s="1"/>
  <c r="M407" i="8" s="1"/>
  <c r="O407" i="8" s="1"/>
  <c r="AC447" i="8"/>
  <c r="AD447" i="8" s="1"/>
  <c r="AE447" i="8" s="1"/>
  <c r="AF447" i="8" s="1"/>
  <c r="K447" i="8"/>
  <c r="L447" i="8" s="1"/>
  <c r="M447" i="8" s="1"/>
  <c r="O447" i="8" s="1"/>
  <c r="Q447" i="8" s="1"/>
  <c r="AD488" i="8"/>
  <c r="AE488" i="8" s="1"/>
  <c r="AF488" i="8" s="1"/>
  <c r="AH488" i="8" s="1"/>
  <c r="AU488" i="8"/>
  <c r="AC565" i="8"/>
  <c r="AD565" i="8" s="1"/>
  <c r="AV565" i="8" s="1"/>
  <c r="AW565" i="8" s="1"/>
  <c r="K565" i="8"/>
  <c r="L565" i="8" s="1"/>
  <c r="M565" i="8" s="1"/>
  <c r="O565" i="8" s="1"/>
  <c r="T565" i="8" s="1"/>
  <c r="AU571" i="8"/>
  <c r="AD514" i="8"/>
  <c r="AV514" i="8" s="1"/>
  <c r="AU514" i="8"/>
  <c r="AF29" i="8"/>
  <c r="AU249" i="8"/>
  <c r="AD249" i="8"/>
  <c r="AV249" i="8" s="1"/>
  <c r="AD315" i="8"/>
  <c r="AU320" i="8"/>
  <c r="AD320" i="8"/>
  <c r="AV320" i="8" s="1"/>
  <c r="AD328" i="8"/>
  <c r="AV328" i="8" s="1"/>
  <c r="AW328" i="8" s="1"/>
  <c r="AU401" i="8"/>
  <c r="AU31" i="8"/>
  <c r="AW31" i="8" s="1"/>
  <c r="AC122" i="8"/>
  <c r="AD122" i="8" s="1"/>
  <c r="K122" i="8"/>
  <c r="L122" i="8" s="1"/>
  <c r="M122" i="8" s="1"/>
  <c r="AC154" i="8"/>
  <c r="AD154" i="8" s="1"/>
  <c r="AE154" i="8" s="1"/>
  <c r="AF154" i="8" s="1"/>
  <c r="K154" i="8"/>
  <c r="L154" i="8" s="1"/>
  <c r="M154" i="8" s="1"/>
  <c r="AC165" i="8"/>
  <c r="AD165" i="8" s="1"/>
  <c r="AV165" i="8" s="1"/>
  <c r="K165" i="8"/>
  <c r="L165" i="8" s="1"/>
  <c r="M165" i="8" s="1"/>
  <c r="O165" i="8" s="1"/>
  <c r="K17" i="8"/>
  <c r="L17" i="8" s="1"/>
  <c r="M17" i="8" s="1"/>
  <c r="O17" i="8" s="1"/>
  <c r="AD26" i="8"/>
  <c r="AV26" i="8" s="1"/>
  <c r="AW26" i="8" s="1"/>
  <c r="AL156" i="8"/>
  <c r="BD156" i="8" s="1"/>
  <c r="P155" i="4" s="1"/>
  <c r="AD155" i="4" s="1"/>
  <c r="AR155" i="4" s="1"/>
  <c r="BF155" i="4" s="1"/>
  <c r="BT155" i="4" s="1"/>
  <c r="CH155" i="4" s="1"/>
  <c r="CV155" i="4" s="1"/>
  <c r="DJ155" i="4" s="1"/>
  <c r="DX155" i="4" s="1"/>
  <c r="EL155" i="4" s="1"/>
  <c r="EZ155" i="4" s="1"/>
  <c r="AC220" i="8"/>
  <c r="AD220" i="8" s="1"/>
  <c r="K220" i="8"/>
  <c r="L220" i="8" s="1"/>
  <c r="M220" i="8" s="1"/>
  <c r="O220" i="8" s="1"/>
  <c r="AC252" i="8"/>
  <c r="AD252" i="8" s="1"/>
  <c r="AE252" i="8" s="1"/>
  <c r="AF252" i="8" s="1"/>
  <c r="AH252" i="8" s="1"/>
  <c r="K252" i="8"/>
  <c r="L252" i="8" s="1"/>
  <c r="M252" i="8" s="1"/>
  <c r="O252" i="8" s="1"/>
  <c r="Q252" i="8" s="1"/>
  <c r="AC271" i="8"/>
  <c r="AD271" i="8" s="1"/>
  <c r="AV271" i="8" s="1"/>
  <c r="AW271" i="8" s="1"/>
  <c r="K271" i="8"/>
  <c r="L271" i="8" s="1"/>
  <c r="M271" i="8" s="1"/>
  <c r="O271" i="8" s="1"/>
  <c r="AC282" i="8"/>
  <c r="AD282" i="8" s="1"/>
  <c r="K282" i="8"/>
  <c r="L282" i="8" s="1"/>
  <c r="M282" i="8" s="1"/>
  <c r="O282" i="8" s="1"/>
  <c r="Q282" i="8" s="1"/>
  <c r="AU297" i="8"/>
  <c r="AD297" i="8"/>
  <c r="AV297" i="8" s="1"/>
  <c r="AU323" i="8"/>
  <c r="AD323" i="8"/>
  <c r="AV323" i="8" s="1"/>
  <c r="AC332" i="8"/>
  <c r="AD332" i="8" s="1"/>
  <c r="K332" i="8"/>
  <c r="L332" i="8" s="1"/>
  <c r="M332" i="8" s="1"/>
  <c r="AC338" i="8"/>
  <c r="AD338" i="8" s="1"/>
  <c r="K338" i="8"/>
  <c r="L338" i="8" s="1"/>
  <c r="M338" i="8" s="1"/>
  <c r="O338" i="8" s="1"/>
  <c r="AD340" i="8"/>
  <c r="AU340" i="8"/>
  <c r="AC354" i="8"/>
  <c r="AD354" i="8" s="1"/>
  <c r="K354" i="8"/>
  <c r="L354" i="8" s="1"/>
  <c r="M354" i="8" s="1"/>
  <c r="O354" i="8" s="1"/>
  <c r="T354" i="8" s="1"/>
  <c r="V354" i="8" s="1"/>
  <c r="AC401" i="8"/>
  <c r="AD401" i="8" s="1"/>
  <c r="K401" i="8"/>
  <c r="L401" i="8" s="1"/>
  <c r="M401" i="8" s="1"/>
  <c r="O401" i="8" s="1"/>
  <c r="K416" i="8"/>
  <c r="L416" i="8" s="1"/>
  <c r="M416" i="8" s="1"/>
  <c r="O416" i="8" s="1"/>
  <c r="AD104" i="8"/>
  <c r="AV104" i="8" s="1"/>
  <c r="AW104" i="8" s="1"/>
  <c r="AD124" i="8"/>
  <c r="AV124" i="8" s="1"/>
  <c r="AD218" i="8"/>
  <c r="AE218" i="8" s="1"/>
  <c r="AF218" i="8" s="1"/>
  <c r="AU227" i="8"/>
  <c r="AU248" i="8"/>
  <c r="AL286" i="8"/>
  <c r="BD286" i="8" s="1"/>
  <c r="AC417" i="8"/>
  <c r="AD417" i="8" s="1"/>
  <c r="K417" i="8"/>
  <c r="L417" i="8" s="1"/>
  <c r="M417" i="8" s="1"/>
  <c r="O417" i="8" s="1"/>
  <c r="T417" i="8" s="1"/>
  <c r="V417" i="8" s="1"/>
  <c r="AD437" i="8"/>
  <c r="AV437" i="8" s="1"/>
  <c r="AW437" i="8" s="1"/>
  <c r="AC508" i="8"/>
  <c r="AD508" i="8" s="1"/>
  <c r="K508" i="8"/>
  <c r="L508" i="8" s="1"/>
  <c r="M508" i="8" s="1"/>
  <c r="AU543" i="8"/>
  <c r="AC570" i="8"/>
  <c r="AD570" i="8" s="1"/>
  <c r="K570" i="8"/>
  <c r="L570" i="8" s="1"/>
  <c r="M570" i="8" s="1"/>
  <c r="O570" i="8" s="1"/>
  <c r="T570" i="8" s="1"/>
  <c r="V570" i="8" s="1"/>
  <c r="AC584" i="8"/>
  <c r="AD584" i="8" s="1"/>
  <c r="AE584" i="8" s="1"/>
  <c r="AF584" i="8" s="1"/>
  <c r="AH584" i="8" s="1"/>
  <c r="K584" i="8"/>
  <c r="L584" i="8" s="1"/>
  <c r="M584" i="8" s="1"/>
  <c r="O584" i="8" s="1"/>
  <c r="AD310" i="8"/>
  <c r="AL338" i="8"/>
  <c r="BD338" i="8" s="1"/>
  <c r="AD392" i="8"/>
  <c r="AV392" i="8" s="1"/>
  <c r="AC586" i="8"/>
  <c r="AD586" i="8" s="1"/>
  <c r="K586" i="8"/>
  <c r="L586" i="8" s="1"/>
  <c r="M586" i="8" s="1"/>
  <c r="O586" i="8" s="1"/>
  <c r="T586" i="8" s="1"/>
  <c r="V586" i="8" s="1"/>
  <c r="AC616" i="8"/>
  <c r="AD616" i="8" s="1"/>
  <c r="K616" i="8"/>
  <c r="L616" i="8" s="1"/>
  <c r="M616" i="8" s="1"/>
  <c r="O616" i="8" s="1"/>
  <c r="T616" i="8" s="1"/>
  <c r="V616" i="8" s="1"/>
  <c r="K111" i="8"/>
  <c r="L111" i="8" s="1"/>
  <c r="M111" i="8" s="1"/>
  <c r="O111" i="8" s="1"/>
  <c r="Q111" i="8" s="1"/>
  <c r="K123" i="8"/>
  <c r="L123" i="8" s="1"/>
  <c r="M123" i="8" s="1"/>
  <c r="O123" i="8" s="1"/>
  <c r="Q123" i="8" s="1"/>
  <c r="K130" i="8"/>
  <c r="L130" i="8" s="1"/>
  <c r="M130" i="8" s="1"/>
  <c r="O130" i="8" s="1"/>
  <c r="K135" i="8"/>
  <c r="L135" i="8" s="1"/>
  <c r="M135" i="8" s="1"/>
  <c r="O135" i="8" s="1"/>
  <c r="T135" i="8" s="1"/>
  <c r="V135" i="8" s="1"/>
  <c r="K212" i="8"/>
  <c r="L212" i="8" s="1"/>
  <c r="M212" i="8" s="1"/>
  <c r="O212" i="8" s="1"/>
  <c r="T212" i="8" s="1"/>
  <c r="V212" i="8" s="1"/>
  <c r="K218" i="8"/>
  <c r="L218" i="8" s="1"/>
  <c r="M218" i="8" s="1"/>
  <c r="O218" i="8" s="1"/>
  <c r="T218" i="8" s="1"/>
  <c r="V218" i="8" s="1"/>
  <c r="AD230" i="8"/>
  <c r="AV230" i="8" s="1"/>
  <c r="AW230" i="8" s="1"/>
  <c r="K279" i="8"/>
  <c r="L279" i="8" s="1"/>
  <c r="M279" i="8" s="1"/>
  <c r="AD280" i="8"/>
  <c r="AE280" i="8" s="1"/>
  <c r="AF280" i="8" s="1"/>
  <c r="K287" i="8"/>
  <c r="L287" i="8" s="1"/>
  <c r="M287" i="8" s="1"/>
  <c r="K314" i="8"/>
  <c r="L314" i="8" s="1"/>
  <c r="M314" i="8" s="1"/>
  <c r="AC394" i="8"/>
  <c r="AD394" i="8" s="1"/>
  <c r="AV394" i="8" s="1"/>
  <c r="K394" i="8"/>
  <c r="L394" i="8" s="1"/>
  <c r="M394" i="8" s="1"/>
  <c r="O394" i="8" s="1"/>
  <c r="T394" i="8" s="1"/>
  <c r="V394" i="8" s="1"/>
  <c r="AL419" i="8"/>
  <c r="BD419" i="8" s="1"/>
  <c r="P418" i="4" s="1"/>
  <c r="AD418" i="4" s="1"/>
  <c r="AR418" i="4" s="1"/>
  <c r="BF418" i="4" s="1"/>
  <c r="BT418" i="4" s="1"/>
  <c r="CH418" i="4" s="1"/>
  <c r="CV418" i="4" s="1"/>
  <c r="DJ418" i="4" s="1"/>
  <c r="DX418" i="4" s="1"/>
  <c r="EL418" i="4" s="1"/>
  <c r="EZ418" i="4" s="1"/>
  <c r="K437" i="8"/>
  <c r="L437" i="8" s="1"/>
  <c r="M437" i="8" s="1"/>
  <c r="O437" i="8" s="1"/>
  <c r="T437" i="8" s="1"/>
  <c r="AC521" i="8"/>
  <c r="AD521" i="8" s="1"/>
  <c r="AE521" i="8" s="1"/>
  <c r="AF521" i="8" s="1"/>
  <c r="AH521" i="8" s="1"/>
  <c r="K521" i="8"/>
  <c r="L521" i="8" s="1"/>
  <c r="M521" i="8" s="1"/>
  <c r="O521" i="8" s="1"/>
  <c r="T521" i="8" s="1"/>
  <c r="V521" i="8" s="1"/>
  <c r="AD213" i="8"/>
  <c r="AV213" i="8" s="1"/>
  <c r="AW213" i="8" s="1"/>
  <c r="I212" i="4" s="1"/>
  <c r="K277" i="8"/>
  <c r="L277" i="8" s="1"/>
  <c r="M277" i="8" s="1"/>
  <c r="AC301" i="8"/>
  <c r="AD301" i="8" s="1"/>
  <c r="AE301" i="8" s="1"/>
  <c r="AF301" i="8" s="1"/>
  <c r="K301" i="8"/>
  <c r="L301" i="8" s="1"/>
  <c r="M301" i="8" s="1"/>
  <c r="O301" i="8" s="1"/>
  <c r="AD309" i="8"/>
  <c r="AE309" i="8" s="1"/>
  <c r="AF309" i="8" s="1"/>
  <c r="AH309" i="8" s="1"/>
  <c r="K315" i="8"/>
  <c r="L315" i="8" s="1"/>
  <c r="M315" i="8" s="1"/>
  <c r="O315" i="8" s="1"/>
  <c r="K318" i="8"/>
  <c r="L318" i="8" s="1"/>
  <c r="M318" i="8" s="1"/>
  <c r="O318" i="8" s="1"/>
  <c r="Q318" i="8" s="1"/>
  <c r="K319" i="8"/>
  <c r="L319" i="8" s="1"/>
  <c r="M319" i="8" s="1"/>
  <c r="O319" i="8" s="1"/>
  <c r="AC324" i="8"/>
  <c r="AD324" i="8" s="1"/>
  <c r="AV324" i="8" s="1"/>
  <c r="AW324" i="8" s="1"/>
  <c r="K324" i="8"/>
  <c r="L324" i="8" s="1"/>
  <c r="M324" i="8" s="1"/>
  <c r="AD343" i="8"/>
  <c r="AE343" i="8" s="1"/>
  <c r="AF343" i="8" s="1"/>
  <c r="AH343" i="8" s="1"/>
  <c r="AD345" i="8"/>
  <c r="K362" i="8"/>
  <c r="L362" i="8" s="1"/>
  <c r="M362" i="8" s="1"/>
  <c r="O362" i="8" s="1"/>
  <c r="AU365" i="8"/>
  <c r="AD365" i="8"/>
  <c r="AE365" i="8" s="1"/>
  <c r="AF365" i="8" s="1"/>
  <c r="AH365" i="8" s="1"/>
  <c r="K376" i="8"/>
  <c r="L376" i="8" s="1"/>
  <c r="M376" i="8" s="1"/>
  <c r="O376" i="8" s="1"/>
  <c r="Q376" i="8" s="1"/>
  <c r="AU388" i="8"/>
  <c r="AD388" i="8"/>
  <c r="AV388" i="8" s="1"/>
  <c r="AU392" i="8"/>
  <c r="AC399" i="8"/>
  <c r="AD399" i="8" s="1"/>
  <c r="K399" i="8"/>
  <c r="L399" i="8" s="1"/>
  <c r="M399" i="8" s="1"/>
  <c r="O399" i="8" s="1"/>
  <c r="T399" i="8" s="1"/>
  <c r="AC414" i="8"/>
  <c r="AD414" i="8" s="1"/>
  <c r="AV414" i="8" s="1"/>
  <c r="K414" i="8"/>
  <c r="L414" i="8" s="1"/>
  <c r="M414" i="8" s="1"/>
  <c r="O414" i="8" s="1"/>
  <c r="T414" i="8" s="1"/>
  <c r="AU440" i="8"/>
  <c r="AD440" i="8"/>
  <c r="AV440" i="8" s="1"/>
  <c r="K442" i="8"/>
  <c r="L442" i="8" s="1"/>
  <c r="M442" i="8" s="1"/>
  <c r="AD486" i="8"/>
  <c r="AU486" i="8"/>
  <c r="AC577" i="8"/>
  <c r="AD577" i="8" s="1"/>
  <c r="AV577" i="8" s="1"/>
  <c r="K577" i="8"/>
  <c r="L577" i="8" s="1"/>
  <c r="M577" i="8" s="1"/>
  <c r="O577" i="8" s="1"/>
  <c r="AC592" i="8"/>
  <c r="AD592" i="8" s="1"/>
  <c r="K592" i="8"/>
  <c r="L592" i="8" s="1"/>
  <c r="M592" i="8" s="1"/>
  <c r="O592" i="8" s="1"/>
  <c r="AD299" i="8"/>
  <c r="AE299" i="8" s="1"/>
  <c r="AF299" i="8" s="1"/>
  <c r="AD378" i="8"/>
  <c r="AE378" i="8" s="1"/>
  <c r="AF378" i="8" s="1"/>
  <c r="AH378" i="8" s="1"/>
  <c r="AU391" i="8"/>
  <c r="AC470" i="8"/>
  <c r="AD470" i="8" s="1"/>
  <c r="K470" i="8"/>
  <c r="L470" i="8" s="1"/>
  <c r="M470" i="8" s="1"/>
  <c r="O470" i="8" s="1"/>
  <c r="T470" i="8" s="1"/>
  <c r="AC551" i="8"/>
  <c r="AD551" i="8" s="1"/>
  <c r="AE551" i="8" s="1"/>
  <c r="AF551" i="8" s="1"/>
  <c r="AH551" i="8" s="1"/>
  <c r="K551" i="8"/>
  <c r="L551" i="8" s="1"/>
  <c r="M551" i="8" s="1"/>
  <c r="O551" i="8" s="1"/>
  <c r="AU558" i="8"/>
  <c r="AD558" i="8"/>
  <c r="AV558" i="8" s="1"/>
  <c r="AD560" i="8"/>
  <c r="AE560" i="8" s="1"/>
  <c r="AF560" i="8" s="1"/>
  <c r="AU560" i="8"/>
  <c r="AC573" i="8"/>
  <c r="AD573" i="8" s="1"/>
  <c r="AE573" i="8" s="1"/>
  <c r="AF573" i="8" s="1"/>
  <c r="K573" i="8"/>
  <c r="L573" i="8" s="1"/>
  <c r="M573" i="8" s="1"/>
  <c r="AC598" i="8"/>
  <c r="AD598" i="8" s="1"/>
  <c r="K598" i="8"/>
  <c r="L598" i="8" s="1"/>
  <c r="M598" i="8" s="1"/>
  <c r="O598" i="8" s="1"/>
  <c r="AC599" i="8"/>
  <c r="AD599" i="8" s="1"/>
  <c r="AV599" i="8" s="1"/>
  <c r="AW599" i="8" s="1"/>
  <c r="K599" i="8"/>
  <c r="L599" i="8" s="1"/>
  <c r="M599" i="8" s="1"/>
  <c r="O599" i="8" s="1"/>
  <c r="AD416" i="8"/>
  <c r="AV416" i="8" s="1"/>
  <c r="AW416" i="8" s="1"/>
  <c r="I415" i="4" s="1"/>
  <c r="AC462" i="8"/>
  <c r="K462" i="8"/>
  <c r="L462" i="8" s="1"/>
  <c r="M462" i="8" s="1"/>
  <c r="AC490" i="8"/>
  <c r="AD490" i="8" s="1"/>
  <c r="AV490" i="8" s="1"/>
  <c r="K490" i="8"/>
  <c r="L490" i="8" s="1"/>
  <c r="M490" i="8" s="1"/>
  <c r="O490" i="8" s="1"/>
  <c r="Q490" i="8" s="1"/>
  <c r="AU592" i="8"/>
  <c r="AD356" i="8"/>
  <c r="AE356" i="8" s="1"/>
  <c r="AF356" i="8" s="1"/>
  <c r="AD362" i="8"/>
  <c r="AV362" i="8" s="1"/>
  <c r="AW362" i="8" s="1"/>
  <c r="AD370" i="8"/>
  <c r="AV370" i="8" s="1"/>
  <c r="AW370" i="8" s="1"/>
  <c r="K378" i="8"/>
  <c r="L378" i="8" s="1"/>
  <c r="M378" i="8" s="1"/>
  <c r="O378" i="8" s="1"/>
  <c r="K396" i="8"/>
  <c r="L396" i="8" s="1"/>
  <c r="M396" i="8" s="1"/>
  <c r="O396" i="8" s="1"/>
  <c r="T396" i="8" s="1"/>
  <c r="K419" i="8"/>
  <c r="L419" i="8" s="1"/>
  <c r="M419" i="8" s="1"/>
  <c r="AC543" i="8"/>
  <c r="AD543" i="8" s="1"/>
  <c r="AE543" i="8" s="1"/>
  <c r="AF543" i="8" s="1"/>
  <c r="K543" i="8"/>
  <c r="L543" i="8" s="1"/>
  <c r="M543" i="8" s="1"/>
  <c r="O543" i="8" s="1"/>
  <c r="Q543" i="8" s="1"/>
  <c r="K558" i="8"/>
  <c r="L558" i="8" s="1"/>
  <c r="M558" i="8" s="1"/>
  <c r="O558" i="8" s="1"/>
  <c r="T558" i="8" s="1"/>
  <c r="V558" i="8" s="1"/>
  <c r="AU584" i="8"/>
  <c r="AC589" i="8"/>
  <c r="AD589" i="8" s="1"/>
  <c r="AE589" i="8" s="1"/>
  <c r="AF589" i="8" s="1"/>
  <c r="K589" i="8"/>
  <c r="L589" i="8" s="1"/>
  <c r="M589" i="8" s="1"/>
  <c r="O589" i="8" s="1"/>
  <c r="T589" i="8" s="1"/>
  <c r="AU601" i="8"/>
  <c r="AU607" i="8"/>
  <c r="AD371" i="8"/>
  <c r="AE371" i="8" s="1"/>
  <c r="AF371" i="8" s="1"/>
  <c r="K388" i="8"/>
  <c r="L388" i="8" s="1"/>
  <c r="M388" i="8" s="1"/>
  <c r="O388" i="8" s="1"/>
  <c r="K426" i="8"/>
  <c r="L426" i="8" s="1"/>
  <c r="M426" i="8" s="1"/>
  <c r="O426" i="8" s="1"/>
  <c r="T426" i="8" s="1"/>
  <c r="K431" i="8"/>
  <c r="L431" i="8" s="1"/>
  <c r="M431" i="8" s="1"/>
  <c r="O431" i="8" s="1"/>
  <c r="T431" i="8" s="1"/>
  <c r="V431" i="8" s="1"/>
  <c r="K439" i="8"/>
  <c r="L439" i="8" s="1"/>
  <c r="M439" i="8" s="1"/>
  <c r="O439" i="8" s="1"/>
  <c r="K440" i="8"/>
  <c r="L440" i="8" s="1"/>
  <c r="M440" i="8" s="1"/>
  <c r="O440" i="8" s="1"/>
  <c r="Q440" i="8" s="1"/>
  <c r="AC534" i="8"/>
  <c r="AD534" i="8" s="1"/>
  <c r="K534" i="8"/>
  <c r="L534" i="8" s="1"/>
  <c r="M534" i="8" s="1"/>
  <c r="O534" i="8" s="1"/>
  <c r="Q534" i="8" s="1"/>
  <c r="AC585" i="8"/>
  <c r="AD585" i="8" s="1"/>
  <c r="AE585" i="8" s="1"/>
  <c r="AF585" i="8" s="1"/>
  <c r="AH585" i="8" s="1"/>
  <c r="K585" i="8"/>
  <c r="L585" i="8" s="1"/>
  <c r="M585" i="8" s="1"/>
  <c r="O585" i="8" s="1"/>
  <c r="AD607" i="8"/>
  <c r="AU612" i="8"/>
  <c r="AD612" i="8"/>
  <c r="AV612" i="8" s="1"/>
  <c r="AD454" i="8"/>
  <c r="AV454" i="8" s="1"/>
  <c r="AD467" i="8"/>
  <c r="AV467" i="8" s="1"/>
  <c r="AW467" i="8" s="1"/>
  <c r="K468" i="8"/>
  <c r="L468" i="8" s="1"/>
  <c r="M468" i="8" s="1"/>
  <c r="O468" i="8" s="1"/>
  <c r="Q468" i="8" s="1"/>
  <c r="K469" i="8"/>
  <c r="L469" i="8" s="1"/>
  <c r="M469" i="8" s="1"/>
  <c r="AD547" i="8"/>
  <c r="AV547" i="8" s="1"/>
  <c r="AW547" i="8" s="1"/>
  <c r="I546" i="4" s="1"/>
  <c r="K548" i="8"/>
  <c r="L548" i="8" s="1"/>
  <c r="M548" i="8" s="1"/>
  <c r="AD552" i="8"/>
  <c r="AV552" i="8" s="1"/>
  <c r="AW552" i="8" s="1"/>
  <c r="K562" i="8"/>
  <c r="L562" i="8" s="1"/>
  <c r="M562" i="8" s="1"/>
  <c r="O562" i="8" s="1"/>
  <c r="Q562" i="8" s="1"/>
  <c r="AU570" i="8"/>
  <c r="AD576" i="8"/>
  <c r="AE576" i="8" s="1"/>
  <c r="AF576" i="8" s="1"/>
  <c r="K27" i="4"/>
  <c r="Y27" i="4" s="1"/>
  <c r="AM27" i="4" s="1"/>
  <c r="BA27" i="4" s="1"/>
  <c r="BO27" i="4" s="1"/>
  <c r="CC27" i="4" s="1"/>
  <c r="CQ27" i="4" s="1"/>
  <c r="DE27" i="4" s="1"/>
  <c r="DS27" i="4" s="1"/>
  <c r="EG27" i="4" s="1"/>
  <c r="EU27" i="4" s="1"/>
  <c r="P37" i="4"/>
  <c r="AD37" i="4" s="1"/>
  <c r="AR37" i="4" s="1"/>
  <c r="BF37" i="4" s="1"/>
  <c r="BT37" i="4" s="1"/>
  <c r="CH37" i="4" s="1"/>
  <c r="CV37" i="4" s="1"/>
  <c r="DJ37" i="4" s="1"/>
  <c r="DX37" i="4" s="1"/>
  <c r="EL37" i="4" s="1"/>
  <c r="EZ37" i="4" s="1"/>
  <c r="K45" i="4"/>
  <c r="Y45" i="4" s="1"/>
  <c r="AM45" i="4" s="1"/>
  <c r="BA45" i="4" s="1"/>
  <c r="BO45" i="4" s="1"/>
  <c r="CC45" i="4" s="1"/>
  <c r="CQ45" i="4" s="1"/>
  <c r="DE45" i="4" s="1"/>
  <c r="DS45" i="4" s="1"/>
  <c r="EG45" i="4" s="1"/>
  <c r="EU45" i="4" s="1"/>
  <c r="K64" i="4"/>
  <c r="Y64" i="4" s="1"/>
  <c r="AM64" i="4" s="1"/>
  <c r="BA64" i="4" s="1"/>
  <c r="BO64" i="4" s="1"/>
  <c r="CC64" i="4" s="1"/>
  <c r="CQ64" i="4" s="1"/>
  <c r="DE64" i="4" s="1"/>
  <c r="DS64" i="4" s="1"/>
  <c r="EG64" i="4" s="1"/>
  <c r="EU64" i="4" s="1"/>
  <c r="P73" i="4"/>
  <c r="AD73" i="4" s="1"/>
  <c r="AR73" i="4" s="1"/>
  <c r="BF73" i="4" s="1"/>
  <c r="BT73" i="4" s="1"/>
  <c r="CH73" i="4" s="1"/>
  <c r="CV73" i="4" s="1"/>
  <c r="DJ73" i="4" s="1"/>
  <c r="DX73" i="4" s="1"/>
  <c r="EL73" i="4" s="1"/>
  <c r="EZ73" i="4" s="1"/>
  <c r="K75" i="4"/>
  <c r="Y75" i="4" s="1"/>
  <c r="AM75" i="4" s="1"/>
  <c r="BA75" i="4" s="1"/>
  <c r="BO75" i="4" s="1"/>
  <c r="CC75" i="4" s="1"/>
  <c r="CQ75" i="4" s="1"/>
  <c r="DE75" i="4" s="1"/>
  <c r="DS75" i="4" s="1"/>
  <c r="EG75" i="4" s="1"/>
  <c r="EU75" i="4" s="1"/>
  <c r="P100" i="4"/>
  <c r="AD100" i="4" s="1"/>
  <c r="AR100" i="4" s="1"/>
  <c r="BF100" i="4" s="1"/>
  <c r="BT100" i="4" s="1"/>
  <c r="CH100" i="4" s="1"/>
  <c r="CV100" i="4" s="1"/>
  <c r="DJ100" i="4" s="1"/>
  <c r="DX100" i="4" s="1"/>
  <c r="EL100" i="4" s="1"/>
  <c r="EZ100" i="4" s="1"/>
  <c r="K19" i="4"/>
  <c r="Y19" i="4" s="1"/>
  <c r="AM19" i="4" s="1"/>
  <c r="BA19" i="4" s="1"/>
  <c r="BO19" i="4" s="1"/>
  <c r="CC19" i="4" s="1"/>
  <c r="CQ19" i="4" s="1"/>
  <c r="DE19" i="4" s="1"/>
  <c r="DS19" i="4" s="1"/>
  <c r="EG19" i="4" s="1"/>
  <c r="EU19" i="4" s="1"/>
  <c r="P42" i="4"/>
  <c r="AD42" i="4" s="1"/>
  <c r="AR42" i="4" s="1"/>
  <c r="BF42" i="4" s="1"/>
  <c r="BT42" i="4" s="1"/>
  <c r="CH42" i="4" s="1"/>
  <c r="CV42" i="4" s="1"/>
  <c r="DJ42" i="4" s="1"/>
  <c r="DX42" i="4" s="1"/>
  <c r="EL42" i="4" s="1"/>
  <c r="EZ42" i="4" s="1"/>
  <c r="O57" i="8"/>
  <c r="P63" i="4"/>
  <c r="AD63" i="4" s="1"/>
  <c r="AR63" i="4" s="1"/>
  <c r="BF63" i="4" s="1"/>
  <c r="BT63" i="4" s="1"/>
  <c r="CH63" i="4" s="1"/>
  <c r="CV63" i="4" s="1"/>
  <c r="DJ63" i="4" s="1"/>
  <c r="DX63" i="4" s="1"/>
  <c r="EL63" i="4" s="1"/>
  <c r="EZ63" i="4" s="1"/>
  <c r="P88" i="4"/>
  <c r="AD88" i="4" s="1"/>
  <c r="AR88" i="4" s="1"/>
  <c r="BF88" i="4" s="1"/>
  <c r="BT88" i="4" s="1"/>
  <c r="CH88" i="4" s="1"/>
  <c r="CV88" i="4" s="1"/>
  <c r="DJ88" i="4" s="1"/>
  <c r="DX88" i="4" s="1"/>
  <c r="EL88" i="4" s="1"/>
  <c r="EZ88" i="4" s="1"/>
  <c r="O109" i="8"/>
  <c r="K113" i="4"/>
  <c r="Y113" i="4" s="1"/>
  <c r="AM113" i="4" s="1"/>
  <c r="BA113" i="4" s="1"/>
  <c r="BO113" i="4" s="1"/>
  <c r="CC113" i="4" s="1"/>
  <c r="CQ113" i="4" s="1"/>
  <c r="DE113" i="4" s="1"/>
  <c r="DS113" i="4" s="1"/>
  <c r="EG113" i="4" s="1"/>
  <c r="EU113" i="4" s="1"/>
  <c r="K79" i="4"/>
  <c r="Y79" i="4" s="1"/>
  <c r="AM79" i="4" s="1"/>
  <c r="BA79" i="4" s="1"/>
  <c r="BO79" i="4" s="1"/>
  <c r="CC79" i="4" s="1"/>
  <c r="CQ79" i="4" s="1"/>
  <c r="DE79" i="4" s="1"/>
  <c r="DS79" i="4" s="1"/>
  <c r="EG79" i="4" s="1"/>
  <c r="EU79" i="4" s="1"/>
  <c r="K97" i="4"/>
  <c r="Y97" i="4" s="1"/>
  <c r="AM97" i="4" s="1"/>
  <c r="BA97" i="4" s="1"/>
  <c r="BO97" i="4" s="1"/>
  <c r="CC97" i="4" s="1"/>
  <c r="CQ97" i="4" s="1"/>
  <c r="DE97" i="4" s="1"/>
  <c r="DS97" i="4" s="1"/>
  <c r="EG97" i="4" s="1"/>
  <c r="EU97" i="4" s="1"/>
  <c r="P28" i="4"/>
  <c r="AD28" i="4" s="1"/>
  <c r="AR28" i="4" s="1"/>
  <c r="BF28" i="4" s="1"/>
  <c r="BT28" i="4" s="1"/>
  <c r="CH28" i="4" s="1"/>
  <c r="CV28" i="4" s="1"/>
  <c r="DJ28" i="4" s="1"/>
  <c r="DX28" i="4" s="1"/>
  <c r="EL28" i="4" s="1"/>
  <c r="EZ28" i="4" s="1"/>
  <c r="K103" i="4"/>
  <c r="Y103" i="4" s="1"/>
  <c r="AM103" i="4" s="1"/>
  <c r="BA103" i="4" s="1"/>
  <c r="BO103" i="4" s="1"/>
  <c r="CC103" i="4" s="1"/>
  <c r="CQ103" i="4" s="1"/>
  <c r="DE103" i="4" s="1"/>
  <c r="DS103" i="4" s="1"/>
  <c r="EG103" i="4" s="1"/>
  <c r="EU103" i="4" s="1"/>
  <c r="K11" i="4"/>
  <c r="Y11" i="4" s="1"/>
  <c r="AM11" i="4" s="1"/>
  <c r="BA11" i="4" s="1"/>
  <c r="BO11" i="4" s="1"/>
  <c r="CC11" i="4" s="1"/>
  <c r="CQ11" i="4" s="1"/>
  <c r="DE11" i="4" s="1"/>
  <c r="DS11" i="4" s="1"/>
  <c r="EG11" i="4" s="1"/>
  <c r="EU11" i="4" s="1"/>
  <c r="K37" i="4"/>
  <c r="Y37" i="4" s="1"/>
  <c r="AM37" i="4" s="1"/>
  <c r="BA37" i="4" s="1"/>
  <c r="BO37" i="4" s="1"/>
  <c r="CC37" i="4" s="1"/>
  <c r="CQ37" i="4" s="1"/>
  <c r="DE37" i="4" s="1"/>
  <c r="DS37" i="4" s="1"/>
  <c r="EG37" i="4" s="1"/>
  <c r="EU37" i="4" s="1"/>
  <c r="P67" i="4"/>
  <c r="AD67" i="4" s="1"/>
  <c r="AR67" i="4" s="1"/>
  <c r="BF67" i="4" s="1"/>
  <c r="BT67" i="4" s="1"/>
  <c r="CH67" i="4" s="1"/>
  <c r="CV67" i="4" s="1"/>
  <c r="DJ67" i="4" s="1"/>
  <c r="DX67" i="4" s="1"/>
  <c r="EL67" i="4" s="1"/>
  <c r="EZ67" i="4" s="1"/>
  <c r="K86" i="4"/>
  <c r="Y86" i="4" s="1"/>
  <c r="AM86" i="4" s="1"/>
  <c r="BA86" i="4" s="1"/>
  <c r="BO86" i="4" s="1"/>
  <c r="CC86" i="4" s="1"/>
  <c r="CQ86" i="4" s="1"/>
  <c r="DE86" i="4" s="1"/>
  <c r="DS86" i="4" s="1"/>
  <c r="EG86" i="4" s="1"/>
  <c r="EU86" i="4" s="1"/>
  <c r="P99" i="4"/>
  <c r="AD99" i="4" s="1"/>
  <c r="AR99" i="4" s="1"/>
  <c r="BF99" i="4" s="1"/>
  <c r="BT99" i="4" s="1"/>
  <c r="CH99" i="4" s="1"/>
  <c r="CV99" i="4" s="1"/>
  <c r="DJ99" i="4" s="1"/>
  <c r="DX99" i="4" s="1"/>
  <c r="EL99" i="4" s="1"/>
  <c r="EZ99" i="4" s="1"/>
  <c r="H42" i="4"/>
  <c r="V42" i="4" s="1"/>
  <c r="AJ42" i="4" s="1"/>
  <c r="AX42" i="4" s="1"/>
  <c r="BL42" i="4" s="1"/>
  <c r="BZ42" i="4" s="1"/>
  <c r="CN42" i="4" s="1"/>
  <c r="DB42" i="4" s="1"/>
  <c r="DP42" i="4" s="1"/>
  <c r="ED42" i="4" s="1"/>
  <c r="ER42" i="4" s="1"/>
  <c r="O13" i="8"/>
  <c r="P94" i="4"/>
  <c r="AD94" i="4" s="1"/>
  <c r="AR94" i="4" s="1"/>
  <c r="BF94" i="4" s="1"/>
  <c r="BT94" i="4" s="1"/>
  <c r="CH94" i="4" s="1"/>
  <c r="CV94" i="4" s="1"/>
  <c r="DJ94" i="4" s="1"/>
  <c r="DX94" i="4" s="1"/>
  <c r="EL94" i="4" s="1"/>
  <c r="EZ94" i="4" s="1"/>
  <c r="K131" i="4"/>
  <c r="Y131" i="4" s="1"/>
  <c r="AM131" i="4" s="1"/>
  <c r="BA131" i="4" s="1"/>
  <c r="BO131" i="4" s="1"/>
  <c r="CC131" i="4" s="1"/>
  <c r="CQ131" i="4" s="1"/>
  <c r="DE131" i="4" s="1"/>
  <c r="DS131" i="4" s="1"/>
  <c r="EG131" i="4" s="1"/>
  <c r="EU131" i="4" s="1"/>
  <c r="K18" i="4"/>
  <c r="Y18" i="4" s="1"/>
  <c r="AM18" i="4" s="1"/>
  <c r="BA18" i="4" s="1"/>
  <c r="BO18" i="4" s="1"/>
  <c r="CC18" i="4" s="1"/>
  <c r="CQ18" i="4" s="1"/>
  <c r="DE18" i="4" s="1"/>
  <c r="DS18" i="4" s="1"/>
  <c r="EG18" i="4" s="1"/>
  <c r="EU18" i="4" s="1"/>
  <c r="K41" i="4"/>
  <c r="Y41" i="4" s="1"/>
  <c r="AM41" i="4" s="1"/>
  <c r="BA41" i="4" s="1"/>
  <c r="BO41" i="4" s="1"/>
  <c r="CC41" i="4" s="1"/>
  <c r="CQ41" i="4" s="1"/>
  <c r="DE41" i="4" s="1"/>
  <c r="DS41" i="4" s="1"/>
  <c r="EG41" i="4" s="1"/>
  <c r="EU41" i="4" s="1"/>
  <c r="K16" i="4"/>
  <c r="Y16" i="4" s="1"/>
  <c r="AM16" i="4" s="1"/>
  <c r="BA16" i="4" s="1"/>
  <c r="BO16" i="4" s="1"/>
  <c r="CC16" i="4" s="1"/>
  <c r="CQ16" i="4" s="1"/>
  <c r="DE16" i="4" s="1"/>
  <c r="DS16" i="4" s="1"/>
  <c r="EG16" i="4" s="1"/>
  <c r="EU16" i="4" s="1"/>
  <c r="K21" i="4"/>
  <c r="Y21" i="4" s="1"/>
  <c r="AM21" i="4" s="1"/>
  <c r="BA21" i="4" s="1"/>
  <c r="BO21" i="4" s="1"/>
  <c r="CC21" i="4" s="1"/>
  <c r="CQ21" i="4" s="1"/>
  <c r="DE21" i="4" s="1"/>
  <c r="DS21" i="4" s="1"/>
  <c r="EG21" i="4" s="1"/>
  <c r="EU21" i="4" s="1"/>
  <c r="K26" i="4"/>
  <c r="Y26" i="4" s="1"/>
  <c r="AM26" i="4" s="1"/>
  <c r="BA26" i="4" s="1"/>
  <c r="BO26" i="4" s="1"/>
  <c r="CC26" i="4" s="1"/>
  <c r="CQ26" i="4" s="1"/>
  <c r="DE26" i="4" s="1"/>
  <c r="DS26" i="4" s="1"/>
  <c r="EG26" i="4" s="1"/>
  <c r="EU26" i="4" s="1"/>
  <c r="P16" i="4"/>
  <c r="AD16" i="4" s="1"/>
  <c r="AR16" i="4" s="1"/>
  <c r="BF16" i="4" s="1"/>
  <c r="BT16" i="4" s="1"/>
  <c r="CH16" i="4" s="1"/>
  <c r="CV16" i="4" s="1"/>
  <c r="DJ16" i="4" s="1"/>
  <c r="DX16" i="4" s="1"/>
  <c r="EL16" i="4" s="1"/>
  <c r="EZ16" i="4" s="1"/>
  <c r="P31" i="4"/>
  <c r="AD31" i="4" s="1"/>
  <c r="AR31" i="4" s="1"/>
  <c r="BF31" i="4" s="1"/>
  <c r="BT31" i="4" s="1"/>
  <c r="CH31" i="4" s="1"/>
  <c r="CV31" i="4" s="1"/>
  <c r="DJ31" i="4" s="1"/>
  <c r="DX31" i="4" s="1"/>
  <c r="EL31" i="4" s="1"/>
  <c r="EZ31" i="4" s="1"/>
  <c r="K36" i="4"/>
  <c r="Y36" i="4" s="1"/>
  <c r="AM36" i="4" s="1"/>
  <c r="BA36" i="4" s="1"/>
  <c r="BO36" i="4" s="1"/>
  <c r="CC36" i="4" s="1"/>
  <c r="CQ36" i="4" s="1"/>
  <c r="DE36" i="4" s="1"/>
  <c r="DS36" i="4" s="1"/>
  <c r="EG36" i="4" s="1"/>
  <c r="EU36" i="4" s="1"/>
  <c r="K57" i="4"/>
  <c r="Y57" i="4" s="1"/>
  <c r="AM57" i="4" s="1"/>
  <c r="BA57" i="4" s="1"/>
  <c r="BO57" i="4" s="1"/>
  <c r="CC57" i="4" s="1"/>
  <c r="CQ57" i="4" s="1"/>
  <c r="DE57" i="4" s="1"/>
  <c r="DS57" i="4" s="1"/>
  <c r="EG57" i="4" s="1"/>
  <c r="EU57" i="4" s="1"/>
  <c r="K58" i="4"/>
  <c r="Y58" i="4" s="1"/>
  <c r="AM58" i="4" s="1"/>
  <c r="BA58" i="4" s="1"/>
  <c r="BO58" i="4" s="1"/>
  <c r="CC58" i="4" s="1"/>
  <c r="CQ58" i="4" s="1"/>
  <c r="DE58" i="4" s="1"/>
  <c r="DS58" i="4" s="1"/>
  <c r="EG58" i="4" s="1"/>
  <c r="EU58" i="4" s="1"/>
  <c r="K59" i="4"/>
  <c r="Y59" i="4" s="1"/>
  <c r="AM59" i="4" s="1"/>
  <c r="BA59" i="4" s="1"/>
  <c r="BO59" i="4" s="1"/>
  <c r="CC59" i="4" s="1"/>
  <c r="CQ59" i="4" s="1"/>
  <c r="DE59" i="4" s="1"/>
  <c r="DS59" i="4" s="1"/>
  <c r="EG59" i="4" s="1"/>
  <c r="EU59" i="4" s="1"/>
  <c r="K73" i="4"/>
  <c r="Y73" i="4" s="1"/>
  <c r="AM73" i="4" s="1"/>
  <c r="BA73" i="4" s="1"/>
  <c r="BO73" i="4" s="1"/>
  <c r="CC73" i="4" s="1"/>
  <c r="CQ73" i="4" s="1"/>
  <c r="DE73" i="4" s="1"/>
  <c r="DS73" i="4" s="1"/>
  <c r="EG73" i="4" s="1"/>
  <c r="EU73" i="4" s="1"/>
  <c r="K102" i="4"/>
  <c r="Y102" i="4" s="1"/>
  <c r="AM102" i="4" s="1"/>
  <c r="BA102" i="4" s="1"/>
  <c r="BO102" i="4" s="1"/>
  <c r="CC102" i="4" s="1"/>
  <c r="CQ102" i="4" s="1"/>
  <c r="DE102" i="4" s="1"/>
  <c r="DS102" i="4" s="1"/>
  <c r="EG102" i="4" s="1"/>
  <c r="EU102" i="4" s="1"/>
  <c r="AC12" i="8"/>
  <c r="AD12" i="8" s="1"/>
  <c r="K12" i="8"/>
  <c r="L12" i="8" s="1"/>
  <c r="M12" i="8" s="1"/>
  <c r="AT12" i="8"/>
  <c r="P14" i="4"/>
  <c r="AD14" i="4" s="1"/>
  <c r="AR14" i="4" s="1"/>
  <c r="BF14" i="4" s="1"/>
  <c r="BT14" i="4" s="1"/>
  <c r="CH14" i="4" s="1"/>
  <c r="CV14" i="4" s="1"/>
  <c r="DJ14" i="4" s="1"/>
  <c r="DX14" i="4" s="1"/>
  <c r="EL14" i="4" s="1"/>
  <c r="EZ14" i="4" s="1"/>
  <c r="P17" i="4"/>
  <c r="AD17" i="4" s="1"/>
  <c r="AR17" i="4" s="1"/>
  <c r="BF17" i="4" s="1"/>
  <c r="BT17" i="4" s="1"/>
  <c r="CH17" i="4" s="1"/>
  <c r="CV17" i="4" s="1"/>
  <c r="DJ17" i="4" s="1"/>
  <c r="DX17" i="4" s="1"/>
  <c r="EL17" i="4" s="1"/>
  <c r="EZ17" i="4" s="1"/>
  <c r="AL22" i="8"/>
  <c r="BD22" i="8" s="1"/>
  <c r="AT24" i="8"/>
  <c r="P26" i="4"/>
  <c r="AD26" i="4" s="1"/>
  <c r="AR26" i="4" s="1"/>
  <c r="BF26" i="4" s="1"/>
  <c r="BT26" i="4" s="1"/>
  <c r="CH26" i="4" s="1"/>
  <c r="CV26" i="4" s="1"/>
  <c r="DJ26" i="4" s="1"/>
  <c r="DX26" i="4" s="1"/>
  <c r="EL26" i="4" s="1"/>
  <c r="EZ26" i="4" s="1"/>
  <c r="H30" i="4"/>
  <c r="AL39" i="8"/>
  <c r="BD39" i="8" s="1"/>
  <c r="P41" i="4"/>
  <c r="AD41" i="4" s="1"/>
  <c r="AR41" i="4" s="1"/>
  <c r="BF41" i="4" s="1"/>
  <c r="BT41" i="4" s="1"/>
  <c r="CH41" i="4" s="1"/>
  <c r="CV41" i="4" s="1"/>
  <c r="DJ41" i="4" s="1"/>
  <c r="DX41" i="4" s="1"/>
  <c r="EL41" i="4" s="1"/>
  <c r="EZ41" i="4" s="1"/>
  <c r="AL44" i="8"/>
  <c r="BD44" i="8" s="1"/>
  <c r="K61" i="4"/>
  <c r="Y61" i="4" s="1"/>
  <c r="AM61" i="4" s="1"/>
  <c r="BA61" i="4" s="1"/>
  <c r="BO61" i="4" s="1"/>
  <c r="CC61" i="4" s="1"/>
  <c r="CQ61" i="4" s="1"/>
  <c r="DE61" i="4" s="1"/>
  <c r="DS61" i="4" s="1"/>
  <c r="EG61" i="4" s="1"/>
  <c r="EU61" i="4" s="1"/>
  <c r="AC63" i="8"/>
  <c r="AD63" i="8" s="1"/>
  <c r="K63" i="8"/>
  <c r="L63" i="8" s="1"/>
  <c r="M63" i="8" s="1"/>
  <c r="K65" i="4"/>
  <c r="Y65" i="4" s="1"/>
  <c r="AM65" i="4" s="1"/>
  <c r="BA65" i="4" s="1"/>
  <c r="BO65" i="4" s="1"/>
  <c r="CC65" i="4" s="1"/>
  <c r="CQ65" i="4" s="1"/>
  <c r="DE65" i="4" s="1"/>
  <c r="DS65" i="4" s="1"/>
  <c r="EG65" i="4" s="1"/>
  <c r="EU65" i="4" s="1"/>
  <c r="K68" i="4"/>
  <c r="Y68" i="4" s="1"/>
  <c r="AM68" i="4" s="1"/>
  <c r="BA68" i="4" s="1"/>
  <c r="BO68" i="4" s="1"/>
  <c r="CC68" i="4" s="1"/>
  <c r="CQ68" i="4" s="1"/>
  <c r="DE68" i="4" s="1"/>
  <c r="DS68" i="4" s="1"/>
  <c r="EG68" i="4" s="1"/>
  <c r="EU68" i="4" s="1"/>
  <c r="K83" i="4"/>
  <c r="Y83" i="4" s="1"/>
  <c r="AM83" i="4" s="1"/>
  <c r="BA83" i="4" s="1"/>
  <c r="BO83" i="4" s="1"/>
  <c r="CC83" i="4" s="1"/>
  <c r="CQ83" i="4" s="1"/>
  <c r="DE83" i="4" s="1"/>
  <c r="DS83" i="4" s="1"/>
  <c r="EG83" i="4" s="1"/>
  <c r="EU83" i="4" s="1"/>
  <c r="H92" i="4"/>
  <c r="V92" i="4" s="1"/>
  <c r="AJ92" i="4" s="1"/>
  <c r="AX92" i="4" s="1"/>
  <c r="BL92" i="4" s="1"/>
  <c r="BZ92" i="4" s="1"/>
  <c r="CN92" i="4" s="1"/>
  <c r="DB92" i="4" s="1"/>
  <c r="DP92" i="4" s="1"/>
  <c r="ED92" i="4" s="1"/>
  <c r="ER92" i="4" s="1"/>
  <c r="AC95" i="8"/>
  <c r="AD95" i="8" s="1"/>
  <c r="AV95" i="8" s="1"/>
  <c r="K95" i="8"/>
  <c r="L95" i="8" s="1"/>
  <c r="M95" i="8" s="1"/>
  <c r="P95" i="4"/>
  <c r="AD95" i="4" s="1"/>
  <c r="AR95" i="4" s="1"/>
  <c r="BF95" i="4" s="1"/>
  <c r="BT95" i="4" s="1"/>
  <c r="CH95" i="4" s="1"/>
  <c r="CV95" i="4" s="1"/>
  <c r="DJ95" i="4" s="1"/>
  <c r="DX95" i="4" s="1"/>
  <c r="EL95" i="4" s="1"/>
  <c r="EZ95" i="4" s="1"/>
  <c r="H98" i="4"/>
  <c r="V98" i="4" s="1"/>
  <c r="AJ98" i="4" s="1"/>
  <c r="AX98" i="4" s="1"/>
  <c r="BL98" i="4" s="1"/>
  <c r="BZ98" i="4" s="1"/>
  <c r="CN98" i="4" s="1"/>
  <c r="DB98" i="4" s="1"/>
  <c r="DP98" i="4" s="1"/>
  <c r="ED98" i="4" s="1"/>
  <c r="ER98" i="4" s="1"/>
  <c r="AC100" i="8"/>
  <c r="K100" i="8"/>
  <c r="L100" i="8" s="1"/>
  <c r="M100" i="8" s="1"/>
  <c r="P113" i="4"/>
  <c r="AD113" i="4" s="1"/>
  <c r="AR113" i="4" s="1"/>
  <c r="BF113" i="4" s="1"/>
  <c r="BT113" i="4" s="1"/>
  <c r="CH113" i="4" s="1"/>
  <c r="CV113" i="4" s="1"/>
  <c r="DJ113" i="4" s="1"/>
  <c r="DX113" i="4" s="1"/>
  <c r="EL113" i="4" s="1"/>
  <c r="EZ113" i="4" s="1"/>
  <c r="P117" i="4"/>
  <c r="AD117" i="4" s="1"/>
  <c r="AR117" i="4" s="1"/>
  <c r="BF117" i="4" s="1"/>
  <c r="BT117" i="4" s="1"/>
  <c r="CH117" i="4" s="1"/>
  <c r="CV117" i="4" s="1"/>
  <c r="DJ117" i="4" s="1"/>
  <c r="DX117" i="4" s="1"/>
  <c r="EL117" i="4" s="1"/>
  <c r="EZ117" i="4" s="1"/>
  <c r="K122" i="4"/>
  <c r="Y122" i="4" s="1"/>
  <c r="AM122" i="4" s="1"/>
  <c r="BA122" i="4" s="1"/>
  <c r="BO122" i="4" s="1"/>
  <c r="CC122" i="4" s="1"/>
  <c r="CQ122" i="4" s="1"/>
  <c r="DE122" i="4" s="1"/>
  <c r="DS122" i="4" s="1"/>
  <c r="EG122" i="4" s="1"/>
  <c r="EU122" i="4" s="1"/>
  <c r="P133" i="4"/>
  <c r="AD133" i="4" s="1"/>
  <c r="AR133" i="4" s="1"/>
  <c r="BF133" i="4" s="1"/>
  <c r="BT133" i="4" s="1"/>
  <c r="CH133" i="4" s="1"/>
  <c r="CV133" i="4" s="1"/>
  <c r="DJ133" i="4" s="1"/>
  <c r="DX133" i="4" s="1"/>
  <c r="EL133" i="4" s="1"/>
  <c r="EZ133" i="4" s="1"/>
  <c r="AC146" i="8"/>
  <c r="AD146" i="8" s="1"/>
  <c r="AV146" i="8" s="1"/>
  <c r="AW146" i="8" s="1"/>
  <c r="K146" i="8"/>
  <c r="L146" i="8" s="1"/>
  <c r="M146" i="8" s="1"/>
  <c r="AU149" i="8"/>
  <c r="AD149" i="8"/>
  <c r="AV149" i="8" s="1"/>
  <c r="K158" i="4"/>
  <c r="Y158" i="4" s="1"/>
  <c r="AM158" i="4" s="1"/>
  <c r="BA158" i="4" s="1"/>
  <c r="BO158" i="4" s="1"/>
  <c r="CC158" i="4" s="1"/>
  <c r="CQ158" i="4" s="1"/>
  <c r="DE158" i="4" s="1"/>
  <c r="DS158" i="4" s="1"/>
  <c r="EG158" i="4" s="1"/>
  <c r="EU158" i="4" s="1"/>
  <c r="AL188" i="8"/>
  <c r="H196" i="4"/>
  <c r="V196" i="4" s="1"/>
  <c r="AJ196" i="4" s="1"/>
  <c r="AX196" i="4" s="1"/>
  <c r="BL196" i="4" s="1"/>
  <c r="BZ196" i="4" s="1"/>
  <c r="CN196" i="4" s="1"/>
  <c r="DB196" i="4" s="1"/>
  <c r="DP196" i="4" s="1"/>
  <c r="ED196" i="4" s="1"/>
  <c r="ER196" i="4" s="1"/>
  <c r="P209" i="4"/>
  <c r="AD209" i="4" s="1"/>
  <c r="AR209" i="4" s="1"/>
  <c r="BF209" i="4" s="1"/>
  <c r="BT209" i="4" s="1"/>
  <c r="CH209" i="4" s="1"/>
  <c r="CV209" i="4" s="1"/>
  <c r="DJ209" i="4" s="1"/>
  <c r="DX209" i="4" s="1"/>
  <c r="EL209" i="4" s="1"/>
  <c r="EZ209" i="4" s="1"/>
  <c r="AL229" i="8"/>
  <c r="BD229" i="8" s="1"/>
  <c r="K266" i="4"/>
  <c r="Y266" i="4" s="1"/>
  <c r="AM266" i="4" s="1"/>
  <c r="BA266" i="4" s="1"/>
  <c r="BO266" i="4" s="1"/>
  <c r="CC266" i="4" s="1"/>
  <c r="CQ266" i="4" s="1"/>
  <c r="DE266" i="4" s="1"/>
  <c r="DS266" i="4" s="1"/>
  <c r="EG266" i="4" s="1"/>
  <c r="EU266" i="4" s="1"/>
  <c r="P266" i="4"/>
  <c r="AD266" i="4" s="1"/>
  <c r="AR266" i="4" s="1"/>
  <c r="BF266" i="4" s="1"/>
  <c r="BT266" i="4" s="1"/>
  <c r="CH266" i="4" s="1"/>
  <c r="CV266" i="4" s="1"/>
  <c r="DJ266" i="4" s="1"/>
  <c r="DX266" i="4" s="1"/>
  <c r="EL266" i="4" s="1"/>
  <c r="EZ266" i="4" s="1"/>
  <c r="AU268" i="8"/>
  <c r="H296" i="4"/>
  <c r="V296" i="4" s="1"/>
  <c r="AJ296" i="4" s="1"/>
  <c r="AX296" i="4" s="1"/>
  <c r="BL296" i="4" s="1"/>
  <c r="BZ296" i="4" s="1"/>
  <c r="CN296" i="4" s="1"/>
  <c r="DB296" i="4" s="1"/>
  <c r="DP296" i="4" s="1"/>
  <c r="ED296" i="4" s="1"/>
  <c r="ER296" i="4" s="1"/>
  <c r="K400" i="4"/>
  <c r="Y400" i="4" s="1"/>
  <c r="AM400" i="4" s="1"/>
  <c r="BA400" i="4" s="1"/>
  <c r="BO400" i="4" s="1"/>
  <c r="CC400" i="4" s="1"/>
  <c r="CQ400" i="4" s="1"/>
  <c r="DE400" i="4" s="1"/>
  <c r="DS400" i="4" s="1"/>
  <c r="EG400" i="4" s="1"/>
  <c r="EU400" i="4" s="1"/>
  <c r="P10" i="4"/>
  <c r="AD10" i="4" s="1"/>
  <c r="AR10" i="4" s="1"/>
  <c r="BF10" i="4" s="1"/>
  <c r="BT10" i="4" s="1"/>
  <c r="CH10" i="4" s="1"/>
  <c r="CV10" i="4" s="1"/>
  <c r="DJ10" i="4" s="1"/>
  <c r="DX10" i="4" s="1"/>
  <c r="EL10" i="4" s="1"/>
  <c r="EZ10" i="4" s="1"/>
  <c r="K15" i="4"/>
  <c r="Y15" i="4" s="1"/>
  <c r="AM15" i="4" s="1"/>
  <c r="BA15" i="4" s="1"/>
  <c r="BO15" i="4" s="1"/>
  <c r="CC15" i="4" s="1"/>
  <c r="CQ15" i="4" s="1"/>
  <c r="DE15" i="4" s="1"/>
  <c r="DS15" i="4" s="1"/>
  <c r="EG15" i="4" s="1"/>
  <c r="EU15" i="4" s="1"/>
  <c r="K17" i="4"/>
  <c r="Y17" i="4" s="1"/>
  <c r="AM17" i="4" s="1"/>
  <c r="BA17" i="4" s="1"/>
  <c r="BO17" i="4" s="1"/>
  <c r="CC17" i="4" s="1"/>
  <c r="CQ17" i="4" s="1"/>
  <c r="DE17" i="4" s="1"/>
  <c r="DS17" i="4" s="1"/>
  <c r="EG17" i="4" s="1"/>
  <c r="EU17" i="4" s="1"/>
  <c r="AD24" i="8"/>
  <c r="AV24" i="8" s="1"/>
  <c r="AU24" i="8"/>
  <c r="AL26" i="8"/>
  <c r="H31" i="4"/>
  <c r="V31" i="4" s="1"/>
  <c r="AJ31" i="4" s="1"/>
  <c r="AX31" i="4" s="1"/>
  <c r="BL31" i="4" s="1"/>
  <c r="BZ31" i="4" s="1"/>
  <c r="CN31" i="4" s="1"/>
  <c r="DB31" i="4" s="1"/>
  <c r="DP31" i="4" s="1"/>
  <c r="ED31" i="4" s="1"/>
  <c r="ER31" i="4" s="1"/>
  <c r="AD33" i="8"/>
  <c r="AV33" i="8" s="1"/>
  <c r="AL37" i="8"/>
  <c r="BD37" i="8" s="1"/>
  <c r="K40" i="4"/>
  <c r="Y40" i="4" s="1"/>
  <c r="AM40" i="4" s="1"/>
  <c r="BA40" i="4" s="1"/>
  <c r="BO40" i="4" s="1"/>
  <c r="CC40" i="4" s="1"/>
  <c r="CQ40" i="4" s="1"/>
  <c r="DE40" i="4" s="1"/>
  <c r="DS40" i="4" s="1"/>
  <c r="EG40" i="4" s="1"/>
  <c r="EU40" i="4" s="1"/>
  <c r="P54" i="4"/>
  <c r="AD54" i="4" s="1"/>
  <c r="AR54" i="4" s="1"/>
  <c r="BF54" i="4" s="1"/>
  <c r="BT54" i="4" s="1"/>
  <c r="CH54" i="4" s="1"/>
  <c r="CV54" i="4" s="1"/>
  <c r="DJ54" i="4" s="1"/>
  <c r="DX54" i="4" s="1"/>
  <c r="EL54" i="4" s="1"/>
  <c r="EZ54" i="4" s="1"/>
  <c r="K60" i="4"/>
  <c r="Y60" i="4" s="1"/>
  <c r="AM60" i="4" s="1"/>
  <c r="BA60" i="4" s="1"/>
  <c r="BO60" i="4" s="1"/>
  <c r="CC60" i="4" s="1"/>
  <c r="CQ60" i="4" s="1"/>
  <c r="DE60" i="4" s="1"/>
  <c r="DS60" i="4" s="1"/>
  <c r="EG60" i="4" s="1"/>
  <c r="EU60" i="4" s="1"/>
  <c r="H68" i="4"/>
  <c r="V68" i="4" s="1"/>
  <c r="AJ68" i="4" s="1"/>
  <c r="AX68" i="4" s="1"/>
  <c r="BL68" i="4" s="1"/>
  <c r="BZ68" i="4" s="1"/>
  <c r="CN68" i="4" s="1"/>
  <c r="DB68" i="4" s="1"/>
  <c r="DP68" i="4" s="1"/>
  <c r="ED68" i="4" s="1"/>
  <c r="ER68" i="4" s="1"/>
  <c r="K76" i="4"/>
  <c r="Y76" i="4" s="1"/>
  <c r="AM76" i="4" s="1"/>
  <c r="BA76" i="4" s="1"/>
  <c r="BO76" i="4" s="1"/>
  <c r="CC76" i="4" s="1"/>
  <c r="CQ76" i="4" s="1"/>
  <c r="DE76" i="4" s="1"/>
  <c r="DS76" i="4" s="1"/>
  <c r="EG76" i="4" s="1"/>
  <c r="EU76" i="4" s="1"/>
  <c r="AL81" i="8"/>
  <c r="BD81" i="8" s="1"/>
  <c r="K82" i="4"/>
  <c r="Y82" i="4" s="1"/>
  <c r="AM82" i="4" s="1"/>
  <c r="BA82" i="4" s="1"/>
  <c r="BO82" i="4" s="1"/>
  <c r="CC82" i="4" s="1"/>
  <c r="CQ82" i="4" s="1"/>
  <c r="DE82" i="4" s="1"/>
  <c r="DS82" i="4" s="1"/>
  <c r="EG82" i="4" s="1"/>
  <c r="EU82" i="4" s="1"/>
  <c r="AC89" i="8"/>
  <c r="AD89" i="8" s="1"/>
  <c r="K89" i="8"/>
  <c r="L89" i="8" s="1"/>
  <c r="M89" i="8" s="1"/>
  <c r="K91" i="4"/>
  <c r="Y91" i="4" s="1"/>
  <c r="AM91" i="4" s="1"/>
  <c r="BA91" i="4" s="1"/>
  <c r="BO91" i="4" s="1"/>
  <c r="CC91" i="4" s="1"/>
  <c r="CQ91" i="4" s="1"/>
  <c r="DE91" i="4" s="1"/>
  <c r="DS91" i="4" s="1"/>
  <c r="EG91" i="4" s="1"/>
  <c r="EU91" i="4" s="1"/>
  <c r="K99" i="4"/>
  <c r="Y99" i="4" s="1"/>
  <c r="AM99" i="4" s="1"/>
  <c r="BA99" i="4" s="1"/>
  <c r="BO99" i="4" s="1"/>
  <c r="CC99" i="4" s="1"/>
  <c r="CQ99" i="4" s="1"/>
  <c r="DE99" i="4" s="1"/>
  <c r="DS99" i="4" s="1"/>
  <c r="EG99" i="4" s="1"/>
  <c r="EU99" i="4" s="1"/>
  <c r="K100" i="4"/>
  <c r="Y100" i="4" s="1"/>
  <c r="AM100" i="4" s="1"/>
  <c r="BA100" i="4" s="1"/>
  <c r="BO100" i="4" s="1"/>
  <c r="CC100" i="4" s="1"/>
  <c r="CQ100" i="4" s="1"/>
  <c r="DE100" i="4" s="1"/>
  <c r="DS100" i="4" s="1"/>
  <c r="EG100" i="4" s="1"/>
  <c r="EU100" i="4" s="1"/>
  <c r="K106" i="4"/>
  <c r="Y106" i="4" s="1"/>
  <c r="AM106" i="4" s="1"/>
  <c r="BA106" i="4" s="1"/>
  <c r="BO106" i="4" s="1"/>
  <c r="CC106" i="4" s="1"/>
  <c r="CQ106" i="4" s="1"/>
  <c r="DE106" i="4" s="1"/>
  <c r="DS106" i="4" s="1"/>
  <c r="EG106" i="4" s="1"/>
  <c r="EU106" i="4" s="1"/>
  <c r="K112" i="4"/>
  <c r="Y112" i="4" s="1"/>
  <c r="AM112" i="4" s="1"/>
  <c r="BA112" i="4" s="1"/>
  <c r="BO112" i="4" s="1"/>
  <c r="CC112" i="4" s="1"/>
  <c r="CQ112" i="4" s="1"/>
  <c r="DE112" i="4" s="1"/>
  <c r="DS112" i="4" s="1"/>
  <c r="EG112" i="4" s="1"/>
  <c r="EU112" i="4" s="1"/>
  <c r="P120" i="4"/>
  <c r="AD120" i="4" s="1"/>
  <c r="AR120" i="4" s="1"/>
  <c r="BF120" i="4" s="1"/>
  <c r="BT120" i="4" s="1"/>
  <c r="CH120" i="4" s="1"/>
  <c r="CV120" i="4" s="1"/>
  <c r="DJ120" i="4" s="1"/>
  <c r="DX120" i="4" s="1"/>
  <c r="EL120" i="4" s="1"/>
  <c r="EZ120" i="4" s="1"/>
  <c r="P122" i="4"/>
  <c r="AD122" i="4" s="1"/>
  <c r="AR122" i="4" s="1"/>
  <c r="BF122" i="4" s="1"/>
  <c r="BT122" i="4" s="1"/>
  <c r="CH122" i="4" s="1"/>
  <c r="CV122" i="4" s="1"/>
  <c r="DJ122" i="4" s="1"/>
  <c r="DX122" i="4" s="1"/>
  <c r="EL122" i="4" s="1"/>
  <c r="EZ122" i="4" s="1"/>
  <c r="AL124" i="8"/>
  <c r="BD124" i="8" s="1"/>
  <c r="AL132" i="8"/>
  <c r="BD132" i="8" s="1"/>
  <c r="AC133" i="8"/>
  <c r="AD133" i="8" s="1"/>
  <c r="K133" i="8"/>
  <c r="L133" i="8" s="1"/>
  <c r="M133" i="8" s="1"/>
  <c r="K148" i="8"/>
  <c r="L148" i="8" s="1"/>
  <c r="M148" i="8" s="1"/>
  <c r="P159" i="4"/>
  <c r="AD159" i="4" s="1"/>
  <c r="AR159" i="4" s="1"/>
  <c r="BF159" i="4" s="1"/>
  <c r="BT159" i="4" s="1"/>
  <c r="CH159" i="4" s="1"/>
  <c r="CV159" i="4" s="1"/>
  <c r="DJ159" i="4" s="1"/>
  <c r="DX159" i="4" s="1"/>
  <c r="EL159" i="4" s="1"/>
  <c r="EZ159" i="4" s="1"/>
  <c r="P163" i="4"/>
  <c r="AD163" i="4" s="1"/>
  <c r="AR163" i="4" s="1"/>
  <c r="BF163" i="4" s="1"/>
  <c r="BT163" i="4" s="1"/>
  <c r="CH163" i="4" s="1"/>
  <c r="CV163" i="4" s="1"/>
  <c r="DJ163" i="4" s="1"/>
  <c r="DX163" i="4" s="1"/>
  <c r="EL163" i="4" s="1"/>
  <c r="EZ163" i="4" s="1"/>
  <c r="K168" i="8"/>
  <c r="L168" i="8" s="1"/>
  <c r="M168" i="8" s="1"/>
  <c r="P173" i="4"/>
  <c r="AD173" i="4" s="1"/>
  <c r="AR173" i="4" s="1"/>
  <c r="BF173" i="4" s="1"/>
  <c r="BT173" i="4" s="1"/>
  <c r="CH173" i="4" s="1"/>
  <c r="CV173" i="4" s="1"/>
  <c r="DJ173" i="4" s="1"/>
  <c r="DX173" i="4" s="1"/>
  <c r="EL173" i="4" s="1"/>
  <c r="EZ173" i="4" s="1"/>
  <c r="K179" i="4"/>
  <c r="Y179" i="4" s="1"/>
  <c r="AM179" i="4" s="1"/>
  <c r="BA179" i="4" s="1"/>
  <c r="BO179" i="4" s="1"/>
  <c r="CC179" i="4" s="1"/>
  <c r="CQ179" i="4" s="1"/>
  <c r="DE179" i="4" s="1"/>
  <c r="DS179" i="4" s="1"/>
  <c r="EG179" i="4" s="1"/>
  <c r="EU179" i="4" s="1"/>
  <c r="BD181" i="8"/>
  <c r="P190" i="4"/>
  <c r="AD190" i="4" s="1"/>
  <c r="AR190" i="4" s="1"/>
  <c r="BF190" i="4" s="1"/>
  <c r="BT190" i="4" s="1"/>
  <c r="CH190" i="4" s="1"/>
  <c r="CV190" i="4" s="1"/>
  <c r="DJ190" i="4" s="1"/>
  <c r="DX190" i="4" s="1"/>
  <c r="EL190" i="4" s="1"/>
  <c r="EZ190" i="4" s="1"/>
  <c r="P210" i="4"/>
  <c r="AD210" i="4" s="1"/>
  <c r="AR210" i="4" s="1"/>
  <c r="BF210" i="4" s="1"/>
  <c r="BT210" i="4" s="1"/>
  <c r="CH210" i="4" s="1"/>
  <c r="CV210" i="4" s="1"/>
  <c r="DJ210" i="4" s="1"/>
  <c r="DX210" i="4" s="1"/>
  <c r="EL210" i="4" s="1"/>
  <c r="EZ210" i="4" s="1"/>
  <c r="K225" i="4"/>
  <c r="Y225" i="4" s="1"/>
  <c r="AM225" i="4" s="1"/>
  <c r="BA225" i="4" s="1"/>
  <c r="BO225" i="4" s="1"/>
  <c r="CC225" i="4" s="1"/>
  <c r="CQ225" i="4" s="1"/>
  <c r="DE225" i="4" s="1"/>
  <c r="DS225" i="4" s="1"/>
  <c r="EG225" i="4" s="1"/>
  <c r="EU225" i="4" s="1"/>
  <c r="H240" i="4"/>
  <c r="V240" i="4" s="1"/>
  <c r="AJ240" i="4" s="1"/>
  <c r="AX240" i="4" s="1"/>
  <c r="BL240" i="4" s="1"/>
  <c r="BZ240" i="4" s="1"/>
  <c r="CN240" i="4" s="1"/>
  <c r="DB240" i="4" s="1"/>
  <c r="DP240" i="4" s="1"/>
  <c r="ED240" i="4" s="1"/>
  <c r="ER240" i="4" s="1"/>
  <c r="K267" i="4"/>
  <c r="Y267" i="4" s="1"/>
  <c r="AM267" i="4" s="1"/>
  <c r="BA267" i="4" s="1"/>
  <c r="BO267" i="4" s="1"/>
  <c r="CC267" i="4" s="1"/>
  <c r="CQ267" i="4" s="1"/>
  <c r="DE267" i="4" s="1"/>
  <c r="DS267" i="4" s="1"/>
  <c r="EG267" i="4" s="1"/>
  <c r="EU267" i="4" s="1"/>
  <c r="AU290" i="8"/>
  <c r="K303" i="4"/>
  <c r="Y303" i="4" s="1"/>
  <c r="AM303" i="4" s="1"/>
  <c r="BA303" i="4" s="1"/>
  <c r="BO303" i="4" s="1"/>
  <c r="CC303" i="4" s="1"/>
  <c r="CQ303" i="4" s="1"/>
  <c r="DE303" i="4" s="1"/>
  <c r="DS303" i="4" s="1"/>
  <c r="EG303" i="4" s="1"/>
  <c r="EU303" i="4" s="1"/>
  <c r="K338" i="4"/>
  <c r="Y338" i="4" s="1"/>
  <c r="AM338" i="4" s="1"/>
  <c r="BA338" i="4" s="1"/>
  <c r="BO338" i="4" s="1"/>
  <c r="CC338" i="4" s="1"/>
  <c r="CQ338" i="4" s="1"/>
  <c r="DE338" i="4" s="1"/>
  <c r="DS338" i="4" s="1"/>
  <c r="EG338" i="4" s="1"/>
  <c r="EU338" i="4" s="1"/>
  <c r="P394" i="4"/>
  <c r="AD394" i="4" s="1"/>
  <c r="AR394" i="4" s="1"/>
  <c r="BF394" i="4" s="1"/>
  <c r="BT394" i="4" s="1"/>
  <c r="CH394" i="4" s="1"/>
  <c r="CV394" i="4" s="1"/>
  <c r="DJ394" i="4" s="1"/>
  <c r="DX394" i="4" s="1"/>
  <c r="EL394" i="4" s="1"/>
  <c r="EZ394" i="4" s="1"/>
  <c r="AC21" i="8"/>
  <c r="AD21" i="8" s="1"/>
  <c r="K21" i="8"/>
  <c r="L21" i="8" s="1"/>
  <c r="M21" i="8" s="1"/>
  <c r="AU23" i="8"/>
  <c r="H28" i="4"/>
  <c r="V28" i="4" s="1"/>
  <c r="AJ28" i="4" s="1"/>
  <c r="AX28" i="4" s="1"/>
  <c r="BL28" i="4" s="1"/>
  <c r="BZ28" i="4" s="1"/>
  <c r="CN28" i="4" s="1"/>
  <c r="DB28" i="4" s="1"/>
  <c r="DP28" i="4" s="1"/>
  <c r="ED28" i="4" s="1"/>
  <c r="ER28" i="4" s="1"/>
  <c r="P30" i="4"/>
  <c r="AD30" i="4" s="1"/>
  <c r="AR30" i="4" s="1"/>
  <c r="BF30" i="4" s="1"/>
  <c r="BT30" i="4" s="1"/>
  <c r="CH30" i="4" s="1"/>
  <c r="CV30" i="4" s="1"/>
  <c r="DJ30" i="4" s="1"/>
  <c r="DX30" i="4" s="1"/>
  <c r="EL30" i="4" s="1"/>
  <c r="EZ30" i="4" s="1"/>
  <c r="H32" i="4"/>
  <c r="V32" i="4" s="1"/>
  <c r="AJ32" i="4" s="1"/>
  <c r="AX32" i="4" s="1"/>
  <c r="BL32" i="4" s="1"/>
  <c r="BZ32" i="4" s="1"/>
  <c r="CN32" i="4" s="1"/>
  <c r="DB32" i="4" s="1"/>
  <c r="DP32" i="4" s="1"/>
  <c r="ED32" i="4" s="1"/>
  <c r="ER32" i="4" s="1"/>
  <c r="AC35" i="8"/>
  <c r="AD35" i="8" s="1"/>
  <c r="AV35" i="8" s="1"/>
  <c r="AW35" i="8" s="1"/>
  <c r="K35" i="8"/>
  <c r="L35" i="8" s="1"/>
  <c r="M35" i="8" s="1"/>
  <c r="P81" i="4"/>
  <c r="AD81" i="4" s="1"/>
  <c r="AR81" i="4" s="1"/>
  <c r="BF81" i="4" s="1"/>
  <c r="BT81" i="4" s="1"/>
  <c r="CH81" i="4" s="1"/>
  <c r="CV81" i="4" s="1"/>
  <c r="DJ81" i="4" s="1"/>
  <c r="DX81" i="4" s="1"/>
  <c r="EL81" i="4" s="1"/>
  <c r="EZ81" i="4" s="1"/>
  <c r="H117" i="4"/>
  <c r="V117" i="4" s="1"/>
  <c r="AJ117" i="4" s="1"/>
  <c r="AX117" i="4" s="1"/>
  <c r="BL117" i="4" s="1"/>
  <c r="BZ117" i="4" s="1"/>
  <c r="CN117" i="4" s="1"/>
  <c r="DB117" i="4" s="1"/>
  <c r="DP117" i="4" s="1"/>
  <c r="ED117" i="4" s="1"/>
  <c r="ER117" i="4" s="1"/>
  <c r="K124" i="4"/>
  <c r="Y124" i="4" s="1"/>
  <c r="AM124" i="4" s="1"/>
  <c r="BA124" i="4" s="1"/>
  <c r="BO124" i="4" s="1"/>
  <c r="CC124" i="4" s="1"/>
  <c r="CQ124" i="4" s="1"/>
  <c r="DE124" i="4" s="1"/>
  <c r="DS124" i="4" s="1"/>
  <c r="EG124" i="4" s="1"/>
  <c r="EU124" i="4" s="1"/>
  <c r="K141" i="4"/>
  <c r="Y141" i="4" s="1"/>
  <c r="AM141" i="4" s="1"/>
  <c r="BA141" i="4" s="1"/>
  <c r="BO141" i="4" s="1"/>
  <c r="CC141" i="4" s="1"/>
  <c r="CQ141" i="4" s="1"/>
  <c r="DE141" i="4" s="1"/>
  <c r="DS141" i="4" s="1"/>
  <c r="EG141" i="4" s="1"/>
  <c r="EU141" i="4" s="1"/>
  <c r="P145" i="4"/>
  <c r="AD145" i="4" s="1"/>
  <c r="AR145" i="4" s="1"/>
  <c r="BF145" i="4" s="1"/>
  <c r="BT145" i="4" s="1"/>
  <c r="CH145" i="4" s="1"/>
  <c r="CV145" i="4" s="1"/>
  <c r="DJ145" i="4" s="1"/>
  <c r="DX145" i="4" s="1"/>
  <c r="EL145" i="4" s="1"/>
  <c r="EZ145" i="4" s="1"/>
  <c r="P152" i="4"/>
  <c r="AD152" i="4" s="1"/>
  <c r="AR152" i="4" s="1"/>
  <c r="BF152" i="4" s="1"/>
  <c r="BT152" i="4" s="1"/>
  <c r="CH152" i="4" s="1"/>
  <c r="CV152" i="4" s="1"/>
  <c r="DJ152" i="4" s="1"/>
  <c r="DX152" i="4" s="1"/>
  <c r="EL152" i="4" s="1"/>
  <c r="EZ152" i="4" s="1"/>
  <c r="P154" i="4"/>
  <c r="AD154" i="4" s="1"/>
  <c r="AR154" i="4" s="1"/>
  <c r="BF154" i="4" s="1"/>
  <c r="BT154" i="4" s="1"/>
  <c r="CH154" i="4" s="1"/>
  <c r="CV154" i="4" s="1"/>
  <c r="DJ154" i="4" s="1"/>
  <c r="DX154" i="4" s="1"/>
  <c r="EL154" i="4" s="1"/>
  <c r="EZ154" i="4" s="1"/>
  <c r="H159" i="4"/>
  <c r="V159" i="4" s="1"/>
  <c r="AJ159" i="4" s="1"/>
  <c r="AX159" i="4" s="1"/>
  <c r="BL159" i="4" s="1"/>
  <c r="BZ159" i="4" s="1"/>
  <c r="CN159" i="4" s="1"/>
  <c r="DB159" i="4" s="1"/>
  <c r="DP159" i="4" s="1"/>
  <c r="ED159" i="4" s="1"/>
  <c r="ER159" i="4" s="1"/>
  <c r="P164" i="4"/>
  <c r="AD164" i="4" s="1"/>
  <c r="AR164" i="4" s="1"/>
  <c r="BF164" i="4" s="1"/>
  <c r="BT164" i="4" s="1"/>
  <c r="CH164" i="4" s="1"/>
  <c r="CV164" i="4" s="1"/>
  <c r="DJ164" i="4" s="1"/>
  <c r="DX164" i="4" s="1"/>
  <c r="EL164" i="4" s="1"/>
  <c r="EZ164" i="4" s="1"/>
  <c r="P184" i="4"/>
  <c r="AD184" i="4" s="1"/>
  <c r="AR184" i="4" s="1"/>
  <c r="BF184" i="4" s="1"/>
  <c r="BT184" i="4" s="1"/>
  <c r="CH184" i="4" s="1"/>
  <c r="CV184" i="4" s="1"/>
  <c r="DJ184" i="4" s="1"/>
  <c r="DX184" i="4" s="1"/>
  <c r="EL184" i="4" s="1"/>
  <c r="EZ184" i="4" s="1"/>
  <c r="AL239" i="8"/>
  <c r="BD239" i="8" s="1"/>
  <c r="K258" i="4"/>
  <c r="Y258" i="4" s="1"/>
  <c r="AM258" i="4" s="1"/>
  <c r="BA258" i="4" s="1"/>
  <c r="BO258" i="4" s="1"/>
  <c r="CC258" i="4" s="1"/>
  <c r="CQ258" i="4" s="1"/>
  <c r="DE258" i="4" s="1"/>
  <c r="DS258" i="4" s="1"/>
  <c r="EG258" i="4" s="1"/>
  <c r="EU258" i="4" s="1"/>
  <c r="K270" i="4"/>
  <c r="Y270" i="4" s="1"/>
  <c r="AM270" i="4" s="1"/>
  <c r="BA270" i="4" s="1"/>
  <c r="BO270" i="4" s="1"/>
  <c r="CC270" i="4" s="1"/>
  <c r="CQ270" i="4" s="1"/>
  <c r="DE270" i="4" s="1"/>
  <c r="DS270" i="4" s="1"/>
  <c r="EG270" i="4" s="1"/>
  <c r="EU270" i="4" s="1"/>
  <c r="P23" i="4"/>
  <c r="AD23" i="4" s="1"/>
  <c r="AR23" i="4" s="1"/>
  <c r="BF23" i="4" s="1"/>
  <c r="BT23" i="4" s="1"/>
  <c r="CH23" i="4" s="1"/>
  <c r="CV23" i="4" s="1"/>
  <c r="DJ23" i="4" s="1"/>
  <c r="DX23" i="4" s="1"/>
  <c r="EL23" i="4" s="1"/>
  <c r="EZ23" i="4" s="1"/>
  <c r="K77" i="4"/>
  <c r="Y77" i="4" s="1"/>
  <c r="AM77" i="4" s="1"/>
  <c r="BA77" i="4" s="1"/>
  <c r="BO77" i="4" s="1"/>
  <c r="CC77" i="4" s="1"/>
  <c r="CQ77" i="4" s="1"/>
  <c r="DE77" i="4" s="1"/>
  <c r="DS77" i="4" s="1"/>
  <c r="EG77" i="4" s="1"/>
  <c r="EU77" i="4" s="1"/>
  <c r="K79" i="8"/>
  <c r="L79" i="8" s="1"/>
  <c r="M79" i="8" s="1"/>
  <c r="AC82" i="8"/>
  <c r="AD82" i="8" s="1"/>
  <c r="K82" i="8"/>
  <c r="L82" i="8" s="1"/>
  <c r="M82" i="8" s="1"/>
  <c r="AL84" i="8"/>
  <c r="BD84" i="8" s="1"/>
  <c r="H87" i="4"/>
  <c r="V87" i="4" s="1"/>
  <c r="AJ87" i="4" s="1"/>
  <c r="AX87" i="4" s="1"/>
  <c r="BL87" i="4" s="1"/>
  <c r="BZ87" i="4" s="1"/>
  <c r="CN87" i="4" s="1"/>
  <c r="DB87" i="4" s="1"/>
  <c r="DP87" i="4" s="1"/>
  <c r="ED87" i="4" s="1"/>
  <c r="ER87" i="4" s="1"/>
  <c r="K127" i="4"/>
  <c r="Y127" i="4" s="1"/>
  <c r="AM127" i="4" s="1"/>
  <c r="BA127" i="4" s="1"/>
  <c r="BO127" i="4" s="1"/>
  <c r="CC127" i="4" s="1"/>
  <c r="CQ127" i="4" s="1"/>
  <c r="DE127" i="4" s="1"/>
  <c r="DS127" i="4" s="1"/>
  <c r="EG127" i="4" s="1"/>
  <c r="EU127" i="4" s="1"/>
  <c r="AU130" i="8"/>
  <c r="AD130" i="8"/>
  <c r="AE130" i="8" s="1"/>
  <c r="AF130" i="8" s="1"/>
  <c r="P150" i="4"/>
  <c r="AD150" i="4" s="1"/>
  <c r="AR150" i="4" s="1"/>
  <c r="BF150" i="4" s="1"/>
  <c r="BT150" i="4" s="1"/>
  <c r="CH150" i="4" s="1"/>
  <c r="CV150" i="4" s="1"/>
  <c r="DJ150" i="4" s="1"/>
  <c r="DX150" i="4" s="1"/>
  <c r="EL150" i="4" s="1"/>
  <c r="EZ150" i="4" s="1"/>
  <c r="H163" i="4"/>
  <c r="V163" i="4" s="1"/>
  <c r="AJ163" i="4" s="1"/>
  <c r="AX163" i="4" s="1"/>
  <c r="BL163" i="4" s="1"/>
  <c r="BZ163" i="4" s="1"/>
  <c r="CN163" i="4" s="1"/>
  <c r="DB163" i="4" s="1"/>
  <c r="DP163" i="4" s="1"/>
  <c r="ED163" i="4" s="1"/>
  <c r="ER163" i="4" s="1"/>
  <c r="H188" i="4"/>
  <c r="V188" i="4" s="1"/>
  <c r="AJ188" i="4" s="1"/>
  <c r="AX188" i="4" s="1"/>
  <c r="BL188" i="4" s="1"/>
  <c r="BZ188" i="4" s="1"/>
  <c r="CN188" i="4" s="1"/>
  <c r="DB188" i="4" s="1"/>
  <c r="DP188" i="4" s="1"/>
  <c r="ED188" i="4" s="1"/>
  <c r="ER188" i="4" s="1"/>
  <c r="AT234" i="8"/>
  <c r="P20" i="4"/>
  <c r="AD20" i="4" s="1"/>
  <c r="AR20" i="4" s="1"/>
  <c r="BF20" i="4" s="1"/>
  <c r="BT20" i="4" s="1"/>
  <c r="CH20" i="4" s="1"/>
  <c r="CV20" i="4" s="1"/>
  <c r="DJ20" i="4" s="1"/>
  <c r="DX20" i="4" s="1"/>
  <c r="EL20" i="4" s="1"/>
  <c r="EZ20" i="4" s="1"/>
  <c r="K33" i="8"/>
  <c r="L33" i="8" s="1"/>
  <c r="M33" i="8" s="1"/>
  <c r="P60" i="4"/>
  <c r="AD60" i="4" s="1"/>
  <c r="AR60" i="4" s="1"/>
  <c r="BF60" i="4" s="1"/>
  <c r="BT60" i="4" s="1"/>
  <c r="CH60" i="4" s="1"/>
  <c r="CV60" i="4" s="1"/>
  <c r="DJ60" i="4" s="1"/>
  <c r="DX60" i="4" s="1"/>
  <c r="EL60" i="4" s="1"/>
  <c r="EZ60" i="4" s="1"/>
  <c r="K63" i="4"/>
  <c r="Y63" i="4" s="1"/>
  <c r="AM63" i="4" s="1"/>
  <c r="BA63" i="4" s="1"/>
  <c r="BO63" i="4" s="1"/>
  <c r="CC63" i="4" s="1"/>
  <c r="CQ63" i="4" s="1"/>
  <c r="DE63" i="4" s="1"/>
  <c r="DS63" i="4" s="1"/>
  <c r="EG63" i="4" s="1"/>
  <c r="EU63" i="4" s="1"/>
  <c r="H128" i="4"/>
  <c r="V128" i="4" s="1"/>
  <c r="AJ128" i="4" s="1"/>
  <c r="AX128" i="4" s="1"/>
  <c r="BL128" i="4" s="1"/>
  <c r="BZ128" i="4" s="1"/>
  <c r="CN128" i="4" s="1"/>
  <c r="DB128" i="4" s="1"/>
  <c r="DP128" i="4" s="1"/>
  <c r="ED128" i="4" s="1"/>
  <c r="ER128" i="4" s="1"/>
  <c r="K130" i="4"/>
  <c r="Y130" i="4" s="1"/>
  <c r="AM130" i="4" s="1"/>
  <c r="BA130" i="4" s="1"/>
  <c r="BO130" i="4" s="1"/>
  <c r="CC130" i="4" s="1"/>
  <c r="CQ130" i="4" s="1"/>
  <c r="DE130" i="4" s="1"/>
  <c r="DS130" i="4" s="1"/>
  <c r="EG130" i="4" s="1"/>
  <c r="EU130" i="4" s="1"/>
  <c r="K144" i="4"/>
  <c r="Y144" i="4" s="1"/>
  <c r="AM144" i="4" s="1"/>
  <c r="BA144" i="4" s="1"/>
  <c r="BO144" i="4" s="1"/>
  <c r="CC144" i="4" s="1"/>
  <c r="CQ144" i="4" s="1"/>
  <c r="DE144" i="4" s="1"/>
  <c r="DS144" i="4" s="1"/>
  <c r="EG144" i="4" s="1"/>
  <c r="EU144" i="4" s="1"/>
  <c r="K150" i="4"/>
  <c r="Y150" i="4" s="1"/>
  <c r="AM150" i="4" s="1"/>
  <c r="BA150" i="4" s="1"/>
  <c r="BO150" i="4" s="1"/>
  <c r="CC150" i="4" s="1"/>
  <c r="CQ150" i="4" s="1"/>
  <c r="DE150" i="4" s="1"/>
  <c r="DS150" i="4" s="1"/>
  <c r="EG150" i="4" s="1"/>
  <c r="EU150" i="4" s="1"/>
  <c r="K161" i="4"/>
  <c r="Y161" i="4" s="1"/>
  <c r="AM161" i="4" s="1"/>
  <c r="BA161" i="4" s="1"/>
  <c r="BO161" i="4" s="1"/>
  <c r="CC161" i="4" s="1"/>
  <c r="CQ161" i="4" s="1"/>
  <c r="DE161" i="4" s="1"/>
  <c r="DS161" i="4" s="1"/>
  <c r="EG161" i="4" s="1"/>
  <c r="EU161" i="4" s="1"/>
  <c r="P171" i="4"/>
  <c r="AD171" i="4" s="1"/>
  <c r="AR171" i="4" s="1"/>
  <c r="BF171" i="4" s="1"/>
  <c r="BT171" i="4" s="1"/>
  <c r="CH171" i="4" s="1"/>
  <c r="CV171" i="4" s="1"/>
  <c r="DJ171" i="4" s="1"/>
  <c r="DX171" i="4" s="1"/>
  <c r="EL171" i="4" s="1"/>
  <c r="EZ171" i="4" s="1"/>
  <c r="K232" i="4"/>
  <c r="Y232" i="4" s="1"/>
  <c r="AM232" i="4" s="1"/>
  <c r="BA232" i="4" s="1"/>
  <c r="BO232" i="4" s="1"/>
  <c r="CC232" i="4" s="1"/>
  <c r="CQ232" i="4" s="1"/>
  <c r="DE232" i="4" s="1"/>
  <c r="DS232" i="4" s="1"/>
  <c r="EG232" i="4" s="1"/>
  <c r="EU232" i="4" s="1"/>
  <c r="H36" i="4"/>
  <c r="V36" i="4" s="1"/>
  <c r="AJ36" i="4" s="1"/>
  <c r="AX36" i="4" s="1"/>
  <c r="BL36" i="4" s="1"/>
  <c r="BZ36" i="4" s="1"/>
  <c r="CN36" i="4" s="1"/>
  <c r="DB36" i="4" s="1"/>
  <c r="DP36" i="4" s="1"/>
  <c r="ED36" i="4" s="1"/>
  <c r="ER36" i="4" s="1"/>
  <c r="AC45" i="8"/>
  <c r="AD45" i="8" s="1"/>
  <c r="K45" i="8"/>
  <c r="L45" i="8" s="1"/>
  <c r="M45" i="8" s="1"/>
  <c r="K52" i="4"/>
  <c r="Y52" i="4" s="1"/>
  <c r="AM52" i="4" s="1"/>
  <c r="BA52" i="4" s="1"/>
  <c r="BO52" i="4" s="1"/>
  <c r="CC52" i="4" s="1"/>
  <c r="CQ52" i="4" s="1"/>
  <c r="DE52" i="4" s="1"/>
  <c r="DS52" i="4" s="1"/>
  <c r="EG52" i="4" s="1"/>
  <c r="EU52" i="4" s="1"/>
  <c r="K53" i="4"/>
  <c r="Y53" i="4" s="1"/>
  <c r="AM53" i="4" s="1"/>
  <c r="BA53" i="4" s="1"/>
  <c r="BO53" i="4" s="1"/>
  <c r="CC53" i="4" s="1"/>
  <c r="CQ53" i="4" s="1"/>
  <c r="DE53" i="4" s="1"/>
  <c r="DS53" i="4" s="1"/>
  <c r="EG53" i="4" s="1"/>
  <c r="EU53" i="4" s="1"/>
  <c r="K55" i="4"/>
  <c r="Y55" i="4" s="1"/>
  <c r="AM55" i="4" s="1"/>
  <c r="BA55" i="4" s="1"/>
  <c r="BO55" i="4" s="1"/>
  <c r="CC55" i="4" s="1"/>
  <c r="CQ55" i="4" s="1"/>
  <c r="DE55" i="4" s="1"/>
  <c r="DS55" i="4" s="1"/>
  <c r="EG55" i="4" s="1"/>
  <c r="EU55" i="4" s="1"/>
  <c r="K69" i="4"/>
  <c r="Y69" i="4" s="1"/>
  <c r="AM69" i="4" s="1"/>
  <c r="BA69" i="4" s="1"/>
  <c r="BO69" i="4" s="1"/>
  <c r="CC69" i="4" s="1"/>
  <c r="CQ69" i="4" s="1"/>
  <c r="DE69" i="4" s="1"/>
  <c r="DS69" i="4" s="1"/>
  <c r="EG69" i="4" s="1"/>
  <c r="EU69" i="4" s="1"/>
  <c r="K71" i="8"/>
  <c r="L71" i="8" s="1"/>
  <c r="M71" i="8" s="1"/>
  <c r="P76" i="4"/>
  <c r="AD76" i="4" s="1"/>
  <c r="AR76" i="4" s="1"/>
  <c r="BF76" i="4" s="1"/>
  <c r="BT76" i="4" s="1"/>
  <c r="CH76" i="4" s="1"/>
  <c r="CV76" i="4" s="1"/>
  <c r="DJ76" i="4" s="1"/>
  <c r="DX76" i="4" s="1"/>
  <c r="EL76" i="4" s="1"/>
  <c r="EZ76" i="4" s="1"/>
  <c r="H80" i="4"/>
  <c r="V80" i="4" s="1"/>
  <c r="AJ80" i="4" s="1"/>
  <c r="AX80" i="4" s="1"/>
  <c r="BL80" i="4" s="1"/>
  <c r="BZ80" i="4" s="1"/>
  <c r="CN80" i="4" s="1"/>
  <c r="DB80" i="4" s="1"/>
  <c r="DP80" i="4" s="1"/>
  <c r="ED80" i="4" s="1"/>
  <c r="ER80" i="4" s="1"/>
  <c r="AC85" i="8"/>
  <c r="AD85" i="8" s="1"/>
  <c r="K85" i="8"/>
  <c r="L85" i="8" s="1"/>
  <c r="M85" i="8" s="1"/>
  <c r="P86" i="4"/>
  <c r="AD86" i="4" s="1"/>
  <c r="AR86" i="4" s="1"/>
  <c r="BF86" i="4" s="1"/>
  <c r="BT86" i="4" s="1"/>
  <c r="CH86" i="4" s="1"/>
  <c r="CV86" i="4" s="1"/>
  <c r="DJ86" i="4" s="1"/>
  <c r="DX86" i="4" s="1"/>
  <c r="EL86" i="4" s="1"/>
  <c r="EZ86" i="4" s="1"/>
  <c r="AD90" i="8"/>
  <c r="AV90" i="8" s="1"/>
  <c r="AW90" i="8" s="1"/>
  <c r="H90" i="4"/>
  <c r="V90" i="4" s="1"/>
  <c r="AJ90" i="4" s="1"/>
  <c r="AX90" i="4" s="1"/>
  <c r="BL90" i="4" s="1"/>
  <c r="BZ90" i="4" s="1"/>
  <c r="CN90" i="4" s="1"/>
  <c r="DB90" i="4" s="1"/>
  <c r="DP90" i="4" s="1"/>
  <c r="ED90" i="4" s="1"/>
  <c r="ER90" i="4" s="1"/>
  <c r="P97" i="4"/>
  <c r="AD97" i="4" s="1"/>
  <c r="AR97" i="4" s="1"/>
  <c r="BF97" i="4" s="1"/>
  <c r="BT97" i="4" s="1"/>
  <c r="CH97" i="4" s="1"/>
  <c r="CV97" i="4" s="1"/>
  <c r="DJ97" i="4" s="1"/>
  <c r="DX97" i="4" s="1"/>
  <c r="EL97" i="4" s="1"/>
  <c r="EZ97" i="4" s="1"/>
  <c r="P108" i="4"/>
  <c r="AD108" i="4" s="1"/>
  <c r="AR108" i="4" s="1"/>
  <c r="BF108" i="4" s="1"/>
  <c r="BT108" i="4" s="1"/>
  <c r="CH108" i="4" s="1"/>
  <c r="CV108" i="4" s="1"/>
  <c r="DJ108" i="4" s="1"/>
  <c r="DX108" i="4" s="1"/>
  <c r="EL108" i="4" s="1"/>
  <c r="EZ108" i="4" s="1"/>
  <c r="AL110" i="8"/>
  <c r="BD110" i="8" s="1"/>
  <c r="K115" i="4"/>
  <c r="Y115" i="4" s="1"/>
  <c r="AM115" i="4" s="1"/>
  <c r="BA115" i="4" s="1"/>
  <c r="BO115" i="4" s="1"/>
  <c r="CC115" i="4" s="1"/>
  <c r="CQ115" i="4" s="1"/>
  <c r="DE115" i="4" s="1"/>
  <c r="DS115" i="4" s="1"/>
  <c r="EG115" i="4" s="1"/>
  <c r="EU115" i="4" s="1"/>
  <c r="K119" i="4"/>
  <c r="Y119" i="4" s="1"/>
  <c r="AM119" i="4" s="1"/>
  <c r="BA119" i="4" s="1"/>
  <c r="BO119" i="4" s="1"/>
  <c r="CC119" i="4" s="1"/>
  <c r="CQ119" i="4" s="1"/>
  <c r="DE119" i="4" s="1"/>
  <c r="DS119" i="4" s="1"/>
  <c r="EG119" i="4" s="1"/>
  <c r="EU119" i="4" s="1"/>
  <c r="AC126" i="8"/>
  <c r="AD126" i="8" s="1"/>
  <c r="K126" i="8"/>
  <c r="L126" i="8" s="1"/>
  <c r="M126" i="8" s="1"/>
  <c r="K142" i="4"/>
  <c r="Y142" i="4" s="1"/>
  <c r="AM142" i="4" s="1"/>
  <c r="BA142" i="4" s="1"/>
  <c r="BO142" i="4" s="1"/>
  <c r="CC142" i="4" s="1"/>
  <c r="CQ142" i="4" s="1"/>
  <c r="DE142" i="4" s="1"/>
  <c r="DS142" i="4" s="1"/>
  <c r="EG142" i="4" s="1"/>
  <c r="EU142" i="4" s="1"/>
  <c r="H143" i="4"/>
  <c r="V143" i="4" s="1"/>
  <c r="AJ143" i="4" s="1"/>
  <c r="AX143" i="4" s="1"/>
  <c r="BL143" i="4" s="1"/>
  <c r="BZ143" i="4" s="1"/>
  <c r="CN143" i="4" s="1"/>
  <c r="DB143" i="4" s="1"/>
  <c r="DP143" i="4" s="1"/>
  <c r="ED143" i="4" s="1"/>
  <c r="ER143" i="4" s="1"/>
  <c r="K153" i="4"/>
  <c r="Y153" i="4" s="1"/>
  <c r="AM153" i="4" s="1"/>
  <c r="BA153" i="4" s="1"/>
  <c r="BO153" i="4" s="1"/>
  <c r="CC153" i="4" s="1"/>
  <c r="CQ153" i="4" s="1"/>
  <c r="DE153" i="4" s="1"/>
  <c r="DS153" i="4" s="1"/>
  <c r="EG153" i="4" s="1"/>
  <c r="EU153" i="4" s="1"/>
  <c r="P161" i="4"/>
  <c r="AD161" i="4" s="1"/>
  <c r="AR161" i="4" s="1"/>
  <c r="BF161" i="4" s="1"/>
  <c r="BT161" i="4" s="1"/>
  <c r="CH161" i="4" s="1"/>
  <c r="CV161" i="4" s="1"/>
  <c r="DJ161" i="4" s="1"/>
  <c r="DX161" i="4" s="1"/>
  <c r="EL161" i="4" s="1"/>
  <c r="EZ161" i="4" s="1"/>
  <c r="K162" i="4"/>
  <c r="Y162" i="4" s="1"/>
  <c r="AM162" i="4" s="1"/>
  <c r="BA162" i="4" s="1"/>
  <c r="BO162" i="4" s="1"/>
  <c r="CC162" i="4" s="1"/>
  <c r="CQ162" i="4" s="1"/>
  <c r="DE162" i="4" s="1"/>
  <c r="DS162" i="4" s="1"/>
  <c r="EG162" i="4" s="1"/>
  <c r="EU162" i="4" s="1"/>
  <c r="K176" i="4"/>
  <c r="Y176" i="4" s="1"/>
  <c r="AM176" i="4" s="1"/>
  <c r="BA176" i="4" s="1"/>
  <c r="BO176" i="4" s="1"/>
  <c r="CC176" i="4" s="1"/>
  <c r="CQ176" i="4" s="1"/>
  <c r="DE176" i="4" s="1"/>
  <c r="DS176" i="4" s="1"/>
  <c r="EG176" i="4" s="1"/>
  <c r="EU176" i="4" s="1"/>
  <c r="K186" i="4"/>
  <c r="Y186" i="4" s="1"/>
  <c r="AM186" i="4" s="1"/>
  <c r="BA186" i="4" s="1"/>
  <c r="BO186" i="4" s="1"/>
  <c r="CC186" i="4" s="1"/>
  <c r="CQ186" i="4" s="1"/>
  <c r="DE186" i="4" s="1"/>
  <c r="DS186" i="4" s="1"/>
  <c r="EG186" i="4" s="1"/>
  <c r="EU186" i="4" s="1"/>
  <c r="P197" i="4"/>
  <c r="AD197" i="4" s="1"/>
  <c r="AR197" i="4" s="1"/>
  <c r="BF197" i="4" s="1"/>
  <c r="BT197" i="4" s="1"/>
  <c r="CH197" i="4" s="1"/>
  <c r="CV197" i="4" s="1"/>
  <c r="DJ197" i="4" s="1"/>
  <c r="DX197" i="4" s="1"/>
  <c r="EL197" i="4" s="1"/>
  <c r="EZ197" i="4" s="1"/>
  <c r="K202" i="4"/>
  <c r="Y202" i="4" s="1"/>
  <c r="AM202" i="4" s="1"/>
  <c r="BA202" i="4" s="1"/>
  <c r="BO202" i="4" s="1"/>
  <c r="CC202" i="4" s="1"/>
  <c r="CQ202" i="4" s="1"/>
  <c r="DE202" i="4" s="1"/>
  <c r="DS202" i="4" s="1"/>
  <c r="EG202" i="4" s="1"/>
  <c r="EU202" i="4" s="1"/>
  <c r="AT204" i="8"/>
  <c r="H205" i="4"/>
  <c r="V205" i="4" s="1"/>
  <c r="AJ205" i="4" s="1"/>
  <c r="AX205" i="4" s="1"/>
  <c r="BL205" i="4" s="1"/>
  <c r="BZ205" i="4" s="1"/>
  <c r="CN205" i="4" s="1"/>
  <c r="DB205" i="4" s="1"/>
  <c r="DP205" i="4" s="1"/>
  <c r="ED205" i="4" s="1"/>
  <c r="ER205" i="4" s="1"/>
  <c r="K207" i="4"/>
  <c r="Y207" i="4" s="1"/>
  <c r="AM207" i="4" s="1"/>
  <c r="BA207" i="4" s="1"/>
  <c r="BO207" i="4" s="1"/>
  <c r="CC207" i="4" s="1"/>
  <c r="CQ207" i="4" s="1"/>
  <c r="DE207" i="4" s="1"/>
  <c r="DS207" i="4" s="1"/>
  <c r="EG207" i="4" s="1"/>
  <c r="EU207" i="4" s="1"/>
  <c r="K212" i="4"/>
  <c r="Y212" i="4" s="1"/>
  <c r="AM212" i="4" s="1"/>
  <c r="BA212" i="4" s="1"/>
  <c r="BO212" i="4" s="1"/>
  <c r="CC212" i="4" s="1"/>
  <c r="CQ212" i="4" s="1"/>
  <c r="DE212" i="4" s="1"/>
  <c r="DS212" i="4" s="1"/>
  <c r="EG212" i="4" s="1"/>
  <c r="EU212" i="4" s="1"/>
  <c r="AU225" i="8"/>
  <c r="AD225" i="8"/>
  <c r="P232" i="4"/>
  <c r="AD232" i="4" s="1"/>
  <c r="AR232" i="4" s="1"/>
  <c r="BF232" i="4" s="1"/>
  <c r="BT232" i="4" s="1"/>
  <c r="CH232" i="4" s="1"/>
  <c r="CV232" i="4" s="1"/>
  <c r="DJ232" i="4" s="1"/>
  <c r="DX232" i="4" s="1"/>
  <c r="EL232" i="4" s="1"/>
  <c r="EZ232" i="4" s="1"/>
  <c r="AL247" i="8"/>
  <c r="BD247" i="8" s="1"/>
  <c r="H287" i="4"/>
  <c r="V287" i="4" s="1"/>
  <c r="AJ287" i="4" s="1"/>
  <c r="AX287" i="4" s="1"/>
  <c r="BL287" i="4" s="1"/>
  <c r="BZ287" i="4" s="1"/>
  <c r="CN287" i="4" s="1"/>
  <c r="DB287" i="4" s="1"/>
  <c r="DP287" i="4" s="1"/>
  <c r="ED287" i="4" s="1"/>
  <c r="ER287" i="4" s="1"/>
  <c r="H383" i="4"/>
  <c r="V383" i="4" s="1"/>
  <c r="AJ383" i="4" s="1"/>
  <c r="AX383" i="4" s="1"/>
  <c r="BL383" i="4" s="1"/>
  <c r="BZ383" i="4" s="1"/>
  <c r="CN383" i="4" s="1"/>
  <c r="DB383" i="4" s="1"/>
  <c r="DP383" i="4" s="1"/>
  <c r="ED383" i="4" s="1"/>
  <c r="ER383" i="4" s="1"/>
  <c r="K407" i="4"/>
  <c r="Y407" i="4" s="1"/>
  <c r="AM407" i="4" s="1"/>
  <c r="BA407" i="4" s="1"/>
  <c r="BO407" i="4" s="1"/>
  <c r="CC407" i="4" s="1"/>
  <c r="CQ407" i="4" s="1"/>
  <c r="DE407" i="4" s="1"/>
  <c r="DS407" i="4" s="1"/>
  <c r="EG407" i="4" s="1"/>
  <c r="EU407" i="4" s="1"/>
  <c r="AC441" i="8"/>
  <c r="AD441" i="8" s="1"/>
  <c r="AV441" i="8" s="1"/>
  <c r="AW441" i="8" s="1"/>
  <c r="K441" i="8"/>
  <c r="L441" i="8" s="1"/>
  <c r="M441" i="8" s="1"/>
  <c r="K34" i="4"/>
  <c r="Y34" i="4" s="1"/>
  <c r="AM34" i="4" s="1"/>
  <c r="BA34" i="4" s="1"/>
  <c r="BO34" i="4" s="1"/>
  <c r="CC34" i="4" s="1"/>
  <c r="CQ34" i="4" s="1"/>
  <c r="DE34" i="4" s="1"/>
  <c r="DS34" i="4" s="1"/>
  <c r="EG34" i="4" s="1"/>
  <c r="EU34" i="4" s="1"/>
  <c r="AU36" i="8"/>
  <c r="AD36" i="8"/>
  <c r="AV36" i="8" s="1"/>
  <c r="AU39" i="8"/>
  <c r="AD39" i="8"/>
  <c r="AE39" i="8" s="1"/>
  <c r="AF39" i="8" s="1"/>
  <c r="AH39" i="8" s="1"/>
  <c r="K49" i="4"/>
  <c r="Y49" i="4" s="1"/>
  <c r="AM49" i="4" s="1"/>
  <c r="BA49" i="4" s="1"/>
  <c r="BO49" i="4" s="1"/>
  <c r="CC49" i="4" s="1"/>
  <c r="CQ49" i="4" s="1"/>
  <c r="DE49" i="4" s="1"/>
  <c r="DS49" i="4" s="1"/>
  <c r="EG49" i="4" s="1"/>
  <c r="EU49" i="4" s="1"/>
  <c r="P82" i="4"/>
  <c r="AD82" i="4" s="1"/>
  <c r="AR82" i="4" s="1"/>
  <c r="BF82" i="4" s="1"/>
  <c r="BT82" i="4" s="1"/>
  <c r="CH82" i="4" s="1"/>
  <c r="CV82" i="4" s="1"/>
  <c r="DJ82" i="4" s="1"/>
  <c r="DX82" i="4" s="1"/>
  <c r="EL82" i="4" s="1"/>
  <c r="EZ82" i="4" s="1"/>
  <c r="K125" i="4"/>
  <c r="Y125" i="4" s="1"/>
  <c r="AM125" i="4" s="1"/>
  <c r="BA125" i="4" s="1"/>
  <c r="BO125" i="4" s="1"/>
  <c r="CC125" i="4" s="1"/>
  <c r="CQ125" i="4" s="1"/>
  <c r="DE125" i="4" s="1"/>
  <c r="DS125" i="4" s="1"/>
  <c r="EG125" i="4" s="1"/>
  <c r="EU125" i="4" s="1"/>
  <c r="K137" i="4"/>
  <c r="Y137" i="4" s="1"/>
  <c r="AM137" i="4" s="1"/>
  <c r="BA137" i="4" s="1"/>
  <c r="BO137" i="4" s="1"/>
  <c r="CC137" i="4" s="1"/>
  <c r="CQ137" i="4" s="1"/>
  <c r="DE137" i="4" s="1"/>
  <c r="DS137" i="4" s="1"/>
  <c r="EG137" i="4" s="1"/>
  <c r="EU137" i="4" s="1"/>
  <c r="H153" i="4"/>
  <c r="V153" i="4" s="1"/>
  <c r="AJ153" i="4" s="1"/>
  <c r="AX153" i="4" s="1"/>
  <c r="BL153" i="4" s="1"/>
  <c r="BZ153" i="4" s="1"/>
  <c r="CN153" i="4" s="1"/>
  <c r="DB153" i="4" s="1"/>
  <c r="DP153" i="4" s="1"/>
  <c r="ED153" i="4" s="1"/>
  <c r="ER153" i="4" s="1"/>
  <c r="K227" i="4"/>
  <c r="Y227" i="4" s="1"/>
  <c r="AM227" i="4" s="1"/>
  <c r="BA227" i="4" s="1"/>
  <c r="BO227" i="4" s="1"/>
  <c r="CC227" i="4" s="1"/>
  <c r="CQ227" i="4" s="1"/>
  <c r="DE227" i="4" s="1"/>
  <c r="DS227" i="4" s="1"/>
  <c r="EG227" i="4" s="1"/>
  <c r="EU227" i="4" s="1"/>
  <c r="AC316" i="8"/>
  <c r="AD316" i="8" s="1"/>
  <c r="K316" i="8"/>
  <c r="L316" i="8" s="1"/>
  <c r="M316" i="8" s="1"/>
  <c r="K332" i="4"/>
  <c r="Y332" i="4" s="1"/>
  <c r="AM332" i="4" s="1"/>
  <c r="BA332" i="4" s="1"/>
  <c r="BO332" i="4" s="1"/>
  <c r="CC332" i="4" s="1"/>
  <c r="CQ332" i="4" s="1"/>
  <c r="DE332" i="4" s="1"/>
  <c r="DS332" i="4" s="1"/>
  <c r="EG332" i="4" s="1"/>
  <c r="EU332" i="4" s="1"/>
  <c r="K455" i="4"/>
  <c r="Y455" i="4" s="1"/>
  <c r="AM455" i="4" s="1"/>
  <c r="BA455" i="4" s="1"/>
  <c r="BO455" i="4" s="1"/>
  <c r="CC455" i="4" s="1"/>
  <c r="CQ455" i="4" s="1"/>
  <c r="DE455" i="4" s="1"/>
  <c r="DS455" i="4" s="1"/>
  <c r="EG455" i="4" s="1"/>
  <c r="EU455" i="4" s="1"/>
  <c r="K459" i="4"/>
  <c r="Y459" i="4" s="1"/>
  <c r="AM459" i="4" s="1"/>
  <c r="BA459" i="4" s="1"/>
  <c r="BO459" i="4" s="1"/>
  <c r="CC459" i="4" s="1"/>
  <c r="CQ459" i="4" s="1"/>
  <c r="DE459" i="4" s="1"/>
  <c r="DS459" i="4" s="1"/>
  <c r="EG459" i="4" s="1"/>
  <c r="EU459" i="4" s="1"/>
  <c r="H37" i="4"/>
  <c r="V37" i="4" s="1"/>
  <c r="AJ37" i="4" s="1"/>
  <c r="AX37" i="4" s="1"/>
  <c r="BL37" i="4" s="1"/>
  <c r="BZ37" i="4" s="1"/>
  <c r="CN37" i="4" s="1"/>
  <c r="DB37" i="4" s="1"/>
  <c r="DP37" i="4" s="1"/>
  <c r="ED37" i="4" s="1"/>
  <c r="ER37" i="4" s="1"/>
  <c r="P65" i="4"/>
  <c r="AD65" i="4" s="1"/>
  <c r="AR65" i="4" s="1"/>
  <c r="BF65" i="4" s="1"/>
  <c r="BT65" i="4" s="1"/>
  <c r="CH65" i="4" s="1"/>
  <c r="CV65" i="4" s="1"/>
  <c r="DJ65" i="4" s="1"/>
  <c r="DX65" i="4" s="1"/>
  <c r="EL65" i="4" s="1"/>
  <c r="EZ65" i="4" s="1"/>
  <c r="K84" i="4"/>
  <c r="Y84" i="4" s="1"/>
  <c r="AM84" i="4" s="1"/>
  <c r="BA84" i="4" s="1"/>
  <c r="BO84" i="4" s="1"/>
  <c r="CC84" i="4" s="1"/>
  <c r="CQ84" i="4" s="1"/>
  <c r="DE84" i="4" s="1"/>
  <c r="DS84" i="4" s="1"/>
  <c r="EG84" i="4" s="1"/>
  <c r="EU84" i="4" s="1"/>
  <c r="AD97" i="8"/>
  <c r="AV97" i="8" s="1"/>
  <c r="AW97" i="8" s="1"/>
  <c r="AD102" i="8"/>
  <c r="AE102" i="8" s="1"/>
  <c r="AF102" i="8" s="1"/>
  <c r="AH102" i="8" s="1"/>
  <c r="AL104" i="8"/>
  <c r="BD104" i="8" s="1"/>
  <c r="K105" i="4"/>
  <c r="Y105" i="4" s="1"/>
  <c r="AM105" i="4" s="1"/>
  <c r="BA105" i="4" s="1"/>
  <c r="BO105" i="4" s="1"/>
  <c r="CC105" i="4" s="1"/>
  <c r="CQ105" i="4" s="1"/>
  <c r="DE105" i="4" s="1"/>
  <c r="DS105" i="4" s="1"/>
  <c r="EG105" i="4" s="1"/>
  <c r="EU105" i="4" s="1"/>
  <c r="AC113" i="8"/>
  <c r="AD113" i="8" s="1"/>
  <c r="AV113" i="8" s="1"/>
  <c r="K113" i="8"/>
  <c r="L113" i="8" s="1"/>
  <c r="M113" i="8" s="1"/>
  <c r="H126" i="4"/>
  <c r="V126" i="4" s="1"/>
  <c r="AJ126" i="4" s="1"/>
  <c r="AX126" i="4" s="1"/>
  <c r="BL126" i="4" s="1"/>
  <c r="BZ126" i="4" s="1"/>
  <c r="CN126" i="4" s="1"/>
  <c r="DB126" i="4" s="1"/>
  <c r="DP126" i="4" s="1"/>
  <c r="ED126" i="4" s="1"/>
  <c r="ER126" i="4" s="1"/>
  <c r="K170" i="4"/>
  <c r="Y170" i="4" s="1"/>
  <c r="AM170" i="4" s="1"/>
  <c r="BA170" i="4" s="1"/>
  <c r="BO170" i="4" s="1"/>
  <c r="CC170" i="4" s="1"/>
  <c r="CQ170" i="4" s="1"/>
  <c r="DE170" i="4" s="1"/>
  <c r="DS170" i="4" s="1"/>
  <c r="EG170" i="4" s="1"/>
  <c r="EU170" i="4" s="1"/>
  <c r="H181" i="4"/>
  <c r="V181" i="4" s="1"/>
  <c r="AJ181" i="4" s="1"/>
  <c r="AX181" i="4" s="1"/>
  <c r="BL181" i="4" s="1"/>
  <c r="BZ181" i="4" s="1"/>
  <c r="CN181" i="4" s="1"/>
  <c r="DB181" i="4" s="1"/>
  <c r="DP181" i="4" s="1"/>
  <c r="ED181" i="4" s="1"/>
  <c r="ER181" i="4" s="1"/>
  <c r="H187" i="4"/>
  <c r="V187" i="4" s="1"/>
  <c r="AJ187" i="4" s="1"/>
  <c r="AX187" i="4" s="1"/>
  <c r="BL187" i="4" s="1"/>
  <c r="BZ187" i="4" s="1"/>
  <c r="CN187" i="4" s="1"/>
  <c r="DB187" i="4" s="1"/>
  <c r="DP187" i="4" s="1"/>
  <c r="ED187" i="4" s="1"/>
  <c r="ER187" i="4" s="1"/>
  <c r="H445" i="4"/>
  <c r="V445" i="4" s="1"/>
  <c r="AJ445" i="4" s="1"/>
  <c r="AX445" i="4" s="1"/>
  <c r="BL445" i="4" s="1"/>
  <c r="BZ445" i="4" s="1"/>
  <c r="CN445" i="4" s="1"/>
  <c r="DB445" i="4" s="1"/>
  <c r="DP445" i="4" s="1"/>
  <c r="ED445" i="4" s="1"/>
  <c r="ER445" i="4" s="1"/>
  <c r="P446" i="4"/>
  <c r="AD446" i="4" s="1"/>
  <c r="AR446" i="4" s="1"/>
  <c r="BF446" i="4" s="1"/>
  <c r="BT446" i="4" s="1"/>
  <c r="CH446" i="4" s="1"/>
  <c r="CV446" i="4" s="1"/>
  <c r="DJ446" i="4" s="1"/>
  <c r="DX446" i="4" s="1"/>
  <c r="EL446" i="4" s="1"/>
  <c r="EZ446" i="4" s="1"/>
  <c r="K457" i="4"/>
  <c r="Y457" i="4" s="1"/>
  <c r="AM457" i="4" s="1"/>
  <c r="BA457" i="4" s="1"/>
  <c r="BO457" i="4" s="1"/>
  <c r="CC457" i="4" s="1"/>
  <c r="CQ457" i="4" s="1"/>
  <c r="DE457" i="4" s="1"/>
  <c r="DS457" i="4" s="1"/>
  <c r="EG457" i="4" s="1"/>
  <c r="EU457" i="4" s="1"/>
  <c r="P12" i="4"/>
  <c r="AD12" i="4" s="1"/>
  <c r="AR12" i="4" s="1"/>
  <c r="BF12" i="4" s="1"/>
  <c r="BT12" i="4" s="1"/>
  <c r="CH12" i="4" s="1"/>
  <c r="CV12" i="4" s="1"/>
  <c r="DJ12" i="4" s="1"/>
  <c r="DX12" i="4" s="1"/>
  <c r="EL12" i="4" s="1"/>
  <c r="EZ12" i="4" s="1"/>
  <c r="K25" i="4"/>
  <c r="Y25" i="4" s="1"/>
  <c r="AM25" i="4" s="1"/>
  <c r="BA25" i="4" s="1"/>
  <c r="BO25" i="4" s="1"/>
  <c r="CC25" i="4" s="1"/>
  <c r="CQ25" i="4" s="1"/>
  <c r="DE25" i="4" s="1"/>
  <c r="DS25" i="4" s="1"/>
  <c r="EG25" i="4" s="1"/>
  <c r="EU25" i="4" s="1"/>
  <c r="AU28" i="8"/>
  <c r="AD28" i="8"/>
  <c r="AV28" i="8" s="1"/>
  <c r="K31" i="4"/>
  <c r="Y31" i="4" s="1"/>
  <c r="AM31" i="4" s="1"/>
  <c r="BA31" i="4" s="1"/>
  <c r="BO31" i="4" s="1"/>
  <c r="CC31" i="4" s="1"/>
  <c r="CQ31" i="4" s="1"/>
  <c r="DE31" i="4" s="1"/>
  <c r="DS31" i="4" s="1"/>
  <c r="EG31" i="4" s="1"/>
  <c r="EU31" i="4" s="1"/>
  <c r="P35" i="4"/>
  <c r="AD35" i="4" s="1"/>
  <c r="AR35" i="4" s="1"/>
  <c r="BF35" i="4" s="1"/>
  <c r="BT35" i="4" s="1"/>
  <c r="CH35" i="4" s="1"/>
  <c r="CV35" i="4" s="1"/>
  <c r="DJ35" i="4" s="1"/>
  <c r="DX35" i="4" s="1"/>
  <c r="EL35" i="4" s="1"/>
  <c r="EZ35" i="4" s="1"/>
  <c r="AC40" i="8"/>
  <c r="AD40" i="8" s="1"/>
  <c r="AV40" i="8" s="1"/>
  <c r="K40" i="8"/>
  <c r="L40" i="8" s="1"/>
  <c r="M40" i="8" s="1"/>
  <c r="H47" i="4"/>
  <c r="V47" i="4" s="1"/>
  <c r="AJ47" i="4" s="1"/>
  <c r="AX47" i="4" s="1"/>
  <c r="BL47" i="4" s="1"/>
  <c r="BZ47" i="4" s="1"/>
  <c r="CN47" i="4" s="1"/>
  <c r="DB47" i="4" s="1"/>
  <c r="DP47" i="4" s="1"/>
  <c r="ED47" i="4" s="1"/>
  <c r="ER47" i="4" s="1"/>
  <c r="K51" i="4"/>
  <c r="Y51" i="4" s="1"/>
  <c r="AM51" i="4" s="1"/>
  <c r="BA51" i="4" s="1"/>
  <c r="BO51" i="4" s="1"/>
  <c r="CC51" i="4" s="1"/>
  <c r="CQ51" i="4" s="1"/>
  <c r="DE51" i="4" s="1"/>
  <c r="DS51" i="4" s="1"/>
  <c r="EG51" i="4" s="1"/>
  <c r="EU51" i="4" s="1"/>
  <c r="K87" i="4"/>
  <c r="Y87" i="4" s="1"/>
  <c r="AM87" i="4" s="1"/>
  <c r="BA87" i="4" s="1"/>
  <c r="BO87" i="4" s="1"/>
  <c r="CC87" i="4" s="1"/>
  <c r="CQ87" i="4" s="1"/>
  <c r="DE87" i="4" s="1"/>
  <c r="DS87" i="4" s="1"/>
  <c r="EG87" i="4" s="1"/>
  <c r="EU87" i="4" s="1"/>
  <c r="P104" i="4"/>
  <c r="AD104" i="4" s="1"/>
  <c r="AR104" i="4" s="1"/>
  <c r="BF104" i="4" s="1"/>
  <c r="BT104" i="4" s="1"/>
  <c r="CH104" i="4" s="1"/>
  <c r="CV104" i="4" s="1"/>
  <c r="DJ104" i="4" s="1"/>
  <c r="DX104" i="4" s="1"/>
  <c r="EL104" i="4" s="1"/>
  <c r="EZ104" i="4" s="1"/>
  <c r="H111" i="4"/>
  <c r="V111" i="4" s="1"/>
  <c r="AJ111" i="4" s="1"/>
  <c r="AX111" i="4" s="1"/>
  <c r="BL111" i="4" s="1"/>
  <c r="BZ111" i="4" s="1"/>
  <c r="CN111" i="4" s="1"/>
  <c r="DB111" i="4" s="1"/>
  <c r="DP111" i="4" s="1"/>
  <c r="ED111" i="4" s="1"/>
  <c r="ER111" i="4" s="1"/>
  <c r="K117" i="4"/>
  <c r="Y117" i="4" s="1"/>
  <c r="AM117" i="4" s="1"/>
  <c r="BA117" i="4" s="1"/>
  <c r="BO117" i="4" s="1"/>
  <c r="CC117" i="4" s="1"/>
  <c r="CQ117" i="4" s="1"/>
  <c r="DE117" i="4" s="1"/>
  <c r="DS117" i="4" s="1"/>
  <c r="EG117" i="4" s="1"/>
  <c r="EU117" i="4" s="1"/>
  <c r="P127" i="4"/>
  <c r="AD127" i="4" s="1"/>
  <c r="AR127" i="4" s="1"/>
  <c r="BF127" i="4" s="1"/>
  <c r="BT127" i="4" s="1"/>
  <c r="CH127" i="4" s="1"/>
  <c r="CV127" i="4" s="1"/>
  <c r="DJ127" i="4" s="1"/>
  <c r="DX127" i="4" s="1"/>
  <c r="EL127" i="4" s="1"/>
  <c r="EZ127" i="4" s="1"/>
  <c r="K129" i="4"/>
  <c r="Y129" i="4" s="1"/>
  <c r="AM129" i="4" s="1"/>
  <c r="BA129" i="4" s="1"/>
  <c r="BO129" i="4" s="1"/>
  <c r="CC129" i="4" s="1"/>
  <c r="CQ129" i="4" s="1"/>
  <c r="DE129" i="4" s="1"/>
  <c r="DS129" i="4" s="1"/>
  <c r="EG129" i="4" s="1"/>
  <c r="EU129" i="4" s="1"/>
  <c r="AD152" i="8"/>
  <c r="AV152" i="8" s="1"/>
  <c r="AW152" i="8" s="1"/>
  <c r="K194" i="4"/>
  <c r="Y194" i="4" s="1"/>
  <c r="AM194" i="4" s="1"/>
  <c r="BA194" i="4" s="1"/>
  <c r="BO194" i="4" s="1"/>
  <c r="CC194" i="4" s="1"/>
  <c r="CQ194" i="4" s="1"/>
  <c r="DE194" i="4" s="1"/>
  <c r="DS194" i="4" s="1"/>
  <c r="EG194" i="4" s="1"/>
  <c r="EU194" i="4" s="1"/>
  <c r="AT225" i="8"/>
  <c r="AL294" i="8"/>
  <c r="K14" i="4"/>
  <c r="Y14" i="4" s="1"/>
  <c r="AM14" i="4" s="1"/>
  <c r="BA14" i="4" s="1"/>
  <c r="BO14" i="4" s="1"/>
  <c r="CC14" i="4" s="1"/>
  <c r="CQ14" i="4" s="1"/>
  <c r="DE14" i="4" s="1"/>
  <c r="DS14" i="4" s="1"/>
  <c r="EG14" i="4" s="1"/>
  <c r="EU14" i="4" s="1"/>
  <c r="P22" i="4"/>
  <c r="AD22" i="4" s="1"/>
  <c r="AR22" i="4" s="1"/>
  <c r="BF22" i="4" s="1"/>
  <c r="BT22" i="4" s="1"/>
  <c r="CH22" i="4" s="1"/>
  <c r="CV22" i="4" s="1"/>
  <c r="DJ22" i="4" s="1"/>
  <c r="DX22" i="4" s="1"/>
  <c r="EL22" i="4" s="1"/>
  <c r="EZ22" i="4" s="1"/>
  <c r="K24" i="8"/>
  <c r="L24" i="8" s="1"/>
  <c r="M24" i="8" s="1"/>
  <c r="K23" i="4"/>
  <c r="Y23" i="4" s="1"/>
  <c r="AM23" i="4" s="1"/>
  <c r="BA23" i="4" s="1"/>
  <c r="BO23" i="4" s="1"/>
  <c r="CC23" i="4" s="1"/>
  <c r="CQ23" i="4" s="1"/>
  <c r="DE23" i="4" s="1"/>
  <c r="DS23" i="4" s="1"/>
  <c r="EG23" i="4" s="1"/>
  <c r="EU23" i="4" s="1"/>
  <c r="P24" i="4"/>
  <c r="AD24" i="4" s="1"/>
  <c r="AR24" i="4" s="1"/>
  <c r="BF24" i="4" s="1"/>
  <c r="BT24" i="4" s="1"/>
  <c r="CH24" i="4" s="1"/>
  <c r="CV24" i="4" s="1"/>
  <c r="DJ24" i="4" s="1"/>
  <c r="DX24" i="4" s="1"/>
  <c r="EL24" i="4" s="1"/>
  <c r="EZ24" i="4" s="1"/>
  <c r="AL34" i="8"/>
  <c r="BD34" i="8" s="1"/>
  <c r="AC54" i="8"/>
  <c r="AD54" i="8" s="1"/>
  <c r="AV54" i="8" s="1"/>
  <c r="AW54" i="8" s="1"/>
  <c r="K54" i="8"/>
  <c r="L54" i="8" s="1"/>
  <c r="M54" i="8" s="1"/>
  <c r="AD18" i="8"/>
  <c r="AV18" i="8" s="1"/>
  <c r="AW18" i="8" s="1"/>
  <c r="K22" i="4"/>
  <c r="Y22" i="4" s="1"/>
  <c r="AM22" i="4" s="1"/>
  <c r="BA22" i="4" s="1"/>
  <c r="BO22" i="4" s="1"/>
  <c r="CC22" i="4" s="1"/>
  <c r="CQ22" i="4" s="1"/>
  <c r="DE22" i="4" s="1"/>
  <c r="DS22" i="4" s="1"/>
  <c r="EG22" i="4" s="1"/>
  <c r="EU22" i="4" s="1"/>
  <c r="K39" i="8"/>
  <c r="L39" i="8" s="1"/>
  <c r="M39" i="8" s="1"/>
  <c r="H91" i="4"/>
  <c r="V91" i="4" s="1"/>
  <c r="AJ91" i="4" s="1"/>
  <c r="AX91" i="4" s="1"/>
  <c r="BL91" i="4" s="1"/>
  <c r="BZ91" i="4" s="1"/>
  <c r="CN91" i="4" s="1"/>
  <c r="DB91" i="4" s="1"/>
  <c r="DP91" i="4" s="1"/>
  <c r="ED91" i="4" s="1"/>
  <c r="ER91" i="4" s="1"/>
  <c r="AL147" i="8"/>
  <c r="K154" i="4"/>
  <c r="Y154" i="4" s="1"/>
  <c r="AM154" i="4" s="1"/>
  <c r="BA154" i="4" s="1"/>
  <c r="BO154" i="4" s="1"/>
  <c r="CC154" i="4" s="1"/>
  <c r="CQ154" i="4" s="1"/>
  <c r="DE154" i="4" s="1"/>
  <c r="DS154" i="4" s="1"/>
  <c r="EG154" i="4" s="1"/>
  <c r="EU154" i="4" s="1"/>
  <c r="AC162" i="8"/>
  <c r="AD162" i="8" s="1"/>
  <c r="AV162" i="8" s="1"/>
  <c r="K162" i="8"/>
  <c r="L162" i="8" s="1"/>
  <c r="M162" i="8" s="1"/>
  <c r="AL163" i="8"/>
  <c r="BD163" i="8" s="1"/>
  <c r="AL167" i="8"/>
  <c r="BD167" i="8" s="1"/>
  <c r="K169" i="4"/>
  <c r="Y169" i="4" s="1"/>
  <c r="AM169" i="4" s="1"/>
  <c r="BA169" i="4" s="1"/>
  <c r="BO169" i="4" s="1"/>
  <c r="CC169" i="4" s="1"/>
  <c r="CQ169" i="4" s="1"/>
  <c r="DE169" i="4" s="1"/>
  <c r="DS169" i="4" s="1"/>
  <c r="EG169" i="4" s="1"/>
  <c r="EU169" i="4" s="1"/>
  <c r="AT184" i="8"/>
  <c r="AL187" i="8"/>
  <c r="BD187" i="8" s="1"/>
  <c r="AU201" i="8"/>
  <c r="K221" i="4"/>
  <c r="Y221" i="4" s="1"/>
  <c r="AM221" i="4" s="1"/>
  <c r="BA221" i="4" s="1"/>
  <c r="BO221" i="4" s="1"/>
  <c r="CC221" i="4" s="1"/>
  <c r="CQ221" i="4" s="1"/>
  <c r="DE221" i="4" s="1"/>
  <c r="DS221" i="4" s="1"/>
  <c r="EG221" i="4" s="1"/>
  <c r="EU221" i="4" s="1"/>
  <c r="AU223" i="8"/>
  <c r="K240" i="4"/>
  <c r="Y240" i="4" s="1"/>
  <c r="AM240" i="4" s="1"/>
  <c r="BA240" i="4" s="1"/>
  <c r="BO240" i="4" s="1"/>
  <c r="CC240" i="4" s="1"/>
  <c r="CQ240" i="4" s="1"/>
  <c r="DE240" i="4" s="1"/>
  <c r="DS240" i="4" s="1"/>
  <c r="EG240" i="4" s="1"/>
  <c r="EU240" i="4" s="1"/>
  <c r="H246" i="4"/>
  <c r="V246" i="4" s="1"/>
  <c r="AJ246" i="4" s="1"/>
  <c r="AX246" i="4" s="1"/>
  <c r="BL246" i="4" s="1"/>
  <c r="BZ246" i="4" s="1"/>
  <c r="CN246" i="4" s="1"/>
  <c r="DB246" i="4" s="1"/>
  <c r="DP246" i="4" s="1"/>
  <c r="ED246" i="4" s="1"/>
  <c r="ER246" i="4" s="1"/>
  <c r="K251" i="4"/>
  <c r="Y251" i="4" s="1"/>
  <c r="AM251" i="4" s="1"/>
  <c r="BA251" i="4" s="1"/>
  <c r="BO251" i="4" s="1"/>
  <c r="CC251" i="4" s="1"/>
  <c r="CQ251" i="4" s="1"/>
  <c r="DE251" i="4" s="1"/>
  <c r="DS251" i="4" s="1"/>
  <c r="EG251" i="4" s="1"/>
  <c r="EU251" i="4" s="1"/>
  <c r="K263" i="4"/>
  <c r="Y263" i="4" s="1"/>
  <c r="AM263" i="4" s="1"/>
  <c r="BA263" i="4" s="1"/>
  <c r="BO263" i="4" s="1"/>
  <c r="CC263" i="4" s="1"/>
  <c r="CQ263" i="4" s="1"/>
  <c r="DE263" i="4" s="1"/>
  <c r="DS263" i="4" s="1"/>
  <c r="EG263" i="4" s="1"/>
  <c r="EU263" i="4" s="1"/>
  <c r="K286" i="4"/>
  <c r="Y286" i="4" s="1"/>
  <c r="AM286" i="4" s="1"/>
  <c r="BA286" i="4" s="1"/>
  <c r="BO286" i="4" s="1"/>
  <c r="CC286" i="4" s="1"/>
  <c r="CQ286" i="4" s="1"/>
  <c r="DE286" i="4" s="1"/>
  <c r="DS286" i="4" s="1"/>
  <c r="EG286" i="4" s="1"/>
  <c r="EU286" i="4" s="1"/>
  <c r="K297" i="4"/>
  <c r="Y297" i="4" s="1"/>
  <c r="AM297" i="4" s="1"/>
  <c r="BA297" i="4" s="1"/>
  <c r="BO297" i="4" s="1"/>
  <c r="CC297" i="4" s="1"/>
  <c r="CQ297" i="4" s="1"/>
  <c r="DE297" i="4" s="1"/>
  <c r="DS297" i="4" s="1"/>
  <c r="EG297" i="4" s="1"/>
  <c r="EU297" i="4" s="1"/>
  <c r="BD310" i="8"/>
  <c r="K373" i="4"/>
  <c r="Y373" i="4" s="1"/>
  <c r="AM373" i="4" s="1"/>
  <c r="BA373" i="4" s="1"/>
  <c r="BO373" i="4" s="1"/>
  <c r="CC373" i="4" s="1"/>
  <c r="CQ373" i="4" s="1"/>
  <c r="DE373" i="4" s="1"/>
  <c r="DS373" i="4" s="1"/>
  <c r="EG373" i="4" s="1"/>
  <c r="EU373" i="4" s="1"/>
  <c r="K405" i="4"/>
  <c r="Y405" i="4" s="1"/>
  <c r="AM405" i="4" s="1"/>
  <c r="BA405" i="4" s="1"/>
  <c r="BO405" i="4" s="1"/>
  <c r="CC405" i="4" s="1"/>
  <c r="CQ405" i="4" s="1"/>
  <c r="DE405" i="4" s="1"/>
  <c r="DS405" i="4" s="1"/>
  <c r="EG405" i="4" s="1"/>
  <c r="EU405" i="4" s="1"/>
  <c r="AC428" i="8"/>
  <c r="AD428" i="8" s="1"/>
  <c r="AV428" i="8" s="1"/>
  <c r="AW428" i="8" s="1"/>
  <c r="K428" i="8"/>
  <c r="L428" i="8" s="1"/>
  <c r="M428" i="8" s="1"/>
  <c r="P11" i="4"/>
  <c r="AD11" i="4" s="1"/>
  <c r="AR11" i="4" s="1"/>
  <c r="BF11" i="4" s="1"/>
  <c r="BT11" i="4" s="1"/>
  <c r="CH11" i="4" s="1"/>
  <c r="CV11" i="4" s="1"/>
  <c r="DJ11" i="4" s="1"/>
  <c r="DX11" i="4" s="1"/>
  <c r="EL11" i="4" s="1"/>
  <c r="EZ11" i="4" s="1"/>
  <c r="P46" i="4"/>
  <c r="AD46" i="4" s="1"/>
  <c r="AR46" i="4" s="1"/>
  <c r="BF46" i="4" s="1"/>
  <c r="BT46" i="4" s="1"/>
  <c r="CH46" i="4" s="1"/>
  <c r="CV46" i="4" s="1"/>
  <c r="DJ46" i="4" s="1"/>
  <c r="DX46" i="4" s="1"/>
  <c r="EL46" i="4" s="1"/>
  <c r="EZ46" i="4" s="1"/>
  <c r="K48" i="4"/>
  <c r="Y48" i="4" s="1"/>
  <c r="AM48" i="4" s="1"/>
  <c r="BA48" i="4" s="1"/>
  <c r="BO48" i="4" s="1"/>
  <c r="CC48" i="4" s="1"/>
  <c r="CQ48" i="4" s="1"/>
  <c r="DE48" i="4" s="1"/>
  <c r="DS48" i="4" s="1"/>
  <c r="EG48" i="4" s="1"/>
  <c r="EU48" i="4" s="1"/>
  <c r="P57" i="4"/>
  <c r="AD57" i="4" s="1"/>
  <c r="AR57" i="4" s="1"/>
  <c r="BF57" i="4" s="1"/>
  <c r="BT57" i="4" s="1"/>
  <c r="CH57" i="4" s="1"/>
  <c r="CV57" i="4" s="1"/>
  <c r="DJ57" i="4" s="1"/>
  <c r="DX57" i="4" s="1"/>
  <c r="EL57" i="4" s="1"/>
  <c r="EZ57" i="4" s="1"/>
  <c r="AD86" i="8"/>
  <c r="AU86" i="8"/>
  <c r="P169" i="4"/>
  <c r="AD169" i="4" s="1"/>
  <c r="AR169" i="4" s="1"/>
  <c r="BF169" i="4" s="1"/>
  <c r="BT169" i="4" s="1"/>
  <c r="CH169" i="4" s="1"/>
  <c r="CV169" i="4" s="1"/>
  <c r="DJ169" i="4" s="1"/>
  <c r="DX169" i="4" s="1"/>
  <c r="EL169" i="4" s="1"/>
  <c r="EZ169" i="4" s="1"/>
  <c r="K174" i="4"/>
  <c r="Y174" i="4" s="1"/>
  <c r="AM174" i="4" s="1"/>
  <c r="BA174" i="4" s="1"/>
  <c r="BO174" i="4" s="1"/>
  <c r="CC174" i="4" s="1"/>
  <c r="CQ174" i="4" s="1"/>
  <c r="DE174" i="4" s="1"/>
  <c r="DS174" i="4" s="1"/>
  <c r="EG174" i="4" s="1"/>
  <c r="EU174" i="4" s="1"/>
  <c r="AL196" i="8"/>
  <c r="BD196" i="8" s="1"/>
  <c r="K235" i="4"/>
  <c r="Y235" i="4" s="1"/>
  <c r="AM235" i="4" s="1"/>
  <c r="BA235" i="4" s="1"/>
  <c r="BO235" i="4" s="1"/>
  <c r="CC235" i="4" s="1"/>
  <c r="CQ235" i="4" s="1"/>
  <c r="DE235" i="4" s="1"/>
  <c r="DS235" i="4" s="1"/>
  <c r="EG235" i="4" s="1"/>
  <c r="EU235" i="4" s="1"/>
  <c r="K277" i="4"/>
  <c r="Y277" i="4" s="1"/>
  <c r="AM277" i="4" s="1"/>
  <c r="BA277" i="4" s="1"/>
  <c r="BO277" i="4" s="1"/>
  <c r="CC277" i="4" s="1"/>
  <c r="CQ277" i="4" s="1"/>
  <c r="DE277" i="4" s="1"/>
  <c r="DS277" i="4" s="1"/>
  <c r="EG277" i="4" s="1"/>
  <c r="EU277" i="4" s="1"/>
  <c r="AD23" i="8"/>
  <c r="AV23" i="8" s="1"/>
  <c r="AC25" i="8"/>
  <c r="AD25" i="8" s="1"/>
  <c r="K25" i="8"/>
  <c r="L25" i="8" s="1"/>
  <c r="M25" i="8" s="1"/>
  <c r="AC32" i="8"/>
  <c r="AD32" i="8" s="1"/>
  <c r="AV32" i="8" s="1"/>
  <c r="AW32" i="8" s="1"/>
  <c r="K32" i="8"/>
  <c r="L32" i="8" s="1"/>
  <c r="M32" i="8" s="1"/>
  <c r="K32" i="4"/>
  <c r="Y32" i="4" s="1"/>
  <c r="AM32" i="4" s="1"/>
  <c r="BA32" i="4" s="1"/>
  <c r="BO32" i="4" s="1"/>
  <c r="CC32" i="4" s="1"/>
  <c r="CQ32" i="4" s="1"/>
  <c r="DE32" i="4" s="1"/>
  <c r="DS32" i="4" s="1"/>
  <c r="EG32" i="4" s="1"/>
  <c r="EU32" i="4" s="1"/>
  <c r="K34" i="8"/>
  <c r="L34" i="8" s="1"/>
  <c r="M34" i="8" s="1"/>
  <c r="H46" i="4"/>
  <c r="V46" i="4" s="1"/>
  <c r="AJ46" i="4" s="1"/>
  <c r="AX46" i="4" s="1"/>
  <c r="BL46" i="4" s="1"/>
  <c r="BZ46" i="4" s="1"/>
  <c r="CN46" i="4" s="1"/>
  <c r="DB46" i="4" s="1"/>
  <c r="DP46" i="4" s="1"/>
  <c r="ED46" i="4" s="1"/>
  <c r="ER46" i="4" s="1"/>
  <c r="K74" i="4"/>
  <c r="Y74" i="4" s="1"/>
  <c r="AM74" i="4" s="1"/>
  <c r="BA74" i="4" s="1"/>
  <c r="BO74" i="4" s="1"/>
  <c r="CC74" i="4" s="1"/>
  <c r="CQ74" i="4" s="1"/>
  <c r="DE74" i="4" s="1"/>
  <c r="DS74" i="4" s="1"/>
  <c r="EG74" i="4" s="1"/>
  <c r="EU74" i="4" s="1"/>
  <c r="K92" i="4"/>
  <c r="Y92" i="4" s="1"/>
  <c r="AM92" i="4" s="1"/>
  <c r="BA92" i="4" s="1"/>
  <c r="BO92" i="4" s="1"/>
  <c r="CC92" i="4" s="1"/>
  <c r="CQ92" i="4" s="1"/>
  <c r="DE92" i="4" s="1"/>
  <c r="DS92" i="4" s="1"/>
  <c r="EG92" i="4" s="1"/>
  <c r="EU92" i="4" s="1"/>
  <c r="K98" i="4"/>
  <c r="Y98" i="4" s="1"/>
  <c r="AM98" i="4" s="1"/>
  <c r="BA98" i="4" s="1"/>
  <c r="BO98" i="4" s="1"/>
  <c r="CC98" i="4" s="1"/>
  <c r="CQ98" i="4" s="1"/>
  <c r="DE98" i="4" s="1"/>
  <c r="DS98" i="4" s="1"/>
  <c r="EG98" i="4" s="1"/>
  <c r="EU98" i="4" s="1"/>
  <c r="H125" i="4"/>
  <c r="V125" i="4" s="1"/>
  <c r="AJ125" i="4" s="1"/>
  <c r="AX125" i="4" s="1"/>
  <c r="BL125" i="4" s="1"/>
  <c r="BZ125" i="4" s="1"/>
  <c r="CN125" i="4" s="1"/>
  <c r="DB125" i="4" s="1"/>
  <c r="DP125" i="4" s="1"/>
  <c r="ED125" i="4" s="1"/>
  <c r="ER125" i="4" s="1"/>
  <c r="K136" i="4"/>
  <c r="Y136" i="4" s="1"/>
  <c r="AM136" i="4" s="1"/>
  <c r="BA136" i="4" s="1"/>
  <c r="BO136" i="4" s="1"/>
  <c r="CC136" i="4" s="1"/>
  <c r="CQ136" i="4" s="1"/>
  <c r="DE136" i="4" s="1"/>
  <c r="DS136" i="4" s="1"/>
  <c r="EG136" i="4" s="1"/>
  <c r="EU136" i="4" s="1"/>
  <c r="K143" i="4"/>
  <c r="Y143" i="4" s="1"/>
  <c r="AM143" i="4" s="1"/>
  <c r="BA143" i="4" s="1"/>
  <c r="BO143" i="4" s="1"/>
  <c r="CC143" i="4" s="1"/>
  <c r="CQ143" i="4" s="1"/>
  <c r="DE143" i="4" s="1"/>
  <c r="DS143" i="4" s="1"/>
  <c r="EG143" i="4" s="1"/>
  <c r="EU143" i="4" s="1"/>
  <c r="H145" i="4"/>
  <c r="V145" i="4" s="1"/>
  <c r="AJ145" i="4" s="1"/>
  <c r="AX145" i="4" s="1"/>
  <c r="BL145" i="4" s="1"/>
  <c r="BZ145" i="4" s="1"/>
  <c r="CN145" i="4" s="1"/>
  <c r="DB145" i="4" s="1"/>
  <c r="DP145" i="4" s="1"/>
  <c r="ED145" i="4" s="1"/>
  <c r="ER145" i="4" s="1"/>
  <c r="P167" i="4"/>
  <c r="AD167" i="4" s="1"/>
  <c r="AR167" i="4" s="1"/>
  <c r="BF167" i="4" s="1"/>
  <c r="BT167" i="4" s="1"/>
  <c r="CH167" i="4" s="1"/>
  <c r="CV167" i="4" s="1"/>
  <c r="DJ167" i="4" s="1"/>
  <c r="DX167" i="4" s="1"/>
  <c r="EL167" i="4" s="1"/>
  <c r="EZ167" i="4" s="1"/>
  <c r="K171" i="4"/>
  <c r="Y171" i="4" s="1"/>
  <c r="AM171" i="4" s="1"/>
  <c r="BA171" i="4" s="1"/>
  <c r="BO171" i="4" s="1"/>
  <c r="CC171" i="4" s="1"/>
  <c r="CQ171" i="4" s="1"/>
  <c r="DE171" i="4" s="1"/>
  <c r="DS171" i="4" s="1"/>
  <c r="EG171" i="4" s="1"/>
  <c r="EU171" i="4" s="1"/>
  <c r="K182" i="4"/>
  <c r="Y182" i="4" s="1"/>
  <c r="AM182" i="4" s="1"/>
  <c r="BA182" i="4" s="1"/>
  <c r="BO182" i="4" s="1"/>
  <c r="CC182" i="4" s="1"/>
  <c r="CQ182" i="4" s="1"/>
  <c r="DE182" i="4" s="1"/>
  <c r="DS182" i="4" s="1"/>
  <c r="EG182" i="4" s="1"/>
  <c r="EU182" i="4" s="1"/>
  <c r="AL199" i="8"/>
  <c r="BD199" i="8" s="1"/>
  <c r="BD278" i="8"/>
  <c r="H310" i="4"/>
  <c r="V310" i="4" s="1"/>
  <c r="AJ310" i="4" s="1"/>
  <c r="AX310" i="4" s="1"/>
  <c r="BL310" i="4" s="1"/>
  <c r="BZ310" i="4" s="1"/>
  <c r="CN310" i="4" s="1"/>
  <c r="DB310" i="4" s="1"/>
  <c r="DP310" i="4" s="1"/>
  <c r="ED310" i="4" s="1"/>
  <c r="ER310" i="4" s="1"/>
  <c r="AD15" i="8"/>
  <c r="H16" i="4"/>
  <c r="V16" i="4" s="1"/>
  <c r="AJ16" i="4" s="1"/>
  <c r="AX16" i="4" s="1"/>
  <c r="BL16" i="4" s="1"/>
  <c r="BZ16" i="4" s="1"/>
  <c r="CN16" i="4" s="1"/>
  <c r="DB16" i="4" s="1"/>
  <c r="DP16" i="4" s="1"/>
  <c r="ED16" i="4" s="1"/>
  <c r="ER16" i="4" s="1"/>
  <c r="K30" i="4"/>
  <c r="Y30" i="4" s="1"/>
  <c r="AM30" i="4" s="1"/>
  <c r="BA30" i="4" s="1"/>
  <c r="BO30" i="4" s="1"/>
  <c r="CC30" i="4" s="1"/>
  <c r="CQ30" i="4" s="1"/>
  <c r="DE30" i="4" s="1"/>
  <c r="DS30" i="4" s="1"/>
  <c r="EG30" i="4" s="1"/>
  <c r="EU30" i="4" s="1"/>
  <c r="K39" i="4"/>
  <c r="Y39" i="4" s="1"/>
  <c r="AM39" i="4" s="1"/>
  <c r="BA39" i="4" s="1"/>
  <c r="BO39" i="4" s="1"/>
  <c r="CC39" i="4" s="1"/>
  <c r="CQ39" i="4" s="1"/>
  <c r="DE39" i="4" s="1"/>
  <c r="DS39" i="4" s="1"/>
  <c r="EG39" i="4" s="1"/>
  <c r="EU39" i="4" s="1"/>
  <c r="AU45" i="8"/>
  <c r="P74" i="4"/>
  <c r="AD74" i="4" s="1"/>
  <c r="AR74" i="4" s="1"/>
  <c r="BF74" i="4" s="1"/>
  <c r="BT74" i="4" s="1"/>
  <c r="CH74" i="4" s="1"/>
  <c r="CV74" i="4" s="1"/>
  <c r="DJ74" i="4" s="1"/>
  <c r="DX74" i="4" s="1"/>
  <c r="EL74" i="4" s="1"/>
  <c r="EZ74" i="4" s="1"/>
  <c r="P77" i="4"/>
  <c r="AD77" i="4" s="1"/>
  <c r="AR77" i="4" s="1"/>
  <c r="BF77" i="4" s="1"/>
  <c r="BT77" i="4" s="1"/>
  <c r="CH77" i="4" s="1"/>
  <c r="CV77" i="4" s="1"/>
  <c r="DJ77" i="4" s="1"/>
  <c r="DX77" i="4" s="1"/>
  <c r="EL77" i="4" s="1"/>
  <c r="EZ77" i="4" s="1"/>
  <c r="H94" i="4"/>
  <c r="V94" i="4" s="1"/>
  <c r="AJ94" i="4" s="1"/>
  <c r="AX94" i="4" s="1"/>
  <c r="BL94" i="4" s="1"/>
  <c r="BZ94" i="4" s="1"/>
  <c r="CN94" i="4" s="1"/>
  <c r="DB94" i="4" s="1"/>
  <c r="DP94" i="4" s="1"/>
  <c r="ED94" i="4" s="1"/>
  <c r="ER94" i="4" s="1"/>
  <c r="AL106" i="8"/>
  <c r="BD106" i="8" s="1"/>
  <c r="K109" i="4"/>
  <c r="Y109" i="4" s="1"/>
  <c r="AM109" i="4" s="1"/>
  <c r="BA109" i="4" s="1"/>
  <c r="BO109" i="4" s="1"/>
  <c r="CC109" i="4" s="1"/>
  <c r="CQ109" i="4" s="1"/>
  <c r="DE109" i="4" s="1"/>
  <c r="DS109" i="4" s="1"/>
  <c r="EG109" i="4" s="1"/>
  <c r="EU109" i="4" s="1"/>
  <c r="P110" i="4"/>
  <c r="AD110" i="4" s="1"/>
  <c r="AR110" i="4" s="1"/>
  <c r="BF110" i="4" s="1"/>
  <c r="BT110" i="4" s="1"/>
  <c r="CH110" i="4" s="1"/>
  <c r="CV110" i="4" s="1"/>
  <c r="DJ110" i="4" s="1"/>
  <c r="DX110" i="4" s="1"/>
  <c r="EL110" i="4" s="1"/>
  <c r="EZ110" i="4" s="1"/>
  <c r="P115" i="4"/>
  <c r="AD115" i="4" s="1"/>
  <c r="AR115" i="4" s="1"/>
  <c r="BF115" i="4" s="1"/>
  <c r="BT115" i="4" s="1"/>
  <c r="CH115" i="4" s="1"/>
  <c r="CV115" i="4" s="1"/>
  <c r="DJ115" i="4" s="1"/>
  <c r="DX115" i="4" s="1"/>
  <c r="EL115" i="4" s="1"/>
  <c r="EZ115" i="4" s="1"/>
  <c r="AD166" i="8"/>
  <c r="AE166" i="8" s="1"/>
  <c r="AF166" i="8" s="1"/>
  <c r="AH166" i="8" s="1"/>
  <c r="AU166" i="8"/>
  <c r="K175" i="4"/>
  <c r="Y175" i="4" s="1"/>
  <c r="AM175" i="4" s="1"/>
  <c r="BA175" i="4" s="1"/>
  <c r="BO175" i="4" s="1"/>
  <c r="CC175" i="4" s="1"/>
  <c r="CQ175" i="4" s="1"/>
  <c r="DE175" i="4" s="1"/>
  <c r="DS175" i="4" s="1"/>
  <c r="EG175" i="4" s="1"/>
  <c r="EU175" i="4" s="1"/>
  <c r="P182" i="4"/>
  <c r="AD182" i="4" s="1"/>
  <c r="AR182" i="4" s="1"/>
  <c r="BF182" i="4" s="1"/>
  <c r="BT182" i="4" s="1"/>
  <c r="CH182" i="4" s="1"/>
  <c r="CV182" i="4" s="1"/>
  <c r="DJ182" i="4" s="1"/>
  <c r="DX182" i="4" s="1"/>
  <c r="EL182" i="4" s="1"/>
  <c r="EZ182" i="4" s="1"/>
  <c r="K191" i="4"/>
  <c r="Y191" i="4" s="1"/>
  <c r="AM191" i="4" s="1"/>
  <c r="BA191" i="4" s="1"/>
  <c r="BO191" i="4" s="1"/>
  <c r="CC191" i="4" s="1"/>
  <c r="CQ191" i="4" s="1"/>
  <c r="DE191" i="4" s="1"/>
  <c r="DS191" i="4" s="1"/>
  <c r="EG191" i="4" s="1"/>
  <c r="EU191" i="4" s="1"/>
  <c r="AU234" i="8"/>
  <c r="K300" i="4"/>
  <c r="Y300" i="4" s="1"/>
  <c r="AM300" i="4" s="1"/>
  <c r="BA300" i="4" s="1"/>
  <c r="BO300" i="4" s="1"/>
  <c r="CC300" i="4" s="1"/>
  <c r="CQ300" i="4" s="1"/>
  <c r="DE300" i="4" s="1"/>
  <c r="DS300" i="4" s="1"/>
  <c r="EG300" i="4" s="1"/>
  <c r="EU300" i="4" s="1"/>
  <c r="AD17" i="8"/>
  <c r="AV17" i="8" s="1"/>
  <c r="AW17" i="8" s="1"/>
  <c r="AC38" i="8"/>
  <c r="AD38" i="8" s="1"/>
  <c r="K38" i="8"/>
  <c r="L38" i="8" s="1"/>
  <c r="M38" i="8" s="1"/>
  <c r="H41" i="4"/>
  <c r="V41" i="4" s="1"/>
  <c r="AJ41" i="4" s="1"/>
  <c r="AX41" i="4" s="1"/>
  <c r="BL41" i="4" s="1"/>
  <c r="BZ41" i="4" s="1"/>
  <c r="CN41" i="4" s="1"/>
  <c r="DB41" i="4" s="1"/>
  <c r="DP41" i="4" s="1"/>
  <c r="ED41" i="4" s="1"/>
  <c r="ER41" i="4" s="1"/>
  <c r="AC43" i="8"/>
  <c r="AD43" i="8" s="1"/>
  <c r="K43" i="8"/>
  <c r="L43" i="8" s="1"/>
  <c r="M43" i="8" s="1"/>
  <c r="K47" i="4"/>
  <c r="Y47" i="4" s="1"/>
  <c r="AM47" i="4" s="1"/>
  <c r="BA47" i="4" s="1"/>
  <c r="BO47" i="4" s="1"/>
  <c r="CC47" i="4" s="1"/>
  <c r="CQ47" i="4" s="1"/>
  <c r="DE47" i="4" s="1"/>
  <c r="DS47" i="4" s="1"/>
  <c r="EG47" i="4" s="1"/>
  <c r="EU47" i="4" s="1"/>
  <c r="H9" i="4"/>
  <c r="V9" i="4" s="1"/>
  <c r="AJ9" i="4" s="1"/>
  <c r="AX9" i="4" s="1"/>
  <c r="BL9" i="4" s="1"/>
  <c r="BZ9" i="4" s="1"/>
  <c r="CN9" i="4" s="1"/>
  <c r="DB9" i="4" s="1"/>
  <c r="DP9" i="4" s="1"/>
  <c r="ED9" i="4" s="1"/>
  <c r="ER9" i="4" s="1"/>
  <c r="AC27" i="8"/>
  <c r="AD27" i="8" s="1"/>
  <c r="K27" i="8"/>
  <c r="L27" i="8" s="1"/>
  <c r="M27" i="8" s="1"/>
  <c r="AV29" i="8"/>
  <c r="AL33" i="8"/>
  <c r="BD33" i="8" s="1"/>
  <c r="K42" i="4"/>
  <c r="Y42" i="4" s="1"/>
  <c r="AM42" i="4" s="1"/>
  <c r="BA42" i="4" s="1"/>
  <c r="BO42" i="4" s="1"/>
  <c r="CC42" i="4" s="1"/>
  <c r="CQ42" i="4" s="1"/>
  <c r="DE42" i="4" s="1"/>
  <c r="DS42" i="4" s="1"/>
  <c r="EG42" i="4" s="1"/>
  <c r="EU42" i="4" s="1"/>
  <c r="K44" i="8"/>
  <c r="L44" i="8" s="1"/>
  <c r="M44" i="8" s="1"/>
  <c r="P53" i="4"/>
  <c r="AD53" i="4" s="1"/>
  <c r="AR53" i="4" s="1"/>
  <c r="BF53" i="4" s="1"/>
  <c r="BT53" i="4" s="1"/>
  <c r="CH53" i="4" s="1"/>
  <c r="CV53" i="4" s="1"/>
  <c r="DJ53" i="4" s="1"/>
  <c r="DX53" i="4" s="1"/>
  <c r="EL53" i="4" s="1"/>
  <c r="EZ53" i="4" s="1"/>
  <c r="K54" i="4"/>
  <c r="Y54" i="4" s="1"/>
  <c r="AM54" i="4" s="1"/>
  <c r="BA54" i="4" s="1"/>
  <c r="BO54" i="4" s="1"/>
  <c r="CC54" i="4" s="1"/>
  <c r="CQ54" i="4" s="1"/>
  <c r="DE54" i="4" s="1"/>
  <c r="DS54" i="4" s="1"/>
  <c r="EG54" i="4" s="1"/>
  <c r="EU54" i="4" s="1"/>
  <c r="P55" i="4"/>
  <c r="AD55" i="4" s="1"/>
  <c r="AR55" i="4" s="1"/>
  <c r="BF55" i="4" s="1"/>
  <c r="BT55" i="4" s="1"/>
  <c r="CH55" i="4" s="1"/>
  <c r="CV55" i="4" s="1"/>
  <c r="DJ55" i="4" s="1"/>
  <c r="DX55" i="4" s="1"/>
  <c r="EL55" i="4" s="1"/>
  <c r="EZ55" i="4" s="1"/>
  <c r="AL69" i="8"/>
  <c r="BD69" i="8" s="1"/>
  <c r="P69" i="4"/>
  <c r="AD69" i="4" s="1"/>
  <c r="AR69" i="4" s="1"/>
  <c r="BF69" i="4" s="1"/>
  <c r="BT69" i="4" s="1"/>
  <c r="CH69" i="4" s="1"/>
  <c r="CV69" i="4" s="1"/>
  <c r="DJ69" i="4" s="1"/>
  <c r="DX69" i="4" s="1"/>
  <c r="EL69" i="4" s="1"/>
  <c r="EZ69" i="4" s="1"/>
  <c r="P75" i="4"/>
  <c r="AD75" i="4" s="1"/>
  <c r="AR75" i="4" s="1"/>
  <c r="BF75" i="4" s="1"/>
  <c r="BT75" i="4" s="1"/>
  <c r="CH75" i="4" s="1"/>
  <c r="CV75" i="4" s="1"/>
  <c r="DJ75" i="4" s="1"/>
  <c r="DX75" i="4" s="1"/>
  <c r="EL75" i="4" s="1"/>
  <c r="EZ75" i="4" s="1"/>
  <c r="H78" i="4"/>
  <c r="V78" i="4" s="1"/>
  <c r="AJ78" i="4" s="1"/>
  <c r="AX78" i="4" s="1"/>
  <c r="BL78" i="4" s="1"/>
  <c r="BZ78" i="4" s="1"/>
  <c r="CN78" i="4" s="1"/>
  <c r="DB78" i="4" s="1"/>
  <c r="DP78" i="4" s="1"/>
  <c r="ED78" i="4" s="1"/>
  <c r="ER78" i="4" s="1"/>
  <c r="K80" i="4"/>
  <c r="Y80" i="4" s="1"/>
  <c r="AM80" i="4" s="1"/>
  <c r="BA80" i="4" s="1"/>
  <c r="BO80" i="4" s="1"/>
  <c r="CC80" i="4" s="1"/>
  <c r="CQ80" i="4" s="1"/>
  <c r="DE80" i="4" s="1"/>
  <c r="DS80" i="4" s="1"/>
  <c r="EG80" i="4" s="1"/>
  <c r="EU80" i="4" s="1"/>
  <c r="P84" i="4"/>
  <c r="AD84" i="4" s="1"/>
  <c r="AR84" i="4" s="1"/>
  <c r="BF84" i="4" s="1"/>
  <c r="BT84" i="4" s="1"/>
  <c r="CH84" i="4" s="1"/>
  <c r="CV84" i="4" s="1"/>
  <c r="DJ84" i="4" s="1"/>
  <c r="DX84" i="4" s="1"/>
  <c r="EL84" i="4" s="1"/>
  <c r="EZ84" i="4" s="1"/>
  <c r="P92" i="4"/>
  <c r="AD92" i="4" s="1"/>
  <c r="AR92" i="4" s="1"/>
  <c r="BF92" i="4" s="1"/>
  <c r="BT92" i="4" s="1"/>
  <c r="CH92" i="4" s="1"/>
  <c r="CV92" i="4" s="1"/>
  <c r="DJ92" i="4" s="1"/>
  <c r="DX92" i="4" s="1"/>
  <c r="EL92" i="4" s="1"/>
  <c r="EZ92" i="4" s="1"/>
  <c r="K96" i="8"/>
  <c r="L96" i="8" s="1"/>
  <c r="M96" i="8" s="1"/>
  <c r="K107" i="4"/>
  <c r="Y107" i="4" s="1"/>
  <c r="AM107" i="4" s="1"/>
  <c r="BA107" i="4" s="1"/>
  <c r="BO107" i="4" s="1"/>
  <c r="CC107" i="4" s="1"/>
  <c r="CQ107" i="4" s="1"/>
  <c r="DE107" i="4" s="1"/>
  <c r="DS107" i="4" s="1"/>
  <c r="EG107" i="4" s="1"/>
  <c r="EU107" i="4" s="1"/>
  <c r="K111" i="4"/>
  <c r="Y111" i="4" s="1"/>
  <c r="AM111" i="4" s="1"/>
  <c r="BA111" i="4" s="1"/>
  <c r="BO111" i="4" s="1"/>
  <c r="CC111" i="4" s="1"/>
  <c r="CQ111" i="4" s="1"/>
  <c r="DE111" i="4" s="1"/>
  <c r="DS111" i="4" s="1"/>
  <c r="EG111" i="4" s="1"/>
  <c r="EU111" i="4" s="1"/>
  <c r="AC118" i="8"/>
  <c r="AD118" i="8" s="1"/>
  <c r="AV118" i="8" s="1"/>
  <c r="K118" i="8"/>
  <c r="L118" i="8" s="1"/>
  <c r="M118" i="8" s="1"/>
  <c r="AL131" i="8"/>
  <c r="BD131" i="8" s="1"/>
  <c r="K13" i="4"/>
  <c r="Y13" i="4" s="1"/>
  <c r="AM13" i="4" s="1"/>
  <c r="BA13" i="4" s="1"/>
  <c r="BO13" i="4" s="1"/>
  <c r="CC13" i="4" s="1"/>
  <c r="CQ13" i="4" s="1"/>
  <c r="DE13" i="4" s="1"/>
  <c r="DS13" i="4" s="1"/>
  <c r="EG13" i="4" s="1"/>
  <c r="EU13" i="4" s="1"/>
  <c r="AL20" i="8"/>
  <c r="BD20" i="8" s="1"/>
  <c r="K28" i="4"/>
  <c r="Y28" i="4" s="1"/>
  <c r="AM28" i="4" s="1"/>
  <c r="BA28" i="4" s="1"/>
  <c r="BO28" i="4" s="1"/>
  <c r="CC28" i="4" s="1"/>
  <c r="CQ28" i="4" s="1"/>
  <c r="DE28" i="4" s="1"/>
  <c r="DS28" i="4" s="1"/>
  <c r="EG28" i="4" s="1"/>
  <c r="EU28" i="4" s="1"/>
  <c r="H40" i="4"/>
  <c r="V40" i="4" s="1"/>
  <c r="AJ40" i="4" s="1"/>
  <c r="AX40" i="4" s="1"/>
  <c r="BL40" i="4" s="1"/>
  <c r="BZ40" i="4" s="1"/>
  <c r="CN40" i="4" s="1"/>
  <c r="DB40" i="4" s="1"/>
  <c r="DP40" i="4" s="1"/>
  <c r="ED40" i="4" s="1"/>
  <c r="ER40" i="4" s="1"/>
  <c r="AD62" i="8"/>
  <c r="AE62" i="8" s="1"/>
  <c r="AF62" i="8" s="1"/>
  <c r="AH62" i="8" s="1"/>
  <c r="AU62" i="8"/>
  <c r="AD67" i="8"/>
  <c r="AV67" i="8" s="1"/>
  <c r="AW67" i="8" s="1"/>
  <c r="P70" i="4"/>
  <c r="AD70" i="4" s="1"/>
  <c r="AR70" i="4" s="1"/>
  <c r="BF70" i="4" s="1"/>
  <c r="BT70" i="4" s="1"/>
  <c r="CH70" i="4" s="1"/>
  <c r="CV70" i="4" s="1"/>
  <c r="DJ70" i="4" s="1"/>
  <c r="DX70" i="4" s="1"/>
  <c r="EL70" i="4" s="1"/>
  <c r="EZ70" i="4" s="1"/>
  <c r="P79" i="4"/>
  <c r="AD79" i="4" s="1"/>
  <c r="AR79" i="4" s="1"/>
  <c r="BF79" i="4" s="1"/>
  <c r="BT79" i="4" s="1"/>
  <c r="CH79" i="4" s="1"/>
  <c r="CV79" i="4" s="1"/>
  <c r="DJ79" i="4" s="1"/>
  <c r="DX79" i="4" s="1"/>
  <c r="EL79" i="4" s="1"/>
  <c r="EZ79" i="4" s="1"/>
  <c r="H82" i="4"/>
  <c r="V82" i="4" s="1"/>
  <c r="AJ82" i="4" s="1"/>
  <c r="AX82" i="4" s="1"/>
  <c r="BL82" i="4" s="1"/>
  <c r="BZ82" i="4" s="1"/>
  <c r="CN82" i="4" s="1"/>
  <c r="DB82" i="4" s="1"/>
  <c r="DP82" i="4" s="1"/>
  <c r="ED82" i="4" s="1"/>
  <c r="ER82" i="4" s="1"/>
  <c r="H83" i="4"/>
  <c r="V83" i="4" s="1"/>
  <c r="AJ83" i="4" s="1"/>
  <c r="AX83" i="4" s="1"/>
  <c r="BL83" i="4" s="1"/>
  <c r="BZ83" i="4" s="1"/>
  <c r="CN83" i="4" s="1"/>
  <c r="DB83" i="4" s="1"/>
  <c r="DP83" i="4" s="1"/>
  <c r="ED83" i="4" s="1"/>
  <c r="ER83" i="4" s="1"/>
  <c r="AL88" i="8"/>
  <c r="BD88" i="8" s="1"/>
  <c r="K88" i="4"/>
  <c r="Y88" i="4" s="1"/>
  <c r="AM88" i="4" s="1"/>
  <c r="BA88" i="4" s="1"/>
  <c r="BO88" i="4" s="1"/>
  <c r="CC88" i="4" s="1"/>
  <c r="CQ88" i="4" s="1"/>
  <c r="DE88" i="4" s="1"/>
  <c r="DS88" i="4" s="1"/>
  <c r="EG88" i="4" s="1"/>
  <c r="EU88" i="4" s="1"/>
  <c r="P89" i="4"/>
  <c r="AD89" i="4" s="1"/>
  <c r="AR89" i="4" s="1"/>
  <c r="BF89" i="4" s="1"/>
  <c r="BT89" i="4" s="1"/>
  <c r="CH89" i="4" s="1"/>
  <c r="CV89" i="4" s="1"/>
  <c r="DJ89" i="4" s="1"/>
  <c r="DX89" i="4" s="1"/>
  <c r="EL89" i="4" s="1"/>
  <c r="EZ89" i="4" s="1"/>
  <c r="K90" i="4"/>
  <c r="Y90" i="4" s="1"/>
  <c r="AM90" i="4" s="1"/>
  <c r="BA90" i="4" s="1"/>
  <c r="BO90" i="4" s="1"/>
  <c r="CC90" i="4" s="1"/>
  <c r="CQ90" i="4" s="1"/>
  <c r="DE90" i="4" s="1"/>
  <c r="DS90" i="4" s="1"/>
  <c r="EG90" i="4" s="1"/>
  <c r="EU90" i="4" s="1"/>
  <c r="K94" i="4"/>
  <c r="Y94" i="4" s="1"/>
  <c r="AM94" i="4" s="1"/>
  <c r="BA94" i="4" s="1"/>
  <c r="BO94" i="4" s="1"/>
  <c r="CC94" i="4" s="1"/>
  <c r="CQ94" i="4" s="1"/>
  <c r="DE94" i="4" s="1"/>
  <c r="DS94" i="4" s="1"/>
  <c r="EG94" i="4" s="1"/>
  <c r="EU94" i="4" s="1"/>
  <c r="AL99" i="8"/>
  <c r="BD99" i="8" s="1"/>
  <c r="H107" i="4"/>
  <c r="V107" i="4" s="1"/>
  <c r="AJ107" i="4" s="1"/>
  <c r="AX107" i="4" s="1"/>
  <c r="BL107" i="4" s="1"/>
  <c r="BZ107" i="4" s="1"/>
  <c r="CN107" i="4" s="1"/>
  <c r="DB107" i="4" s="1"/>
  <c r="DP107" i="4" s="1"/>
  <c r="ED107" i="4" s="1"/>
  <c r="ER107" i="4" s="1"/>
  <c r="K110" i="4"/>
  <c r="Y110" i="4" s="1"/>
  <c r="AM110" i="4" s="1"/>
  <c r="BA110" i="4" s="1"/>
  <c r="BO110" i="4" s="1"/>
  <c r="CC110" i="4" s="1"/>
  <c r="CQ110" i="4" s="1"/>
  <c r="DE110" i="4" s="1"/>
  <c r="DS110" i="4" s="1"/>
  <c r="EG110" i="4" s="1"/>
  <c r="EU110" i="4" s="1"/>
  <c r="K118" i="4"/>
  <c r="Y118" i="4" s="1"/>
  <c r="AM118" i="4" s="1"/>
  <c r="BA118" i="4" s="1"/>
  <c r="BO118" i="4" s="1"/>
  <c r="CC118" i="4" s="1"/>
  <c r="CQ118" i="4" s="1"/>
  <c r="DE118" i="4" s="1"/>
  <c r="DS118" i="4" s="1"/>
  <c r="EG118" i="4" s="1"/>
  <c r="EU118" i="4" s="1"/>
  <c r="K121" i="4"/>
  <c r="Y121" i="4" s="1"/>
  <c r="AM121" i="4" s="1"/>
  <c r="BA121" i="4" s="1"/>
  <c r="BO121" i="4" s="1"/>
  <c r="CC121" i="4" s="1"/>
  <c r="CQ121" i="4" s="1"/>
  <c r="DE121" i="4" s="1"/>
  <c r="DS121" i="4" s="1"/>
  <c r="EG121" i="4" s="1"/>
  <c r="EU121" i="4" s="1"/>
  <c r="P125" i="4"/>
  <c r="AD125" i="4" s="1"/>
  <c r="AR125" i="4" s="1"/>
  <c r="BF125" i="4" s="1"/>
  <c r="BT125" i="4" s="1"/>
  <c r="CH125" i="4" s="1"/>
  <c r="CV125" i="4" s="1"/>
  <c r="DJ125" i="4" s="1"/>
  <c r="DX125" i="4" s="1"/>
  <c r="EL125" i="4" s="1"/>
  <c r="EZ125" i="4" s="1"/>
  <c r="K132" i="4"/>
  <c r="Y132" i="4" s="1"/>
  <c r="AM132" i="4" s="1"/>
  <c r="BA132" i="4" s="1"/>
  <c r="BO132" i="4" s="1"/>
  <c r="CC132" i="4" s="1"/>
  <c r="CQ132" i="4" s="1"/>
  <c r="DE132" i="4" s="1"/>
  <c r="DS132" i="4" s="1"/>
  <c r="EG132" i="4" s="1"/>
  <c r="EU132" i="4" s="1"/>
  <c r="K134" i="4"/>
  <c r="Y134" i="4" s="1"/>
  <c r="AM134" i="4" s="1"/>
  <c r="BA134" i="4" s="1"/>
  <c r="BO134" i="4" s="1"/>
  <c r="CC134" i="4" s="1"/>
  <c r="CQ134" i="4" s="1"/>
  <c r="DE134" i="4" s="1"/>
  <c r="DS134" i="4" s="1"/>
  <c r="EG134" i="4" s="1"/>
  <c r="EU134" i="4" s="1"/>
  <c r="H167" i="4"/>
  <c r="V167" i="4" s="1"/>
  <c r="AJ167" i="4" s="1"/>
  <c r="AX167" i="4" s="1"/>
  <c r="BL167" i="4" s="1"/>
  <c r="BZ167" i="4" s="1"/>
  <c r="CN167" i="4" s="1"/>
  <c r="DB167" i="4" s="1"/>
  <c r="DP167" i="4" s="1"/>
  <c r="ED167" i="4" s="1"/>
  <c r="ER167" i="4" s="1"/>
  <c r="AC176" i="8"/>
  <c r="AD176" i="8" s="1"/>
  <c r="AV176" i="8" s="1"/>
  <c r="AW176" i="8" s="1"/>
  <c r="K176" i="8"/>
  <c r="L176" i="8" s="1"/>
  <c r="M176" i="8" s="1"/>
  <c r="K187" i="4"/>
  <c r="Y187" i="4" s="1"/>
  <c r="AM187" i="4" s="1"/>
  <c r="BA187" i="4" s="1"/>
  <c r="BO187" i="4" s="1"/>
  <c r="CC187" i="4" s="1"/>
  <c r="CQ187" i="4" s="1"/>
  <c r="DE187" i="4" s="1"/>
  <c r="DS187" i="4" s="1"/>
  <c r="EG187" i="4" s="1"/>
  <c r="EU187" i="4" s="1"/>
  <c r="AU193" i="8"/>
  <c r="AL197" i="8"/>
  <c r="BD197" i="8" s="1"/>
  <c r="H200" i="4"/>
  <c r="V200" i="4" s="1"/>
  <c r="AJ200" i="4" s="1"/>
  <c r="AX200" i="4" s="1"/>
  <c r="BL200" i="4" s="1"/>
  <c r="BZ200" i="4" s="1"/>
  <c r="CN200" i="4" s="1"/>
  <c r="DB200" i="4" s="1"/>
  <c r="DP200" i="4" s="1"/>
  <c r="ED200" i="4" s="1"/>
  <c r="ER200" i="4" s="1"/>
  <c r="K209" i="4"/>
  <c r="Y209" i="4" s="1"/>
  <c r="AM209" i="4" s="1"/>
  <c r="BA209" i="4" s="1"/>
  <c r="BO209" i="4" s="1"/>
  <c r="CC209" i="4" s="1"/>
  <c r="CQ209" i="4" s="1"/>
  <c r="DE209" i="4" s="1"/>
  <c r="DS209" i="4" s="1"/>
  <c r="EG209" i="4" s="1"/>
  <c r="EU209" i="4" s="1"/>
  <c r="K211" i="4"/>
  <c r="Y211" i="4" s="1"/>
  <c r="AM211" i="4" s="1"/>
  <c r="BA211" i="4" s="1"/>
  <c r="BO211" i="4" s="1"/>
  <c r="CC211" i="4" s="1"/>
  <c r="CQ211" i="4" s="1"/>
  <c r="DE211" i="4" s="1"/>
  <c r="DS211" i="4" s="1"/>
  <c r="EG211" i="4" s="1"/>
  <c r="EU211" i="4" s="1"/>
  <c r="AC216" i="8"/>
  <c r="AD216" i="8" s="1"/>
  <c r="K216" i="8"/>
  <c r="L216" i="8" s="1"/>
  <c r="M216" i="8" s="1"/>
  <c r="H218" i="4"/>
  <c r="V218" i="4" s="1"/>
  <c r="AJ218" i="4" s="1"/>
  <c r="AX218" i="4" s="1"/>
  <c r="BL218" i="4" s="1"/>
  <c r="BZ218" i="4" s="1"/>
  <c r="CN218" i="4" s="1"/>
  <c r="DB218" i="4" s="1"/>
  <c r="DP218" i="4" s="1"/>
  <c r="ED218" i="4" s="1"/>
  <c r="ER218" i="4" s="1"/>
  <c r="P221" i="4"/>
  <c r="AD221" i="4" s="1"/>
  <c r="AR221" i="4" s="1"/>
  <c r="BF221" i="4" s="1"/>
  <c r="BT221" i="4" s="1"/>
  <c r="CH221" i="4" s="1"/>
  <c r="CV221" i="4" s="1"/>
  <c r="DJ221" i="4" s="1"/>
  <c r="DX221" i="4" s="1"/>
  <c r="EL221" i="4" s="1"/>
  <c r="EZ221" i="4" s="1"/>
  <c r="K228" i="4"/>
  <c r="Y228" i="4" s="1"/>
  <c r="AM228" i="4" s="1"/>
  <c r="BA228" i="4" s="1"/>
  <c r="BO228" i="4" s="1"/>
  <c r="CC228" i="4" s="1"/>
  <c r="CQ228" i="4" s="1"/>
  <c r="DE228" i="4" s="1"/>
  <c r="DS228" i="4" s="1"/>
  <c r="EG228" i="4" s="1"/>
  <c r="EU228" i="4" s="1"/>
  <c r="AC237" i="8"/>
  <c r="AD237" i="8" s="1"/>
  <c r="K237" i="8"/>
  <c r="L237" i="8" s="1"/>
  <c r="M237" i="8" s="1"/>
  <c r="P269" i="4"/>
  <c r="AD269" i="4" s="1"/>
  <c r="AR269" i="4" s="1"/>
  <c r="BF269" i="4" s="1"/>
  <c r="BT269" i="4" s="1"/>
  <c r="CH269" i="4" s="1"/>
  <c r="CV269" i="4" s="1"/>
  <c r="DJ269" i="4" s="1"/>
  <c r="DX269" i="4" s="1"/>
  <c r="EL269" i="4" s="1"/>
  <c r="EZ269" i="4" s="1"/>
  <c r="AC285" i="8"/>
  <c r="AD285" i="8" s="1"/>
  <c r="K285" i="8"/>
  <c r="L285" i="8" s="1"/>
  <c r="M285" i="8" s="1"/>
  <c r="P320" i="4"/>
  <c r="AD320" i="4" s="1"/>
  <c r="AR320" i="4" s="1"/>
  <c r="BF320" i="4" s="1"/>
  <c r="BT320" i="4" s="1"/>
  <c r="CH320" i="4" s="1"/>
  <c r="CV320" i="4" s="1"/>
  <c r="DJ320" i="4" s="1"/>
  <c r="DX320" i="4" s="1"/>
  <c r="EL320" i="4" s="1"/>
  <c r="EZ320" i="4" s="1"/>
  <c r="K402" i="4"/>
  <c r="Y402" i="4" s="1"/>
  <c r="AM402" i="4" s="1"/>
  <c r="BA402" i="4" s="1"/>
  <c r="BO402" i="4" s="1"/>
  <c r="CC402" i="4" s="1"/>
  <c r="CQ402" i="4" s="1"/>
  <c r="DE402" i="4" s="1"/>
  <c r="DS402" i="4" s="1"/>
  <c r="EG402" i="4" s="1"/>
  <c r="EU402" i="4" s="1"/>
  <c r="K116" i="4"/>
  <c r="Y116" i="4" s="1"/>
  <c r="AM116" i="4" s="1"/>
  <c r="BA116" i="4" s="1"/>
  <c r="BO116" i="4" s="1"/>
  <c r="CC116" i="4" s="1"/>
  <c r="CQ116" i="4" s="1"/>
  <c r="DE116" i="4" s="1"/>
  <c r="DS116" i="4" s="1"/>
  <c r="EG116" i="4" s="1"/>
  <c r="EU116" i="4" s="1"/>
  <c r="P126" i="4"/>
  <c r="AD126" i="4" s="1"/>
  <c r="AR126" i="4" s="1"/>
  <c r="BF126" i="4" s="1"/>
  <c r="BT126" i="4" s="1"/>
  <c r="CH126" i="4" s="1"/>
  <c r="CV126" i="4" s="1"/>
  <c r="DJ126" i="4" s="1"/>
  <c r="DX126" i="4" s="1"/>
  <c r="EL126" i="4" s="1"/>
  <c r="EZ126" i="4" s="1"/>
  <c r="AC143" i="8"/>
  <c r="AD143" i="8" s="1"/>
  <c r="K143" i="8"/>
  <c r="L143" i="8" s="1"/>
  <c r="M143" i="8" s="1"/>
  <c r="H149" i="4"/>
  <c r="V149" i="4" s="1"/>
  <c r="AJ149" i="4" s="1"/>
  <c r="AX149" i="4" s="1"/>
  <c r="BL149" i="4" s="1"/>
  <c r="BZ149" i="4" s="1"/>
  <c r="CN149" i="4" s="1"/>
  <c r="DB149" i="4" s="1"/>
  <c r="DP149" i="4" s="1"/>
  <c r="ED149" i="4" s="1"/>
  <c r="ER149" i="4" s="1"/>
  <c r="AL152" i="8"/>
  <c r="BD152" i="8" s="1"/>
  <c r="P157" i="4"/>
  <c r="AD157" i="4" s="1"/>
  <c r="AR157" i="4" s="1"/>
  <c r="BF157" i="4" s="1"/>
  <c r="BT157" i="4" s="1"/>
  <c r="CH157" i="4" s="1"/>
  <c r="CV157" i="4" s="1"/>
  <c r="DJ157" i="4" s="1"/>
  <c r="DX157" i="4" s="1"/>
  <c r="EL157" i="4" s="1"/>
  <c r="EZ157" i="4" s="1"/>
  <c r="AC164" i="8"/>
  <c r="AD164" i="8" s="1"/>
  <c r="K164" i="8"/>
  <c r="L164" i="8" s="1"/>
  <c r="M164" i="8" s="1"/>
  <c r="H166" i="4"/>
  <c r="V166" i="4" s="1"/>
  <c r="AJ166" i="4" s="1"/>
  <c r="AX166" i="4" s="1"/>
  <c r="BL166" i="4" s="1"/>
  <c r="BZ166" i="4" s="1"/>
  <c r="CN166" i="4" s="1"/>
  <c r="DB166" i="4" s="1"/>
  <c r="DP166" i="4" s="1"/>
  <c r="ED166" i="4" s="1"/>
  <c r="ER166" i="4" s="1"/>
  <c r="K172" i="4"/>
  <c r="Y172" i="4" s="1"/>
  <c r="AM172" i="4" s="1"/>
  <c r="BA172" i="4" s="1"/>
  <c r="BO172" i="4" s="1"/>
  <c r="CC172" i="4" s="1"/>
  <c r="CQ172" i="4" s="1"/>
  <c r="DE172" i="4" s="1"/>
  <c r="DS172" i="4" s="1"/>
  <c r="EG172" i="4" s="1"/>
  <c r="EU172" i="4" s="1"/>
  <c r="AC174" i="8"/>
  <c r="AD174" i="8" s="1"/>
  <c r="AV174" i="8" s="1"/>
  <c r="K174" i="8"/>
  <c r="L174" i="8" s="1"/>
  <c r="M174" i="8" s="1"/>
  <c r="K173" i="4"/>
  <c r="Y173" i="4" s="1"/>
  <c r="AM173" i="4" s="1"/>
  <c r="BA173" i="4" s="1"/>
  <c r="BO173" i="4" s="1"/>
  <c r="CC173" i="4" s="1"/>
  <c r="CQ173" i="4" s="1"/>
  <c r="DE173" i="4" s="1"/>
  <c r="DS173" i="4" s="1"/>
  <c r="EG173" i="4" s="1"/>
  <c r="EU173" i="4" s="1"/>
  <c r="AU175" i="8"/>
  <c r="H175" i="4"/>
  <c r="V175" i="4" s="1"/>
  <c r="AJ175" i="4" s="1"/>
  <c r="AX175" i="4" s="1"/>
  <c r="BL175" i="4" s="1"/>
  <c r="BZ175" i="4" s="1"/>
  <c r="CN175" i="4" s="1"/>
  <c r="DB175" i="4" s="1"/>
  <c r="DP175" i="4" s="1"/>
  <c r="ED175" i="4" s="1"/>
  <c r="ER175" i="4" s="1"/>
  <c r="P176" i="4"/>
  <c r="AD176" i="4" s="1"/>
  <c r="AR176" i="4" s="1"/>
  <c r="BF176" i="4" s="1"/>
  <c r="BT176" i="4" s="1"/>
  <c r="CH176" i="4" s="1"/>
  <c r="CV176" i="4" s="1"/>
  <c r="DJ176" i="4" s="1"/>
  <c r="DX176" i="4" s="1"/>
  <c r="EL176" i="4" s="1"/>
  <c r="EZ176" i="4" s="1"/>
  <c r="H186" i="4"/>
  <c r="V186" i="4" s="1"/>
  <c r="AJ186" i="4" s="1"/>
  <c r="AX186" i="4" s="1"/>
  <c r="BL186" i="4" s="1"/>
  <c r="BZ186" i="4" s="1"/>
  <c r="CN186" i="4" s="1"/>
  <c r="DB186" i="4" s="1"/>
  <c r="DP186" i="4" s="1"/>
  <c r="ED186" i="4" s="1"/>
  <c r="ER186" i="4" s="1"/>
  <c r="P191" i="4"/>
  <c r="AD191" i="4" s="1"/>
  <c r="AR191" i="4" s="1"/>
  <c r="BF191" i="4" s="1"/>
  <c r="BT191" i="4" s="1"/>
  <c r="CH191" i="4" s="1"/>
  <c r="CV191" i="4" s="1"/>
  <c r="DJ191" i="4" s="1"/>
  <c r="DX191" i="4" s="1"/>
  <c r="EL191" i="4" s="1"/>
  <c r="EZ191" i="4" s="1"/>
  <c r="AC196" i="8"/>
  <c r="AD196" i="8" s="1"/>
  <c r="AV196" i="8" s="1"/>
  <c r="K196" i="8"/>
  <c r="L196" i="8" s="1"/>
  <c r="M196" i="8" s="1"/>
  <c r="AU202" i="8"/>
  <c r="AD202" i="8"/>
  <c r="AV202" i="8" s="1"/>
  <c r="AC204" i="8"/>
  <c r="AD204" i="8" s="1"/>
  <c r="AV204" i="8" s="1"/>
  <c r="K204" i="8"/>
  <c r="L204" i="8" s="1"/>
  <c r="M204" i="8" s="1"/>
  <c r="H208" i="4"/>
  <c r="V208" i="4" s="1"/>
  <c r="AJ208" i="4" s="1"/>
  <c r="AX208" i="4" s="1"/>
  <c r="BL208" i="4" s="1"/>
  <c r="BZ208" i="4" s="1"/>
  <c r="CN208" i="4" s="1"/>
  <c r="DB208" i="4" s="1"/>
  <c r="DP208" i="4" s="1"/>
  <c r="ED208" i="4" s="1"/>
  <c r="ER208" i="4" s="1"/>
  <c r="AD212" i="8"/>
  <c r="P213" i="4"/>
  <c r="AD213" i="4" s="1"/>
  <c r="AR213" i="4" s="1"/>
  <c r="BF213" i="4" s="1"/>
  <c r="BT213" i="4" s="1"/>
  <c r="CH213" i="4" s="1"/>
  <c r="CV213" i="4" s="1"/>
  <c r="DJ213" i="4" s="1"/>
  <c r="DX213" i="4" s="1"/>
  <c r="EL213" i="4" s="1"/>
  <c r="EZ213" i="4" s="1"/>
  <c r="AU222" i="8"/>
  <c r="AD222" i="8"/>
  <c r="AE222" i="8" s="1"/>
  <c r="AF222" i="8" s="1"/>
  <c r="K224" i="4"/>
  <c r="Y224" i="4" s="1"/>
  <c r="AM224" i="4" s="1"/>
  <c r="BA224" i="4" s="1"/>
  <c r="BO224" i="4" s="1"/>
  <c r="CC224" i="4" s="1"/>
  <c r="CQ224" i="4" s="1"/>
  <c r="DE224" i="4" s="1"/>
  <c r="DS224" i="4" s="1"/>
  <c r="EG224" i="4" s="1"/>
  <c r="EU224" i="4" s="1"/>
  <c r="K233" i="4"/>
  <c r="Y233" i="4" s="1"/>
  <c r="AM233" i="4" s="1"/>
  <c r="BA233" i="4" s="1"/>
  <c r="BO233" i="4" s="1"/>
  <c r="CC233" i="4" s="1"/>
  <c r="CQ233" i="4" s="1"/>
  <c r="DE233" i="4" s="1"/>
  <c r="DS233" i="4" s="1"/>
  <c r="EG233" i="4" s="1"/>
  <c r="EU233" i="4" s="1"/>
  <c r="AD243" i="8"/>
  <c r="AU243" i="8"/>
  <c r="P250" i="4"/>
  <c r="AD250" i="4" s="1"/>
  <c r="AR250" i="4" s="1"/>
  <c r="BF250" i="4" s="1"/>
  <c r="BT250" i="4" s="1"/>
  <c r="CH250" i="4" s="1"/>
  <c r="CV250" i="4" s="1"/>
  <c r="DJ250" i="4" s="1"/>
  <c r="DX250" i="4" s="1"/>
  <c r="EL250" i="4" s="1"/>
  <c r="EZ250" i="4" s="1"/>
  <c r="P254" i="4"/>
  <c r="AD254" i="4" s="1"/>
  <c r="AR254" i="4" s="1"/>
  <c r="BF254" i="4" s="1"/>
  <c r="BT254" i="4" s="1"/>
  <c r="CH254" i="4" s="1"/>
  <c r="CV254" i="4" s="1"/>
  <c r="DJ254" i="4" s="1"/>
  <c r="DX254" i="4" s="1"/>
  <c r="EL254" i="4" s="1"/>
  <c r="EZ254" i="4" s="1"/>
  <c r="P256" i="4"/>
  <c r="AD256" i="4" s="1"/>
  <c r="AR256" i="4" s="1"/>
  <c r="BF256" i="4" s="1"/>
  <c r="BT256" i="4" s="1"/>
  <c r="CH256" i="4" s="1"/>
  <c r="CV256" i="4" s="1"/>
  <c r="DJ256" i="4" s="1"/>
  <c r="DX256" i="4" s="1"/>
  <c r="EL256" i="4" s="1"/>
  <c r="EZ256" i="4" s="1"/>
  <c r="H258" i="4"/>
  <c r="V258" i="4" s="1"/>
  <c r="AJ258" i="4" s="1"/>
  <c r="AX258" i="4" s="1"/>
  <c r="BL258" i="4" s="1"/>
  <c r="BZ258" i="4" s="1"/>
  <c r="CN258" i="4" s="1"/>
  <c r="DB258" i="4" s="1"/>
  <c r="DP258" i="4" s="1"/>
  <c r="ED258" i="4" s="1"/>
  <c r="ER258" i="4" s="1"/>
  <c r="P260" i="4"/>
  <c r="AD260" i="4" s="1"/>
  <c r="AR260" i="4" s="1"/>
  <c r="BF260" i="4" s="1"/>
  <c r="BT260" i="4" s="1"/>
  <c r="CH260" i="4" s="1"/>
  <c r="CV260" i="4" s="1"/>
  <c r="DJ260" i="4" s="1"/>
  <c r="DX260" i="4" s="1"/>
  <c r="EL260" i="4" s="1"/>
  <c r="EZ260" i="4" s="1"/>
  <c r="P268" i="4"/>
  <c r="AD268" i="4" s="1"/>
  <c r="AR268" i="4" s="1"/>
  <c r="BF268" i="4" s="1"/>
  <c r="BT268" i="4" s="1"/>
  <c r="CH268" i="4" s="1"/>
  <c r="CV268" i="4" s="1"/>
  <c r="DJ268" i="4" s="1"/>
  <c r="DX268" i="4" s="1"/>
  <c r="EL268" i="4" s="1"/>
  <c r="EZ268" i="4" s="1"/>
  <c r="K282" i="4"/>
  <c r="Y282" i="4" s="1"/>
  <c r="AM282" i="4" s="1"/>
  <c r="BA282" i="4" s="1"/>
  <c r="BO282" i="4" s="1"/>
  <c r="CC282" i="4" s="1"/>
  <c r="CQ282" i="4" s="1"/>
  <c r="DE282" i="4" s="1"/>
  <c r="DS282" i="4" s="1"/>
  <c r="EG282" i="4" s="1"/>
  <c r="EU282" i="4" s="1"/>
  <c r="P291" i="4"/>
  <c r="AD291" i="4" s="1"/>
  <c r="AR291" i="4" s="1"/>
  <c r="BF291" i="4" s="1"/>
  <c r="BT291" i="4" s="1"/>
  <c r="CH291" i="4" s="1"/>
  <c r="CV291" i="4" s="1"/>
  <c r="DJ291" i="4" s="1"/>
  <c r="DX291" i="4" s="1"/>
  <c r="EL291" i="4" s="1"/>
  <c r="EZ291" i="4" s="1"/>
  <c r="P294" i="4"/>
  <c r="AD294" i="4" s="1"/>
  <c r="AR294" i="4" s="1"/>
  <c r="BF294" i="4" s="1"/>
  <c r="BT294" i="4" s="1"/>
  <c r="CH294" i="4" s="1"/>
  <c r="CV294" i="4" s="1"/>
  <c r="DJ294" i="4" s="1"/>
  <c r="DX294" i="4" s="1"/>
  <c r="EL294" i="4" s="1"/>
  <c r="EZ294" i="4" s="1"/>
  <c r="BD298" i="8"/>
  <c r="AL334" i="8"/>
  <c r="BD334" i="8" s="1"/>
  <c r="O358" i="8"/>
  <c r="T358" i="8" s="1"/>
  <c r="V358" i="8" s="1"/>
  <c r="AL380" i="8"/>
  <c r="BD380" i="8" s="1"/>
  <c r="P393" i="4"/>
  <c r="AD393" i="4" s="1"/>
  <c r="AR393" i="4" s="1"/>
  <c r="BF393" i="4" s="1"/>
  <c r="BT393" i="4" s="1"/>
  <c r="CH393" i="4" s="1"/>
  <c r="CV393" i="4" s="1"/>
  <c r="DJ393" i="4" s="1"/>
  <c r="DX393" i="4" s="1"/>
  <c r="EL393" i="4" s="1"/>
  <c r="EZ393" i="4" s="1"/>
  <c r="P408" i="4"/>
  <c r="AD408" i="4" s="1"/>
  <c r="AR408" i="4" s="1"/>
  <c r="BF408" i="4" s="1"/>
  <c r="BT408" i="4" s="1"/>
  <c r="CH408" i="4" s="1"/>
  <c r="CV408" i="4" s="1"/>
  <c r="DJ408" i="4" s="1"/>
  <c r="DX408" i="4" s="1"/>
  <c r="EL408" i="4" s="1"/>
  <c r="EZ408" i="4" s="1"/>
  <c r="H415" i="4"/>
  <c r="V415" i="4" s="1"/>
  <c r="AJ415" i="4" s="1"/>
  <c r="AX415" i="4" s="1"/>
  <c r="BL415" i="4" s="1"/>
  <c r="BZ415" i="4" s="1"/>
  <c r="CN415" i="4" s="1"/>
  <c r="DB415" i="4" s="1"/>
  <c r="DP415" i="4" s="1"/>
  <c r="ED415" i="4" s="1"/>
  <c r="ER415" i="4" s="1"/>
  <c r="K436" i="4"/>
  <c r="Y436" i="4" s="1"/>
  <c r="AM436" i="4" s="1"/>
  <c r="BA436" i="4" s="1"/>
  <c r="BO436" i="4" s="1"/>
  <c r="CC436" i="4" s="1"/>
  <c r="CQ436" i="4" s="1"/>
  <c r="DE436" i="4" s="1"/>
  <c r="DS436" i="4" s="1"/>
  <c r="EG436" i="4" s="1"/>
  <c r="EU436" i="4" s="1"/>
  <c r="AU12" i="8"/>
  <c r="AU27" i="8"/>
  <c r="AU33" i="8"/>
  <c r="AU43" i="8"/>
  <c r="AD49" i="8"/>
  <c r="AD50" i="8"/>
  <c r="AE50" i="8" s="1"/>
  <c r="AF50" i="8" s="1"/>
  <c r="AH50" i="8" s="1"/>
  <c r="AL52" i="8"/>
  <c r="BD52" i="8" s="1"/>
  <c r="K53" i="8"/>
  <c r="L53" i="8" s="1"/>
  <c r="M53" i="8" s="1"/>
  <c r="AL59" i="8"/>
  <c r="BD59" i="8" s="1"/>
  <c r="AL60" i="8"/>
  <c r="BD60" i="8" s="1"/>
  <c r="AU64" i="8"/>
  <c r="AL65" i="8"/>
  <c r="BD65" i="8" s="1"/>
  <c r="AU74" i="8"/>
  <c r="AD80" i="8"/>
  <c r="AE80" i="8" s="1"/>
  <c r="AF80" i="8" s="1"/>
  <c r="K83" i="8"/>
  <c r="L83" i="8" s="1"/>
  <c r="M83" i="8" s="1"/>
  <c r="AD87" i="8"/>
  <c r="AE87" i="8" s="1"/>
  <c r="AF87" i="8" s="1"/>
  <c r="K91" i="8"/>
  <c r="L91" i="8" s="1"/>
  <c r="M91" i="8" s="1"/>
  <c r="AD91" i="8"/>
  <c r="AE91" i="8" s="1"/>
  <c r="AF91" i="8" s="1"/>
  <c r="AL92" i="8"/>
  <c r="BD92" i="8" s="1"/>
  <c r="AU95" i="8"/>
  <c r="K97" i="8"/>
  <c r="L97" i="8" s="1"/>
  <c r="M97" i="8" s="1"/>
  <c r="AD98" i="8"/>
  <c r="AE98" i="8" s="1"/>
  <c r="AF98" i="8" s="1"/>
  <c r="AH98" i="8" s="1"/>
  <c r="AD103" i="8"/>
  <c r="H104" i="4"/>
  <c r="V104" i="4" s="1"/>
  <c r="AJ104" i="4" s="1"/>
  <c r="AX104" i="4" s="1"/>
  <c r="BL104" i="4" s="1"/>
  <c r="BZ104" i="4" s="1"/>
  <c r="CN104" i="4" s="1"/>
  <c r="DB104" i="4" s="1"/>
  <c r="DP104" i="4" s="1"/>
  <c r="ED104" i="4" s="1"/>
  <c r="ER104" i="4" s="1"/>
  <c r="K108" i="8"/>
  <c r="L108" i="8" s="1"/>
  <c r="M108" i="8" s="1"/>
  <c r="AL112" i="8"/>
  <c r="BD112" i="8" s="1"/>
  <c r="P116" i="4"/>
  <c r="AD116" i="4" s="1"/>
  <c r="AR116" i="4" s="1"/>
  <c r="BF116" i="4" s="1"/>
  <c r="BT116" i="4" s="1"/>
  <c r="CH116" i="4" s="1"/>
  <c r="CV116" i="4" s="1"/>
  <c r="DJ116" i="4" s="1"/>
  <c r="DX116" i="4" s="1"/>
  <c r="EL116" i="4" s="1"/>
  <c r="EZ116" i="4" s="1"/>
  <c r="AC120" i="8"/>
  <c r="AD120" i="8" s="1"/>
  <c r="K120" i="8"/>
  <c r="L120" i="8" s="1"/>
  <c r="M120" i="8" s="1"/>
  <c r="AU123" i="8"/>
  <c r="AD123" i="8"/>
  <c r="H124" i="4"/>
  <c r="V124" i="4" s="1"/>
  <c r="AJ124" i="4" s="1"/>
  <c r="AX124" i="4" s="1"/>
  <c r="BL124" i="4" s="1"/>
  <c r="BZ124" i="4" s="1"/>
  <c r="CN124" i="4" s="1"/>
  <c r="DB124" i="4" s="1"/>
  <c r="DP124" i="4" s="1"/>
  <c r="ED124" i="4" s="1"/>
  <c r="ER124" i="4" s="1"/>
  <c r="AU128" i="8"/>
  <c r="AC132" i="8"/>
  <c r="AD132" i="8" s="1"/>
  <c r="AV132" i="8" s="1"/>
  <c r="AW132" i="8" s="1"/>
  <c r="K132" i="8"/>
  <c r="L132" i="8" s="1"/>
  <c r="M132" i="8" s="1"/>
  <c r="H131" i="4"/>
  <c r="V131" i="4" s="1"/>
  <c r="AJ131" i="4" s="1"/>
  <c r="AX131" i="4" s="1"/>
  <c r="BL131" i="4" s="1"/>
  <c r="BZ131" i="4" s="1"/>
  <c r="CN131" i="4" s="1"/>
  <c r="DB131" i="4" s="1"/>
  <c r="DP131" i="4" s="1"/>
  <c r="ED131" i="4" s="1"/>
  <c r="ER131" i="4" s="1"/>
  <c r="H144" i="4"/>
  <c r="V144" i="4" s="1"/>
  <c r="AJ144" i="4" s="1"/>
  <c r="AX144" i="4" s="1"/>
  <c r="BL144" i="4" s="1"/>
  <c r="BZ144" i="4" s="1"/>
  <c r="CN144" i="4" s="1"/>
  <c r="DB144" i="4" s="1"/>
  <c r="DP144" i="4" s="1"/>
  <c r="ED144" i="4" s="1"/>
  <c r="ER144" i="4" s="1"/>
  <c r="K146" i="4"/>
  <c r="Y146" i="4" s="1"/>
  <c r="AM146" i="4" s="1"/>
  <c r="BA146" i="4" s="1"/>
  <c r="BO146" i="4" s="1"/>
  <c r="CC146" i="4" s="1"/>
  <c r="CQ146" i="4" s="1"/>
  <c r="DE146" i="4" s="1"/>
  <c r="DS146" i="4" s="1"/>
  <c r="EG146" i="4" s="1"/>
  <c r="EU146" i="4" s="1"/>
  <c r="AC155" i="8"/>
  <c r="AD155" i="8" s="1"/>
  <c r="AE155" i="8" s="1"/>
  <c r="AF155" i="8" s="1"/>
  <c r="AH155" i="8" s="1"/>
  <c r="K155" i="8"/>
  <c r="L155" i="8" s="1"/>
  <c r="M155" i="8" s="1"/>
  <c r="H157" i="4"/>
  <c r="V157" i="4" s="1"/>
  <c r="AJ157" i="4" s="1"/>
  <c r="AX157" i="4" s="1"/>
  <c r="BL157" i="4" s="1"/>
  <c r="BZ157" i="4" s="1"/>
  <c r="CN157" i="4" s="1"/>
  <c r="DB157" i="4" s="1"/>
  <c r="DP157" i="4" s="1"/>
  <c r="ED157" i="4" s="1"/>
  <c r="ER157" i="4" s="1"/>
  <c r="K164" i="4"/>
  <c r="Y164" i="4" s="1"/>
  <c r="AM164" i="4" s="1"/>
  <c r="BA164" i="4" s="1"/>
  <c r="BO164" i="4" s="1"/>
  <c r="CC164" i="4" s="1"/>
  <c r="CQ164" i="4" s="1"/>
  <c r="DE164" i="4" s="1"/>
  <c r="DS164" i="4" s="1"/>
  <c r="EG164" i="4" s="1"/>
  <c r="EU164" i="4" s="1"/>
  <c r="K166" i="4"/>
  <c r="Y166" i="4" s="1"/>
  <c r="AM166" i="4" s="1"/>
  <c r="BA166" i="4" s="1"/>
  <c r="BO166" i="4" s="1"/>
  <c r="CC166" i="4" s="1"/>
  <c r="CQ166" i="4" s="1"/>
  <c r="DE166" i="4" s="1"/>
  <c r="DS166" i="4" s="1"/>
  <c r="EG166" i="4" s="1"/>
  <c r="EU166" i="4" s="1"/>
  <c r="AD168" i="8"/>
  <c r="AU168" i="8"/>
  <c r="AC170" i="8"/>
  <c r="AD170" i="8" s="1"/>
  <c r="AV170" i="8" s="1"/>
  <c r="AW170" i="8" s="1"/>
  <c r="K170" i="8"/>
  <c r="L170" i="8" s="1"/>
  <c r="M170" i="8" s="1"/>
  <c r="AU172" i="8"/>
  <c r="AD172" i="8"/>
  <c r="AV172" i="8" s="1"/>
  <c r="H179" i="4"/>
  <c r="V179" i="4" s="1"/>
  <c r="AJ179" i="4" s="1"/>
  <c r="AX179" i="4" s="1"/>
  <c r="BL179" i="4" s="1"/>
  <c r="BZ179" i="4" s="1"/>
  <c r="CN179" i="4" s="1"/>
  <c r="DB179" i="4" s="1"/>
  <c r="DP179" i="4" s="1"/>
  <c r="ED179" i="4" s="1"/>
  <c r="ER179" i="4" s="1"/>
  <c r="P181" i="4"/>
  <c r="AD181" i="4" s="1"/>
  <c r="AR181" i="4" s="1"/>
  <c r="BF181" i="4" s="1"/>
  <c r="BT181" i="4" s="1"/>
  <c r="CH181" i="4" s="1"/>
  <c r="CV181" i="4" s="1"/>
  <c r="DJ181" i="4" s="1"/>
  <c r="DX181" i="4" s="1"/>
  <c r="EL181" i="4" s="1"/>
  <c r="EZ181" i="4" s="1"/>
  <c r="AC191" i="8"/>
  <c r="AD191" i="8" s="1"/>
  <c r="K191" i="8"/>
  <c r="L191" i="8" s="1"/>
  <c r="M191" i="8" s="1"/>
  <c r="AC199" i="8"/>
  <c r="AD199" i="8" s="1"/>
  <c r="AV199" i="8" s="1"/>
  <c r="K199" i="8"/>
  <c r="L199" i="8" s="1"/>
  <c r="M199" i="8" s="1"/>
  <c r="K203" i="4"/>
  <c r="Y203" i="4" s="1"/>
  <c r="AM203" i="4" s="1"/>
  <c r="BA203" i="4" s="1"/>
  <c r="BO203" i="4" s="1"/>
  <c r="CC203" i="4" s="1"/>
  <c r="CQ203" i="4" s="1"/>
  <c r="DE203" i="4" s="1"/>
  <c r="DS203" i="4" s="1"/>
  <c r="EG203" i="4" s="1"/>
  <c r="EU203" i="4" s="1"/>
  <c r="AL206" i="8"/>
  <c r="AU210" i="8"/>
  <c r="AD210" i="8"/>
  <c r="AV210" i="8" s="1"/>
  <c r="K213" i="4"/>
  <c r="Y213" i="4" s="1"/>
  <c r="AM213" i="4" s="1"/>
  <c r="BA213" i="4" s="1"/>
  <c r="BO213" i="4" s="1"/>
  <c r="CC213" i="4" s="1"/>
  <c r="CQ213" i="4" s="1"/>
  <c r="DE213" i="4" s="1"/>
  <c r="DS213" i="4" s="1"/>
  <c r="EG213" i="4" s="1"/>
  <c r="EU213" i="4" s="1"/>
  <c r="P216" i="4"/>
  <c r="AD216" i="4" s="1"/>
  <c r="AR216" i="4" s="1"/>
  <c r="BF216" i="4" s="1"/>
  <c r="BT216" i="4" s="1"/>
  <c r="CH216" i="4" s="1"/>
  <c r="CV216" i="4" s="1"/>
  <c r="DJ216" i="4" s="1"/>
  <c r="DX216" i="4" s="1"/>
  <c r="EL216" i="4" s="1"/>
  <c r="EZ216" i="4" s="1"/>
  <c r="H221" i="4"/>
  <c r="V221" i="4" s="1"/>
  <c r="AJ221" i="4" s="1"/>
  <c r="AX221" i="4" s="1"/>
  <c r="BL221" i="4" s="1"/>
  <c r="BZ221" i="4" s="1"/>
  <c r="CN221" i="4" s="1"/>
  <c r="DB221" i="4" s="1"/>
  <c r="DP221" i="4" s="1"/>
  <c r="ED221" i="4" s="1"/>
  <c r="ER221" i="4" s="1"/>
  <c r="AL223" i="8"/>
  <c r="BD223" i="8" s="1"/>
  <c r="AL225" i="8"/>
  <c r="BD225" i="8" s="1"/>
  <c r="AC229" i="8"/>
  <c r="AD229" i="8" s="1"/>
  <c r="K229" i="8"/>
  <c r="L229" i="8" s="1"/>
  <c r="M229" i="8" s="1"/>
  <c r="H232" i="4"/>
  <c r="V232" i="4" s="1"/>
  <c r="AJ232" i="4" s="1"/>
  <c r="AX232" i="4" s="1"/>
  <c r="BL232" i="4" s="1"/>
  <c r="BZ232" i="4" s="1"/>
  <c r="CN232" i="4" s="1"/>
  <c r="DB232" i="4" s="1"/>
  <c r="DP232" i="4" s="1"/>
  <c r="ED232" i="4" s="1"/>
  <c r="ER232" i="4" s="1"/>
  <c r="AC236" i="8"/>
  <c r="AD236" i="8" s="1"/>
  <c r="K236" i="8"/>
  <c r="L236" i="8" s="1"/>
  <c r="M236" i="8" s="1"/>
  <c r="K236" i="4"/>
  <c r="Y236" i="4" s="1"/>
  <c r="AM236" i="4" s="1"/>
  <c r="BA236" i="4" s="1"/>
  <c r="BO236" i="4" s="1"/>
  <c r="CC236" i="4" s="1"/>
  <c r="CQ236" i="4" s="1"/>
  <c r="DE236" i="4" s="1"/>
  <c r="DS236" i="4" s="1"/>
  <c r="EG236" i="4" s="1"/>
  <c r="EU236" i="4" s="1"/>
  <c r="K244" i="4"/>
  <c r="Y244" i="4" s="1"/>
  <c r="AM244" i="4" s="1"/>
  <c r="BA244" i="4" s="1"/>
  <c r="BO244" i="4" s="1"/>
  <c r="CC244" i="4" s="1"/>
  <c r="CQ244" i="4" s="1"/>
  <c r="DE244" i="4" s="1"/>
  <c r="DS244" i="4" s="1"/>
  <c r="EG244" i="4" s="1"/>
  <c r="EU244" i="4" s="1"/>
  <c r="K249" i="4"/>
  <c r="Y249" i="4" s="1"/>
  <c r="AM249" i="4" s="1"/>
  <c r="BA249" i="4" s="1"/>
  <c r="BO249" i="4" s="1"/>
  <c r="CC249" i="4" s="1"/>
  <c r="CQ249" i="4" s="1"/>
  <c r="DE249" i="4" s="1"/>
  <c r="DS249" i="4" s="1"/>
  <c r="EG249" i="4" s="1"/>
  <c r="EU249" i="4" s="1"/>
  <c r="P249" i="4"/>
  <c r="AD249" i="4" s="1"/>
  <c r="AR249" i="4" s="1"/>
  <c r="BF249" i="4" s="1"/>
  <c r="BT249" i="4" s="1"/>
  <c r="CH249" i="4" s="1"/>
  <c r="CV249" i="4" s="1"/>
  <c r="DJ249" i="4" s="1"/>
  <c r="DX249" i="4" s="1"/>
  <c r="EL249" i="4" s="1"/>
  <c r="EZ249" i="4" s="1"/>
  <c r="H253" i="4"/>
  <c r="V253" i="4" s="1"/>
  <c r="AJ253" i="4" s="1"/>
  <c r="AX253" i="4" s="1"/>
  <c r="BL253" i="4" s="1"/>
  <c r="BZ253" i="4" s="1"/>
  <c r="CN253" i="4" s="1"/>
  <c r="DB253" i="4" s="1"/>
  <c r="DP253" i="4" s="1"/>
  <c r="ED253" i="4" s="1"/>
  <c r="ER253" i="4" s="1"/>
  <c r="AL256" i="8"/>
  <c r="BD256" i="8" s="1"/>
  <c r="AC257" i="8"/>
  <c r="AD257" i="8" s="1"/>
  <c r="AV257" i="8" s="1"/>
  <c r="AW257" i="8" s="1"/>
  <c r="K257" i="8"/>
  <c r="L257" i="8" s="1"/>
  <c r="M257" i="8" s="1"/>
  <c r="AC261" i="8"/>
  <c r="AD261" i="8" s="1"/>
  <c r="AV261" i="8" s="1"/>
  <c r="AW261" i="8" s="1"/>
  <c r="K261" i="8"/>
  <c r="L261" i="8" s="1"/>
  <c r="M261" i="8" s="1"/>
  <c r="H267" i="4"/>
  <c r="V267" i="4" s="1"/>
  <c r="AJ267" i="4" s="1"/>
  <c r="AX267" i="4" s="1"/>
  <c r="BL267" i="4" s="1"/>
  <c r="BZ267" i="4" s="1"/>
  <c r="CN267" i="4" s="1"/>
  <c r="DB267" i="4" s="1"/>
  <c r="DP267" i="4" s="1"/>
  <c r="ED267" i="4" s="1"/>
  <c r="ER267" i="4" s="1"/>
  <c r="K275" i="4"/>
  <c r="Y275" i="4" s="1"/>
  <c r="AM275" i="4" s="1"/>
  <c r="BA275" i="4" s="1"/>
  <c r="BO275" i="4" s="1"/>
  <c r="CC275" i="4" s="1"/>
  <c r="CQ275" i="4" s="1"/>
  <c r="DE275" i="4" s="1"/>
  <c r="DS275" i="4" s="1"/>
  <c r="EG275" i="4" s="1"/>
  <c r="EU275" i="4" s="1"/>
  <c r="H276" i="4"/>
  <c r="V276" i="4" s="1"/>
  <c r="AJ276" i="4" s="1"/>
  <c r="AX276" i="4" s="1"/>
  <c r="BL276" i="4" s="1"/>
  <c r="BZ276" i="4" s="1"/>
  <c r="CN276" i="4" s="1"/>
  <c r="DB276" i="4" s="1"/>
  <c r="DP276" i="4" s="1"/>
  <c r="ED276" i="4" s="1"/>
  <c r="ER276" i="4" s="1"/>
  <c r="K290" i="4"/>
  <c r="Y290" i="4" s="1"/>
  <c r="AM290" i="4" s="1"/>
  <c r="BA290" i="4" s="1"/>
  <c r="BO290" i="4" s="1"/>
  <c r="CC290" i="4" s="1"/>
  <c r="CQ290" i="4" s="1"/>
  <c r="DE290" i="4" s="1"/>
  <c r="DS290" i="4" s="1"/>
  <c r="EG290" i="4" s="1"/>
  <c r="EU290" i="4" s="1"/>
  <c r="AC292" i="8"/>
  <c r="K292" i="8"/>
  <c r="L292" i="8" s="1"/>
  <c r="M292" i="8" s="1"/>
  <c r="P292" i="4"/>
  <c r="AD292" i="4" s="1"/>
  <c r="AR292" i="4" s="1"/>
  <c r="BF292" i="4" s="1"/>
  <c r="BT292" i="4" s="1"/>
  <c r="CH292" i="4" s="1"/>
  <c r="CV292" i="4" s="1"/>
  <c r="DJ292" i="4" s="1"/>
  <c r="DX292" i="4" s="1"/>
  <c r="EL292" i="4" s="1"/>
  <c r="EZ292" i="4" s="1"/>
  <c r="K293" i="4"/>
  <c r="Y293" i="4" s="1"/>
  <c r="AM293" i="4" s="1"/>
  <c r="BA293" i="4" s="1"/>
  <c r="BO293" i="4" s="1"/>
  <c r="CC293" i="4" s="1"/>
  <c r="CQ293" i="4" s="1"/>
  <c r="DE293" i="4" s="1"/>
  <c r="DS293" i="4" s="1"/>
  <c r="EG293" i="4" s="1"/>
  <c r="EU293" i="4" s="1"/>
  <c r="H315" i="4"/>
  <c r="V315" i="4" s="1"/>
  <c r="AJ315" i="4" s="1"/>
  <c r="AX315" i="4" s="1"/>
  <c r="BL315" i="4" s="1"/>
  <c r="BZ315" i="4" s="1"/>
  <c r="CN315" i="4" s="1"/>
  <c r="DB315" i="4" s="1"/>
  <c r="DP315" i="4" s="1"/>
  <c r="ED315" i="4" s="1"/>
  <c r="ER315" i="4" s="1"/>
  <c r="K331" i="4"/>
  <c r="Y331" i="4" s="1"/>
  <c r="AM331" i="4" s="1"/>
  <c r="BA331" i="4" s="1"/>
  <c r="BO331" i="4" s="1"/>
  <c r="CC331" i="4" s="1"/>
  <c r="CQ331" i="4" s="1"/>
  <c r="DE331" i="4" s="1"/>
  <c r="DS331" i="4" s="1"/>
  <c r="EG331" i="4" s="1"/>
  <c r="EU331" i="4" s="1"/>
  <c r="K357" i="4"/>
  <c r="Y357" i="4" s="1"/>
  <c r="AM357" i="4" s="1"/>
  <c r="BA357" i="4" s="1"/>
  <c r="BO357" i="4" s="1"/>
  <c r="CC357" i="4" s="1"/>
  <c r="CQ357" i="4" s="1"/>
  <c r="DE357" i="4" s="1"/>
  <c r="DS357" i="4" s="1"/>
  <c r="EG357" i="4" s="1"/>
  <c r="EU357" i="4" s="1"/>
  <c r="K358" i="4"/>
  <c r="Y358" i="4" s="1"/>
  <c r="AM358" i="4" s="1"/>
  <c r="BA358" i="4" s="1"/>
  <c r="BO358" i="4" s="1"/>
  <c r="CC358" i="4" s="1"/>
  <c r="CQ358" i="4" s="1"/>
  <c r="DE358" i="4" s="1"/>
  <c r="DS358" i="4" s="1"/>
  <c r="EG358" i="4" s="1"/>
  <c r="EU358" i="4" s="1"/>
  <c r="AT366" i="8"/>
  <c r="K370" i="4"/>
  <c r="Y370" i="4" s="1"/>
  <c r="AM370" i="4" s="1"/>
  <c r="BA370" i="4" s="1"/>
  <c r="BO370" i="4" s="1"/>
  <c r="CC370" i="4" s="1"/>
  <c r="CQ370" i="4" s="1"/>
  <c r="DE370" i="4" s="1"/>
  <c r="DS370" i="4" s="1"/>
  <c r="EG370" i="4" s="1"/>
  <c r="EU370" i="4" s="1"/>
  <c r="AU122" i="8"/>
  <c r="P132" i="4"/>
  <c r="AD132" i="4" s="1"/>
  <c r="AR132" i="4" s="1"/>
  <c r="BF132" i="4" s="1"/>
  <c r="BT132" i="4" s="1"/>
  <c r="CH132" i="4" s="1"/>
  <c r="CV132" i="4" s="1"/>
  <c r="DJ132" i="4" s="1"/>
  <c r="DX132" i="4" s="1"/>
  <c r="EL132" i="4" s="1"/>
  <c r="EZ132" i="4" s="1"/>
  <c r="AC139" i="8"/>
  <c r="AD139" i="8" s="1"/>
  <c r="K139" i="8"/>
  <c r="L139" i="8" s="1"/>
  <c r="M139" i="8" s="1"/>
  <c r="O139" i="8" s="1"/>
  <c r="T139" i="8" s="1"/>
  <c r="V139" i="8" s="1"/>
  <c r="K148" i="4"/>
  <c r="Y148" i="4" s="1"/>
  <c r="AM148" i="4" s="1"/>
  <c r="BA148" i="4" s="1"/>
  <c r="BO148" i="4" s="1"/>
  <c r="CC148" i="4" s="1"/>
  <c r="CQ148" i="4" s="1"/>
  <c r="DE148" i="4" s="1"/>
  <c r="DS148" i="4" s="1"/>
  <c r="EG148" i="4" s="1"/>
  <c r="EU148" i="4" s="1"/>
  <c r="H152" i="4"/>
  <c r="V152" i="4" s="1"/>
  <c r="AJ152" i="4" s="1"/>
  <c r="AX152" i="4" s="1"/>
  <c r="BL152" i="4" s="1"/>
  <c r="BZ152" i="4" s="1"/>
  <c r="CN152" i="4" s="1"/>
  <c r="DB152" i="4" s="1"/>
  <c r="DP152" i="4" s="1"/>
  <c r="ED152" i="4" s="1"/>
  <c r="ER152" i="4" s="1"/>
  <c r="K183" i="4"/>
  <c r="Y183" i="4" s="1"/>
  <c r="AM183" i="4" s="1"/>
  <c r="BA183" i="4" s="1"/>
  <c r="BO183" i="4" s="1"/>
  <c r="CC183" i="4" s="1"/>
  <c r="CQ183" i="4" s="1"/>
  <c r="DE183" i="4" s="1"/>
  <c r="DS183" i="4" s="1"/>
  <c r="EG183" i="4" s="1"/>
  <c r="EU183" i="4" s="1"/>
  <c r="K188" i="4"/>
  <c r="Y188" i="4" s="1"/>
  <c r="AM188" i="4" s="1"/>
  <c r="BA188" i="4" s="1"/>
  <c r="BO188" i="4" s="1"/>
  <c r="CC188" i="4" s="1"/>
  <c r="CQ188" i="4" s="1"/>
  <c r="DE188" i="4" s="1"/>
  <c r="DS188" i="4" s="1"/>
  <c r="EG188" i="4" s="1"/>
  <c r="EU188" i="4" s="1"/>
  <c r="K190" i="4"/>
  <c r="Y190" i="4" s="1"/>
  <c r="AM190" i="4" s="1"/>
  <c r="BA190" i="4" s="1"/>
  <c r="BO190" i="4" s="1"/>
  <c r="CC190" i="4" s="1"/>
  <c r="CQ190" i="4" s="1"/>
  <c r="DE190" i="4" s="1"/>
  <c r="DS190" i="4" s="1"/>
  <c r="EG190" i="4" s="1"/>
  <c r="EU190" i="4" s="1"/>
  <c r="K193" i="4"/>
  <c r="Y193" i="4" s="1"/>
  <c r="AM193" i="4" s="1"/>
  <c r="BA193" i="4" s="1"/>
  <c r="BO193" i="4" s="1"/>
  <c r="CC193" i="4" s="1"/>
  <c r="CQ193" i="4" s="1"/>
  <c r="DE193" i="4" s="1"/>
  <c r="DS193" i="4" s="1"/>
  <c r="EG193" i="4" s="1"/>
  <c r="EU193" i="4" s="1"/>
  <c r="AU196" i="8"/>
  <c r="H213" i="4"/>
  <c r="V213" i="4" s="1"/>
  <c r="AJ213" i="4" s="1"/>
  <c r="AX213" i="4" s="1"/>
  <c r="BL213" i="4" s="1"/>
  <c r="BZ213" i="4" s="1"/>
  <c r="CN213" i="4" s="1"/>
  <c r="DB213" i="4" s="1"/>
  <c r="DP213" i="4" s="1"/>
  <c r="ED213" i="4" s="1"/>
  <c r="ER213" i="4" s="1"/>
  <c r="P236" i="4"/>
  <c r="AD236" i="4" s="1"/>
  <c r="AR236" i="4" s="1"/>
  <c r="BF236" i="4" s="1"/>
  <c r="BT236" i="4" s="1"/>
  <c r="CH236" i="4" s="1"/>
  <c r="CV236" i="4" s="1"/>
  <c r="DJ236" i="4" s="1"/>
  <c r="DX236" i="4" s="1"/>
  <c r="EL236" i="4" s="1"/>
  <c r="EZ236" i="4" s="1"/>
  <c r="H301" i="4"/>
  <c r="V301" i="4" s="1"/>
  <c r="AJ301" i="4" s="1"/>
  <c r="AX301" i="4" s="1"/>
  <c r="BL301" i="4" s="1"/>
  <c r="BZ301" i="4" s="1"/>
  <c r="CN301" i="4" s="1"/>
  <c r="DB301" i="4" s="1"/>
  <c r="DP301" i="4" s="1"/>
  <c r="ED301" i="4" s="1"/>
  <c r="ER301" i="4" s="1"/>
  <c r="H355" i="4"/>
  <c r="V355" i="4" s="1"/>
  <c r="AJ355" i="4" s="1"/>
  <c r="AX355" i="4" s="1"/>
  <c r="BL355" i="4" s="1"/>
  <c r="BZ355" i="4" s="1"/>
  <c r="CN355" i="4" s="1"/>
  <c r="DB355" i="4" s="1"/>
  <c r="DP355" i="4" s="1"/>
  <c r="ED355" i="4" s="1"/>
  <c r="ER355" i="4" s="1"/>
  <c r="K406" i="4"/>
  <c r="Y406" i="4" s="1"/>
  <c r="AM406" i="4" s="1"/>
  <c r="BA406" i="4" s="1"/>
  <c r="BO406" i="4" s="1"/>
  <c r="CC406" i="4" s="1"/>
  <c r="CQ406" i="4" s="1"/>
  <c r="DE406" i="4" s="1"/>
  <c r="DS406" i="4" s="1"/>
  <c r="EG406" i="4" s="1"/>
  <c r="EU406" i="4" s="1"/>
  <c r="K29" i="8"/>
  <c r="L29" i="8" s="1"/>
  <c r="M29" i="8" s="1"/>
  <c r="K31" i="8"/>
  <c r="L31" i="8" s="1"/>
  <c r="M31" i="8" s="1"/>
  <c r="K42" i="8"/>
  <c r="L42" i="8" s="1"/>
  <c r="M42" i="8" s="1"/>
  <c r="K58" i="8"/>
  <c r="L58" i="8" s="1"/>
  <c r="M58" i="8" s="1"/>
  <c r="K64" i="8"/>
  <c r="L64" i="8" s="1"/>
  <c r="M64" i="8" s="1"/>
  <c r="K68" i="8"/>
  <c r="L68" i="8" s="1"/>
  <c r="M68" i="8" s="1"/>
  <c r="K74" i="8"/>
  <c r="L74" i="8" s="1"/>
  <c r="M74" i="8" s="1"/>
  <c r="K93" i="8"/>
  <c r="L93" i="8" s="1"/>
  <c r="M93" i="8" s="1"/>
  <c r="K112" i="8"/>
  <c r="L112" i="8" s="1"/>
  <c r="M112" i="8" s="1"/>
  <c r="K117" i="8"/>
  <c r="L117" i="8" s="1"/>
  <c r="M117" i="8" s="1"/>
  <c r="AU117" i="8"/>
  <c r="AD117" i="8"/>
  <c r="H132" i="4"/>
  <c r="V132" i="4" s="1"/>
  <c r="AJ132" i="4" s="1"/>
  <c r="AX132" i="4" s="1"/>
  <c r="BL132" i="4" s="1"/>
  <c r="BZ132" i="4" s="1"/>
  <c r="CN132" i="4" s="1"/>
  <c r="DB132" i="4" s="1"/>
  <c r="DP132" i="4" s="1"/>
  <c r="ED132" i="4" s="1"/>
  <c r="ER132" i="4" s="1"/>
  <c r="AC144" i="8"/>
  <c r="AD144" i="8" s="1"/>
  <c r="AV144" i="8" s="1"/>
  <c r="AW144" i="8" s="1"/>
  <c r="K144" i="8"/>
  <c r="L144" i="8" s="1"/>
  <c r="M144" i="8" s="1"/>
  <c r="AL145" i="8"/>
  <c r="BD145" i="8" s="1"/>
  <c r="K152" i="8"/>
  <c r="L152" i="8" s="1"/>
  <c r="M152" i="8" s="1"/>
  <c r="H165" i="4"/>
  <c r="V165" i="4" s="1"/>
  <c r="AJ165" i="4" s="1"/>
  <c r="AX165" i="4" s="1"/>
  <c r="BL165" i="4" s="1"/>
  <c r="BZ165" i="4" s="1"/>
  <c r="CN165" i="4" s="1"/>
  <c r="DB165" i="4" s="1"/>
  <c r="DP165" i="4" s="1"/>
  <c r="ED165" i="4" s="1"/>
  <c r="ER165" i="4" s="1"/>
  <c r="K167" i="4"/>
  <c r="Y167" i="4" s="1"/>
  <c r="AM167" i="4" s="1"/>
  <c r="BA167" i="4" s="1"/>
  <c r="BO167" i="4" s="1"/>
  <c r="CC167" i="4" s="1"/>
  <c r="CQ167" i="4" s="1"/>
  <c r="DE167" i="4" s="1"/>
  <c r="DS167" i="4" s="1"/>
  <c r="EG167" i="4" s="1"/>
  <c r="EU167" i="4" s="1"/>
  <c r="AU171" i="8"/>
  <c r="AD171" i="8"/>
  <c r="AL175" i="8"/>
  <c r="BD175" i="8" s="1"/>
  <c r="H176" i="4"/>
  <c r="V176" i="4" s="1"/>
  <c r="AJ176" i="4" s="1"/>
  <c r="AX176" i="4" s="1"/>
  <c r="BL176" i="4" s="1"/>
  <c r="BZ176" i="4" s="1"/>
  <c r="CN176" i="4" s="1"/>
  <c r="DB176" i="4" s="1"/>
  <c r="DP176" i="4" s="1"/>
  <c r="ED176" i="4" s="1"/>
  <c r="ER176" i="4" s="1"/>
  <c r="AU187" i="8"/>
  <c r="AD187" i="8"/>
  <c r="AV187" i="8" s="1"/>
  <c r="AC189" i="8"/>
  <c r="AD189" i="8" s="1"/>
  <c r="K189" i="8"/>
  <c r="L189" i="8" s="1"/>
  <c r="M189" i="8" s="1"/>
  <c r="P188" i="4"/>
  <c r="AD188" i="4" s="1"/>
  <c r="AR188" i="4" s="1"/>
  <c r="BF188" i="4" s="1"/>
  <c r="BT188" i="4" s="1"/>
  <c r="CH188" i="4" s="1"/>
  <c r="CV188" i="4" s="1"/>
  <c r="DJ188" i="4" s="1"/>
  <c r="DX188" i="4" s="1"/>
  <c r="EL188" i="4" s="1"/>
  <c r="EZ188" i="4" s="1"/>
  <c r="AU190" i="8"/>
  <c r="H191" i="4"/>
  <c r="V191" i="4" s="1"/>
  <c r="AJ191" i="4" s="1"/>
  <c r="AX191" i="4" s="1"/>
  <c r="BL191" i="4" s="1"/>
  <c r="BZ191" i="4" s="1"/>
  <c r="CN191" i="4" s="1"/>
  <c r="DB191" i="4" s="1"/>
  <c r="DP191" i="4" s="1"/>
  <c r="ED191" i="4" s="1"/>
  <c r="ER191" i="4" s="1"/>
  <c r="H192" i="4"/>
  <c r="V192" i="4" s="1"/>
  <c r="AJ192" i="4" s="1"/>
  <c r="AX192" i="4" s="1"/>
  <c r="BL192" i="4" s="1"/>
  <c r="BZ192" i="4" s="1"/>
  <c r="CN192" i="4" s="1"/>
  <c r="DB192" i="4" s="1"/>
  <c r="DP192" i="4" s="1"/>
  <c r="ED192" i="4" s="1"/>
  <c r="ER192" i="4" s="1"/>
  <c r="AU198" i="8"/>
  <c r="AD198" i="8"/>
  <c r="AU199" i="8"/>
  <c r="AC208" i="8"/>
  <c r="AD208" i="8" s="1"/>
  <c r="K208" i="8"/>
  <c r="L208" i="8" s="1"/>
  <c r="M208" i="8" s="1"/>
  <c r="K217" i="4"/>
  <c r="Y217" i="4" s="1"/>
  <c r="AM217" i="4" s="1"/>
  <c r="BA217" i="4" s="1"/>
  <c r="BO217" i="4" s="1"/>
  <c r="CC217" i="4" s="1"/>
  <c r="CQ217" i="4" s="1"/>
  <c r="DE217" i="4" s="1"/>
  <c r="DS217" i="4" s="1"/>
  <c r="EG217" i="4" s="1"/>
  <c r="EU217" i="4" s="1"/>
  <c r="K223" i="4"/>
  <c r="Y223" i="4" s="1"/>
  <c r="AM223" i="4" s="1"/>
  <c r="BA223" i="4" s="1"/>
  <c r="BO223" i="4" s="1"/>
  <c r="CC223" i="4" s="1"/>
  <c r="CQ223" i="4" s="1"/>
  <c r="DE223" i="4" s="1"/>
  <c r="DS223" i="4" s="1"/>
  <c r="EG223" i="4" s="1"/>
  <c r="EU223" i="4" s="1"/>
  <c r="AD231" i="8"/>
  <c r="AV231" i="8" s="1"/>
  <c r="AW231" i="8" s="1"/>
  <c r="I230" i="4" s="1"/>
  <c r="P240" i="4"/>
  <c r="AD240" i="4" s="1"/>
  <c r="AR240" i="4" s="1"/>
  <c r="BF240" i="4" s="1"/>
  <c r="BT240" i="4" s="1"/>
  <c r="CH240" i="4" s="1"/>
  <c r="CV240" i="4" s="1"/>
  <c r="DJ240" i="4" s="1"/>
  <c r="DX240" i="4" s="1"/>
  <c r="EL240" i="4" s="1"/>
  <c r="EZ240" i="4" s="1"/>
  <c r="AC244" i="8"/>
  <c r="AD244" i="8" s="1"/>
  <c r="AV244" i="8" s="1"/>
  <c r="AW244" i="8" s="1"/>
  <c r="K244" i="8"/>
  <c r="L244" i="8" s="1"/>
  <c r="M244" i="8" s="1"/>
  <c r="H244" i="4"/>
  <c r="V244" i="4" s="1"/>
  <c r="AJ244" i="4" s="1"/>
  <c r="AX244" i="4" s="1"/>
  <c r="BL244" i="4" s="1"/>
  <c r="BZ244" i="4" s="1"/>
  <c r="CN244" i="4" s="1"/>
  <c r="DB244" i="4" s="1"/>
  <c r="DP244" i="4" s="1"/>
  <c r="ED244" i="4" s="1"/>
  <c r="ER244" i="4" s="1"/>
  <c r="H247" i="4"/>
  <c r="V247" i="4" s="1"/>
  <c r="AJ247" i="4" s="1"/>
  <c r="AX247" i="4" s="1"/>
  <c r="BL247" i="4" s="1"/>
  <c r="BZ247" i="4" s="1"/>
  <c r="CN247" i="4" s="1"/>
  <c r="DB247" i="4" s="1"/>
  <c r="DP247" i="4" s="1"/>
  <c r="ED247" i="4" s="1"/>
  <c r="ER247" i="4" s="1"/>
  <c r="H248" i="4"/>
  <c r="V248" i="4" s="1"/>
  <c r="AJ248" i="4" s="1"/>
  <c r="AX248" i="4" s="1"/>
  <c r="BL248" i="4" s="1"/>
  <c r="BZ248" i="4" s="1"/>
  <c r="CN248" i="4" s="1"/>
  <c r="DB248" i="4" s="1"/>
  <c r="DP248" i="4" s="1"/>
  <c r="ED248" i="4" s="1"/>
  <c r="ER248" i="4" s="1"/>
  <c r="H257" i="4"/>
  <c r="V257" i="4" s="1"/>
  <c r="AJ257" i="4" s="1"/>
  <c r="AX257" i="4" s="1"/>
  <c r="BL257" i="4" s="1"/>
  <c r="BZ257" i="4" s="1"/>
  <c r="CN257" i="4" s="1"/>
  <c r="DB257" i="4" s="1"/>
  <c r="DP257" i="4" s="1"/>
  <c r="ED257" i="4" s="1"/>
  <c r="ER257" i="4" s="1"/>
  <c r="K287" i="4"/>
  <c r="Y287" i="4" s="1"/>
  <c r="AM287" i="4" s="1"/>
  <c r="BA287" i="4" s="1"/>
  <c r="BO287" i="4" s="1"/>
  <c r="CC287" i="4" s="1"/>
  <c r="CQ287" i="4" s="1"/>
  <c r="DE287" i="4" s="1"/>
  <c r="DS287" i="4" s="1"/>
  <c r="EG287" i="4" s="1"/>
  <c r="EU287" i="4" s="1"/>
  <c r="AL289" i="8"/>
  <c r="BD289" i="8" s="1"/>
  <c r="K292" i="4"/>
  <c r="Y292" i="4" s="1"/>
  <c r="AM292" i="4" s="1"/>
  <c r="BA292" i="4" s="1"/>
  <c r="BO292" i="4" s="1"/>
  <c r="CC292" i="4" s="1"/>
  <c r="CQ292" i="4" s="1"/>
  <c r="DE292" i="4" s="1"/>
  <c r="DS292" i="4" s="1"/>
  <c r="EG292" i="4" s="1"/>
  <c r="EU292" i="4" s="1"/>
  <c r="AC296" i="8"/>
  <c r="AD296" i="8" s="1"/>
  <c r="AV296" i="8" s="1"/>
  <c r="K296" i="8"/>
  <c r="L296" i="8" s="1"/>
  <c r="M296" i="8" s="1"/>
  <c r="O323" i="8"/>
  <c r="Q323" i="8" s="1"/>
  <c r="AU325" i="8"/>
  <c r="AD325" i="8"/>
  <c r="AV325" i="8" s="1"/>
  <c r="K345" i="4"/>
  <c r="Y345" i="4" s="1"/>
  <c r="AM345" i="4" s="1"/>
  <c r="BA345" i="4" s="1"/>
  <c r="BO345" i="4" s="1"/>
  <c r="CC345" i="4" s="1"/>
  <c r="CQ345" i="4" s="1"/>
  <c r="DE345" i="4" s="1"/>
  <c r="DS345" i="4" s="1"/>
  <c r="EG345" i="4" s="1"/>
  <c r="EU345" i="4" s="1"/>
  <c r="H357" i="4"/>
  <c r="V357" i="4" s="1"/>
  <c r="AJ357" i="4" s="1"/>
  <c r="AX357" i="4" s="1"/>
  <c r="BL357" i="4" s="1"/>
  <c r="BZ357" i="4" s="1"/>
  <c r="CN357" i="4" s="1"/>
  <c r="DB357" i="4" s="1"/>
  <c r="DP357" i="4" s="1"/>
  <c r="ED357" i="4" s="1"/>
  <c r="ER357" i="4" s="1"/>
  <c r="K374" i="4"/>
  <c r="Y374" i="4" s="1"/>
  <c r="AM374" i="4" s="1"/>
  <c r="BA374" i="4" s="1"/>
  <c r="BO374" i="4" s="1"/>
  <c r="CC374" i="4" s="1"/>
  <c r="CQ374" i="4" s="1"/>
  <c r="DE374" i="4" s="1"/>
  <c r="DS374" i="4" s="1"/>
  <c r="EG374" i="4" s="1"/>
  <c r="EU374" i="4" s="1"/>
  <c r="K382" i="4"/>
  <c r="Y382" i="4" s="1"/>
  <c r="AM382" i="4" s="1"/>
  <c r="BA382" i="4" s="1"/>
  <c r="BO382" i="4" s="1"/>
  <c r="CC382" i="4" s="1"/>
  <c r="CQ382" i="4" s="1"/>
  <c r="DE382" i="4" s="1"/>
  <c r="DS382" i="4" s="1"/>
  <c r="EG382" i="4" s="1"/>
  <c r="EU382" i="4" s="1"/>
  <c r="AL404" i="8"/>
  <c r="BD404" i="8" s="1"/>
  <c r="K420" i="4"/>
  <c r="Y420" i="4" s="1"/>
  <c r="AM420" i="4" s="1"/>
  <c r="BA420" i="4" s="1"/>
  <c r="BO420" i="4" s="1"/>
  <c r="CC420" i="4" s="1"/>
  <c r="CQ420" i="4" s="1"/>
  <c r="DE420" i="4" s="1"/>
  <c r="DS420" i="4" s="1"/>
  <c r="EG420" i="4" s="1"/>
  <c r="EU420" i="4" s="1"/>
  <c r="AU471" i="8"/>
  <c r="AL475" i="8"/>
  <c r="BD475" i="8" s="1"/>
  <c r="K491" i="4"/>
  <c r="Y491" i="4" s="1"/>
  <c r="AM491" i="4" s="1"/>
  <c r="BA491" i="4" s="1"/>
  <c r="BO491" i="4" s="1"/>
  <c r="CC491" i="4" s="1"/>
  <c r="CQ491" i="4" s="1"/>
  <c r="DE491" i="4" s="1"/>
  <c r="DS491" i="4" s="1"/>
  <c r="EG491" i="4" s="1"/>
  <c r="EU491" i="4" s="1"/>
  <c r="P491" i="4"/>
  <c r="AD491" i="4" s="1"/>
  <c r="AR491" i="4" s="1"/>
  <c r="BF491" i="4" s="1"/>
  <c r="BT491" i="4" s="1"/>
  <c r="CH491" i="4" s="1"/>
  <c r="CV491" i="4" s="1"/>
  <c r="DJ491" i="4" s="1"/>
  <c r="DX491" i="4" s="1"/>
  <c r="EL491" i="4" s="1"/>
  <c r="EZ491" i="4" s="1"/>
  <c r="AU135" i="8"/>
  <c r="AD135" i="8"/>
  <c r="AV135" i="8" s="1"/>
  <c r="AW135" i="8" s="1"/>
  <c r="P165" i="4"/>
  <c r="AD165" i="4" s="1"/>
  <c r="AR165" i="4" s="1"/>
  <c r="BF165" i="4" s="1"/>
  <c r="BT165" i="4" s="1"/>
  <c r="CH165" i="4" s="1"/>
  <c r="CV165" i="4" s="1"/>
  <c r="DJ165" i="4" s="1"/>
  <c r="DX165" i="4" s="1"/>
  <c r="EL165" i="4" s="1"/>
  <c r="EZ165" i="4" s="1"/>
  <c r="H171" i="4"/>
  <c r="V171" i="4" s="1"/>
  <c r="AJ171" i="4" s="1"/>
  <c r="AX171" i="4" s="1"/>
  <c r="BL171" i="4" s="1"/>
  <c r="BZ171" i="4" s="1"/>
  <c r="CN171" i="4" s="1"/>
  <c r="DB171" i="4" s="1"/>
  <c r="DP171" i="4" s="1"/>
  <c r="ED171" i="4" s="1"/>
  <c r="ER171" i="4" s="1"/>
  <c r="P192" i="4"/>
  <c r="AD192" i="4" s="1"/>
  <c r="AR192" i="4" s="1"/>
  <c r="BF192" i="4" s="1"/>
  <c r="BT192" i="4" s="1"/>
  <c r="CH192" i="4" s="1"/>
  <c r="CV192" i="4" s="1"/>
  <c r="DJ192" i="4" s="1"/>
  <c r="DX192" i="4" s="1"/>
  <c r="EL192" i="4" s="1"/>
  <c r="EZ192" i="4" s="1"/>
  <c r="P229" i="4"/>
  <c r="AD229" i="4" s="1"/>
  <c r="AR229" i="4" s="1"/>
  <c r="BF229" i="4" s="1"/>
  <c r="BT229" i="4" s="1"/>
  <c r="CH229" i="4" s="1"/>
  <c r="CV229" i="4" s="1"/>
  <c r="DJ229" i="4" s="1"/>
  <c r="DX229" i="4" s="1"/>
  <c r="EL229" i="4" s="1"/>
  <c r="EZ229" i="4" s="1"/>
  <c r="K261" i="4"/>
  <c r="Y261" i="4" s="1"/>
  <c r="AM261" i="4" s="1"/>
  <c r="BA261" i="4" s="1"/>
  <c r="BO261" i="4" s="1"/>
  <c r="CC261" i="4" s="1"/>
  <c r="CQ261" i="4" s="1"/>
  <c r="DE261" i="4" s="1"/>
  <c r="DS261" i="4" s="1"/>
  <c r="EG261" i="4" s="1"/>
  <c r="EU261" i="4" s="1"/>
  <c r="K268" i="4"/>
  <c r="Y268" i="4" s="1"/>
  <c r="AM268" i="4" s="1"/>
  <c r="BA268" i="4" s="1"/>
  <c r="BO268" i="4" s="1"/>
  <c r="CC268" i="4" s="1"/>
  <c r="CQ268" i="4" s="1"/>
  <c r="DE268" i="4" s="1"/>
  <c r="DS268" i="4" s="1"/>
  <c r="EG268" i="4" s="1"/>
  <c r="EU268" i="4" s="1"/>
  <c r="H291" i="4"/>
  <c r="V291" i="4" s="1"/>
  <c r="AJ291" i="4" s="1"/>
  <c r="AX291" i="4" s="1"/>
  <c r="BL291" i="4" s="1"/>
  <c r="BZ291" i="4" s="1"/>
  <c r="CN291" i="4" s="1"/>
  <c r="DB291" i="4" s="1"/>
  <c r="DP291" i="4" s="1"/>
  <c r="ED291" i="4" s="1"/>
  <c r="ER291" i="4" s="1"/>
  <c r="H293" i="4"/>
  <c r="V293" i="4" s="1"/>
  <c r="AJ293" i="4" s="1"/>
  <c r="AX293" i="4" s="1"/>
  <c r="BL293" i="4" s="1"/>
  <c r="BZ293" i="4" s="1"/>
  <c r="CN293" i="4" s="1"/>
  <c r="DB293" i="4" s="1"/>
  <c r="DP293" i="4" s="1"/>
  <c r="ED293" i="4" s="1"/>
  <c r="ER293" i="4" s="1"/>
  <c r="K313" i="4"/>
  <c r="Y313" i="4" s="1"/>
  <c r="AM313" i="4" s="1"/>
  <c r="BA313" i="4" s="1"/>
  <c r="BO313" i="4" s="1"/>
  <c r="CC313" i="4" s="1"/>
  <c r="CQ313" i="4" s="1"/>
  <c r="DE313" i="4" s="1"/>
  <c r="DS313" i="4" s="1"/>
  <c r="EG313" i="4" s="1"/>
  <c r="EU313" i="4" s="1"/>
  <c r="AU338" i="8"/>
  <c r="K356" i="4"/>
  <c r="Y356" i="4" s="1"/>
  <c r="AM356" i="4" s="1"/>
  <c r="BA356" i="4" s="1"/>
  <c r="BO356" i="4" s="1"/>
  <c r="CC356" i="4" s="1"/>
  <c r="CQ356" i="4" s="1"/>
  <c r="DE356" i="4" s="1"/>
  <c r="DS356" i="4" s="1"/>
  <c r="EG356" i="4" s="1"/>
  <c r="EU356" i="4" s="1"/>
  <c r="K377" i="4"/>
  <c r="Y377" i="4" s="1"/>
  <c r="AM377" i="4" s="1"/>
  <c r="BA377" i="4" s="1"/>
  <c r="BO377" i="4" s="1"/>
  <c r="CC377" i="4" s="1"/>
  <c r="CQ377" i="4" s="1"/>
  <c r="DE377" i="4" s="1"/>
  <c r="DS377" i="4" s="1"/>
  <c r="EG377" i="4" s="1"/>
  <c r="EU377" i="4" s="1"/>
  <c r="K456" i="4"/>
  <c r="Y456" i="4" s="1"/>
  <c r="AM456" i="4" s="1"/>
  <c r="BA456" i="4" s="1"/>
  <c r="BO456" i="4" s="1"/>
  <c r="CC456" i="4" s="1"/>
  <c r="CQ456" i="4" s="1"/>
  <c r="DE456" i="4" s="1"/>
  <c r="DS456" i="4" s="1"/>
  <c r="EG456" i="4" s="1"/>
  <c r="EU456" i="4" s="1"/>
  <c r="K547" i="4"/>
  <c r="Y547" i="4" s="1"/>
  <c r="AM547" i="4" s="1"/>
  <c r="BA547" i="4" s="1"/>
  <c r="BO547" i="4" s="1"/>
  <c r="CC547" i="4" s="1"/>
  <c r="CQ547" i="4" s="1"/>
  <c r="DE547" i="4" s="1"/>
  <c r="DS547" i="4" s="1"/>
  <c r="EG547" i="4" s="1"/>
  <c r="EU547" i="4" s="1"/>
  <c r="K20" i="8"/>
  <c r="L20" i="8" s="1"/>
  <c r="M20" i="8" s="1"/>
  <c r="K22" i="8"/>
  <c r="L22" i="8" s="1"/>
  <c r="M22" i="8" s="1"/>
  <c r="K26" i="8"/>
  <c r="L26" i="8" s="1"/>
  <c r="M26" i="8" s="1"/>
  <c r="K37" i="8"/>
  <c r="L37" i="8" s="1"/>
  <c r="M37" i="8" s="1"/>
  <c r="K48" i="8"/>
  <c r="L48" i="8" s="1"/>
  <c r="M48" i="8" s="1"/>
  <c r="H56" i="4"/>
  <c r="V56" i="4" s="1"/>
  <c r="AJ56" i="4" s="1"/>
  <c r="AX56" i="4" s="1"/>
  <c r="BL56" i="4" s="1"/>
  <c r="BZ56" i="4" s="1"/>
  <c r="CN56" i="4" s="1"/>
  <c r="DB56" i="4" s="1"/>
  <c r="DP56" i="4" s="1"/>
  <c r="ED56" i="4" s="1"/>
  <c r="ER56" i="4" s="1"/>
  <c r="AD58" i="8"/>
  <c r="AE58" i="8" s="1"/>
  <c r="AF58" i="8" s="1"/>
  <c r="K69" i="8"/>
  <c r="L69" i="8" s="1"/>
  <c r="M69" i="8" s="1"/>
  <c r="AD76" i="8"/>
  <c r="AV76" i="8" s="1"/>
  <c r="AW76" i="8" s="1"/>
  <c r="I75" i="4" s="1"/>
  <c r="K81" i="8"/>
  <c r="L81" i="8" s="1"/>
  <c r="M81" i="8" s="1"/>
  <c r="K84" i="8"/>
  <c r="L84" i="8" s="1"/>
  <c r="M84" i="8" s="1"/>
  <c r="K88" i="8"/>
  <c r="L88" i="8" s="1"/>
  <c r="M88" i="8" s="1"/>
  <c r="K99" i="8"/>
  <c r="L99" i="8" s="1"/>
  <c r="M99" i="8" s="1"/>
  <c r="AC105" i="8"/>
  <c r="AD105" i="8" s="1"/>
  <c r="AV105" i="8" s="1"/>
  <c r="AW105" i="8" s="1"/>
  <c r="K105" i="8"/>
  <c r="L105" i="8" s="1"/>
  <c r="M105" i="8" s="1"/>
  <c r="P106" i="4"/>
  <c r="AD106" i="4" s="1"/>
  <c r="AR106" i="4" s="1"/>
  <c r="BF106" i="4" s="1"/>
  <c r="BT106" i="4" s="1"/>
  <c r="CH106" i="4" s="1"/>
  <c r="CV106" i="4" s="1"/>
  <c r="DJ106" i="4" s="1"/>
  <c r="DX106" i="4" s="1"/>
  <c r="EL106" i="4" s="1"/>
  <c r="EZ106" i="4" s="1"/>
  <c r="H108" i="4"/>
  <c r="V108" i="4" s="1"/>
  <c r="AJ108" i="4" s="1"/>
  <c r="AX108" i="4" s="1"/>
  <c r="BL108" i="4" s="1"/>
  <c r="BZ108" i="4" s="1"/>
  <c r="CN108" i="4" s="1"/>
  <c r="DB108" i="4" s="1"/>
  <c r="DP108" i="4" s="1"/>
  <c r="ED108" i="4" s="1"/>
  <c r="ER108" i="4" s="1"/>
  <c r="H109" i="4"/>
  <c r="V109" i="4" s="1"/>
  <c r="AJ109" i="4" s="1"/>
  <c r="AX109" i="4" s="1"/>
  <c r="BL109" i="4" s="1"/>
  <c r="BZ109" i="4" s="1"/>
  <c r="CN109" i="4" s="1"/>
  <c r="DB109" i="4" s="1"/>
  <c r="DP109" i="4" s="1"/>
  <c r="ED109" i="4" s="1"/>
  <c r="ER109" i="4" s="1"/>
  <c r="K116" i="8"/>
  <c r="L116" i="8" s="1"/>
  <c r="M116" i="8" s="1"/>
  <c r="AD116" i="8"/>
  <c r="AV116" i="8" s="1"/>
  <c r="AW116" i="8" s="1"/>
  <c r="P119" i="4"/>
  <c r="AD119" i="4" s="1"/>
  <c r="AR119" i="4" s="1"/>
  <c r="BF119" i="4" s="1"/>
  <c r="BT119" i="4" s="1"/>
  <c r="CH119" i="4" s="1"/>
  <c r="CV119" i="4" s="1"/>
  <c r="DJ119" i="4" s="1"/>
  <c r="DX119" i="4" s="1"/>
  <c r="EL119" i="4" s="1"/>
  <c r="EZ119" i="4" s="1"/>
  <c r="H123" i="4"/>
  <c r="V123" i="4" s="1"/>
  <c r="AJ123" i="4" s="1"/>
  <c r="AX123" i="4" s="1"/>
  <c r="BL123" i="4" s="1"/>
  <c r="BZ123" i="4" s="1"/>
  <c r="CN123" i="4" s="1"/>
  <c r="DB123" i="4" s="1"/>
  <c r="DP123" i="4" s="1"/>
  <c r="ED123" i="4" s="1"/>
  <c r="ER123" i="4" s="1"/>
  <c r="K127" i="8"/>
  <c r="L127" i="8" s="1"/>
  <c r="M127" i="8" s="1"/>
  <c r="AC129" i="8"/>
  <c r="AD129" i="8" s="1"/>
  <c r="K129" i="8"/>
  <c r="L129" i="8" s="1"/>
  <c r="M129" i="8" s="1"/>
  <c r="P134" i="4"/>
  <c r="AD134" i="4" s="1"/>
  <c r="AR134" i="4" s="1"/>
  <c r="BF134" i="4" s="1"/>
  <c r="BT134" i="4" s="1"/>
  <c r="CH134" i="4" s="1"/>
  <c r="CV134" i="4" s="1"/>
  <c r="DJ134" i="4" s="1"/>
  <c r="DX134" i="4" s="1"/>
  <c r="EL134" i="4" s="1"/>
  <c r="EZ134" i="4" s="1"/>
  <c r="H141" i="4"/>
  <c r="V141" i="4" s="1"/>
  <c r="AJ141" i="4" s="1"/>
  <c r="AX141" i="4" s="1"/>
  <c r="BL141" i="4" s="1"/>
  <c r="BZ141" i="4" s="1"/>
  <c r="CN141" i="4" s="1"/>
  <c r="DB141" i="4" s="1"/>
  <c r="DP141" i="4" s="1"/>
  <c r="ED141" i="4" s="1"/>
  <c r="ER141" i="4" s="1"/>
  <c r="K145" i="4"/>
  <c r="Y145" i="4" s="1"/>
  <c r="AM145" i="4" s="1"/>
  <c r="BA145" i="4" s="1"/>
  <c r="BO145" i="4" s="1"/>
  <c r="CC145" i="4" s="1"/>
  <c r="CQ145" i="4" s="1"/>
  <c r="DE145" i="4" s="1"/>
  <c r="DS145" i="4" s="1"/>
  <c r="EG145" i="4" s="1"/>
  <c r="EU145" i="4" s="1"/>
  <c r="AD147" i="8"/>
  <c r="AE147" i="8" s="1"/>
  <c r="AF147" i="8" s="1"/>
  <c r="AH147" i="8" s="1"/>
  <c r="AL148" i="8"/>
  <c r="BD148" i="8" s="1"/>
  <c r="BD154" i="8"/>
  <c r="H154" i="4"/>
  <c r="V154" i="4" s="1"/>
  <c r="AJ154" i="4" s="1"/>
  <c r="AX154" i="4" s="1"/>
  <c r="BL154" i="4" s="1"/>
  <c r="BZ154" i="4" s="1"/>
  <c r="CN154" i="4" s="1"/>
  <c r="DB154" i="4" s="1"/>
  <c r="DP154" i="4" s="1"/>
  <c r="ED154" i="4" s="1"/>
  <c r="ER154" i="4" s="1"/>
  <c r="AC160" i="8"/>
  <c r="AD160" i="8" s="1"/>
  <c r="K160" i="8"/>
  <c r="L160" i="8" s="1"/>
  <c r="M160" i="8" s="1"/>
  <c r="K159" i="4"/>
  <c r="Y159" i="4" s="1"/>
  <c r="AM159" i="4" s="1"/>
  <c r="BA159" i="4" s="1"/>
  <c r="BO159" i="4" s="1"/>
  <c r="CC159" i="4" s="1"/>
  <c r="CQ159" i="4" s="1"/>
  <c r="DE159" i="4" s="1"/>
  <c r="DS159" i="4" s="1"/>
  <c r="EG159" i="4" s="1"/>
  <c r="EU159" i="4" s="1"/>
  <c r="H162" i="4"/>
  <c r="V162" i="4" s="1"/>
  <c r="AJ162" i="4" s="1"/>
  <c r="AX162" i="4" s="1"/>
  <c r="BL162" i="4" s="1"/>
  <c r="BZ162" i="4" s="1"/>
  <c r="CN162" i="4" s="1"/>
  <c r="DB162" i="4" s="1"/>
  <c r="DP162" i="4" s="1"/>
  <c r="ED162" i="4" s="1"/>
  <c r="ER162" i="4" s="1"/>
  <c r="H172" i="4"/>
  <c r="V172" i="4" s="1"/>
  <c r="AJ172" i="4" s="1"/>
  <c r="AX172" i="4" s="1"/>
  <c r="BL172" i="4" s="1"/>
  <c r="BZ172" i="4" s="1"/>
  <c r="CN172" i="4" s="1"/>
  <c r="DB172" i="4" s="1"/>
  <c r="DP172" i="4" s="1"/>
  <c r="ED172" i="4" s="1"/>
  <c r="ER172" i="4" s="1"/>
  <c r="AC182" i="8"/>
  <c r="AD182" i="8" s="1"/>
  <c r="K182" i="8"/>
  <c r="L182" i="8" s="1"/>
  <c r="M182" i="8" s="1"/>
  <c r="AD185" i="8"/>
  <c r="AV185" i="8" s="1"/>
  <c r="AU185" i="8"/>
  <c r="AD190" i="8"/>
  <c r="AC193" i="8"/>
  <c r="AD193" i="8" s="1"/>
  <c r="AV193" i="8" s="1"/>
  <c r="K193" i="8"/>
  <c r="L193" i="8" s="1"/>
  <c r="M193" i="8" s="1"/>
  <c r="H193" i="4"/>
  <c r="V193" i="4" s="1"/>
  <c r="AJ193" i="4" s="1"/>
  <c r="AX193" i="4" s="1"/>
  <c r="BL193" i="4" s="1"/>
  <c r="BZ193" i="4" s="1"/>
  <c r="CN193" i="4" s="1"/>
  <c r="DB193" i="4" s="1"/>
  <c r="DP193" i="4" s="1"/>
  <c r="ED193" i="4" s="1"/>
  <c r="ER193" i="4" s="1"/>
  <c r="AC195" i="8"/>
  <c r="AD195" i="8" s="1"/>
  <c r="AV195" i="8" s="1"/>
  <c r="K195" i="8"/>
  <c r="L195" i="8" s="1"/>
  <c r="M195" i="8" s="1"/>
  <c r="K198" i="4"/>
  <c r="Y198" i="4" s="1"/>
  <c r="AM198" i="4" s="1"/>
  <c r="BA198" i="4" s="1"/>
  <c r="BO198" i="4" s="1"/>
  <c r="CC198" i="4" s="1"/>
  <c r="CQ198" i="4" s="1"/>
  <c r="DE198" i="4" s="1"/>
  <c r="DS198" i="4" s="1"/>
  <c r="EG198" i="4" s="1"/>
  <c r="EU198" i="4" s="1"/>
  <c r="AL202" i="8"/>
  <c r="BD202" i="8" s="1"/>
  <c r="P203" i="4"/>
  <c r="AD203" i="4" s="1"/>
  <c r="AR203" i="4" s="1"/>
  <c r="BF203" i="4" s="1"/>
  <c r="BT203" i="4" s="1"/>
  <c r="CH203" i="4" s="1"/>
  <c r="CV203" i="4" s="1"/>
  <c r="DJ203" i="4" s="1"/>
  <c r="DX203" i="4" s="1"/>
  <c r="EL203" i="4" s="1"/>
  <c r="EZ203" i="4" s="1"/>
  <c r="P207" i="4"/>
  <c r="AD207" i="4" s="1"/>
  <c r="AR207" i="4" s="1"/>
  <c r="BF207" i="4" s="1"/>
  <c r="BT207" i="4" s="1"/>
  <c r="CH207" i="4" s="1"/>
  <c r="CV207" i="4" s="1"/>
  <c r="DJ207" i="4" s="1"/>
  <c r="DX207" i="4" s="1"/>
  <c r="EL207" i="4" s="1"/>
  <c r="EZ207" i="4" s="1"/>
  <c r="H212" i="4"/>
  <c r="V212" i="4" s="1"/>
  <c r="AJ212" i="4" s="1"/>
  <c r="AX212" i="4" s="1"/>
  <c r="BL212" i="4" s="1"/>
  <c r="BZ212" i="4" s="1"/>
  <c r="CN212" i="4" s="1"/>
  <c r="DB212" i="4" s="1"/>
  <c r="DP212" i="4" s="1"/>
  <c r="ED212" i="4" s="1"/>
  <c r="ER212" i="4" s="1"/>
  <c r="AC215" i="8"/>
  <c r="AD215" i="8" s="1"/>
  <c r="AV215" i="8" s="1"/>
  <c r="AW215" i="8" s="1"/>
  <c r="K215" i="8"/>
  <c r="L215" i="8" s="1"/>
  <c r="M215" i="8" s="1"/>
  <c r="K214" i="4"/>
  <c r="Y214" i="4" s="1"/>
  <c r="AM214" i="4" s="1"/>
  <c r="BA214" i="4" s="1"/>
  <c r="BO214" i="4" s="1"/>
  <c r="CC214" i="4" s="1"/>
  <c r="CQ214" i="4" s="1"/>
  <c r="DE214" i="4" s="1"/>
  <c r="DS214" i="4" s="1"/>
  <c r="EG214" i="4" s="1"/>
  <c r="EU214" i="4" s="1"/>
  <c r="H215" i="4"/>
  <c r="V215" i="4" s="1"/>
  <c r="AJ215" i="4" s="1"/>
  <c r="AX215" i="4" s="1"/>
  <c r="BL215" i="4" s="1"/>
  <c r="BZ215" i="4" s="1"/>
  <c r="CN215" i="4" s="1"/>
  <c r="DB215" i="4" s="1"/>
  <c r="DP215" i="4" s="1"/>
  <c r="ED215" i="4" s="1"/>
  <c r="ER215" i="4" s="1"/>
  <c r="H216" i="4"/>
  <c r="V216" i="4" s="1"/>
  <c r="AJ216" i="4" s="1"/>
  <c r="AX216" i="4" s="1"/>
  <c r="BL216" i="4" s="1"/>
  <c r="BZ216" i="4" s="1"/>
  <c r="CN216" i="4" s="1"/>
  <c r="DB216" i="4" s="1"/>
  <c r="DP216" i="4" s="1"/>
  <c r="ED216" i="4" s="1"/>
  <c r="ER216" i="4" s="1"/>
  <c r="H217" i="4"/>
  <c r="V217" i="4" s="1"/>
  <c r="AJ217" i="4" s="1"/>
  <c r="AX217" i="4" s="1"/>
  <c r="BL217" i="4" s="1"/>
  <c r="BZ217" i="4" s="1"/>
  <c r="CN217" i="4" s="1"/>
  <c r="DB217" i="4" s="1"/>
  <c r="DP217" i="4" s="1"/>
  <c r="ED217" i="4" s="1"/>
  <c r="ER217" i="4" s="1"/>
  <c r="AV227" i="8"/>
  <c r="H236" i="4"/>
  <c r="V236" i="4" s="1"/>
  <c r="AJ236" i="4" s="1"/>
  <c r="AX236" i="4" s="1"/>
  <c r="BL236" i="4" s="1"/>
  <c r="BZ236" i="4" s="1"/>
  <c r="CN236" i="4" s="1"/>
  <c r="DB236" i="4" s="1"/>
  <c r="DP236" i="4" s="1"/>
  <c r="ED236" i="4" s="1"/>
  <c r="ER236" i="4" s="1"/>
  <c r="K237" i="4"/>
  <c r="Y237" i="4" s="1"/>
  <c r="AM237" i="4" s="1"/>
  <c r="BA237" i="4" s="1"/>
  <c r="BO237" i="4" s="1"/>
  <c r="CC237" i="4" s="1"/>
  <c r="CQ237" i="4" s="1"/>
  <c r="DE237" i="4" s="1"/>
  <c r="DS237" i="4" s="1"/>
  <c r="EG237" i="4" s="1"/>
  <c r="EU237" i="4" s="1"/>
  <c r="P239" i="4"/>
  <c r="AD239" i="4" s="1"/>
  <c r="AR239" i="4" s="1"/>
  <c r="BF239" i="4" s="1"/>
  <c r="BT239" i="4" s="1"/>
  <c r="CH239" i="4" s="1"/>
  <c r="CV239" i="4" s="1"/>
  <c r="DJ239" i="4" s="1"/>
  <c r="DX239" i="4" s="1"/>
  <c r="EL239" i="4" s="1"/>
  <c r="EZ239" i="4" s="1"/>
  <c r="AL243" i="8"/>
  <c r="BD243" i="8" s="1"/>
  <c r="K258" i="8"/>
  <c r="L258" i="8" s="1"/>
  <c r="M258" i="8" s="1"/>
  <c r="K270" i="8"/>
  <c r="L270" i="8" s="1"/>
  <c r="M270" i="8" s="1"/>
  <c r="K271" i="4"/>
  <c r="Y271" i="4" s="1"/>
  <c r="AM271" i="4" s="1"/>
  <c r="BA271" i="4" s="1"/>
  <c r="BO271" i="4" s="1"/>
  <c r="CC271" i="4" s="1"/>
  <c r="CQ271" i="4" s="1"/>
  <c r="DE271" i="4" s="1"/>
  <c r="DS271" i="4" s="1"/>
  <c r="EG271" i="4" s="1"/>
  <c r="EU271" i="4" s="1"/>
  <c r="AL280" i="8"/>
  <c r="P296" i="4"/>
  <c r="AD296" i="4" s="1"/>
  <c r="AR296" i="4" s="1"/>
  <c r="BF296" i="4" s="1"/>
  <c r="BT296" i="4" s="1"/>
  <c r="CH296" i="4" s="1"/>
  <c r="CV296" i="4" s="1"/>
  <c r="DJ296" i="4" s="1"/>
  <c r="DX296" i="4" s="1"/>
  <c r="EL296" i="4" s="1"/>
  <c r="EZ296" i="4" s="1"/>
  <c r="AU312" i="8"/>
  <c r="AD312" i="8"/>
  <c r="AV312" i="8" s="1"/>
  <c r="K312" i="4"/>
  <c r="Y312" i="4" s="1"/>
  <c r="AM312" i="4" s="1"/>
  <c r="BA312" i="4" s="1"/>
  <c r="BO312" i="4" s="1"/>
  <c r="CC312" i="4" s="1"/>
  <c r="CQ312" i="4" s="1"/>
  <c r="DE312" i="4" s="1"/>
  <c r="DS312" i="4" s="1"/>
  <c r="EG312" i="4" s="1"/>
  <c r="EU312" i="4" s="1"/>
  <c r="O335" i="8"/>
  <c r="Q335" i="8" s="1"/>
  <c r="AL340" i="8"/>
  <c r="BD340" i="8" s="1"/>
  <c r="AL342" i="8"/>
  <c r="BD342" i="8" s="1"/>
  <c r="AC350" i="8"/>
  <c r="AD350" i="8" s="1"/>
  <c r="AE350" i="8" s="1"/>
  <c r="AF350" i="8" s="1"/>
  <c r="AH350" i="8" s="1"/>
  <c r="K350" i="8"/>
  <c r="L350" i="8" s="1"/>
  <c r="M350" i="8" s="1"/>
  <c r="AD398" i="8"/>
  <c r="AU398" i="8"/>
  <c r="P401" i="4"/>
  <c r="AD401" i="4" s="1"/>
  <c r="AR401" i="4" s="1"/>
  <c r="BF401" i="4" s="1"/>
  <c r="BT401" i="4" s="1"/>
  <c r="CH401" i="4" s="1"/>
  <c r="CV401" i="4" s="1"/>
  <c r="DJ401" i="4" s="1"/>
  <c r="DX401" i="4" s="1"/>
  <c r="EL401" i="4" s="1"/>
  <c r="EZ401" i="4" s="1"/>
  <c r="P443" i="4"/>
  <c r="AD443" i="4" s="1"/>
  <c r="AR443" i="4" s="1"/>
  <c r="BF443" i="4" s="1"/>
  <c r="BT443" i="4" s="1"/>
  <c r="CH443" i="4" s="1"/>
  <c r="CV443" i="4" s="1"/>
  <c r="DJ443" i="4" s="1"/>
  <c r="DX443" i="4" s="1"/>
  <c r="EL443" i="4" s="1"/>
  <c r="EZ443" i="4" s="1"/>
  <c r="AU61" i="8"/>
  <c r="AU66" i="8"/>
  <c r="AU106" i="8"/>
  <c r="AD106" i="8"/>
  <c r="AU118" i="8"/>
  <c r="H158" i="4"/>
  <c r="V158" i="4" s="1"/>
  <c r="AJ158" i="4" s="1"/>
  <c r="AX158" i="4" s="1"/>
  <c r="BL158" i="4" s="1"/>
  <c r="BZ158" i="4" s="1"/>
  <c r="CN158" i="4" s="1"/>
  <c r="DB158" i="4" s="1"/>
  <c r="DP158" i="4" s="1"/>
  <c r="ED158" i="4" s="1"/>
  <c r="ER158" i="4" s="1"/>
  <c r="AU195" i="8"/>
  <c r="K200" i="4"/>
  <c r="Y200" i="4" s="1"/>
  <c r="AM200" i="4" s="1"/>
  <c r="BA200" i="4" s="1"/>
  <c r="BO200" i="4" s="1"/>
  <c r="CC200" i="4" s="1"/>
  <c r="CQ200" i="4" s="1"/>
  <c r="DE200" i="4" s="1"/>
  <c r="DS200" i="4" s="1"/>
  <c r="EG200" i="4" s="1"/>
  <c r="EU200" i="4" s="1"/>
  <c r="AC207" i="8"/>
  <c r="AD207" i="8" s="1"/>
  <c r="AV207" i="8" s="1"/>
  <c r="AW207" i="8" s="1"/>
  <c r="K207" i="8"/>
  <c r="L207" i="8" s="1"/>
  <c r="M207" i="8" s="1"/>
  <c r="K210" i="4"/>
  <c r="Y210" i="4" s="1"/>
  <c r="AM210" i="4" s="1"/>
  <c r="BA210" i="4" s="1"/>
  <c r="BO210" i="4" s="1"/>
  <c r="CC210" i="4" s="1"/>
  <c r="CQ210" i="4" s="1"/>
  <c r="DE210" i="4" s="1"/>
  <c r="DS210" i="4" s="1"/>
  <c r="EG210" i="4" s="1"/>
  <c r="EU210" i="4" s="1"/>
  <c r="P211" i="4"/>
  <c r="AD211" i="4" s="1"/>
  <c r="AR211" i="4" s="1"/>
  <c r="BF211" i="4" s="1"/>
  <c r="BT211" i="4" s="1"/>
  <c r="CH211" i="4" s="1"/>
  <c r="CV211" i="4" s="1"/>
  <c r="DJ211" i="4" s="1"/>
  <c r="DX211" i="4" s="1"/>
  <c r="EL211" i="4" s="1"/>
  <c r="EZ211" i="4" s="1"/>
  <c r="K215" i="4"/>
  <c r="Y215" i="4" s="1"/>
  <c r="AM215" i="4" s="1"/>
  <c r="BA215" i="4" s="1"/>
  <c r="BO215" i="4" s="1"/>
  <c r="CC215" i="4" s="1"/>
  <c r="CQ215" i="4" s="1"/>
  <c r="DE215" i="4" s="1"/>
  <c r="DS215" i="4" s="1"/>
  <c r="EG215" i="4" s="1"/>
  <c r="EU215" i="4" s="1"/>
  <c r="P225" i="4"/>
  <c r="AD225" i="4" s="1"/>
  <c r="AR225" i="4" s="1"/>
  <c r="BF225" i="4" s="1"/>
  <c r="BT225" i="4" s="1"/>
  <c r="CH225" i="4" s="1"/>
  <c r="CV225" i="4" s="1"/>
  <c r="DJ225" i="4" s="1"/>
  <c r="DX225" i="4" s="1"/>
  <c r="EL225" i="4" s="1"/>
  <c r="EZ225" i="4" s="1"/>
  <c r="P264" i="4"/>
  <c r="AD264" i="4" s="1"/>
  <c r="AR264" i="4" s="1"/>
  <c r="BF264" i="4" s="1"/>
  <c r="BT264" i="4" s="1"/>
  <c r="CH264" i="4" s="1"/>
  <c r="CV264" i="4" s="1"/>
  <c r="DJ264" i="4" s="1"/>
  <c r="DX264" i="4" s="1"/>
  <c r="EL264" i="4" s="1"/>
  <c r="EZ264" i="4" s="1"/>
  <c r="H281" i="4"/>
  <c r="V281" i="4" s="1"/>
  <c r="AJ281" i="4" s="1"/>
  <c r="AX281" i="4" s="1"/>
  <c r="BL281" i="4" s="1"/>
  <c r="BZ281" i="4" s="1"/>
  <c r="CN281" i="4" s="1"/>
  <c r="DB281" i="4" s="1"/>
  <c r="DP281" i="4" s="1"/>
  <c r="ED281" i="4" s="1"/>
  <c r="ER281" i="4" s="1"/>
  <c r="K315" i="4"/>
  <c r="Y315" i="4" s="1"/>
  <c r="AM315" i="4" s="1"/>
  <c r="BA315" i="4" s="1"/>
  <c r="BO315" i="4" s="1"/>
  <c r="CC315" i="4" s="1"/>
  <c r="CQ315" i="4" s="1"/>
  <c r="DE315" i="4" s="1"/>
  <c r="DS315" i="4" s="1"/>
  <c r="EG315" i="4" s="1"/>
  <c r="EU315" i="4" s="1"/>
  <c r="P351" i="4"/>
  <c r="AD351" i="4" s="1"/>
  <c r="AR351" i="4" s="1"/>
  <c r="BF351" i="4" s="1"/>
  <c r="BT351" i="4" s="1"/>
  <c r="CH351" i="4" s="1"/>
  <c r="CV351" i="4" s="1"/>
  <c r="DJ351" i="4" s="1"/>
  <c r="DX351" i="4" s="1"/>
  <c r="EL351" i="4" s="1"/>
  <c r="EZ351" i="4" s="1"/>
  <c r="K14" i="8"/>
  <c r="L14" i="8" s="1"/>
  <c r="M14" i="8" s="1"/>
  <c r="K16" i="8"/>
  <c r="L16" i="8" s="1"/>
  <c r="M16" i="8" s="1"/>
  <c r="K36" i="8"/>
  <c r="L36" i="8" s="1"/>
  <c r="M36" i="8" s="1"/>
  <c r="K41" i="8"/>
  <c r="L41" i="8" s="1"/>
  <c r="M41" i="8" s="1"/>
  <c r="AD42" i="8"/>
  <c r="AV42" i="8" s="1"/>
  <c r="AW42" i="8" s="1"/>
  <c r="I41" i="4" s="1"/>
  <c r="K47" i="8"/>
  <c r="L47" i="8" s="1"/>
  <c r="M47" i="8" s="1"/>
  <c r="AE48" i="8"/>
  <c r="AF48" i="8" s="1"/>
  <c r="AH48" i="8" s="1"/>
  <c r="K49" i="8"/>
  <c r="L49" i="8" s="1"/>
  <c r="M49" i="8" s="1"/>
  <c r="K50" i="8"/>
  <c r="L50" i="8" s="1"/>
  <c r="M50" i="8" s="1"/>
  <c r="K52" i="8"/>
  <c r="L52" i="8" s="1"/>
  <c r="M52" i="8" s="1"/>
  <c r="K59" i="8"/>
  <c r="L59" i="8" s="1"/>
  <c r="M59" i="8" s="1"/>
  <c r="K65" i="8"/>
  <c r="L65" i="8" s="1"/>
  <c r="M65" i="8" s="1"/>
  <c r="K75" i="8"/>
  <c r="L75" i="8" s="1"/>
  <c r="M75" i="8" s="1"/>
  <c r="K76" i="8"/>
  <c r="L76" i="8" s="1"/>
  <c r="M76" i="8" s="1"/>
  <c r="AD81" i="8"/>
  <c r="AD84" i="8"/>
  <c r="AV84" i="8" s="1"/>
  <c r="AW84" i="8" s="1"/>
  <c r="AD88" i="8"/>
  <c r="AV88" i="8" s="1"/>
  <c r="AW88" i="8" s="1"/>
  <c r="I87" i="4" s="1"/>
  <c r="K92" i="8"/>
  <c r="L92" i="8" s="1"/>
  <c r="M92" i="8" s="1"/>
  <c r="AD92" i="8"/>
  <c r="AV92" i="8" s="1"/>
  <c r="AW92" i="8" s="1"/>
  <c r="K104" i="8"/>
  <c r="L104" i="8" s="1"/>
  <c r="M104" i="8" s="1"/>
  <c r="AU111" i="8"/>
  <c r="AD111" i="8"/>
  <c r="AD121" i="8"/>
  <c r="AU121" i="8"/>
  <c r="H121" i="4"/>
  <c r="V121" i="4" s="1"/>
  <c r="AJ121" i="4" s="1"/>
  <c r="AX121" i="4" s="1"/>
  <c r="BL121" i="4" s="1"/>
  <c r="BZ121" i="4" s="1"/>
  <c r="CN121" i="4" s="1"/>
  <c r="DB121" i="4" s="1"/>
  <c r="DP121" i="4" s="1"/>
  <c r="ED121" i="4" s="1"/>
  <c r="ER121" i="4" s="1"/>
  <c r="AU124" i="8"/>
  <c r="AU127" i="8"/>
  <c r="H130" i="4"/>
  <c r="V130" i="4" s="1"/>
  <c r="AJ130" i="4" s="1"/>
  <c r="AX130" i="4" s="1"/>
  <c r="BL130" i="4" s="1"/>
  <c r="BZ130" i="4" s="1"/>
  <c r="CN130" i="4" s="1"/>
  <c r="DB130" i="4" s="1"/>
  <c r="DP130" i="4" s="1"/>
  <c r="ED130" i="4" s="1"/>
  <c r="ER130" i="4" s="1"/>
  <c r="H134" i="4"/>
  <c r="V134" i="4" s="1"/>
  <c r="AJ134" i="4" s="1"/>
  <c r="AX134" i="4" s="1"/>
  <c r="BL134" i="4" s="1"/>
  <c r="BZ134" i="4" s="1"/>
  <c r="CN134" i="4" s="1"/>
  <c r="DB134" i="4" s="1"/>
  <c r="DP134" i="4" s="1"/>
  <c r="ED134" i="4" s="1"/>
  <c r="ER134" i="4" s="1"/>
  <c r="AC137" i="8"/>
  <c r="AD137" i="8" s="1"/>
  <c r="AV137" i="8" s="1"/>
  <c r="K137" i="8"/>
  <c r="L137" i="8" s="1"/>
  <c r="M137" i="8" s="1"/>
  <c r="O137" i="8" s="1"/>
  <c r="H147" i="4"/>
  <c r="V147" i="4" s="1"/>
  <c r="AJ147" i="4" s="1"/>
  <c r="AX147" i="4" s="1"/>
  <c r="BL147" i="4" s="1"/>
  <c r="BZ147" i="4" s="1"/>
  <c r="CN147" i="4" s="1"/>
  <c r="DB147" i="4" s="1"/>
  <c r="DP147" i="4" s="1"/>
  <c r="ED147" i="4" s="1"/>
  <c r="ER147" i="4" s="1"/>
  <c r="AL150" i="8"/>
  <c r="BD150" i="8" s="1"/>
  <c r="AC153" i="8"/>
  <c r="AD153" i="8" s="1"/>
  <c r="AV153" i="8" s="1"/>
  <c r="AW153" i="8" s="1"/>
  <c r="K153" i="8"/>
  <c r="L153" i="8" s="1"/>
  <c r="M153" i="8" s="1"/>
  <c r="H155" i="4"/>
  <c r="V155" i="4" s="1"/>
  <c r="AJ155" i="4" s="1"/>
  <c r="AX155" i="4" s="1"/>
  <c r="BL155" i="4" s="1"/>
  <c r="BZ155" i="4" s="1"/>
  <c r="CN155" i="4" s="1"/>
  <c r="DB155" i="4" s="1"/>
  <c r="DP155" i="4" s="1"/>
  <c r="ED155" i="4" s="1"/>
  <c r="ER155" i="4" s="1"/>
  <c r="K169" i="8"/>
  <c r="L169" i="8" s="1"/>
  <c r="M169" i="8" s="1"/>
  <c r="AL176" i="8"/>
  <c r="BD176" i="8" s="1"/>
  <c r="K192" i="4"/>
  <c r="Y192" i="4" s="1"/>
  <c r="AM192" i="4" s="1"/>
  <c r="BA192" i="4" s="1"/>
  <c r="BO192" i="4" s="1"/>
  <c r="CC192" i="4" s="1"/>
  <c r="CQ192" i="4" s="1"/>
  <c r="DE192" i="4" s="1"/>
  <c r="DS192" i="4" s="1"/>
  <c r="EG192" i="4" s="1"/>
  <c r="EU192" i="4" s="1"/>
  <c r="K197" i="4"/>
  <c r="Y197" i="4" s="1"/>
  <c r="AM197" i="4" s="1"/>
  <c r="BA197" i="4" s="1"/>
  <c r="BO197" i="4" s="1"/>
  <c r="CC197" i="4" s="1"/>
  <c r="CQ197" i="4" s="1"/>
  <c r="DE197" i="4" s="1"/>
  <c r="DS197" i="4" s="1"/>
  <c r="EG197" i="4" s="1"/>
  <c r="EU197" i="4" s="1"/>
  <c r="H201" i="4"/>
  <c r="V201" i="4" s="1"/>
  <c r="AJ201" i="4" s="1"/>
  <c r="AX201" i="4" s="1"/>
  <c r="BL201" i="4" s="1"/>
  <c r="BZ201" i="4" s="1"/>
  <c r="CN201" i="4" s="1"/>
  <c r="DB201" i="4" s="1"/>
  <c r="DP201" i="4" s="1"/>
  <c r="ED201" i="4" s="1"/>
  <c r="ER201" i="4" s="1"/>
  <c r="AU203" i="8"/>
  <c r="H211" i="4"/>
  <c r="V211" i="4" s="1"/>
  <c r="AJ211" i="4" s="1"/>
  <c r="AX211" i="4" s="1"/>
  <c r="BL211" i="4" s="1"/>
  <c r="BZ211" i="4" s="1"/>
  <c r="CN211" i="4" s="1"/>
  <c r="DB211" i="4" s="1"/>
  <c r="DP211" i="4" s="1"/>
  <c r="ED211" i="4" s="1"/>
  <c r="ER211" i="4" s="1"/>
  <c r="P214" i="4"/>
  <c r="AD214" i="4" s="1"/>
  <c r="AR214" i="4" s="1"/>
  <c r="BF214" i="4" s="1"/>
  <c r="BT214" i="4" s="1"/>
  <c r="CH214" i="4" s="1"/>
  <c r="CV214" i="4" s="1"/>
  <c r="DJ214" i="4" s="1"/>
  <c r="DX214" i="4" s="1"/>
  <c r="EL214" i="4" s="1"/>
  <c r="EZ214" i="4" s="1"/>
  <c r="AU216" i="8"/>
  <c r="AL219" i="8"/>
  <c r="BD219" i="8" s="1"/>
  <c r="AU220" i="8"/>
  <c r="AC223" i="8"/>
  <c r="AD223" i="8" s="1"/>
  <c r="K223" i="8"/>
  <c r="L223" i="8" s="1"/>
  <c r="M223" i="8" s="1"/>
  <c r="H228" i="4"/>
  <c r="AC234" i="8"/>
  <c r="AD234" i="8" s="1"/>
  <c r="K234" i="8"/>
  <c r="L234" i="8" s="1"/>
  <c r="M234" i="8" s="1"/>
  <c r="H234" i="4"/>
  <c r="V234" i="4" s="1"/>
  <c r="AJ234" i="4" s="1"/>
  <c r="AX234" i="4" s="1"/>
  <c r="BL234" i="4" s="1"/>
  <c r="BZ234" i="4" s="1"/>
  <c r="CN234" i="4" s="1"/>
  <c r="DB234" i="4" s="1"/>
  <c r="DP234" i="4" s="1"/>
  <c r="ED234" i="4" s="1"/>
  <c r="ER234" i="4" s="1"/>
  <c r="AT238" i="8"/>
  <c r="H238" i="4"/>
  <c r="V238" i="4" s="1"/>
  <c r="AJ238" i="4" s="1"/>
  <c r="AX238" i="4" s="1"/>
  <c r="BL238" i="4" s="1"/>
  <c r="BZ238" i="4" s="1"/>
  <c r="CN238" i="4" s="1"/>
  <c r="DB238" i="4" s="1"/>
  <c r="DP238" i="4" s="1"/>
  <c r="ED238" i="4" s="1"/>
  <c r="ER238" i="4" s="1"/>
  <c r="H249" i="4"/>
  <c r="V249" i="4" s="1"/>
  <c r="AJ249" i="4" s="1"/>
  <c r="AX249" i="4" s="1"/>
  <c r="BL249" i="4" s="1"/>
  <c r="BZ249" i="4" s="1"/>
  <c r="CN249" i="4" s="1"/>
  <c r="DB249" i="4" s="1"/>
  <c r="DP249" i="4" s="1"/>
  <c r="ED249" i="4" s="1"/>
  <c r="ER249" i="4" s="1"/>
  <c r="AL252" i="8"/>
  <c r="BD252" i="8" s="1"/>
  <c r="AC260" i="8"/>
  <c r="AD260" i="8" s="1"/>
  <c r="AV260" i="8" s="1"/>
  <c r="K260" i="8"/>
  <c r="L260" i="8" s="1"/>
  <c r="M260" i="8" s="1"/>
  <c r="P263" i="4"/>
  <c r="AD263" i="4" s="1"/>
  <c r="AR263" i="4" s="1"/>
  <c r="BF263" i="4" s="1"/>
  <c r="BT263" i="4" s="1"/>
  <c r="CH263" i="4" s="1"/>
  <c r="CV263" i="4" s="1"/>
  <c r="DJ263" i="4" s="1"/>
  <c r="DX263" i="4" s="1"/>
  <c r="EL263" i="4" s="1"/>
  <c r="EZ263" i="4" s="1"/>
  <c r="K273" i="4"/>
  <c r="Y273" i="4" s="1"/>
  <c r="AM273" i="4" s="1"/>
  <c r="BA273" i="4" s="1"/>
  <c r="BO273" i="4" s="1"/>
  <c r="CC273" i="4" s="1"/>
  <c r="CQ273" i="4" s="1"/>
  <c r="DE273" i="4" s="1"/>
  <c r="DS273" i="4" s="1"/>
  <c r="EG273" i="4" s="1"/>
  <c r="EU273" i="4" s="1"/>
  <c r="H284" i="4"/>
  <c r="V284" i="4" s="1"/>
  <c r="AJ284" i="4" s="1"/>
  <c r="AX284" i="4" s="1"/>
  <c r="AU295" i="8"/>
  <c r="H313" i="4"/>
  <c r="V313" i="4" s="1"/>
  <c r="AJ313" i="4" s="1"/>
  <c r="AX313" i="4" s="1"/>
  <c r="BL313" i="4" s="1"/>
  <c r="BZ313" i="4" s="1"/>
  <c r="CN313" i="4" s="1"/>
  <c r="DB313" i="4" s="1"/>
  <c r="DP313" i="4" s="1"/>
  <c r="ED313" i="4" s="1"/>
  <c r="ER313" i="4" s="1"/>
  <c r="AL333" i="8"/>
  <c r="BD333" i="8" s="1"/>
  <c r="K334" i="4"/>
  <c r="Y334" i="4" s="1"/>
  <c r="AM334" i="4" s="1"/>
  <c r="BA334" i="4" s="1"/>
  <c r="BO334" i="4" s="1"/>
  <c r="CC334" i="4" s="1"/>
  <c r="CQ334" i="4" s="1"/>
  <c r="DE334" i="4" s="1"/>
  <c r="DS334" i="4" s="1"/>
  <c r="EG334" i="4" s="1"/>
  <c r="EU334" i="4" s="1"/>
  <c r="H352" i="4"/>
  <c r="V352" i="4" s="1"/>
  <c r="AJ352" i="4" s="1"/>
  <c r="AX352" i="4" s="1"/>
  <c r="BL352" i="4" s="1"/>
  <c r="BZ352" i="4" s="1"/>
  <c r="CN352" i="4" s="1"/>
  <c r="DB352" i="4" s="1"/>
  <c r="DP352" i="4" s="1"/>
  <c r="ED352" i="4" s="1"/>
  <c r="ER352" i="4" s="1"/>
  <c r="AL363" i="8"/>
  <c r="BD363" i="8" s="1"/>
  <c r="H366" i="4"/>
  <c r="V366" i="4" s="1"/>
  <c r="AJ366" i="4" s="1"/>
  <c r="AX366" i="4" s="1"/>
  <c r="BL366" i="4" s="1"/>
  <c r="BZ366" i="4" s="1"/>
  <c r="CN366" i="4" s="1"/>
  <c r="DB366" i="4" s="1"/>
  <c r="DP366" i="4" s="1"/>
  <c r="ED366" i="4" s="1"/>
  <c r="ER366" i="4" s="1"/>
  <c r="K379" i="4"/>
  <c r="Y379" i="4" s="1"/>
  <c r="AM379" i="4" s="1"/>
  <c r="BA379" i="4" s="1"/>
  <c r="BO379" i="4" s="1"/>
  <c r="CC379" i="4" s="1"/>
  <c r="CQ379" i="4" s="1"/>
  <c r="DE379" i="4" s="1"/>
  <c r="DS379" i="4" s="1"/>
  <c r="EG379" i="4" s="1"/>
  <c r="EU379" i="4" s="1"/>
  <c r="K399" i="4"/>
  <c r="Y399" i="4" s="1"/>
  <c r="AM399" i="4" s="1"/>
  <c r="BA399" i="4" s="1"/>
  <c r="BO399" i="4" s="1"/>
  <c r="CC399" i="4" s="1"/>
  <c r="CQ399" i="4" s="1"/>
  <c r="DE399" i="4" s="1"/>
  <c r="DS399" i="4" s="1"/>
  <c r="EG399" i="4" s="1"/>
  <c r="EU399" i="4" s="1"/>
  <c r="O418" i="8"/>
  <c r="H419" i="4"/>
  <c r="V419" i="4" s="1"/>
  <c r="AJ419" i="4" s="1"/>
  <c r="AX419" i="4" s="1"/>
  <c r="BL419" i="4" s="1"/>
  <c r="BZ419" i="4" s="1"/>
  <c r="CN419" i="4" s="1"/>
  <c r="DB419" i="4" s="1"/>
  <c r="DP419" i="4" s="1"/>
  <c r="ED419" i="4" s="1"/>
  <c r="ER419" i="4" s="1"/>
  <c r="H439" i="4"/>
  <c r="V439" i="4" s="1"/>
  <c r="AJ439" i="4" s="1"/>
  <c r="AX439" i="4" s="1"/>
  <c r="BL439" i="4" s="1"/>
  <c r="BZ439" i="4" s="1"/>
  <c r="CN439" i="4" s="1"/>
  <c r="DB439" i="4" s="1"/>
  <c r="DP439" i="4" s="1"/>
  <c r="ED439" i="4" s="1"/>
  <c r="ER439" i="4" s="1"/>
  <c r="P189" i="4"/>
  <c r="AD189" i="4" s="1"/>
  <c r="AR189" i="4" s="1"/>
  <c r="BF189" i="4" s="1"/>
  <c r="BT189" i="4" s="1"/>
  <c r="CH189" i="4" s="1"/>
  <c r="CV189" i="4" s="1"/>
  <c r="DJ189" i="4" s="1"/>
  <c r="DX189" i="4" s="1"/>
  <c r="EL189" i="4" s="1"/>
  <c r="EZ189" i="4" s="1"/>
  <c r="AC194" i="8"/>
  <c r="AD194" i="8" s="1"/>
  <c r="AE194" i="8" s="1"/>
  <c r="AF194" i="8" s="1"/>
  <c r="K194" i="8"/>
  <c r="L194" i="8" s="1"/>
  <c r="M194" i="8" s="1"/>
  <c r="AC226" i="8"/>
  <c r="AD226" i="8" s="1"/>
  <c r="K226" i="8"/>
  <c r="L226" i="8" s="1"/>
  <c r="M226" i="8" s="1"/>
  <c r="H227" i="4"/>
  <c r="V227" i="4" s="1"/>
  <c r="AJ227" i="4" s="1"/>
  <c r="AX227" i="4" s="1"/>
  <c r="BL227" i="4" s="1"/>
  <c r="BZ227" i="4" s="1"/>
  <c r="CN227" i="4" s="1"/>
  <c r="DB227" i="4" s="1"/>
  <c r="DP227" i="4" s="1"/>
  <c r="ED227" i="4" s="1"/>
  <c r="ER227" i="4" s="1"/>
  <c r="AD238" i="8"/>
  <c r="H242" i="4"/>
  <c r="V242" i="4" s="1"/>
  <c r="AJ242" i="4" s="1"/>
  <c r="AX242" i="4" s="1"/>
  <c r="BL242" i="4" s="1"/>
  <c r="BZ242" i="4" s="1"/>
  <c r="CN242" i="4" s="1"/>
  <c r="DB242" i="4" s="1"/>
  <c r="DP242" i="4" s="1"/>
  <c r="ED242" i="4" s="1"/>
  <c r="ER242" i="4" s="1"/>
  <c r="O247" i="8"/>
  <c r="AC253" i="8"/>
  <c r="AD253" i="8" s="1"/>
  <c r="AV253" i="8" s="1"/>
  <c r="K253" i="8"/>
  <c r="L253" i="8" s="1"/>
  <c r="M253" i="8" s="1"/>
  <c r="K256" i="4"/>
  <c r="Y256" i="4" s="1"/>
  <c r="AM256" i="4" s="1"/>
  <c r="BA256" i="4" s="1"/>
  <c r="BO256" i="4" s="1"/>
  <c r="CC256" i="4" s="1"/>
  <c r="CQ256" i="4" s="1"/>
  <c r="DE256" i="4" s="1"/>
  <c r="DS256" i="4" s="1"/>
  <c r="EG256" i="4" s="1"/>
  <c r="EU256" i="4" s="1"/>
  <c r="K257" i="4"/>
  <c r="Y257" i="4" s="1"/>
  <c r="AM257" i="4" s="1"/>
  <c r="BA257" i="4" s="1"/>
  <c r="BO257" i="4" s="1"/>
  <c r="CC257" i="4" s="1"/>
  <c r="CQ257" i="4" s="1"/>
  <c r="DE257" i="4" s="1"/>
  <c r="DS257" i="4" s="1"/>
  <c r="EG257" i="4" s="1"/>
  <c r="EU257" i="4" s="1"/>
  <c r="H272" i="4"/>
  <c r="V272" i="4" s="1"/>
  <c r="AJ272" i="4" s="1"/>
  <c r="AX272" i="4" s="1"/>
  <c r="BL272" i="4" s="1"/>
  <c r="BZ272" i="4" s="1"/>
  <c r="CN272" i="4" s="1"/>
  <c r="DB272" i="4" s="1"/>
  <c r="DP272" i="4" s="1"/>
  <c r="ED272" i="4" s="1"/>
  <c r="ER272" i="4" s="1"/>
  <c r="H274" i="4"/>
  <c r="V274" i="4" s="1"/>
  <c r="AJ274" i="4" s="1"/>
  <c r="AX274" i="4" s="1"/>
  <c r="BL274" i="4" s="1"/>
  <c r="BZ274" i="4" s="1"/>
  <c r="CN274" i="4" s="1"/>
  <c r="DB274" i="4" s="1"/>
  <c r="DP274" i="4" s="1"/>
  <c r="ED274" i="4" s="1"/>
  <c r="ER274" i="4" s="1"/>
  <c r="H279" i="4"/>
  <c r="V279" i="4" s="1"/>
  <c r="AJ279" i="4" s="1"/>
  <c r="AX279" i="4" s="1"/>
  <c r="BL279" i="4" s="1"/>
  <c r="BZ279" i="4" s="1"/>
  <c r="CN279" i="4" s="1"/>
  <c r="DB279" i="4" s="1"/>
  <c r="DP279" i="4" s="1"/>
  <c r="ED279" i="4" s="1"/>
  <c r="ER279" i="4" s="1"/>
  <c r="K281" i="4"/>
  <c r="Y281" i="4" s="1"/>
  <c r="AM281" i="4" s="1"/>
  <c r="BA281" i="4" s="1"/>
  <c r="BO281" i="4" s="1"/>
  <c r="CC281" i="4" s="1"/>
  <c r="CQ281" i="4" s="1"/>
  <c r="DE281" i="4" s="1"/>
  <c r="DS281" i="4" s="1"/>
  <c r="EG281" i="4" s="1"/>
  <c r="EU281" i="4" s="1"/>
  <c r="P282" i="4"/>
  <c r="AD282" i="4" s="1"/>
  <c r="AR282" i="4" s="1"/>
  <c r="BF282" i="4" s="1"/>
  <c r="BT282" i="4" s="1"/>
  <c r="CH282" i="4" s="1"/>
  <c r="CV282" i="4" s="1"/>
  <c r="DJ282" i="4" s="1"/>
  <c r="DX282" i="4" s="1"/>
  <c r="EL282" i="4" s="1"/>
  <c r="EZ282" i="4" s="1"/>
  <c r="H292" i="4"/>
  <c r="V292" i="4" s="1"/>
  <c r="AJ292" i="4" s="1"/>
  <c r="AX292" i="4" s="1"/>
  <c r="BL292" i="4" s="1"/>
  <c r="BZ292" i="4" s="1"/>
  <c r="CN292" i="4" s="1"/>
  <c r="DB292" i="4" s="1"/>
  <c r="DP292" i="4" s="1"/>
  <c r="ED292" i="4" s="1"/>
  <c r="ER292" i="4" s="1"/>
  <c r="P301" i="4"/>
  <c r="AD301" i="4" s="1"/>
  <c r="AR301" i="4" s="1"/>
  <c r="BF301" i="4" s="1"/>
  <c r="BT301" i="4" s="1"/>
  <c r="CH301" i="4" s="1"/>
  <c r="CV301" i="4" s="1"/>
  <c r="DJ301" i="4" s="1"/>
  <c r="DX301" i="4" s="1"/>
  <c r="EL301" i="4" s="1"/>
  <c r="EZ301" i="4" s="1"/>
  <c r="P317" i="4"/>
  <c r="AD317" i="4" s="1"/>
  <c r="AR317" i="4" s="1"/>
  <c r="BF317" i="4" s="1"/>
  <c r="BT317" i="4" s="1"/>
  <c r="CH317" i="4" s="1"/>
  <c r="CV317" i="4" s="1"/>
  <c r="DJ317" i="4" s="1"/>
  <c r="DX317" i="4" s="1"/>
  <c r="EL317" i="4" s="1"/>
  <c r="EZ317" i="4" s="1"/>
  <c r="K318" i="4"/>
  <c r="Y318" i="4" s="1"/>
  <c r="AM318" i="4" s="1"/>
  <c r="BA318" i="4" s="1"/>
  <c r="BO318" i="4" s="1"/>
  <c r="CC318" i="4" s="1"/>
  <c r="CQ318" i="4" s="1"/>
  <c r="DE318" i="4" s="1"/>
  <c r="DS318" i="4" s="1"/>
  <c r="EG318" i="4" s="1"/>
  <c r="EU318" i="4" s="1"/>
  <c r="P321" i="4"/>
  <c r="AD321" i="4" s="1"/>
  <c r="AR321" i="4" s="1"/>
  <c r="BF321" i="4" s="1"/>
  <c r="BT321" i="4" s="1"/>
  <c r="CH321" i="4" s="1"/>
  <c r="CV321" i="4" s="1"/>
  <c r="DJ321" i="4" s="1"/>
  <c r="DX321" i="4" s="1"/>
  <c r="EL321" i="4" s="1"/>
  <c r="EZ321" i="4" s="1"/>
  <c r="K322" i="4"/>
  <c r="Y322" i="4" s="1"/>
  <c r="AM322" i="4" s="1"/>
  <c r="BA322" i="4" s="1"/>
  <c r="BO322" i="4" s="1"/>
  <c r="CC322" i="4" s="1"/>
  <c r="CQ322" i="4" s="1"/>
  <c r="DE322" i="4" s="1"/>
  <c r="DS322" i="4" s="1"/>
  <c r="EG322" i="4" s="1"/>
  <c r="EU322" i="4" s="1"/>
  <c r="AU330" i="8"/>
  <c r="AD330" i="8"/>
  <c r="AV330" i="8" s="1"/>
  <c r="H330" i="4"/>
  <c r="V330" i="4" s="1"/>
  <c r="AJ330" i="4" s="1"/>
  <c r="AX330" i="4" s="1"/>
  <c r="BL330" i="4" s="1"/>
  <c r="BZ330" i="4" s="1"/>
  <c r="CN330" i="4" s="1"/>
  <c r="DB330" i="4" s="1"/>
  <c r="DP330" i="4" s="1"/>
  <c r="ED330" i="4" s="1"/>
  <c r="ER330" i="4" s="1"/>
  <c r="H334" i="4"/>
  <c r="V334" i="4" s="1"/>
  <c r="AJ334" i="4" s="1"/>
  <c r="AX334" i="4" s="1"/>
  <c r="BL334" i="4" s="1"/>
  <c r="BZ334" i="4" s="1"/>
  <c r="CN334" i="4" s="1"/>
  <c r="DB334" i="4" s="1"/>
  <c r="DP334" i="4" s="1"/>
  <c r="ED334" i="4" s="1"/>
  <c r="ER334" i="4" s="1"/>
  <c r="H335" i="4"/>
  <c r="V335" i="4" s="1"/>
  <c r="AJ335" i="4" s="1"/>
  <c r="AX335" i="4" s="1"/>
  <c r="BL335" i="4" s="1"/>
  <c r="BZ335" i="4" s="1"/>
  <c r="CN335" i="4" s="1"/>
  <c r="DB335" i="4" s="1"/>
  <c r="DP335" i="4" s="1"/>
  <c r="ED335" i="4" s="1"/>
  <c r="ER335" i="4" s="1"/>
  <c r="K342" i="4"/>
  <c r="Y342" i="4" s="1"/>
  <c r="AM342" i="4" s="1"/>
  <c r="BA342" i="4" s="1"/>
  <c r="BO342" i="4" s="1"/>
  <c r="CC342" i="4" s="1"/>
  <c r="CQ342" i="4" s="1"/>
  <c r="DE342" i="4" s="1"/>
  <c r="DS342" i="4" s="1"/>
  <c r="EG342" i="4" s="1"/>
  <c r="EU342" i="4" s="1"/>
  <c r="H345" i="4"/>
  <c r="V345" i="4" s="1"/>
  <c r="AJ345" i="4" s="1"/>
  <c r="AX345" i="4" s="1"/>
  <c r="BL345" i="4" s="1"/>
  <c r="BZ345" i="4" s="1"/>
  <c r="CN345" i="4" s="1"/>
  <c r="DB345" i="4" s="1"/>
  <c r="DP345" i="4" s="1"/>
  <c r="ED345" i="4" s="1"/>
  <c r="ER345" i="4" s="1"/>
  <c r="P373" i="4"/>
  <c r="AD373" i="4" s="1"/>
  <c r="AR373" i="4" s="1"/>
  <c r="BF373" i="4" s="1"/>
  <c r="BT373" i="4" s="1"/>
  <c r="CH373" i="4" s="1"/>
  <c r="CV373" i="4" s="1"/>
  <c r="DJ373" i="4" s="1"/>
  <c r="DX373" i="4" s="1"/>
  <c r="EL373" i="4" s="1"/>
  <c r="EZ373" i="4" s="1"/>
  <c r="H423" i="4"/>
  <c r="V423" i="4" s="1"/>
  <c r="AJ423" i="4" s="1"/>
  <c r="AX423" i="4" s="1"/>
  <c r="BL423" i="4" s="1"/>
  <c r="BZ423" i="4" s="1"/>
  <c r="CN423" i="4" s="1"/>
  <c r="DB423" i="4" s="1"/>
  <c r="DP423" i="4" s="1"/>
  <c r="ED423" i="4" s="1"/>
  <c r="ER423" i="4" s="1"/>
  <c r="AL504" i="8"/>
  <c r="BD504" i="8" s="1"/>
  <c r="AC184" i="8"/>
  <c r="AD184" i="8" s="1"/>
  <c r="K184" i="8"/>
  <c r="L184" i="8" s="1"/>
  <c r="M184" i="8" s="1"/>
  <c r="AU188" i="8"/>
  <c r="H189" i="4"/>
  <c r="V189" i="4" s="1"/>
  <c r="AJ189" i="4" s="1"/>
  <c r="AX189" i="4" s="1"/>
  <c r="BL189" i="4" s="1"/>
  <c r="BZ189" i="4" s="1"/>
  <c r="CN189" i="4" s="1"/>
  <c r="DB189" i="4" s="1"/>
  <c r="DP189" i="4" s="1"/>
  <c r="ED189" i="4" s="1"/>
  <c r="ER189" i="4" s="1"/>
  <c r="AL201" i="8"/>
  <c r="BD201" i="8" s="1"/>
  <c r="H207" i="4"/>
  <c r="V207" i="4" s="1"/>
  <c r="AJ207" i="4" s="1"/>
  <c r="AX207" i="4" s="1"/>
  <c r="BL207" i="4" s="1"/>
  <c r="BZ207" i="4" s="1"/>
  <c r="CN207" i="4" s="1"/>
  <c r="DB207" i="4" s="1"/>
  <c r="DP207" i="4" s="1"/>
  <c r="ED207" i="4" s="1"/>
  <c r="ER207" i="4" s="1"/>
  <c r="AU211" i="8"/>
  <c r="AD211" i="8"/>
  <c r="AV211" i="8" s="1"/>
  <c r="AW211" i="8" s="1"/>
  <c r="AX211" i="8" s="1"/>
  <c r="P219" i="4"/>
  <c r="AD219" i="4" s="1"/>
  <c r="AR219" i="4" s="1"/>
  <c r="BF219" i="4" s="1"/>
  <c r="BT219" i="4" s="1"/>
  <c r="CH219" i="4" s="1"/>
  <c r="CV219" i="4" s="1"/>
  <c r="DJ219" i="4" s="1"/>
  <c r="DX219" i="4" s="1"/>
  <c r="EL219" i="4" s="1"/>
  <c r="EZ219" i="4" s="1"/>
  <c r="AL224" i="8"/>
  <c r="BD224" i="8" s="1"/>
  <c r="H235" i="4"/>
  <c r="V235" i="4" s="1"/>
  <c r="AJ235" i="4" s="1"/>
  <c r="AX235" i="4" s="1"/>
  <c r="BL235" i="4" s="1"/>
  <c r="BZ235" i="4" s="1"/>
  <c r="CN235" i="4" s="1"/>
  <c r="DB235" i="4" s="1"/>
  <c r="DP235" i="4" s="1"/>
  <c r="ED235" i="4" s="1"/>
  <c r="ER235" i="4" s="1"/>
  <c r="AD247" i="8"/>
  <c r="AV247" i="8" s="1"/>
  <c r="AU247" i="8"/>
  <c r="AU253" i="8"/>
  <c r="K253" i="4"/>
  <c r="Y253" i="4" s="1"/>
  <c r="AM253" i="4" s="1"/>
  <c r="BA253" i="4" s="1"/>
  <c r="BO253" i="4" s="1"/>
  <c r="CC253" i="4" s="1"/>
  <c r="CQ253" i="4" s="1"/>
  <c r="DE253" i="4" s="1"/>
  <c r="DS253" i="4" s="1"/>
  <c r="EG253" i="4" s="1"/>
  <c r="EU253" i="4" s="1"/>
  <c r="H254" i="4"/>
  <c r="V254" i="4" s="1"/>
  <c r="AJ254" i="4" s="1"/>
  <c r="AX254" i="4" s="1"/>
  <c r="BL254" i="4" s="1"/>
  <c r="BZ254" i="4" s="1"/>
  <c r="CN254" i="4" s="1"/>
  <c r="DB254" i="4" s="1"/>
  <c r="DP254" i="4" s="1"/>
  <c r="ED254" i="4" s="1"/>
  <c r="ER254" i="4" s="1"/>
  <c r="AC256" i="8"/>
  <c r="AD256" i="8" s="1"/>
  <c r="K256" i="8"/>
  <c r="L256" i="8" s="1"/>
  <c r="M256" i="8" s="1"/>
  <c r="AL259" i="8"/>
  <c r="BD259" i="8" s="1"/>
  <c r="K289" i="4"/>
  <c r="Y289" i="4" s="1"/>
  <c r="AM289" i="4" s="1"/>
  <c r="BA289" i="4" s="1"/>
  <c r="BO289" i="4" s="1"/>
  <c r="CC289" i="4" s="1"/>
  <c r="CQ289" i="4" s="1"/>
  <c r="DE289" i="4" s="1"/>
  <c r="DS289" i="4" s="1"/>
  <c r="EG289" i="4" s="1"/>
  <c r="EU289" i="4" s="1"/>
  <c r="K291" i="4"/>
  <c r="Y291" i="4" s="1"/>
  <c r="AM291" i="4" s="1"/>
  <c r="BA291" i="4" s="1"/>
  <c r="BO291" i="4" s="1"/>
  <c r="CC291" i="4" s="1"/>
  <c r="CQ291" i="4" s="1"/>
  <c r="DE291" i="4" s="1"/>
  <c r="DS291" i="4" s="1"/>
  <c r="EG291" i="4" s="1"/>
  <c r="EU291" i="4" s="1"/>
  <c r="AC295" i="8"/>
  <c r="AD295" i="8" s="1"/>
  <c r="K295" i="8"/>
  <c r="L295" i="8" s="1"/>
  <c r="M295" i="8" s="1"/>
  <c r="H298" i="4"/>
  <c r="V298" i="4" s="1"/>
  <c r="AJ298" i="4" s="1"/>
  <c r="AX298" i="4" s="1"/>
  <c r="BL298" i="4" s="1"/>
  <c r="BZ298" i="4" s="1"/>
  <c r="CN298" i="4" s="1"/>
  <c r="DB298" i="4" s="1"/>
  <c r="DP298" i="4" s="1"/>
  <c r="ED298" i="4" s="1"/>
  <c r="ER298" i="4" s="1"/>
  <c r="P310" i="4"/>
  <c r="AD310" i="4" s="1"/>
  <c r="AR310" i="4" s="1"/>
  <c r="BF310" i="4" s="1"/>
  <c r="BT310" i="4" s="1"/>
  <c r="CH310" i="4" s="1"/>
  <c r="CV310" i="4" s="1"/>
  <c r="DJ310" i="4" s="1"/>
  <c r="DX310" i="4" s="1"/>
  <c r="EL310" i="4" s="1"/>
  <c r="EZ310" i="4" s="1"/>
  <c r="K329" i="4"/>
  <c r="Y329" i="4" s="1"/>
  <c r="AM329" i="4" s="1"/>
  <c r="BA329" i="4" s="1"/>
  <c r="BO329" i="4" s="1"/>
  <c r="CC329" i="4" s="1"/>
  <c r="CQ329" i="4" s="1"/>
  <c r="DE329" i="4" s="1"/>
  <c r="DS329" i="4" s="1"/>
  <c r="EG329" i="4" s="1"/>
  <c r="EU329" i="4" s="1"/>
  <c r="P336" i="4"/>
  <c r="AD336" i="4" s="1"/>
  <c r="AR336" i="4" s="1"/>
  <c r="BF336" i="4" s="1"/>
  <c r="BT336" i="4" s="1"/>
  <c r="CH336" i="4" s="1"/>
  <c r="CV336" i="4" s="1"/>
  <c r="DJ336" i="4" s="1"/>
  <c r="DX336" i="4" s="1"/>
  <c r="EL336" i="4" s="1"/>
  <c r="EZ336" i="4" s="1"/>
  <c r="H337" i="4"/>
  <c r="V337" i="4" s="1"/>
  <c r="AJ337" i="4" s="1"/>
  <c r="AX337" i="4" s="1"/>
  <c r="BL337" i="4" s="1"/>
  <c r="BZ337" i="4" s="1"/>
  <c r="CN337" i="4" s="1"/>
  <c r="DB337" i="4" s="1"/>
  <c r="DP337" i="4" s="1"/>
  <c r="ED337" i="4" s="1"/>
  <c r="ER337" i="4" s="1"/>
  <c r="K339" i="4"/>
  <c r="Y339" i="4" s="1"/>
  <c r="AM339" i="4" s="1"/>
  <c r="BA339" i="4" s="1"/>
  <c r="BO339" i="4" s="1"/>
  <c r="CC339" i="4" s="1"/>
  <c r="CQ339" i="4" s="1"/>
  <c r="DE339" i="4" s="1"/>
  <c r="DS339" i="4" s="1"/>
  <c r="EG339" i="4" s="1"/>
  <c r="EU339" i="4" s="1"/>
  <c r="K349" i="4"/>
  <c r="Y349" i="4" s="1"/>
  <c r="AM349" i="4" s="1"/>
  <c r="BA349" i="4" s="1"/>
  <c r="BO349" i="4" s="1"/>
  <c r="CC349" i="4" s="1"/>
  <c r="CQ349" i="4" s="1"/>
  <c r="DE349" i="4" s="1"/>
  <c r="DS349" i="4" s="1"/>
  <c r="EG349" i="4" s="1"/>
  <c r="EU349" i="4" s="1"/>
  <c r="K364" i="4"/>
  <c r="Y364" i="4" s="1"/>
  <c r="AM364" i="4" s="1"/>
  <c r="BA364" i="4" s="1"/>
  <c r="BO364" i="4" s="1"/>
  <c r="CC364" i="4" s="1"/>
  <c r="CQ364" i="4" s="1"/>
  <c r="DE364" i="4" s="1"/>
  <c r="DS364" i="4" s="1"/>
  <c r="EG364" i="4" s="1"/>
  <c r="EU364" i="4" s="1"/>
  <c r="AC384" i="8"/>
  <c r="AD384" i="8" s="1"/>
  <c r="AV384" i="8" s="1"/>
  <c r="AW384" i="8" s="1"/>
  <c r="K384" i="8"/>
  <c r="L384" i="8" s="1"/>
  <c r="M384" i="8" s="1"/>
  <c r="K394" i="4"/>
  <c r="Y394" i="4" s="1"/>
  <c r="AM394" i="4" s="1"/>
  <c r="BA394" i="4" s="1"/>
  <c r="BO394" i="4" s="1"/>
  <c r="CC394" i="4" s="1"/>
  <c r="CQ394" i="4" s="1"/>
  <c r="DE394" i="4" s="1"/>
  <c r="DS394" i="4" s="1"/>
  <c r="EG394" i="4" s="1"/>
  <c r="EU394" i="4" s="1"/>
  <c r="AU396" i="8"/>
  <c r="AD396" i="8"/>
  <c r="AC405" i="8"/>
  <c r="AD405" i="8" s="1"/>
  <c r="K405" i="8"/>
  <c r="L405" i="8" s="1"/>
  <c r="M405" i="8" s="1"/>
  <c r="K409" i="4"/>
  <c r="Y409" i="4" s="1"/>
  <c r="AM409" i="4" s="1"/>
  <c r="BA409" i="4" s="1"/>
  <c r="BO409" i="4" s="1"/>
  <c r="CC409" i="4" s="1"/>
  <c r="CQ409" i="4" s="1"/>
  <c r="DE409" i="4" s="1"/>
  <c r="DS409" i="4" s="1"/>
  <c r="EG409" i="4" s="1"/>
  <c r="EU409" i="4" s="1"/>
  <c r="K448" i="4"/>
  <c r="Y448" i="4" s="1"/>
  <c r="AM448" i="4" s="1"/>
  <c r="BA448" i="4" s="1"/>
  <c r="BO448" i="4" s="1"/>
  <c r="CC448" i="4" s="1"/>
  <c r="CQ448" i="4" s="1"/>
  <c r="DE448" i="4" s="1"/>
  <c r="DS448" i="4" s="1"/>
  <c r="EG448" i="4" s="1"/>
  <c r="EU448" i="4" s="1"/>
  <c r="K495" i="4"/>
  <c r="Y495" i="4" s="1"/>
  <c r="AM495" i="4" s="1"/>
  <c r="BA495" i="4" s="1"/>
  <c r="BO495" i="4" s="1"/>
  <c r="CC495" i="4" s="1"/>
  <c r="CQ495" i="4" s="1"/>
  <c r="DE495" i="4" s="1"/>
  <c r="DS495" i="4" s="1"/>
  <c r="EG495" i="4" s="1"/>
  <c r="EU495" i="4" s="1"/>
  <c r="P501" i="4"/>
  <c r="AD501" i="4" s="1"/>
  <c r="AR501" i="4" s="1"/>
  <c r="BF501" i="4" s="1"/>
  <c r="BT501" i="4" s="1"/>
  <c r="CH501" i="4" s="1"/>
  <c r="CV501" i="4" s="1"/>
  <c r="DJ501" i="4" s="1"/>
  <c r="DX501" i="4" s="1"/>
  <c r="EL501" i="4" s="1"/>
  <c r="EZ501" i="4" s="1"/>
  <c r="K125" i="8"/>
  <c r="L125" i="8" s="1"/>
  <c r="M125" i="8" s="1"/>
  <c r="K134" i="8"/>
  <c r="L134" i="8" s="1"/>
  <c r="M134" i="8" s="1"/>
  <c r="K151" i="8"/>
  <c r="L151" i="8" s="1"/>
  <c r="M151" i="8" s="1"/>
  <c r="K159" i="8"/>
  <c r="L159" i="8" s="1"/>
  <c r="M159" i="8" s="1"/>
  <c r="K167" i="8"/>
  <c r="L167" i="8" s="1"/>
  <c r="M167" i="8" s="1"/>
  <c r="K173" i="8"/>
  <c r="L173" i="8" s="1"/>
  <c r="M173" i="8" s="1"/>
  <c r="AC177" i="8"/>
  <c r="AD177" i="8" s="1"/>
  <c r="AE177" i="8" s="1"/>
  <c r="AF177" i="8" s="1"/>
  <c r="AH177" i="8" s="1"/>
  <c r="K177" i="8"/>
  <c r="L177" i="8" s="1"/>
  <c r="M177" i="8" s="1"/>
  <c r="K183" i="8"/>
  <c r="L183" i="8" s="1"/>
  <c r="M183" i="8" s="1"/>
  <c r="AL186" i="8"/>
  <c r="K188" i="8"/>
  <c r="L188" i="8" s="1"/>
  <c r="M188" i="8" s="1"/>
  <c r="AD188" i="8"/>
  <c r="K204" i="4"/>
  <c r="Y204" i="4" s="1"/>
  <c r="AM204" i="4" s="1"/>
  <c r="BA204" i="4" s="1"/>
  <c r="BO204" i="4" s="1"/>
  <c r="CC204" i="4" s="1"/>
  <c r="CQ204" i="4" s="1"/>
  <c r="DE204" i="4" s="1"/>
  <c r="DS204" i="4" s="1"/>
  <c r="EG204" i="4" s="1"/>
  <c r="EU204" i="4" s="1"/>
  <c r="AC206" i="8"/>
  <c r="AD206" i="8" s="1"/>
  <c r="AV206" i="8" s="1"/>
  <c r="AW206" i="8" s="1"/>
  <c r="K206" i="8"/>
  <c r="L206" i="8" s="1"/>
  <c r="M206" i="8" s="1"/>
  <c r="AC219" i="8"/>
  <c r="AD219" i="8" s="1"/>
  <c r="K219" i="8"/>
  <c r="L219" i="8" s="1"/>
  <c r="M219" i="8" s="1"/>
  <c r="P230" i="4"/>
  <c r="AD230" i="4" s="1"/>
  <c r="AR230" i="4" s="1"/>
  <c r="BF230" i="4" s="1"/>
  <c r="BT230" i="4" s="1"/>
  <c r="CH230" i="4" s="1"/>
  <c r="CV230" i="4" s="1"/>
  <c r="DJ230" i="4" s="1"/>
  <c r="DX230" i="4" s="1"/>
  <c r="EL230" i="4" s="1"/>
  <c r="EZ230" i="4" s="1"/>
  <c r="P231" i="4"/>
  <c r="AD231" i="4" s="1"/>
  <c r="AR231" i="4" s="1"/>
  <c r="BF231" i="4" s="1"/>
  <c r="BT231" i="4" s="1"/>
  <c r="CH231" i="4" s="1"/>
  <c r="CV231" i="4" s="1"/>
  <c r="DJ231" i="4" s="1"/>
  <c r="DX231" i="4" s="1"/>
  <c r="EL231" i="4" s="1"/>
  <c r="EZ231" i="4" s="1"/>
  <c r="P247" i="4"/>
  <c r="AD247" i="4" s="1"/>
  <c r="AR247" i="4" s="1"/>
  <c r="BF247" i="4" s="1"/>
  <c r="BT247" i="4" s="1"/>
  <c r="CH247" i="4" s="1"/>
  <c r="CV247" i="4" s="1"/>
  <c r="DJ247" i="4" s="1"/>
  <c r="DX247" i="4" s="1"/>
  <c r="EL247" i="4" s="1"/>
  <c r="EZ247" i="4" s="1"/>
  <c r="K252" i="4"/>
  <c r="Y252" i="4" s="1"/>
  <c r="AM252" i="4" s="1"/>
  <c r="BA252" i="4" s="1"/>
  <c r="BO252" i="4" s="1"/>
  <c r="CC252" i="4" s="1"/>
  <c r="CQ252" i="4" s="1"/>
  <c r="DE252" i="4" s="1"/>
  <c r="DS252" i="4" s="1"/>
  <c r="EG252" i="4" s="1"/>
  <c r="EU252" i="4" s="1"/>
  <c r="P253" i="4"/>
  <c r="AD253" i="4" s="1"/>
  <c r="AR253" i="4" s="1"/>
  <c r="BF253" i="4" s="1"/>
  <c r="BT253" i="4" s="1"/>
  <c r="CH253" i="4" s="1"/>
  <c r="CV253" i="4" s="1"/>
  <c r="DJ253" i="4" s="1"/>
  <c r="DX253" i="4" s="1"/>
  <c r="EL253" i="4" s="1"/>
  <c r="EZ253" i="4" s="1"/>
  <c r="AC255" i="8"/>
  <c r="AD255" i="8" s="1"/>
  <c r="AE255" i="8" s="1"/>
  <c r="AF255" i="8" s="1"/>
  <c r="K255" i="8"/>
  <c r="L255" i="8" s="1"/>
  <c r="M255" i="8" s="1"/>
  <c r="H263" i="4"/>
  <c r="V263" i="4" s="1"/>
  <c r="AJ263" i="4" s="1"/>
  <c r="AX263" i="4" s="1"/>
  <c r="AC269" i="8"/>
  <c r="AD269" i="8" s="1"/>
  <c r="K269" i="8"/>
  <c r="L269" i="8" s="1"/>
  <c r="M269" i="8" s="1"/>
  <c r="H271" i="4"/>
  <c r="V271" i="4" s="1"/>
  <c r="AJ271" i="4" s="1"/>
  <c r="AX271" i="4" s="1"/>
  <c r="BL271" i="4" s="1"/>
  <c r="BZ271" i="4" s="1"/>
  <c r="CN271" i="4" s="1"/>
  <c r="DB271" i="4" s="1"/>
  <c r="DP271" i="4" s="1"/>
  <c r="ED271" i="4" s="1"/>
  <c r="ER271" i="4" s="1"/>
  <c r="AL275" i="8"/>
  <c r="BD275" i="8" s="1"/>
  <c r="H277" i="4"/>
  <c r="V277" i="4" s="1"/>
  <c r="AJ277" i="4" s="1"/>
  <c r="AX277" i="4" s="1"/>
  <c r="BL277" i="4" s="1"/>
  <c r="BZ277" i="4" s="1"/>
  <c r="CN277" i="4" s="1"/>
  <c r="DB277" i="4" s="1"/>
  <c r="DP277" i="4" s="1"/>
  <c r="ED277" i="4" s="1"/>
  <c r="ER277" i="4" s="1"/>
  <c r="H278" i="4"/>
  <c r="V278" i="4" s="1"/>
  <c r="AJ278" i="4" s="1"/>
  <c r="AX278" i="4" s="1"/>
  <c r="BL278" i="4" s="1"/>
  <c r="BZ278" i="4" s="1"/>
  <c r="CN278" i="4" s="1"/>
  <c r="DB278" i="4" s="1"/>
  <c r="DP278" i="4" s="1"/>
  <c r="ED278" i="4" s="1"/>
  <c r="ER278" i="4" s="1"/>
  <c r="K284" i="4"/>
  <c r="Y284" i="4" s="1"/>
  <c r="AM284" i="4" s="1"/>
  <c r="BA284" i="4" s="1"/>
  <c r="BO284" i="4" s="1"/>
  <c r="CC284" i="4" s="1"/>
  <c r="H286" i="4"/>
  <c r="V286" i="4" s="1"/>
  <c r="AJ286" i="4" s="1"/>
  <c r="AX286" i="4" s="1"/>
  <c r="BL286" i="4" s="1"/>
  <c r="BZ286" i="4" s="1"/>
  <c r="CN286" i="4" s="1"/>
  <c r="DB286" i="4" s="1"/>
  <c r="DP286" i="4" s="1"/>
  <c r="ED286" i="4" s="1"/>
  <c r="ER286" i="4" s="1"/>
  <c r="K294" i="4"/>
  <c r="Y294" i="4" s="1"/>
  <c r="AM294" i="4" s="1"/>
  <c r="BA294" i="4" s="1"/>
  <c r="BO294" i="4" s="1"/>
  <c r="CC294" i="4" s="1"/>
  <c r="CQ294" i="4" s="1"/>
  <c r="DE294" i="4" s="1"/>
  <c r="DS294" i="4" s="1"/>
  <c r="EG294" i="4" s="1"/>
  <c r="EU294" i="4" s="1"/>
  <c r="AL296" i="8"/>
  <c r="BD296" i="8" s="1"/>
  <c r="P300" i="4"/>
  <c r="AD300" i="4" s="1"/>
  <c r="AR300" i="4" s="1"/>
  <c r="BF300" i="4" s="1"/>
  <c r="BT300" i="4" s="1"/>
  <c r="CH300" i="4" s="1"/>
  <c r="CV300" i="4" s="1"/>
  <c r="DJ300" i="4" s="1"/>
  <c r="DX300" i="4" s="1"/>
  <c r="EL300" i="4" s="1"/>
  <c r="EZ300" i="4" s="1"/>
  <c r="H317" i="4"/>
  <c r="V317" i="4" s="1"/>
  <c r="AJ317" i="4" s="1"/>
  <c r="AX317" i="4" s="1"/>
  <c r="BL317" i="4" s="1"/>
  <c r="BZ317" i="4" s="1"/>
  <c r="CN317" i="4" s="1"/>
  <c r="DB317" i="4" s="1"/>
  <c r="DP317" i="4" s="1"/>
  <c r="ED317" i="4" s="1"/>
  <c r="ER317" i="4" s="1"/>
  <c r="P318" i="4"/>
  <c r="AD318" i="4" s="1"/>
  <c r="AR318" i="4" s="1"/>
  <c r="BF318" i="4" s="1"/>
  <c r="BT318" i="4" s="1"/>
  <c r="CH318" i="4" s="1"/>
  <c r="CV318" i="4" s="1"/>
  <c r="DJ318" i="4" s="1"/>
  <c r="DX318" i="4" s="1"/>
  <c r="EL318" i="4" s="1"/>
  <c r="EZ318" i="4" s="1"/>
  <c r="AC333" i="8"/>
  <c r="AD333" i="8" s="1"/>
  <c r="K333" i="8"/>
  <c r="L333" i="8" s="1"/>
  <c r="M333" i="8" s="1"/>
  <c r="AL341" i="8"/>
  <c r="BD341" i="8" s="1"/>
  <c r="K347" i="4"/>
  <c r="Y347" i="4" s="1"/>
  <c r="AM347" i="4" s="1"/>
  <c r="BA347" i="4" s="1"/>
  <c r="BO347" i="4" s="1"/>
  <c r="CC347" i="4" s="1"/>
  <c r="CQ347" i="4" s="1"/>
  <c r="DE347" i="4" s="1"/>
  <c r="DS347" i="4" s="1"/>
  <c r="EG347" i="4" s="1"/>
  <c r="EU347" i="4" s="1"/>
  <c r="P355" i="4"/>
  <c r="AD355" i="4" s="1"/>
  <c r="AR355" i="4" s="1"/>
  <c r="BF355" i="4" s="1"/>
  <c r="BT355" i="4" s="1"/>
  <c r="CH355" i="4" s="1"/>
  <c r="CV355" i="4" s="1"/>
  <c r="DJ355" i="4" s="1"/>
  <c r="DX355" i="4" s="1"/>
  <c r="EL355" i="4" s="1"/>
  <c r="EZ355" i="4" s="1"/>
  <c r="H358" i="4"/>
  <c r="V358" i="4" s="1"/>
  <c r="AJ358" i="4" s="1"/>
  <c r="AX358" i="4" s="1"/>
  <c r="BL358" i="4" s="1"/>
  <c r="BZ358" i="4" s="1"/>
  <c r="CN358" i="4" s="1"/>
  <c r="DB358" i="4" s="1"/>
  <c r="DP358" i="4" s="1"/>
  <c r="ED358" i="4" s="1"/>
  <c r="ER358" i="4" s="1"/>
  <c r="P376" i="4"/>
  <c r="AD376" i="4" s="1"/>
  <c r="AR376" i="4" s="1"/>
  <c r="BF376" i="4" s="1"/>
  <c r="BT376" i="4" s="1"/>
  <c r="CH376" i="4" s="1"/>
  <c r="CV376" i="4" s="1"/>
  <c r="DJ376" i="4" s="1"/>
  <c r="DX376" i="4" s="1"/>
  <c r="EL376" i="4" s="1"/>
  <c r="EZ376" i="4" s="1"/>
  <c r="K383" i="4"/>
  <c r="Y383" i="4" s="1"/>
  <c r="AM383" i="4" s="1"/>
  <c r="BA383" i="4" s="1"/>
  <c r="BO383" i="4" s="1"/>
  <c r="CC383" i="4" s="1"/>
  <c r="CQ383" i="4" s="1"/>
  <c r="DE383" i="4" s="1"/>
  <c r="DS383" i="4" s="1"/>
  <c r="EG383" i="4" s="1"/>
  <c r="EU383" i="4" s="1"/>
  <c r="P387" i="4"/>
  <c r="AD387" i="4" s="1"/>
  <c r="AR387" i="4" s="1"/>
  <c r="BF387" i="4" s="1"/>
  <c r="BT387" i="4" s="1"/>
  <c r="CH387" i="4" s="1"/>
  <c r="CV387" i="4" s="1"/>
  <c r="DJ387" i="4" s="1"/>
  <c r="DX387" i="4" s="1"/>
  <c r="EL387" i="4" s="1"/>
  <c r="EZ387" i="4" s="1"/>
  <c r="AT389" i="8"/>
  <c r="AL427" i="8"/>
  <c r="BD427" i="8" s="1"/>
  <c r="AL428" i="8"/>
  <c r="BD428" i="8" s="1"/>
  <c r="K443" i="4"/>
  <c r="Y443" i="4" s="1"/>
  <c r="AM443" i="4" s="1"/>
  <c r="BA443" i="4" s="1"/>
  <c r="BO443" i="4" s="1"/>
  <c r="CC443" i="4" s="1"/>
  <c r="CQ443" i="4" s="1"/>
  <c r="DE443" i="4" s="1"/>
  <c r="DS443" i="4" s="1"/>
  <c r="EG443" i="4" s="1"/>
  <c r="EU443" i="4" s="1"/>
  <c r="AC451" i="8"/>
  <c r="AD451" i="8" s="1"/>
  <c r="AE451" i="8" s="1"/>
  <c r="AF451" i="8" s="1"/>
  <c r="AH451" i="8" s="1"/>
  <c r="K451" i="8"/>
  <c r="L451" i="8" s="1"/>
  <c r="M451" i="8" s="1"/>
  <c r="AL469" i="8"/>
  <c r="BD469" i="8" s="1"/>
  <c r="AC475" i="8"/>
  <c r="AD475" i="8" s="1"/>
  <c r="K475" i="8"/>
  <c r="L475" i="8" s="1"/>
  <c r="M475" i="8" s="1"/>
  <c r="H494" i="4"/>
  <c r="V494" i="4" s="1"/>
  <c r="AJ494" i="4" s="1"/>
  <c r="AX494" i="4" s="1"/>
  <c r="BL494" i="4" s="1"/>
  <c r="BZ494" i="4" s="1"/>
  <c r="CN494" i="4" s="1"/>
  <c r="DB494" i="4" s="1"/>
  <c r="DP494" i="4" s="1"/>
  <c r="ED494" i="4" s="1"/>
  <c r="ER494" i="4" s="1"/>
  <c r="K107" i="8"/>
  <c r="L107" i="8" s="1"/>
  <c r="M107" i="8" s="1"/>
  <c r="K114" i="8"/>
  <c r="L114" i="8" s="1"/>
  <c r="M114" i="8" s="1"/>
  <c r="K124" i="8"/>
  <c r="L124" i="8" s="1"/>
  <c r="M124" i="8" s="1"/>
  <c r="AD125" i="8"/>
  <c r="AE125" i="8" s="1"/>
  <c r="AF125" i="8" s="1"/>
  <c r="AH125" i="8" s="1"/>
  <c r="K131" i="8"/>
  <c r="L131" i="8" s="1"/>
  <c r="M131" i="8" s="1"/>
  <c r="AD131" i="8"/>
  <c r="AE131" i="8" s="1"/>
  <c r="AF131" i="8" s="1"/>
  <c r="AH131" i="8" s="1"/>
  <c r="K140" i="8"/>
  <c r="L140" i="8" s="1"/>
  <c r="M140" i="8" s="1"/>
  <c r="O140" i="8" s="1"/>
  <c r="T140" i="8" s="1"/>
  <c r="V140" i="8" s="1"/>
  <c r="K145" i="8"/>
  <c r="L145" i="8" s="1"/>
  <c r="M145" i="8" s="1"/>
  <c r="K150" i="8"/>
  <c r="L150" i="8" s="1"/>
  <c r="M150" i="8" s="1"/>
  <c r="K158" i="8"/>
  <c r="L158" i="8" s="1"/>
  <c r="M158" i="8" s="1"/>
  <c r="AD159" i="8"/>
  <c r="AE159" i="8" s="1"/>
  <c r="AF159" i="8" s="1"/>
  <c r="K163" i="8"/>
  <c r="L163" i="8" s="1"/>
  <c r="M163" i="8" s="1"/>
  <c r="K166" i="8"/>
  <c r="L166" i="8" s="1"/>
  <c r="M166" i="8" s="1"/>
  <c r="AD167" i="8"/>
  <c r="AV167" i="8" s="1"/>
  <c r="K172" i="8"/>
  <c r="L172" i="8" s="1"/>
  <c r="M172" i="8" s="1"/>
  <c r="K181" i="8"/>
  <c r="L181" i="8" s="1"/>
  <c r="M181" i="8" s="1"/>
  <c r="AC192" i="8"/>
  <c r="AD192" i="8" s="1"/>
  <c r="K192" i="8"/>
  <c r="L192" i="8" s="1"/>
  <c r="M192" i="8" s="1"/>
  <c r="K202" i="8"/>
  <c r="L202" i="8" s="1"/>
  <c r="M202" i="8" s="1"/>
  <c r="H204" i="4"/>
  <c r="V204" i="4" s="1"/>
  <c r="AJ204" i="4" s="1"/>
  <c r="AX204" i="4" s="1"/>
  <c r="BL204" i="4" s="1"/>
  <c r="BZ204" i="4" s="1"/>
  <c r="CN204" i="4" s="1"/>
  <c r="DB204" i="4" s="1"/>
  <c r="DP204" i="4" s="1"/>
  <c r="ED204" i="4" s="1"/>
  <c r="ER204" i="4" s="1"/>
  <c r="AC214" i="8"/>
  <c r="AD214" i="8" s="1"/>
  <c r="AV214" i="8" s="1"/>
  <c r="AW214" i="8" s="1"/>
  <c r="K214" i="8"/>
  <c r="L214" i="8" s="1"/>
  <c r="M214" i="8" s="1"/>
  <c r="H214" i="4"/>
  <c r="V214" i="4" s="1"/>
  <c r="AJ214" i="4" s="1"/>
  <c r="AX214" i="4" s="1"/>
  <c r="BL214" i="4" s="1"/>
  <c r="BZ214" i="4" s="1"/>
  <c r="CN214" i="4" s="1"/>
  <c r="DB214" i="4" s="1"/>
  <c r="DP214" i="4" s="1"/>
  <c r="ED214" i="4" s="1"/>
  <c r="ER214" i="4" s="1"/>
  <c r="AC217" i="8"/>
  <c r="AD217" i="8" s="1"/>
  <c r="K217" i="8"/>
  <c r="L217" i="8" s="1"/>
  <c r="M217" i="8" s="1"/>
  <c r="K222" i="4"/>
  <c r="Y222" i="4" s="1"/>
  <c r="AM222" i="4" s="1"/>
  <c r="BA222" i="4" s="1"/>
  <c r="BO222" i="4" s="1"/>
  <c r="CC222" i="4" s="1"/>
  <c r="CQ222" i="4" s="1"/>
  <c r="DE222" i="4" s="1"/>
  <c r="DS222" i="4" s="1"/>
  <c r="EG222" i="4" s="1"/>
  <c r="EU222" i="4" s="1"/>
  <c r="AU224" i="8"/>
  <c r="AD224" i="8"/>
  <c r="K225" i="8"/>
  <c r="L225" i="8" s="1"/>
  <c r="M225" i="8" s="1"/>
  <c r="H226" i="4"/>
  <c r="V226" i="4" s="1"/>
  <c r="AJ226" i="4" s="1"/>
  <c r="AX226" i="4" s="1"/>
  <c r="BL226" i="4" s="1"/>
  <c r="BZ226" i="4" s="1"/>
  <c r="CN226" i="4" s="1"/>
  <c r="DB226" i="4" s="1"/>
  <c r="DP226" i="4" s="1"/>
  <c r="ED226" i="4" s="1"/>
  <c r="ER226" i="4" s="1"/>
  <c r="AC235" i="8"/>
  <c r="AD235" i="8" s="1"/>
  <c r="AV235" i="8" s="1"/>
  <c r="AW235" i="8" s="1"/>
  <c r="K235" i="8"/>
  <c r="L235" i="8" s="1"/>
  <c r="M235" i="8" s="1"/>
  <c r="K239" i="4"/>
  <c r="Y239" i="4" s="1"/>
  <c r="AM239" i="4" s="1"/>
  <c r="BA239" i="4" s="1"/>
  <c r="BO239" i="4" s="1"/>
  <c r="CC239" i="4" s="1"/>
  <c r="CQ239" i="4" s="1"/>
  <c r="DE239" i="4" s="1"/>
  <c r="DS239" i="4" s="1"/>
  <c r="EG239" i="4" s="1"/>
  <c r="EU239" i="4" s="1"/>
  <c r="P243" i="4"/>
  <c r="AD243" i="4" s="1"/>
  <c r="AR243" i="4" s="1"/>
  <c r="BF243" i="4" s="1"/>
  <c r="BT243" i="4" s="1"/>
  <c r="CH243" i="4" s="1"/>
  <c r="CV243" i="4" s="1"/>
  <c r="DJ243" i="4" s="1"/>
  <c r="DX243" i="4" s="1"/>
  <c r="EL243" i="4" s="1"/>
  <c r="EZ243" i="4" s="1"/>
  <c r="K248" i="4"/>
  <c r="Y248" i="4" s="1"/>
  <c r="AM248" i="4" s="1"/>
  <c r="BA248" i="4" s="1"/>
  <c r="BO248" i="4" s="1"/>
  <c r="CC248" i="4" s="1"/>
  <c r="CQ248" i="4" s="1"/>
  <c r="DE248" i="4" s="1"/>
  <c r="DS248" i="4" s="1"/>
  <c r="EG248" i="4" s="1"/>
  <c r="EU248" i="4" s="1"/>
  <c r="P252" i="4"/>
  <c r="AD252" i="4" s="1"/>
  <c r="AR252" i="4" s="1"/>
  <c r="BF252" i="4" s="1"/>
  <c r="BT252" i="4" s="1"/>
  <c r="CH252" i="4" s="1"/>
  <c r="CV252" i="4" s="1"/>
  <c r="DJ252" i="4" s="1"/>
  <c r="DX252" i="4" s="1"/>
  <c r="EL252" i="4" s="1"/>
  <c r="EZ252" i="4" s="1"/>
  <c r="K254" i="8"/>
  <c r="L254" i="8" s="1"/>
  <c r="M254" i="8" s="1"/>
  <c r="K254" i="4"/>
  <c r="Y254" i="4" s="1"/>
  <c r="AM254" i="4" s="1"/>
  <c r="BA254" i="4" s="1"/>
  <c r="BO254" i="4" s="1"/>
  <c r="CC254" i="4" s="1"/>
  <c r="CQ254" i="4" s="1"/>
  <c r="DE254" i="4" s="1"/>
  <c r="DS254" i="4" s="1"/>
  <c r="EG254" i="4" s="1"/>
  <c r="EU254" i="4" s="1"/>
  <c r="P265" i="4"/>
  <c r="AD265" i="4" s="1"/>
  <c r="AR265" i="4" s="1"/>
  <c r="BF265" i="4" s="1"/>
  <c r="BT265" i="4" s="1"/>
  <c r="CH265" i="4" s="1"/>
  <c r="CV265" i="4" s="1"/>
  <c r="DJ265" i="4" s="1"/>
  <c r="DX265" i="4" s="1"/>
  <c r="EL265" i="4" s="1"/>
  <c r="EZ265" i="4" s="1"/>
  <c r="AC268" i="8"/>
  <c r="AD268" i="8" s="1"/>
  <c r="AE268" i="8" s="1"/>
  <c r="AF268" i="8" s="1"/>
  <c r="K268" i="8"/>
  <c r="L268" i="8" s="1"/>
  <c r="M268" i="8" s="1"/>
  <c r="H269" i="4"/>
  <c r="V269" i="4" s="1"/>
  <c r="AJ269" i="4" s="1"/>
  <c r="AX269" i="4" s="1"/>
  <c r="BL269" i="4" s="1"/>
  <c r="BZ269" i="4" s="1"/>
  <c r="CN269" i="4" s="1"/>
  <c r="DB269" i="4" s="1"/>
  <c r="DP269" i="4" s="1"/>
  <c r="ED269" i="4" s="1"/>
  <c r="ER269" i="4" s="1"/>
  <c r="H273" i="4"/>
  <c r="V273" i="4" s="1"/>
  <c r="AJ273" i="4" s="1"/>
  <c r="AX273" i="4" s="1"/>
  <c r="BL273" i="4" s="1"/>
  <c r="BZ273" i="4" s="1"/>
  <c r="CN273" i="4" s="1"/>
  <c r="DB273" i="4" s="1"/>
  <c r="DP273" i="4" s="1"/>
  <c r="ED273" i="4" s="1"/>
  <c r="ER273" i="4" s="1"/>
  <c r="AD277" i="8"/>
  <c r="AV277" i="8" s="1"/>
  <c r="AU277" i="8"/>
  <c r="K279" i="4"/>
  <c r="Y279" i="4" s="1"/>
  <c r="AM279" i="4" s="1"/>
  <c r="BA279" i="4" s="1"/>
  <c r="BO279" i="4" s="1"/>
  <c r="CC279" i="4" s="1"/>
  <c r="CQ279" i="4" s="1"/>
  <c r="DE279" i="4" s="1"/>
  <c r="DS279" i="4" s="1"/>
  <c r="EG279" i="4" s="1"/>
  <c r="EU279" i="4" s="1"/>
  <c r="AC283" i="8"/>
  <c r="AD283" i="8" s="1"/>
  <c r="K283" i="8"/>
  <c r="L283" i="8" s="1"/>
  <c r="M283" i="8" s="1"/>
  <c r="P284" i="4"/>
  <c r="AD284" i="4" s="1"/>
  <c r="AR284" i="4" s="1"/>
  <c r="BF284" i="4" s="1"/>
  <c r="BT284" i="4" s="1"/>
  <c r="CH284" i="4" s="1"/>
  <c r="CV284" i="4" s="1"/>
  <c r="DJ284" i="4" s="1"/>
  <c r="DX284" i="4" s="1"/>
  <c r="EL284" i="4" s="1"/>
  <c r="EZ284" i="4" s="1"/>
  <c r="H285" i="4"/>
  <c r="V285" i="4" s="1"/>
  <c r="AJ285" i="4" s="1"/>
  <c r="AX285" i="4" s="1"/>
  <c r="BL285" i="4" s="1"/>
  <c r="BZ285" i="4" s="1"/>
  <c r="CN285" i="4" s="1"/>
  <c r="AC288" i="8"/>
  <c r="AD288" i="8" s="1"/>
  <c r="K288" i="8"/>
  <c r="L288" i="8" s="1"/>
  <c r="M288" i="8" s="1"/>
  <c r="AU293" i="8"/>
  <c r="AT296" i="8"/>
  <c r="K296" i="4"/>
  <c r="Y296" i="4" s="1"/>
  <c r="AM296" i="4" s="1"/>
  <c r="BA296" i="4" s="1"/>
  <c r="BO296" i="4" s="1"/>
  <c r="CC296" i="4" s="1"/>
  <c r="CQ296" i="4" s="1"/>
  <c r="DE296" i="4" s="1"/>
  <c r="DS296" i="4" s="1"/>
  <c r="EG296" i="4" s="1"/>
  <c r="EU296" i="4" s="1"/>
  <c r="P329" i="4"/>
  <c r="AD329" i="4" s="1"/>
  <c r="AR329" i="4" s="1"/>
  <c r="BF329" i="4" s="1"/>
  <c r="BT329" i="4" s="1"/>
  <c r="CH329" i="4" s="1"/>
  <c r="CV329" i="4" s="1"/>
  <c r="DJ329" i="4" s="1"/>
  <c r="DX329" i="4" s="1"/>
  <c r="EL329" i="4" s="1"/>
  <c r="EZ329" i="4" s="1"/>
  <c r="H336" i="4"/>
  <c r="V336" i="4" s="1"/>
  <c r="AJ336" i="4" s="1"/>
  <c r="AX336" i="4" s="1"/>
  <c r="BL336" i="4" s="1"/>
  <c r="BZ336" i="4" s="1"/>
  <c r="CN336" i="4" s="1"/>
  <c r="DB336" i="4" s="1"/>
  <c r="DP336" i="4" s="1"/>
  <c r="ED336" i="4" s="1"/>
  <c r="ER336" i="4" s="1"/>
  <c r="AU378" i="8"/>
  <c r="AU382" i="8"/>
  <c r="K387" i="4"/>
  <c r="Y387" i="4" s="1"/>
  <c r="AM387" i="4" s="1"/>
  <c r="BA387" i="4" s="1"/>
  <c r="BO387" i="4" s="1"/>
  <c r="CC387" i="4" s="1"/>
  <c r="CQ387" i="4" s="1"/>
  <c r="DE387" i="4" s="1"/>
  <c r="DS387" i="4" s="1"/>
  <c r="EG387" i="4" s="1"/>
  <c r="EU387" i="4" s="1"/>
  <c r="K393" i="4"/>
  <c r="Y393" i="4" s="1"/>
  <c r="AM393" i="4" s="1"/>
  <c r="BA393" i="4" s="1"/>
  <c r="BO393" i="4" s="1"/>
  <c r="CC393" i="4" s="1"/>
  <c r="CQ393" i="4" s="1"/>
  <c r="DE393" i="4" s="1"/>
  <c r="DS393" i="4" s="1"/>
  <c r="EG393" i="4" s="1"/>
  <c r="EU393" i="4" s="1"/>
  <c r="K397" i="4"/>
  <c r="Y397" i="4" s="1"/>
  <c r="AM397" i="4" s="1"/>
  <c r="BA397" i="4" s="1"/>
  <c r="BO397" i="4" s="1"/>
  <c r="CC397" i="4" s="1"/>
  <c r="CQ397" i="4" s="1"/>
  <c r="DE397" i="4" s="1"/>
  <c r="DS397" i="4" s="1"/>
  <c r="EG397" i="4" s="1"/>
  <c r="EU397" i="4" s="1"/>
  <c r="H407" i="4"/>
  <c r="V407" i="4" s="1"/>
  <c r="AJ407" i="4" s="1"/>
  <c r="AX407" i="4" s="1"/>
  <c r="BL407" i="4" s="1"/>
  <c r="BZ407" i="4" s="1"/>
  <c r="CN407" i="4" s="1"/>
  <c r="DB407" i="4" s="1"/>
  <c r="DP407" i="4" s="1"/>
  <c r="ED407" i="4" s="1"/>
  <c r="ER407" i="4" s="1"/>
  <c r="AC413" i="8"/>
  <c r="AD413" i="8" s="1"/>
  <c r="AV413" i="8" s="1"/>
  <c r="K413" i="8"/>
  <c r="L413" i="8" s="1"/>
  <c r="P440" i="4"/>
  <c r="AD440" i="4" s="1"/>
  <c r="AR440" i="4" s="1"/>
  <c r="BF440" i="4" s="1"/>
  <c r="BT440" i="4" s="1"/>
  <c r="CH440" i="4" s="1"/>
  <c r="CV440" i="4" s="1"/>
  <c r="DJ440" i="4" s="1"/>
  <c r="DX440" i="4" s="1"/>
  <c r="EL440" i="4" s="1"/>
  <c r="EZ440" i="4" s="1"/>
  <c r="AL446" i="8"/>
  <c r="BD446" i="8" s="1"/>
  <c r="K446" i="4"/>
  <c r="Y446" i="4" s="1"/>
  <c r="AM446" i="4" s="1"/>
  <c r="BA446" i="4" s="1"/>
  <c r="BO446" i="4" s="1"/>
  <c r="CC446" i="4" s="1"/>
  <c r="CQ446" i="4" s="1"/>
  <c r="DE446" i="4" s="1"/>
  <c r="DS446" i="4" s="1"/>
  <c r="EG446" i="4" s="1"/>
  <c r="EU446" i="4" s="1"/>
  <c r="P487" i="4"/>
  <c r="AD487" i="4" s="1"/>
  <c r="AR487" i="4" s="1"/>
  <c r="BF487" i="4" s="1"/>
  <c r="BT487" i="4" s="1"/>
  <c r="CH487" i="4" s="1"/>
  <c r="CV487" i="4" s="1"/>
  <c r="DJ487" i="4" s="1"/>
  <c r="DX487" i="4" s="1"/>
  <c r="EL487" i="4" s="1"/>
  <c r="EZ487" i="4" s="1"/>
  <c r="H239" i="4"/>
  <c r="V239" i="4" s="1"/>
  <c r="AJ239" i="4" s="1"/>
  <c r="AX239" i="4" s="1"/>
  <c r="BL239" i="4" s="1"/>
  <c r="BZ239" i="4" s="1"/>
  <c r="CN239" i="4" s="1"/>
  <c r="DB239" i="4" s="1"/>
  <c r="DP239" i="4" s="1"/>
  <c r="ED239" i="4" s="1"/>
  <c r="ER239" i="4" s="1"/>
  <c r="P245" i="4"/>
  <c r="AD245" i="4" s="1"/>
  <c r="AR245" i="4" s="1"/>
  <c r="BF245" i="4" s="1"/>
  <c r="BT245" i="4" s="1"/>
  <c r="CH245" i="4" s="1"/>
  <c r="CV245" i="4" s="1"/>
  <c r="DJ245" i="4" s="1"/>
  <c r="DX245" i="4" s="1"/>
  <c r="EL245" i="4" s="1"/>
  <c r="EZ245" i="4" s="1"/>
  <c r="AC250" i="8"/>
  <c r="AD250" i="8" s="1"/>
  <c r="AV250" i="8" s="1"/>
  <c r="AW250" i="8" s="1"/>
  <c r="K250" i="8"/>
  <c r="L250" i="8" s="1"/>
  <c r="M250" i="8" s="1"/>
  <c r="K250" i="4"/>
  <c r="Y250" i="4" s="1"/>
  <c r="AM250" i="4" s="1"/>
  <c r="BA250" i="4" s="1"/>
  <c r="BO250" i="4" s="1"/>
  <c r="CC250" i="4" s="1"/>
  <c r="CQ250" i="4" s="1"/>
  <c r="DE250" i="4" s="1"/>
  <c r="DS250" i="4" s="1"/>
  <c r="EG250" i="4" s="1"/>
  <c r="EU250" i="4" s="1"/>
  <c r="AU251" i="8"/>
  <c r="AD258" i="8"/>
  <c r="AE258" i="8" s="1"/>
  <c r="AF258" i="8" s="1"/>
  <c r="H259" i="4"/>
  <c r="V259" i="4" s="1"/>
  <c r="AJ259" i="4" s="1"/>
  <c r="AX259" i="4" s="1"/>
  <c r="BL259" i="4" s="1"/>
  <c r="BZ259" i="4" s="1"/>
  <c r="CN259" i="4" s="1"/>
  <c r="DB259" i="4" s="1"/>
  <c r="DP259" i="4" s="1"/>
  <c r="ED259" i="4" s="1"/>
  <c r="ER259" i="4" s="1"/>
  <c r="H261" i="4"/>
  <c r="V261" i="4" s="1"/>
  <c r="AJ261" i="4" s="1"/>
  <c r="AX261" i="4" s="1"/>
  <c r="BL261" i="4" s="1"/>
  <c r="BZ261" i="4" s="1"/>
  <c r="CN261" i="4" s="1"/>
  <c r="DB261" i="4" s="1"/>
  <c r="DP261" i="4" s="1"/>
  <c r="ED261" i="4" s="1"/>
  <c r="ER261" i="4" s="1"/>
  <c r="AL300" i="8"/>
  <c r="BD300" i="8" s="1"/>
  <c r="H303" i="4"/>
  <c r="V303" i="4" s="1"/>
  <c r="AJ303" i="4" s="1"/>
  <c r="AX303" i="4" s="1"/>
  <c r="BL303" i="4" s="1"/>
  <c r="BZ303" i="4" s="1"/>
  <c r="CN303" i="4" s="1"/>
  <c r="DB303" i="4" s="1"/>
  <c r="DP303" i="4" s="1"/>
  <c r="ED303" i="4" s="1"/>
  <c r="ER303" i="4" s="1"/>
  <c r="H306" i="4"/>
  <c r="V306" i="4" s="1"/>
  <c r="AJ306" i="4" s="1"/>
  <c r="AX306" i="4" s="1"/>
  <c r="BL306" i="4" s="1"/>
  <c r="BZ306" i="4" s="1"/>
  <c r="CN306" i="4" s="1"/>
  <c r="DB306" i="4" s="1"/>
  <c r="DP306" i="4" s="1"/>
  <c r="ED306" i="4" s="1"/>
  <c r="ER306" i="4" s="1"/>
  <c r="P307" i="4"/>
  <c r="AD307" i="4" s="1"/>
  <c r="AR307" i="4" s="1"/>
  <c r="BF307" i="4" s="1"/>
  <c r="BT307" i="4" s="1"/>
  <c r="CH307" i="4" s="1"/>
  <c r="CV307" i="4" s="1"/>
  <c r="DJ307" i="4" s="1"/>
  <c r="DX307" i="4" s="1"/>
  <c r="EL307" i="4" s="1"/>
  <c r="EZ307" i="4" s="1"/>
  <c r="H309" i="4"/>
  <c r="V309" i="4" s="1"/>
  <c r="AJ309" i="4" s="1"/>
  <c r="AX309" i="4" s="1"/>
  <c r="BL309" i="4" s="1"/>
  <c r="BZ309" i="4" s="1"/>
  <c r="CN309" i="4" s="1"/>
  <c r="DB309" i="4" s="1"/>
  <c r="DP309" i="4" s="1"/>
  <c r="ED309" i="4" s="1"/>
  <c r="ER309" i="4" s="1"/>
  <c r="AU311" i="8"/>
  <c r="AD311" i="8"/>
  <c r="AE311" i="8" s="1"/>
  <c r="AF311" i="8" s="1"/>
  <c r="AH311" i="8" s="1"/>
  <c r="AC317" i="8"/>
  <c r="AD317" i="8" s="1"/>
  <c r="K317" i="8"/>
  <c r="L317" i="8" s="1"/>
  <c r="M317" i="8" s="1"/>
  <c r="H319" i="4"/>
  <c r="V319" i="4" s="1"/>
  <c r="AJ319" i="4" s="1"/>
  <c r="AX319" i="4" s="1"/>
  <c r="BL319" i="4" s="1"/>
  <c r="BZ319" i="4" s="1"/>
  <c r="CN319" i="4" s="1"/>
  <c r="DB319" i="4" s="1"/>
  <c r="DP319" i="4" s="1"/>
  <c r="ED319" i="4" s="1"/>
  <c r="ER319" i="4" s="1"/>
  <c r="P322" i="4"/>
  <c r="AD322" i="4" s="1"/>
  <c r="AR322" i="4" s="1"/>
  <c r="BF322" i="4" s="1"/>
  <c r="BT322" i="4" s="1"/>
  <c r="CH322" i="4" s="1"/>
  <c r="CV322" i="4" s="1"/>
  <c r="DJ322" i="4" s="1"/>
  <c r="DX322" i="4" s="1"/>
  <c r="EL322" i="4" s="1"/>
  <c r="EZ322" i="4" s="1"/>
  <c r="H333" i="4"/>
  <c r="V333" i="4" s="1"/>
  <c r="AJ333" i="4" s="1"/>
  <c r="AX333" i="4" s="1"/>
  <c r="BL333" i="4" s="1"/>
  <c r="BZ333" i="4" s="1"/>
  <c r="CN333" i="4" s="1"/>
  <c r="DB333" i="4" s="1"/>
  <c r="DP333" i="4" s="1"/>
  <c r="ED333" i="4" s="1"/>
  <c r="ER333" i="4" s="1"/>
  <c r="AC336" i="8"/>
  <c r="AD336" i="8" s="1"/>
  <c r="AV336" i="8" s="1"/>
  <c r="AW336" i="8" s="1"/>
  <c r="K336" i="8"/>
  <c r="L336" i="8" s="1"/>
  <c r="M336" i="8" s="1"/>
  <c r="P344" i="4"/>
  <c r="AD344" i="4" s="1"/>
  <c r="AR344" i="4" s="1"/>
  <c r="BF344" i="4" s="1"/>
  <c r="BT344" i="4" s="1"/>
  <c r="CH344" i="4" s="1"/>
  <c r="CV344" i="4" s="1"/>
  <c r="DJ344" i="4" s="1"/>
  <c r="DX344" i="4" s="1"/>
  <c r="EL344" i="4" s="1"/>
  <c r="EZ344" i="4" s="1"/>
  <c r="H348" i="4"/>
  <c r="V348" i="4" s="1"/>
  <c r="AJ348" i="4" s="1"/>
  <c r="AX348" i="4" s="1"/>
  <c r="H350" i="4"/>
  <c r="V350" i="4" s="1"/>
  <c r="AJ350" i="4" s="1"/>
  <c r="AX350" i="4" s="1"/>
  <c r="BL350" i="4" s="1"/>
  <c r="BZ350" i="4" s="1"/>
  <c r="CN350" i="4" s="1"/>
  <c r="DB350" i="4" s="1"/>
  <c r="DP350" i="4" s="1"/>
  <c r="ED350" i="4" s="1"/>
  <c r="ER350" i="4" s="1"/>
  <c r="K354" i="4"/>
  <c r="Y354" i="4" s="1"/>
  <c r="AM354" i="4" s="1"/>
  <c r="BA354" i="4" s="1"/>
  <c r="BO354" i="4" s="1"/>
  <c r="CC354" i="4" s="1"/>
  <c r="CQ354" i="4" s="1"/>
  <c r="DE354" i="4" s="1"/>
  <c r="DS354" i="4" s="1"/>
  <c r="EG354" i="4" s="1"/>
  <c r="EU354" i="4" s="1"/>
  <c r="P359" i="4"/>
  <c r="AD359" i="4" s="1"/>
  <c r="AR359" i="4" s="1"/>
  <c r="BF359" i="4" s="1"/>
  <c r="BT359" i="4" s="1"/>
  <c r="CH359" i="4" s="1"/>
  <c r="CV359" i="4" s="1"/>
  <c r="DJ359" i="4" s="1"/>
  <c r="DX359" i="4" s="1"/>
  <c r="EL359" i="4" s="1"/>
  <c r="EZ359" i="4" s="1"/>
  <c r="H363" i="4"/>
  <c r="V363" i="4" s="1"/>
  <c r="AJ363" i="4" s="1"/>
  <c r="AX363" i="4" s="1"/>
  <c r="BL363" i="4" s="1"/>
  <c r="BZ363" i="4" s="1"/>
  <c r="CN363" i="4" s="1"/>
  <c r="DB363" i="4" s="1"/>
  <c r="DP363" i="4" s="1"/>
  <c r="ED363" i="4" s="1"/>
  <c r="ER363" i="4" s="1"/>
  <c r="K371" i="4"/>
  <c r="Y371" i="4" s="1"/>
  <c r="AM371" i="4" s="1"/>
  <c r="BA371" i="4" s="1"/>
  <c r="BO371" i="4" s="1"/>
  <c r="CC371" i="4" s="1"/>
  <c r="CQ371" i="4" s="1"/>
  <c r="DE371" i="4" s="1"/>
  <c r="DS371" i="4" s="1"/>
  <c r="EG371" i="4" s="1"/>
  <c r="EU371" i="4" s="1"/>
  <c r="P371" i="4"/>
  <c r="AD371" i="4" s="1"/>
  <c r="AR371" i="4" s="1"/>
  <c r="BF371" i="4" s="1"/>
  <c r="BT371" i="4" s="1"/>
  <c r="CH371" i="4" s="1"/>
  <c r="CV371" i="4" s="1"/>
  <c r="DJ371" i="4" s="1"/>
  <c r="DX371" i="4" s="1"/>
  <c r="EL371" i="4" s="1"/>
  <c r="EZ371" i="4" s="1"/>
  <c r="K376" i="4"/>
  <c r="Y376" i="4" s="1"/>
  <c r="AM376" i="4" s="1"/>
  <c r="BA376" i="4" s="1"/>
  <c r="BO376" i="4" s="1"/>
  <c r="CC376" i="4" s="1"/>
  <c r="CQ376" i="4" s="1"/>
  <c r="DE376" i="4" s="1"/>
  <c r="DS376" i="4" s="1"/>
  <c r="EG376" i="4" s="1"/>
  <c r="EU376" i="4" s="1"/>
  <c r="P381" i="4"/>
  <c r="AD381" i="4" s="1"/>
  <c r="AR381" i="4" s="1"/>
  <c r="BF381" i="4" s="1"/>
  <c r="BT381" i="4" s="1"/>
  <c r="CH381" i="4" s="1"/>
  <c r="CV381" i="4" s="1"/>
  <c r="DJ381" i="4" s="1"/>
  <c r="DX381" i="4" s="1"/>
  <c r="EL381" i="4" s="1"/>
  <c r="EZ381" i="4" s="1"/>
  <c r="AC395" i="8"/>
  <c r="AD395" i="8" s="1"/>
  <c r="K395" i="8"/>
  <c r="L395" i="8" s="1"/>
  <c r="M395" i="8" s="1"/>
  <c r="P397" i="4"/>
  <c r="AD397" i="4" s="1"/>
  <c r="AR397" i="4" s="1"/>
  <c r="BF397" i="4" s="1"/>
  <c r="BT397" i="4" s="1"/>
  <c r="CH397" i="4" s="1"/>
  <c r="CV397" i="4" s="1"/>
  <c r="DJ397" i="4" s="1"/>
  <c r="DX397" i="4" s="1"/>
  <c r="EL397" i="4" s="1"/>
  <c r="EZ397" i="4" s="1"/>
  <c r="K404" i="4"/>
  <c r="Y404" i="4" s="1"/>
  <c r="AM404" i="4" s="1"/>
  <c r="BA404" i="4" s="1"/>
  <c r="BO404" i="4" s="1"/>
  <c r="CC404" i="4" s="1"/>
  <c r="CQ404" i="4" s="1"/>
  <c r="DE404" i="4" s="1"/>
  <c r="DS404" i="4" s="1"/>
  <c r="EG404" i="4" s="1"/>
  <c r="EU404" i="4" s="1"/>
  <c r="H414" i="4"/>
  <c r="V414" i="4" s="1"/>
  <c r="AJ414" i="4" s="1"/>
  <c r="AX414" i="4" s="1"/>
  <c r="BL414" i="4" s="1"/>
  <c r="BZ414" i="4" s="1"/>
  <c r="CN414" i="4" s="1"/>
  <c r="DB414" i="4" s="1"/>
  <c r="DP414" i="4" s="1"/>
  <c r="ED414" i="4" s="1"/>
  <c r="ER414" i="4" s="1"/>
  <c r="AU417" i="8"/>
  <c r="K417" i="4"/>
  <c r="Y417" i="4" s="1"/>
  <c r="AM417" i="4" s="1"/>
  <c r="BA417" i="4" s="1"/>
  <c r="BO417" i="4" s="1"/>
  <c r="CC417" i="4" s="1"/>
  <c r="CQ417" i="4" s="1"/>
  <c r="DE417" i="4" s="1"/>
  <c r="DS417" i="4" s="1"/>
  <c r="EG417" i="4" s="1"/>
  <c r="EU417" i="4" s="1"/>
  <c r="AC421" i="8"/>
  <c r="AD421" i="8" s="1"/>
  <c r="AE421" i="8" s="1"/>
  <c r="AF421" i="8" s="1"/>
  <c r="AH421" i="8" s="1"/>
  <c r="AM421" i="8" s="1"/>
  <c r="K421" i="8"/>
  <c r="L421" i="8" s="1"/>
  <c r="M421" i="8" s="1"/>
  <c r="H421" i="4"/>
  <c r="V421" i="4" s="1"/>
  <c r="AJ421" i="4" s="1"/>
  <c r="AX421" i="4" s="1"/>
  <c r="BL421" i="4" s="1"/>
  <c r="BZ421" i="4" s="1"/>
  <c r="CN421" i="4" s="1"/>
  <c r="DB421" i="4" s="1"/>
  <c r="DP421" i="4" s="1"/>
  <c r="ED421" i="4" s="1"/>
  <c r="ER421" i="4" s="1"/>
  <c r="AD424" i="8"/>
  <c r="AV424" i="8" s="1"/>
  <c r="AU424" i="8"/>
  <c r="H429" i="4"/>
  <c r="V429" i="4" s="1"/>
  <c r="AJ429" i="4" s="1"/>
  <c r="AX429" i="4" s="1"/>
  <c r="BL429" i="4" s="1"/>
  <c r="BZ429" i="4" s="1"/>
  <c r="CN429" i="4" s="1"/>
  <c r="DB429" i="4" s="1"/>
  <c r="DP429" i="4" s="1"/>
  <c r="ED429" i="4" s="1"/>
  <c r="ER429" i="4" s="1"/>
  <c r="AL437" i="8"/>
  <c r="BD437" i="8" s="1"/>
  <c r="H441" i="4"/>
  <c r="V441" i="4" s="1"/>
  <c r="AJ441" i="4" s="1"/>
  <c r="AX441" i="4" s="1"/>
  <c r="BL441" i="4" s="1"/>
  <c r="BZ441" i="4" s="1"/>
  <c r="CN441" i="4" s="1"/>
  <c r="DB441" i="4" s="1"/>
  <c r="DP441" i="4" s="1"/>
  <c r="ED441" i="4" s="1"/>
  <c r="ER441" i="4" s="1"/>
  <c r="P451" i="4"/>
  <c r="AD451" i="4" s="1"/>
  <c r="AR451" i="4" s="1"/>
  <c r="BF451" i="4" s="1"/>
  <c r="BT451" i="4" s="1"/>
  <c r="CH451" i="4" s="1"/>
  <c r="CV451" i="4" s="1"/>
  <c r="DJ451" i="4" s="1"/>
  <c r="DX451" i="4" s="1"/>
  <c r="EL451" i="4" s="1"/>
  <c r="EZ451" i="4" s="1"/>
  <c r="K474" i="4"/>
  <c r="Y474" i="4" s="1"/>
  <c r="AM474" i="4" s="1"/>
  <c r="BA474" i="4" s="1"/>
  <c r="BO474" i="4" s="1"/>
  <c r="CC474" i="4" s="1"/>
  <c r="CQ474" i="4" s="1"/>
  <c r="DE474" i="4" s="1"/>
  <c r="DS474" i="4" s="1"/>
  <c r="EG474" i="4" s="1"/>
  <c r="EU474" i="4" s="1"/>
  <c r="P508" i="4"/>
  <c r="AD508" i="4" s="1"/>
  <c r="AR508" i="4" s="1"/>
  <c r="BF508" i="4" s="1"/>
  <c r="BT508" i="4" s="1"/>
  <c r="CH508" i="4" s="1"/>
  <c r="CV508" i="4" s="1"/>
  <c r="DJ508" i="4" s="1"/>
  <c r="DX508" i="4" s="1"/>
  <c r="EL508" i="4" s="1"/>
  <c r="EZ508" i="4" s="1"/>
  <c r="AL510" i="8"/>
  <c r="BD510" i="8" s="1"/>
  <c r="AU204" i="8"/>
  <c r="AL207" i="8"/>
  <c r="BD207" i="8" s="1"/>
  <c r="AU219" i="8"/>
  <c r="H270" i="4"/>
  <c r="V270" i="4" s="1"/>
  <c r="AJ270" i="4" s="1"/>
  <c r="AX270" i="4" s="1"/>
  <c r="BL270" i="4" s="1"/>
  <c r="BZ270" i="4" s="1"/>
  <c r="CN270" i="4" s="1"/>
  <c r="DB270" i="4" s="1"/>
  <c r="DP270" i="4" s="1"/>
  <c r="ED270" i="4" s="1"/>
  <c r="ER270" i="4" s="1"/>
  <c r="P271" i="4"/>
  <c r="AD271" i="4" s="1"/>
  <c r="AR271" i="4" s="1"/>
  <c r="BF271" i="4" s="1"/>
  <c r="BT271" i="4" s="1"/>
  <c r="CH271" i="4" s="1"/>
  <c r="CV271" i="4" s="1"/>
  <c r="DJ271" i="4" s="1"/>
  <c r="DX271" i="4" s="1"/>
  <c r="EL271" i="4" s="1"/>
  <c r="EZ271" i="4" s="1"/>
  <c r="AT281" i="8"/>
  <c r="P281" i="4"/>
  <c r="AD281" i="4" s="1"/>
  <c r="AR281" i="4" s="1"/>
  <c r="BF281" i="4" s="1"/>
  <c r="BT281" i="4" s="1"/>
  <c r="CH281" i="4" s="1"/>
  <c r="CV281" i="4" s="1"/>
  <c r="DJ281" i="4" s="1"/>
  <c r="DX281" i="4" s="1"/>
  <c r="EL281" i="4" s="1"/>
  <c r="EZ281" i="4" s="1"/>
  <c r="H294" i="4"/>
  <c r="V294" i="4" s="1"/>
  <c r="AJ294" i="4" s="1"/>
  <c r="AX294" i="4" s="1"/>
  <c r="BL294" i="4" s="1"/>
  <c r="BZ294" i="4" s="1"/>
  <c r="CN294" i="4" s="1"/>
  <c r="DB294" i="4" s="1"/>
  <c r="DP294" i="4" s="1"/>
  <c r="ED294" i="4" s="1"/>
  <c r="ER294" i="4" s="1"/>
  <c r="H297" i="4"/>
  <c r="K299" i="4"/>
  <c r="Y299" i="4" s="1"/>
  <c r="AM299" i="4" s="1"/>
  <c r="BA299" i="4" s="1"/>
  <c r="BO299" i="4" s="1"/>
  <c r="CC299" i="4" s="1"/>
  <c r="CQ299" i="4" s="1"/>
  <c r="DE299" i="4" s="1"/>
  <c r="DS299" i="4" s="1"/>
  <c r="EG299" i="4" s="1"/>
  <c r="EU299" i="4" s="1"/>
  <c r="P319" i="4"/>
  <c r="AD319" i="4" s="1"/>
  <c r="AR319" i="4" s="1"/>
  <c r="BF319" i="4" s="1"/>
  <c r="BT319" i="4" s="1"/>
  <c r="CH319" i="4" s="1"/>
  <c r="CV319" i="4" s="1"/>
  <c r="DJ319" i="4" s="1"/>
  <c r="DX319" i="4" s="1"/>
  <c r="EL319" i="4" s="1"/>
  <c r="EZ319" i="4" s="1"/>
  <c r="H327" i="4"/>
  <c r="V327" i="4" s="1"/>
  <c r="AJ327" i="4" s="1"/>
  <c r="AX327" i="4" s="1"/>
  <c r="AL332" i="8"/>
  <c r="BD332" i="8" s="1"/>
  <c r="AU333" i="8"/>
  <c r="K337" i="4"/>
  <c r="Y337" i="4" s="1"/>
  <c r="AM337" i="4" s="1"/>
  <c r="BA337" i="4" s="1"/>
  <c r="BO337" i="4" s="1"/>
  <c r="CC337" i="4" s="1"/>
  <c r="CQ337" i="4" s="1"/>
  <c r="DE337" i="4" s="1"/>
  <c r="DS337" i="4" s="1"/>
  <c r="EG337" i="4" s="1"/>
  <c r="EU337" i="4" s="1"/>
  <c r="K341" i="4"/>
  <c r="Y341" i="4" s="1"/>
  <c r="AM341" i="4" s="1"/>
  <c r="BA341" i="4" s="1"/>
  <c r="BO341" i="4" s="1"/>
  <c r="CC341" i="4" s="1"/>
  <c r="CQ341" i="4" s="1"/>
  <c r="DE341" i="4" s="1"/>
  <c r="DS341" i="4" s="1"/>
  <c r="EG341" i="4" s="1"/>
  <c r="EU341" i="4" s="1"/>
  <c r="H343" i="4"/>
  <c r="V343" i="4" s="1"/>
  <c r="AJ343" i="4" s="1"/>
  <c r="AX343" i="4" s="1"/>
  <c r="BL343" i="4" s="1"/>
  <c r="BZ343" i="4" s="1"/>
  <c r="CN343" i="4" s="1"/>
  <c r="DB343" i="4" s="1"/>
  <c r="DP343" i="4" s="1"/>
  <c r="ED343" i="4" s="1"/>
  <c r="ER343" i="4" s="1"/>
  <c r="AC351" i="8"/>
  <c r="AD351" i="8" s="1"/>
  <c r="K351" i="8"/>
  <c r="L351" i="8" s="1"/>
  <c r="M351" i="8" s="1"/>
  <c r="K353" i="4"/>
  <c r="Y353" i="4" s="1"/>
  <c r="AM353" i="4" s="1"/>
  <c r="BA353" i="4" s="1"/>
  <c r="BO353" i="4" s="1"/>
  <c r="CC353" i="4" s="1"/>
  <c r="CQ353" i="4" s="1"/>
  <c r="DE353" i="4" s="1"/>
  <c r="DS353" i="4" s="1"/>
  <c r="EG353" i="4" s="1"/>
  <c r="EU353" i="4" s="1"/>
  <c r="O356" i="8"/>
  <c r="T356" i="8" s="1"/>
  <c r="V356" i="8" s="1"/>
  <c r="H361" i="4"/>
  <c r="V361" i="4" s="1"/>
  <c r="AJ361" i="4" s="1"/>
  <c r="AX361" i="4" s="1"/>
  <c r="BL361" i="4" s="1"/>
  <c r="BZ361" i="4" s="1"/>
  <c r="CN361" i="4" s="1"/>
  <c r="DB361" i="4" s="1"/>
  <c r="DP361" i="4" s="1"/>
  <c r="ED361" i="4" s="1"/>
  <c r="ER361" i="4" s="1"/>
  <c r="P377" i="4"/>
  <c r="AD377" i="4" s="1"/>
  <c r="AR377" i="4" s="1"/>
  <c r="BF377" i="4" s="1"/>
  <c r="BT377" i="4" s="1"/>
  <c r="CH377" i="4" s="1"/>
  <c r="CV377" i="4" s="1"/>
  <c r="DJ377" i="4" s="1"/>
  <c r="DX377" i="4" s="1"/>
  <c r="EL377" i="4" s="1"/>
  <c r="EZ377" i="4" s="1"/>
  <c r="AU380" i="8"/>
  <c r="AD380" i="8"/>
  <c r="AV380" i="8" s="1"/>
  <c r="P385" i="4"/>
  <c r="AD385" i="4" s="1"/>
  <c r="AR385" i="4" s="1"/>
  <c r="BF385" i="4" s="1"/>
  <c r="BT385" i="4" s="1"/>
  <c r="CH385" i="4" s="1"/>
  <c r="CV385" i="4" s="1"/>
  <c r="DJ385" i="4" s="1"/>
  <c r="DX385" i="4" s="1"/>
  <c r="EL385" i="4" s="1"/>
  <c r="EZ385" i="4" s="1"/>
  <c r="P404" i="4"/>
  <c r="AD404" i="4" s="1"/>
  <c r="AR404" i="4" s="1"/>
  <c r="BF404" i="4" s="1"/>
  <c r="BT404" i="4" s="1"/>
  <c r="CH404" i="4" s="1"/>
  <c r="CV404" i="4" s="1"/>
  <c r="DJ404" i="4" s="1"/>
  <c r="DX404" i="4" s="1"/>
  <c r="EL404" i="4" s="1"/>
  <c r="EZ404" i="4" s="1"/>
  <c r="H412" i="4"/>
  <c r="V412" i="4" s="1"/>
  <c r="AJ412" i="4" s="1"/>
  <c r="AX412" i="4" s="1"/>
  <c r="H426" i="4"/>
  <c r="V426" i="4" s="1"/>
  <c r="AJ426" i="4" s="1"/>
  <c r="AX426" i="4" s="1"/>
  <c r="BL426" i="4" s="1"/>
  <c r="BZ426" i="4" s="1"/>
  <c r="CN426" i="4" s="1"/>
  <c r="DB426" i="4" s="1"/>
  <c r="DP426" i="4" s="1"/>
  <c r="ED426" i="4" s="1"/>
  <c r="ER426" i="4" s="1"/>
  <c r="AT432" i="8"/>
  <c r="K437" i="4"/>
  <c r="Y437" i="4" s="1"/>
  <c r="AM437" i="4" s="1"/>
  <c r="BA437" i="4" s="1"/>
  <c r="BO437" i="4" s="1"/>
  <c r="CC437" i="4" s="1"/>
  <c r="CQ437" i="4" s="1"/>
  <c r="DE437" i="4" s="1"/>
  <c r="DS437" i="4" s="1"/>
  <c r="EG437" i="4" s="1"/>
  <c r="EU437" i="4" s="1"/>
  <c r="AD439" i="8"/>
  <c r="AV439" i="8" s="1"/>
  <c r="AU439" i="8"/>
  <c r="AC448" i="8"/>
  <c r="AD448" i="8" s="1"/>
  <c r="K448" i="8"/>
  <c r="L448" i="8" s="1"/>
  <c r="M448" i="8" s="1"/>
  <c r="AD462" i="8"/>
  <c r="AV462" i="8" s="1"/>
  <c r="AU462" i="8"/>
  <c r="AL470" i="8"/>
  <c r="BD470" i="8" s="1"/>
  <c r="K507" i="4"/>
  <c r="Y507" i="4" s="1"/>
  <c r="AM507" i="4" s="1"/>
  <c r="BA507" i="4" s="1"/>
  <c r="BO507" i="4" s="1"/>
  <c r="CC507" i="4" s="1"/>
  <c r="CQ507" i="4" s="1"/>
  <c r="DE507" i="4" s="1"/>
  <c r="DS507" i="4" s="1"/>
  <c r="EG507" i="4" s="1"/>
  <c r="EU507" i="4" s="1"/>
  <c r="K509" i="4"/>
  <c r="Y509" i="4" s="1"/>
  <c r="AM509" i="4" s="1"/>
  <c r="BA509" i="4" s="1"/>
  <c r="BO509" i="4" s="1"/>
  <c r="CC509" i="4" s="1"/>
  <c r="CQ509" i="4" s="1"/>
  <c r="DE509" i="4" s="1"/>
  <c r="DS509" i="4" s="1"/>
  <c r="EG509" i="4" s="1"/>
  <c r="EU509" i="4" s="1"/>
  <c r="K516" i="4"/>
  <c r="Y516" i="4" s="1"/>
  <c r="AM516" i="4" s="1"/>
  <c r="BA516" i="4" s="1"/>
  <c r="BO516" i="4" s="1"/>
  <c r="CC516" i="4" s="1"/>
  <c r="CQ516" i="4" s="1"/>
  <c r="DE516" i="4" s="1"/>
  <c r="DS516" i="4" s="1"/>
  <c r="EG516" i="4" s="1"/>
  <c r="EU516" i="4" s="1"/>
  <c r="AC527" i="8"/>
  <c r="AD527" i="8" s="1"/>
  <c r="K527" i="8"/>
  <c r="L527" i="8" s="1"/>
  <c r="M527" i="8" s="1"/>
  <c r="K243" i="4"/>
  <c r="Y243" i="4" s="1"/>
  <c r="AM243" i="4" s="1"/>
  <c r="BA243" i="4" s="1"/>
  <c r="BO243" i="4" s="1"/>
  <c r="CC243" i="4" s="1"/>
  <c r="CQ243" i="4" s="1"/>
  <c r="DE243" i="4" s="1"/>
  <c r="DS243" i="4" s="1"/>
  <c r="EG243" i="4" s="1"/>
  <c r="EU243" i="4" s="1"/>
  <c r="AD246" i="8"/>
  <c r="AV246" i="8" s="1"/>
  <c r="AU246" i="8"/>
  <c r="AL260" i="8"/>
  <c r="BD260" i="8" s="1"/>
  <c r="AT266" i="8"/>
  <c r="H266" i="4"/>
  <c r="V266" i="4" s="1"/>
  <c r="AJ266" i="4" s="1"/>
  <c r="AX266" i="4" s="1"/>
  <c r="BL266" i="4" s="1"/>
  <c r="BZ266" i="4" s="1"/>
  <c r="CN266" i="4" s="1"/>
  <c r="DB266" i="4" s="1"/>
  <c r="DP266" i="4" s="1"/>
  <c r="ED266" i="4" s="1"/>
  <c r="ER266" i="4" s="1"/>
  <c r="AD275" i="8"/>
  <c r="AV275" i="8" s="1"/>
  <c r="AW275" i="8" s="1"/>
  <c r="AL276" i="8"/>
  <c r="BD276" i="8" s="1"/>
  <c r="AD289" i="8"/>
  <c r="H299" i="4"/>
  <c r="V299" i="4" s="1"/>
  <c r="AJ299" i="4" s="1"/>
  <c r="AX299" i="4" s="1"/>
  <c r="BL299" i="4" s="1"/>
  <c r="BZ299" i="4" s="1"/>
  <c r="CN299" i="4" s="1"/>
  <c r="DB299" i="4" s="1"/>
  <c r="DP299" i="4" s="1"/>
  <c r="ED299" i="4" s="1"/>
  <c r="ER299" i="4" s="1"/>
  <c r="K305" i="4"/>
  <c r="Y305" i="4" s="1"/>
  <c r="AM305" i="4" s="1"/>
  <c r="BA305" i="4" s="1"/>
  <c r="BO305" i="4" s="1"/>
  <c r="CC305" i="4" s="1"/>
  <c r="CQ305" i="4" s="1"/>
  <c r="DE305" i="4" s="1"/>
  <c r="DS305" i="4" s="1"/>
  <c r="EG305" i="4" s="1"/>
  <c r="EU305" i="4" s="1"/>
  <c r="AD318" i="8"/>
  <c r="AE318" i="8" s="1"/>
  <c r="AF318" i="8" s="1"/>
  <c r="AH318" i="8" s="1"/>
  <c r="K324" i="4"/>
  <c r="Y324" i="4" s="1"/>
  <c r="AM324" i="4" s="1"/>
  <c r="BA324" i="4" s="1"/>
  <c r="BO324" i="4" s="1"/>
  <c r="CC324" i="4" s="1"/>
  <c r="CQ324" i="4" s="1"/>
  <c r="DE324" i="4" s="1"/>
  <c r="DS324" i="4" s="1"/>
  <c r="EG324" i="4" s="1"/>
  <c r="EU324" i="4" s="1"/>
  <c r="P335" i="4"/>
  <c r="AD335" i="4" s="1"/>
  <c r="AR335" i="4" s="1"/>
  <c r="BF335" i="4" s="1"/>
  <c r="BT335" i="4" s="1"/>
  <c r="CH335" i="4" s="1"/>
  <c r="CV335" i="4" s="1"/>
  <c r="DJ335" i="4" s="1"/>
  <c r="DX335" i="4" s="1"/>
  <c r="EL335" i="4" s="1"/>
  <c r="EZ335" i="4" s="1"/>
  <c r="H338" i="4"/>
  <c r="V338" i="4" s="1"/>
  <c r="AJ338" i="4" s="1"/>
  <c r="AX338" i="4" s="1"/>
  <c r="BL338" i="4" s="1"/>
  <c r="BZ338" i="4" s="1"/>
  <c r="CN338" i="4" s="1"/>
  <c r="DB338" i="4" s="1"/>
  <c r="DP338" i="4" s="1"/>
  <c r="ED338" i="4" s="1"/>
  <c r="ER338" i="4" s="1"/>
  <c r="AC346" i="8"/>
  <c r="AD346" i="8" s="1"/>
  <c r="K346" i="8"/>
  <c r="L346" i="8" s="1"/>
  <c r="M346" i="8" s="1"/>
  <c r="K348" i="8"/>
  <c r="L348" i="8" s="1"/>
  <c r="M348" i="8" s="1"/>
  <c r="P348" i="4"/>
  <c r="AD348" i="4" s="1"/>
  <c r="AR348" i="4" s="1"/>
  <c r="BF348" i="4" s="1"/>
  <c r="BT348" i="4" s="1"/>
  <c r="CH348" i="4" s="1"/>
  <c r="CV348" i="4" s="1"/>
  <c r="DJ348" i="4" s="1"/>
  <c r="DX348" i="4" s="1"/>
  <c r="EL348" i="4" s="1"/>
  <c r="EZ348" i="4" s="1"/>
  <c r="AC359" i="8"/>
  <c r="AD359" i="8" s="1"/>
  <c r="K359" i="8"/>
  <c r="L359" i="8" s="1"/>
  <c r="M359" i="8" s="1"/>
  <c r="AL367" i="8"/>
  <c r="BD367" i="8" s="1"/>
  <c r="K373" i="8"/>
  <c r="L373" i="8" s="1"/>
  <c r="M373" i="8" s="1"/>
  <c r="P372" i="4"/>
  <c r="AD372" i="4" s="1"/>
  <c r="AR372" i="4" s="1"/>
  <c r="BF372" i="4" s="1"/>
  <c r="BT372" i="4" s="1"/>
  <c r="CH372" i="4" s="1"/>
  <c r="CV372" i="4" s="1"/>
  <c r="DJ372" i="4" s="1"/>
  <c r="DX372" i="4" s="1"/>
  <c r="EL372" i="4" s="1"/>
  <c r="EZ372" i="4" s="1"/>
  <c r="K384" i="4"/>
  <c r="Y384" i="4" s="1"/>
  <c r="AM384" i="4" s="1"/>
  <c r="BA384" i="4" s="1"/>
  <c r="BO384" i="4" s="1"/>
  <c r="CC384" i="4" s="1"/>
  <c r="CQ384" i="4" s="1"/>
  <c r="DE384" i="4" s="1"/>
  <c r="DS384" i="4" s="1"/>
  <c r="EG384" i="4" s="1"/>
  <c r="EU384" i="4" s="1"/>
  <c r="H386" i="4"/>
  <c r="V386" i="4" s="1"/>
  <c r="AJ386" i="4" s="1"/>
  <c r="AX386" i="4" s="1"/>
  <c r="BL386" i="4" s="1"/>
  <c r="BZ386" i="4" s="1"/>
  <c r="CN386" i="4" s="1"/>
  <c r="DB386" i="4" s="1"/>
  <c r="DP386" i="4" s="1"/>
  <c r="ED386" i="4" s="1"/>
  <c r="ER386" i="4" s="1"/>
  <c r="H396" i="4"/>
  <c r="V396" i="4" s="1"/>
  <c r="AJ396" i="4" s="1"/>
  <c r="AX396" i="4" s="1"/>
  <c r="BL396" i="4" s="1"/>
  <c r="BZ396" i="4" s="1"/>
  <c r="CN396" i="4" s="1"/>
  <c r="DB396" i="4" s="1"/>
  <c r="DP396" i="4" s="1"/>
  <c r="ED396" i="4" s="1"/>
  <c r="ER396" i="4" s="1"/>
  <c r="H406" i="4"/>
  <c r="V406" i="4" s="1"/>
  <c r="AJ406" i="4" s="1"/>
  <c r="AX406" i="4" s="1"/>
  <c r="BL406" i="4" s="1"/>
  <c r="BZ406" i="4" s="1"/>
  <c r="CN406" i="4" s="1"/>
  <c r="DB406" i="4" s="1"/>
  <c r="DP406" i="4" s="1"/>
  <c r="ED406" i="4" s="1"/>
  <c r="ER406" i="4" s="1"/>
  <c r="AD419" i="8"/>
  <c r="AU419" i="8"/>
  <c r="K419" i="4"/>
  <c r="Y419" i="4" s="1"/>
  <c r="AM419" i="4" s="1"/>
  <c r="BA419" i="4" s="1"/>
  <c r="BO419" i="4" s="1"/>
  <c r="CC419" i="4" s="1"/>
  <c r="CQ419" i="4" s="1"/>
  <c r="DE419" i="4" s="1"/>
  <c r="DS419" i="4" s="1"/>
  <c r="EG419" i="4" s="1"/>
  <c r="EU419" i="4" s="1"/>
  <c r="H422" i="4"/>
  <c r="V422" i="4" s="1"/>
  <c r="AJ422" i="4" s="1"/>
  <c r="AX422" i="4" s="1"/>
  <c r="BL422" i="4" s="1"/>
  <c r="BZ422" i="4" s="1"/>
  <c r="CN422" i="4" s="1"/>
  <c r="DB422" i="4" s="1"/>
  <c r="DP422" i="4" s="1"/>
  <c r="ED422" i="4" s="1"/>
  <c r="ER422" i="4" s="1"/>
  <c r="K425" i="4"/>
  <c r="Y425" i="4" s="1"/>
  <c r="AM425" i="4" s="1"/>
  <c r="BA425" i="4" s="1"/>
  <c r="BO425" i="4" s="1"/>
  <c r="CC425" i="4" s="1"/>
  <c r="CQ425" i="4" s="1"/>
  <c r="DE425" i="4" s="1"/>
  <c r="DS425" i="4" s="1"/>
  <c r="EG425" i="4" s="1"/>
  <c r="EU425" i="4" s="1"/>
  <c r="K430" i="4"/>
  <c r="Y430" i="4" s="1"/>
  <c r="AM430" i="4" s="1"/>
  <c r="BA430" i="4" s="1"/>
  <c r="BO430" i="4" s="1"/>
  <c r="CC430" i="4" s="1"/>
  <c r="CQ430" i="4" s="1"/>
  <c r="DE430" i="4" s="1"/>
  <c r="DS430" i="4" s="1"/>
  <c r="EG430" i="4" s="1"/>
  <c r="EU430" i="4" s="1"/>
  <c r="P438" i="4"/>
  <c r="AD438" i="4" s="1"/>
  <c r="AR438" i="4" s="1"/>
  <c r="BF438" i="4" s="1"/>
  <c r="BT438" i="4" s="1"/>
  <c r="CH438" i="4" s="1"/>
  <c r="CV438" i="4" s="1"/>
  <c r="DJ438" i="4" s="1"/>
  <c r="DX438" i="4" s="1"/>
  <c r="EL438" i="4" s="1"/>
  <c r="EZ438" i="4" s="1"/>
  <c r="K439" i="4"/>
  <c r="Y439" i="4" s="1"/>
  <c r="AM439" i="4" s="1"/>
  <c r="BA439" i="4" s="1"/>
  <c r="BO439" i="4" s="1"/>
  <c r="CC439" i="4" s="1"/>
  <c r="CQ439" i="4" s="1"/>
  <c r="DE439" i="4" s="1"/>
  <c r="DS439" i="4" s="1"/>
  <c r="EG439" i="4" s="1"/>
  <c r="EU439" i="4" s="1"/>
  <c r="AC443" i="8"/>
  <c r="AD443" i="8" s="1"/>
  <c r="AV443" i="8" s="1"/>
  <c r="K443" i="8"/>
  <c r="L443" i="8" s="1"/>
  <c r="M443" i="8" s="1"/>
  <c r="K445" i="4"/>
  <c r="Y445" i="4" s="1"/>
  <c r="AM445" i="4" s="1"/>
  <c r="BA445" i="4" s="1"/>
  <c r="BO445" i="4" s="1"/>
  <c r="CC445" i="4" s="1"/>
  <c r="CQ445" i="4" s="1"/>
  <c r="DE445" i="4" s="1"/>
  <c r="DS445" i="4" s="1"/>
  <c r="EG445" i="4" s="1"/>
  <c r="EU445" i="4" s="1"/>
  <c r="H452" i="4"/>
  <c r="V452" i="4" s="1"/>
  <c r="AJ452" i="4" s="1"/>
  <c r="AX452" i="4" s="1"/>
  <c r="BL452" i="4" s="1"/>
  <c r="BZ452" i="4" s="1"/>
  <c r="CN452" i="4" s="1"/>
  <c r="DB452" i="4" s="1"/>
  <c r="DP452" i="4" s="1"/>
  <c r="ED452" i="4" s="1"/>
  <c r="ER452" i="4" s="1"/>
  <c r="P480" i="4"/>
  <c r="AD480" i="4" s="1"/>
  <c r="AR480" i="4" s="1"/>
  <c r="BF480" i="4" s="1"/>
  <c r="BT480" i="4" s="1"/>
  <c r="CH480" i="4" s="1"/>
  <c r="CV480" i="4" s="1"/>
  <c r="DJ480" i="4" s="1"/>
  <c r="DX480" i="4" s="1"/>
  <c r="EL480" i="4" s="1"/>
  <c r="EZ480" i="4" s="1"/>
  <c r="P484" i="4"/>
  <c r="AD484" i="4" s="1"/>
  <c r="AR484" i="4" s="1"/>
  <c r="BF484" i="4" s="1"/>
  <c r="BT484" i="4" s="1"/>
  <c r="CH484" i="4" s="1"/>
  <c r="CV484" i="4" s="1"/>
  <c r="DJ484" i="4" s="1"/>
  <c r="DX484" i="4" s="1"/>
  <c r="EL484" i="4" s="1"/>
  <c r="EZ484" i="4" s="1"/>
  <c r="P485" i="4"/>
  <c r="AD485" i="4" s="1"/>
  <c r="AR485" i="4" s="1"/>
  <c r="BF485" i="4" s="1"/>
  <c r="BT485" i="4" s="1"/>
  <c r="CH485" i="4" s="1"/>
  <c r="CV485" i="4" s="1"/>
  <c r="DJ485" i="4" s="1"/>
  <c r="DX485" i="4" s="1"/>
  <c r="EL485" i="4" s="1"/>
  <c r="EZ485" i="4" s="1"/>
  <c r="K520" i="4"/>
  <c r="Y520" i="4" s="1"/>
  <c r="AM520" i="4" s="1"/>
  <c r="BA520" i="4" s="1"/>
  <c r="BO520" i="4" s="1"/>
  <c r="CC520" i="4" s="1"/>
  <c r="CQ520" i="4" s="1"/>
  <c r="DE520" i="4" s="1"/>
  <c r="DS520" i="4" s="1"/>
  <c r="EG520" i="4" s="1"/>
  <c r="EU520" i="4" s="1"/>
  <c r="K211" i="8"/>
  <c r="L211" i="8" s="1"/>
  <c r="M211" i="8" s="1"/>
  <c r="K224" i="8"/>
  <c r="L224" i="8" s="1"/>
  <c r="M224" i="8" s="1"/>
  <c r="K227" i="8"/>
  <c r="L227" i="8" s="1"/>
  <c r="M227" i="8" s="1"/>
  <c r="K239" i="8"/>
  <c r="L239" i="8" s="1"/>
  <c r="M239" i="8" s="1"/>
  <c r="AC241" i="8"/>
  <c r="AD241" i="8" s="1"/>
  <c r="K241" i="8"/>
  <c r="L241" i="8" s="1"/>
  <c r="M241" i="8" s="1"/>
  <c r="K243" i="8"/>
  <c r="L243" i="8" s="1"/>
  <c r="M243" i="8" s="1"/>
  <c r="K278" i="4"/>
  <c r="Y278" i="4" s="1"/>
  <c r="AM278" i="4" s="1"/>
  <c r="BA278" i="4" s="1"/>
  <c r="BO278" i="4" s="1"/>
  <c r="CC278" i="4" s="1"/>
  <c r="CQ278" i="4" s="1"/>
  <c r="DE278" i="4" s="1"/>
  <c r="DS278" i="4" s="1"/>
  <c r="EG278" i="4" s="1"/>
  <c r="EU278" i="4" s="1"/>
  <c r="K285" i="4"/>
  <c r="Y285" i="4" s="1"/>
  <c r="AM285" i="4" s="1"/>
  <c r="BA285" i="4" s="1"/>
  <c r="BO285" i="4" s="1"/>
  <c r="CC285" i="4" s="1"/>
  <c r="CQ285" i="4" s="1"/>
  <c r="DE285" i="4" s="1"/>
  <c r="DS285" i="4" s="1"/>
  <c r="EG285" i="4" s="1"/>
  <c r="H290" i="4"/>
  <c r="V290" i="4" s="1"/>
  <c r="AJ290" i="4" s="1"/>
  <c r="AX290" i="4" s="1"/>
  <c r="BL290" i="4" s="1"/>
  <c r="BZ290" i="4" s="1"/>
  <c r="CN290" i="4" s="1"/>
  <c r="DB290" i="4" s="1"/>
  <c r="DP290" i="4" s="1"/>
  <c r="ED290" i="4" s="1"/>
  <c r="ER290" i="4" s="1"/>
  <c r="AD292" i="8"/>
  <c r="AE292" i="8" s="1"/>
  <c r="AF292" i="8" s="1"/>
  <c r="AH292" i="8" s="1"/>
  <c r="AC294" i="8"/>
  <c r="AD294" i="8" s="1"/>
  <c r="K294" i="8"/>
  <c r="L294" i="8" s="1"/>
  <c r="M294" i="8" s="1"/>
  <c r="P302" i="4"/>
  <c r="AD302" i="4" s="1"/>
  <c r="AR302" i="4" s="1"/>
  <c r="BF302" i="4" s="1"/>
  <c r="BT302" i="4" s="1"/>
  <c r="CH302" i="4" s="1"/>
  <c r="CV302" i="4" s="1"/>
  <c r="DJ302" i="4" s="1"/>
  <c r="DX302" i="4" s="1"/>
  <c r="EL302" i="4" s="1"/>
  <c r="EZ302" i="4" s="1"/>
  <c r="P308" i="4"/>
  <c r="AD308" i="4" s="1"/>
  <c r="AR308" i="4" s="1"/>
  <c r="BF308" i="4" s="1"/>
  <c r="BT308" i="4" s="1"/>
  <c r="CH308" i="4" s="1"/>
  <c r="CV308" i="4" s="1"/>
  <c r="DJ308" i="4" s="1"/>
  <c r="DX308" i="4" s="1"/>
  <c r="EL308" i="4" s="1"/>
  <c r="EZ308" i="4" s="1"/>
  <c r="AU313" i="8"/>
  <c r="P316" i="4"/>
  <c r="AD316" i="4" s="1"/>
  <c r="AR316" i="4" s="1"/>
  <c r="BF316" i="4" s="1"/>
  <c r="BT316" i="4" s="1"/>
  <c r="CH316" i="4" s="1"/>
  <c r="CV316" i="4" s="1"/>
  <c r="DJ316" i="4" s="1"/>
  <c r="DX316" i="4" s="1"/>
  <c r="EL316" i="4" s="1"/>
  <c r="EZ316" i="4" s="1"/>
  <c r="K320" i="4"/>
  <c r="Y320" i="4" s="1"/>
  <c r="AM320" i="4" s="1"/>
  <c r="BA320" i="4" s="1"/>
  <c r="BO320" i="4" s="1"/>
  <c r="CC320" i="4" s="1"/>
  <c r="CQ320" i="4" s="1"/>
  <c r="DE320" i="4" s="1"/>
  <c r="DS320" i="4" s="1"/>
  <c r="EG320" i="4" s="1"/>
  <c r="EU320" i="4" s="1"/>
  <c r="H321" i="4"/>
  <c r="V321" i="4" s="1"/>
  <c r="AJ321" i="4" s="1"/>
  <c r="AX321" i="4" s="1"/>
  <c r="BL321" i="4" s="1"/>
  <c r="BZ321" i="4" s="1"/>
  <c r="CN321" i="4" s="1"/>
  <c r="DB321" i="4" s="1"/>
  <c r="DP321" i="4" s="1"/>
  <c r="ED321" i="4" s="1"/>
  <c r="ER321" i="4" s="1"/>
  <c r="K327" i="4"/>
  <c r="Y327" i="4" s="1"/>
  <c r="AM327" i="4" s="1"/>
  <c r="BA327" i="4" s="1"/>
  <c r="BO327" i="4" s="1"/>
  <c r="CC327" i="4" s="1"/>
  <c r="CQ327" i="4" s="1"/>
  <c r="DE327" i="4" s="1"/>
  <c r="DS327" i="4" s="1"/>
  <c r="EG327" i="4" s="1"/>
  <c r="EU327" i="4" s="1"/>
  <c r="P330" i="4"/>
  <c r="AD330" i="4" s="1"/>
  <c r="AR330" i="4" s="1"/>
  <c r="BF330" i="4" s="1"/>
  <c r="BT330" i="4" s="1"/>
  <c r="CH330" i="4" s="1"/>
  <c r="CV330" i="4" s="1"/>
  <c r="DJ330" i="4" s="1"/>
  <c r="DX330" i="4" s="1"/>
  <c r="EL330" i="4" s="1"/>
  <c r="EZ330" i="4" s="1"/>
  <c r="H332" i="4"/>
  <c r="V332" i="4" s="1"/>
  <c r="AJ332" i="4" s="1"/>
  <c r="AX332" i="4" s="1"/>
  <c r="BL332" i="4" s="1"/>
  <c r="BZ332" i="4" s="1"/>
  <c r="CN332" i="4" s="1"/>
  <c r="DB332" i="4" s="1"/>
  <c r="DP332" i="4" s="1"/>
  <c r="ED332" i="4" s="1"/>
  <c r="ER332" i="4" s="1"/>
  <c r="K333" i="4"/>
  <c r="Y333" i="4" s="1"/>
  <c r="AM333" i="4" s="1"/>
  <c r="BA333" i="4" s="1"/>
  <c r="BO333" i="4" s="1"/>
  <c r="CC333" i="4" s="1"/>
  <c r="CQ333" i="4" s="1"/>
  <c r="DE333" i="4" s="1"/>
  <c r="DS333" i="4" s="1"/>
  <c r="EG333" i="4" s="1"/>
  <c r="EU333" i="4" s="1"/>
  <c r="K344" i="4"/>
  <c r="Y344" i="4" s="1"/>
  <c r="AM344" i="4" s="1"/>
  <c r="BA344" i="4" s="1"/>
  <c r="BO344" i="4" s="1"/>
  <c r="CC344" i="4" s="1"/>
  <c r="CQ344" i="4" s="1"/>
  <c r="DE344" i="4" s="1"/>
  <c r="DS344" i="4" s="1"/>
  <c r="EG344" i="4" s="1"/>
  <c r="EU344" i="4" s="1"/>
  <c r="BD351" i="8"/>
  <c r="K351" i="4"/>
  <c r="Y351" i="4" s="1"/>
  <c r="AM351" i="4" s="1"/>
  <c r="BA351" i="4" s="1"/>
  <c r="BO351" i="4" s="1"/>
  <c r="CC351" i="4" s="1"/>
  <c r="CQ351" i="4" s="1"/>
  <c r="DE351" i="4" s="1"/>
  <c r="DS351" i="4" s="1"/>
  <c r="EG351" i="4" s="1"/>
  <c r="EU351" i="4" s="1"/>
  <c r="H353" i="4"/>
  <c r="V353" i="4" s="1"/>
  <c r="AJ353" i="4" s="1"/>
  <c r="AX353" i="4" s="1"/>
  <c r="BL353" i="4" s="1"/>
  <c r="BZ353" i="4" s="1"/>
  <c r="CN353" i="4" s="1"/>
  <c r="DB353" i="4" s="1"/>
  <c r="DP353" i="4" s="1"/>
  <c r="ED353" i="4" s="1"/>
  <c r="ER353" i="4" s="1"/>
  <c r="H360" i="4"/>
  <c r="V360" i="4" s="1"/>
  <c r="AJ360" i="4" s="1"/>
  <c r="AX360" i="4" s="1"/>
  <c r="BL360" i="4" s="1"/>
  <c r="BZ360" i="4" s="1"/>
  <c r="CN360" i="4" s="1"/>
  <c r="DB360" i="4" s="1"/>
  <c r="DP360" i="4" s="1"/>
  <c r="ED360" i="4" s="1"/>
  <c r="ER360" i="4" s="1"/>
  <c r="K369" i="4"/>
  <c r="Y369" i="4" s="1"/>
  <c r="AM369" i="4" s="1"/>
  <c r="BA369" i="4" s="1"/>
  <c r="BO369" i="4" s="1"/>
  <c r="CC369" i="4" s="1"/>
  <c r="CQ369" i="4" s="1"/>
  <c r="DE369" i="4" s="1"/>
  <c r="DS369" i="4" s="1"/>
  <c r="EG369" i="4" s="1"/>
  <c r="EU369" i="4" s="1"/>
  <c r="P380" i="4"/>
  <c r="AD380" i="4" s="1"/>
  <c r="AR380" i="4" s="1"/>
  <c r="BF380" i="4" s="1"/>
  <c r="BT380" i="4" s="1"/>
  <c r="CH380" i="4" s="1"/>
  <c r="CV380" i="4" s="1"/>
  <c r="DJ380" i="4" s="1"/>
  <c r="DX380" i="4" s="1"/>
  <c r="EL380" i="4" s="1"/>
  <c r="EZ380" i="4" s="1"/>
  <c r="AT382" i="8"/>
  <c r="P384" i="4"/>
  <c r="AD384" i="4" s="1"/>
  <c r="AR384" i="4" s="1"/>
  <c r="BF384" i="4" s="1"/>
  <c r="BT384" i="4" s="1"/>
  <c r="CH384" i="4" s="1"/>
  <c r="CV384" i="4" s="1"/>
  <c r="DJ384" i="4" s="1"/>
  <c r="DX384" i="4" s="1"/>
  <c r="EL384" i="4" s="1"/>
  <c r="EZ384" i="4" s="1"/>
  <c r="AT386" i="8"/>
  <c r="P390" i="4"/>
  <c r="AD390" i="4" s="1"/>
  <c r="AR390" i="4" s="1"/>
  <c r="BF390" i="4" s="1"/>
  <c r="BT390" i="4" s="1"/>
  <c r="CH390" i="4" s="1"/>
  <c r="CV390" i="4" s="1"/>
  <c r="DJ390" i="4" s="1"/>
  <c r="DX390" i="4" s="1"/>
  <c r="EL390" i="4" s="1"/>
  <c r="EZ390" i="4" s="1"/>
  <c r="AL392" i="8"/>
  <c r="BD392" i="8" s="1"/>
  <c r="K392" i="4"/>
  <c r="Y392" i="4" s="1"/>
  <c r="AM392" i="4" s="1"/>
  <c r="BA392" i="4" s="1"/>
  <c r="BO392" i="4" s="1"/>
  <c r="CC392" i="4" s="1"/>
  <c r="CQ392" i="4" s="1"/>
  <c r="DE392" i="4" s="1"/>
  <c r="DS392" i="4" s="1"/>
  <c r="EG392" i="4" s="1"/>
  <c r="EU392" i="4" s="1"/>
  <c r="K395" i="4"/>
  <c r="Y395" i="4" s="1"/>
  <c r="AM395" i="4" s="1"/>
  <c r="BA395" i="4" s="1"/>
  <c r="BO395" i="4" s="1"/>
  <c r="CC395" i="4" s="1"/>
  <c r="CQ395" i="4" s="1"/>
  <c r="DE395" i="4" s="1"/>
  <c r="DS395" i="4" s="1"/>
  <c r="EG395" i="4" s="1"/>
  <c r="EU395" i="4" s="1"/>
  <c r="AC397" i="8"/>
  <c r="AD397" i="8" s="1"/>
  <c r="AV397" i="8" s="1"/>
  <c r="AW397" i="8" s="1"/>
  <c r="K397" i="8"/>
  <c r="L397" i="8" s="1"/>
  <c r="M397" i="8" s="1"/>
  <c r="H398" i="4"/>
  <c r="V398" i="4" s="1"/>
  <c r="AJ398" i="4" s="1"/>
  <c r="AX398" i="4" s="1"/>
  <c r="BL398" i="4" s="1"/>
  <c r="BZ398" i="4" s="1"/>
  <c r="CN398" i="4" s="1"/>
  <c r="DB398" i="4" s="1"/>
  <c r="DP398" i="4" s="1"/>
  <c r="ED398" i="4" s="1"/>
  <c r="ER398" i="4" s="1"/>
  <c r="K426" i="4"/>
  <c r="Y426" i="4" s="1"/>
  <c r="AM426" i="4" s="1"/>
  <c r="BA426" i="4" s="1"/>
  <c r="BO426" i="4" s="1"/>
  <c r="CC426" i="4" s="1"/>
  <c r="CQ426" i="4" s="1"/>
  <c r="DE426" i="4" s="1"/>
  <c r="DS426" i="4" s="1"/>
  <c r="EG426" i="4" s="1"/>
  <c r="EU426" i="4" s="1"/>
  <c r="P429" i="4"/>
  <c r="AD429" i="4" s="1"/>
  <c r="AR429" i="4" s="1"/>
  <c r="BF429" i="4" s="1"/>
  <c r="BT429" i="4" s="1"/>
  <c r="CH429" i="4" s="1"/>
  <c r="CV429" i="4" s="1"/>
  <c r="DJ429" i="4" s="1"/>
  <c r="DX429" i="4" s="1"/>
  <c r="EL429" i="4" s="1"/>
  <c r="EZ429" i="4" s="1"/>
  <c r="AC452" i="8"/>
  <c r="AD452" i="8" s="1"/>
  <c r="K452" i="8"/>
  <c r="L452" i="8" s="1"/>
  <c r="M452" i="8" s="1"/>
  <c r="K453" i="4"/>
  <c r="Y453" i="4" s="1"/>
  <c r="AM453" i="4" s="1"/>
  <c r="BA453" i="4" s="1"/>
  <c r="BO453" i="4" s="1"/>
  <c r="CC453" i="4" s="1"/>
  <c r="CQ453" i="4" s="1"/>
  <c r="DE453" i="4" s="1"/>
  <c r="DS453" i="4" s="1"/>
  <c r="EG453" i="4" s="1"/>
  <c r="EU453" i="4" s="1"/>
  <c r="AU479" i="8"/>
  <c r="K485" i="4"/>
  <c r="Y485" i="4" s="1"/>
  <c r="AM485" i="4" s="1"/>
  <c r="BA485" i="4" s="1"/>
  <c r="BO485" i="4" s="1"/>
  <c r="CC485" i="4" s="1"/>
  <c r="CQ485" i="4" s="1"/>
  <c r="DE485" i="4" s="1"/>
  <c r="DS485" i="4" s="1"/>
  <c r="EG485" i="4" s="1"/>
  <c r="EU485" i="4" s="1"/>
  <c r="BD493" i="8"/>
  <c r="K513" i="4"/>
  <c r="Y513" i="4" s="1"/>
  <c r="AM513" i="4" s="1"/>
  <c r="BA513" i="4" s="1"/>
  <c r="BO513" i="4" s="1"/>
  <c r="CC513" i="4" s="1"/>
  <c r="CQ513" i="4" s="1"/>
  <c r="DE513" i="4" s="1"/>
  <c r="DS513" i="4" s="1"/>
  <c r="EG513" i="4" s="1"/>
  <c r="EU513" i="4" s="1"/>
  <c r="AL531" i="8"/>
  <c r="BD531" i="8" s="1"/>
  <c r="H532" i="4"/>
  <c r="V532" i="4" s="1"/>
  <c r="AJ532" i="4" s="1"/>
  <c r="AX532" i="4" s="1"/>
  <c r="BL532" i="4" s="1"/>
  <c r="BZ532" i="4" s="1"/>
  <c r="CN532" i="4" s="1"/>
  <c r="DB532" i="4" s="1"/>
  <c r="DP532" i="4" s="1"/>
  <c r="ED532" i="4" s="1"/>
  <c r="ER532" i="4" s="1"/>
  <c r="AL258" i="8"/>
  <c r="BD258" i="8" s="1"/>
  <c r="AL262" i="8"/>
  <c r="BD262" i="8" s="1"/>
  <c r="AU273" i="8"/>
  <c r="AU288" i="8"/>
  <c r="H300" i="4"/>
  <c r="V300" i="4" s="1"/>
  <c r="AJ300" i="4" s="1"/>
  <c r="AX300" i="4" s="1"/>
  <c r="BL300" i="4" s="1"/>
  <c r="BZ300" i="4" s="1"/>
  <c r="CN300" i="4" s="1"/>
  <c r="DB300" i="4" s="1"/>
  <c r="DP300" i="4" s="1"/>
  <c r="ED300" i="4" s="1"/>
  <c r="ER300" i="4" s="1"/>
  <c r="AD308" i="8"/>
  <c r="AU308" i="8"/>
  <c r="AL314" i="8"/>
  <c r="BD314" i="8" s="1"/>
  <c r="K314" i="4"/>
  <c r="Y314" i="4" s="1"/>
  <c r="AM314" i="4" s="1"/>
  <c r="BA314" i="4" s="1"/>
  <c r="BO314" i="4" s="1"/>
  <c r="CC314" i="4" s="1"/>
  <c r="CQ314" i="4" s="1"/>
  <c r="DE314" i="4" s="1"/>
  <c r="DS314" i="4" s="1"/>
  <c r="EG314" i="4" s="1"/>
  <c r="EU314" i="4" s="1"/>
  <c r="AL329" i="8"/>
  <c r="AC331" i="8"/>
  <c r="AD331" i="8" s="1"/>
  <c r="K331" i="8"/>
  <c r="L331" i="8" s="1"/>
  <c r="M331" i="8" s="1"/>
  <c r="AU346" i="8"/>
  <c r="AL355" i="8"/>
  <c r="BD355" i="8" s="1"/>
  <c r="P358" i="4"/>
  <c r="AD358" i="4" s="1"/>
  <c r="AR358" i="4" s="1"/>
  <c r="BF358" i="4" s="1"/>
  <c r="BT358" i="4" s="1"/>
  <c r="CH358" i="4" s="1"/>
  <c r="CV358" i="4" s="1"/>
  <c r="DJ358" i="4" s="1"/>
  <c r="DX358" i="4" s="1"/>
  <c r="EL358" i="4" s="1"/>
  <c r="EZ358" i="4" s="1"/>
  <c r="K372" i="4"/>
  <c r="Y372" i="4" s="1"/>
  <c r="AM372" i="4" s="1"/>
  <c r="BA372" i="4" s="1"/>
  <c r="BO372" i="4" s="1"/>
  <c r="CC372" i="4" s="1"/>
  <c r="CQ372" i="4" s="1"/>
  <c r="DE372" i="4" s="1"/>
  <c r="DS372" i="4" s="1"/>
  <c r="EG372" i="4" s="1"/>
  <c r="EU372" i="4" s="1"/>
  <c r="AU375" i="8"/>
  <c r="AD375" i="8"/>
  <c r="AE375" i="8" s="1"/>
  <c r="AF375" i="8" s="1"/>
  <c r="AU376" i="8"/>
  <c r="AD376" i="8"/>
  <c r="AE376" i="8" s="1"/>
  <c r="AF376" i="8" s="1"/>
  <c r="H384" i="4"/>
  <c r="V384" i="4" s="1"/>
  <c r="AJ384" i="4" s="1"/>
  <c r="AX384" i="4" s="1"/>
  <c r="BL384" i="4" s="1"/>
  <c r="BZ384" i="4" s="1"/>
  <c r="CN384" i="4" s="1"/>
  <c r="DB384" i="4" s="1"/>
  <c r="DP384" i="4" s="1"/>
  <c r="ED384" i="4" s="1"/>
  <c r="ER384" i="4" s="1"/>
  <c r="AE391" i="8"/>
  <c r="AF391" i="8" s="1"/>
  <c r="AH391" i="8" s="1"/>
  <c r="H392" i="4"/>
  <c r="V392" i="4" s="1"/>
  <c r="AJ392" i="4" s="1"/>
  <c r="AX392" i="4" s="1"/>
  <c r="H393" i="4"/>
  <c r="V393" i="4" s="1"/>
  <c r="AJ393" i="4" s="1"/>
  <c r="AX393" i="4" s="1"/>
  <c r="BL393" i="4" s="1"/>
  <c r="BZ393" i="4" s="1"/>
  <c r="CN393" i="4" s="1"/>
  <c r="DB393" i="4" s="1"/>
  <c r="DP393" i="4" s="1"/>
  <c r="ED393" i="4" s="1"/>
  <c r="ER393" i="4" s="1"/>
  <c r="K401" i="4"/>
  <c r="Y401" i="4" s="1"/>
  <c r="AM401" i="4" s="1"/>
  <c r="BA401" i="4" s="1"/>
  <c r="BO401" i="4" s="1"/>
  <c r="CC401" i="4" s="1"/>
  <c r="CQ401" i="4" s="1"/>
  <c r="DE401" i="4" s="1"/>
  <c r="DS401" i="4" s="1"/>
  <c r="EG401" i="4" s="1"/>
  <c r="EU401" i="4" s="1"/>
  <c r="AD403" i="8"/>
  <c r="AU403" i="8"/>
  <c r="H417" i="4"/>
  <c r="V417" i="4" s="1"/>
  <c r="AJ417" i="4" s="1"/>
  <c r="AX417" i="4" s="1"/>
  <c r="BL417" i="4" s="1"/>
  <c r="BZ417" i="4" s="1"/>
  <c r="CN417" i="4" s="1"/>
  <c r="DB417" i="4" s="1"/>
  <c r="DP417" i="4" s="1"/>
  <c r="ED417" i="4" s="1"/>
  <c r="ER417" i="4" s="1"/>
  <c r="AC420" i="8"/>
  <c r="AD420" i="8" s="1"/>
  <c r="K420" i="8"/>
  <c r="L420" i="8" s="1"/>
  <c r="M420" i="8" s="1"/>
  <c r="K427" i="4"/>
  <c r="Y427" i="4" s="1"/>
  <c r="AM427" i="4" s="1"/>
  <c r="BA427" i="4" s="1"/>
  <c r="BO427" i="4" s="1"/>
  <c r="CC427" i="4" s="1"/>
  <c r="CQ427" i="4" s="1"/>
  <c r="DE427" i="4" s="1"/>
  <c r="DS427" i="4" s="1"/>
  <c r="EG427" i="4" s="1"/>
  <c r="EU427" i="4" s="1"/>
  <c r="H436" i="4"/>
  <c r="V436" i="4" s="1"/>
  <c r="AJ436" i="4" s="1"/>
  <c r="AX436" i="4" s="1"/>
  <c r="BL436" i="4" s="1"/>
  <c r="BZ436" i="4" s="1"/>
  <c r="CN436" i="4" s="1"/>
  <c r="DB436" i="4" s="1"/>
  <c r="DP436" i="4" s="1"/>
  <c r="ED436" i="4" s="1"/>
  <c r="ER436" i="4" s="1"/>
  <c r="AC444" i="8"/>
  <c r="AD444" i="8" s="1"/>
  <c r="AV444" i="8" s="1"/>
  <c r="K444" i="8"/>
  <c r="L444" i="8" s="1"/>
  <c r="M444" i="8" s="1"/>
  <c r="AU445" i="8"/>
  <c r="AD446" i="8"/>
  <c r="AU446" i="8"/>
  <c r="AT452" i="8"/>
  <c r="P460" i="4"/>
  <c r="AD460" i="4" s="1"/>
  <c r="AR460" i="4" s="1"/>
  <c r="BF460" i="4" s="1"/>
  <c r="BT460" i="4" s="1"/>
  <c r="CH460" i="4" s="1"/>
  <c r="CV460" i="4" s="1"/>
  <c r="DJ460" i="4" s="1"/>
  <c r="DX460" i="4" s="1"/>
  <c r="EL460" i="4" s="1"/>
  <c r="EZ460" i="4" s="1"/>
  <c r="H473" i="4"/>
  <c r="V473" i="4" s="1"/>
  <c r="AJ473" i="4" s="1"/>
  <c r="AX473" i="4" s="1"/>
  <c r="BL473" i="4" s="1"/>
  <c r="BZ473" i="4" s="1"/>
  <c r="CN473" i="4" s="1"/>
  <c r="DB473" i="4" s="1"/>
  <c r="DP473" i="4" s="1"/>
  <c r="ED473" i="4" s="1"/>
  <c r="ER473" i="4" s="1"/>
  <c r="K530" i="4"/>
  <c r="Y530" i="4" s="1"/>
  <c r="AM530" i="4" s="1"/>
  <c r="BA530" i="4" s="1"/>
  <c r="BO530" i="4" s="1"/>
  <c r="CC530" i="4" s="1"/>
  <c r="CQ530" i="4" s="1"/>
  <c r="DE530" i="4" s="1"/>
  <c r="DS530" i="4" s="1"/>
  <c r="EG530" i="4" s="1"/>
  <c r="EU530" i="4" s="1"/>
  <c r="P541" i="4"/>
  <c r="AD541" i="4" s="1"/>
  <c r="AR541" i="4" s="1"/>
  <c r="BF541" i="4" s="1"/>
  <c r="BT541" i="4" s="1"/>
  <c r="CH541" i="4" s="1"/>
  <c r="CV541" i="4" s="1"/>
  <c r="DJ541" i="4" s="1"/>
  <c r="DX541" i="4" s="1"/>
  <c r="EL541" i="4" s="1"/>
  <c r="EZ541" i="4" s="1"/>
  <c r="AL271" i="8"/>
  <c r="AU280" i="8"/>
  <c r="AL281" i="8"/>
  <c r="BD281" i="8" s="1"/>
  <c r="AL290" i="8"/>
  <c r="BD290" i="8" s="1"/>
  <c r="AU296" i="8"/>
  <c r="H302" i="4"/>
  <c r="V302" i="4" s="1"/>
  <c r="AJ302" i="4" s="1"/>
  <c r="AX302" i="4" s="1"/>
  <c r="BL302" i="4" s="1"/>
  <c r="BZ302" i="4" s="1"/>
  <c r="CN302" i="4" s="1"/>
  <c r="DB302" i="4" s="1"/>
  <c r="DP302" i="4" s="1"/>
  <c r="ED302" i="4" s="1"/>
  <c r="ER302" i="4" s="1"/>
  <c r="H308" i="4"/>
  <c r="V308" i="4" s="1"/>
  <c r="AJ308" i="4" s="1"/>
  <c r="AX308" i="4" s="1"/>
  <c r="BL308" i="4" s="1"/>
  <c r="BZ308" i="4" s="1"/>
  <c r="CN308" i="4" s="1"/>
  <c r="DB308" i="4" s="1"/>
  <c r="DP308" i="4" s="1"/>
  <c r="ED308" i="4" s="1"/>
  <c r="ER308" i="4" s="1"/>
  <c r="K330" i="4"/>
  <c r="Y330" i="4" s="1"/>
  <c r="AM330" i="4" s="1"/>
  <c r="BA330" i="4" s="1"/>
  <c r="BO330" i="4" s="1"/>
  <c r="CC330" i="4" s="1"/>
  <c r="CQ330" i="4" s="1"/>
  <c r="DE330" i="4" s="1"/>
  <c r="DS330" i="4" s="1"/>
  <c r="EG330" i="4" s="1"/>
  <c r="EU330" i="4" s="1"/>
  <c r="AC334" i="8"/>
  <c r="AD334" i="8" s="1"/>
  <c r="AV334" i="8" s="1"/>
  <c r="K334" i="8"/>
  <c r="L334" i="8" s="1"/>
  <c r="M334" i="8" s="1"/>
  <c r="K335" i="4"/>
  <c r="Y335" i="4" s="1"/>
  <c r="AM335" i="4" s="1"/>
  <c r="BA335" i="4" s="1"/>
  <c r="BO335" i="4" s="1"/>
  <c r="CC335" i="4" s="1"/>
  <c r="CQ335" i="4" s="1"/>
  <c r="DE335" i="4" s="1"/>
  <c r="DS335" i="4" s="1"/>
  <c r="EG335" i="4" s="1"/>
  <c r="EU335" i="4" s="1"/>
  <c r="AC339" i="8"/>
  <c r="AD339" i="8" s="1"/>
  <c r="AV339" i="8" s="1"/>
  <c r="K339" i="8"/>
  <c r="L339" i="8" s="1"/>
  <c r="M339" i="8" s="1"/>
  <c r="P343" i="4"/>
  <c r="AD343" i="4" s="1"/>
  <c r="AR343" i="4" s="1"/>
  <c r="BF343" i="4" s="1"/>
  <c r="BT343" i="4" s="1"/>
  <c r="CH343" i="4" s="1"/>
  <c r="CV343" i="4" s="1"/>
  <c r="DJ343" i="4" s="1"/>
  <c r="DX343" i="4" s="1"/>
  <c r="EL343" i="4" s="1"/>
  <c r="EZ343" i="4" s="1"/>
  <c r="H347" i="4"/>
  <c r="V347" i="4" s="1"/>
  <c r="AJ347" i="4" s="1"/>
  <c r="AX347" i="4" s="1"/>
  <c r="P356" i="4"/>
  <c r="AD356" i="4" s="1"/>
  <c r="AR356" i="4" s="1"/>
  <c r="BF356" i="4" s="1"/>
  <c r="BT356" i="4" s="1"/>
  <c r="CH356" i="4" s="1"/>
  <c r="CV356" i="4" s="1"/>
  <c r="DJ356" i="4" s="1"/>
  <c r="DX356" i="4" s="1"/>
  <c r="EL356" i="4" s="1"/>
  <c r="EZ356" i="4" s="1"/>
  <c r="AU364" i="8"/>
  <c r="P369" i="4"/>
  <c r="AD369" i="4" s="1"/>
  <c r="AR369" i="4" s="1"/>
  <c r="BF369" i="4" s="1"/>
  <c r="BT369" i="4" s="1"/>
  <c r="CH369" i="4" s="1"/>
  <c r="CV369" i="4" s="1"/>
  <c r="DJ369" i="4" s="1"/>
  <c r="DX369" i="4" s="1"/>
  <c r="EL369" i="4" s="1"/>
  <c r="EZ369" i="4" s="1"/>
  <c r="H371" i="4"/>
  <c r="V371" i="4" s="1"/>
  <c r="AJ371" i="4" s="1"/>
  <c r="AX371" i="4" s="1"/>
  <c r="AC386" i="8"/>
  <c r="AD386" i="8" s="1"/>
  <c r="AV386" i="8" s="1"/>
  <c r="AW386" i="8" s="1"/>
  <c r="K386" i="8"/>
  <c r="L386" i="8" s="1"/>
  <c r="M386" i="8" s="1"/>
  <c r="AC387" i="8"/>
  <c r="AD387" i="8" s="1"/>
  <c r="AV387" i="8" s="1"/>
  <c r="AW387" i="8" s="1"/>
  <c r="K387" i="8"/>
  <c r="L387" i="8" s="1"/>
  <c r="M387" i="8" s="1"/>
  <c r="K390" i="4"/>
  <c r="Y390" i="4" s="1"/>
  <c r="AM390" i="4" s="1"/>
  <c r="BA390" i="4" s="1"/>
  <c r="BO390" i="4" s="1"/>
  <c r="CC390" i="4" s="1"/>
  <c r="CQ390" i="4" s="1"/>
  <c r="DE390" i="4" s="1"/>
  <c r="DS390" i="4" s="1"/>
  <c r="EG390" i="4" s="1"/>
  <c r="EU390" i="4" s="1"/>
  <c r="H402" i="4"/>
  <c r="V402" i="4" s="1"/>
  <c r="AJ402" i="4" s="1"/>
  <c r="AX402" i="4" s="1"/>
  <c r="BL402" i="4" s="1"/>
  <c r="BZ402" i="4" s="1"/>
  <c r="CN402" i="4" s="1"/>
  <c r="DB402" i="4" s="1"/>
  <c r="DP402" i="4" s="1"/>
  <c r="ED402" i="4" s="1"/>
  <c r="ER402" i="4" s="1"/>
  <c r="AL406" i="8"/>
  <c r="BD406" i="8" s="1"/>
  <c r="K413" i="4"/>
  <c r="Y413" i="4" s="1"/>
  <c r="AM413" i="4" s="1"/>
  <c r="BA413" i="4" s="1"/>
  <c r="BO413" i="4" s="1"/>
  <c r="CC413" i="4" s="1"/>
  <c r="CQ413" i="4" s="1"/>
  <c r="DE413" i="4" s="1"/>
  <c r="DS413" i="4" s="1"/>
  <c r="EG413" i="4" s="1"/>
  <c r="EU413" i="4" s="1"/>
  <c r="K418" i="4"/>
  <c r="Y418" i="4" s="1"/>
  <c r="AM418" i="4" s="1"/>
  <c r="BA418" i="4" s="1"/>
  <c r="BO418" i="4" s="1"/>
  <c r="CC418" i="4" s="1"/>
  <c r="CQ418" i="4" s="1"/>
  <c r="DE418" i="4" s="1"/>
  <c r="DS418" i="4" s="1"/>
  <c r="EG418" i="4" s="1"/>
  <c r="EU418" i="4" s="1"/>
  <c r="AC422" i="8"/>
  <c r="AD422" i="8" s="1"/>
  <c r="AE422" i="8" s="1"/>
  <c r="AF422" i="8" s="1"/>
  <c r="K422" i="8"/>
  <c r="L422" i="8" s="1"/>
  <c r="M422" i="8" s="1"/>
  <c r="AL425" i="8"/>
  <c r="BD425" i="8" s="1"/>
  <c r="P430" i="4"/>
  <c r="AD430" i="4" s="1"/>
  <c r="AR430" i="4" s="1"/>
  <c r="BF430" i="4" s="1"/>
  <c r="BT430" i="4" s="1"/>
  <c r="CH430" i="4" s="1"/>
  <c r="CV430" i="4" s="1"/>
  <c r="DJ430" i="4" s="1"/>
  <c r="DX430" i="4" s="1"/>
  <c r="EL430" i="4" s="1"/>
  <c r="EZ430" i="4" s="1"/>
  <c r="AL435" i="8"/>
  <c r="BD435" i="8" s="1"/>
  <c r="AU436" i="8"/>
  <c r="AD436" i="8"/>
  <c r="AE436" i="8" s="1"/>
  <c r="AF436" i="8" s="1"/>
  <c r="AH436" i="8" s="1"/>
  <c r="H437" i="4"/>
  <c r="V437" i="4" s="1"/>
  <c r="AJ437" i="4" s="1"/>
  <c r="AX437" i="4" s="1"/>
  <c r="BL437" i="4" s="1"/>
  <c r="BZ437" i="4" s="1"/>
  <c r="CN437" i="4" s="1"/>
  <c r="DB437" i="4" s="1"/>
  <c r="DP437" i="4" s="1"/>
  <c r="ED437" i="4" s="1"/>
  <c r="ER437" i="4" s="1"/>
  <c r="K438" i="4"/>
  <c r="Y438" i="4" s="1"/>
  <c r="AM438" i="4" s="1"/>
  <c r="BA438" i="4" s="1"/>
  <c r="BO438" i="4" s="1"/>
  <c r="CC438" i="4" s="1"/>
  <c r="CQ438" i="4" s="1"/>
  <c r="DE438" i="4" s="1"/>
  <c r="DS438" i="4" s="1"/>
  <c r="EG438" i="4" s="1"/>
  <c r="EU438" i="4" s="1"/>
  <c r="H442" i="4"/>
  <c r="V442" i="4" s="1"/>
  <c r="AJ442" i="4" s="1"/>
  <c r="AX442" i="4" s="1"/>
  <c r="BL442" i="4" s="1"/>
  <c r="BZ442" i="4" s="1"/>
  <c r="CN442" i="4" s="1"/>
  <c r="DB442" i="4" s="1"/>
  <c r="DP442" i="4" s="1"/>
  <c r="ED442" i="4" s="1"/>
  <c r="ER442" i="4" s="1"/>
  <c r="AL453" i="8"/>
  <c r="BD453" i="8" s="1"/>
  <c r="K462" i="4"/>
  <c r="Y462" i="4" s="1"/>
  <c r="AM462" i="4" s="1"/>
  <c r="BA462" i="4" s="1"/>
  <c r="BO462" i="4" s="1"/>
  <c r="CC462" i="4" s="1"/>
  <c r="CQ462" i="4" s="1"/>
  <c r="DE462" i="4" s="1"/>
  <c r="DS462" i="4" s="1"/>
  <c r="EG462" i="4" s="1"/>
  <c r="EU462" i="4" s="1"/>
  <c r="P466" i="4"/>
  <c r="AD466" i="4" s="1"/>
  <c r="AR466" i="4" s="1"/>
  <c r="BF466" i="4" s="1"/>
  <c r="BT466" i="4" s="1"/>
  <c r="CH466" i="4" s="1"/>
  <c r="CV466" i="4" s="1"/>
  <c r="DJ466" i="4" s="1"/>
  <c r="DX466" i="4" s="1"/>
  <c r="EL466" i="4" s="1"/>
  <c r="EZ466" i="4" s="1"/>
  <c r="K472" i="4"/>
  <c r="Y472" i="4" s="1"/>
  <c r="AM472" i="4" s="1"/>
  <c r="BA472" i="4" s="1"/>
  <c r="BO472" i="4" s="1"/>
  <c r="CC472" i="4" s="1"/>
  <c r="CQ472" i="4" s="1"/>
  <c r="DE472" i="4" s="1"/>
  <c r="DS472" i="4" s="1"/>
  <c r="EG472" i="4" s="1"/>
  <c r="EU472" i="4" s="1"/>
  <c r="K479" i="4"/>
  <c r="Y479" i="4" s="1"/>
  <c r="AM479" i="4" s="1"/>
  <c r="BA479" i="4" s="1"/>
  <c r="BO479" i="4" s="1"/>
  <c r="CC479" i="4" s="1"/>
  <c r="CQ479" i="4" s="1"/>
  <c r="DE479" i="4" s="1"/>
  <c r="DS479" i="4" s="1"/>
  <c r="EG479" i="4" s="1"/>
  <c r="EU479" i="4" s="1"/>
  <c r="K481" i="4"/>
  <c r="Y481" i="4" s="1"/>
  <c r="AM481" i="4" s="1"/>
  <c r="BA481" i="4" s="1"/>
  <c r="BO481" i="4" s="1"/>
  <c r="CC481" i="4" s="1"/>
  <c r="CQ481" i="4" s="1"/>
  <c r="DE481" i="4" s="1"/>
  <c r="DS481" i="4" s="1"/>
  <c r="EG481" i="4" s="1"/>
  <c r="EU481" i="4" s="1"/>
  <c r="AC484" i="8"/>
  <c r="AD484" i="8" s="1"/>
  <c r="K484" i="8"/>
  <c r="L484" i="8" s="1"/>
  <c r="M484" i="8" s="1"/>
  <c r="K489" i="4"/>
  <c r="Y489" i="4" s="1"/>
  <c r="AM489" i="4" s="1"/>
  <c r="BA489" i="4" s="1"/>
  <c r="BO489" i="4" s="1"/>
  <c r="CC489" i="4" s="1"/>
  <c r="CQ489" i="4" s="1"/>
  <c r="DE489" i="4" s="1"/>
  <c r="DS489" i="4" s="1"/>
  <c r="EG489" i="4" s="1"/>
  <c r="EU489" i="4" s="1"/>
  <c r="K525" i="4"/>
  <c r="Y525" i="4" s="1"/>
  <c r="AM525" i="4" s="1"/>
  <c r="BA525" i="4" s="1"/>
  <c r="BO525" i="4" s="1"/>
  <c r="CC525" i="4" s="1"/>
  <c r="CQ525" i="4" s="1"/>
  <c r="DE525" i="4" s="1"/>
  <c r="DS525" i="4" s="1"/>
  <c r="EG525" i="4" s="1"/>
  <c r="EU525" i="4" s="1"/>
  <c r="K264" i="8"/>
  <c r="L264" i="8" s="1"/>
  <c r="M264" i="8" s="1"/>
  <c r="K265" i="8"/>
  <c r="L265" i="8" s="1"/>
  <c r="M265" i="8" s="1"/>
  <c r="K272" i="8"/>
  <c r="L272" i="8" s="1"/>
  <c r="M272" i="8" s="1"/>
  <c r="AD273" i="8"/>
  <c r="K274" i="8"/>
  <c r="L274" i="8" s="1"/>
  <c r="M274" i="8" s="1"/>
  <c r="K278" i="8"/>
  <c r="L278" i="8" s="1"/>
  <c r="M278" i="8" s="1"/>
  <c r="AU278" i="8"/>
  <c r="K291" i="8"/>
  <c r="L291" i="8" s="1"/>
  <c r="M291" i="8" s="1"/>
  <c r="AU294" i="8"/>
  <c r="K298" i="8"/>
  <c r="L298" i="8" s="1"/>
  <c r="M298" i="8" s="1"/>
  <c r="AD302" i="8"/>
  <c r="AU302" i="8"/>
  <c r="AD304" i="8"/>
  <c r="AV304" i="8" s="1"/>
  <c r="AU304" i="8"/>
  <c r="K309" i="8"/>
  <c r="L309" i="8" s="1"/>
  <c r="M309" i="8" s="1"/>
  <c r="K310" i="8"/>
  <c r="L310" i="8" s="1"/>
  <c r="M310" i="8" s="1"/>
  <c r="P312" i="4"/>
  <c r="AD312" i="4" s="1"/>
  <c r="AR312" i="4" s="1"/>
  <c r="BF312" i="4" s="1"/>
  <c r="BT312" i="4" s="1"/>
  <c r="CH312" i="4" s="1"/>
  <c r="CV312" i="4" s="1"/>
  <c r="DJ312" i="4" s="1"/>
  <c r="DX312" i="4" s="1"/>
  <c r="EL312" i="4" s="1"/>
  <c r="EZ312" i="4" s="1"/>
  <c r="AL325" i="8"/>
  <c r="BD325" i="8" s="1"/>
  <c r="AD327" i="8"/>
  <c r="AV327" i="8" s="1"/>
  <c r="AW327" i="8" s="1"/>
  <c r="AX327" i="8" s="1"/>
  <c r="AL328" i="8"/>
  <c r="BD328" i="8" s="1"/>
  <c r="AD329" i="8"/>
  <c r="AE329" i="8" s="1"/>
  <c r="AF329" i="8" s="1"/>
  <c r="AH329" i="8" s="1"/>
  <c r="AT345" i="8"/>
  <c r="AU348" i="8"/>
  <c r="AD355" i="8"/>
  <c r="AU360" i="8"/>
  <c r="AU363" i="8"/>
  <c r="AD363" i="8"/>
  <c r="AV363" i="8" s="1"/>
  <c r="AD364" i="8"/>
  <c r="AV364" i="8" s="1"/>
  <c r="P374" i="4"/>
  <c r="AD374" i="4" s="1"/>
  <c r="AR374" i="4" s="1"/>
  <c r="BF374" i="4" s="1"/>
  <c r="BT374" i="4" s="1"/>
  <c r="CH374" i="4" s="1"/>
  <c r="CV374" i="4" s="1"/>
  <c r="DJ374" i="4" s="1"/>
  <c r="DX374" i="4" s="1"/>
  <c r="EL374" i="4" s="1"/>
  <c r="EZ374" i="4" s="1"/>
  <c r="K378" i="4"/>
  <c r="Y378" i="4" s="1"/>
  <c r="AM378" i="4" s="1"/>
  <c r="BA378" i="4" s="1"/>
  <c r="BO378" i="4" s="1"/>
  <c r="CC378" i="4" s="1"/>
  <c r="CQ378" i="4" s="1"/>
  <c r="DE378" i="4" s="1"/>
  <c r="DS378" i="4" s="1"/>
  <c r="EG378" i="4" s="1"/>
  <c r="EU378" i="4" s="1"/>
  <c r="AL383" i="8"/>
  <c r="BD383" i="8" s="1"/>
  <c r="AC389" i="8"/>
  <c r="AD389" i="8" s="1"/>
  <c r="AE389" i="8" s="1"/>
  <c r="AF389" i="8" s="1"/>
  <c r="AH389" i="8" s="1"/>
  <c r="K389" i="8"/>
  <c r="L389" i="8" s="1"/>
  <c r="M389" i="8" s="1"/>
  <c r="K391" i="8"/>
  <c r="L391" i="8" s="1"/>
  <c r="M391" i="8" s="1"/>
  <c r="BD397" i="8"/>
  <c r="K398" i="4"/>
  <c r="Y398" i="4" s="1"/>
  <c r="AM398" i="4" s="1"/>
  <c r="BA398" i="4" s="1"/>
  <c r="BO398" i="4" s="1"/>
  <c r="CC398" i="4" s="1"/>
  <c r="CQ398" i="4" s="1"/>
  <c r="DE398" i="4" s="1"/>
  <c r="DS398" i="4" s="1"/>
  <c r="EG398" i="4" s="1"/>
  <c r="EU398" i="4" s="1"/>
  <c r="AL400" i="8"/>
  <c r="BD400" i="8" s="1"/>
  <c r="H400" i="4"/>
  <c r="V400" i="4" s="1"/>
  <c r="AJ400" i="4" s="1"/>
  <c r="AX400" i="4" s="1"/>
  <c r="BL400" i="4" s="1"/>
  <c r="BZ400" i="4" s="1"/>
  <c r="CN400" i="4" s="1"/>
  <c r="DB400" i="4" s="1"/>
  <c r="DP400" i="4" s="1"/>
  <c r="ED400" i="4" s="1"/>
  <c r="ER400" i="4" s="1"/>
  <c r="AU402" i="8"/>
  <c r="AD402" i="8"/>
  <c r="K403" i="4"/>
  <c r="Y403" i="4" s="1"/>
  <c r="AM403" i="4" s="1"/>
  <c r="BA403" i="4" s="1"/>
  <c r="BO403" i="4" s="1"/>
  <c r="CC403" i="4" s="1"/>
  <c r="CQ403" i="4" s="1"/>
  <c r="DE403" i="4" s="1"/>
  <c r="DS403" i="4" s="1"/>
  <c r="EG403" i="4" s="1"/>
  <c r="EU403" i="4" s="1"/>
  <c r="H405" i="4"/>
  <c r="V405" i="4" s="1"/>
  <c r="AJ405" i="4" s="1"/>
  <c r="AX405" i="4" s="1"/>
  <c r="BL405" i="4" s="1"/>
  <c r="BZ405" i="4" s="1"/>
  <c r="CN405" i="4" s="1"/>
  <c r="DB405" i="4" s="1"/>
  <c r="DP405" i="4" s="1"/>
  <c r="ED405" i="4" s="1"/>
  <c r="ER405" i="4" s="1"/>
  <c r="AC409" i="8"/>
  <c r="AD409" i="8" s="1"/>
  <c r="K409" i="8"/>
  <c r="L409" i="8" s="1"/>
  <c r="M409" i="8" s="1"/>
  <c r="AC415" i="8"/>
  <c r="AD415" i="8" s="1"/>
  <c r="AV415" i="8" s="1"/>
  <c r="K415" i="8"/>
  <c r="L415" i="8" s="1"/>
  <c r="M415" i="8" s="1"/>
  <c r="K416" i="4"/>
  <c r="Y416" i="4" s="1"/>
  <c r="AM416" i="4" s="1"/>
  <c r="BA416" i="4" s="1"/>
  <c r="BO416" i="4" s="1"/>
  <c r="CC416" i="4" s="1"/>
  <c r="CQ416" i="4" s="1"/>
  <c r="DE416" i="4" s="1"/>
  <c r="DS416" i="4" s="1"/>
  <c r="EG416" i="4" s="1"/>
  <c r="EU416" i="4" s="1"/>
  <c r="H420" i="4"/>
  <c r="V420" i="4" s="1"/>
  <c r="AJ420" i="4" s="1"/>
  <c r="AX420" i="4" s="1"/>
  <c r="BL420" i="4" s="1"/>
  <c r="BZ420" i="4" s="1"/>
  <c r="CN420" i="4" s="1"/>
  <c r="DB420" i="4" s="1"/>
  <c r="DP420" i="4" s="1"/>
  <c r="ED420" i="4" s="1"/>
  <c r="ER420" i="4" s="1"/>
  <c r="K421" i="4"/>
  <c r="Y421" i="4" s="1"/>
  <c r="AM421" i="4" s="1"/>
  <c r="BA421" i="4" s="1"/>
  <c r="BO421" i="4" s="1"/>
  <c r="CC421" i="4" s="1"/>
  <c r="CQ421" i="4" s="1"/>
  <c r="DE421" i="4" s="1"/>
  <c r="DS421" i="4" s="1"/>
  <c r="EG421" i="4" s="1"/>
  <c r="EU421" i="4" s="1"/>
  <c r="P425" i="4"/>
  <c r="AD425" i="4" s="1"/>
  <c r="AR425" i="4" s="1"/>
  <c r="BF425" i="4" s="1"/>
  <c r="BT425" i="4" s="1"/>
  <c r="CH425" i="4" s="1"/>
  <c r="CV425" i="4" s="1"/>
  <c r="DJ425" i="4" s="1"/>
  <c r="DX425" i="4" s="1"/>
  <c r="EL425" i="4" s="1"/>
  <c r="EZ425" i="4" s="1"/>
  <c r="K435" i="4"/>
  <c r="Y435" i="4" s="1"/>
  <c r="AM435" i="4" s="1"/>
  <c r="BA435" i="4" s="1"/>
  <c r="BO435" i="4" s="1"/>
  <c r="CC435" i="4" s="1"/>
  <c r="CQ435" i="4" s="1"/>
  <c r="DE435" i="4" s="1"/>
  <c r="DS435" i="4" s="1"/>
  <c r="EG435" i="4" s="1"/>
  <c r="EU435" i="4" s="1"/>
  <c r="AU443" i="8"/>
  <c r="AC445" i="8"/>
  <c r="AD445" i="8" s="1"/>
  <c r="K445" i="8"/>
  <c r="L445" i="8" s="1"/>
  <c r="M445" i="8" s="1"/>
  <c r="H448" i="4"/>
  <c r="V448" i="4" s="1"/>
  <c r="AJ448" i="4" s="1"/>
  <c r="AX448" i="4" s="1"/>
  <c r="BL448" i="4" s="1"/>
  <c r="BZ448" i="4" s="1"/>
  <c r="CN448" i="4" s="1"/>
  <c r="DB448" i="4" s="1"/>
  <c r="DP448" i="4" s="1"/>
  <c r="ED448" i="4" s="1"/>
  <c r="ER448" i="4" s="1"/>
  <c r="K451" i="4"/>
  <c r="Y451" i="4" s="1"/>
  <c r="AM451" i="4" s="1"/>
  <c r="BA451" i="4" s="1"/>
  <c r="BO451" i="4" s="1"/>
  <c r="CC451" i="4" s="1"/>
  <c r="CQ451" i="4" s="1"/>
  <c r="DE451" i="4" s="1"/>
  <c r="DS451" i="4" s="1"/>
  <c r="EG451" i="4" s="1"/>
  <c r="EU451" i="4" s="1"/>
  <c r="P457" i="4"/>
  <c r="AD457" i="4" s="1"/>
  <c r="AR457" i="4" s="1"/>
  <c r="BF457" i="4" s="1"/>
  <c r="BT457" i="4" s="1"/>
  <c r="CH457" i="4" s="1"/>
  <c r="CV457" i="4" s="1"/>
  <c r="DJ457" i="4" s="1"/>
  <c r="DX457" i="4" s="1"/>
  <c r="EL457" i="4" s="1"/>
  <c r="EZ457" i="4" s="1"/>
  <c r="H463" i="4"/>
  <c r="V463" i="4" s="1"/>
  <c r="AJ463" i="4" s="1"/>
  <c r="AX463" i="4" s="1"/>
  <c r="BL463" i="4" s="1"/>
  <c r="BZ463" i="4" s="1"/>
  <c r="CN463" i="4" s="1"/>
  <c r="DB463" i="4" s="1"/>
  <c r="DP463" i="4" s="1"/>
  <c r="ED463" i="4" s="1"/>
  <c r="ER463" i="4" s="1"/>
  <c r="K471" i="4"/>
  <c r="Y471" i="4" s="1"/>
  <c r="AM471" i="4" s="1"/>
  <c r="BA471" i="4" s="1"/>
  <c r="BO471" i="4" s="1"/>
  <c r="CC471" i="4" s="1"/>
  <c r="CQ471" i="4" s="1"/>
  <c r="DE471" i="4" s="1"/>
  <c r="DS471" i="4" s="1"/>
  <c r="EG471" i="4" s="1"/>
  <c r="EU471" i="4" s="1"/>
  <c r="K478" i="4"/>
  <c r="Y478" i="4" s="1"/>
  <c r="AM478" i="4" s="1"/>
  <c r="BA478" i="4" s="1"/>
  <c r="BO478" i="4" s="1"/>
  <c r="CC478" i="4" s="1"/>
  <c r="CQ478" i="4" s="1"/>
  <c r="DE478" i="4" s="1"/>
  <c r="DS478" i="4" s="1"/>
  <c r="EG478" i="4" s="1"/>
  <c r="EU478" i="4" s="1"/>
  <c r="K486" i="4"/>
  <c r="Y486" i="4" s="1"/>
  <c r="AM486" i="4" s="1"/>
  <c r="BA486" i="4" s="1"/>
  <c r="BO486" i="4" s="1"/>
  <c r="CC486" i="4" s="1"/>
  <c r="CQ486" i="4" s="1"/>
  <c r="DE486" i="4" s="1"/>
  <c r="DS486" i="4" s="1"/>
  <c r="EG486" i="4" s="1"/>
  <c r="EU486" i="4" s="1"/>
  <c r="K488" i="4"/>
  <c r="Y488" i="4" s="1"/>
  <c r="AM488" i="4" s="1"/>
  <c r="BA488" i="4" s="1"/>
  <c r="BO488" i="4" s="1"/>
  <c r="CC488" i="4" s="1"/>
  <c r="CQ488" i="4" s="1"/>
  <c r="DE488" i="4" s="1"/>
  <c r="DS488" i="4" s="1"/>
  <c r="EG488" i="4" s="1"/>
  <c r="EU488" i="4" s="1"/>
  <c r="P489" i="4"/>
  <c r="AD489" i="4" s="1"/>
  <c r="AR489" i="4" s="1"/>
  <c r="BF489" i="4" s="1"/>
  <c r="BT489" i="4" s="1"/>
  <c r="CH489" i="4" s="1"/>
  <c r="CV489" i="4" s="1"/>
  <c r="DJ489" i="4" s="1"/>
  <c r="DX489" i="4" s="1"/>
  <c r="EL489" i="4" s="1"/>
  <c r="EZ489" i="4" s="1"/>
  <c r="K505" i="4"/>
  <c r="Y505" i="4" s="1"/>
  <c r="AM505" i="4" s="1"/>
  <c r="BA505" i="4" s="1"/>
  <c r="BO505" i="4" s="1"/>
  <c r="CC505" i="4" s="1"/>
  <c r="CQ505" i="4" s="1"/>
  <c r="DE505" i="4" s="1"/>
  <c r="DS505" i="4" s="1"/>
  <c r="EG505" i="4" s="1"/>
  <c r="EU505" i="4" s="1"/>
  <c r="H510" i="4"/>
  <c r="V510" i="4" s="1"/>
  <c r="AJ510" i="4" s="1"/>
  <c r="AX510" i="4" s="1"/>
  <c r="BL510" i="4" s="1"/>
  <c r="BZ510" i="4" s="1"/>
  <c r="CN510" i="4" s="1"/>
  <c r="DB510" i="4" s="1"/>
  <c r="DP510" i="4" s="1"/>
  <c r="ED510" i="4" s="1"/>
  <c r="ER510" i="4" s="1"/>
  <c r="K512" i="4"/>
  <c r="Y512" i="4" s="1"/>
  <c r="AM512" i="4" s="1"/>
  <c r="BA512" i="4" s="1"/>
  <c r="BO512" i="4" s="1"/>
  <c r="CC512" i="4" s="1"/>
  <c r="CQ512" i="4" s="1"/>
  <c r="DE512" i="4" s="1"/>
  <c r="DS512" i="4" s="1"/>
  <c r="EG512" i="4" s="1"/>
  <c r="EU512" i="4" s="1"/>
  <c r="H550" i="4"/>
  <c r="V550" i="4" s="1"/>
  <c r="AJ550" i="4" s="1"/>
  <c r="AX550" i="4" s="1"/>
  <c r="BL550" i="4" s="1"/>
  <c r="BZ550" i="4" s="1"/>
  <c r="CN550" i="4" s="1"/>
  <c r="DB550" i="4" s="1"/>
  <c r="DP550" i="4" s="1"/>
  <c r="ED550" i="4" s="1"/>
  <c r="ER550" i="4" s="1"/>
  <c r="P567" i="4"/>
  <c r="AD567" i="4" s="1"/>
  <c r="AR567" i="4" s="1"/>
  <c r="BF567" i="4" s="1"/>
  <c r="BT567" i="4" s="1"/>
  <c r="CH567" i="4" s="1"/>
  <c r="CV567" i="4" s="1"/>
  <c r="DJ567" i="4" s="1"/>
  <c r="DX567" i="4" s="1"/>
  <c r="EL567" i="4" s="1"/>
  <c r="EZ567" i="4" s="1"/>
  <c r="K248" i="8"/>
  <c r="L248" i="8" s="1"/>
  <c r="M248" i="8" s="1"/>
  <c r="K259" i="8"/>
  <c r="L259" i="8" s="1"/>
  <c r="M259" i="8" s="1"/>
  <c r="AD259" i="8"/>
  <c r="K275" i="8"/>
  <c r="L275" i="8" s="1"/>
  <c r="M275" i="8" s="1"/>
  <c r="K276" i="8"/>
  <c r="L276" i="8" s="1"/>
  <c r="M276" i="8" s="1"/>
  <c r="K289" i="8"/>
  <c r="L289" i="8" s="1"/>
  <c r="M289" i="8" s="1"/>
  <c r="K297" i="8"/>
  <c r="L297" i="8" s="1"/>
  <c r="M297" i="8" s="1"/>
  <c r="K299" i="8"/>
  <c r="L299" i="8" s="1"/>
  <c r="M299" i="8" s="1"/>
  <c r="AL299" i="8"/>
  <c r="BD299" i="8" s="1"/>
  <c r="K302" i="8"/>
  <c r="L302" i="8" s="1"/>
  <c r="M302" i="8" s="1"/>
  <c r="H307" i="4"/>
  <c r="V307" i="4" s="1"/>
  <c r="AJ307" i="4" s="1"/>
  <c r="AX307" i="4" s="1"/>
  <c r="BL307" i="4" s="1"/>
  <c r="BZ307" i="4" s="1"/>
  <c r="CN307" i="4" s="1"/>
  <c r="DB307" i="4" s="1"/>
  <c r="DP307" i="4" s="1"/>
  <c r="ED307" i="4" s="1"/>
  <c r="ER307" i="4" s="1"/>
  <c r="P311" i="4"/>
  <c r="AD311" i="4" s="1"/>
  <c r="AR311" i="4" s="1"/>
  <c r="BF311" i="4" s="1"/>
  <c r="BT311" i="4" s="1"/>
  <c r="CH311" i="4" s="1"/>
  <c r="CV311" i="4" s="1"/>
  <c r="DJ311" i="4" s="1"/>
  <c r="DX311" i="4" s="1"/>
  <c r="EL311" i="4" s="1"/>
  <c r="EZ311" i="4" s="1"/>
  <c r="H314" i="4"/>
  <c r="V314" i="4" s="1"/>
  <c r="AJ314" i="4" s="1"/>
  <c r="AX314" i="4" s="1"/>
  <c r="BL314" i="4" s="1"/>
  <c r="BZ314" i="4" s="1"/>
  <c r="CN314" i="4" s="1"/>
  <c r="DB314" i="4" s="1"/>
  <c r="DP314" i="4" s="1"/>
  <c r="ED314" i="4" s="1"/>
  <c r="ER314" i="4" s="1"/>
  <c r="AD319" i="8"/>
  <c r="AD321" i="8"/>
  <c r="K336" i="4"/>
  <c r="Y336" i="4" s="1"/>
  <c r="AM336" i="4" s="1"/>
  <c r="BA336" i="4" s="1"/>
  <c r="BO336" i="4" s="1"/>
  <c r="CC336" i="4" s="1"/>
  <c r="CQ336" i="4" s="1"/>
  <c r="DE336" i="4" s="1"/>
  <c r="DS336" i="4" s="1"/>
  <c r="EG336" i="4" s="1"/>
  <c r="EU336" i="4" s="1"/>
  <c r="AD342" i="8"/>
  <c r="AE342" i="8" s="1"/>
  <c r="AF342" i="8" s="1"/>
  <c r="AL343" i="8"/>
  <c r="BD343" i="8" s="1"/>
  <c r="AD348" i="8"/>
  <c r="AV348" i="8" s="1"/>
  <c r="AU350" i="8"/>
  <c r="AU351" i="8"/>
  <c r="AL358" i="8"/>
  <c r="BD358" i="8" s="1"/>
  <c r="AD360" i="8"/>
  <c r="AV360" i="8" s="1"/>
  <c r="AD361" i="8"/>
  <c r="AE361" i="8" s="1"/>
  <c r="AF361" i="8" s="1"/>
  <c r="AC374" i="8"/>
  <c r="AD374" i="8" s="1"/>
  <c r="AE374" i="8" s="1"/>
  <c r="AF374" i="8" s="1"/>
  <c r="K374" i="8"/>
  <c r="L374" i="8" s="1"/>
  <c r="M374" i="8" s="1"/>
  <c r="K375" i="8"/>
  <c r="L375" i="8" s="1"/>
  <c r="M375" i="8" s="1"/>
  <c r="K375" i="4"/>
  <c r="Y375" i="4" s="1"/>
  <c r="AM375" i="4" s="1"/>
  <c r="BA375" i="4" s="1"/>
  <c r="BO375" i="4" s="1"/>
  <c r="CC375" i="4" s="1"/>
  <c r="CQ375" i="4" s="1"/>
  <c r="DE375" i="4" s="1"/>
  <c r="DS375" i="4" s="1"/>
  <c r="EG375" i="4" s="1"/>
  <c r="EU375" i="4" s="1"/>
  <c r="H377" i="4"/>
  <c r="V377" i="4" s="1"/>
  <c r="AJ377" i="4" s="1"/>
  <c r="AX377" i="4" s="1"/>
  <c r="BL377" i="4" s="1"/>
  <c r="BZ377" i="4" s="1"/>
  <c r="CN377" i="4" s="1"/>
  <c r="DB377" i="4" s="1"/>
  <c r="DP377" i="4" s="1"/>
  <c r="ED377" i="4" s="1"/>
  <c r="ER377" i="4" s="1"/>
  <c r="P378" i="4"/>
  <c r="AD378" i="4" s="1"/>
  <c r="AR378" i="4" s="1"/>
  <c r="BF378" i="4" s="1"/>
  <c r="BT378" i="4" s="1"/>
  <c r="CH378" i="4" s="1"/>
  <c r="CV378" i="4" s="1"/>
  <c r="DJ378" i="4" s="1"/>
  <c r="DX378" i="4" s="1"/>
  <c r="EL378" i="4" s="1"/>
  <c r="EZ378" i="4" s="1"/>
  <c r="K381" i="4"/>
  <c r="Y381" i="4" s="1"/>
  <c r="AM381" i="4" s="1"/>
  <c r="BA381" i="4" s="1"/>
  <c r="BO381" i="4" s="1"/>
  <c r="CC381" i="4" s="1"/>
  <c r="CQ381" i="4" s="1"/>
  <c r="DE381" i="4" s="1"/>
  <c r="DS381" i="4" s="1"/>
  <c r="EG381" i="4" s="1"/>
  <c r="EU381" i="4" s="1"/>
  <c r="H382" i="4"/>
  <c r="V382" i="4" s="1"/>
  <c r="AJ382" i="4" s="1"/>
  <c r="AX382" i="4" s="1"/>
  <c r="BL382" i="4" s="1"/>
  <c r="BZ382" i="4" s="1"/>
  <c r="CN382" i="4" s="1"/>
  <c r="DB382" i="4" s="1"/>
  <c r="DP382" i="4" s="1"/>
  <c r="ED382" i="4" s="1"/>
  <c r="ER382" i="4" s="1"/>
  <c r="K385" i="4"/>
  <c r="Y385" i="4" s="1"/>
  <c r="AM385" i="4" s="1"/>
  <c r="BA385" i="4" s="1"/>
  <c r="BO385" i="4" s="1"/>
  <c r="CC385" i="4" s="1"/>
  <c r="CQ385" i="4" s="1"/>
  <c r="DE385" i="4" s="1"/>
  <c r="DS385" i="4" s="1"/>
  <c r="EG385" i="4" s="1"/>
  <c r="EU385" i="4" s="1"/>
  <c r="P388" i="4"/>
  <c r="AD388" i="4" s="1"/>
  <c r="AR388" i="4" s="1"/>
  <c r="BF388" i="4" s="1"/>
  <c r="BT388" i="4" s="1"/>
  <c r="CH388" i="4" s="1"/>
  <c r="CV388" i="4" s="1"/>
  <c r="DJ388" i="4" s="1"/>
  <c r="DX388" i="4" s="1"/>
  <c r="EL388" i="4" s="1"/>
  <c r="EZ388" i="4" s="1"/>
  <c r="P392" i="4"/>
  <c r="AD392" i="4" s="1"/>
  <c r="AR392" i="4" s="1"/>
  <c r="BF392" i="4" s="1"/>
  <c r="BT392" i="4" s="1"/>
  <c r="CH392" i="4" s="1"/>
  <c r="CV392" i="4" s="1"/>
  <c r="DJ392" i="4" s="1"/>
  <c r="DX392" i="4" s="1"/>
  <c r="EL392" i="4" s="1"/>
  <c r="EZ392" i="4" s="1"/>
  <c r="P398" i="4"/>
  <c r="AD398" i="4" s="1"/>
  <c r="AR398" i="4" s="1"/>
  <c r="BF398" i="4" s="1"/>
  <c r="BT398" i="4" s="1"/>
  <c r="CH398" i="4" s="1"/>
  <c r="CV398" i="4" s="1"/>
  <c r="DJ398" i="4" s="1"/>
  <c r="DX398" i="4" s="1"/>
  <c r="EL398" i="4" s="1"/>
  <c r="EZ398" i="4" s="1"/>
  <c r="AT400" i="8"/>
  <c r="K403" i="8"/>
  <c r="L403" i="8" s="1"/>
  <c r="M403" i="8" s="1"/>
  <c r="P406" i="4"/>
  <c r="AD406" i="4" s="1"/>
  <c r="AR406" i="4" s="1"/>
  <c r="BF406" i="4" s="1"/>
  <c r="BT406" i="4" s="1"/>
  <c r="CH406" i="4" s="1"/>
  <c r="CV406" i="4" s="1"/>
  <c r="DJ406" i="4" s="1"/>
  <c r="DX406" i="4" s="1"/>
  <c r="EL406" i="4" s="1"/>
  <c r="EZ406" i="4" s="1"/>
  <c r="K408" i="4"/>
  <c r="Y408" i="4" s="1"/>
  <c r="AM408" i="4" s="1"/>
  <c r="BA408" i="4" s="1"/>
  <c r="BO408" i="4" s="1"/>
  <c r="CC408" i="4" s="1"/>
  <c r="CQ408" i="4" s="1"/>
  <c r="DE408" i="4" s="1"/>
  <c r="DS408" i="4" s="1"/>
  <c r="EG408" i="4" s="1"/>
  <c r="EU408" i="4" s="1"/>
  <c r="AL410" i="8"/>
  <c r="BD410" i="8" s="1"/>
  <c r="H427" i="4"/>
  <c r="V427" i="4" s="1"/>
  <c r="AJ427" i="4" s="1"/>
  <c r="AX427" i="4" s="1"/>
  <c r="BL427" i="4" s="1"/>
  <c r="BZ427" i="4" s="1"/>
  <c r="CN427" i="4" s="1"/>
  <c r="DB427" i="4" s="1"/>
  <c r="DP427" i="4" s="1"/>
  <c r="ED427" i="4" s="1"/>
  <c r="ER427" i="4" s="1"/>
  <c r="K442" i="4"/>
  <c r="Y442" i="4" s="1"/>
  <c r="AM442" i="4" s="1"/>
  <c r="BA442" i="4" s="1"/>
  <c r="BO442" i="4" s="1"/>
  <c r="CC442" i="4" s="1"/>
  <c r="CQ442" i="4" s="1"/>
  <c r="DE442" i="4" s="1"/>
  <c r="DS442" i="4" s="1"/>
  <c r="EG442" i="4" s="1"/>
  <c r="EU442" i="4" s="1"/>
  <c r="P444" i="4"/>
  <c r="AD444" i="4" s="1"/>
  <c r="AR444" i="4" s="1"/>
  <c r="BF444" i="4" s="1"/>
  <c r="BT444" i="4" s="1"/>
  <c r="CH444" i="4" s="1"/>
  <c r="CV444" i="4" s="1"/>
  <c r="DJ444" i="4" s="1"/>
  <c r="DX444" i="4" s="1"/>
  <c r="EL444" i="4" s="1"/>
  <c r="EZ444" i="4" s="1"/>
  <c r="AC456" i="8"/>
  <c r="AD456" i="8" s="1"/>
  <c r="K456" i="8"/>
  <c r="L456" i="8" s="1"/>
  <c r="M456" i="8" s="1"/>
  <c r="AD457" i="8"/>
  <c r="AV457" i="8" s="1"/>
  <c r="AU457" i="8"/>
  <c r="AC458" i="8"/>
  <c r="AD458" i="8" s="1"/>
  <c r="K458" i="8"/>
  <c r="L458" i="8" s="1"/>
  <c r="M458" i="8" s="1"/>
  <c r="H462" i="4"/>
  <c r="V462" i="4" s="1"/>
  <c r="AJ462" i="4" s="1"/>
  <c r="AX462" i="4" s="1"/>
  <c r="BL462" i="4" s="1"/>
  <c r="BZ462" i="4" s="1"/>
  <c r="CN462" i="4" s="1"/>
  <c r="DB462" i="4" s="1"/>
  <c r="DP462" i="4" s="1"/>
  <c r="ED462" i="4" s="1"/>
  <c r="ER462" i="4" s="1"/>
  <c r="H467" i="4"/>
  <c r="V467" i="4" s="1"/>
  <c r="AJ467" i="4" s="1"/>
  <c r="AX467" i="4" s="1"/>
  <c r="BL467" i="4" s="1"/>
  <c r="BZ467" i="4" s="1"/>
  <c r="CN467" i="4" s="1"/>
  <c r="DB467" i="4" s="1"/>
  <c r="DP467" i="4" s="1"/>
  <c r="ED467" i="4" s="1"/>
  <c r="ER467" i="4" s="1"/>
  <c r="P473" i="4"/>
  <c r="AD473" i="4" s="1"/>
  <c r="AR473" i="4" s="1"/>
  <c r="BF473" i="4" s="1"/>
  <c r="BT473" i="4" s="1"/>
  <c r="CH473" i="4" s="1"/>
  <c r="CV473" i="4" s="1"/>
  <c r="DJ473" i="4" s="1"/>
  <c r="DX473" i="4" s="1"/>
  <c r="EL473" i="4" s="1"/>
  <c r="EZ473" i="4" s="1"/>
  <c r="AU478" i="8"/>
  <c r="AD478" i="8"/>
  <c r="AL489" i="8"/>
  <c r="BD489" i="8" s="1"/>
  <c r="K500" i="4"/>
  <c r="Y500" i="4" s="1"/>
  <c r="AM500" i="4" s="1"/>
  <c r="BA500" i="4" s="1"/>
  <c r="BO500" i="4" s="1"/>
  <c r="CC500" i="4" s="1"/>
  <c r="CQ500" i="4" s="1"/>
  <c r="DE500" i="4" s="1"/>
  <c r="DS500" i="4" s="1"/>
  <c r="EG500" i="4" s="1"/>
  <c r="EU500" i="4" s="1"/>
  <c r="AU334" i="8"/>
  <c r="AU339" i="8"/>
  <c r="AU353" i="8"/>
  <c r="AU354" i="8"/>
  <c r="P364" i="4"/>
  <c r="AD364" i="4" s="1"/>
  <c r="AR364" i="4" s="1"/>
  <c r="BF364" i="4" s="1"/>
  <c r="BT364" i="4" s="1"/>
  <c r="CH364" i="4" s="1"/>
  <c r="CV364" i="4" s="1"/>
  <c r="DJ364" i="4" s="1"/>
  <c r="DX364" i="4" s="1"/>
  <c r="EL364" i="4" s="1"/>
  <c r="EZ364" i="4" s="1"/>
  <c r="AC366" i="8"/>
  <c r="AD366" i="8" s="1"/>
  <c r="AE366" i="8" s="1"/>
  <c r="AF366" i="8" s="1"/>
  <c r="K366" i="8"/>
  <c r="L366" i="8" s="1"/>
  <c r="M366" i="8" s="1"/>
  <c r="AL366" i="8"/>
  <c r="BD366" i="8" s="1"/>
  <c r="P370" i="4"/>
  <c r="AD370" i="4" s="1"/>
  <c r="AR370" i="4" s="1"/>
  <c r="BF370" i="4" s="1"/>
  <c r="BT370" i="4" s="1"/>
  <c r="CH370" i="4" s="1"/>
  <c r="CV370" i="4" s="1"/>
  <c r="DJ370" i="4" s="1"/>
  <c r="DX370" i="4" s="1"/>
  <c r="EL370" i="4" s="1"/>
  <c r="EZ370" i="4" s="1"/>
  <c r="H373" i="4"/>
  <c r="V373" i="4" s="1"/>
  <c r="AJ373" i="4" s="1"/>
  <c r="AX373" i="4" s="1"/>
  <c r="BL373" i="4" s="1"/>
  <c r="BZ373" i="4" s="1"/>
  <c r="CN373" i="4" s="1"/>
  <c r="DB373" i="4" s="1"/>
  <c r="DP373" i="4" s="1"/>
  <c r="ED373" i="4" s="1"/>
  <c r="ER373" i="4" s="1"/>
  <c r="H378" i="4"/>
  <c r="V378" i="4" s="1"/>
  <c r="AJ378" i="4" s="1"/>
  <c r="AX378" i="4" s="1"/>
  <c r="BL378" i="4" s="1"/>
  <c r="BZ378" i="4" s="1"/>
  <c r="CN378" i="4" s="1"/>
  <c r="DB378" i="4" s="1"/>
  <c r="DP378" i="4" s="1"/>
  <c r="ED378" i="4" s="1"/>
  <c r="ER378" i="4" s="1"/>
  <c r="H390" i="4"/>
  <c r="V390" i="4" s="1"/>
  <c r="AJ390" i="4" s="1"/>
  <c r="AX390" i="4" s="1"/>
  <c r="AC393" i="8"/>
  <c r="AD393" i="8" s="1"/>
  <c r="K393" i="8"/>
  <c r="L393" i="8" s="1"/>
  <c r="M393" i="8" s="1"/>
  <c r="P419" i="4"/>
  <c r="AD419" i="4" s="1"/>
  <c r="AR419" i="4" s="1"/>
  <c r="BF419" i="4" s="1"/>
  <c r="BT419" i="4" s="1"/>
  <c r="CH419" i="4" s="1"/>
  <c r="CV419" i="4" s="1"/>
  <c r="DJ419" i="4" s="1"/>
  <c r="DX419" i="4" s="1"/>
  <c r="EL419" i="4" s="1"/>
  <c r="EZ419" i="4" s="1"/>
  <c r="P422" i="4"/>
  <c r="AD422" i="4" s="1"/>
  <c r="AR422" i="4" s="1"/>
  <c r="BF422" i="4" s="1"/>
  <c r="BT422" i="4" s="1"/>
  <c r="CH422" i="4" s="1"/>
  <c r="CV422" i="4" s="1"/>
  <c r="DJ422" i="4" s="1"/>
  <c r="DX422" i="4" s="1"/>
  <c r="EL422" i="4" s="1"/>
  <c r="EZ422" i="4" s="1"/>
  <c r="AC432" i="8"/>
  <c r="AD432" i="8" s="1"/>
  <c r="K432" i="8"/>
  <c r="L432" i="8" s="1"/>
  <c r="M432" i="8" s="1"/>
  <c r="AL432" i="8"/>
  <c r="BD432" i="8" s="1"/>
  <c r="P435" i="4"/>
  <c r="AD435" i="4" s="1"/>
  <c r="AR435" i="4" s="1"/>
  <c r="BF435" i="4" s="1"/>
  <c r="BT435" i="4" s="1"/>
  <c r="CH435" i="4" s="1"/>
  <c r="CV435" i="4" s="1"/>
  <c r="DJ435" i="4" s="1"/>
  <c r="DX435" i="4" s="1"/>
  <c r="EL435" i="4" s="1"/>
  <c r="EZ435" i="4" s="1"/>
  <c r="H438" i="4"/>
  <c r="V438" i="4" s="1"/>
  <c r="AJ438" i="4" s="1"/>
  <c r="AX438" i="4" s="1"/>
  <c r="BL438" i="4" s="1"/>
  <c r="BZ438" i="4" s="1"/>
  <c r="CN438" i="4" s="1"/>
  <c r="DB438" i="4" s="1"/>
  <c r="DP438" i="4" s="1"/>
  <c r="ED438" i="4" s="1"/>
  <c r="ER438" i="4" s="1"/>
  <c r="K444" i="4"/>
  <c r="Y444" i="4" s="1"/>
  <c r="AM444" i="4" s="1"/>
  <c r="BA444" i="4" s="1"/>
  <c r="BO444" i="4" s="1"/>
  <c r="CC444" i="4" s="1"/>
  <c r="CQ444" i="4" s="1"/>
  <c r="DE444" i="4" s="1"/>
  <c r="DS444" i="4" s="1"/>
  <c r="EG444" i="4" s="1"/>
  <c r="EU444" i="4" s="1"/>
  <c r="AL448" i="8"/>
  <c r="BD448" i="8" s="1"/>
  <c r="P448" i="4"/>
  <c r="AD448" i="4" s="1"/>
  <c r="AR448" i="4" s="1"/>
  <c r="BF448" i="4" s="1"/>
  <c r="BT448" i="4" s="1"/>
  <c r="CH448" i="4" s="1"/>
  <c r="CV448" i="4" s="1"/>
  <c r="DJ448" i="4" s="1"/>
  <c r="DX448" i="4" s="1"/>
  <c r="EL448" i="4" s="1"/>
  <c r="EZ448" i="4" s="1"/>
  <c r="K449" i="4"/>
  <c r="Y449" i="4" s="1"/>
  <c r="AM449" i="4" s="1"/>
  <c r="BA449" i="4" s="1"/>
  <c r="BO449" i="4" s="1"/>
  <c r="CC449" i="4" s="1"/>
  <c r="CQ449" i="4" s="1"/>
  <c r="DE449" i="4" s="1"/>
  <c r="DS449" i="4" s="1"/>
  <c r="EG449" i="4" s="1"/>
  <c r="EU449" i="4" s="1"/>
  <c r="AL451" i="8"/>
  <c r="BD451" i="8" s="1"/>
  <c r="AC465" i="8"/>
  <c r="AD465" i="8" s="1"/>
  <c r="K465" i="8"/>
  <c r="L465" i="8" s="1"/>
  <c r="M465" i="8" s="1"/>
  <c r="H465" i="4"/>
  <c r="V465" i="4" s="1"/>
  <c r="AJ465" i="4" s="1"/>
  <c r="AX465" i="4" s="1"/>
  <c r="BL465" i="4" s="1"/>
  <c r="BZ465" i="4" s="1"/>
  <c r="CN465" i="4" s="1"/>
  <c r="DB465" i="4" s="1"/>
  <c r="DP465" i="4" s="1"/>
  <c r="ED465" i="4" s="1"/>
  <c r="ER465" i="4" s="1"/>
  <c r="AL468" i="8"/>
  <c r="BD468" i="8" s="1"/>
  <c r="K470" i="4"/>
  <c r="Y470" i="4" s="1"/>
  <c r="AM470" i="4" s="1"/>
  <c r="BA470" i="4" s="1"/>
  <c r="BO470" i="4" s="1"/>
  <c r="CC470" i="4" s="1"/>
  <c r="CQ470" i="4" s="1"/>
  <c r="DE470" i="4" s="1"/>
  <c r="DS470" i="4" s="1"/>
  <c r="EG470" i="4" s="1"/>
  <c r="EU470" i="4" s="1"/>
  <c r="AU481" i="8"/>
  <c r="AU483" i="8"/>
  <c r="H487" i="4"/>
  <c r="V487" i="4" s="1"/>
  <c r="AJ487" i="4" s="1"/>
  <c r="AX487" i="4" s="1"/>
  <c r="BL487" i="4" s="1"/>
  <c r="BZ487" i="4" s="1"/>
  <c r="CN487" i="4" s="1"/>
  <c r="DB487" i="4" s="1"/>
  <c r="DP487" i="4" s="1"/>
  <c r="ED487" i="4" s="1"/>
  <c r="ER487" i="4" s="1"/>
  <c r="H489" i="4"/>
  <c r="V489" i="4" s="1"/>
  <c r="AJ489" i="4" s="1"/>
  <c r="AX489" i="4" s="1"/>
  <c r="BL489" i="4" s="1"/>
  <c r="BZ489" i="4" s="1"/>
  <c r="CN489" i="4" s="1"/>
  <c r="DB489" i="4" s="1"/>
  <c r="DP489" i="4" s="1"/>
  <c r="ED489" i="4" s="1"/>
  <c r="ER489" i="4" s="1"/>
  <c r="K493" i="4"/>
  <c r="Y493" i="4" s="1"/>
  <c r="AM493" i="4" s="1"/>
  <c r="BA493" i="4" s="1"/>
  <c r="BO493" i="4" s="1"/>
  <c r="CC493" i="4" s="1"/>
  <c r="CQ493" i="4" s="1"/>
  <c r="DE493" i="4" s="1"/>
  <c r="DS493" i="4" s="1"/>
  <c r="EG493" i="4" s="1"/>
  <c r="EU493" i="4" s="1"/>
  <c r="AU495" i="8"/>
  <c r="K499" i="4"/>
  <c r="Y499" i="4" s="1"/>
  <c r="AM499" i="4" s="1"/>
  <c r="BA499" i="4" s="1"/>
  <c r="BO499" i="4" s="1"/>
  <c r="CC499" i="4" s="1"/>
  <c r="CQ499" i="4" s="1"/>
  <c r="DE499" i="4" s="1"/>
  <c r="DS499" i="4" s="1"/>
  <c r="EG499" i="4" s="1"/>
  <c r="EU499" i="4" s="1"/>
  <c r="K506" i="4"/>
  <c r="Y506" i="4" s="1"/>
  <c r="AM506" i="4" s="1"/>
  <c r="BA506" i="4" s="1"/>
  <c r="BO506" i="4" s="1"/>
  <c r="CC506" i="4" s="1"/>
  <c r="CQ506" i="4" s="1"/>
  <c r="DE506" i="4" s="1"/>
  <c r="DS506" i="4" s="1"/>
  <c r="EG506" i="4" s="1"/>
  <c r="EU506" i="4" s="1"/>
  <c r="K508" i="4"/>
  <c r="Y508" i="4" s="1"/>
  <c r="AM508" i="4" s="1"/>
  <c r="BA508" i="4" s="1"/>
  <c r="BO508" i="4" s="1"/>
  <c r="CC508" i="4" s="1"/>
  <c r="CQ508" i="4" s="1"/>
  <c r="DE508" i="4" s="1"/>
  <c r="DS508" i="4" s="1"/>
  <c r="EG508" i="4" s="1"/>
  <c r="EU508" i="4" s="1"/>
  <c r="BD511" i="8"/>
  <c r="K526" i="4"/>
  <c r="Y526" i="4" s="1"/>
  <c r="AM526" i="4" s="1"/>
  <c r="BA526" i="4" s="1"/>
  <c r="BO526" i="4" s="1"/>
  <c r="CC526" i="4" s="1"/>
  <c r="CQ526" i="4" s="1"/>
  <c r="DE526" i="4" s="1"/>
  <c r="DS526" i="4" s="1"/>
  <c r="EG526" i="4" s="1"/>
  <c r="EU526" i="4" s="1"/>
  <c r="H529" i="4"/>
  <c r="V529" i="4" s="1"/>
  <c r="AJ529" i="4" s="1"/>
  <c r="AX529" i="4" s="1"/>
  <c r="BL529" i="4" s="1"/>
  <c r="BZ529" i="4" s="1"/>
  <c r="CN529" i="4" s="1"/>
  <c r="DB529" i="4" s="1"/>
  <c r="DP529" i="4" s="1"/>
  <c r="ED529" i="4" s="1"/>
  <c r="ER529" i="4" s="1"/>
  <c r="K565" i="4"/>
  <c r="Y565" i="4" s="1"/>
  <c r="AM565" i="4" s="1"/>
  <c r="BA565" i="4" s="1"/>
  <c r="BO565" i="4" s="1"/>
  <c r="CC565" i="4" s="1"/>
  <c r="CQ565" i="4" s="1"/>
  <c r="DE565" i="4" s="1"/>
  <c r="DS565" i="4" s="1"/>
  <c r="EG565" i="4" s="1"/>
  <c r="EU565" i="4" s="1"/>
  <c r="AL348" i="8"/>
  <c r="BD348" i="8" s="1"/>
  <c r="P360" i="4"/>
  <c r="AD360" i="4" s="1"/>
  <c r="AR360" i="4" s="1"/>
  <c r="BF360" i="4" s="1"/>
  <c r="BT360" i="4" s="1"/>
  <c r="CH360" i="4" s="1"/>
  <c r="CV360" i="4" s="1"/>
  <c r="DJ360" i="4" s="1"/>
  <c r="DX360" i="4" s="1"/>
  <c r="EL360" i="4" s="1"/>
  <c r="EZ360" i="4" s="1"/>
  <c r="K365" i="4"/>
  <c r="Y365" i="4" s="1"/>
  <c r="AM365" i="4" s="1"/>
  <c r="BA365" i="4" s="1"/>
  <c r="BO365" i="4" s="1"/>
  <c r="CC365" i="4" s="1"/>
  <c r="CQ365" i="4" s="1"/>
  <c r="DE365" i="4" s="1"/>
  <c r="DS365" i="4" s="1"/>
  <c r="EG365" i="4" s="1"/>
  <c r="EU365" i="4" s="1"/>
  <c r="H370" i="4"/>
  <c r="V370" i="4" s="1"/>
  <c r="AJ370" i="4" s="1"/>
  <c r="AX370" i="4" s="1"/>
  <c r="AD385" i="8"/>
  <c r="AE385" i="8" s="1"/>
  <c r="AF385" i="8" s="1"/>
  <c r="AC400" i="8"/>
  <c r="AD400" i="8" s="1"/>
  <c r="K400" i="8"/>
  <c r="L400" i="8" s="1"/>
  <c r="M400" i="8" s="1"/>
  <c r="H408" i="4"/>
  <c r="V408" i="4" s="1"/>
  <c r="AJ408" i="4" s="1"/>
  <c r="AX408" i="4" s="1"/>
  <c r="BL408" i="4" s="1"/>
  <c r="BZ408" i="4" s="1"/>
  <c r="CN408" i="4" s="1"/>
  <c r="DB408" i="4" s="1"/>
  <c r="DP408" i="4" s="1"/>
  <c r="ED408" i="4" s="1"/>
  <c r="ER408" i="4" s="1"/>
  <c r="BD421" i="8"/>
  <c r="AD423" i="8"/>
  <c r="H425" i="4"/>
  <c r="V425" i="4" s="1"/>
  <c r="AJ425" i="4" s="1"/>
  <c r="AX425" i="4" s="1"/>
  <c r="BL425" i="4" s="1"/>
  <c r="BZ425" i="4" s="1"/>
  <c r="CN425" i="4" s="1"/>
  <c r="DB425" i="4" s="1"/>
  <c r="DP425" i="4" s="1"/>
  <c r="ED425" i="4" s="1"/>
  <c r="ER425" i="4" s="1"/>
  <c r="K428" i="4"/>
  <c r="Y428" i="4" s="1"/>
  <c r="AM428" i="4" s="1"/>
  <c r="BA428" i="4" s="1"/>
  <c r="BO428" i="4" s="1"/>
  <c r="CC428" i="4" s="1"/>
  <c r="CQ428" i="4" s="1"/>
  <c r="DE428" i="4" s="1"/>
  <c r="DS428" i="4" s="1"/>
  <c r="EG428" i="4" s="1"/>
  <c r="EU428" i="4" s="1"/>
  <c r="AC430" i="8"/>
  <c r="AD430" i="8" s="1"/>
  <c r="AV430" i="8" s="1"/>
  <c r="AW430" i="8" s="1"/>
  <c r="K430" i="8"/>
  <c r="L430" i="8" s="1"/>
  <c r="M430" i="8" s="1"/>
  <c r="H440" i="4"/>
  <c r="V440" i="4" s="1"/>
  <c r="AJ440" i="4" s="1"/>
  <c r="AX440" i="4" s="1"/>
  <c r="BL440" i="4" s="1"/>
  <c r="BZ440" i="4" s="1"/>
  <c r="CN440" i="4" s="1"/>
  <c r="DB440" i="4" s="1"/>
  <c r="DP440" i="4" s="1"/>
  <c r="ED440" i="4" s="1"/>
  <c r="ER440" i="4" s="1"/>
  <c r="K441" i="4"/>
  <c r="Y441" i="4" s="1"/>
  <c r="AM441" i="4" s="1"/>
  <c r="BA441" i="4" s="1"/>
  <c r="BO441" i="4" s="1"/>
  <c r="CC441" i="4" s="1"/>
  <c r="CQ441" i="4" s="1"/>
  <c r="DE441" i="4" s="1"/>
  <c r="DS441" i="4" s="1"/>
  <c r="EG441" i="4" s="1"/>
  <c r="EU441" i="4" s="1"/>
  <c r="AL450" i="8"/>
  <c r="BD450" i="8" s="1"/>
  <c r="P456" i="4"/>
  <c r="AD456" i="4" s="1"/>
  <c r="AR456" i="4" s="1"/>
  <c r="BF456" i="4" s="1"/>
  <c r="BT456" i="4" s="1"/>
  <c r="CH456" i="4" s="1"/>
  <c r="CV456" i="4" s="1"/>
  <c r="DJ456" i="4" s="1"/>
  <c r="DX456" i="4" s="1"/>
  <c r="EL456" i="4" s="1"/>
  <c r="EZ456" i="4" s="1"/>
  <c r="H459" i="4"/>
  <c r="V459" i="4" s="1"/>
  <c r="AJ459" i="4" s="1"/>
  <c r="AX459" i="4" s="1"/>
  <c r="BL459" i="4" s="1"/>
  <c r="BZ459" i="4" s="1"/>
  <c r="CN459" i="4" s="1"/>
  <c r="DB459" i="4" s="1"/>
  <c r="DP459" i="4" s="1"/>
  <c r="ED459" i="4" s="1"/>
  <c r="ER459" i="4" s="1"/>
  <c r="AU468" i="8"/>
  <c r="AD468" i="8"/>
  <c r="AV468" i="8" s="1"/>
  <c r="AD469" i="8"/>
  <c r="AV469" i="8" s="1"/>
  <c r="AU469" i="8"/>
  <c r="AC471" i="8"/>
  <c r="AD471" i="8" s="1"/>
  <c r="K471" i="8"/>
  <c r="L471" i="8" s="1"/>
  <c r="M471" i="8" s="1"/>
  <c r="H474" i="4"/>
  <c r="V474" i="4" s="1"/>
  <c r="AJ474" i="4" s="1"/>
  <c r="AX474" i="4" s="1"/>
  <c r="BL474" i="4" s="1"/>
  <c r="BZ474" i="4" s="1"/>
  <c r="CN474" i="4" s="1"/>
  <c r="DB474" i="4" s="1"/>
  <c r="DP474" i="4" s="1"/>
  <c r="ED474" i="4" s="1"/>
  <c r="ER474" i="4" s="1"/>
  <c r="P476" i="4"/>
  <c r="AD476" i="4" s="1"/>
  <c r="AR476" i="4" s="1"/>
  <c r="BF476" i="4" s="1"/>
  <c r="BT476" i="4" s="1"/>
  <c r="CH476" i="4" s="1"/>
  <c r="CV476" i="4" s="1"/>
  <c r="DJ476" i="4" s="1"/>
  <c r="DX476" i="4" s="1"/>
  <c r="EL476" i="4" s="1"/>
  <c r="EZ476" i="4" s="1"/>
  <c r="H478" i="4"/>
  <c r="V478" i="4" s="1"/>
  <c r="AJ478" i="4" s="1"/>
  <c r="AX478" i="4" s="1"/>
  <c r="BL478" i="4" s="1"/>
  <c r="BZ478" i="4" s="1"/>
  <c r="CN478" i="4" s="1"/>
  <c r="DB478" i="4" s="1"/>
  <c r="DP478" i="4" s="1"/>
  <c r="ED478" i="4" s="1"/>
  <c r="ER478" i="4" s="1"/>
  <c r="AL482" i="8"/>
  <c r="BD482" i="8" s="1"/>
  <c r="K482" i="4"/>
  <c r="Y482" i="4" s="1"/>
  <c r="AM482" i="4" s="1"/>
  <c r="BA482" i="4" s="1"/>
  <c r="BO482" i="4" s="1"/>
  <c r="CC482" i="4" s="1"/>
  <c r="CQ482" i="4" s="1"/>
  <c r="DE482" i="4" s="1"/>
  <c r="DS482" i="4" s="1"/>
  <c r="EG482" i="4" s="1"/>
  <c r="EU482" i="4" s="1"/>
  <c r="K487" i="4"/>
  <c r="Y487" i="4" s="1"/>
  <c r="AM487" i="4" s="1"/>
  <c r="BA487" i="4" s="1"/>
  <c r="BO487" i="4" s="1"/>
  <c r="CC487" i="4" s="1"/>
  <c r="CQ487" i="4" s="1"/>
  <c r="DE487" i="4" s="1"/>
  <c r="DS487" i="4" s="1"/>
  <c r="EG487" i="4" s="1"/>
  <c r="EU487" i="4" s="1"/>
  <c r="AL494" i="8"/>
  <c r="BD494" i="8" s="1"/>
  <c r="AD357" i="8"/>
  <c r="AE357" i="8" s="1"/>
  <c r="AF357" i="8" s="1"/>
  <c r="AU357" i="8"/>
  <c r="AU358" i="8"/>
  <c r="H372" i="4"/>
  <c r="V372" i="4" s="1"/>
  <c r="AJ372" i="4" s="1"/>
  <c r="AX372" i="4" s="1"/>
  <c r="AT377" i="8"/>
  <c r="P383" i="4"/>
  <c r="AD383" i="4" s="1"/>
  <c r="AR383" i="4" s="1"/>
  <c r="BF383" i="4" s="1"/>
  <c r="BT383" i="4" s="1"/>
  <c r="CH383" i="4" s="1"/>
  <c r="CV383" i="4" s="1"/>
  <c r="DJ383" i="4" s="1"/>
  <c r="DX383" i="4" s="1"/>
  <c r="EL383" i="4" s="1"/>
  <c r="EZ383" i="4" s="1"/>
  <c r="H387" i="4"/>
  <c r="V387" i="4" s="1"/>
  <c r="AJ387" i="4" s="1"/>
  <c r="AX387" i="4" s="1"/>
  <c r="BL387" i="4" s="1"/>
  <c r="BZ387" i="4" s="1"/>
  <c r="CN387" i="4" s="1"/>
  <c r="DB387" i="4" s="1"/>
  <c r="DP387" i="4" s="1"/>
  <c r="ED387" i="4" s="1"/>
  <c r="ER387" i="4" s="1"/>
  <c r="K391" i="4"/>
  <c r="Y391" i="4" s="1"/>
  <c r="AM391" i="4" s="1"/>
  <c r="BA391" i="4" s="1"/>
  <c r="BO391" i="4" s="1"/>
  <c r="CC391" i="4" s="1"/>
  <c r="CQ391" i="4" s="1"/>
  <c r="DE391" i="4" s="1"/>
  <c r="DS391" i="4" s="1"/>
  <c r="EG391" i="4" s="1"/>
  <c r="EU391" i="4" s="1"/>
  <c r="K396" i="4"/>
  <c r="Y396" i="4" s="1"/>
  <c r="AM396" i="4" s="1"/>
  <c r="BA396" i="4" s="1"/>
  <c r="BO396" i="4" s="1"/>
  <c r="CC396" i="4" s="1"/>
  <c r="CQ396" i="4" s="1"/>
  <c r="DE396" i="4" s="1"/>
  <c r="DS396" i="4" s="1"/>
  <c r="EG396" i="4" s="1"/>
  <c r="EU396" i="4" s="1"/>
  <c r="AC404" i="8"/>
  <c r="AD404" i="8" s="1"/>
  <c r="AV404" i="8" s="1"/>
  <c r="K404" i="8"/>
  <c r="L404" i="8" s="1"/>
  <c r="M404" i="8" s="1"/>
  <c r="H409" i="4"/>
  <c r="V409" i="4" s="1"/>
  <c r="AJ409" i="4" s="1"/>
  <c r="AX409" i="4" s="1"/>
  <c r="BL409" i="4" s="1"/>
  <c r="BZ409" i="4" s="1"/>
  <c r="CN409" i="4" s="1"/>
  <c r="DB409" i="4" s="1"/>
  <c r="DP409" i="4" s="1"/>
  <c r="ED409" i="4" s="1"/>
  <c r="ER409" i="4" s="1"/>
  <c r="H413" i="4"/>
  <c r="V413" i="4" s="1"/>
  <c r="AJ413" i="4" s="1"/>
  <c r="AX413" i="4" s="1"/>
  <c r="BL413" i="4" s="1"/>
  <c r="BZ413" i="4" s="1"/>
  <c r="CN413" i="4" s="1"/>
  <c r="DB413" i="4" s="1"/>
  <c r="DP413" i="4" s="1"/>
  <c r="ED413" i="4" s="1"/>
  <c r="ER413" i="4" s="1"/>
  <c r="P415" i="4"/>
  <c r="AD415" i="4" s="1"/>
  <c r="AR415" i="4" s="1"/>
  <c r="BF415" i="4" s="1"/>
  <c r="BT415" i="4" s="1"/>
  <c r="CH415" i="4" s="1"/>
  <c r="CV415" i="4" s="1"/>
  <c r="DJ415" i="4" s="1"/>
  <c r="DX415" i="4" s="1"/>
  <c r="EL415" i="4" s="1"/>
  <c r="EZ415" i="4" s="1"/>
  <c r="P421" i="4"/>
  <c r="AD421" i="4" s="1"/>
  <c r="AR421" i="4" s="1"/>
  <c r="BF421" i="4" s="1"/>
  <c r="BT421" i="4" s="1"/>
  <c r="CH421" i="4" s="1"/>
  <c r="CV421" i="4" s="1"/>
  <c r="DJ421" i="4" s="1"/>
  <c r="DX421" i="4" s="1"/>
  <c r="EL421" i="4" s="1"/>
  <c r="EZ421" i="4" s="1"/>
  <c r="K422" i="4"/>
  <c r="Y422" i="4" s="1"/>
  <c r="AM422" i="4" s="1"/>
  <c r="BA422" i="4" s="1"/>
  <c r="BO422" i="4" s="1"/>
  <c r="CC422" i="4" s="1"/>
  <c r="CQ422" i="4" s="1"/>
  <c r="DE422" i="4" s="1"/>
  <c r="DS422" i="4" s="1"/>
  <c r="EG422" i="4" s="1"/>
  <c r="EU422" i="4" s="1"/>
  <c r="K423" i="4"/>
  <c r="Y423" i="4" s="1"/>
  <c r="AM423" i="4" s="1"/>
  <c r="BA423" i="4" s="1"/>
  <c r="BO423" i="4" s="1"/>
  <c r="CC423" i="4" s="1"/>
  <c r="CQ423" i="4" s="1"/>
  <c r="DE423" i="4" s="1"/>
  <c r="DS423" i="4" s="1"/>
  <c r="EG423" i="4" s="1"/>
  <c r="EU423" i="4" s="1"/>
  <c r="P428" i="4"/>
  <c r="AD428" i="4" s="1"/>
  <c r="AR428" i="4" s="1"/>
  <c r="BF428" i="4" s="1"/>
  <c r="BT428" i="4" s="1"/>
  <c r="CH428" i="4" s="1"/>
  <c r="CV428" i="4" s="1"/>
  <c r="DJ428" i="4" s="1"/>
  <c r="DX428" i="4" s="1"/>
  <c r="EL428" i="4" s="1"/>
  <c r="EZ428" i="4" s="1"/>
  <c r="H443" i="4"/>
  <c r="V443" i="4" s="1"/>
  <c r="AJ443" i="4" s="1"/>
  <c r="AX443" i="4" s="1"/>
  <c r="BL443" i="4" s="1"/>
  <c r="BZ443" i="4" s="1"/>
  <c r="CN443" i="4" s="1"/>
  <c r="DB443" i="4" s="1"/>
  <c r="DP443" i="4" s="1"/>
  <c r="ED443" i="4" s="1"/>
  <c r="ER443" i="4" s="1"/>
  <c r="AC453" i="8"/>
  <c r="AD453" i="8" s="1"/>
  <c r="AV453" i="8" s="1"/>
  <c r="K453" i="8"/>
  <c r="L453" i="8" s="1"/>
  <c r="M453" i="8" s="1"/>
  <c r="AU460" i="8"/>
  <c r="AD460" i="8"/>
  <c r="K463" i="4"/>
  <c r="Y463" i="4" s="1"/>
  <c r="AM463" i="4" s="1"/>
  <c r="BA463" i="4" s="1"/>
  <c r="BO463" i="4" s="1"/>
  <c r="CC463" i="4" s="1"/>
  <c r="CQ463" i="4" s="1"/>
  <c r="DE463" i="4" s="1"/>
  <c r="DS463" i="4" s="1"/>
  <c r="EG463" i="4" s="1"/>
  <c r="EU463" i="4" s="1"/>
  <c r="H476" i="4"/>
  <c r="V476" i="4" s="1"/>
  <c r="AJ476" i="4" s="1"/>
  <c r="AX476" i="4" s="1"/>
  <c r="BL476" i="4" s="1"/>
  <c r="BZ476" i="4" s="1"/>
  <c r="CN476" i="4" s="1"/>
  <c r="DB476" i="4" s="1"/>
  <c r="DP476" i="4" s="1"/>
  <c r="ED476" i="4" s="1"/>
  <c r="ER476" i="4" s="1"/>
  <c r="AC483" i="8"/>
  <c r="AD483" i="8" s="1"/>
  <c r="AV483" i="8" s="1"/>
  <c r="K483" i="8"/>
  <c r="L483" i="8" s="1"/>
  <c r="M483" i="8" s="1"/>
  <c r="P505" i="4"/>
  <c r="AD505" i="4" s="1"/>
  <c r="AR505" i="4" s="1"/>
  <c r="BF505" i="4" s="1"/>
  <c r="BT505" i="4" s="1"/>
  <c r="CH505" i="4" s="1"/>
  <c r="CV505" i="4" s="1"/>
  <c r="DJ505" i="4" s="1"/>
  <c r="DX505" i="4" s="1"/>
  <c r="EL505" i="4" s="1"/>
  <c r="EZ505" i="4" s="1"/>
  <c r="H507" i="4"/>
  <c r="V507" i="4" s="1"/>
  <c r="AJ507" i="4" s="1"/>
  <c r="AX507" i="4" s="1"/>
  <c r="BL507" i="4" s="1"/>
  <c r="BZ507" i="4" s="1"/>
  <c r="CN507" i="4" s="1"/>
  <c r="DB507" i="4" s="1"/>
  <c r="DP507" i="4" s="1"/>
  <c r="ED507" i="4" s="1"/>
  <c r="ER507" i="4" s="1"/>
  <c r="AC510" i="8"/>
  <c r="AD510" i="8" s="1"/>
  <c r="AV510" i="8" s="1"/>
  <c r="K510" i="8"/>
  <c r="L510" i="8" s="1"/>
  <c r="M510" i="8" s="1"/>
  <c r="AU522" i="8"/>
  <c r="P553" i="4"/>
  <c r="AD553" i="4" s="1"/>
  <c r="AR553" i="4" s="1"/>
  <c r="BF553" i="4" s="1"/>
  <c r="BT553" i="4" s="1"/>
  <c r="CH553" i="4" s="1"/>
  <c r="CV553" i="4" s="1"/>
  <c r="DJ553" i="4" s="1"/>
  <c r="DX553" i="4" s="1"/>
  <c r="EL553" i="4" s="1"/>
  <c r="EZ553" i="4" s="1"/>
  <c r="AU585" i="8"/>
  <c r="K601" i="4"/>
  <c r="Y601" i="4" s="1"/>
  <c r="AM601" i="4" s="1"/>
  <c r="BA601" i="4" s="1"/>
  <c r="BO601" i="4" s="1"/>
  <c r="CC601" i="4" s="1"/>
  <c r="CQ601" i="4" s="1"/>
  <c r="DE601" i="4" s="1"/>
  <c r="DS601" i="4" s="1"/>
  <c r="EG601" i="4" s="1"/>
  <c r="EU601" i="4" s="1"/>
  <c r="K609" i="4"/>
  <c r="Y609" i="4" s="1"/>
  <c r="AM609" i="4" s="1"/>
  <c r="BA609" i="4" s="1"/>
  <c r="BO609" i="4" s="1"/>
  <c r="CC609" i="4" s="1"/>
  <c r="CQ609" i="4" s="1"/>
  <c r="DE609" i="4" s="1"/>
  <c r="DS609" i="4" s="1"/>
  <c r="EG609" i="4" s="1"/>
  <c r="EU609" i="4" s="1"/>
  <c r="K325" i="8"/>
  <c r="L325" i="8" s="1"/>
  <c r="M325" i="8" s="1"/>
  <c r="K328" i="8"/>
  <c r="L328" i="8" s="1"/>
  <c r="M328" i="8" s="1"/>
  <c r="K329" i="8"/>
  <c r="L329" i="8" s="1"/>
  <c r="M329" i="8" s="1"/>
  <c r="K340" i="8"/>
  <c r="L340" i="8" s="1"/>
  <c r="M340" i="8" s="1"/>
  <c r="K341" i="8"/>
  <c r="L341" i="8" s="1"/>
  <c r="M341" i="8" s="1"/>
  <c r="K342" i="8"/>
  <c r="L342" i="8" s="1"/>
  <c r="M342" i="8" s="1"/>
  <c r="K343" i="8"/>
  <c r="L343" i="8" s="1"/>
  <c r="M343" i="8" s="1"/>
  <c r="K355" i="8"/>
  <c r="L355" i="8" s="1"/>
  <c r="M355" i="8" s="1"/>
  <c r="K357" i="8"/>
  <c r="L357" i="8" s="1"/>
  <c r="M357" i="8" s="1"/>
  <c r="AD358" i="8"/>
  <c r="AV358" i="8" s="1"/>
  <c r="H369" i="4"/>
  <c r="V369" i="4" s="1"/>
  <c r="AJ369" i="4" s="1"/>
  <c r="AX369" i="4" s="1"/>
  <c r="K371" i="8"/>
  <c r="L371" i="8" s="1"/>
  <c r="M371" i="8" s="1"/>
  <c r="AD373" i="8"/>
  <c r="AC383" i="8"/>
  <c r="AD383" i="8" s="1"/>
  <c r="AE383" i="8" s="1"/>
  <c r="AF383" i="8" s="1"/>
  <c r="K383" i="8"/>
  <c r="L383" i="8" s="1"/>
  <c r="M383" i="8" s="1"/>
  <c r="K385" i="8"/>
  <c r="L385" i="8" s="1"/>
  <c r="M385" i="8" s="1"/>
  <c r="P386" i="4"/>
  <c r="AD386" i="4" s="1"/>
  <c r="AR386" i="4" s="1"/>
  <c r="BF386" i="4" s="1"/>
  <c r="BT386" i="4" s="1"/>
  <c r="CH386" i="4" s="1"/>
  <c r="CV386" i="4" s="1"/>
  <c r="DJ386" i="4" s="1"/>
  <c r="DX386" i="4" s="1"/>
  <c r="EL386" i="4" s="1"/>
  <c r="EZ386" i="4" s="1"/>
  <c r="H391" i="4"/>
  <c r="V391" i="4" s="1"/>
  <c r="AJ391" i="4" s="1"/>
  <c r="AX391" i="4" s="1"/>
  <c r="H395" i="4"/>
  <c r="V395" i="4" s="1"/>
  <c r="AJ395" i="4" s="1"/>
  <c r="AX395" i="4" s="1"/>
  <c r="BL395" i="4" s="1"/>
  <c r="BZ395" i="4" s="1"/>
  <c r="CN395" i="4" s="1"/>
  <c r="DB395" i="4" s="1"/>
  <c r="DP395" i="4" s="1"/>
  <c r="ED395" i="4" s="1"/>
  <c r="ER395" i="4" s="1"/>
  <c r="K402" i="8"/>
  <c r="L402" i="8" s="1"/>
  <c r="M402" i="8" s="1"/>
  <c r="H403" i="4"/>
  <c r="V403" i="4" s="1"/>
  <c r="AJ403" i="4" s="1"/>
  <c r="AX403" i="4" s="1"/>
  <c r="BL403" i="4" s="1"/>
  <c r="BZ403" i="4" s="1"/>
  <c r="CN403" i="4" s="1"/>
  <c r="DB403" i="4" s="1"/>
  <c r="DP403" i="4" s="1"/>
  <c r="ED403" i="4" s="1"/>
  <c r="ER403" i="4" s="1"/>
  <c r="AC410" i="8"/>
  <c r="AD410" i="8" s="1"/>
  <c r="K410" i="8"/>
  <c r="L410" i="8" s="1"/>
  <c r="M410" i="8" s="1"/>
  <c r="AL413" i="8"/>
  <c r="BD413" i="8" s="1"/>
  <c r="AL415" i="8"/>
  <c r="BD415" i="8" s="1"/>
  <c r="K423" i="8"/>
  <c r="L423" i="8" s="1"/>
  <c r="M423" i="8" s="1"/>
  <c r="AC425" i="8"/>
  <c r="AD425" i="8" s="1"/>
  <c r="K425" i="8"/>
  <c r="L425" i="8" s="1"/>
  <c r="M425" i="8" s="1"/>
  <c r="AT425" i="8"/>
  <c r="AC427" i="8"/>
  <c r="AD427" i="8" s="1"/>
  <c r="AE427" i="8" s="1"/>
  <c r="AF427" i="8" s="1"/>
  <c r="K427" i="8"/>
  <c r="L427" i="8" s="1"/>
  <c r="M427" i="8" s="1"/>
  <c r="AL440" i="8"/>
  <c r="BD440" i="8" s="1"/>
  <c r="AL442" i="8"/>
  <c r="BD442" i="8" s="1"/>
  <c r="AU444" i="8"/>
  <c r="K447" i="4"/>
  <c r="Y447" i="4" s="1"/>
  <c r="AM447" i="4" s="1"/>
  <c r="BA447" i="4" s="1"/>
  <c r="BO447" i="4" s="1"/>
  <c r="CC447" i="4" s="1"/>
  <c r="CQ447" i="4" s="1"/>
  <c r="DE447" i="4" s="1"/>
  <c r="DS447" i="4" s="1"/>
  <c r="EG447" i="4" s="1"/>
  <c r="EU447" i="4" s="1"/>
  <c r="K452" i="4"/>
  <c r="Y452" i="4" s="1"/>
  <c r="AM452" i="4" s="1"/>
  <c r="BA452" i="4" s="1"/>
  <c r="BO452" i="4" s="1"/>
  <c r="CC452" i="4" s="1"/>
  <c r="CQ452" i="4" s="1"/>
  <c r="DE452" i="4" s="1"/>
  <c r="DS452" i="4" s="1"/>
  <c r="EG452" i="4" s="1"/>
  <c r="EU452" i="4" s="1"/>
  <c r="P463" i="4"/>
  <c r="AD463" i="4" s="1"/>
  <c r="AR463" i="4" s="1"/>
  <c r="BF463" i="4" s="1"/>
  <c r="BT463" i="4" s="1"/>
  <c r="CH463" i="4" s="1"/>
  <c r="CV463" i="4" s="1"/>
  <c r="DJ463" i="4" s="1"/>
  <c r="DX463" i="4" s="1"/>
  <c r="EL463" i="4" s="1"/>
  <c r="EZ463" i="4" s="1"/>
  <c r="P465" i="4"/>
  <c r="AD465" i="4" s="1"/>
  <c r="AR465" i="4" s="1"/>
  <c r="BF465" i="4" s="1"/>
  <c r="BT465" i="4" s="1"/>
  <c r="CH465" i="4" s="1"/>
  <c r="CV465" i="4" s="1"/>
  <c r="DJ465" i="4" s="1"/>
  <c r="DX465" i="4" s="1"/>
  <c r="EL465" i="4" s="1"/>
  <c r="EZ465" i="4" s="1"/>
  <c r="H466" i="4"/>
  <c r="V466" i="4" s="1"/>
  <c r="AJ466" i="4" s="1"/>
  <c r="AX466" i="4" s="1"/>
  <c r="BL466" i="4" s="1"/>
  <c r="BZ466" i="4" s="1"/>
  <c r="CN466" i="4" s="1"/>
  <c r="DB466" i="4" s="1"/>
  <c r="DP466" i="4" s="1"/>
  <c r="ED466" i="4" s="1"/>
  <c r="ER466" i="4" s="1"/>
  <c r="P470" i="4"/>
  <c r="AD470" i="4" s="1"/>
  <c r="AR470" i="4" s="1"/>
  <c r="BF470" i="4" s="1"/>
  <c r="BT470" i="4" s="1"/>
  <c r="CH470" i="4" s="1"/>
  <c r="CV470" i="4" s="1"/>
  <c r="DJ470" i="4" s="1"/>
  <c r="DX470" i="4" s="1"/>
  <c r="EL470" i="4" s="1"/>
  <c r="EZ470" i="4" s="1"/>
  <c r="P478" i="4"/>
  <c r="AD478" i="4" s="1"/>
  <c r="AR478" i="4" s="1"/>
  <c r="BF478" i="4" s="1"/>
  <c r="BT478" i="4" s="1"/>
  <c r="CH478" i="4" s="1"/>
  <c r="CV478" i="4" s="1"/>
  <c r="DJ478" i="4" s="1"/>
  <c r="DX478" i="4" s="1"/>
  <c r="EL478" i="4" s="1"/>
  <c r="EZ478" i="4" s="1"/>
  <c r="AC481" i="8"/>
  <c r="AD481" i="8" s="1"/>
  <c r="AE481" i="8" s="1"/>
  <c r="AF481" i="8" s="1"/>
  <c r="K481" i="8"/>
  <c r="L481" i="8" s="1"/>
  <c r="M481" i="8" s="1"/>
  <c r="K490" i="4"/>
  <c r="Y490" i="4" s="1"/>
  <c r="AM490" i="4" s="1"/>
  <c r="BA490" i="4" s="1"/>
  <c r="BO490" i="4" s="1"/>
  <c r="CC490" i="4" s="1"/>
  <c r="CQ490" i="4" s="1"/>
  <c r="DE490" i="4" s="1"/>
  <c r="DS490" i="4" s="1"/>
  <c r="EG490" i="4" s="1"/>
  <c r="EU490" i="4" s="1"/>
  <c r="AL496" i="8"/>
  <c r="BD496" i="8" s="1"/>
  <c r="AU501" i="8"/>
  <c r="AD501" i="8"/>
  <c r="AV501" i="8" s="1"/>
  <c r="AE509" i="8"/>
  <c r="AF509" i="8" s="1"/>
  <c r="AH509" i="8" s="1"/>
  <c r="AU512" i="8"/>
  <c r="AC513" i="8"/>
  <c r="AD513" i="8" s="1"/>
  <c r="AV513" i="8" s="1"/>
  <c r="AW513" i="8" s="1"/>
  <c r="K513" i="8"/>
  <c r="L513" i="8" s="1"/>
  <c r="M513" i="8" s="1"/>
  <c r="AC583" i="8"/>
  <c r="AD583" i="8" s="1"/>
  <c r="K583" i="8"/>
  <c r="L583" i="8" s="1"/>
  <c r="M583" i="8" s="1"/>
  <c r="AL362" i="8"/>
  <c r="BD362" i="8" s="1"/>
  <c r="AU367" i="8"/>
  <c r="AU379" i="8"/>
  <c r="AU393" i="8"/>
  <c r="AU394" i="8"/>
  <c r="AU404" i="8"/>
  <c r="AU408" i="8"/>
  <c r="AU409" i="8"/>
  <c r="AU413" i="8"/>
  <c r="AU414" i="8"/>
  <c r="AU415" i="8"/>
  <c r="AU426" i="8"/>
  <c r="AL443" i="8"/>
  <c r="BD443" i="8" s="1"/>
  <c r="AL456" i="8"/>
  <c r="P458" i="4"/>
  <c r="AD458" i="4" s="1"/>
  <c r="AR458" i="4" s="1"/>
  <c r="BF458" i="4" s="1"/>
  <c r="BT458" i="4" s="1"/>
  <c r="CH458" i="4" s="1"/>
  <c r="CV458" i="4" s="1"/>
  <c r="DJ458" i="4" s="1"/>
  <c r="DX458" i="4" s="1"/>
  <c r="EL458" i="4" s="1"/>
  <c r="EZ458" i="4" s="1"/>
  <c r="P464" i="4"/>
  <c r="AD464" i="4" s="1"/>
  <c r="AR464" i="4" s="1"/>
  <c r="BF464" i="4" s="1"/>
  <c r="BT464" i="4" s="1"/>
  <c r="CH464" i="4" s="1"/>
  <c r="CV464" i="4" s="1"/>
  <c r="DJ464" i="4" s="1"/>
  <c r="DX464" i="4" s="1"/>
  <c r="EL464" i="4" s="1"/>
  <c r="EZ464" i="4" s="1"/>
  <c r="K465" i="4"/>
  <c r="Y465" i="4" s="1"/>
  <c r="AM465" i="4" s="1"/>
  <c r="BA465" i="4" s="1"/>
  <c r="BO465" i="4" s="1"/>
  <c r="CC465" i="4" s="1"/>
  <c r="CQ465" i="4" s="1"/>
  <c r="DE465" i="4" s="1"/>
  <c r="DS465" i="4" s="1"/>
  <c r="EG465" i="4" s="1"/>
  <c r="EU465" i="4" s="1"/>
  <c r="P477" i="4"/>
  <c r="AD477" i="4" s="1"/>
  <c r="AR477" i="4" s="1"/>
  <c r="BF477" i="4" s="1"/>
  <c r="BT477" i="4" s="1"/>
  <c r="CH477" i="4" s="1"/>
  <c r="CV477" i="4" s="1"/>
  <c r="DJ477" i="4" s="1"/>
  <c r="DX477" i="4" s="1"/>
  <c r="EL477" i="4" s="1"/>
  <c r="EZ477" i="4" s="1"/>
  <c r="AC479" i="8"/>
  <c r="AD479" i="8" s="1"/>
  <c r="K479" i="8"/>
  <c r="L479" i="8" s="1"/>
  <c r="M479" i="8" s="1"/>
  <c r="AL487" i="8"/>
  <c r="BD487" i="8" s="1"/>
  <c r="AC506" i="8"/>
  <c r="AD506" i="8" s="1"/>
  <c r="K506" i="8"/>
  <c r="L506" i="8" s="1"/>
  <c r="M506" i="8" s="1"/>
  <c r="AC517" i="8"/>
  <c r="AD517" i="8" s="1"/>
  <c r="AV517" i="8" s="1"/>
  <c r="K517" i="8"/>
  <c r="L517" i="8" s="1"/>
  <c r="M517" i="8" s="1"/>
  <c r="P532" i="4"/>
  <c r="AD532" i="4" s="1"/>
  <c r="AR532" i="4" s="1"/>
  <c r="BF532" i="4" s="1"/>
  <c r="BT532" i="4" s="1"/>
  <c r="CH532" i="4" s="1"/>
  <c r="CV532" i="4" s="1"/>
  <c r="DJ532" i="4" s="1"/>
  <c r="DX532" i="4" s="1"/>
  <c r="EL532" i="4" s="1"/>
  <c r="EZ532" i="4" s="1"/>
  <c r="P549" i="4"/>
  <c r="AD549" i="4" s="1"/>
  <c r="AR549" i="4" s="1"/>
  <c r="BF549" i="4" s="1"/>
  <c r="BT549" i="4" s="1"/>
  <c r="CH549" i="4" s="1"/>
  <c r="CV549" i="4" s="1"/>
  <c r="DJ549" i="4" s="1"/>
  <c r="DX549" i="4" s="1"/>
  <c r="EL549" i="4" s="1"/>
  <c r="EZ549" i="4" s="1"/>
  <c r="AL562" i="8"/>
  <c r="BD562" i="8" s="1"/>
  <c r="P568" i="4"/>
  <c r="AD568" i="4" s="1"/>
  <c r="AR568" i="4" s="1"/>
  <c r="BF568" i="4" s="1"/>
  <c r="BT568" i="4" s="1"/>
  <c r="CH568" i="4" s="1"/>
  <c r="CV568" i="4" s="1"/>
  <c r="DJ568" i="4" s="1"/>
  <c r="DX568" i="4" s="1"/>
  <c r="EL568" i="4" s="1"/>
  <c r="EZ568" i="4" s="1"/>
  <c r="P578" i="4"/>
  <c r="AD578" i="4" s="1"/>
  <c r="AR578" i="4" s="1"/>
  <c r="BF578" i="4" s="1"/>
  <c r="BT578" i="4" s="1"/>
  <c r="CH578" i="4" s="1"/>
  <c r="CV578" i="4" s="1"/>
  <c r="DJ578" i="4" s="1"/>
  <c r="DX578" i="4" s="1"/>
  <c r="EL578" i="4" s="1"/>
  <c r="EZ578" i="4" s="1"/>
  <c r="AL364" i="8"/>
  <c r="BD364" i="8" s="1"/>
  <c r="AL396" i="8"/>
  <c r="BD396" i="8" s="1"/>
  <c r="AD442" i="8"/>
  <c r="AV442" i="8" s="1"/>
  <c r="AW442" i="8" s="1"/>
  <c r="H455" i="4"/>
  <c r="V455" i="4" s="1"/>
  <c r="AJ455" i="4" s="1"/>
  <c r="AX455" i="4" s="1"/>
  <c r="BL455" i="4" s="1"/>
  <c r="BZ455" i="4" s="1"/>
  <c r="CN455" i="4" s="1"/>
  <c r="DB455" i="4" s="1"/>
  <c r="DP455" i="4" s="1"/>
  <c r="ED455" i="4" s="1"/>
  <c r="ER455" i="4" s="1"/>
  <c r="H458" i="4"/>
  <c r="V458" i="4" s="1"/>
  <c r="AJ458" i="4" s="1"/>
  <c r="AX458" i="4" s="1"/>
  <c r="BL458" i="4" s="1"/>
  <c r="BZ458" i="4" s="1"/>
  <c r="CN458" i="4" s="1"/>
  <c r="DB458" i="4" s="1"/>
  <c r="DP458" i="4" s="1"/>
  <c r="ED458" i="4" s="1"/>
  <c r="ER458" i="4" s="1"/>
  <c r="K466" i="4"/>
  <c r="Y466" i="4" s="1"/>
  <c r="AM466" i="4" s="1"/>
  <c r="BA466" i="4" s="1"/>
  <c r="BO466" i="4" s="1"/>
  <c r="CC466" i="4" s="1"/>
  <c r="CQ466" i="4" s="1"/>
  <c r="DE466" i="4" s="1"/>
  <c r="DS466" i="4" s="1"/>
  <c r="EG466" i="4" s="1"/>
  <c r="EU466" i="4" s="1"/>
  <c r="AL483" i="8"/>
  <c r="BD483" i="8" s="1"/>
  <c r="P490" i="4"/>
  <c r="AD490" i="4" s="1"/>
  <c r="AR490" i="4" s="1"/>
  <c r="BF490" i="4" s="1"/>
  <c r="BT490" i="4" s="1"/>
  <c r="CH490" i="4" s="1"/>
  <c r="CV490" i="4" s="1"/>
  <c r="DJ490" i="4" s="1"/>
  <c r="DX490" i="4" s="1"/>
  <c r="EL490" i="4" s="1"/>
  <c r="EZ490" i="4" s="1"/>
  <c r="AC499" i="8"/>
  <c r="AD499" i="8" s="1"/>
  <c r="K499" i="8"/>
  <c r="L499" i="8" s="1"/>
  <c r="M499" i="8" s="1"/>
  <c r="P498" i="4"/>
  <c r="AD498" i="4" s="1"/>
  <c r="AR498" i="4" s="1"/>
  <c r="BF498" i="4" s="1"/>
  <c r="BT498" i="4" s="1"/>
  <c r="CH498" i="4" s="1"/>
  <c r="CV498" i="4" s="1"/>
  <c r="DJ498" i="4" s="1"/>
  <c r="DX498" i="4" s="1"/>
  <c r="EL498" i="4" s="1"/>
  <c r="EZ498" i="4" s="1"/>
  <c r="AC505" i="8"/>
  <c r="AD505" i="8" s="1"/>
  <c r="K505" i="8"/>
  <c r="L505" i="8" s="1"/>
  <c r="M505" i="8" s="1"/>
  <c r="H504" i="4"/>
  <c r="V504" i="4" s="1"/>
  <c r="AJ504" i="4" s="1"/>
  <c r="AX504" i="4" s="1"/>
  <c r="BL504" i="4" s="1"/>
  <c r="BZ504" i="4" s="1"/>
  <c r="CN504" i="4" s="1"/>
  <c r="DB504" i="4" s="1"/>
  <c r="DP504" i="4" s="1"/>
  <c r="ED504" i="4" s="1"/>
  <c r="ER504" i="4" s="1"/>
  <c r="H506" i="4"/>
  <c r="V506" i="4" s="1"/>
  <c r="AJ506" i="4" s="1"/>
  <c r="AX506" i="4" s="1"/>
  <c r="BL506" i="4" s="1"/>
  <c r="BZ506" i="4" s="1"/>
  <c r="CN506" i="4" s="1"/>
  <c r="DB506" i="4" s="1"/>
  <c r="DP506" i="4" s="1"/>
  <c r="ED506" i="4" s="1"/>
  <c r="ER506" i="4" s="1"/>
  <c r="AL513" i="8"/>
  <c r="BD513" i="8" s="1"/>
  <c r="K514" i="4"/>
  <c r="Y514" i="4" s="1"/>
  <c r="AM514" i="4" s="1"/>
  <c r="BA514" i="4" s="1"/>
  <c r="BO514" i="4" s="1"/>
  <c r="CC514" i="4" s="1"/>
  <c r="CQ514" i="4" s="1"/>
  <c r="DE514" i="4" s="1"/>
  <c r="DS514" i="4" s="1"/>
  <c r="EG514" i="4" s="1"/>
  <c r="EU514" i="4" s="1"/>
  <c r="P522" i="4"/>
  <c r="AD522" i="4" s="1"/>
  <c r="AR522" i="4" s="1"/>
  <c r="BF522" i="4" s="1"/>
  <c r="BT522" i="4" s="1"/>
  <c r="CH522" i="4" s="1"/>
  <c r="CV522" i="4" s="1"/>
  <c r="DJ522" i="4" s="1"/>
  <c r="DX522" i="4" s="1"/>
  <c r="EL522" i="4" s="1"/>
  <c r="EZ522" i="4" s="1"/>
  <c r="K527" i="4"/>
  <c r="Y527" i="4" s="1"/>
  <c r="AM527" i="4" s="1"/>
  <c r="BA527" i="4" s="1"/>
  <c r="BO527" i="4" s="1"/>
  <c r="CC527" i="4" s="1"/>
  <c r="CQ527" i="4" s="1"/>
  <c r="DE527" i="4" s="1"/>
  <c r="DS527" i="4" s="1"/>
  <c r="EG527" i="4" s="1"/>
  <c r="EU527" i="4" s="1"/>
  <c r="P528" i="4"/>
  <c r="AD528" i="4" s="1"/>
  <c r="AR528" i="4" s="1"/>
  <c r="BF528" i="4" s="1"/>
  <c r="BT528" i="4" s="1"/>
  <c r="CH528" i="4" s="1"/>
  <c r="CV528" i="4" s="1"/>
  <c r="DJ528" i="4" s="1"/>
  <c r="DX528" i="4" s="1"/>
  <c r="EL528" i="4" s="1"/>
  <c r="EZ528" i="4" s="1"/>
  <c r="P535" i="4"/>
  <c r="AD535" i="4" s="1"/>
  <c r="AR535" i="4" s="1"/>
  <c r="BF535" i="4" s="1"/>
  <c r="BT535" i="4" s="1"/>
  <c r="CH535" i="4" s="1"/>
  <c r="CV535" i="4" s="1"/>
  <c r="DJ535" i="4" s="1"/>
  <c r="DX535" i="4" s="1"/>
  <c r="EL535" i="4" s="1"/>
  <c r="EZ535" i="4" s="1"/>
  <c r="AU589" i="8"/>
  <c r="K596" i="4"/>
  <c r="Y596" i="4" s="1"/>
  <c r="AM596" i="4" s="1"/>
  <c r="BA596" i="4" s="1"/>
  <c r="BO596" i="4" s="1"/>
  <c r="CC596" i="4" s="1"/>
  <c r="CQ596" i="4" s="1"/>
  <c r="DE596" i="4" s="1"/>
  <c r="DS596" i="4" s="1"/>
  <c r="EG596" i="4" s="1"/>
  <c r="EU596" i="4" s="1"/>
  <c r="H601" i="4"/>
  <c r="V601" i="4" s="1"/>
  <c r="H620" i="4"/>
  <c r="V620" i="4" s="1"/>
  <c r="AJ620" i="4" s="1"/>
  <c r="AX620" i="4" s="1"/>
  <c r="BL620" i="4" s="1"/>
  <c r="BZ620" i="4" s="1"/>
  <c r="CN620" i="4" s="1"/>
  <c r="DB620" i="4" s="1"/>
  <c r="DP620" i="4" s="1"/>
  <c r="ED620" i="4" s="1"/>
  <c r="ER620" i="4" s="1"/>
  <c r="AD367" i="8"/>
  <c r="AV367" i="8" s="1"/>
  <c r="AU395" i="8"/>
  <c r="AL418" i="8"/>
  <c r="H450" i="4"/>
  <c r="V450" i="4" s="1"/>
  <c r="AJ450" i="4" s="1"/>
  <c r="AX450" i="4" s="1"/>
  <c r="BL450" i="4" s="1"/>
  <c r="BZ450" i="4" s="1"/>
  <c r="CN450" i="4" s="1"/>
  <c r="DB450" i="4" s="1"/>
  <c r="DP450" i="4" s="1"/>
  <c r="ED450" i="4" s="1"/>
  <c r="ER450" i="4" s="1"/>
  <c r="H453" i="4"/>
  <c r="V453" i="4" s="1"/>
  <c r="AJ453" i="4" s="1"/>
  <c r="AX453" i="4" s="1"/>
  <c r="BL453" i="4" s="1"/>
  <c r="BZ453" i="4" s="1"/>
  <c r="CN453" i="4" s="1"/>
  <c r="DB453" i="4" s="1"/>
  <c r="DP453" i="4" s="1"/>
  <c r="ED453" i="4" s="1"/>
  <c r="ER453" i="4" s="1"/>
  <c r="AC463" i="8"/>
  <c r="AD463" i="8" s="1"/>
  <c r="AV463" i="8" s="1"/>
  <c r="AW463" i="8" s="1"/>
  <c r="K463" i="8"/>
  <c r="L463" i="8" s="1"/>
  <c r="M463" i="8" s="1"/>
  <c r="H468" i="4"/>
  <c r="V468" i="4" s="1"/>
  <c r="AJ468" i="4" s="1"/>
  <c r="AX468" i="4" s="1"/>
  <c r="BL468" i="4" s="1"/>
  <c r="BZ468" i="4" s="1"/>
  <c r="CN468" i="4" s="1"/>
  <c r="DB468" i="4" s="1"/>
  <c r="DP468" i="4" s="1"/>
  <c r="ED468" i="4" s="1"/>
  <c r="ER468" i="4" s="1"/>
  <c r="P471" i="4"/>
  <c r="AD471" i="4" s="1"/>
  <c r="AR471" i="4" s="1"/>
  <c r="BF471" i="4" s="1"/>
  <c r="BT471" i="4" s="1"/>
  <c r="CH471" i="4" s="1"/>
  <c r="CV471" i="4" s="1"/>
  <c r="DJ471" i="4" s="1"/>
  <c r="DX471" i="4" s="1"/>
  <c r="EL471" i="4" s="1"/>
  <c r="EZ471" i="4" s="1"/>
  <c r="AC474" i="8"/>
  <c r="AD474" i="8" s="1"/>
  <c r="AE474" i="8" s="1"/>
  <c r="AF474" i="8" s="1"/>
  <c r="K474" i="8"/>
  <c r="L474" i="8" s="1"/>
  <c r="M474" i="8" s="1"/>
  <c r="K473" i="4"/>
  <c r="Y473" i="4" s="1"/>
  <c r="AM473" i="4" s="1"/>
  <c r="BA473" i="4" s="1"/>
  <c r="BO473" i="4" s="1"/>
  <c r="CC473" i="4" s="1"/>
  <c r="CQ473" i="4" s="1"/>
  <c r="DE473" i="4" s="1"/>
  <c r="DS473" i="4" s="1"/>
  <c r="EG473" i="4" s="1"/>
  <c r="EU473" i="4" s="1"/>
  <c r="AU484" i="8"/>
  <c r="AC495" i="8"/>
  <c r="AD495" i="8" s="1"/>
  <c r="K495" i="8"/>
  <c r="L495" i="8" s="1"/>
  <c r="M495" i="8" s="1"/>
  <c r="AU510" i="8"/>
  <c r="AL528" i="8"/>
  <c r="BD528" i="8" s="1"/>
  <c r="H531" i="4"/>
  <c r="V531" i="4" s="1"/>
  <c r="AJ531" i="4" s="1"/>
  <c r="AX531" i="4" s="1"/>
  <c r="BL531" i="4" s="1"/>
  <c r="BZ531" i="4" s="1"/>
  <c r="CN531" i="4" s="1"/>
  <c r="DB531" i="4" s="1"/>
  <c r="DP531" i="4" s="1"/>
  <c r="ED531" i="4" s="1"/>
  <c r="ER531" i="4" s="1"/>
  <c r="AC533" i="8"/>
  <c r="AD533" i="8" s="1"/>
  <c r="AV533" i="8" s="1"/>
  <c r="AW533" i="8" s="1"/>
  <c r="K533" i="8"/>
  <c r="L533" i="8" s="1"/>
  <c r="M533" i="8" s="1"/>
  <c r="AT542" i="8"/>
  <c r="AT549" i="8"/>
  <c r="K555" i="4"/>
  <c r="Y555" i="4" s="1"/>
  <c r="AM555" i="4" s="1"/>
  <c r="BA555" i="4" s="1"/>
  <c r="BO555" i="4" s="1"/>
  <c r="CC555" i="4" s="1"/>
  <c r="CQ555" i="4" s="1"/>
  <c r="DE555" i="4" s="1"/>
  <c r="DS555" i="4" s="1"/>
  <c r="EG555" i="4" s="1"/>
  <c r="EU555" i="4" s="1"/>
  <c r="P555" i="4"/>
  <c r="AD555" i="4" s="1"/>
  <c r="AR555" i="4" s="1"/>
  <c r="BF555" i="4" s="1"/>
  <c r="BT555" i="4" s="1"/>
  <c r="CH555" i="4" s="1"/>
  <c r="CV555" i="4" s="1"/>
  <c r="DJ555" i="4" s="1"/>
  <c r="DX555" i="4" s="1"/>
  <c r="EL555" i="4" s="1"/>
  <c r="EZ555" i="4" s="1"/>
  <c r="AD564" i="8"/>
  <c r="AV564" i="8" s="1"/>
  <c r="AU564" i="8"/>
  <c r="K363" i="8"/>
  <c r="L363" i="8" s="1"/>
  <c r="M363" i="8" s="1"/>
  <c r="K370" i="8"/>
  <c r="L370" i="8" s="1"/>
  <c r="K380" i="8"/>
  <c r="L380" i="8" s="1"/>
  <c r="M380" i="8" s="1"/>
  <c r="K406" i="8"/>
  <c r="L406" i="8" s="1"/>
  <c r="M406" i="8" s="1"/>
  <c r="AE449" i="8"/>
  <c r="AF449" i="8" s="1"/>
  <c r="AH449" i="8" s="1"/>
  <c r="K459" i="8"/>
  <c r="L459" i="8" s="1"/>
  <c r="M459" i="8" s="1"/>
  <c r="P459" i="4"/>
  <c r="AD459" i="4" s="1"/>
  <c r="AR459" i="4" s="1"/>
  <c r="BF459" i="4" s="1"/>
  <c r="BT459" i="4" s="1"/>
  <c r="CH459" i="4" s="1"/>
  <c r="CV459" i="4" s="1"/>
  <c r="DJ459" i="4" s="1"/>
  <c r="DX459" i="4" s="1"/>
  <c r="EL459" i="4" s="1"/>
  <c r="EZ459" i="4" s="1"/>
  <c r="P483" i="4"/>
  <c r="AD483" i="4" s="1"/>
  <c r="AR483" i="4" s="1"/>
  <c r="BF483" i="4" s="1"/>
  <c r="BT483" i="4" s="1"/>
  <c r="CH483" i="4" s="1"/>
  <c r="CV483" i="4" s="1"/>
  <c r="DJ483" i="4" s="1"/>
  <c r="DX483" i="4" s="1"/>
  <c r="EL483" i="4" s="1"/>
  <c r="EZ483" i="4" s="1"/>
  <c r="K485" i="8"/>
  <c r="L485" i="8" s="1"/>
  <c r="M485" i="8" s="1"/>
  <c r="K484" i="4"/>
  <c r="Y484" i="4" s="1"/>
  <c r="AM484" i="4" s="1"/>
  <c r="BA484" i="4" s="1"/>
  <c r="BO484" i="4" s="1"/>
  <c r="CC484" i="4" s="1"/>
  <c r="CQ484" i="4" s="1"/>
  <c r="DE484" i="4" s="1"/>
  <c r="DS484" i="4" s="1"/>
  <c r="EG484" i="4" s="1"/>
  <c r="EU484" i="4" s="1"/>
  <c r="P502" i="4"/>
  <c r="AD502" i="4" s="1"/>
  <c r="AR502" i="4" s="1"/>
  <c r="BF502" i="4" s="1"/>
  <c r="BT502" i="4" s="1"/>
  <c r="CH502" i="4" s="1"/>
  <c r="CV502" i="4" s="1"/>
  <c r="DJ502" i="4" s="1"/>
  <c r="DX502" i="4" s="1"/>
  <c r="EL502" i="4" s="1"/>
  <c r="EZ502" i="4" s="1"/>
  <c r="P504" i="4"/>
  <c r="AD504" i="4" s="1"/>
  <c r="AR504" i="4" s="1"/>
  <c r="BF504" i="4" s="1"/>
  <c r="BT504" i="4" s="1"/>
  <c r="CH504" i="4" s="1"/>
  <c r="CV504" i="4" s="1"/>
  <c r="DJ504" i="4" s="1"/>
  <c r="DX504" i="4" s="1"/>
  <c r="EL504" i="4" s="1"/>
  <c r="EZ504" i="4" s="1"/>
  <c r="AC507" i="8"/>
  <c r="AD507" i="8" s="1"/>
  <c r="K507" i="8"/>
  <c r="L507" i="8" s="1"/>
  <c r="M507" i="8" s="1"/>
  <c r="P513" i="4"/>
  <c r="AD513" i="4" s="1"/>
  <c r="AR513" i="4" s="1"/>
  <c r="BF513" i="4" s="1"/>
  <c r="BT513" i="4" s="1"/>
  <c r="CH513" i="4" s="1"/>
  <c r="CV513" i="4" s="1"/>
  <c r="DJ513" i="4" s="1"/>
  <c r="DX513" i="4" s="1"/>
  <c r="EL513" i="4" s="1"/>
  <c r="EZ513" i="4" s="1"/>
  <c r="H519" i="4"/>
  <c r="V519" i="4" s="1"/>
  <c r="AJ519" i="4" s="1"/>
  <c r="AX519" i="4" s="1"/>
  <c r="H523" i="4"/>
  <c r="V523" i="4" s="1"/>
  <c r="AJ523" i="4" s="1"/>
  <c r="AX523" i="4" s="1"/>
  <c r="BL523" i="4" s="1"/>
  <c r="BZ523" i="4" s="1"/>
  <c r="CN523" i="4" s="1"/>
  <c r="DB523" i="4" s="1"/>
  <c r="DP523" i="4" s="1"/>
  <c r="ED523" i="4" s="1"/>
  <c r="ER523" i="4" s="1"/>
  <c r="H526" i="4"/>
  <c r="V526" i="4" s="1"/>
  <c r="AJ526" i="4" s="1"/>
  <c r="AX526" i="4" s="1"/>
  <c r="BL526" i="4" s="1"/>
  <c r="BZ526" i="4" s="1"/>
  <c r="CN526" i="4" s="1"/>
  <c r="DB526" i="4" s="1"/>
  <c r="DP526" i="4" s="1"/>
  <c r="ED526" i="4" s="1"/>
  <c r="ER526" i="4" s="1"/>
  <c r="AT528" i="8"/>
  <c r="K546" i="4"/>
  <c r="Y546" i="4" s="1"/>
  <c r="AM546" i="4" s="1"/>
  <c r="BA546" i="4" s="1"/>
  <c r="BO546" i="4" s="1"/>
  <c r="CC546" i="4" s="1"/>
  <c r="CQ546" i="4" s="1"/>
  <c r="DE546" i="4" s="1"/>
  <c r="DS546" i="4" s="1"/>
  <c r="EG546" i="4" s="1"/>
  <c r="EU546" i="4" s="1"/>
  <c r="K554" i="4"/>
  <c r="Y554" i="4" s="1"/>
  <c r="AM554" i="4" s="1"/>
  <c r="BA554" i="4" s="1"/>
  <c r="BO554" i="4" s="1"/>
  <c r="CC554" i="4" s="1"/>
  <c r="CQ554" i="4" s="1"/>
  <c r="DE554" i="4" s="1"/>
  <c r="DS554" i="4" s="1"/>
  <c r="EG554" i="4" s="1"/>
  <c r="EU554" i="4" s="1"/>
  <c r="K567" i="4"/>
  <c r="Y567" i="4" s="1"/>
  <c r="AM567" i="4" s="1"/>
  <c r="BA567" i="4" s="1"/>
  <c r="BO567" i="4" s="1"/>
  <c r="CC567" i="4" s="1"/>
  <c r="CQ567" i="4" s="1"/>
  <c r="DE567" i="4" s="1"/>
  <c r="DS567" i="4" s="1"/>
  <c r="EG567" i="4" s="1"/>
  <c r="EU567" i="4" s="1"/>
  <c r="P585" i="4"/>
  <c r="AD585" i="4" s="1"/>
  <c r="AR585" i="4" s="1"/>
  <c r="BF585" i="4" s="1"/>
  <c r="BT585" i="4" s="1"/>
  <c r="CH585" i="4" s="1"/>
  <c r="CV585" i="4" s="1"/>
  <c r="DJ585" i="4" s="1"/>
  <c r="DX585" i="4" s="1"/>
  <c r="EL585" i="4" s="1"/>
  <c r="EZ585" i="4" s="1"/>
  <c r="H616" i="4"/>
  <c r="AU453" i="8"/>
  <c r="AU454" i="8"/>
  <c r="AL473" i="8"/>
  <c r="BD473" i="8" s="1"/>
  <c r="AU474" i="8"/>
  <c r="AL480" i="8"/>
  <c r="BD480" i="8" s="1"/>
  <c r="P499" i="4"/>
  <c r="AD499" i="4" s="1"/>
  <c r="AR499" i="4" s="1"/>
  <c r="BF499" i="4" s="1"/>
  <c r="BT499" i="4" s="1"/>
  <c r="CH499" i="4" s="1"/>
  <c r="CV499" i="4" s="1"/>
  <c r="DJ499" i="4" s="1"/>
  <c r="DX499" i="4" s="1"/>
  <c r="EL499" i="4" s="1"/>
  <c r="EZ499" i="4" s="1"/>
  <c r="AC502" i="8"/>
  <c r="AD502" i="8" s="1"/>
  <c r="K502" i="8"/>
  <c r="L502" i="8" s="1"/>
  <c r="M502" i="8" s="1"/>
  <c r="AD511" i="8"/>
  <c r="AV511" i="8" s="1"/>
  <c r="AW511" i="8" s="1"/>
  <c r="I510" i="4" s="1"/>
  <c r="P511" i="4"/>
  <c r="AD511" i="4" s="1"/>
  <c r="AR511" i="4" s="1"/>
  <c r="BF511" i="4" s="1"/>
  <c r="BT511" i="4" s="1"/>
  <c r="CH511" i="4" s="1"/>
  <c r="CV511" i="4" s="1"/>
  <c r="DJ511" i="4" s="1"/>
  <c r="DX511" i="4" s="1"/>
  <c r="EL511" i="4" s="1"/>
  <c r="EZ511" i="4" s="1"/>
  <c r="P514" i="4"/>
  <c r="AD514" i="4" s="1"/>
  <c r="AR514" i="4" s="1"/>
  <c r="BF514" i="4" s="1"/>
  <c r="BT514" i="4" s="1"/>
  <c r="CH514" i="4" s="1"/>
  <c r="CV514" i="4" s="1"/>
  <c r="DJ514" i="4" s="1"/>
  <c r="DX514" i="4" s="1"/>
  <c r="EL514" i="4" s="1"/>
  <c r="EZ514" i="4" s="1"/>
  <c r="H515" i="4"/>
  <c r="V515" i="4" s="1"/>
  <c r="AJ515" i="4" s="1"/>
  <c r="AX515" i="4" s="1"/>
  <c r="BL515" i="4" s="1"/>
  <c r="BZ515" i="4" s="1"/>
  <c r="CN515" i="4" s="1"/>
  <c r="DB515" i="4" s="1"/>
  <c r="DP515" i="4" s="1"/>
  <c r="ED515" i="4" s="1"/>
  <c r="ER515" i="4" s="1"/>
  <c r="H521" i="4"/>
  <c r="V521" i="4" s="1"/>
  <c r="AJ521" i="4" s="1"/>
  <c r="AX521" i="4" s="1"/>
  <c r="BL521" i="4" s="1"/>
  <c r="BZ521" i="4" s="1"/>
  <c r="CN521" i="4" s="1"/>
  <c r="DB521" i="4" s="1"/>
  <c r="DP521" i="4" s="1"/>
  <c r="ED521" i="4" s="1"/>
  <c r="ER521" i="4" s="1"/>
  <c r="AL524" i="8"/>
  <c r="H525" i="4"/>
  <c r="V525" i="4" s="1"/>
  <c r="AJ525" i="4" s="1"/>
  <c r="AX525" i="4" s="1"/>
  <c r="BL525" i="4" s="1"/>
  <c r="BZ525" i="4" s="1"/>
  <c r="CN525" i="4" s="1"/>
  <c r="DB525" i="4" s="1"/>
  <c r="DP525" i="4" s="1"/>
  <c r="ED525" i="4" s="1"/>
  <c r="ER525" i="4" s="1"/>
  <c r="K542" i="4"/>
  <c r="Y542" i="4" s="1"/>
  <c r="AM542" i="4" s="1"/>
  <c r="BA542" i="4" s="1"/>
  <c r="BO542" i="4" s="1"/>
  <c r="CC542" i="4" s="1"/>
  <c r="CQ542" i="4" s="1"/>
  <c r="DE542" i="4" s="1"/>
  <c r="DS542" i="4" s="1"/>
  <c r="EG542" i="4" s="1"/>
  <c r="EU542" i="4" s="1"/>
  <c r="AU549" i="8"/>
  <c r="H551" i="4"/>
  <c r="V551" i="4" s="1"/>
  <c r="AJ551" i="4" s="1"/>
  <c r="AX551" i="4" s="1"/>
  <c r="BL551" i="4" s="1"/>
  <c r="BZ551" i="4" s="1"/>
  <c r="CN551" i="4" s="1"/>
  <c r="DB551" i="4" s="1"/>
  <c r="DP551" i="4" s="1"/>
  <c r="ED551" i="4" s="1"/>
  <c r="ER551" i="4" s="1"/>
  <c r="AC568" i="8"/>
  <c r="AD568" i="8" s="1"/>
  <c r="AV568" i="8" s="1"/>
  <c r="AW568" i="8" s="1"/>
  <c r="K568" i="8"/>
  <c r="L568" i="8" s="1"/>
  <c r="M568" i="8" s="1"/>
  <c r="K568" i="4"/>
  <c r="Y568" i="4" s="1"/>
  <c r="AM568" i="4" s="1"/>
  <c r="BA568" i="4" s="1"/>
  <c r="BO568" i="4" s="1"/>
  <c r="CC568" i="4" s="1"/>
  <c r="CQ568" i="4" s="1"/>
  <c r="DE568" i="4" s="1"/>
  <c r="DS568" i="4" s="1"/>
  <c r="EG568" i="4" s="1"/>
  <c r="EU568" i="4" s="1"/>
  <c r="K464" i="4"/>
  <c r="Y464" i="4" s="1"/>
  <c r="AM464" i="4" s="1"/>
  <c r="BA464" i="4" s="1"/>
  <c r="BO464" i="4" s="1"/>
  <c r="CC464" i="4" s="1"/>
  <c r="CQ464" i="4" s="1"/>
  <c r="DE464" i="4" s="1"/>
  <c r="DS464" i="4" s="1"/>
  <c r="EG464" i="4" s="1"/>
  <c r="EU464" i="4" s="1"/>
  <c r="AD466" i="8"/>
  <c r="AV466" i="8" s="1"/>
  <c r="AW466" i="8" s="1"/>
  <c r="K483" i="4"/>
  <c r="Y483" i="4" s="1"/>
  <c r="AM483" i="4" s="1"/>
  <c r="BA483" i="4" s="1"/>
  <c r="BO483" i="4" s="1"/>
  <c r="CC483" i="4" s="1"/>
  <c r="CQ483" i="4" s="1"/>
  <c r="DE483" i="4" s="1"/>
  <c r="DS483" i="4" s="1"/>
  <c r="EG483" i="4" s="1"/>
  <c r="EU483" i="4" s="1"/>
  <c r="H502" i="4"/>
  <c r="V502" i="4" s="1"/>
  <c r="AJ502" i="4" s="1"/>
  <c r="AX502" i="4" s="1"/>
  <c r="BL502" i="4" s="1"/>
  <c r="BZ502" i="4" s="1"/>
  <c r="CN502" i="4" s="1"/>
  <c r="DB502" i="4" s="1"/>
  <c r="DP502" i="4" s="1"/>
  <c r="ED502" i="4" s="1"/>
  <c r="ER502" i="4" s="1"/>
  <c r="H505" i="4"/>
  <c r="V505" i="4" s="1"/>
  <c r="AJ505" i="4" s="1"/>
  <c r="AX505" i="4" s="1"/>
  <c r="BL505" i="4" s="1"/>
  <c r="BZ505" i="4" s="1"/>
  <c r="CN505" i="4" s="1"/>
  <c r="DB505" i="4" s="1"/>
  <c r="DP505" i="4" s="1"/>
  <c r="ED505" i="4" s="1"/>
  <c r="ER505" i="4" s="1"/>
  <c r="H512" i="4"/>
  <c r="V512" i="4" s="1"/>
  <c r="AJ512" i="4" s="1"/>
  <c r="AX512" i="4" s="1"/>
  <c r="BL512" i="4" s="1"/>
  <c r="BZ512" i="4" s="1"/>
  <c r="CN512" i="4" s="1"/>
  <c r="DB512" i="4" s="1"/>
  <c r="DP512" i="4" s="1"/>
  <c r="ED512" i="4" s="1"/>
  <c r="ER512" i="4" s="1"/>
  <c r="H513" i="4"/>
  <c r="V513" i="4" s="1"/>
  <c r="AJ513" i="4" s="1"/>
  <c r="AX513" i="4" s="1"/>
  <c r="BL513" i="4" s="1"/>
  <c r="BZ513" i="4" s="1"/>
  <c r="CN513" i="4" s="1"/>
  <c r="DB513" i="4" s="1"/>
  <c r="DP513" i="4" s="1"/>
  <c r="ED513" i="4" s="1"/>
  <c r="ER513" i="4" s="1"/>
  <c r="K521" i="4"/>
  <c r="Y521" i="4" s="1"/>
  <c r="AM521" i="4" s="1"/>
  <c r="BA521" i="4" s="1"/>
  <c r="BO521" i="4" s="1"/>
  <c r="CC521" i="4" s="1"/>
  <c r="CQ521" i="4" s="1"/>
  <c r="DE521" i="4" s="1"/>
  <c r="DS521" i="4" s="1"/>
  <c r="EG521" i="4" s="1"/>
  <c r="EU521" i="4" s="1"/>
  <c r="P552" i="4"/>
  <c r="AD552" i="4" s="1"/>
  <c r="AR552" i="4" s="1"/>
  <c r="BF552" i="4" s="1"/>
  <c r="BT552" i="4" s="1"/>
  <c r="CH552" i="4" s="1"/>
  <c r="CV552" i="4" s="1"/>
  <c r="DJ552" i="4" s="1"/>
  <c r="DX552" i="4" s="1"/>
  <c r="EL552" i="4" s="1"/>
  <c r="EZ552" i="4" s="1"/>
  <c r="P556" i="4"/>
  <c r="AD556" i="4" s="1"/>
  <c r="AR556" i="4" s="1"/>
  <c r="BF556" i="4" s="1"/>
  <c r="BT556" i="4" s="1"/>
  <c r="CH556" i="4" s="1"/>
  <c r="CV556" i="4" s="1"/>
  <c r="DJ556" i="4" s="1"/>
  <c r="DX556" i="4" s="1"/>
  <c r="EL556" i="4" s="1"/>
  <c r="EZ556" i="4" s="1"/>
  <c r="AT563" i="8"/>
  <c r="K563" i="4"/>
  <c r="Y563" i="4" s="1"/>
  <c r="AM563" i="4" s="1"/>
  <c r="BA563" i="4" s="1"/>
  <c r="BO563" i="4" s="1"/>
  <c r="CC563" i="4" s="1"/>
  <c r="CQ563" i="4" s="1"/>
  <c r="DE563" i="4" s="1"/>
  <c r="DS563" i="4" s="1"/>
  <c r="EG563" i="4" s="1"/>
  <c r="EU563" i="4" s="1"/>
  <c r="P572" i="4"/>
  <c r="AD572" i="4" s="1"/>
  <c r="AR572" i="4" s="1"/>
  <c r="BF572" i="4" s="1"/>
  <c r="BT572" i="4" s="1"/>
  <c r="CH572" i="4" s="1"/>
  <c r="CV572" i="4" s="1"/>
  <c r="DJ572" i="4" s="1"/>
  <c r="DX572" i="4" s="1"/>
  <c r="EL572" i="4" s="1"/>
  <c r="EZ572" i="4" s="1"/>
  <c r="AT583" i="8"/>
  <c r="AC593" i="8"/>
  <c r="AD593" i="8" s="1"/>
  <c r="K593" i="8"/>
  <c r="L593" i="8" s="1"/>
  <c r="M593" i="8" s="1"/>
  <c r="P592" i="4"/>
  <c r="AD592" i="4" s="1"/>
  <c r="AR592" i="4" s="1"/>
  <c r="BF592" i="4" s="1"/>
  <c r="BT592" i="4" s="1"/>
  <c r="CH592" i="4" s="1"/>
  <c r="CV592" i="4" s="1"/>
  <c r="DJ592" i="4" s="1"/>
  <c r="DX592" i="4" s="1"/>
  <c r="EL592" i="4" s="1"/>
  <c r="EZ592" i="4" s="1"/>
  <c r="K454" i="8"/>
  <c r="L454" i="8" s="1"/>
  <c r="M454" i="8" s="1"/>
  <c r="K466" i="8"/>
  <c r="L466" i="8" s="1"/>
  <c r="M466" i="8" s="1"/>
  <c r="AT470" i="8"/>
  <c r="H471" i="4"/>
  <c r="V471" i="4" s="1"/>
  <c r="AJ471" i="4" s="1"/>
  <c r="AX471" i="4" s="1"/>
  <c r="BL471" i="4" s="1"/>
  <c r="BZ471" i="4" s="1"/>
  <c r="CN471" i="4" s="1"/>
  <c r="DB471" i="4" s="1"/>
  <c r="DP471" i="4" s="1"/>
  <c r="ED471" i="4" s="1"/>
  <c r="ER471" i="4" s="1"/>
  <c r="AC477" i="8"/>
  <c r="AD477" i="8" s="1"/>
  <c r="K477" i="8"/>
  <c r="L477" i="8" s="1"/>
  <c r="M477" i="8" s="1"/>
  <c r="AC487" i="8"/>
  <c r="AD487" i="8" s="1"/>
  <c r="K487" i="8"/>
  <c r="L487" i="8" s="1"/>
  <c r="M487" i="8" s="1"/>
  <c r="AC489" i="8"/>
  <c r="AD489" i="8" s="1"/>
  <c r="K489" i="8"/>
  <c r="L489" i="8" s="1"/>
  <c r="M489" i="8" s="1"/>
  <c r="AU490" i="8"/>
  <c r="H492" i="4"/>
  <c r="K494" i="4"/>
  <c r="Y494" i="4" s="1"/>
  <c r="AM494" i="4" s="1"/>
  <c r="BA494" i="4" s="1"/>
  <c r="BO494" i="4" s="1"/>
  <c r="CC494" i="4" s="1"/>
  <c r="CQ494" i="4" s="1"/>
  <c r="DE494" i="4" s="1"/>
  <c r="DS494" i="4" s="1"/>
  <c r="EG494" i="4" s="1"/>
  <c r="EU494" i="4" s="1"/>
  <c r="K497" i="4"/>
  <c r="Y497" i="4" s="1"/>
  <c r="AM497" i="4" s="1"/>
  <c r="BA497" i="4" s="1"/>
  <c r="BO497" i="4" s="1"/>
  <c r="CC497" i="4" s="1"/>
  <c r="CQ497" i="4" s="1"/>
  <c r="DE497" i="4" s="1"/>
  <c r="DS497" i="4" s="1"/>
  <c r="EG497" i="4" s="1"/>
  <c r="EU497" i="4" s="1"/>
  <c r="AC504" i="8"/>
  <c r="AD504" i="8" s="1"/>
  <c r="AV504" i="8" s="1"/>
  <c r="AW504" i="8" s="1"/>
  <c r="K504" i="8"/>
  <c r="L504" i="8" s="1"/>
  <c r="M504" i="8" s="1"/>
  <c r="H503" i="4"/>
  <c r="V503" i="4" s="1"/>
  <c r="AJ503" i="4" s="1"/>
  <c r="AX503" i="4" s="1"/>
  <c r="BL503" i="4" s="1"/>
  <c r="BZ503" i="4" s="1"/>
  <c r="CN503" i="4" s="1"/>
  <c r="DB503" i="4" s="1"/>
  <c r="DP503" i="4" s="1"/>
  <c r="ED503" i="4" s="1"/>
  <c r="ER503" i="4" s="1"/>
  <c r="H509" i="4"/>
  <c r="V509" i="4" s="1"/>
  <c r="AJ509" i="4" s="1"/>
  <c r="AX509" i="4" s="1"/>
  <c r="BL509" i="4" s="1"/>
  <c r="BZ509" i="4" s="1"/>
  <c r="CN509" i="4" s="1"/>
  <c r="DB509" i="4" s="1"/>
  <c r="DP509" i="4" s="1"/>
  <c r="ED509" i="4" s="1"/>
  <c r="ER509" i="4" s="1"/>
  <c r="H516" i="4"/>
  <c r="V516" i="4" s="1"/>
  <c r="AJ516" i="4" s="1"/>
  <c r="AX516" i="4" s="1"/>
  <c r="BL516" i="4" s="1"/>
  <c r="BZ516" i="4" s="1"/>
  <c r="CN516" i="4" s="1"/>
  <c r="DB516" i="4" s="1"/>
  <c r="DP516" i="4" s="1"/>
  <c r="ED516" i="4" s="1"/>
  <c r="ER516" i="4" s="1"/>
  <c r="H522" i="4"/>
  <c r="V522" i="4" s="1"/>
  <c r="AJ522" i="4" s="1"/>
  <c r="AX522" i="4" s="1"/>
  <c r="BL522" i="4" s="1"/>
  <c r="BZ522" i="4" s="1"/>
  <c r="CN522" i="4" s="1"/>
  <c r="DB522" i="4" s="1"/>
  <c r="DP522" i="4" s="1"/>
  <c r="ED522" i="4" s="1"/>
  <c r="ER522" i="4" s="1"/>
  <c r="K543" i="4"/>
  <c r="Y543" i="4" s="1"/>
  <c r="AM543" i="4" s="1"/>
  <c r="BA543" i="4" s="1"/>
  <c r="BO543" i="4" s="1"/>
  <c r="CC543" i="4" s="1"/>
  <c r="CQ543" i="4" s="1"/>
  <c r="DE543" i="4" s="1"/>
  <c r="DS543" i="4" s="1"/>
  <c r="EG543" i="4" s="1"/>
  <c r="EU543" i="4" s="1"/>
  <c r="K544" i="4"/>
  <c r="Y544" i="4" s="1"/>
  <c r="AM544" i="4" s="1"/>
  <c r="BA544" i="4" s="1"/>
  <c r="BO544" i="4" s="1"/>
  <c r="CC544" i="4" s="1"/>
  <c r="CQ544" i="4" s="1"/>
  <c r="DE544" i="4" s="1"/>
  <c r="DS544" i="4" s="1"/>
  <c r="EG544" i="4" s="1"/>
  <c r="EU544" i="4" s="1"/>
  <c r="H546" i="4"/>
  <c r="V546" i="4" s="1"/>
  <c r="AJ546" i="4" s="1"/>
  <c r="AX546" i="4" s="1"/>
  <c r="BL546" i="4" s="1"/>
  <c r="BZ546" i="4" s="1"/>
  <c r="CN546" i="4" s="1"/>
  <c r="DB546" i="4" s="1"/>
  <c r="DP546" i="4" s="1"/>
  <c r="ED546" i="4" s="1"/>
  <c r="ER546" i="4" s="1"/>
  <c r="H566" i="4"/>
  <c r="V566" i="4" s="1"/>
  <c r="AJ566" i="4" s="1"/>
  <c r="AX566" i="4" s="1"/>
  <c r="BL566" i="4" s="1"/>
  <c r="BZ566" i="4" s="1"/>
  <c r="CN566" i="4" s="1"/>
  <c r="DB566" i="4" s="1"/>
  <c r="DP566" i="4" s="1"/>
  <c r="ED566" i="4" s="1"/>
  <c r="ER566" i="4" s="1"/>
  <c r="O581" i="8"/>
  <c r="T581" i="8" s="1"/>
  <c r="K580" i="4"/>
  <c r="Y580" i="4" s="1"/>
  <c r="AM580" i="4" s="1"/>
  <c r="BA580" i="4" s="1"/>
  <c r="BO580" i="4" s="1"/>
  <c r="CC580" i="4" s="1"/>
  <c r="CQ580" i="4" s="1"/>
  <c r="DE580" i="4" s="1"/>
  <c r="DS580" i="4" s="1"/>
  <c r="EG580" i="4" s="1"/>
  <c r="EU580" i="4" s="1"/>
  <c r="P583" i="4"/>
  <c r="AD583" i="4" s="1"/>
  <c r="AR583" i="4" s="1"/>
  <c r="BF583" i="4" s="1"/>
  <c r="BT583" i="4" s="1"/>
  <c r="CH583" i="4" s="1"/>
  <c r="CV583" i="4" s="1"/>
  <c r="DJ583" i="4" s="1"/>
  <c r="DX583" i="4" s="1"/>
  <c r="EL583" i="4" s="1"/>
  <c r="EZ583" i="4" s="1"/>
  <c r="K584" i="4"/>
  <c r="Y584" i="4" s="1"/>
  <c r="AM584" i="4" s="1"/>
  <c r="BA584" i="4" s="1"/>
  <c r="BO584" i="4" s="1"/>
  <c r="CC584" i="4" s="1"/>
  <c r="CQ584" i="4" s="1"/>
  <c r="DE584" i="4" s="1"/>
  <c r="DS584" i="4" s="1"/>
  <c r="EG584" i="4" s="1"/>
  <c r="EU584" i="4" s="1"/>
  <c r="K586" i="4"/>
  <c r="Y586" i="4" s="1"/>
  <c r="AM586" i="4" s="1"/>
  <c r="BA586" i="4" s="1"/>
  <c r="BO586" i="4" s="1"/>
  <c r="CC586" i="4" s="1"/>
  <c r="CQ586" i="4" s="1"/>
  <c r="DE586" i="4" s="1"/>
  <c r="DS586" i="4" s="1"/>
  <c r="EG586" i="4" s="1"/>
  <c r="EU586" i="4" s="1"/>
  <c r="K603" i="4"/>
  <c r="Y603" i="4" s="1"/>
  <c r="AM603" i="4" s="1"/>
  <c r="BA603" i="4" s="1"/>
  <c r="BO603" i="4" s="1"/>
  <c r="CC603" i="4" s="1"/>
  <c r="CQ603" i="4" s="1"/>
  <c r="DE603" i="4" s="1"/>
  <c r="DS603" i="4" s="1"/>
  <c r="EG603" i="4" s="1"/>
  <c r="EU603" i="4" s="1"/>
  <c r="K467" i="8"/>
  <c r="L467" i="8" s="1"/>
  <c r="M467" i="8" s="1"/>
  <c r="K472" i="8"/>
  <c r="L472" i="8" s="1"/>
  <c r="M472" i="8" s="1"/>
  <c r="AU475" i="8"/>
  <c r="AD500" i="8"/>
  <c r="AV500" i="8" s="1"/>
  <c r="AW500" i="8" s="1"/>
  <c r="K504" i="4"/>
  <c r="Y504" i="4" s="1"/>
  <c r="AM504" i="4" s="1"/>
  <c r="BA504" i="4" s="1"/>
  <c r="BO504" i="4" s="1"/>
  <c r="CC504" i="4" s="1"/>
  <c r="CQ504" i="4" s="1"/>
  <c r="DE504" i="4" s="1"/>
  <c r="DS504" i="4" s="1"/>
  <c r="EG504" i="4" s="1"/>
  <c r="EU504" i="4" s="1"/>
  <c r="AC512" i="8"/>
  <c r="AD512" i="8" s="1"/>
  <c r="AV512" i="8" s="1"/>
  <c r="K512" i="8"/>
  <c r="L512" i="8" s="1"/>
  <c r="M512" i="8" s="1"/>
  <c r="AU517" i="8"/>
  <c r="AC520" i="8"/>
  <c r="AD520" i="8" s="1"/>
  <c r="AE520" i="8" s="1"/>
  <c r="AF520" i="8" s="1"/>
  <c r="K520" i="8"/>
  <c r="L520" i="8" s="1"/>
  <c r="M520" i="8" s="1"/>
  <c r="H528" i="4"/>
  <c r="V528" i="4" s="1"/>
  <c r="AJ528" i="4" s="1"/>
  <c r="AX528" i="4" s="1"/>
  <c r="BL528" i="4" s="1"/>
  <c r="BZ528" i="4" s="1"/>
  <c r="CN528" i="4" s="1"/>
  <c r="DB528" i="4" s="1"/>
  <c r="DP528" i="4" s="1"/>
  <c r="ED528" i="4" s="1"/>
  <c r="ER528" i="4" s="1"/>
  <c r="K535" i="4"/>
  <c r="Y535" i="4" s="1"/>
  <c r="AM535" i="4" s="1"/>
  <c r="BA535" i="4" s="1"/>
  <c r="BO535" i="4" s="1"/>
  <c r="CC535" i="4" s="1"/>
  <c r="CQ535" i="4" s="1"/>
  <c r="DE535" i="4" s="1"/>
  <c r="DS535" i="4" s="1"/>
  <c r="EG535" i="4" s="1"/>
  <c r="EU535" i="4" s="1"/>
  <c r="H536" i="4"/>
  <c r="V536" i="4" s="1"/>
  <c r="AJ536" i="4" s="1"/>
  <c r="AX536" i="4" s="1"/>
  <c r="BL536" i="4" s="1"/>
  <c r="BZ536" i="4" s="1"/>
  <c r="CN536" i="4" s="1"/>
  <c r="DB536" i="4" s="1"/>
  <c r="DP536" i="4" s="1"/>
  <c r="ED536" i="4" s="1"/>
  <c r="ER536" i="4" s="1"/>
  <c r="K537" i="4"/>
  <c r="Y537" i="4" s="1"/>
  <c r="AM537" i="4" s="1"/>
  <c r="BA537" i="4" s="1"/>
  <c r="BO537" i="4" s="1"/>
  <c r="CC537" i="4" s="1"/>
  <c r="CQ537" i="4" s="1"/>
  <c r="DE537" i="4" s="1"/>
  <c r="DS537" i="4" s="1"/>
  <c r="EG537" i="4" s="1"/>
  <c r="EU537" i="4" s="1"/>
  <c r="K540" i="4"/>
  <c r="Y540" i="4" s="1"/>
  <c r="AM540" i="4" s="1"/>
  <c r="BA540" i="4" s="1"/>
  <c r="BO540" i="4" s="1"/>
  <c r="CC540" i="4" s="1"/>
  <c r="CQ540" i="4" s="1"/>
  <c r="DE540" i="4" s="1"/>
  <c r="DS540" i="4" s="1"/>
  <c r="EG540" i="4" s="1"/>
  <c r="EU540" i="4" s="1"/>
  <c r="P551" i="4"/>
  <c r="AD551" i="4" s="1"/>
  <c r="AR551" i="4" s="1"/>
  <c r="BF551" i="4" s="1"/>
  <c r="BT551" i="4" s="1"/>
  <c r="CH551" i="4" s="1"/>
  <c r="CV551" i="4" s="1"/>
  <c r="DJ551" i="4" s="1"/>
  <c r="DX551" i="4" s="1"/>
  <c r="EL551" i="4" s="1"/>
  <c r="EZ551" i="4" s="1"/>
  <c r="P557" i="4"/>
  <c r="AD557" i="4" s="1"/>
  <c r="AR557" i="4" s="1"/>
  <c r="BF557" i="4" s="1"/>
  <c r="BT557" i="4" s="1"/>
  <c r="CH557" i="4" s="1"/>
  <c r="CV557" i="4" s="1"/>
  <c r="DJ557" i="4" s="1"/>
  <c r="DX557" i="4" s="1"/>
  <c r="EL557" i="4" s="1"/>
  <c r="EZ557" i="4" s="1"/>
  <c r="P565" i="4"/>
  <c r="AD565" i="4" s="1"/>
  <c r="AR565" i="4" s="1"/>
  <c r="BF565" i="4" s="1"/>
  <c r="BT565" i="4" s="1"/>
  <c r="CH565" i="4" s="1"/>
  <c r="CV565" i="4" s="1"/>
  <c r="DJ565" i="4" s="1"/>
  <c r="DX565" i="4" s="1"/>
  <c r="EL565" i="4" s="1"/>
  <c r="EZ565" i="4" s="1"/>
  <c r="K587" i="4"/>
  <c r="Y587" i="4" s="1"/>
  <c r="AM587" i="4" s="1"/>
  <c r="BA587" i="4" s="1"/>
  <c r="BO587" i="4" s="1"/>
  <c r="CC587" i="4" s="1"/>
  <c r="CQ587" i="4" s="1"/>
  <c r="DE587" i="4" s="1"/>
  <c r="DS587" i="4" s="1"/>
  <c r="EG587" i="4" s="1"/>
  <c r="EU587" i="4" s="1"/>
  <c r="K612" i="4"/>
  <c r="Y612" i="4" s="1"/>
  <c r="AM612" i="4" s="1"/>
  <c r="BA612" i="4" s="1"/>
  <c r="BO612" i="4" s="1"/>
  <c r="CC612" i="4" s="1"/>
  <c r="CQ612" i="4" s="1"/>
  <c r="DE612" i="4" s="1"/>
  <c r="DS612" i="4" s="1"/>
  <c r="EG612" i="4" s="1"/>
  <c r="EU612" i="4" s="1"/>
  <c r="K615" i="4"/>
  <c r="Y615" i="4" s="1"/>
  <c r="AM615" i="4" s="1"/>
  <c r="BA615" i="4" s="1"/>
  <c r="BO615" i="4" s="1"/>
  <c r="CC615" i="4" s="1"/>
  <c r="CQ615" i="4" s="1"/>
  <c r="DE615" i="4" s="1"/>
  <c r="DS615" i="4" s="1"/>
  <c r="EG615" i="4" s="1"/>
  <c r="EU615" i="4" s="1"/>
  <c r="AL501" i="8"/>
  <c r="BD501" i="8" s="1"/>
  <c r="AL507" i="8"/>
  <c r="H511" i="4"/>
  <c r="V511" i="4" s="1"/>
  <c r="AJ511" i="4" s="1"/>
  <c r="AX511" i="4" s="1"/>
  <c r="BL511" i="4" s="1"/>
  <c r="BZ511" i="4" s="1"/>
  <c r="CN511" i="4" s="1"/>
  <c r="DB511" i="4" s="1"/>
  <c r="DP511" i="4" s="1"/>
  <c r="ED511" i="4" s="1"/>
  <c r="ER511" i="4" s="1"/>
  <c r="K511" i="4"/>
  <c r="Y511" i="4" s="1"/>
  <c r="AM511" i="4" s="1"/>
  <c r="BA511" i="4" s="1"/>
  <c r="BO511" i="4" s="1"/>
  <c r="CC511" i="4" s="1"/>
  <c r="CQ511" i="4" s="1"/>
  <c r="DE511" i="4" s="1"/>
  <c r="DS511" i="4" s="1"/>
  <c r="EG511" i="4" s="1"/>
  <c r="EU511" i="4" s="1"/>
  <c r="K523" i="4"/>
  <c r="Y523" i="4" s="1"/>
  <c r="AM523" i="4" s="1"/>
  <c r="BA523" i="4" s="1"/>
  <c r="BO523" i="4" s="1"/>
  <c r="CC523" i="4" s="1"/>
  <c r="CQ523" i="4" s="1"/>
  <c r="DE523" i="4" s="1"/>
  <c r="DS523" i="4" s="1"/>
  <c r="EG523" i="4" s="1"/>
  <c r="EU523" i="4" s="1"/>
  <c r="AL526" i="8"/>
  <c r="BD526" i="8" s="1"/>
  <c r="AU542" i="8"/>
  <c r="H542" i="4"/>
  <c r="V542" i="4" s="1"/>
  <c r="AJ542" i="4" s="1"/>
  <c r="AX542" i="4" s="1"/>
  <c r="BL542" i="4" s="1"/>
  <c r="BZ542" i="4" s="1"/>
  <c r="CN542" i="4" s="1"/>
  <c r="DB542" i="4" s="1"/>
  <c r="DP542" i="4" s="1"/>
  <c r="ED542" i="4" s="1"/>
  <c r="ER542" i="4" s="1"/>
  <c r="K545" i="4"/>
  <c r="Y545" i="4" s="1"/>
  <c r="AM545" i="4" s="1"/>
  <c r="BA545" i="4" s="1"/>
  <c r="BO545" i="4" s="1"/>
  <c r="CC545" i="4" s="1"/>
  <c r="CQ545" i="4" s="1"/>
  <c r="DE545" i="4" s="1"/>
  <c r="DS545" i="4" s="1"/>
  <c r="EG545" i="4" s="1"/>
  <c r="EU545" i="4" s="1"/>
  <c r="K552" i="4"/>
  <c r="Y552" i="4" s="1"/>
  <c r="AM552" i="4" s="1"/>
  <c r="BA552" i="4" s="1"/>
  <c r="BO552" i="4" s="1"/>
  <c r="CC552" i="4" s="1"/>
  <c r="CQ552" i="4" s="1"/>
  <c r="DE552" i="4" s="1"/>
  <c r="DS552" i="4" s="1"/>
  <c r="EG552" i="4" s="1"/>
  <c r="EU552" i="4" s="1"/>
  <c r="H568" i="4"/>
  <c r="V568" i="4" s="1"/>
  <c r="AJ568" i="4" s="1"/>
  <c r="AX568" i="4" s="1"/>
  <c r="BL568" i="4" s="1"/>
  <c r="BZ568" i="4" s="1"/>
  <c r="CN568" i="4" s="1"/>
  <c r="DB568" i="4" s="1"/>
  <c r="DP568" i="4" s="1"/>
  <c r="ED568" i="4" s="1"/>
  <c r="ER568" i="4" s="1"/>
  <c r="H570" i="4"/>
  <c r="V570" i="4" s="1"/>
  <c r="AJ570" i="4" s="1"/>
  <c r="AX570" i="4" s="1"/>
  <c r="BL570" i="4" s="1"/>
  <c r="BZ570" i="4" s="1"/>
  <c r="CN570" i="4" s="1"/>
  <c r="DB570" i="4" s="1"/>
  <c r="DP570" i="4" s="1"/>
  <c r="ED570" i="4" s="1"/>
  <c r="ER570" i="4" s="1"/>
  <c r="H574" i="4"/>
  <c r="V574" i="4" s="1"/>
  <c r="AJ574" i="4" s="1"/>
  <c r="AX574" i="4" s="1"/>
  <c r="BL574" i="4" s="1"/>
  <c r="BZ574" i="4" s="1"/>
  <c r="CN574" i="4" s="1"/>
  <c r="DB574" i="4" s="1"/>
  <c r="DP574" i="4" s="1"/>
  <c r="ED574" i="4" s="1"/>
  <c r="ER574" i="4" s="1"/>
  <c r="P577" i="4"/>
  <c r="AD577" i="4" s="1"/>
  <c r="AR577" i="4" s="1"/>
  <c r="BF577" i="4" s="1"/>
  <c r="BT577" i="4" s="1"/>
  <c r="CH577" i="4" s="1"/>
  <c r="CV577" i="4" s="1"/>
  <c r="DJ577" i="4" s="1"/>
  <c r="DX577" i="4" s="1"/>
  <c r="EL577" i="4" s="1"/>
  <c r="EZ577" i="4" s="1"/>
  <c r="K598" i="4"/>
  <c r="Y598" i="4" s="1"/>
  <c r="AM598" i="4" s="1"/>
  <c r="BA598" i="4" s="1"/>
  <c r="BO598" i="4" s="1"/>
  <c r="CC598" i="4" s="1"/>
  <c r="CQ598" i="4" s="1"/>
  <c r="DE598" i="4" s="1"/>
  <c r="DS598" i="4" s="1"/>
  <c r="EG598" i="4" s="1"/>
  <c r="EU598" i="4" s="1"/>
  <c r="AU600" i="8"/>
  <c r="P600" i="4"/>
  <c r="AD600" i="4" s="1"/>
  <c r="AR600" i="4" s="1"/>
  <c r="BF600" i="4" s="1"/>
  <c r="BT600" i="4" s="1"/>
  <c r="CH600" i="4" s="1"/>
  <c r="CV600" i="4" s="1"/>
  <c r="DJ600" i="4" s="1"/>
  <c r="DX600" i="4" s="1"/>
  <c r="EL600" i="4" s="1"/>
  <c r="EZ600" i="4" s="1"/>
  <c r="AC621" i="8"/>
  <c r="AD621" i="8" s="1"/>
  <c r="K621" i="8"/>
  <c r="L621" i="8" s="1"/>
  <c r="M621" i="8" s="1"/>
  <c r="K501" i="4"/>
  <c r="Y501" i="4" s="1"/>
  <c r="AM501" i="4" s="1"/>
  <c r="BA501" i="4" s="1"/>
  <c r="BO501" i="4" s="1"/>
  <c r="CC501" i="4" s="1"/>
  <c r="CQ501" i="4" s="1"/>
  <c r="DE501" i="4" s="1"/>
  <c r="DS501" i="4" s="1"/>
  <c r="EG501" i="4" s="1"/>
  <c r="EU501" i="4" s="1"/>
  <c r="P515" i="4"/>
  <c r="AD515" i="4" s="1"/>
  <c r="AR515" i="4" s="1"/>
  <c r="BF515" i="4" s="1"/>
  <c r="BT515" i="4" s="1"/>
  <c r="CH515" i="4" s="1"/>
  <c r="CV515" i="4" s="1"/>
  <c r="DJ515" i="4" s="1"/>
  <c r="DX515" i="4" s="1"/>
  <c r="EL515" i="4" s="1"/>
  <c r="EZ515" i="4" s="1"/>
  <c r="AD524" i="8"/>
  <c r="AV524" i="8" s="1"/>
  <c r="AU524" i="8"/>
  <c r="K529" i="4"/>
  <c r="Y529" i="4" s="1"/>
  <c r="AM529" i="4" s="1"/>
  <c r="BA529" i="4" s="1"/>
  <c r="BO529" i="4" s="1"/>
  <c r="CC529" i="4" s="1"/>
  <c r="CQ529" i="4" s="1"/>
  <c r="DE529" i="4" s="1"/>
  <c r="DS529" i="4" s="1"/>
  <c r="EG529" i="4" s="1"/>
  <c r="EU529" i="4" s="1"/>
  <c r="H530" i="4"/>
  <c r="V530" i="4" s="1"/>
  <c r="AJ530" i="4" s="1"/>
  <c r="AX530" i="4" s="1"/>
  <c r="BL530" i="4" s="1"/>
  <c r="BZ530" i="4" s="1"/>
  <c r="CN530" i="4" s="1"/>
  <c r="DB530" i="4" s="1"/>
  <c r="DP530" i="4" s="1"/>
  <c r="ED530" i="4" s="1"/>
  <c r="ER530" i="4" s="1"/>
  <c r="H533" i="4"/>
  <c r="V533" i="4" s="1"/>
  <c r="AJ533" i="4" s="1"/>
  <c r="AX533" i="4" s="1"/>
  <c r="BL533" i="4" s="1"/>
  <c r="BZ533" i="4" s="1"/>
  <c r="CN533" i="4" s="1"/>
  <c r="DB533" i="4" s="1"/>
  <c r="DP533" i="4" s="1"/>
  <c r="ED533" i="4" s="1"/>
  <c r="ER533" i="4" s="1"/>
  <c r="H535" i="4"/>
  <c r="V535" i="4" s="1"/>
  <c r="AJ535" i="4" s="1"/>
  <c r="AX535" i="4" s="1"/>
  <c r="BL535" i="4" s="1"/>
  <c r="BZ535" i="4" s="1"/>
  <c r="CN535" i="4" s="1"/>
  <c r="DB535" i="4" s="1"/>
  <c r="DP535" i="4" s="1"/>
  <c r="ED535" i="4" s="1"/>
  <c r="ER535" i="4" s="1"/>
  <c r="H547" i="4"/>
  <c r="V547" i="4" s="1"/>
  <c r="AJ547" i="4" s="1"/>
  <c r="AX547" i="4" s="1"/>
  <c r="BL547" i="4" s="1"/>
  <c r="BZ547" i="4" s="1"/>
  <c r="CN547" i="4" s="1"/>
  <c r="DB547" i="4" s="1"/>
  <c r="DP547" i="4" s="1"/>
  <c r="ED547" i="4" s="1"/>
  <c r="ER547" i="4" s="1"/>
  <c r="H552" i="4"/>
  <c r="V552" i="4" s="1"/>
  <c r="AJ552" i="4" s="1"/>
  <c r="AX552" i="4" s="1"/>
  <c r="BL552" i="4" s="1"/>
  <c r="BZ552" i="4" s="1"/>
  <c r="CN552" i="4" s="1"/>
  <c r="DB552" i="4" s="1"/>
  <c r="DP552" i="4" s="1"/>
  <c r="ED552" i="4" s="1"/>
  <c r="ER552" i="4" s="1"/>
  <c r="P559" i="4"/>
  <c r="AD559" i="4" s="1"/>
  <c r="AR559" i="4" s="1"/>
  <c r="BF559" i="4" s="1"/>
  <c r="BT559" i="4" s="1"/>
  <c r="CH559" i="4" s="1"/>
  <c r="CV559" i="4" s="1"/>
  <c r="DJ559" i="4" s="1"/>
  <c r="DX559" i="4" s="1"/>
  <c r="EL559" i="4" s="1"/>
  <c r="EZ559" i="4" s="1"/>
  <c r="K572" i="4"/>
  <c r="Y572" i="4" s="1"/>
  <c r="AM572" i="4" s="1"/>
  <c r="BA572" i="4" s="1"/>
  <c r="BO572" i="4" s="1"/>
  <c r="CC572" i="4" s="1"/>
  <c r="CQ572" i="4" s="1"/>
  <c r="DE572" i="4" s="1"/>
  <c r="DS572" i="4" s="1"/>
  <c r="EG572" i="4" s="1"/>
  <c r="EU572" i="4" s="1"/>
  <c r="AL576" i="8"/>
  <c r="BD576" i="8" s="1"/>
  <c r="AU606" i="8"/>
  <c r="AD606" i="8"/>
  <c r="AE606" i="8" s="1"/>
  <c r="AF606" i="8" s="1"/>
  <c r="AH606" i="8" s="1"/>
  <c r="AD473" i="8"/>
  <c r="AE473" i="8" s="1"/>
  <c r="AF473" i="8" s="1"/>
  <c r="AD480" i="8"/>
  <c r="AE480" i="8" s="1"/>
  <c r="AF480" i="8" s="1"/>
  <c r="AH480" i="8" s="1"/>
  <c r="AD496" i="8"/>
  <c r="K501" i="8"/>
  <c r="L501" i="8" s="1"/>
  <c r="M501" i="8" s="1"/>
  <c r="K511" i="8"/>
  <c r="L511" i="8" s="1"/>
  <c r="M511" i="8" s="1"/>
  <c r="AC522" i="8"/>
  <c r="AD522" i="8" s="1"/>
  <c r="AE522" i="8" s="1"/>
  <c r="AF522" i="8" s="1"/>
  <c r="K522" i="8"/>
  <c r="L522" i="8" s="1"/>
  <c r="M522" i="8" s="1"/>
  <c r="AC523" i="8"/>
  <c r="AD523" i="8" s="1"/>
  <c r="AE523" i="8" s="1"/>
  <c r="AF523" i="8" s="1"/>
  <c r="AH523" i="8" s="1"/>
  <c r="K523" i="8"/>
  <c r="L523" i="8" s="1"/>
  <c r="M523" i="8" s="1"/>
  <c r="AL525" i="8"/>
  <c r="BD525" i="8" s="1"/>
  <c r="P529" i="4"/>
  <c r="AD529" i="4" s="1"/>
  <c r="AR529" i="4" s="1"/>
  <c r="BF529" i="4" s="1"/>
  <c r="BT529" i="4" s="1"/>
  <c r="CH529" i="4" s="1"/>
  <c r="CV529" i="4" s="1"/>
  <c r="DJ529" i="4" s="1"/>
  <c r="DX529" i="4" s="1"/>
  <c r="EL529" i="4" s="1"/>
  <c r="EZ529" i="4" s="1"/>
  <c r="AC531" i="8"/>
  <c r="AD531" i="8" s="1"/>
  <c r="K531" i="8"/>
  <c r="L531" i="8" s="1"/>
  <c r="M531" i="8" s="1"/>
  <c r="AU534" i="8"/>
  <c r="K536" i="4"/>
  <c r="Y536" i="4" s="1"/>
  <c r="AM536" i="4" s="1"/>
  <c r="BA536" i="4" s="1"/>
  <c r="BO536" i="4" s="1"/>
  <c r="CC536" i="4" s="1"/>
  <c r="CQ536" i="4" s="1"/>
  <c r="DE536" i="4" s="1"/>
  <c r="DS536" i="4" s="1"/>
  <c r="EG536" i="4" s="1"/>
  <c r="EU536" i="4" s="1"/>
  <c r="K553" i="4"/>
  <c r="Y553" i="4" s="1"/>
  <c r="AM553" i="4" s="1"/>
  <c r="BA553" i="4" s="1"/>
  <c r="BO553" i="4" s="1"/>
  <c r="CC553" i="4" s="1"/>
  <c r="CQ553" i="4" s="1"/>
  <c r="DE553" i="4" s="1"/>
  <c r="DS553" i="4" s="1"/>
  <c r="EG553" i="4" s="1"/>
  <c r="EU553" i="4" s="1"/>
  <c r="K556" i="4"/>
  <c r="Y556" i="4" s="1"/>
  <c r="AM556" i="4" s="1"/>
  <c r="BA556" i="4" s="1"/>
  <c r="BO556" i="4" s="1"/>
  <c r="CC556" i="4" s="1"/>
  <c r="CQ556" i="4" s="1"/>
  <c r="DE556" i="4" s="1"/>
  <c r="DS556" i="4" s="1"/>
  <c r="EG556" i="4" s="1"/>
  <c r="EU556" i="4" s="1"/>
  <c r="K569" i="4"/>
  <c r="Y569" i="4" s="1"/>
  <c r="AM569" i="4" s="1"/>
  <c r="BA569" i="4" s="1"/>
  <c r="BO569" i="4" s="1"/>
  <c r="CC569" i="4" s="1"/>
  <c r="CQ569" i="4" s="1"/>
  <c r="DE569" i="4" s="1"/>
  <c r="DS569" i="4" s="1"/>
  <c r="EG569" i="4" s="1"/>
  <c r="EU569" i="4" s="1"/>
  <c r="K583" i="4"/>
  <c r="Y583" i="4" s="1"/>
  <c r="AM583" i="4" s="1"/>
  <c r="BA583" i="4" s="1"/>
  <c r="BO583" i="4" s="1"/>
  <c r="CC583" i="4" s="1"/>
  <c r="CQ583" i="4" s="1"/>
  <c r="DE583" i="4" s="1"/>
  <c r="DS583" i="4" s="1"/>
  <c r="EG583" i="4" s="1"/>
  <c r="EU583" i="4" s="1"/>
  <c r="AU594" i="8"/>
  <c r="K594" i="4"/>
  <c r="Y594" i="4" s="1"/>
  <c r="AM594" i="4" s="1"/>
  <c r="BA594" i="4" s="1"/>
  <c r="BO594" i="4" s="1"/>
  <c r="CC594" i="4" s="1"/>
  <c r="CQ594" i="4" s="1"/>
  <c r="DE594" i="4" s="1"/>
  <c r="DS594" i="4" s="1"/>
  <c r="EG594" i="4" s="1"/>
  <c r="EU594" i="4" s="1"/>
  <c r="H610" i="4"/>
  <c r="V610" i="4" s="1"/>
  <c r="AJ610" i="4" s="1"/>
  <c r="AX610" i="4" s="1"/>
  <c r="BL610" i="4" s="1"/>
  <c r="BZ610" i="4" s="1"/>
  <c r="CN610" i="4" s="1"/>
  <c r="DB610" i="4" s="1"/>
  <c r="DP610" i="4" s="1"/>
  <c r="ED610" i="4" s="1"/>
  <c r="ER610" i="4" s="1"/>
  <c r="P516" i="4"/>
  <c r="AD516" i="4" s="1"/>
  <c r="AR516" i="4" s="1"/>
  <c r="BF516" i="4" s="1"/>
  <c r="BT516" i="4" s="1"/>
  <c r="CH516" i="4" s="1"/>
  <c r="CV516" i="4" s="1"/>
  <c r="DJ516" i="4" s="1"/>
  <c r="DX516" i="4" s="1"/>
  <c r="EL516" i="4" s="1"/>
  <c r="EZ516" i="4" s="1"/>
  <c r="K528" i="4"/>
  <c r="Y528" i="4" s="1"/>
  <c r="AM528" i="4" s="1"/>
  <c r="BA528" i="4" s="1"/>
  <c r="BO528" i="4" s="1"/>
  <c r="CC528" i="4" s="1"/>
  <c r="CQ528" i="4" s="1"/>
  <c r="DE528" i="4" s="1"/>
  <c r="DS528" i="4" s="1"/>
  <c r="EG528" i="4" s="1"/>
  <c r="EU528" i="4" s="1"/>
  <c r="AD530" i="8"/>
  <c r="AV530" i="8" s="1"/>
  <c r="K531" i="4"/>
  <c r="Y531" i="4" s="1"/>
  <c r="AM531" i="4" s="1"/>
  <c r="BA531" i="4" s="1"/>
  <c r="BO531" i="4" s="1"/>
  <c r="CC531" i="4" s="1"/>
  <c r="CQ531" i="4" s="1"/>
  <c r="DE531" i="4" s="1"/>
  <c r="DS531" i="4" s="1"/>
  <c r="EG531" i="4" s="1"/>
  <c r="EU531" i="4" s="1"/>
  <c r="P537" i="4"/>
  <c r="AD537" i="4" s="1"/>
  <c r="AR537" i="4" s="1"/>
  <c r="BF537" i="4" s="1"/>
  <c r="BT537" i="4" s="1"/>
  <c r="CH537" i="4" s="1"/>
  <c r="CV537" i="4" s="1"/>
  <c r="DJ537" i="4" s="1"/>
  <c r="DX537" i="4" s="1"/>
  <c r="EL537" i="4" s="1"/>
  <c r="EZ537" i="4" s="1"/>
  <c r="K549" i="4"/>
  <c r="Y549" i="4" s="1"/>
  <c r="AM549" i="4" s="1"/>
  <c r="BA549" i="4" s="1"/>
  <c r="BO549" i="4" s="1"/>
  <c r="CC549" i="4" s="1"/>
  <c r="CQ549" i="4" s="1"/>
  <c r="DE549" i="4" s="1"/>
  <c r="DS549" i="4" s="1"/>
  <c r="EG549" i="4" s="1"/>
  <c r="EU549" i="4" s="1"/>
  <c r="K551" i="4"/>
  <c r="Y551" i="4" s="1"/>
  <c r="AM551" i="4" s="1"/>
  <c r="BA551" i="4" s="1"/>
  <c r="BO551" i="4" s="1"/>
  <c r="CC551" i="4" s="1"/>
  <c r="CQ551" i="4" s="1"/>
  <c r="DE551" i="4" s="1"/>
  <c r="DS551" i="4" s="1"/>
  <c r="EG551" i="4" s="1"/>
  <c r="EU551" i="4" s="1"/>
  <c r="AU554" i="8"/>
  <c r="AD554" i="8"/>
  <c r="AV554" i="8" s="1"/>
  <c r="AW554" i="8" s="1"/>
  <c r="I553" i="4" s="1"/>
  <c r="H555" i="4"/>
  <c r="V555" i="4" s="1"/>
  <c r="AJ555" i="4" s="1"/>
  <c r="AX555" i="4" s="1"/>
  <c r="BL555" i="4" s="1"/>
  <c r="BZ555" i="4" s="1"/>
  <c r="CN555" i="4" s="1"/>
  <c r="DB555" i="4" s="1"/>
  <c r="DP555" i="4" s="1"/>
  <c r="ED555" i="4" s="1"/>
  <c r="ER555" i="4" s="1"/>
  <c r="AL563" i="8"/>
  <c r="BD563" i="8" s="1"/>
  <c r="P566" i="4"/>
  <c r="AD566" i="4" s="1"/>
  <c r="AR566" i="4" s="1"/>
  <c r="BF566" i="4" s="1"/>
  <c r="BT566" i="4" s="1"/>
  <c r="CH566" i="4" s="1"/>
  <c r="CV566" i="4" s="1"/>
  <c r="DJ566" i="4" s="1"/>
  <c r="DX566" i="4" s="1"/>
  <c r="EL566" i="4" s="1"/>
  <c r="EZ566" i="4" s="1"/>
  <c r="AL575" i="8"/>
  <c r="BD575" i="8" s="1"/>
  <c r="K577" i="4"/>
  <c r="Y577" i="4" s="1"/>
  <c r="AM577" i="4" s="1"/>
  <c r="BA577" i="4" s="1"/>
  <c r="BO577" i="4" s="1"/>
  <c r="CC577" i="4" s="1"/>
  <c r="CQ577" i="4" s="1"/>
  <c r="DE577" i="4" s="1"/>
  <c r="DS577" i="4" s="1"/>
  <c r="EG577" i="4" s="1"/>
  <c r="EU577" i="4" s="1"/>
  <c r="H579" i="4"/>
  <c r="V579" i="4" s="1"/>
  <c r="AJ579" i="4" s="1"/>
  <c r="AX579" i="4" s="1"/>
  <c r="BL579" i="4" s="1"/>
  <c r="BZ579" i="4" s="1"/>
  <c r="CN579" i="4" s="1"/>
  <c r="DB579" i="4" s="1"/>
  <c r="DP579" i="4" s="1"/>
  <c r="ED579" i="4" s="1"/>
  <c r="ER579" i="4" s="1"/>
  <c r="P598" i="4"/>
  <c r="AD598" i="4" s="1"/>
  <c r="AR598" i="4" s="1"/>
  <c r="BF598" i="4" s="1"/>
  <c r="BT598" i="4" s="1"/>
  <c r="CH598" i="4" s="1"/>
  <c r="CV598" i="4" s="1"/>
  <c r="DJ598" i="4" s="1"/>
  <c r="DX598" i="4" s="1"/>
  <c r="EL598" i="4" s="1"/>
  <c r="EZ598" i="4" s="1"/>
  <c r="K604" i="4"/>
  <c r="Y604" i="4" s="1"/>
  <c r="AM604" i="4" s="1"/>
  <c r="BA604" i="4" s="1"/>
  <c r="BO604" i="4" s="1"/>
  <c r="CC604" i="4" s="1"/>
  <c r="CQ604" i="4" s="1"/>
  <c r="DE604" i="4" s="1"/>
  <c r="DS604" i="4" s="1"/>
  <c r="EG604" i="4" s="1"/>
  <c r="EU604" i="4" s="1"/>
  <c r="AL622" i="8"/>
  <c r="BD622" i="8" s="1"/>
  <c r="AL527" i="8"/>
  <c r="BD527" i="8" s="1"/>
  <c r="AU530" i="8"/>
  <c r="K532" i="4"/>
  <c r="Y532" i="4" s="1"/>
  <c r="AM532" i="4" s="1"/>
  <c r="BA532" i="4" s="1"/>
  <c r="BO532" i="4" s="1"/>
  <c r="CC532" i="4" s="1"/>
  <c r="CQ532" i="4" s="1"/>
  <c r="DE532" i="4" s="1"/>
  <c r="DS532" i="4" s="1"/>
  <c r="EG532" i="4" s="1"/>
  <c r="EU532" i="4" s="1"/>
  <c r="AL539" i="8"/>
  <c r="BD539" i="8" s="1"/>
  <c r="H543" i="4"/>
  <c r="V543" i="4" s="1"/>
  <c r="AJ543" i="4" s="1"/>
  <c r="AX543" i="4" s="1"/>
  <c r="BL543" i="4" s="1"/>
  <c r="BZ543" i="4" s="1"/>
  <c r="CN543" i="4" s="1"/>
  <c r="DB543" i="4" s="1"/>
  <c r="DP543" i="4" s="1"/>
  <c r="ED543" i="4" s="1"/>
  <c r="ER543" i="4" s="1"/>
  <c r="K548" i="4"/>
  <c r="Y548" i="4" s="1"/>
  <c r="AM548" i="4" s="1"/>
  <c r="BA548" i="4" s="1"/>
  <c r="BO548" i="4" s="1"/>
  <c r="CC548" i="4" s="1"/>
  <c r="CQ548" i="4" s="1"/>
  <c r="DE548" i="4" s="1"/>
  <c r="DS548" i="4" s="1"/>
  <c r="EG548" i="4" s="1"/>
  <c r="EU548" i="4" s="1"/>
  <c r="AC555" i="8"/>
  <c r="AD555" i="8" s="1"/>
  <c r="K555" i="8"/>
  <c r="L555" i="8" s="1"/>
  <c r="M555" i="8" s="1"/>
  <c r="P554" i="4"/>
  <c r="AD554" i="4" s="1"/>
  <c r="AR554" i="4" s="1"/>
  <c r="BF554" i="4" s="1"/>
  <c r="BT554" i="4" s="1"/>
  <c r="CH554" i="4" s="1"/>
  <c r="CV554" i="4" s="1"/>
  <c r="DJ554" i="4" s="1"/>
  <c r="DX554" i="4" s="1"/>
  <c r="EL554" i="4" s="1"/>
  <c r="EZ554" i="4" s="1"/>
  <c r="K557" i="4"/>
  <c r="Y557" i="4" s="1"/>
  <c r="AM557" i="4" s="1"/>
  <c r="BA557" i="4" s="1"/>
  <c r="BO557" i="4" s="1"/>
  <c r="CC557" i="4" s="1"/>
  <c r="CQ557" i="4" s="1"/>
  <c r="DE557" i="4" s="1"/>
  <c r="DS557" i="4" s="1"/>
  <c r="EG557" i="4" s="1"/>
  <c r="EU557" i="4" s="1"/>
  <c r="AC559" i="8"/>
  <c r="AD559" i="8" s="1"/>
  <c r="K559" i="8"/>
  <c r="L559" i="8" s="1"/>
  <c r="M559" i="8" s="1"/>
  <c r="P558" i="4"/>
  <c r="AD558" i="4" s="1"/>
  <c r="AR558" i="4" s="1"/>
  <c r="BF558" i="4" s="1"/>
  <c r="BT558" i="4" s="1"/>
  <c r="CH558" i="4" s="1"/>
  <c r="CV558" i="4" s="1"/>
  <c r="DJ558" i="4" s="1"/>
  <c r="DX558" i="4" s="1"/>
  <c r="EL558" i="4" s="1"/>
  <c r="EZ558" i="4" s="1"/>
  <c r="AU574" i="8"/>
  <c r="K588" i="4"/>
  <c r="Y588" i="4" s="1"/>
  <c r="AM588" i="4" s="1"/>
  <c r="BA588" i="4" s="1"/>
  <c r="BO588" i="4" s="1"/>
  <c r="CC588" i="4" s="1"/>
  <c r="CQ588" i="4" s="1"/>
  <c r="DE588" i="4" s="1"/>
  <c r="DS588" i="4" s="1"/>
  <c r="EG588" i="4" s="1"/>
  <c r="EU588" i="4" s="1"/>
  <c r="P590" i="4"/>
  <c r="AD590" i="4" s="1"/>
  <c r="AR590" i="4" s="1"/>
  <c r="BF590" i="4" s="1"/>
  <c r="BT590" i="4" s="1"/>
  <c r="CH590" i="4" s="1"/>
  <c r="CV590" i="4" s="1"/>
  <c r="DJ590" i="4" s="1"/>
  <c r="DX590" i="4" s="1"/>
  <c r="EL590" i="4" s="1"/>
  <c r="EZ590" i="4" s="1"/>
  <c r="H603" i="4"/>
  <c r="V603" i="4" s="1"/>
  <c r="AJ603" i="4" s="1"/>
  <c r="AX603" i="4" s="1"/>
  <c r="BL603" i="4" s="1"/>
  <c r="BZ603" i="4" s="1"/>
  <c r="CN603" i="4" s="1"/>
  <c r="DB603" i="4" s="1"/>
  <c r="DP603" i="4" s="1"/>
  <c r="ED603" i="4" s="1"/>
  <c r="ER603" i="4" s="1"/>
  <c r="P612" i="4"/>
  <c r="AD612" i="4" s="1"/>
  <c r="AR612" i="4" s="1"/>
  <c r="BF612" i="4" s="1"/>
  <c r="BT612" i="4" s="1"/>
  <c r="CH612" i="4" s="1"/>
  <c r="CV612" i="4" s="1"/>
  <c r="DJ612" i="4" s="1"/>
  <c r="DX612" i="4" s="1"/>
  <c r="EL612" i="4" s="1"/>
  <c r="EZ612" i="4" s="1"/>
  <c r="P622" i="4"/>
  <c r="AD622" i="4" s="1"/>
  <c r="AR622" i="4" s="1"/>
  <c r="BF622" i="4" s="1"/>
  <c r="BT622" i="4" s="1"/>
  <c r="CH622" i="4" s="1"/>
  <c r="CV622" i="4" s="1"/>
  <c r="DJ622" i="4" s="1"/>
  <c r="DX622" i="4" s="1"/>
  <c r="EL622" i="4" s="1"/>
  <c r="EZ622" i="4" s="1"/>
  <c r="AL520" i="8"/>
  <c r="BD520" i="8" s="1"/>
  <c r="AC526" i="8"/>
  <c r="AD526" i="8" s="1"/>
  <c r="K526" i="8"/>
  <c r="L526" i="8" s="1"/>
  <c r="M526" i="8" s="1"/>
  <c r="AD528" i="8"/>
  <c r="AV528" i="8" s="1"/>
  <c r="AW528" i="8" s="1"/>
  <c r="AC529" i="8"/>
  <c r="AD529" i="8" s="1"/>
  <c r="K529" i="8"/>
  <c r="L529" i="8" s="1"/>
  <c r="M529" i="8" s="1"/>
  <c r="AC532" i="8"/>
  <c r="AD532" i="8" s="1"/>
  <c r="K532" i="8"/>
  <c r="L532" i="8" s="1"/>
  <c r="M532" i="8" s="1"/>
  <c r="AD535" i="8"/>
  <c r="AC542" i="8"/>
  <c r="AD542" i="8" s="1"/>
  <c r="K542" i="8"/>
  <c r="L542" i="8" s="1"/>
  <c r="M542" i="8" s="1"/>
  <c r="H544" i="4"/>
  <c r="V544" i="4" s="1"/>
  <c r="AJ544" i="4" s="1"/>
  <c r="AX544" i="4" s="1"/>
  <c r="BL544" i="4" s="1"/>
  <c r="BZ544" i="4" s="1"/>
  <c r="CN544" i="4" s="1"/>
  <c r="DB544" i="4" s="1"/>
  <c r="DP544" i="4" s="1"/>
  <c r="ED544" i="4" s="1"/>
  <c r="ER544" i="4" s="1"/>
  <c r="AL547" i="8"/>
  <c r="BD547" i="8" s="1"/>
  <c r="AC549" i="8"/>
  <c r="AD549" i="8" s="1"/>
  <c r="K549" i="8"/>
  <c r="L549" i="8" s="1"/>
  <c r="M549" i="8" s="1"/>
  <c r="K550" i="4"/>
  <c r="Y550" i="4" s="1"/>
  <c r="AM550" i="4" s="1"/>
  <c r="BA550" i="4" s="1"/>
  <c r="BO550" i="4" s="1"/>
  <c r="CC550" i="4" s="1"/>
  <c r="CQ550" i="4" s="1"/>
  <c r="DE550" i="4" s="1"/>
  <c r="DS550" i="4" s="1"/>
  <c r="EG550" i="4" s="1"/>
  <c r="EU550" i="4" s="1"/>
  <c r="H558" i="4"/>
  <c r="V558" i="4" s="1"/>
  <c r="AJ558" i="4" s="1"/>
  <c r="AX558" i="4" s="1"/>
  <c r="BL558" i="4" s="1"/>
  <c r="BZ558" i="4" s="1"/>
  <c r="CN558" i="4" s="1"/>
  <c r="DB558" i="4" s="1"/>
  <c r="DP558" i="4" s="1"/>
  <c r="ED558" i="4" s="1"/>
  <c r="ER558" i="4" s="1"/>
  <c r="K559" i="4"/>
  <c r="Y559" i="4" s="1"/>
  <c r="AM559" i="4" s="1"/>
  <c r="BA559" i="4" s="1"/>
  <c r="BO559" i="4" s="1"/>
  <c r="CC559" i="4" s="1"/>
  <c r="CQ559" i="4" s="1"/>
  <c r="DE559" i="4" s="1"/>
  <c r="DS559" i="4" s="1"/>
  <c r="EG559" i="4" s="1"/>
  <c r="EU559" i="4" s="1"/>
  <c r="P564" i="4"/>
  <c r="AD564" i="4" s="1"/>
  <c r="AR564" i="4" s="1"/>
  <c r="BF564" i="4" s="1"/>
  <c r="BT564" i="4" s="1"/>
  <c r="CH564" i="4" s="1"/>
  <c r="CV564" i="4" s="1"/>
  <c r="DJ564" i="4" s="1"/>
  <c r="DX564" i="4" s="1"/>
  <c r="EL564" i="4" s="1"/>
  <c r="EZ564" i="4" s="1"/>
  <c r="AC572" i="8"/>
  <c r="AD572" i="8" s="1"/>
  <c r="K572" i="8"/>
  <c r="L572" i="8" s="1"/>
  <c r="M572" i="8" s="1"/>
  <c r="K573" i="4"/>
  <c r="Y573" i="4" s="1"/>
  <c r="AM573" i="4" s="1"/>
  <c r="BA573" i="4" s="1"/>
  <c r="BO573" i="4" s="1"/>
  <c r="CC573" i="4" s="1"/>
  <c r="CQ573" i="4" s="1"/>
  <c r="DE573" i="4" s="1"/>
  <c r="DS573" i="4" s="1"/>
  <c r="EG573" i="4" s="1"/>
  <c r="EU573" i="4" s="1"/>
  <c r="K576" i="4"/>
  <c r="Y576" i="4" s="1"/>
  <c r="AM576" i="4" s="1"/>
  <c r="BA576" i="4" s="1"/>
  <c r="BO576" i="4" s="1"/>
  <c r="CC576" i="4" s="1"/>
  <c r="CQ576" i="4" s="1"/>
  <c r="DE576" i="4" s="1"/>
  <c r="DS576" i="4" s="1"/>
  <c r="EG576" i="4" s="1"/>
  <c r="EU576" i="4" s="1"/>
  <c r="H576" i="4"/>
  <c r="V576" i="4" s="1"/>
  <c r="AJ576" i="4" s="1"/>
  <c r="AX576" i="4" s="1"/>
  <c r="BL576" i="4" s="1"/>
  <c r="BZ576" i="4" s="1"/>
  <c r="CN576" i="4" s="1"/>
  <c r="DB576" i="4" s="1"/>
  <c r="DP576" i="4" s="1"/>
  <c r="ED576" i="4" s="1"/>
  <c r="ER576" i="4" s="1"/>
  <c r="H577" i="4"/>
  <c r="V577" i="4" s="1"/>
  <c r="AJ577" i="4" s="1"/>
  <c r="AX577" i="4" s="1"/>
  <c r="BL577" i="4" s="1"/>
  <c r="BZ577" i="4" s="1"/>
  <c r="CN577" i="4" s="1"/>
  <c r="DB577" i="4" s="1"/>
  <c r="DP577" i="4" s="1"/>
  <c r="ED577" i="4" s="1"/>
  <c r="ER577" i="4" s="1"/>
  <c r="K579" i="4"/>
  <c r="Y579" i="4" s="1"/>
  <c r="AM579" i="4" s="1"/>
  <c r="BA579" i="4" s="1"/>
  <c r="BO579" i="4" s="1"/>
  <c r="CC579" i="4" s="1"/>
  <c r="CQ579" i="4" s="1"/>
  <c r="DE579" i="4" s="1"/>
  <c r="DS579" i="4" s="1"/>
  <c r="EG579" i="4" s="1"/>
  <c r="EU579" i="4" s="1"/>
  <c r="P582" i="4"/>
  <c r="AD582" i="4" s="1"/>
  <c r="AR582" i="4" s="1"/>
  <c r="BF582" i="4" s="1"/>
  <c r="BT582" i="4" s="1"/>
  <c r="CH582" i="4" s="1"/>
  <c r="CV582" i="4" s="1"/>
  <c r="DJ582" i="4" s="1"/>
  <c r="DX582" i="4" s="1"/>
  <c r="EL582" i="4" s="1"/>
  <c r="EZ582" i="4" s="1"/>
  <c r="P587" i="4"/>
  <c r="AD587" i="4" s="1"/>
  <c r="AR587" i="4" s="1"/>
  <c r="BF587" i="4" s="1"/>
  <c r="BT587" i="4" s="1"/>
  <c r="CH587" i="4" s="1"/>
  <c r="CV587" i="4" s="1"/>
  <c r="DJ587" i="4" s="1"/>
  <c r="DX587" i="4" s="1"/>
  <c r="EL587" i="4" s="1"/>
  <c r="EZ587" i="4" s="1"/>
  <c r="K589" i="4"/>
  <c r="Y589" i="4" s="1"/>
  <c r="AM589" i="4" s="1"/>
  <c r="BA589" i="4" s="1"/>
  <c r="BO589" i="4" s="1"/>
  <c r="CC589" i="4" s="1"/>
  <c r="CQ589" i="4" s="1"/>
  <c r="DE589" i="4" s="1"/>
  <c r="DS589" i="4" s="1"/>
  <c r="EG589" i="4" s="1"/>
  <c r="EU589" i="4" s="1"/>
  <c r="H590" i="4"/>
  <c r="V590" i="4" s="1"/>
  <c r="AJ590" i="4" s="1"/>
  <c r="AX590" i="4" s="1"/>
  <c r="BL590" i="4" s="1"/>
  <c r="BZ590" i="4" s="1"/>
  <c r="CN590" i="4" s="1"/>
  <c r="DB590" i="4" s="1"/>
  <c r="DP590" i="4" s="1"/>
  <c r="ED590" i="4" s="1"/>
  <c r="ER590" i="4" s="1"/>
  <c r="AC594" i="8"/>
  <c r="AD594" i="8" s="1"/>
  <c r="K594" i="8"/>
  <c r="L594" i="8" s="1"/>
  <c r="M594" i="8" s="1"/>
  <c r="AL614" i="8"/>
  <c r="BD614" i="8" s="1"/>
  <c r="K617" i="4"/>
  <c r="Y617" i="4" s="1"/>
  <c r="AM617" i="4" s="1"/>
  <c r="BA617" i="4" s="1"/>
  <c r="BO617" i="4" s="1"/>
  <c r="CC617" i="4" s="1"/>
  <c r="CQ617" i="4" s="1"/>
  <c r="DE617" i="4" s="1"/>
  <c r="DS617" i="4" s="1"/>
  <c r="EG617" i="4" s="1"/>
  <c r="EU617" i="4" s="1"/>
  <c r="K492" i="8"/>
  <c r="L492" i="8" s="1"/>
  <c r="M492" i="8" s="1"/>
  <c r="K503" i="8"/>
  <c r="L503" i="8" s="1"/>
  <c r="M503" i="8" s="1"/>
  <c r="K509" i="8"/>
  <c r="L509" i="8" s="1"/>
  <c r="M509" i="8" s="1"/>
  <c r="K514" i="8"/>
  <c r="L514" i="8" s="1"/>
  <c r="M514" i="8" s="1"/>
  <c r="AD516" i="8"/>
  <c r="K528" i="8"/>
  <c r="L528" i="8" s="1"/>
  <c r="M528" i="8" s="1"/>
  <c r="K537" i="8"/>
  <c r="L537" i="8" s="1"/>
  <c r="M537" i="8" s="1"/>
  <c r="AU538" i="8"/>
  <c r="K541" i="4"/>
  <c r="Y541" i="4" s="1"/>
  <c r="AM541" i="4" s="1"/>
  <c r="BA541" i="4" s="1"/>
  <c r="BO541" i="4" s="1"/>
  <c r="CC541" i="4" s="1"/>
  <c r="CQ541" i="4" s="1"/>
  <c r="DE541" i="4" s="1"/>
  <c r="DS541" i="4" s="1"/>
  <c r="EG541" i="4" s="1"/>
  <c r="EU541" i="4" s="1"/>
  <c r="P542" i="4"/>
  <c r="AD542" i="4" s="1"/>
  <c r="AR542" i="4" s="1"/>
  <c r="BF542" i="4" s="1"/>
  <c r="BT542" i="4" s="1"/>
  <c r="CH542" i="4" s="1"/>
  <c r="CV542" i="4" s="1"/>
  <c r="DJ542" i="4" s="1"/>
  <c r="DX542" i="4" s="1"/>
  <c r="EL542" i="4" s="1"/>
  <c r="EZ542" i="4" s="1"/>
  <c r="AC546" i="8"/>
  <c r="AD546" i="8" s="1"/>
  <c r="AE546" i="8" s="1"/>
  <c r="AF546" i="8" s="1"/>
  <c r="K546" i="8"/>
  <c r="L546" i="8" s="1"/>
  <c r="M546" i="8" s="1"/>
  <c r="AC553" i="8"/>
  <c r="AD553" i="8" s="1"/>
  <c r="K553" i="8"/>
  <c r="L553" i="8" s="1"/>
  <c r="M553" i="8" s="1"/>
  <c r="K558" i="4"/>
  <c r="Y558" i="4" s="1"/>
  <c r="AM558" i="4" s="1"/>
  <c r="BA558" i="4" s="1"/>
  <c r="BO558" i="4" s="1"/>
  <c r="CC558" i="4" s="1"/>
  <c r="CQ558" i="4" s="1"/>
  <c r="DE558" i="4" s="1"/>
  <c r="DS558" i="4" s="1"/>
  <c r="EG558" i="4" s="1"/>
  <c r="EU558" i="4" s="1"/>
  <c r="H561" i="4"/>
  <c r="V561" i="4" s="1"/>
  <c r="AJ561" i="4" s="1"/>
  <c r="AX561" i="4" s="1"/>
  <c r="BL561" i="4" s="1"/>
  <c r="BZ561" i="4" s="1"/>
  <c r="CN561" i="4" s="1"/>
  <c r="DB561" i="4" s="1"/>
  <c r="DP561" i="4" s="1"/>
  <c r="ED561" i="4" s="1"/>
  <c r="ER561" i="4" s="1"/>
  <c r="AC563" i="8"/>
  <c r="AD563" i="8" s="1"/>
  <c r="K563" i="8"/>
  <c r="L563" i="8" s="1"/>
  <c r="M563" i="8" s="1"/>
  <c r="H567" i="4"/>
  <c r="V567" i="4" s="1"/>
  <c r="AJ567" i="4" s="1"/>
  <c r="AX567" i="4" s="1"/>
  <c r="BL567" i="4" s="1"/>
  <c r="BZ567" i="4" s="1"/>
  <c r="CN567" i="4" s="1"/>
  <c r="DB567" i="4" s="1"/>
  <c r="DP567" i="4" s="1"/>
  <c r="ED567" i="4" s="1"/>
  <c r="ER567" i="4" s="1"/>
  <c r="P571" i="4"/>
  <c r="AD571" i="4" s="1"/>
  <c r="AR571" i="4" s="1"/>
  <c r="BF571" i="4" s="1"/>
  <c r="BT571" i="4" s="1"/>
  <c r="CH571" i="4" s="1"/>
  <c r="CV571" i="4" s="1"/>
  <c r="DJ571" i="4" s="1"/>
  <c r="DX571" i="4" s="1"/>
  <c r="EL571" i="4" s="1"/>
  <c r="EZ571" i="4" s="1"/>
  <c r="AC574" i="8"/>
  <c r="AD574" i="8" s="1"/>
  <c r="K574" i="8"/>
  <c r="L574" i="8" s="1"/>
  <c r="M574" i="8" s="1"/>
  <c r="K574" i="4"/>
  <c r="Y574" i="4" s="1"/>
  <c r="AM574" i="4" s="1"/>
  <c r="BA574" i="4" s="1"/>
  <c r="BO574" i="4" s="1"/>
  <c r="CC574" i="4" s="1"/>
  <c r="CQ574" i="4" s="1"/>
  <c r="DE574" i="4" s="1"/>
  <c r="DS574" i="4" s="1"/>
  <c r="EG574" i="4" s="1"/>
  <c r="EU574" i="4" s="1"/>
  <c r="K575" i="4"/>
  <c r="Y575" i="4" s="1"/>
  <c r="AM575" i="4" s="1"/>
  <c r="BA575" i="4" s="1"/>
  <c r="BO575" i="4" s="1"/>
  <c r="CC575" i="4" s="1"/>
  <c r="CQ575" i="4" s="1"/>
  <c r="DE575" i="4" s="1"/>
  <c r="DS575" i="4" s="1"/>
  <c r="EG575" i="4" s="1"/>
  <c r="EU575" i="4" s="1"/>
  <c r="K585" i="4"/>
  <c r="Y585" i="4" s="1"/>
  <c r="AM585" i="4" s="1"/>
  <c r="BA585" i="4" s="1"/>
  <c r="BO585" i="4" s="1"/>
  <c r="CC585" i="4" s="1"/>
  <c r="CQ585" i="4" s="1"/>
  <c r="DE585" i="4" s="1"/>
  <c r="DS585" i="4" s="1"/>
  <c r="EG585" i="4" s="1"/>
  <c r="EU585" i="4" s="1"/>
  <c r="AU596" i="8"/>
  <c r="AD596" i="8"/>
  <c r="AE596" i="8" s="1"/>
  <c r="AF596" i="8" s="1"/>
  <c r="O597" i="8"/>
  <c r="Q597" i="8" s="1"/>
  <c r="H605" i="4"/>
  <c r="V605" i="4" s="1"/>
  <c r="AJ605" i="4" s="1"/>
  <c r="AX605" i="4" s="1"/>
  <c r="BL605" i="4" s="1"/>
  <c r="BZ605" i="4" s="1"/>
  <c r="CN605" i="4" s="1"/>
  <c r="DB605" i="4" s="1"/>
  <c r="DP605" i="4" s="1"/>
  <c r="ED605" i="4" s="1"/>
  <c r="ER605" i="4" s="1"/>
  <c r="K611" i="4"/>
  <c r="Y611" i="4" s="1"/>
  <c r="AM611" i="4" s="1"/>
  <c r="BA611" i="4" s="1"/>
  <c r="BO611" i="4" s="1"/>
  <c r="CC611" i="4" s="1"/>
  <c r="CQ611" i="4" s="1"/>
  <c r="DE611" i="4" s="1"/>
  <c r="DS611" i="4" s="1"/>
  <c r="EG611" i="4" s="1"/>
  <c r="EU611" i="4" s="1"/>
  <c r="AL534" i="8"/>
  <c r="BD534" i="8" s="1"/>
  <c r="AD537" i="8"/>
  <c r="AE537" i="8" s="1"/>
  <c r="AF537" i="8" s="1"/>
  <c r="AC544" i="8"/>
  <c r="AD544" i="8" s="1"/>
  <c r="K544" i="8"/>
  <c r="L544" i="8" s="1"/>
  <c r="M544" i="8" s="1"/>
  <c r="AC567" i="8"/>
  <c r="AD567" i="8" s="1"/>
  <c r="K567" i="8"/>
  <c r="L567" i="8" s="1"/>
  <c r="M567" i="8" s="1"/>
  <c r="P573" i="4"/>
  <c r="AD573" i="4" s="1"/>
  <c r="AR573" i="4" s="1"/>
  <c r="BF573" i="4" s="1"/>
  <c r="BT573" i="4" s="1"/>
  <c r="CH573" i="4" s="1"/>
  <c r="CV573" i="4" s="1"/>
  <c r="DJ573" i="4" s="1"/>
  <c r="DX573" i="4" s="1"/>
  <c r="EL573" i="4" s="1"/>
  <c r="EZ573" i="4" s="1"/>
  <c r="AC575" i="8"/>
  <c r="AD575" i="8" s="1"/>
  <c r="K575" i="8"/>
  <c r="L575" i="8" s="1"/>
  <c r="M575" i="8" s="1"/>
  <c r="H580" i="4"/>
  <c r="V580" i="4" s="1"/>
  <c r="AJ580" i="4" s="1"/>
  <c r="AX580" i="4" s="1"/>
  <c r="BL580" i="4" s="1"/>
  <c r="BZ580" i="4" s="1"/>
  <c r="CN580" i="4" s="1"/>
  <c r="DB580" i="4" s="1"/>
  <c r="DP580" i="4" s="1"/>
  <c r="ED580" i="4" s="1"/>
  <c r="ER580" i="4" s="1"/>
  <c r="P586" i="4"/>
  <c r="AD586" i="4" s="1"/>
  <c r="AR586" i="4" s="1"/>
  <c r="BF586" i="4" s="1"/>
  <c r="BT586" i="4" s="1"/>
  <c r="CH586" i="4" s="1"/>
  <c r="CV586" i="4" s="1"/>
  <c r="DJ586" i="4" s="1"/>
  <c r="DX586" i="4" s="1"/>
  <c r="EL586" i="4" s="1"/>
  <c r="EZ586" i="4" s="1"/>
  <c r="AL602" i="8"/>
  <c r="P609" i="4"/>
  <c r="AD609" i="4" s="1"/>
  <c r="AR609" i="4" s="1"/>
  <c r="BF609" i="4" s="1"/>
  <c r="BT609" i="4" s="1"/>
  <c r="CH609" i="4" s="1"/>
  <c r="CV609" i="4" s="1"/>
  <c r="DJ609" i="4" s="1"/>
  <c r="DX609" i="4" s="1"/>
  <c r="EL609" i="4" s="1"/>
  <c r="EZ609" i="4" s="1"/>
  <c r="AL551" i="8"/>
  <c r="BD551" i="8" s="1"/>
  <c r="K564" i="4"/>
  <c r="Y564" i="4" s="1"/>
  <c r="AM564" i="4" s="1"/>
  <c r="BA564" i="4" s="1"/>
  <c r="BO564" i="4" s="1"/>
  <c r="CC564" i="4" s="1"/>
  <c r="CQ564" i="4" s="1"/>
  <c r="DE564" i="4" s="1"/>
  <c r="DS564" i="4" s="1"/>
  <c r="EG564" i="4" s="1"/>
  <c r="EU564" i="4" s="1"/>
  <c r="H565" i="4"/>
  <c r="V565" i="4" s="1"/>
  <c r="AJ565" i="4" s="1"/>
  <c r="AX565" i="4" s="1"/>
  <c r="BL565" i="4" s="1"/>
  <c r="BZ565" i="4" s="1"/>
  <c r="CN565" i="4" s="1"/>
  <c r="DB565" i="4" s="1"/>
  <c r="DP565" i="4" s="1"/>
  <c r="ED565" i="4" s="1"/>
  <c r="ER565" i="4" s="1"/>
  <c r="AL570" i="8"/>
  <c r="BD570" i="8" s="1"/>
  <c r="K571" i="4"/>
  <c r="Y571" i="4" s="1"/>
  <c r="AM571" i="4" s="1"/>
  <c r="BA571" i="4" s="1"/>
  <c r="BO571" i="4" s="1"/>
  <c r="CC571" i="4" s="1"/>
  <c r="CQ571" i="4" s="1"/>
  <c r="DE571" i="4" s="1"/>
  <c r="DS571" i="4" s="1"/>
  <c r="EG571" i="4" s="1"/>
  <c r="EU571" i="4" s="1"/>
  <c r="K592" i="4"/>
  <c r="Y592" i="4" s="1"/>
  <c r="AM592" i="4" s="1"/>
  <c r="BA592" i="4" s="1"/>
  <c r="BO592" i="4" s="1"/>
  <c r="CC592" i="4" s="1"/>
  <c r="CQ592" i="4" s="1"/>
  <c r="DE592" i="4" s="1"/>
  <c r="DS592" i="4" s="1"/>
  <c r="EG592" i="4" s="1"/>
  <c r="EU592" i="4" s="1"/>
  <c r="P594" i="4"/>
  <c r="AD594" i="4" s="1"/>
  <c r="AR594" i="4" s="1"/>
  <c r="BF594" i="4" s="1"/>
  <c r="BT594" i="4" s="1"/>
  <c r="CH594" i="4" s="1"/>
  <c r="CV594" i="4" s="1"/>
  <c r="DJ594" i="4" s="1"/>
  <c r="DX594" i="4" s="1"/>
  <c r="EL594" i="4" s="1"/>
  <c r="EZ594" i="4" s="1"/>
  <c r="AL598" i="8"/>
  <c r="BD598" i="8" s="1"/>
  <c r="K606" i="4"/>
  <c r="Y606" i="4" s="1"/>
  <c r="AM606" i="4" s="1"/>
  <c r="BA606" i="4" s="1"/>
  <c r="BO606" i="4" s="1"/>
  <c r="CC606" i="4" s="1"/>
  <c r="CQ606" i="4" s="1"/>
  <c r="DE606" i="4" s="1"/>
  <c r="DS606" i="4" s="1"/>
  <c r="EG606" i="4" s="1"/>
  <c r="EU606" i="4" s="1"/>
  <c r="AC545" i="8"/>
  <c r="AD545" i="8" s="1"/>
  <c r="K545" i="8"/>
  <c r="L545" i="8" s="1"/>
  <c r="M545" i="8" s="1"/>
  <c r="H545" i="4"/>
  <c r="V545" i="4" s="1"/>
  <c r="AJ545" i="4" s="1"/>
  <c r="AX545" i="4" s="1"/>
  <c r="BL545" i="4" s="1"/>
  <c r="BZ545" i="4" s="1"/>
  <c r="CN545" i="4" s="1"/>
  <c r="DB545" i="4" s="1"/>
  <c r="DP545" i="4" s="1"/>
  <c r="ED545" i="4" s="1"/>
  <c r="ER545" i="4" s="1"/>
  <c r="K547" i="8"/>
  <c r="L547" i="8" s="1"/>
  <c r="M547" i="8" s="1"/>
  <c r="AD557" i="8"/>
  <c r="AV557" i="8" s="1"/>
  <c r="AU557" i="8"/>
  <c r="P570" i="4"/>
  <c r="AD570" i="4" s="1"/>
  <c r="AR570" i="4" s="1"/>
  <c r="BF570" i="4" s="1"/>
  <c r="BT570" i="4" s="1"/>
  <c r="CH570" i="4" s="1"/>
  <c r="CV570" i="4" s="1"/>
  <c r="DJ570" i="4" s="1"/>
  <c r="DX570" i="4" s="1"/>
  <c r="EL570" i="4" s="1"/>
  <c r="EZ570" i="4" s="1"/>
  <c r="H572" i="4"/>
  <c r="V572" i="4" s="1"/>
  <c r="AJ572" i="4" s="1"/>
  <c r="AX572" i="4" s="1"/>
  <c r="BL572" i="4" s="1"/>
  <c r="BZ572" i="4" s="1"/>
  <c r="CN572" i="4" s="1"/>
  <c r="DB572" i="4" s="1"/>
  <c r="DP572" i="4" s="1"/>
  <c r="ED572" i="4" s="1"/>
  <c r="ER572" i="4" s="1"/>
  <c r="H573" i="4"/>
  <c r="V573" i="4" s="1"/>
  <c r="AJ573" i="4" s="1"/>
  <c r="AX573" i="4" s="1"/>
  <c r="BL573" i="4" s="1"/>
  <c r="BZ573" i="4" s="1"/>
  <c r="CN573" i="4" s="1"/>
  <c r="DB573" i="4" s="1"/>
  <c r="DP573" i="4" s="1"/>
  <c r="ED573" i="4" s="1"/>
  <c r="ER573" i="4" s="1"/>
  <c r="K578" i="4"/>
  <c r="Y578" i="4" s="1"/>
  <c r="AM578" i="4" s="1"/>
  <c r="BA578" i="4" s="1"/>
  <c r="BO578" i="4" s="1"/>
  <c r="CC578" i="4" s="1"/>
  <c r="CQ578" i="4" s="1"/>
  <c r="DE578" i="4" s="1"/>
  <c r="DS578" i="4" s="1"/>
  <c r="EG578" i="4" s="1"/>
  <c r="EU578" i="4" s="1"/>
  <c r="K590" i="4"/>
  <c r="Y590" i="4" s="1"/>
  <c r="AM590" i="4" s="1"/>
  <c r="BA590" i="4" s="1"/>
  <c r="BO590" i="4" s="1"/>
  <c r="CC590" i="4" s="1"/>
  <c r="CQ590" i="4" s="1"/>
  <c r="DE590" i="4" s="1"/>
  <c r="DS590" i="4" s="1"/>
  <c r="EG590" i="4" s="1"/>
  <c r="EU590" i="4" s="1"/>
  <c r="K593" i="4"/>
  <c r="Y593" i="4" s="1"/>
  <c r="AM593" i="4" s="1"/>
  <c r="BA593" i="4" s="1"/>
  <c r="BO593" i="4" s="1"/>
  <c r="CC593" i="4" s="1"/>
  <c r="CQ593" i="4" s="1"/>
  <c r="DE593" i="4" s="1"/>
  <c r="DS593" i="4" s="1"/>
  <c r="EG593" i="4" s="1"/>
  <c r="EU593" i="4" s="1"/>
  <c r="AC600" i="8"/>
  <c r="AD600" i="8" s="1"/>
  <c r="AV600" i="8" s="1"/>
  <c r="K600" i="8"/>
  <c r="L600" i="8" s="1"/>
  <c r="M600" i="8" s="1"/>
  <c r="AT608" i="8"/>
  <c r="BD617" i="8"/>
  <c r="AT619" i="8"/>
  <c r="AC536" i="8"/>
  <c r="AD536" i="8" s="1"/>
  <c r="AV536" i="8" s="1"/>
  <c r="AW536" i="8" s="1"/>
  <c r="K536" i="8"/>
  <c r="L536" i="8" s="1"/>
  <c r="M536" i="8" s="1"/>
  <c r="H538" i="4"/>
  <c r="V538" i="4" s="1"/>
  <c r="AJ538" i="4" s="1"/>
  <c r="AX538" i="4" s="1"/>
  <c r="BL538" i="4" s="1"/>
  <c r="BZ538" i="4" s="1"/>
  <c r="CN538" i="4" s="1"/>
  <c r="DB538" i="4" s="1"/>
  <c r="DP538" i="4" s="1"/>
  <c r="ED538" i="4" s="1"/>
  <c r="ER538" i="4" s="1"/>
  <c r="AC541" i="8"/>
  <c r="AD541" i="8" s="1"/>
  <c r="K541" i="8"/>
  <c r="L541" i="8" s="1"/>
  <c r="M541" i="8" s="1"/>
  <c r="K550" i="8"/>
  <c r="L550" i="8" s="1"/>
  <c r="M550" i="8" s="1"/>
  <c r="AD550" i="8"/>
  <c r="AC556" i="8"/>
  <c r="AD556" i="8" s="1"/>
  <c r="AE556" i="8" s="1"/>
  <c r="AF556" i="8" s="1"/>
  <c r="AH556" i="8" s="1"/>
  <c r="K556" i="8"/>
  <c r="L556" i="8" s="1"/>
  <c r="M556" i="8" s="1"/>
  <c r="AU578" i="8"/>
  <c r="AD578" i="8"/>
  <c r="AD581" i="8"/>
  <c r="AV581" i="8" s="1"/>
  <c r="AW581" i="8" s="1"/>
  <c r="P584" i="4"/>
  <c r="AD584" i="4" s="1"/>
  <c r="AR584" i="4" s="1"/>
  <c r="BF584" i="4" s="1"/>
  <c r="BT584" i="4" s="1"/>
  <c r="CH584" i="4" s="1"/>
  <c r="CV584" i="4" s="1"/>
  <c r="DJ584" i="4" s="1"/>
  <c r="DX584" i="4" s="1"/>
  <c r="EL584" i="4" s="1"/>
  <c r="EZ584" i="4" s="1"/>
  <c r="AT592" i="8"/>
  <c r="P593" i="4"/>
  <c r="AD593" i="4" s="1"/>
  <c r="AR593" i="4" s="1"/>
  <c r="BF593" i="4" s="1"/>
  <c r="BT593" i="4" s="1"/>
  <c r="CH593" i="4" s="1"/>
  <c r="CV593" i="4" s="1"/>
  <c r="DJ593" i="4" s="1"/>
  <c r="DX593" i="4" s="1"/>
  <c r="EL593" i="4" s="1"/>
  <c r="EZ593" i="4" s="1"/>
  <c r="O602" i="8"/>
  <c r="T602" i="8" s="1"/>
  <c r="V602" i="8" s="1"/>
  <c r="K608" i="4"/>
  <c r="Y608" i="4" s="1"/>
  <c r="AM608" i="4" s="1"/>
  <c r="BA608" i="4" s="1"/>
  <c r="BO608" i="4" s="1"/>
  <c r="CC608" i="4" s="1"/>
  <c r="CQ608" i="4" s="1"/>
  <c r="DE608" i="4" s="1"/>
  <c r="DS608" i="4" s="1"/>
  <c r="EG608" i="4" s="1"/>
  <c r="EU608" i="4" s="1"/>
  <c r="AU619" i="8"/>
  <c r="AD619" i="8"/>
  <c r="H589" i="4"/>
  <c r="V589" i="4" s="1"/>
  <c r="AJ589" i="4" s="1"/>
  <c r="AX589" i="4" s="1"/>
  <c r="BL589" i="4" s="1"/>
  <c r="BZ589" i="4" s="1"/>
  <c r="CN589" i="4" s="1"/>
  <c r="DB589" i="4" s="1"/>
  <c r="DP589" i="4" s="1"/>
  <c r="ED589" i="4" s="1"/>
  <c r="ER589" i="4" s="1"/>
  <c r="AC595" i="8"/>
  <c r="AD595" i="8" s="1"/>
  <c r="AV595" i="8" s="1"/>
  <c r="K595" i="8"/>
  <c r="L595" i="8" s="1"/>
  <c r="M595" i="8" s="1"/>
  <c r="K597" i="4"/>
  <c r="Y597" i="4" s="1"/>
  <c r="AM597" i="4" s="1"/>
  <c r="BA597" i="4" s="1"/>
  <c r="BO597" i="4" s="1"/>
  <c r="CC597" i="4" s="1"/>
  <c r="CQ597" i="4" s="1"/>
  <c r="DE597" i="4" s="1"/>
  <c r="DS597" i="4" s="1"/>
  <c r="EG597" i="4" s="1"/>
  <c r="EU597" i="4" s="1"/>
  <c r="P603" i="4"/>
  <c r="AD603" i="4" s="1"/>
  <c r="AR603" i="4" s="1"/>
  <c r="BF603" i="4" s="1"/>
  <c r="BT603" i="4" s="1"/>
  <c r="CH603" i="4" s="1"/>
  <c r="CV603" i="4" s="1"/>
  <c r="DJ603" i="4" s="1"/>
  <c r="DX603" i="4" s="1"/>
  <c r="EL603" i="4" s="1"/>
  <c r="EZ603" i="4" s="1"/>
  <c r="K613" i="4"/>
  <c r="Y613" i="4" s="1"/>
  <c r="AM613" i="4" s="1"/>
  <c r="BA613" i="4" s="1"/>
  <c r="BO613" i="4" s="1"/>
  <c r="CC613" i="4" s="1"/>
  <c r="CQ613" i="4" s="1"/>
  <c r="DE613" i="4" s="1"/>
  <c r="DS613" i="4" s="1"/>
  <c r="EG613" i="4" s="1"/>
  <c r="EU613" i="4" s="1"/>
  <c r="AL620" i="8"/>
  <c r="BD620" i="8" s="1"/>
  <c r="P620" i="4"/>
  <c r="AD620" i="4" s="1"/>
  <c r="AR620" i="4" s="1"/>
  <c r="BF620" i="4" s="1"/>
  <c r="BT620" i="4" s="1"/>
  <c r="CH620" i="4" s="1"/>
  <c r="CV620" i="4" s="1"/>
  <c r="DJ620" i="4" s="1"/>
  <c r="DX620" i="4" s="1"/>
  <c r="EL620" i="4" s="1"/>
  <c r="EZ620" i="4" s="1"/>
  <c r="H600" i="4"/>
  <c r="V600" i="4" s="1"/>
  <c r="AJ600" i="4" s="1"/>
  <c r="AX600" i="4" s="1"/>
  <c r="BL600" i="4" s="1"/>
  <c r="BZ600" i="4" s="1"/>
  <c r="CN600" i="4" s="1"/>
  <c r="DB600" i="4" s="1"/>
  <c r="DP600" i="4" s="1"/>
  <c r="ED600" i="4" s="1"/>
  <c r="ER600" i="4" s="1"/>
  <c r="H608" i="4"/>
  <c r="V608" i="4" s="1"/>
  <c r="AJ608" i="4" s="1"/>
  <c r="AX608" i="4" s="1"/>
  <c r="BL608" i="4" s="1"/>
  <c r="BZ608" i="4" s="1"/>
  <c r="CN608" i="4" s="1"/>
  <c r="DB608" i="4" s="1"/>
  <c r="DP608" i="4" s="1"/>
  <c r="ED608" i="4" s="1"/>
  <c r="ER608" i="4" s="1"/>
  <c r="AL618" i="8"/>
  <c r="BD618" i="8" s="1"/>
  <c r="H619" i="4"/>
  <c r="V619" i="4" s="1"/>
  <c r="AJ619" i="4" s="1"/>
  <c r="AX619" i="4" s="1"/>
  <c r="BL619" i="4" s="1"/>
  <c r="BZ619" i="4" s="1"/>
  <c r="CN619" i="4" s="1"/>
  <c r="DB619" i="4" s="1"/>
  <c r="DP619" i="4" s="1"/>
  <c r="ED619" i="4" s="1"/>
  <c r="ER619" i="4" s="1"/>
  <c r="AU590" i="8"/>
  <c r="P595" i="4"/>
  <c r="AD595" i="4" s="1"/>
  <c r="AR595" i="4" s="1"/>
  <c r="BF595" i="4" s="1"/>
  <c r="BT595" i="4" s="1"/>
  <c r="CH595" i="4" s="1"/>
  <c r="CV595" i="4" s="1"/>
  <c r="DJ595" i="4" s="1"/>
  <c r="DX595" i="4" s="1"/>
  <c r="EL595" i="4" s="1"/>
  <c r="EZ595" i="4" s="1"/>
  <c r="K605" i="4"/>
  <c r="Y605" i="4" s="1"/>
  <c r="AM605" i="4" s="1"/>
  <c r="BA605" i="4" s="1"/>
  <c r="BO605" i="4" s="1"/>
  <c r="CC605" i="4" s="1"/>
  <c r="CQ605" i="4" s="1"/>
  <c r="DE605" i="4" s="1"/>
  <c r="DS605" i="4" s="1"/>
  <c r="EG605" i="4" s="1"/>
  <c r="EU605" i="4" s="1"/>
  <c r="H613" i="4"/>
  <c r="V613" i="4" s="1"/>
  <c r="AJ613" i="4" s="1"/>
  <c r="AX613" i="4" s="1"/>
  <c r="BL613" i="4" s="1"/>
  <c r="BZ613" i="4" s="1"/>
  <c r="CN613" i="4" s="1"/>
  <c r="DB613" i="4" s="1"/>
  <c r="DP613" i="4" s="1"/>
  <c r="ED613" i="4" s="1"/>
  <c r="ER613" i="4" s="1"/>
  <c r="K614" i="4"/>
  <c r="Y614" i="4" s="1"/>
  <c r="AM614" i="4" s="1"/>
  <c r="BA614" i="4" s="1"/>
  <c r="BO614" i="4" s="1"/>
  <c r="CC614" i="4" s="1"/>
  <c r="CQ614" i="4" s="1"/>
  <c r="DE614" i="4" s="1"/>
  <c r="DS614" i="4" s="1"/>
  <c r="EG614" i="4" s="1"/>
  <c r="EU614" i="4" s="1"/>
  <c r="AC620" i="8"/>
  <c r="AD620" i="8" s="1"/>
  <c r="AV620" i="8" s="1"/>
  <c r="AW620" i="8" s="1"/>
  <c r="K620" i="8"/>
  <c r="L620" i="8" s="1"/>
  <c r="M620" i="8" s="1"/>
  <c r="AU622" i="8"/>
  <c r="AT572" i="8"/>
  <c r="AD579" i="8"/>
  <c r="AV579" i="8" s="1"/>
  <c r="AW579" i="8" s="1"/>
  <c r="AC587" i="8"/>
  <c r="AD587" i="8" s="1"/>
  <c r="AE587" i="8" s="1"/>
  <c r="AF587" i="8" s="1"/>
  <c r="K587" i="8"/>
  <c r="L587" i="8" s="1"/>
  <c r="M587" i="8" s="1"/>
  <c r="AC588" i="8"/>
  <c r="AD588" i="8" s="1"/>
  <c r="K588" i="8"/>
  <c r="L588" i="8" s="1"/>
  <c r="M588" i="8" s="1"/>
  <c r="AU595" i="8"/>
  <c r="K596" i="8"/>
  <c r="L596" i="8" s="1"/>
  <c r="M596" i="8" s="1"/>
  <c r="K595" i="4"/>
  <c r="Y595" i="4" s="1"/>
  <c r="AM595" i="4" s="1"/>
  <c r="BA595" i="4" s="1"/>
  <c r="BO595" i="4" s="1"/>
  <c r="CC595" i="4" s="1"/>
  <c r="CQ595" i="4" s="1"/>
  <c r="DE595" i="4" s="1"/>
  <c r="DS595" i="4" s="1"/>
  <c r="EG595" i="4" s="1"/>
  <c r="EU595" i="4" s="1"/>
  <c r="AD597" i="8"/>
  <c r="AV597" i="8" s="1"/>
  <c r="AW597" i="8" s="1"/>
  <c r="AX597" i="8" s="1"/>
  <c r="H599" i="4"/>
  <c r="V599" i="4" s="1"/>
  <c r="AJ599" i="4" s="1"/>
  <c r="AX599" i="4" s="1"/>
  <c r="BL599" i="4" s="1"/>
  <c r="BZ599" i="4" s="1"/>
  <c r="CN599" i="4" s="1"/>
  <c r="DB599" i="4" s="1"/>
  <c r="DP599" i="4" s="1"/>
  <c r="ED599" i="4" s="1"/>
  <c r="ER599" i="4" s="1"/>
  <c r="K600" i="4"/>
  <c r="Y600" i="4" s="1"/>
  <c r="AM600" i="4" s="1"/>
  <c r="BA600" i="4" s="1"/>
  <c r="BO600" i="4" s="1"/>
  <c r="CC600" i="4" s="1"/>
  <c r="CQ600" i="4" s="1"/>
  <c r="DE600" i="4" s="1"/>
  <c r="DS600" i="4" s="1"/>
  <c r="EG600" i="4" s="1"/>
  <c r="EU600" i="4" s="1"/>
  <c r="AD609" i="8"/>
  <c r="AE609" i="8" s="1"/>
  <c r="AF609" i="8" s="1"/>
  <c r="K619" i="8"/>
  <c r="L619" i="8" s="1"/>
  <c r="M619" i="8" s="1"/>
  <c r="K619" i="4"/>
  <c r="Y619" i="4" s="1"/>
  <c r="AM619" i="4" s="1"/>
  <c r="BA619" i="4" s="1"/>
  <c r="BO619" i="4" s="1"/>
  <c r="CC619" i="4" s="1"/>
  <c r="CQ619" i="4" s="1"/>
  <c r="DE619" i="4" s="1"/>
  <c r="DS619" i="4" s="1"/>
  <c r="EG619" i="4" s="1"/>
  <c r="EU619" i="4" s="1"/>
  <c r="AU577" i="8"/>
  <c r="H612" i="4"/>
  <c r="V612" i="4" s="1"/>
  <c r="AJ612" i="4" s="1"/>
  <c r="AX612" i="4" s="1"/>
  <c r="BL612" i="4" s="1"/>
  <c r="BZ612" i="4" s="1"/>
  <c r="CN612" i="4" s="1"/>
  <c r="DB612" i="4" s="1"/>
  <c r="DP612" i="4" s="1"/>
  <c r="ED612" i="4" s="1"/>
  <c r="ER612" i="4" s="1"/>
  <c r="AL615" i="8"/>
  <c r="BD615" i="8" s="1"/>
  <c r="AL592" i="8"/>
  <c r="BD592" i="8" s="1"/>
  <c r="P606" i="4"/>
  <c r="AD606" i="4" s="1"/>
  <c r="AR606" i="4" s="1"/>
  <c r="BF606" i="4" s="1"/>
  <c r="BT606" i="4" s="1"/>
  <c r="CH606" i="4" s="1"/>
  <c r="CV606" i="4" s="1"/>
  <c r="DJ606" i="4" s="1"/>
  <c r="DX606" i="4" s="1"/>
  <c r="EL606" i="4" s="1"/>
  <c r="EZ606" i="4" s="1"/>
  <c r="H611" i="4"/>
  <c r="V611" i="4" s="1"/>
  <c r="AJ611" i="4" s="1"/>
  <c r="AX611" i="4" s="1"/>
  <c r="BL611" i="4" s="1"/>
  <c r="BZ611" i="4" s="1"/>
  <c r="CN611" i="4" s="1"/>
  <c r="DB611" i="4" s="1"/>
  <c r="DP611" i="4" s="1"/>
  <c r="ED611" i="4" s="1"/>
  <c r="ER611" i="4" s="1"/>
  <c r="AV614" i="8"/>
  <c r="AW614" i="8" s="1"/>
  <c r="AE614" i="8"/>
  <c r="AF614" i="8" s="1"/>
  <c r="AH614" i="8" s="1"/>
  <c r="K620" i="4"/>
  <c r="Y620" i="4" s="1"/>
  <c r="AM620" i="4" s="1"/>
  <c r="BA620" i="4" s="1"/>
  <c r="BO620" i="4" s="1"/>
  <c r="CC620" i="4" s="1"/>
  <c r="CQ620" i="4" s="1"/>
  <c r="DE620" i="4" s="1"/>
  <c r="DS620" i="4" s="1"/>
  <c r="EG620" i="4" s="1"/>
  <c r="EU620" i="4" s="1"/>
  <c r="AC622" i="8"/>
  <c r="AD622" i="8" s="1"/>
  <c r="K622" i="8"/>
  <c r="L622" i="8" s="1"/>
  <c r="M622" i="8" s="1"/>
  <c r="K599" i="4"/>
  <c r="Y599" i="4" s="1"/>
  <c r="AM599" i="4" s="1"/>
  <c r="BA599" i="4" s="1"/>
  <c r="BO599" i="4" s="1"/>
  <c r="CC599" i="4" s="1"/>
  <c r="CQ599" i="4" s="1"/>
  <c r="DE599" i="4" s="1"/>
  <c r="DS599" i="4" s="1"/>
  <c r="EG599" i="4" s="1"/>
  <c r="EU599" i="4" s="1"/>
  <c r="AD602" i="8"/>
  <c r="AC608" i="8"/>
  <c r="AD608" i="8" s="1"/>
  <c r="K608" i="8"/>
  <c r="L608" i="8" s="1"/>
  <c r="M608" i="8" s="1"/>
  <c r="K614" i="8"/>
  <c r="L614" i="8" s="1"/>
  <c r="M614" i="8" s="1"/>
  <c r="K617" i="8"/>
  <c r="L617" i="8" s="1"/>
  <c r="M617" i="8" s="1"/>
  <c r="AD617" i="8"/>
  <c r="AV617" i="8" s="1"/>
  <c r="AW617" i="8" s="1"/>
  <c r="AC591" i="8"/>
  <c r="AD591" i="8" s="1"/>
  <c r="AE591" i="8" s="1"/>
  <c r="AF591" i="8" s="1"/>
  <c r="K591" i="8"/>
  <c r="L591" i="8" s="1"/>
  <c r="M591" i="8" s="1"/>
  <c r="K618" i="4"/>
  <c r="Y618" i="4" s="1"/>
  <c r="AM618" i="4" s="1"/>
  <c r="BA618" i="4" s="1"/>
  <c r="BO618" i="4" s="1"/>
  <c r="CC618" i="4" s="1"/>
  <c r="CQ618" i="4" s="1"/>
  <c r="DE618" i="4" s="1"/>
  <c r="DS618" i="4" s="1"/>
  <c r="EG618" i="4" s="1"/>
  <c r="EU618" i="4" s="1"/>
  <c r="AL616" i="8"/>
  <c r="BD616" i="8" s="1"/>
  <c r="AU618" i="8"/>
  <c r="AL597" i="8"/>
  <c r="BD597" i="8" s="1"/>
  <c r="K613" i="8"/>
  <c r="L613" i="8" s="1"/>
  <c r="M613" i="8" s="1"/>
  <c r="AU615" i="8"/>
  <c r="K618" i="8"/>
  <c r="L618" i="8" s="1"/>
  <c r="M618" i="8" s="1"/>
  <c r="AL619" i="8"/>
  <c r="BD619" i="8" s="1"/>
  <c r="K604" i="8"/>
  <c r="L604" i="8" s="1"/>
  <c r="M604" i="8" s="1"/>
  <c r="K605" i="8"/>
  <c r="L605" i="8" s="1"/>
  <c r="M605" i="8" s="1"/>
  <c r="K606" i="8"/>
  <c r="L606" i="8" s="1"/>
  <c r="M606" i="8" s="1"/>
  <c r="K607" i="8"/>
  <c r="L607" i="8" s="1"/>
  <c r="M607" i="8" s="1"/>
  <c r="K609" i="8"/>
  <c r="L609" i="8" s="1"/>
  <c r="M609" i="8" s="1"/>
  <c r="K610" i="8"/>
  <c r="L610" i="8" s="1"/>
  <c r="M610" i="8" s="1"/>
  <c r="K611" i="8"/>
  <c r="L611" i="8" s="1"/>
  <c r="M611" i="8" s="1"/>
  <c r="K612" i="8"/>
  <c r="L612" i="8" s="1"/>
  <c r="M612" i="8" s="1"/>
  <c r="AU44" i="8"/>
  <c r="AD44" i="8"/>
  <c r="AE44" i="8" s="1"/>
  <c r="AF44" i="8" s="1"/>
  <c r="AD65" i="8"/>
  <c r="AV65" i="8" s="1"/>
  <c r="AW65" i="8" s="1"/>
  <c r="AU79" i="8"/>
  <c r="AD79" i="8"/>
  <c r="AE79" i="8" s="1"/>
  <c r="AF79" i="8" s="1"/>
  <c r="AH79" i="8" s="1"/>
  <c r="AV98" i="8"/>
  <c r="AW98" i="8" s="1"/>
  <c r="AD110" i="8"/>
  <c r="AV110" i="8" s="1"/>
  <c r="AW110" i="8" s="1"/>
  <c r="AD148" i="8"/>
  <c r="AD34" i="8"/>
  <c r="AV34" i="8" s="1"/>
  <c r="AW34" i="8" s="1"/>
  <c r="AD41" i="8"/>
  <c r="AV41" i="8" s="1"/>
  <c r="AD83" i="8"/>
  <c r="AU40" i="8"/>
  <c r="AD59" i="8"/>
  <c r="AV59" i="8" s="1"/>
  <c r="AU63" i="8"/>
  <c r="AU109" i="8"/>
  <c r="AD109" i="8"/>
  <c r="AE109" i="8" s="1"/>
  <c r="AF109" i="8" s="1"/>
  <c r="AH109" i="8" s="1"/>
  <c r="AU119" i="8"/>
  <c r="AD138" i="8"/>
  <c r="AV138" i="8" s="1"/>
  <c r="AW138" i="8" s="1"/>
  <c r="AD75" i="8"/>
  <c r="AD114" i="8"/>
  <c r="AV114" i="8" s="1"/>
  <c r="AW114" i="8" s="1"/>
  <c r="AD145" i="8"/>
  <c r="AU145" i="8"/>
  <c r="AU162" i="8"/>
  <c r="AU260" i="8"/>
  <c r="AD37" i="8"/>
  <c r="AU41" i="8"/>
  <c r="AD60" i="8"/>
  <c r="AE60" i="8" s="1"/>
  <c r="AF60" i="8" s="1"/>
  <c r="AH60" i="8" s="1"/>
  <c r="AD70" i="8"/>
  <c r="AE70" i="8" s="1"/>
  <c r="AF70" i="8" s="1"/>
  <c r="AH70" i="8" s="1"/>
  <c r="AU59" i="8"/>
  <c r="AU165" i="8"/>
  <c r="AD254" i="8"/>
  <c r="AU38" i="8"/>
  <c r="AD46" i="8"/>
  <c r="AV46" i="8" s="1"/>
  <c r="AW46" i="8" s="1"/>
  <c r="AU53" i="8"/>
  <c r="AD55" i="8"/>
  <c r="AV55" i="8" s="1"/>
  <c r="AW55" i="8" s="1"/>
  <c r="AD71" i="8"/>
  <c r="AV71" i="8" s="1"/>
  <c r="AW71" i="8" s="1"/>
  <c r="AD107" i="8"/>
  <c r="AV107" i="8" s="1"/>
  <c r="AW107" i="8" s="1"/>
  <c r="AD108" i="8"/>
  <c r="AE108" i="8" s="1"/>
  <c r="AF108" i="8" s="1"/>
  <c r="AH108" i="8" s="1"/>
  <c r="AD161" i="8"/>
  <c r="AE161" i="8" s="1"/>
  <c r="AF161" i="8" s="1"/>
  <c r="AU56" i="8"/>
  <c r="AD99" i="8"/>
  <c r="AV99" i="8" s="1"/>
  <c r="AW99" i="8" s="1"/>
  <c r="AD112" i="8"/>
  <c r="AU139" i="8"/>
  <c r="AD169" i="8"/>
  <c r="AU254" i="8"/>
  <c r="AU96" i="8"/>
  <c r="AU126" i="8"/>
  <c r="AU151" i="8"/>
  <c r="AU174" i="8"/>
  <c r="AU262" i="8"/>
  <c r="AU113" i="8"/>
  <c r="AD151" i="8"/>
  <c r="AV151" i="8" s="1"/>
  <c r="AD163" i="8"/>
  <c r="AV163" i="8" s="1"/>
  <c r="AW163" i="8" s="1"/>
  <c r="AU164" i="8"/>
  <c r="AU167" i="8"/>
  <c r="AD96" i="8"/>
  <c r="AV96" i="8" s="1"/>
  <c r="AD100" i="8"/>
  <c r="AV100" i="8" s="1"/>
  <c r="AW100" i="8" s="1"/>
  <c r="AD245" i="8"/>
  <c r="AV245" i="8" s="1"/>
  <c r="AW245" i="8" s="1"/>
  <c r="O306" i="8"/>
  <c r="Q306" i="8" s="1"/>
  <c r="AD306" i="8"/>
  <c r="H305" i="4"/>
  <c r="V305" i="4" s="1"/>
  <c r="AJ305" i="4" s="1"/>
  <c r="AX305" i="4" s="1"/>
  <c r="BL305" i="4" s="1"/>
  <c r="BZ305" i="4" s="1"/>
  <c r="CN305" i="4" s="1"/>
  <c r="DB305" i="4" s="1"/>
  <c r="DP305" i="4" s="1"/>
  <c r="ED305" i="4" s="1"/>
  <c r="ER305" i="4" s="1"/>
  <c r="H67" i="4"/>
  <c r="V67" i="4" s="1"/>
  <c r="AJ67" i="4" s="1"/>
  <c r="AX67" i="4" s="1"/>
  <c r="BL67" i="4" s="1"/>
  <c r="BZ67" i="4" s="1"/>
  <c r="CN67" i="4" s="1"/>
  <c r="DB67" i="4" s="1"/>
  <c r="DP67" i="4" s="1"/>
  <c r="ED67" i="4" s="1"/>
  <c r="ER67" i="4" s="1"/>
  <c r="H73" i="4"/>
  <c r="V73" i="4" s="1"/>
  <c r="AJ73" i="4" s="1"/>
  <c r="AX73" i="4" s="1"/>
  <c r="BL73" i="4" s="1"/>
  <c r="BZ73" i="4" s="1"/>
  <c r="CN73" i="4" s="1"/>
  <c r="DB73" i="4" s="1"/>
  <c r="DP73" i="4" s="1"/>
  <c r="ED73" i="4" s="1"/>
  <c r="ER73" i="4" s="1"/>
  <c r="H75" i="4"/>
  <c r="V75" i="4" s="1"/>
  <c r="AJ75" i="4" s="1"/>
  <c r="AX75" i="4" s="1"/>
  <c r="BL75" i="4" s="1"/>
  <c r="BZ75" i="4" s="1"/>
  <c r="CN75" i="4" s="1"/>
  <c r="DB75" i="4" s="1"/>
  <c r="DP75" i="4" s="1"/>
  <c r="ED75" i="4" s="1"/>
  <c r="ER75" i="4" s="1"/>
  <c r="H58" i="4"/>
  <c r="V58" i="4" s="1"/>
  <c r="AJ58" i="4" s="1"/>
  <c r="AX58" i="4" s="1"/>
  <c r="BL58" i="4" s="1"/>
  <c r="BZ58" i="4" s="1"/>
  <c r="CN58" i="4" s="1"/>
  <c r="DB58" i="4" s="1"/>
  <c r="DP58" i="4" s="1"/>
  <c r="ED58" i="4" s="1"/>
  <c r="ER58" i="4" s="1"/>
  <c r="H59" i="4"/>
  <c r="V59" i="4" s="1"/>
  <c r="AJ59" i="4" s="1"/>
  <c r="AX59" i="4" s="1"/>
  <c r="BL59" i="4" s="1"/>
  <c r="BZ59" i="4" s="1"/>
  <c r="CN59" i="4" s="1"/>
  <c r="DB59" i="4" s="1"/>
  <c r="DP59" i="4" s="1"/>
  <c r="ED59" i="4" s="1"/>
  <c r="ER59" i="4" s="1"/>
  <c r="H64" i="4"/>
  <c r="H57" i="4"/>
  <c r="V57" i="4" s="1"/>
  <c r="AJ57" i="4" s="1"/>
  <c r="AX57" i="4" s="1"/>
  <c r="BL57" i="4" s="1"/>
  <c r="BZ57" i="4" s="1"/>
  <c r="CN57" i="4" s="1"/>
  <c r="DB57" i="4" s="1"/>
  <c r="DP57" i="4" s="1"/>
  <c r="ED57" i="4" s="1"/>
  <c r="ER57" i="4" s="1"/>
  <c r="H62" i="4"/>
  <c r="V62" i="4" s="1"/>
  <c r="AJ62" i="4" s="1"/>
  <c r="AX62" i="4" s="1"/>
  <c r="BL62" i="4" s="1"/>
  <c r="BZ62" i="4" s="1"/>
  <c r="CN62" i="4" s="1"/>
  <c r="DB62" i="4" s="1"/>
  <c r="DP62" i="4" s="1"/>
  <c r="ED62" i="4" s="1"/>
  <c r="ER62" i="4" s="1"/>
  <c r="H51" i="4"/>
  <c r="P141" i="4"/>
  <c r="AD141" i="4" s="1"/>
  <c r="AR141" i="4" s="1"/>
  <c r="BF141" i="4" s="1"/>
  <c r="BT141" i="4" s="1"/>
  <c r="CH141" i="4" s="1"/>
  <c r="CV141" i="4" s="1"/>
  <c r="DJ141" i="4" s="1"/>
  <c r="DX141" i="4" s="1"/>
  <c r="EL141" i="4" s="1"/>
  <c r="EZ141" i="4" s="1"/>
  <c r="K140" i="4"/>
  <c r="Y140" i="4" s="1"/>
  <c r="AM140" i="4" s="1"/>
  <c r="BA140" i="4" s="1"/>
  <c r="BO140" i="4" s="1"/>
  <c r="CC140" i="4" s="1"/>
  <c r="CQ140" i="4" s="1"/>
  <c r="DE140" i="4" s="1"/>
  <c r="DS140" i="4" s="1"/>
  <c r="EG140" i="4" s="1"/>
  <c r="EU140" i="4" s="1"/>
  <c r="AU11" i="8"/>
  <c r="AX622" i="4"/>
  <c r="K622" i="4"/>
  <c r="Y622" i="4" s="1"/>
  <c r="AM622" i="4" s="1"/>
  <c r="BA622" i="4" s="1"/>
  <c r="H621" i="4"/>
  <c r="V621" i="4" s="1"/>
  <c r="AJ621" i="4" s="1"/>
  <c r="AX621" i="4" s="1"/>
  <c r="BL621" i="4" s="1"/>
  <c r="BZ621" i="4" s="1"/>
  <c r="CN621" i="4" s="1"/>
  <c r="DB621" i="4" s="1"/>
  <c r="DP621" i="4" s="1"/>
  <c r="ED621" i="4" s="1"/>
  <c r="ER621" i="4" s="1"/>
  <c r="O10" i="8"/>
  <c r="T10" i="8" s="1"/>
  <c r="AD10" i="8"/>
  <c r="H140" i="4"/>
  <c r="V140" i="4" s="1"/>
  <c r="AV609" i="8"/>
  <c r="AW609" i="8" s="1"/>
  <c r="AV566" i="8"/>
  <c r="AW566" i="8" s="1"/>
  <c r="AE566" i="8"/>
  <c r="AF566" i="8" s="1"/>
  <c r="AH576" i="8"/>
  <c r="AE562" i="8"/>
  <c r="AF562" i="8" s="1"/>
  <c r="AE503" i="8"/>
  <c r="AF503" i="8" s="1"/>
  <c r="AV474" i="8"/>
  <c r="AE454" i="8"/>
  <c r="AF454" i="8" s="1"/>
  <c r="AV426" i="8"/>
  <c r="AE426" i="8"/>
  <c r="AF426" i="8" s="1"/>
  <c r="AE291" i="8"/>
  <c r="AF291" i="8" s="1"/>
  <c r="AE286" i="8"/>
  <c r="AF286" i="8" s="1"/>
  <c r="AV270" i="8"/>
  <c r="AW270" i="8" s="1"/>
  <c r="AE215" i="8"/>
  <c r="AF215" i="8" s="1"/>
  <c r="AE197" i="8"/>
  <c r="AF197" i="8" s="1"/>
  <c r="AH80" i="8"/>
  <c r="AE68" i="8"/>
  <c r="AF68" i="8" s="1"/>
  <c r="AV68" i="8"/>
  <c r="AW68" i="8" s="1"/>
  <c r="AE31" i="8"/>
  <c r="AF31" i="8" s="1"/>
  <c r="AV11" i="8"/>
  <c r="AE11" i="8"/>
  <c r="AF11" i="8" s="1"/>
  <c r="AV22" i="8"/>
  <c r="AH29" i="8"/>
  <c r="AX136" i="4"/>
  <c r="P140" i="4"/>
  <c r="AD140" i="4" s="1"/>
  <c r="AR140" i="4" s="1"/>
  <c r="BF140" i="4" s="1"/>
  <c r="BT140" i="4" s="1"/>
  <c r="CH140" i="4" s="1"/>
  <c r="CV140" i="4" s="1"/>
  <c r="DJ140" i="4" s="1"/>
  <c r="DX140" i="4" s="1"/>
  <c r="EL140" i="4" s="1"/>
  <c r="EZ140" i="4" s="1"/>
  <c r="O141" i="8"/>
  <c r="T141" i="8" s="1"/>
  <c r="AU141" i="8"/>
  <c r="AD141" i="8"/>
  <c r="AV141" i="8" s="1"/>
  <c r="AD140" i="8"/>
  <c r="AV140" i="8" s="1"/>
  <c r="AW140" i="8" s="1"/>
  <c r="AT140" i="8"/>
  <c r="P138" i="4"/>
  <c r="AD138" i="4" s="1"/>
  <c r="AR138" i="4" s="1"/>
  <c r="BF138" i="4" s="1"/>
  <c r="BT138" i="4" s="1"/>
  <c r="CH138" i="4" s="1"/>
  <c r="CV138" i="4" s="1"/>
  <c r="DJ138" i="4" s="1"/>
  <c r="DX138" i="4" s="1"/>
  <c r="EL138" i="4" s="1"/>
  <c r="EZ138" i="4" s="1"/>
  <c r="AT139" i="8"/>
  <c r="AD137" i="4"/>
  <c r="AR137" i="4" s="1"/>
  <c r="BF137" i="4" s="1"/>
  <c r="BT137" i="4" s="1"/>
  <c r="CH137" i="4" s="1"/>
  <c r="CV137" i="4" s="1"/>
  <c r="DJ137" i="4" s="1"/>
  <c r="DX137" i="4" s="1"/>
  <c r="EL137" i="4" s="1"/>
  <c r="EZ137" i="4" s="1"/>
  <c r="AT138" i="8"/>
  <c r="P136" i="4"/>
  <c r="AU137" i="8"/>
  <c r="Q437" i="8" l="1"/>
  <c r="AV498" i="8"/>
  <c r="AW498" i="8" s="1"/>
  <c r="AE387" i="8"/>
  <c r="AF387" i="8" s="1"/>
  <c r="AE84" i="8"/>
  <c r="AF84" i="8" s="1"/>
  <c r="AH84" i="8" s="1"/>
  <c r="Q280" i="8"/>
  <c r="AV80" i="8"/>
  <c r="AW80" i="8" s="1"/>
  <c r="AX80" i="8" s="1"/>
  <c r="AV371" i="8"/>
  <c r="AW371" i="8" s="1"/>
  <c r="AV251" i="8"/>
  <c r="AV209" i="8"/>
  <c r="AW209" i="8" s="1"/>
  <c r="AP147" i="8"/>
  <c r="AE613" i="8"/>
  <c r="AF613" i="8" s="1"/>
  <c r="AH613" i="8" s="1"/>
  <c r="AE265" i="8"/>
  <c r="AF265" i="8" s="1"/>
  <c r="AH265" i="8" s="1"/>
  <c r="AM265" i="8" s="1"/>
  <c r="Q273" i="8"/>
  <c r="AV74" i="8"/>
  <c r="AW74" i="8" s="1"/>
  <c r="I73" i="4" s="1"/>
  <c r="AE287" i="8"/>
  <c r="AF287" i="8" s="1"/>
  <c r="AH287" i="8" s="1"/>
  <c r="AE615" i="8"/>
  <c r="AF615" i="8" s="1"/>
  <c r="AH615" i="8" s="1"/>
  <c r="AP615" i="8" s="1"/>
  <c r="Q361" i="8"/>
  <c r="AW95" i="8"/>
  <c r="AV61" i="8"/>
  <c r="AE601" i="8"/>
  <c r="AF601" i="8" s="1"/>
  <c r="AH601" i="8" s="1"/>
  <c r="AE173" i="8"/>
  <c r="AF173" i="8" s="1"/>
  <c r="AE515" i="8"/>
  <c r="AF515" i="8" s="1"/>
  <c r="AH515" i="8" s="1"/>
  <c r="AE52" i="8"/>
  <c r="AF52" i="8" s="1"/>
  <c r="AV307" i="8"/>
  <c r="AW307" i="8" s="1"/>
  <c r="I306" i="4" s="1"/>
  <c r="AV329" i="8"/>
  <c r="AW329" i="8" s="1"/>
  <c r="Q231" i="8"/>
  <c r="Q337" i="8"/>
  <c r="T337" i="8"/>
  <c r="V337" i="8" s="1"/>
  <c r="T535" i="8"/>
  <c r="V535" i="8" s="1"/>
  <c r="Q535" i="8"/>
  <c r="AE304" i="8"/>
  <c r="AF304" i="8" s="1"/>
  <c r="AH304" i="8" s="1"/>
  <c r="AP304" i="8" s="1"/>
  <c r="AJ329" i="8"/>
  <c r="AV576" i="8"/>
  <c r="AW576" i="8" s="1"/>
  <c r="AW512" i="8"/>
  <c r="I511" i="4" s="1"/>
  <c r="W511" i="4" s="1"/>
  <c r="AE183" i="8"/>
  <c r="AF183" i="8" s="1"/>
  <c r="AE127" i="8"/>
  <c r="AF127" i="8" s="1"/>
  <c r="AH127" i="8" s="1"/>
  <c r="AV322" i="8"/>
  <c r="AW322" i="8" s="1"/>
  <c r="I321" i="4" s="1"/>
  <c r="AE135" i="8"/>
  <c r="AF135" i="8" s="1"/>
  <c r="AH135" i="8" s="1"/>
  <c r="AM135" i="8" s="1"/>
  <c r="AO135" i="8" s="1"/>
  <c r="AE618" i="8"/>
  <c r="AF618" i="8" s="1"/>
  <c r="AH618" i="8" s="1"/>
  <c r="AE228" i="8"/>
  <c r="AF228" i="8" s="1"/>
  <c r="AH228" i="8" s="1"/>
  <c r="AP228" i="8" s="1"/>
  <c r="AW276" i="8"/>
  <c r="AX276" i="8" s="1"/>
  <c r="AE352" i="8"/>
  <c r="AF352" i="8" s="1"/>
  <c r="AH352" i="8" s="1"/>
  <c r="AP352" i="8" s="1"/>
  <c r="AE539" i="8"/>
  <c r="AF539" i="8" s="1"/>
  <c r="AV131" i="8"/>
  <c r="AW131" i="8" s="1"/>
  <c r="AX131" i="8" s="1"/>
  <c r="AZ131" i="8" s="1"/>
  <c r="AE547" i="8"/>
  <c r="AF547" i="8" s="1"/>
  <c r="AH547" i="8" s="1"/>
  <c r="AM547" i="8" s="1"/>
  <c r="AO547" i="8" s="1"/>
  <c r="AE418" i="8"/>
  <c r="AF418" i="8" s="1"/>
  <c r="AH418" i="8" s="1"/>
  <c r="AW197" i="8"/>
  <c r="I196" i="4" s="1"/>
  <c r="W196" i="4" s="1"/>
  <c r="AW22" i="8"/>
  <c r="I21" i="4" s="1"/>
  <c r="AV93" i="8"/>
  <c r="AV264" i="8"/>
  <c r="AW264" i="8" s="1"/>
  <c r="I263" i="4" s="1"/>
  <c r="AE341" i="8"/>
  <c r="AF341" i="8" s="1"/>
  <c r="AE579" i="8"/>
  <c r="AF579" i="8" s="1"/>
  <c r="AH579" i="8" s="1"/>
  <c r="AE76" i="8"/>
  <c r="AF76" i="8" s="1"/>
  <c r="AH76" i="8" s="1"/>
  <c r="AM76" i="8" s="1"/>
  <c r="AO76" i="8" s="1"/>
  <c r="AW113" i="8"/>
  <c r="AX113" i="8" s="1"/>
  <c r="AZ113" i="8" s="1"/>
  <c r="AS113" i="8" s="1"/>
  <c r="AE428" i="8"/>
  <c r="AF428" i="8" s="1"/>
  <c r="AH428" i="8" s="1"/>
  <c r="AE42" i="8"/>
  <c r="AF42" i="8" s="1"/>
  <c r="AH42" i="8" s="1"/>
  <c r="AM42" i="8" s="1"/>
  <c r="AO42" i="8" s="1"/>
  <c r="AP98" i="8"/>
  <c r="AE469" i="8"/>
  <c r="AF469" i="8" s="1"/>
  <c r="AH469" i="8" s="1"/>
  <c r="AM469" i="8" s="1"/>
  <c r="AP335" i="8"/>
  <c r="AW503" i="8"/>
  <c r="AX503" i="8" s="1"/>
  <c r="AZ503" i="8" s="1"/>
  <c r="AW183" i="8"/>
  <c r="AX183" i="8" s="1"/>
  <c r="AZ183" i="8" s="1"/>
  <c r="AV318" i="8"/>
  <c r="AW318" i="8" s="1"/>
  <c r="AX318" i="8" s="1"/>
  <c r="AV378" i="8"/>
  <c r="AW378" i="8" s="1"/>
  <c r="AX378" i="8" s="1"/>
  <c r="AW440" i="8"/>
  <c r="AX440" i="8" s="1"/>
  <c r="AW388" i="8"/>
  <c r="AW320" i="8"/>
  <c r="I319" i="4" s="1"/>
  <c r="AP480" i="8"/>
  <c r="AE492" i="8"/>
  <c r="AF492" i="8" s="1"/>
  <c r="AH492" i="8" s="1"/>
  <c r="AM492" i="8" s="1"/>
  <c r="AO492" i="8" s="1"/>
  <c r="AW28" i="8"/>
  <c r="AX28" i="8" s="1"/>
  <c r="AZ28" i="8" s="1"/>
  <c r="Q281" i="8"/>
  <c r="T98" i="8"/>
  <c r="V98" i="8" s="1"/>
  <c r="AW297" i="8"/>
  <c r="AX297" i="8" s="1"/>
  <c r="AZ297" i="8" s="1"/>
  <c r="AW571" i="8"/>
  <c r="AW474" i="8"/>
  <c r="I473" i="4" s="1"/>
  <c r="AV268" i="8"/>
  <c r="AV365" i="8"/>
  <c r="AW365" i="8" s="1"/>
  <c r="AX365" i="8" s="1"/>
  <c r="AZ365" i="8" s="1"/>
  <c r="AP521" i="8"/>
  <c r="AW249" i="8"/>
  <c r="I248" i="4" s="1"/>
  <c r="AV279" i="8"/>
  <c r="AE491" i="8"/>
  <c r="AF491" i="8" s="1"/>
  <c r="AH491" i="8" s="1"/>
  <c r="AP491" i="8" s="1"/>
  <c r="AV128" i="8"/>
  <c r="AW128" i="8" s="1"/>
  <c r="AE414" i="8"/>
  <c r="AF414" i="8" s="1"/>
  <c r="V330" i="8"/>
  <c r="AV596" i="8"/>
  <c r="AW596" i="8" s="1"/>
  <c r="AJ587" i="8"/>
  <c r="AE298" i="8"/>
  <c r="AF298" i="8" s="1"/>
  <c r="AS298" i="8" s="1"/>
  <c r="Q103" i="8"/>
  <c r="AE372" i="8"/>
  <c r="AF372" i="8" s="1"/>
  <c r="AH372" i="8" s="1"/>
  <c r="AE406" i="8"/>
  <c r="AF406" i="8" s="1"/>
  <c r="AH406" i="8" s="1"/>
  <c r="AV248" i="8"/>
  <c r="AW248" i="8" s="1"/>
  <c r="AE185" i="8"/>
  <c r="AF185" i="8" s="1"/>
  <c r="AE323" i="8"/>
  <c r="AF323" i="8" s="1"/>
  <c r="AH323" i="8" s="1"/>
  <c r="AP323" i="8" s="1"/>
  <c r="AV485" i="8"/>
  <c r="AW485" i="8" s="1"/>
  <c r="AV130" i="8"/>
  <c r="AW130" i="8" s="1"/>
  <c r="I129" i="4" s="1"/>
  <c r="AE362" i="8"/>
  <c r="AF362" i="8" s="1"/>
  <c r="AH362" i="8" s="1"/>
  <c r="V581" i="8"/>
  <c r="AV58" i="8"/>
  <c r="AW58" i="8" s="1"/>
  <c r="AX58" i="8" s="1"/>
  <c r="AE92" i="8"/>
  <c r="AF92" i="8" s="1"/>
  <c r="AH92" i="8" s="1"/>
  <c r="AJ365" i="8"/>
  <c r="AH587" i="8"/>
  <c r="AM587" i="8" s="1"/>
  <c r="AO587" i="8" s="1"/>
  <c r="AE113" i="8"/>
  <c r="AF113" i="8" s="1"/>
  <c r="AH113" i="8" s="1"/>
  <c r="AM113" i="8" s="1"/>
  <c r="AO113" i="8" s="1"/>
  <c r="AV335" i="8"/>
  <c r="AW335" i="8" s="1"/>
  <c r="AW424" i="8"/>
  <c r="AX424" i="8" s="1"/>
  <c r="AZ424" i="8" s="1"/>
  <c r="AW590" i="8"/>
  <c r="AX590" i="8" s="1"/>
  <c r="AJ287" i="8"/>
  <c r="AV354" i="8"/>
  <c r="AW354" i="8" s="1"/>
  <c r="AE354" i="8"/>
  <c r="AF354" i="8" s="1"/>
  <c r="AH354" i="8" s="1"/>
  <c r="I380" i="4"/>
  <c r="W380" i="4" s="1"/>
  <c r="AX381" i="8"/>
  <c r="AZ381" i="8" s="1"/>
  <c r="AM585" i="8"/>
  <c r="AO585" i="8" s="1"/>
  <c r="AP585" i="8"/>
  <c r="AM39" i="8"/>
  <c r="AO39" i="8" s="1"/>
  <c r="T416" i="8"/>
  <c r="V416" i="8" s="1"/>
  <c r="AE45" i="8"/>
  <c r="AF45" i="8" s="1"/>
  <c r="AH45" i="8" s="1"/>
  <c r="AV45" i="8"/>
  <c r="AW45" i="8" s="1"/>
  <c r="I44" i="4" s="1"/>
  <c r="AM177" i="8"/>
  <c r="AO177" i="8" s="1"/>
  <c r="AJ109" i="8"/>
  <c r="AP109" i="8"/>
  <c r="AV39" i="8"/>
  <c r="AW39" i="8" s="1"/>
  <c r="I38" i="4" s="1"/>
  <c r="Q554" i="8"/>
  <c r="Q571" i="8"/>
  <c r="T360" i="8"/>
  <c r="V360" i="8" s="1"/>
  <c r="AW300" i="8"/>
  <c r="AJ377" i="8"/>
  <c r="AP377" i="8"/>
  <c r="Q356" i="8"/>
  <c r="AJ350" i="8"/>
  <c r="AM79" i="8"/>
  <c r="AO79" i="8" s="1"/>
  <c r="AJ606" i="8"/>
  <c r="AM48" i="8"/>
  <c r="AO48" i="8" s="1"/>
  <c r="Q581" i="8"/>
  <c r="Q558" i="8"/>
  <c r="Q500" i="8"/>
  <c r="Q381" i="8"/>
  <c r="AE381" i="8"/>
  <c r="AF381" i="8" s="1"/>
  <c r="AH381" i="8" s="1"/>
  <c r="AP381" i="8" s="1"/>
  <c r="V273" i="8"/>
  <c r="AE278" i="8"/>
  <c r="AF278" i="8" s="1"/>
  <c r="AH278" i="8" s="1"/>
  <c r="AW227" i="8"/>
  <c r="I226" i="4" s="1"/>
  <c r="J226" i="4" s="1"/>
  <c r="AE13" i="8"/>
  <c r="AF13" i="8" s="1"/>
  <c r="AW601" i="8"/>
  <c r="I600" i="4" s="1"/>
  <c r="AE416" i="8"/>
  <c r="AF416" i="8" s="1"/>
  <c r="AH416" i="8" s="1"/>
  <c r="AJ551" i="8"/>
  <c r="AP551" i="8"/>
  <c r="AM365" i="8"/>
  <c r="AO365" i="8" s="1"/>
  <c r="AP365" i="8"/>
  <c r="Q330" i="8"/>
  <c r="AW548" i="8"/>
  <c r="AE276" i="8"/>
  <c r="AF276" i="8" s="1"/>
  <c r="AH276" i="8" s="1"/>
  <c r="AJ155" i="8"/>
  <c r="AM62" i="8"/>
  <c r="AO62" i="8" s="1"/>
  <c r="AP62" i="8"/>
  <c r="AE249" i="8"/>
  <c r="AF249" i="8" s="1"/>
  <c r="AH249" i="8" s="1"/>
  <c r="AP249" i="8" s="1"/>
  <c r="AV47" i="8"/>
  <c r="AW47" i="8" s="1"/>
  <c r="AJ251" i="8"/>
  <c r="AP251" i="8"/>
  <c r="AV356" i="8"/>
  <c r="AW356" i="8" s="1"/>
  <c r="I355" i="4" s="1"/>
  <c r="AV473" i="8"/>
  <c r="AW473" i="8" s="1"/>
  <c r="AX473" i="8" s="1"/>
  <c r="AE569" i="8"/>
  <c r="AF569" i="8" s="1"/>
  <c r="AH569" i="8" s="1"/>
  <c r="AP252" i="8"/>
  <c r="AW61" i="8"/>
  <c r="AX61" i="8" s="1"/>
  <c r="AP60" i="8"/>
  <c r="Z60" i="8" s="1"/>
  <c r="AE413" i="8"/>
  <c r="AM292" i="8"/>
  <c r="AO292" i="8" s="1"/>
  <c r="AJ318" i="8"/>
  <c r="AP318" i="8"/>
  <c r="AM311" i="8"/>
  <c r="AO311" i="8" s="1"/>
  <c r="AP311" i="8"/>
  <c r="Q262" i="8"/>
  <c r="AW253" i="8"/>
  <c r="AX253" i="8" s="1"/>
  <c r="AE181" i="8"/>
  <c r="AF181" i="8" s="1"/>
  <c r="O119" i="8"/>
  <c r="T119" i="8" s="1"/>
  <c r="V119" i="8" s="1"/>
  <c r="Q230" i="8"/>
  <c r="AW514" i="8"/>
  <c r="AX514" i="8" s="1"/>
  <c r="AZ514" i="8" s="1"/>
  <c r="AJ186" i="8"/>
  <c r="AP186" i="8"/>
  <c r="AW303" i="8"/>
  <c r="AX303" i="8" s="1"/>
  <c r="AW267" i="8"/>
  <c r="AX267" i="8" s="1"/>
  <c r="AM47" i="8"/>
  <c r="AM80" i="8"/>
  <c r="AO80" i="8" s="1"/>
  <c r="AP80" i="8"/>
  <c r="Z80" i="8" s="1"/>
  <c r="AM227" i="8"/>
  <c r="AO227" i="8" s="1"/>
  <c r="AM509" i="8"/>
  <c r="AO509" i="8" s="1"/>
  <c r="AV299" i="8"/>
  <c r="AW299" i="8" s="1"/>
  <c r="AX299" i="8" s="1"/>
  <c r="AM166" i="8"/>
  <c r="AO166" i="8" s="1"/>
  <c r="AM488" i="8"/>
  <c r="AO488" i="8" s="1"/>
  <c r="AP488" i="8"/>
  <c r="Z488" i="8" s="1"/>
  <c r="AE207" i="8"/>
  <c r="AF207" i="8" s="1"/>
  <c r="AV374" i="8"/>
  <c r="AW374" i="8" s="1"/>
  <c r="I373" i="4" s="1"/>
  <c r="AW53" i="8"/>
  <c r="AX53" i="8" s="1"/>
  <c r="AZ53" i="8" s="1"/>
  <c r="AE16" i="8"/>
  <c r="AF16" i="8" s="1"/>
  <c r="AH16" i="8" s="1"/>
  <c r="AJ66" i="8"/>
  <c r="AP66" i="8"/>
  <c r="V571" i="8"/>
  <c r="AE132" i="8"/>
  <c r="AF132" i="8" s="1"/>
  <c r="AE275" i="8"/>
  <c r="AF275" i="8" s="1"/>
  <c r="AE533" i="8"/>
  <c r="AF533" i="8" s="1"/>
  <c r="AH533" i="8" s="1"/>
  <c r="AV587" i="8"/>
  <c r="AW587" i="8" s="1"/>
  <c r="AX587" i="8" s="1"/>
  <c r="AJ614" i="8"/>
  <c r="AW454" i="8"/>
  <c r="I453" i="4" s="1"/>
  <c r="AV177" i="8"/>
  <c r="AW177" i="8" s="1"/>
  <c r="AX177" i="8" s="1"/>
  <c r="AX231" i="8"/>
  <c r="AV543" i="8"/>
  <c r="AW543" i="8" s="1"/>
  <c r="AX543" i="8" s="1"/>
  <c r="AP436" i="8"/>
  <c r="Z436" i="8" s="1"/>
  <c r="AM102" i="8"/>
  <c r="AO102" i="8" s="1"/>
  <c r="AP102" i="8"/>
  <c r="Z102" i="8" s="1"/>
  <c r="AW391" i="8"/>
  <c r="AX391" i="8" s="1"/>
  <c r="AZ391" i="8" s="1"/>
  <c r="AM309" i="8"/>
  <c r="AO309" i="8" s="1"/>
  <c r="AM274" i="8"/>
  <c r="AO274" i="8" s="1"/>
  <c r="AW491" i="8"/>
  <c r="AM248" i="8"/>
  <c r="AJ391" i="8"/>
  <c r="AJ264" i="8"/>
  <c r="AP264" i="8"/>
  <c r="AM29" i="8"/>
  <c r="AO29" i="8" s="1"/>
  <c r="AM613" i="8"/>
  <c r="AO613" i="8" s="1"/>
  <c r="AE325" i="8"/>
  <c r="AF325" i="8" s="1"/>
  <c r="AH325" i="8" s="1"/>
  <c r="AE158" i="8"/>
  <c r="AF158" i="8" s="1"/>
  <c r="AH158" i="8" s="1"/>
  <c r="AJ70" i="8"/>
  <c r="AP70" i="8"/>
  <c r="AJ449" i="8"/>
  <c r="AP449" i="8"/>
  <c r="AE53" i="8"/>
  <c r="AF53" i="8" s="1"/>
  <c r="AH53" i="8" s="1"/>
  <c r="AM53" i="8" s="1"/>
  <c r="AM57" i="8"/>
  <c r="AO57" i="8" s="1"/>
  <c r="AP57" i="8"/>
  <c r="AE231" i="8"/>
  <c r="AF231" i="8" s="1"/>
  <c r="AH231" i="8" s="1"/>
  <c r="AE314" i="8"/>
  <c r="AF314" i="8" s="1"/>
  <c r="AH314" i="8" s="1"/>
  <c r="AJ80" i="8"/>
  <c r="AV166" i="8"/>
  <c r="AW166" i="8" s="1"/>
  <c r="I165" i="4" s="1"/>
  <c r="AE267" i="8"/>
  <c r="AF267" i="8" s="1"/>
  <c r="AH267" i="8" s="1"/>
  <c r="AP267" i="8" s="1"/>
  <c r="AV546" i="8"/>
  <c r="AW546" i="8" s="1"/>
  <c r="I545" i="4" s="1"/>
  <c r="AP576" i="8"/>
  <c r="AJ108" i="8"/>
  <c r="Q565" i="8"/>
  <c r="AM131" i="8"/>
  <c r="AO131" i="8" s="1"/>
  <c r="AE213" i="8"/>
  <c r="AF213" i="8" s="1"/>
  <c r="AH213" i="8" s="1"/>
  <c r="AM50" i="8"/>
  <c r="AO50" i="8" s="1"/>
  <c r="Q197" i="8"/>
  <c r="AM378" i="8"/>
  <c r="AO378" i="8" s="1"/>
  <c r="AP378" i="8"/>
  <c r="AJ343" i="8"/>
  <c r="AJ584" i="8"/>
  <c r="AP584" i="8"/>
  <c r="AV57" i="8"/>
  <c r="AW57" i="8" s="1"/>
  <c r="AX57" i="8" s="1"/>
  <c r="AJ57" i="8"/>
  <c r="AE67" i="8"/>
  <c r="AF67" i="8" s="1"/>
  <c r="AH67" i="8" s="1"/>
  <c r="AV66" i="8"/>
  <c r="AW66" i="8" s="1"/>
  <c r="AE64" i="8"/>
  <c r="AF64" i="8" s="1"/>
  <c r="AH64" i="8" s="1"/>
  <c r="AV502" i="8"/>
  <c r="AW502" i="8" s="1"/>
  <c r="AE502" i="8"/>
  <c r="AF502" i="8" s="1"/>
  <c r="AH154" i="8"/>
  <c r="AJ154" i="8"/>
  <c r="AX197" i="8"/>
  <c r="AZ197" i="8" s="1"/>
  <c r="AS197" i="8" s="1"/>
  <c r="T598" i="8"/>
  <c r="V598" i="8" s="1"/>
  <c r="Q598" i="8"/>
  <c r="AX418" i="8"/>
  <c r="AZ418" i="8" s="1"/>
  <c r="I417" i="4"/>
  <c r="W417" i="4" s="1"/>
  <c r="AX449" i="8"/>
  <c r="I448" i="4"/>
  <c r="T435" i="8"/>
  <c r="V435" i="8" s="1"/>
  <c r="AE36" i="8"/>
  <c r="AF36" i="8" s="1"/>
  <c r="AH36" i="8" s="1"/>
  <c r="AE193" i="8"/>
  <c r="AF193" i="8" s="1"/>
  <c r="AH193" i="8" s="1"/>
  <c r="AE320" i="8"/>
  <c r="AF320" i="8" s="1"/>
  <c r="AH320" i="8" s="1"/>
  <c r="AE394" i="8"/>
  <c r="AF394" i="8" s="1"/>
  <c r="AH394" i="8" s="1"/>
  <c r="AE175" i="8"/>
  <c r="AF175" i="8" s="1"/>
  <c r="AH175" i="8" s="1"/>
  <c r="AP175" i="8" s="1"/>
  <c r="O569" i="8"/>
  <c r="AW199" i="8"/>
  <c r="AX199" i="8" s="1"/>
  <c r="Q147" i="8"/>
  <c r="Q90" i="8"/>
  <c r="AW490" i="8"/>
  <c r="I489" i="4" s="1"/>
  <c r="AW14" i="8"/>
  <c r="I13" i="4" s="1"/>
  <c r="AE557" i="8"/>
  <c r="AF557" i="8" s="1"/>
  <c r="AH557" i="8" s="1"/>
  <c r="AW394" i="8"/>
  <c r="AX394" i="8" s="1"/>
  <c r="AZ394" i="8" s="1"/>
  <c r="Q488" i="8"/>
  <c r="T335" i="8"/>
  <c r="V335" i="8" s="1"/>
  <c r="Q382" i="8"/>
  <c r="AW187" i="8"/>
  <c r="AX187" i="8" s="1"/>
  <c r="AZ187" i="8" s="1"/>
  <c r="Q222" i="8"/>
  <c r="AW450" i="8"/>
  <c r="AX450" i="8" s="1"/>
  <c r="AZ450" i="8" s="1"/>
  <c r="Q530" i="8"/>
  <c r="AM239" i="8"/>
  <c r="AO239" i="8" s="1"/>
  <c r="Q57" i="8"/>
  <c r="AE464" i="8"/>
  <c r="AF464" i="8" s="1"/>
  <c r="AH464" i="8" s="1"/>
  <c r="AE167" i="8"/>
  <c r="AF167" i="8" s="1"/>
  <c r="AH167" i="8" s="1"/>
  <c r="AM167" i="8" s="1"/>
  <c r="AO167" i="8" s="1"/>
  <c r="O154" i="8"/>
  <c r="T154" i="8" s="1"/>
  <c r="AE472" i="8"/>
  <c r="AF472" i="8" s="1"/>
  <c r="AH472" i="8" s="1"/>
  <c r="AE548" i="8"/>
  <c r="AF548" i="8" s="1"/>
  <c r="AH548" i="8" s="1"/>
  <c r="AW517" i="8"/>
  <c r="I516" i="4" s="1"/>
  <c r="J516" i="4" s="1"/>
  <c r="T494" i="8"/>
  <c r="V494" i="8" s="1"/>
  <c r="AV447" i="8"/>
  <c r="AW447" i="8" s="1"/>
  <c r="AX447" i="8" s="1"/>
  <c r="AZ447" i="8" s="1"/>
  <c r="Q338" i="8"/>
  <c r="T251" i="8"/>
  <c r="V251" i="8" s="1"/>
  <c r="T252" i="8"/>
  <c r="V252" i="8" s="1"/>
  <c r="Q300" i="8"/>
  <c r="AW195" i="8"/>
  <c r="I194" i="4" s="1"/>
  <c r="Q201" i="8"/>
  <c r="Q66" i="8"/>
  <c r="Q15" i="8"/>
  <c r="AE28" i="8"/>
  <c r="AF28" i="8" s="1"/>
  <c r="AH28" i="8" s="1"/>
  <c r="Q80" i="8"/>
  <c r="Q303" i="8"/>
  <c r="Q365" i="8"/>
  <c r="Q18" i="8"/>
  <c r="AE250" i="8"/>
  <c r="AF250" i="8" s="1"/>
  <c r="AH250" i="8" s="1"/>
  <c r="AV357" i="8"/>
  <c r="AW357" i="8" s="1"/>
  <c r="I356" i="4" s="1"/>
  <c r="AE612" i="8"/>
  <c r="AF612" i="8" s="1"/>
  <c r="AH612" i="8" s="1"/>
  <c r="AE442" i="8"/>
  <c r="AF442" i="8" s="1"/>
  <c r="AH442" i="8" s="1"/>
  <c r="AJ480" i="8"/>
  <c r="AV134" i="8"/>
  <c r="AW134" i="8" s="1"/>
  <c r="AX134" i="8" s="1"/>
  <c r="T577" i="8"/>
  <c r="V577" i="8" s="1"/>
  <c r="AV20" i="8"/>
  <c r="AW20" i="8" s="1"/>
  <c r="AX20" i="8" s="1"/>
  <c r="AE153" i="8"/>
  <c r="AF153" i="8" s="1"/>
  <c r="AH153" i="8" s="1"/>
  <c r="AE610" i="8"/>
  <c r="AF610" i="8" s="1"/>
  <c r="AH610" i="8" s="1"/>
  <c r="AE88" i="8"/>
  <c r="AF88" i="8" s="1"/>
  <c r="AH88" i="8" s="1"/>
  <c r="AE152" i="8"/>
  <c r="AF152" i="8" s="1"/>
  <c r="AH152" i="8" s="1"/>
  <c r="AV161" i="8"/>
  <c r="AW161" i="8" s="1"/>
  <c r="I160" i="4" s="1"/>
  <c r="AE199" i="8"/>
  <c r="AF199" i="8" s="1"/>
  <c r="AH199" i="8" s="1"/>
  <c r="I275" i="4"/>
  <c r="W275" i="4" s="1"/>
  <c r="AE300" i="8"/>
  <c r="AF300" i="8" s="1"/>
  <c r="AH300" i="8" s="1"/>
  <c r="AP300" i="8" s="1"/>
  <c r="AE303" i="8"/>
  <c r="AF303" i="8" s="1"/>
  <c r="AH303" i="8" s="1"/>
  <c r="AP303" i="8" s="1"/>
  <c r="AE324" i="8"/>
  <c r="AF324" i="8" s="1"/>
  <c r="AJ335" i="8"/>
  <c r="AV422" i="8"/>
  <c r="AW422" i="8" s="1"/>
  <c r="I421" i="4" s="1"/>
  <c r="AX461" i="8"/>
  <c r="AZ461" i="8" s="1"/>
  <c r="AE514" i="8"/>
  <c r="AF514" i="8" s="1"/>
  <c r="AH514" i="8" s="1"/>
  <c r="AE565" i="8"/>
  <c r="AF565" i="8" s="1"/>
  <c r="AH565" i="8" s="1"/>
  <c r="AE104" i="8"/>
  <c r="AF104" i="8" s="1"/>
  <c r="AH104" i="8" s="1"/>
  <c r="Q577" i="8"/>
  <c r="Q580" i="8"/>
  <c r="Q584" i="8"/>
  <c r="T562" i="8"/>
  <c r="V562" i="8" s="1"/>
  <c r="AE230" i="8"/>
  <c r="AF230" i="8" s="1"/>
  <c r="Q267" i="8"/>
  <c r="Q461" i="8"/>
  <c r="AW558" i="8"/>
  <c r="AX558" i="8" s="1"/>
  <c r="AE461" i="8"/>
  <c r="AF461" i="8" s="1"/>
  <c r="AH461" i="8" s="1"/>
  <c r="AM461" i="8" s="1"/>
  <c r="AW323" i="8"/>
  <c r="AJ29" i="8"/>
  <c r="Q238" i="8"/>
  <c r="AW175" i="8"/>
  <c r="I174" i="4" s="1"/>
  <c r="AE201" i="8"/>
  <c r="AF201" i="8" s="1"/>
  <c r="AH201" i="8" s="1"/>
  <c r="AW124" i="8"/>
  <c r="I123" i="4" s="1"/>
  <c r="J123" i="4" s="1"/>
  <c r="AW291" i="8"/>
  <c r="AX291" i="8" s="1"/>
  <c r="AE327" i="8"/>
  <c r="AF327" i="8" s="1"/>
  <c r="AH327" i="8" s="1"/>
  <c r="AJ134" i="8"/>
  <c r="Q137" i="8"/>
  <c r="AW173" i="8"/>
  <c r="I172" i="4" s="1"/>
  <c r="AE33" i="8"/>
  <c r="AF33" i="8" s="1"/>
  <c r="AH33" i="8" s="1"/>
  <c r="AV50" i="8"/>
  <c r="AW50" i="8" s="1"/>
  <c r="AW93" i="8"/>
  <c r="AE244" i="8"/>
  <c r="AF244" i="8" s="1"/>
  <c r="AH244" i="8" s="1"/>
  <c r="AV154" i="8"/>
  <c r="AW154" i="8" s="1"/>
  <c r="AX154" i="8" s="1"/>
  <c r="AZ154" i="8" s="1"/>
  <c r="AS154" i="8" s="1"/>
  <c r="AV87" i="8"/>
  <c r="AW87" i="8" s="1"/>
  <c r="AX87" i="8" s="1"/>
  <c r="AZ87" i="8" s="1"/>
  <c r="AS87" i="8" s="1"/>
  <c r="AW483" i="8"/>
  <c r="I482" i="4" s="1"/>
  <c r="AW404" i="8"/>
  <c r="I403" i="4" s="1"/>
  <c r="AW296" i="8"/>
  <c r="AX296" i="8" s="1"/>
  <c r="AZ296" i="8" s="1"/>
  <c r="I30" i="4"/>
  <c r="W30" i="4" s="1"/>
  <c r="AK30" i="4" s="1"/>
  <c r="AY30" i="4" s="1"/>
  <c r="BM30" i="4" s="1"/>
  <c r="CA30" i="4" s="1"/>
  <c r="CO30" i="4" s="1"/>
  <c r="DC30" i="4" s="1"/>
  <c r="DQ30" i="4" s="1"/>
  <c r="EE30" i="4" s="1"/>
  <c r="ES30" i="4" s="1"/>
  <c r="AX54" i="8"/>
  <c r="AZ54" i="8" s="1"/>
  <c r="I53" i="4"/>
  <c r="J53" i="4" s="1"/>
  <c r="L53" i="4" s="1"/>
  <c r="T121" i="8"/>
  <c r="V121" i="8" s="1"/>
  <c r="Q121" i="8"/>
  <c r="AV429" i="8"/>
  <c r="AW429" i="8" s="1"/>
  <c r="AE429" i="8"/>
  <c r="AF429" i="8" s="1"/>
  <c r="AH429" i="8" s="1"/>
  <c r="AX175" i="8"/>
  <c r="AZ175" i="8" s="1"/>
  <c r="Q564" i="8"/>
  <c r="T564" i="8"/>
  <c r="V564" i="8" s="1"/>
  <c r="AE332" i="8"/>
  <c r="AF332" i="8" s="1"/>
  <c r="AV332" i="8"/>
  <c r="AW332" i="8" s="1"/>
  <c r="AM436" i="8"/>
  <c r="AO436" i="8" s="1"/>
  <c r="Q560" i="8"/>
  <c r="T560" i="8"/>
  <c r="V560" i="8" s="1"/>
  <c r="AX90" i="8"/>
  <c r="AZ90" i="8" s="1"/>
  <c r="AX104" i="8"/>
  <c r="AZ104" i="8" s="1"/>
  <c r="I12" i="4"/>
  <c r="J12" i="4" s="1"/>
  <c r="AX13" i="8"/>
  <c r="AZ13" i="8" s="1"/>
  <c r="I47" i="4"/>
  <c r="W47" i="4" s="1"/>
  <c r="AK47" i="4" s="1"/>
  <c r="AX48" i="8"/>
  <c r="AZ48" i="8" s="1"/>
  <c r="AM270" i="8"/>
  <c r="AO270" i="8" s="1"/>
  <c r="AH183" i="8"/>
  <c r="AJ183" i="8" s="1"/>
  <c r="I264" i="4"/>
  <c r="J264" i="4" s="1"/>
  <c r="AX265" i="8"/>
  <c r="AZ265" i="8" s="1"/>
  <c r="I336" i="4"/>
  <c r="J336" i="4" s="1"/>
  <c r="T352" i="8"/>
  <c r="V352" i="8" s="1"/>
  <c r="Q352" i="8"/>
  <c r="AX257" i="8"/>
  <c r="AZ257" i="8" s="1"/>
  <c r="W227" i="4"/>
  <c r="J227" i="4"/>
  <c r="L227" i="4" s="1"/>
  <c r="Q227" i="4" s="1"/>
  <c r="S227" i="4" s="1"/>
  <c r="Q286" i="8"/>
  <c r="T286" i="8"/>
  <c r="V286" i="8" s="1"/>
  <c r="AV237" i="8"/>
  <c r="AW237" i="8" s="1"/>
  <c r="I236" i="4" s="1"/>
  <c r="AE237" i="8"/>
  <c r="AF237" i="8" s="1"/>
  <c r="AH237" i="8" s="1"/>
  <c r="Q362" i="8"/>
  <c r="T362" i="8"/>
  <c r="V362" i="8" s="1"/>
  <c r="AV401" i="8"/>
  <c r="AW401" i="8" s="1"/>
  <c r="AE401" i="8"/>
  <c r="AF401" i="8" s="1"/>
  <c r="AH401" i="8" s="1"/>
  <c r="AV475" i="8"/>
  <c r="AW475" i="8" s="1"/>
  <c r="AE475" i="8"/>
  <c r="AF475" i="8" s="1"/>
  <c r="AH475" i="8" s="1"/>
  <c r="AM475" i="8" s="1"/>
  <c r="AX206" i="8"/>
  <c r="AZ206" i="8" s="1"/>
  <c r="I205" i="4"/>
  <c r="J205" i="4" s="1"/>
  <c r="Q271" i="8"/>
  <c r="T271" i="8"/>
  <c r="V271" i="8" s="1"/>
  <c r="I239" i="4"/>
  <c r="W239" i="4" s="1"/>
  <c r="AV262" i="8"/>
  <c r="AW262" i="8" s="1"/>
  <c r="AE262" i="8"/>
  <c r="AF262" i="8" s="1"/>
  <c r="AX611" i="8"/>
  <c r="AZ611" i="8" s="1"/>
  <c r="AX42" i="8"/>
  <c r="AZ42" i="8" s="1"/>
  <c r="AW612" i="8"/>
  <c r="Q538" i="8"/>
  <c r="AE187" i="8"/>
  <c r="AF187" i="8" s="1"/>
  <c r="AH187" i="8" s="1"/>
  <c r="AV560" i="8"/>
  <c r="AW560" i="8" s="1"/>
  <c r="I559" i="4" s="1"/>
  <c r="AX569" i="8"/>
  <c r="AX98" i="8"/>
  <c r="AZ98" i="8" s="1"/>
  <c r="AW595" i="8"/>
  <c r="I594" i="4" s="1"/>
  <c r="AW247" i="8"/>
  <c r="AX248" i="8"/>
  <c r="AZ248" i="8" s="1"/>
  <c r="AS248" i="8" s="1"/>
  <c r="AX158" i="8"/>
  <c r="AZ158" i="8" s="1"/>
  <c r="Q135" i="8"/>
  <c r="T60" i="8"/>
  <c r="V60" i="8" s="1"/>
  <c r="Q106" i="8"/>
  <c r="Q62" i="8"/>
  <c r="T303" i="8"/>
  <c r="V303" i="8" s="1"/>
  <c r="V103" i="8"/>
  <c r="T11" i="8"/>
  <c r="V11" i="8" s="1"/>
  <c r="AE14" i="8"/>
  <c r="AF14" i="8" s="1"/>
  <c r="AH14" i="8" s="1"/>
  <c r="AW52" i="8"/>
  <c r="AX52" i="8" s="1"/>
  <c r="AE78" i="8"/>
  <c r="AF78" i="8" s="1"/>
  <c r="AE144" i="8"/>
  <c r="AF144" i="8" s="1"/>
  <c r="AV186" i="8"/>
  <c r="AW186" i="8" s="1"/>
  <c r="AX186" i="8" s="1"/>
  <c r="AV218" i="8"/>
  <c r="AW218" i="8" s="1"/>
  <c r="I217" i="4" s="1"/>
  <c r="AE253" i="8"/>
  <c r="AF253" i="8" s="1"/>
  <c r="AH253" i="8" s="1"/>
  <c r="AE246" i="8"/>
  <c r="AF246" i="8" s="1"/>
  <c r="AH246" i="8" s="1"/>
  <c r="AP246" i="8" s="1"/>
  <c r="AJ270" i="8"/>
  <c r="AV309" i="8"/>
  <c r="AW309" i="8" s="1"/>
  <c r="I308" i="4" s="1"/>
  <c r="AV376" i="8"/>
  <c r="AW376" i="8" s="1"/>
  <c r="AE408" i="8"/>
  <c r="AF408" i="8" s="1"/>
  <c r="I568" i="4"/>
  <c r="J568" i="4" s="1"/>
  <c r="AE590" i="8"/>
  <c r="AF590" i="8" s="1"/>
  <c r="AH590" i="8" s="1"/>
  <c r="AX605" i="8"/>
  <c r="AZ605" i="8" s="1"/>
  <c r="AM60" i="8"/>
  <c r="AO60" i="8" s="1"/>
  <c r="AE110" i="8"/>
  <c r="AF110" i="8" s="1"/>
  <c r="AH110" i="8" s="1"/>
  <c r="Q599" i="8"/>
  <c r="AE530" i="8"/>
  <c r="AF530" i="8" s="1"/>
  <c r="AH530" i="8" s="1"/>
  <c r="AX515" i="8"/>
  <c r="AZ515" i="8" s="1"/>
  <c r="Q515" i="8"/>
  <c r="AW339" i="8"/>
  <c r="AX339" i="8" s="1"/>
  <c r="AZ339" i="8" s="1"/>
  <c r="AW363" i="8"/>
  <c r="O491" i="8"/>
  <c r="T491" i="8" s="1"/>
  <c r="V491" i="8" s="1"/>
  <c r="T245" i="8"/>
  <c r="V245" i="8" s="1"/>
  <c r="AW462" i="8"/>
  <c r="AX462" i="8" s="1"/>
  <c r="AZ462" i="8" s="1"/>
  <c r="Q431" i="8"/>
  <c r="Q399" i="8"/>
  <c r="Q313" i="8"/>
  <c r="P337" i="4"/>
  <c r="AD337" i="4" s="1"/>
  <c r="AR337" i="4" s="1"/>
  <c r="BF337" i="4" s="1"/>
  <c r="BT337" i="4" s="1"/>
  <c r="CH337" i="4" s="1"/>
  <c r="CV337" i="4" s="1"/>
  <c r="DJ337" i="4" s="1"/>
  <c r="DX337" i="4" s="1"/>
  <c r="EL337" i="4" s="1"/>
  <c r="EZ337" i="4" s="1"/>
  <c r="AE17" i="8"/>
  <c r="AF17" i="8" s="1"/>
  <c r="AH17" i="8" s="1"/>
  <c r="AW392" i="8"/>
  <c r="Q435" i="8"/>
  <c r="T338" i="8"/>
  <c r="V338" i="8" s="1"/>
  <c r="I297" i="4"/>
  <c r="W297" i="4" s="1"/>
  <c r="AK297" i="4" s="1"/>
  <c r="AY297" i="4" s="1"/>
  <c r="AW431" i="8"/>
  <c r="AX271" i="8"/>
  <c r="AZ271" i="8" s="1"/>
  <c r="AW29" i="8"/>
  <c r="AX29" i="8" s="1"/>
  <c r="AZ29" i="8" s="1"/>
  <c r="BH29" i="8" s="1"/>
  <c r="I612" i="4"/>
  <c r="W612" i="4" s="1"/>
  <c r="AK612" i="4" s="1"/>
  <c r="AX228" i="8"/>
  <c r="AZ228" i="8" s="1"/>
  <c r="AX287" i="8"/>
  <c r="AZ287" i="8" s="1"/>
  <c r="AM20" i="8"/>
  <c r="AO20" i="8" s="1"/>
  <c r="I109" i="4"/>
  <c r="J109" i="4" s="1"/>
  <c r="AE142" i="8"/>
  <c r="AF142" i="8" s="1"/>
  <c r="AH142" i="8" s="1"/>
  <c r="I45" i="4"/>
  <c r="W45" i="4" s="1"/>
  <c r="AX554" i="8"/>
  <c r="AZ554" i="8" s="1"/>
  <c r="T149" i="8"/>
  <c r="V149" i="8" s="1"/>
  <c r="Q233" i="8"/>
  <c r="AV252" i="8"/>
  <c r="AW252" i="8" s="1"/>
  <c r="I251" i="4" s="1"/>
  <c r="AV377" i="8"/>
  <c r="AW377" i="8" s="1"/>
  <c r="AM480" i="8"/>
  <c r="AO480" i="8" s="1"/>
  <c r="AJ166" i="8"/>
  <c r="AE494" i="8"/>
  <c r="AF494" i="8" s="1"/>
  <c r="AH494" i="8" s="1"/>
  <c r="AE360" i="8"/>
  <c r="AF360" i="8" s="1"/>
  <c r="AH360" i="8" s="1"/>
  <c r="AP360" i="8" s="1"/>
  <c r="I326" i="4"/>
  <c r="AM451" i="8"/>
  <c r="AO451" i="8" s="1"/>
  <c r="AJ378" i="8"/>
  <c r="AE330" i="8"/>
  <c r="AF330" i="8" s="1"/>
  <c r="AH330" i="8" s="1"/>
  <c r="AW325" i="8"/>
  <c r="P278" i="4"/>
  <c r="AD278" i="4" s="1"/>
  <c r="AR278" i="4" s="1"/>
  <c r="BF278" i="4" s="1"/>
  <c r="BT278" i="4" s="1"/>
  <c r="CH278" i="4" s="1"/>
  <c r="CV278" i="4" s="1"/>
  <c r="DJ278" i="4" s="1"/>
  <c r="DX278" i="4" s="1"/>
  <c r="EL278" i="4" s="1"/>
  <c r="EZ278" i="4" s="1"/>
  <c r="AX176" i="8"/>
  <c r="AW290" i="8"/>
  <c r="O185" i="8"/>
  <c r="I94" i="4"/>
  <c r="W94" i="4" s="1"/>
  <c r="AX416" i="8"/>
  <c r="AZ416" i="8" s="1"/>
  <c r="AX536" i="8"/>
  <c r="AZ536" i="8" s="1"/>
  <c r="I70" i="4"/>
  <c r="J70" i="4" s="1"/>
  <c r="L70" i="4" s="1"/>
  <c r="N70" i="4" s="1"/>
  <c r="AX581" i="8"/>
  <c r="AZ581" i="8" s="1"/>
  <c r="AE339" i="8"/>
  <c r="AF339" i="8" s="1"/>
  <c r="AH339" i="8" s="1"/>
  <c r="AJ147" i="8"/>
  <c r="AV292" i="8"/>
  <c r="AW292" i="8" s="1"/>
  <c r="AE124" i="8"/>
  <c r="AF124" i="8" s="1"/>
  <c r="AH124" i="8" s="1"/>
  <c r="AM124" i="8" s="1"/>
  <c r="AO124" i="8" s="1"/>
  <c r="AV488" i="8"/>
  <c r="AW488" i="8" s="1"/>
  <c r="AX488" i="8" s="1"/>
  <c r="AZ488" i="8" s="1"/>
  <c r="AS488" i="8" s="1"/>
  <c r="AE18" i="8"/>
  <c r="AF18" i="8" s="1"/>
  <c r="AH18" i="8" s="1"/>
  <c r="AV342" i="8"/>
  <c r="AW342" i="8" s="1"/>
  <c r="I341" i="4" s="1"/>
  <c r="AW251" i="8"/>
  <c r="AX251" i="8" s="1"/>
  <c r="AZ251" i="8" s="1"/>
  <c r="I16" i="4"/>
  <c r="V516" i="8"/>
  <c r="AE35" i="8"/>
  <c r="AF35" i="8" s="1"/>
  <c r="AH35" i="8" s="1"/>
  <c r="AE116" i="8"/>
  <c r="AF116" i="8" s="1"/>
  <c r="AH116" i="8" s="1"/>
  <c r="AE202" i="8"/>
  <c r="AF202" i="8" s="1"/>
  <c r="AH202" i="8" s="1"/>
  <c r="AV556" i="8"/>
  <c r="AW556" i="8" s="1"/>
  <c r="AX556" i="8" s="1"/>
  <c r="AX17" i="8"/>
  <c r="AZ17" i="8" s="1"/>
  <c r="AV159" i="8"/>
  <c r="AW159" i="8" s="1"/>
  <c r="I158" i="4" s="1"/>
  <c r="AE232" i="8"/>
  <c r="AF232" i="8" s="1"/>
  <c r="AH232" i="8" s="1"/>
  <c r="AX275" i="8"/>
  <c r="AZ275" i="8" s="1"/>
  <c r="AE388" i="8"/>
  <c r="AF388" i="8" s="1"/>
  <c r="AH388" i="8" s="1"/>
  <c r="AP388" i="8" s="1"/>
  <c r="AE437" i="8"/>
  <c r="AF437" i="8" s="1"/>
  <c r="AH437" i="8" s="1"/>
  <c r="AP437" i="8" s="1"/>
  <c r="Q570" i="8"/>
  <c r="I527" i="4"/>
  <c r="W527" i="4" s="1"/>
  <c r="AK527" i="4" s="1"/>
  <c r="Q516" i="8"/>
  <c r="Q464" i="8"/>
  <c r="AV280" i="8"/>
  <c r="AW280" i="8" s="1"/>
  <c r="AX280" i="8" s="1"/>
  <c r="AZ280" i="8" s="1"/>
  <c r="AW443" i="8"/>
  <c r="AE266" i="8"/>
  <c r="AF266" i="8" s="1"/>
  <c r="AW330" i="8"/>
  <c r="Q311" i="8"/>
  <c r="AX88" i="8"/>
  <c r="AZ88" i="8" s="1"/>
  <c r="I134" i="4"/>
  <c r="J134" i="4" s="1"/>
  <c r="AE196" i="8"/>
  <c r="AF196" i="8" s="1"/>
  <c r="AH196" i="8" s="1"/>
  <c r="AM196" i="8" s="1"/>
  <c r="T230" i="8"/>
  <c r="V230" i="8" s="1"/>
  <c r="I25" i="4"/>
  <c r="J25" i="4" s="1"/>
  <c r="L25" i="4" s="1"/>
  <c r="N25" i="4" s="1"/>
  <c r="AW150" i="8"/>
  <c r="I149" i="4" s="1"/>
  <c r="AX300" i="8"/>
  <c r="AZ300" i="8" s="1"/>
  <c r="I99" i="4"/>
  <c r="J99" i="4" s="1"/>
  <c r="I106" i="4"/>
  <c r="J106" i="4" s="1"/>
  <c r="L106" i="4" s="1"/>
  <c r="Q106" i="4" s="1"/>
  <c r="S106" i="4" s="1"/>
  <c r="AX397" i="8"/>
  <c r="AZ397" i="8" s="1"/>
  <c r="I610" i="4"/>
  <c r="J610" i="4" s="1"/>
  <c r="I137" i="4"/>
  <c r="W137" i="4" s="1"/>
  <c r="AK137" i="4" s="1"/>
  <c r="AY137" i="4" s="1"/>
  <c r="BM137" i="4" s="1"/>
  <c r="CA137" i="4" s="1"/>
  <c r="CO137" i="4" s="1"/>
  <c r="DC137" i="4" s="1"/>
  <c r="DQ137" i="4" s="1"/>
  <c r="EE137" i="4" s="1"/>
  <c r="ES137" i="4" s="1"/>
  <c r="I567" i="4"/>
  <c r="AX492" i="8"/>
  <c r="AZ492" i="8" s="1"/>
  <c r="AX430" i="8"/>
  <c r="AZ430" i="8" s="1"/>
  <c r="I535" i="4"/>
  <c r="J535" i="4" s="1"/>
  <c r="AE605" i="8"/>
  <c r="AF605" i="8" s="1"/>
  <c r="AH605" i="8" s="1"/>
  <c r="I54" i="4"/>
  <c r="J54" i="4" s="1"/>
  <c r="L54" i="4" s="1"/>
  <c r="N54" i="4" s="1"/>
  <c r="AX613" i="8"/>
  <c r="AZ613" i="8" s="1"/>
  <c r="AW367" i="8"/>
  <c r="AE380" i="8"/>
  <c r="AF380" i="8" s="1"/>
  <c r="AH380" i="8" s="1"/>
  <c r="I247" i="4"/>
  <c r="W247" i="4" s="1"/>
  <c r="AV389" i="8"/>
  <c r="AW389" i="8" s="1"/>
  <c r="I388" i="4" s="1"/>
  <c r="AX407" i="8"/>
  <c r="AZ407" i="8" s="1"/>
  <c r="AE459" i="8"/>
  <c r="AF459" i="8" s="1"/>
  <c r="AH459" i="8" s="1"/>
  <c r="AE558" i="8"/>
  <c r="AF558" i="8" s="1"/>
  <c r="AH558" i="8" s="1"/>
  <c r="AP558" i="8" s="1"/>
  <c r="I604" i="4"/>
  <c r="W604" i="4" s="1"/>
  <c r="I512" i="4"/>
  <c r="W512" i="4" s="1"/>
  <c r="I551" i="4"/>
  <c r="J551" i="4" s="1"/>
  <c r="P285" i="4"/>
  <c r="AD285" i="4" s="1"/>
  <c r="AR285" i="4" s="1"/>
  <c r="BF285" i="4" s="1"/>
  <c r="BT285" i="4" s="1"/>
  <c r="CH285" i="4" s="1"/>
  <c r="AE90" i="8"/>
  <c r="AF90" i="8" s="1"/>
  <c r="AH90" i="8" s="1"/>
  <c r="AV239" i="8"/>
  <c r="AW239" i="8" s="1"/>
  <c r="I238" i="4" s="1"/>
  <c r="AE337" i="8"/>
  <c r="AF337" i="8" s="1"/>
  <c r="AH337" i="8" s="1"/>
  <c r="I406" i="4"/>
  <c r="W406" i="4" s="1"/>
  <c r="AE430" i="8"/>
  <c r="AF430" i="8" s="1"/>
  <c r="AV436" i="8"/>
  <c r="AW436" i="8" s="1"/>
  <c r="AE568" i="8"/>
  <c r="AF568" i="8" s="1"/>
  <c r="AH568" i="8" s="1"/>
  <c r="I561" i="4"/>
  <c r="J561" i="4" s="1"/>
  <c r="I152" i="4"/>
  <c r="W152" i="4" s="1"/>
  <c r="AW167" i="8"/>
  <c r="I115" i="4"/>
  <c r="W115" i="4" s="1"/>
  <c r="AW193" i="8"/>
  <c r="AE214" i="8"/>
  <c r="AF214" i="8" s="1"/>
  <c r="AX328" i="8"/>
  <c r="AZ328" i="8" s="1"/>
  <c r="AE392" i="8"/>
  <c r="AF392" i="8" s="1"/>
  <c r="AH392" i="8" s="1"/>
  <c r="AV481" i="8"/>
  <c r="AW481" i="8" s="1"/>
  <c r="I480" i="4" s="1"/>
  <c r="AV573" i="8"/>
  <c r="AW573" i="8" s="1"/>
  <c r="AV102" i="8"/>
  <c r="AW102" i="8" s="1"/>
  <c r="AX102" i="8" s="1"/>
  <c r="AZ102" i="8" s="1"/>
  <c r="AS102" i="8" s="1"/>
  <c r="Q585" i="8"/>
  <c r="AE444" i="8"/>
  <c r="AF444" i="8" s="1"/>
  <c r="AH444" i="8" s="1"/>
  <c r="AV60" i="8"/>
  <c r="AW60" i="8" s="1"/>
  <c r="AX60" i="8" s="1"/>
  <c r="AX116" i="8"/>
  <c r="AZ116" i="8" s="1"/>
  <c r="AW127" i="8"/>
  <c r="AX127" i="8" s="1"/>
  <c r="AV194" i="8"/>
  <c r="AW194" i="8" s="1"/>
  <c r="AX194" i="8" s="1"/>
  <c r="I210" i="4"/>
  <c r="W210" i="4" s="1"/>
  <c r="I274" i="4"/>
  <c r="J274" i="4" s="1"/>
  <c r="I327" i="4"/>
  <c r="W327" i="4" s="1"/>
  <c r="AW426" i="8"/>
  <c r="I425" i="4" s="1"/>
  <c r="AV480" i="8"/>
  <c r="AW480" i="8" s="1"/>
  <c r="I479" i="4" s="1"/>
  <c r="AE536" i="8"/>
  <c r="AF536" i="8" s="1"/>
  <c r="AH536" i="8" s="1"/>
  <c r="AX568" i="8"/>
  <c r="AZ568" i="8" s="1"/>
  <c r="AE571" i="8"/>
  <c r="AF571" i="8" s="1"/>
  <c r="AH571" i="8" s="1"/>
  <c r="AP571" i="8" s="1"/>
  <c r="AE611" i="8"/>
  <c r="AF611" i="8" s="1"/>
  <c r="AH611" i="8" s="1"/>
  <c r="I244" i="4"/>
  <c r="J244" i="4" s="1"/>
  <c r="AX99" i="8"/>
  <c r="AZ99" i="8" s="1"/>
  <c r="I64" i="4"/>
  <c r="W64" i="4" s="1"/>
  <c r="AK64" i="4" s="1"/>
  <c r="T597" i="8"/>
  <c r="V597" i="8" s="1"/>
  <c r="AX547" i="8"/>
  <c r="AZ547" i="8" s="1"/>
  <c r="I508" i="4"/>
  <c r="W508" i="4" s="1"/>
  <c r="AW453" i="8"/>
  <c r="Q525" i="8"/>
  <c r="AW468" i="8"/>
  <c r="AE415" i="8"/>
  <c r="AF415" i="8" s="1"/>
  <c r="AH415" i="8" s="1"/>
  <c r="AE367" i="8"/>
  <c r="AF367" i="8" s="1"/>
  <c r="AH367" i="8" s="1"/>
  <c r="Q450" i="8"/>
  <c r="AE386" i="8"/>
  <c r="AF386" i="8" s="1"/>
  <c r="AH386" i="8" s="1"/>
  <c r="T367" i="8"/>
  <c r="V367" i="8" s="1"/>
  <c r="I249" i="4"/>
  <c r="J249" i="4" s="1"/>
  <c r="Q354" i="8"/>
  <c r="AE277" i="8"/>
  <c r="AF277" i="8" s="1"/>
  <c r="AH277" i="8" s="1"/>
  <c r="AE328" i="8"/>
  <c r="AF328" i="8" s="1"/>
  <c r="AH328" i="8" s="1"/>
  <c r="AM328" i="8" s="1"/>
  <c r="AW118" i="8"/>
  <c r="AW210" i="8"/>
  <c r="AE235" i="8"/>
  <c r="AF235" i="8" s="1"/>
  <c r="AH235" i="8" s="1"/>
  <c r="AW149" i="8"/>
  <c r="T111" i="8"/>
  <c r="V111" i="8" s="1"/>
  <c r="AX213" i="8"/>
  <c r="AZ213" i="8" s="1"/>
  <c r="AE435" i="8"/>
  <c r="AF435" i="8" s="1"/>
  <c r="AH435" i="8" s="1"/>
  <c r="AV435" i="8"/>
  <c r="AW435" i="8" s="1"/>
  <c r="AE272" i="8"/>
  <c r="AF272" i="8" s="1"/>
  <c r="AH272" i="8" s="1"/>
  <c r="AV272" i="8"/>
  <c r="AW272" i="8" s="1"/>
  <c r="AV592" i="8"/>
  <c r="AW592" i="8" s="1"/>
  <c r="AE592" i="8"/>
  <c r="AF592" i="8" s="1"/>
  <c r="AH592" i="8" s="1"/>
  <c r="AP592" i="8" s="1"/>
  <c r="T77" i="8"/>
  <c r="V77" i="8" s="1"/>
  <c r="Q77" i="8"/>
  <c r="AE77" i="8"/>
  <c r="AF77" i="8" s="1"/>
  <c r="AH77" i="8" s="1"/>
  <c r="AV77" i="8"/>
  <c r="AW77" i="8" s="1"/>
  <c r="I76" i="4" s="1"/>
  <c r="AV164" i="8"/>
  <c r="AW164" i="8" s="1"/>
  <c r="AE164" i="8"/>
  <c r="AF164" i="8" s="1"/>
  <c r="AV338" i="8"/>
  <c r="AW338" i="8" s="1"/>
  <c r="AE338" i="8"/>
  <c r="AF338" i="8" s="1"/>
  <c r="AE27" i="8"/>
  <c r="AF27" i="8" s="1"/>
  <c r="AV27" i="8"/>
  <c r="AW27" i="8" s="1"/>
  <c r="AX370" i="8"/>
  <c r="AZ370" i="8" s="1"/>
  <c r="I369" i="4"/>
  <c r="J369" i="4" s="1"/>
  <c r="AE282" i="8"/>
  <c r="AF282" i="8" s="1"/>
  <c r="AV282" i="8"/>
  <c r="AW282" i="8" s="1"/>
  <c r="I285" i="4"/>
  <c r="W285" i="4" s="1"/>
  <c r="AX286" i="8"/>
  <c r="AZ286" i="8" s="1"/>
  <c r="AX517" i="8"/>
  <c r="AZ517" i="8" s="1"/>
  <c r="AV534" i="8"/>
  <c r="AW534" i="8" s="1"/>
  <c r="AX534" i="8" s="1"/>
  <c r="AE534" i="8"/>
  <c r="AF534" i="8" s="1"/>
  <c r="AH534" i="8" s="1"/>
  <c r="AV79" i="8"/>
  <c r="AW79" i="8" s="1"/>
  <c r="I78" i="4" s="1"/>
  <c r="W78" i="4" s="1"/>
  <c r="AV598" i="8"/>
  <c r="AW598" i="8" s="1"/>
  <c r="I597" i="4" s="1"/>
  <c r="AE598" i="8"/>
  <c r="AF598" i="8" s="1"/>
  <c r="AH598" i="8" s="1"/>
  <c r="AH539" i="8"/>
  <c r="AX494" i="8"/>
  <c r="AZ494" i="8" s="1"/>
  <c r="I493" i="4"/>
  <c r="W493" i="4" s="1"/>
  <c r="T460" i="8"/>
  <c r="V460" i="8" s="1"/>
  <c r="Q460" i="8"/>
  <c r="AE283" i="8"/>
  <c r="AF283" i="8" s="1"/>
  <c r="AH283" i="8" s="1"/>
  <c r="AV283" i="8"/>
  <c r="AW283" i="8" s="1"/>
  <c r="AX283" i="8" s="1"/>
  <c r="AV121" i="8"/>
  <c r="AW121" i="8" s="1"/>
  <c r="AE121" i="8"/>
  <c r="AF121" i="8" s="1"/>
  <c r="AH121" i="8" s="1"/>
  <c r="AP121" i="8" s="1"/>
  <c r="AE81" i="8"/>
  <c r="AF81" i="8" s="1"/>
  <c r="AH81" i="8" s="1"/>
  <c r="AV81" i="8"/>
  <c r="AW81" i="8" s="1"/>
  <c r="AX81" i="8" s="1"/>
  <c r="AV106" i="8"/>
  <c r="AW106" i="8" s="1"/>
  <c r="AE106" i="8"/>
  <c r="AF106" i="8" s="1"/>
  <c r="AH106" i="8" s="1"/>
  <c r="AM106" i="8" s="1"/>
  <c r="T110" i="8"/>
  <c r="V110" i="8" s="1"/>
  <c r="AE85" i="8"/>
  <c r="AF85" i="8" s="1"/>
  <c r="AH85" i="8" s="1"/>
  <c r="AV85" i="8"/>
  <c r="AW85" i="8" s="1"/>
  <c r="Q61" i="8"/>
  <c r="T61" i="8"/>
  <c r="V61" i="8" s="1"/>
  <c r="Q55" i="8"/>
  <c r="T55" i="8"/>
  <c r="V55" i="8" s="1"/>
  <c r="T13" i="8"/>
  <c r="V13" i="8" s="1"/>
  <c r="Q13" i="8"/>
  <c r="AV607" i="8"/>
  <c r="AW607" i="8" s="1"/>
  <c r="AE607" i="8"/>
  <c r="AF607" i="8" s="1"/>
  <c r="O314" i="8"/>
  <c r="Q314" i="8" s="1"/>
  <c r="Q586" i="8"/>
  <c r="O290" i="8"/>
  <c r="T290" i="8" s="1"/>
  <c r="V290" i="8" s="1"/>
  <c r="O46" i="8"/>
  <c r="AW268" i="8"/>
  <c r="AW618" i="8"/>
  <c r="AX618" i="8" s="1"/>
  <c r="AZ618" i="8" s="1"/>
  <c r="AX442" i="8"/>
  <c r="I441" i="4"/>
  <c r="J441" i="4" s="1"/>
  <c r="Q418" i="8"/>
  <c r="T418" i="8"/>
  <c r="V418" i="8" s="1"/>
  <c r="AE111" i="8"/>
  <c r="AF111" i="8" s="1"/>
  <c r="AV111" i="8"/>
  <c r="AW111" i="8" s="1"/>
  <c r="I110" i="4" s="1"/>
  <c r="AV190" i="8"/>
  <c r="AW190" i="8" s="1"/>
  <c r="AE190" i="8"/>
  <c r="AF190" i="8" s="1"/>
  <c r="AV343" i="8"/>
  <c r="AW343" i="8" s="1"/>
  <c r="AV86" i="8"/>
  <c r="AW86" i="8" s="1"/>
  <c r="AE86" i="8"/>
  <c r="AF86" i="8" s="1"/>
  <c r="AH86" i="8" s="1"/>
  <c r="AZ558" i="8"/>
  <c r="O287" i="8"/>
  <c r="AV586" i="8"/>
  <c r="AW586" i="8" s="1"/>
  <c r="AE586" i="8"/>
  <c r="AF586" i="8" s="1"/>
  <c r="AH586" i="8" s="1"/>
  <c r="Q17" i="8"/>
  <c r="AJ239" i="8"/>
  <c r="AH279" i="8"/>
  <c r="AJ279" i="8" s="1"/>
  <c r="O392" i="8"/>
  <c r="T392" i="8" s="1"/>
  <c r="V392" i="8" s="1"/>
  <c r="AH209" i="8"/>
  <c r="AE297" i="8"/>
  <c r="AF297" i="8" s="1"/>
  <c r="AH297" i="8" s="1"/>
  <c r="AE384" i="8"/>
  <c r="AF384" i="8" s="1"/>
  <c r="AH384" i="8" s="1"/>
  <c r="AV584" i="8"/>
  <c r="AW584" i="8" s="1"/>
  <c r="AX584" i="8" s="1"/>
  <c r="AW59" i="8"/>
  <c r="AX59" i="8" s="1"/>
  <c r="AZ59" i="8" s="1"/>
  <c r="AE97" i="8"/>
  <c r="AF97" i="8" s="1"/>
  <c r="AH97" i="8" s="1"/>
  <c r="Q579" i="8"/>
  <c r="AE549" i="8"/>
  <c r="AF549" i="8" s="1"/>
  <c r="AH549" i="8" s="1"/>
  <c r="AV549" i="8"/>
  <c r="AW549" i="8" s="1"/>
  <c r="AX549" i="8" s="1"/>
  <c r="T490" i="8"/>
  <c r="V490" i="8" s="1"/>
  <c r="AV410" i="8"/>
  <c r="AW410" i="8" s="1"/>
  <c r="AE410" i="8"/>
  <c r="AF410" i="8" s="1"/>
  <c r="AH410" i="8" s="1"/>
  <c r="AW348" i="8"/>
  <c r="AV259" i="8"/>
  <c r="AW259" i="8" s="1"/>
  <c r="AE259" i="8"/>
  <c r="AF259" i="8" s="1"/>
  <c r="AH259" i="8" s="1"/>
  <c r="AE364" i="8"/>
  <c r="AF364" i="8" s="1"/>
  <c r="AE419" i="8"/>
  <c r="AF419" i="8" s="1"/>
  <c r="AH419" i="8" s="1"/>
  <c r="AM419" i="8" s="1"/>
  <c r="AV419" i="8"/>
  <c r="AW419" i="8" s="1"/>
  <c r="I418" i="4" s="1"/>
  <c r="AV229" i="8"/>
  <c r="AW229" i="8" s="1"/>
  <c r="AE229" i="8"/>
  <c r="AF229" i="8" s="1"/>
  <c r="AH229" i="8" s="1"/>
  <c r="T130" i="8"/>
  <c r="V130" i="8" s="1"/>
  <c r="Q130" i="8"/>
  <c r="T23" i="8"/>
  <c r="V23" i="8" s="1"/>
  <c r="AE345" i="8"/>
  <c r="AF345" i="8" s="1"/>
  <c r="AH345" i="8" s="1"/>
  <c r="AP345" i="8" s="1"/>
  <c r="AV345" i="8"/>
  <c r="AW345" i="8" s="1"/>
  <c r="AJ309" i="8"/>
  <c r="AV340" i="8"/>
  <c r="AW340" i="8" s="1"/>
  <c r="AE340" i="8"/>
  <c r="AF340" i="8" s="1"/>
  <c r="AE69" i="8"/>
  <c r="AF69" i="8" s="1"/>
  <c r="AH69" i="8" s="1"/>
  <c r="AV69" i="8"/>
  <c r="AW69" i="8" s="1"/>
  <c r="AV19" i="8"/>
  <c r="AW19" i="8" s="1"/>
  <c r="AE19" i="8"/>
  <c r="AF19" i="8" s="1"/>
  <c r="AH19" i="8" s="1"/>
  <c r="AE577" i="8"/>
  <c r="AF577" i="8" s="1"/>
  <c r="AH577" i="8" s="1"/>
  <c r="AV75" i="8"/>
  <c r="AW75" i="8" s="1"/>
  <c r="AE75" i="8"/>
  <c r="AF75" i="8" s="1"/>
  <c r="AH75" i="8" s="1"/>
  <c r="AV233" i="8"/>
  <c r="AW233" i="8" s="1"/>
  <c r="AE233" i="8"/>
  <c r="AF233" i="8" s="1"/>
  <c r="AH233" i="8" s="1"/>
  <c r="AP233" i="8" s="1"/>
  <c r="AV156" i="8"/>
  <c r="AW156" i="8" s="1"/>
  <c r="I155" i="4" s="1"/>
  <c r="AE156" i="8"/>
  <c r="AF156" i="8" s="1"/>
  <c r="AH156" i="8" s="1"/>
  <c r="T552" i="8"/>
  <c r="V552" i="8" s="1"/>
  <c r="Q552" i="8"/>
  <c r="AV274" i="8"/>
  <c r="AW274" i="8" s="1"/>
  <c r="AE89" i="8"/>
  <c r="AF89" i="8" s="1"/>
  <c r="AV89" i="8"/>
  <c r="AW89" i="8" s="1"/>
  <c r="I88" i="4" s="1"/>
  <c r="AE49" i="8"/>
  <c r="AF49" i="8" s="1"/>
  <c r="AH49" i="8" s="1"/>
  <c r="AV49" i="8"/>
  <c r="AW49" i="8" s="1"/>
  <c r="I48" i="4" s="1"/>
  <c r="AX97" i="8"/>
  <c r="I96" i="4"/>
  <c r="J96" i="4" s="1"/>
  <c r="AV525" i="8"/>
  <c r="AW525" i="8" s="1"/>
  <c r="AE525" i="8"/>
  <c r="AF525" i="8" s="1"/>
  <c r="V414" i="8"/>
  <c r="V293" i="8"/>
  <c r="AE32" i="8"/>
  <c r="AF32" i="8" s="1"/>
  <c r="AH32" i="8" s="1"/>
  <c r="AE95" i="8"/>
  <c r="AF95" i="8" s="1"/>
  <c r="AH95" i="8" s="1"/>
  <c r="AE150" i="8"/>
  <c r="AF150" i="8" s="1"/>
  <c r="AH150" i="8" s="1"/>
  <c r="AJ227" i="8"/>
  <c r="I256" i="4"/>
  <c r="W256" i="4" s="1"/>
  <c r="AW408" i="8"/>
  <c r="I407" i="4" s="1"/>
  <c r="AE440" i="8"/>
  <c r="AF440" i="8" s="1"/>
  <c r="AH440" i="8" s="1"/>
  <c r="AE10" i="8"/>
  <c r="AF10" i="8" s="1"/>
  <c r="AH10" i="8" s="1"/>
  <c r="AP10" i="8" s="1"/>
  <c r="AV10" i="8"/>
  <c r="AW10" i="8" s="1"/>
  <c r="AW174" i="8"/>
  <c r="Q521" i="8"/>
  <c r="AV355" i="8"/>
  <c r="AW355" i="8" s="1"/>
  <c r="I354" i="4" s="1"/>
  <c r="AE355" i="8"/>
  <c r="AF355" i="8" s="1"/>
  <c r="AH355" i="8" s="1"/>
  <c r="Q480" i="8"/>
  <c r="Q473" i="8"/>
  <c r="V297" i="4"/>
  <c r="AJ297" i="4" s="1"/>
  <c r="AX297" i="4" s="1"/>
  <c r="BL297" i="4" s="1"/>
  <c r="BZ297" i="4" s="1"/>
  <c r="CN297" i="4" s="1"/>
  <c r="DB297" i="4" s="1"/>
  <c r="DP297" i="4" s="1"/>
  <c r="ED297" i="4" s="1"/>
  <c r="ER297" i="4" s="1"/>
  <c r="V228" i="4"/>
  <c r="AJ228" i="4" s="1"/>
  <c r="AX228" i="4" s="1"/>
  <c r="BL228" i="4" s="1"/>
  <c r="BZ228" i="4" s="1"/>
  <c r="CN228" i="4" s="1"/>
  <c r="DB228" i="4" s="1"/>
  <c r="DP228" i="4" s="1"/>
  <c r="ED228" i="4" s="1"/>
  <c r="ER228" i="4" s="1"/>
  <c r="T186" i="8"/>
  <c r="V186" i="8" s="1"/>
  <c r="T123" i="8"/>
  <c r="V123" i="8" s="1"/>
  <c r="AE26" i="8"/>
  <c r="AF26" i="8" s="1"/>
  <c r="T86" i="8"/>
  <c r="V86" i="8" s="1"/>
  <c r="Q86" i="8"/>
  <c r="O462" i="8"/>
  <c r="T462" i="8" s="1"/>
  <c r="V462" i="8" s="1"/>
  <c r="O573" i="8"/>
  <c r="Q573" i="8" s="1"/>
  <c r="O332" i="8"/>
  <c r="T332" i="8" s="1"/>
  <c r="V332" i="8" s="1"/>
  <c r="AH447" i="8"/>
  <c r="AV293" i="8"/>
  <c r="AW293" i="8" s="1"/>
  <c r="AE293" i="8"/>
  <c r="AF293" i="8" s="1"/>
  <c r="AH293" i="8" s="1"/>
  <c r="Q56" i="8"/>
  <c r="AV101" i="8"/>
  <c r="AW101" i="8" s="1"/>
  <c r="AE101" i="8"/>
  <c r="AF101" i="8" s="1"/>
  <c r="O203" i="8"/>
  <c r="O142" i="8"/>
  <c r="T142" i="8" s="1"/>
  <c r="V142" i="8" s="1"/>
  <c r="AV550" i="8"/>
  <c r="AW550" i="8" s="1"/>
  <c r="AE550" i="8"/>
  <c r="AF550" i="8" s="1"/>
  <c r="AH550" i="8" s="1"/>
  <c r="AV38" i="8"/>
  <c r="AW38" i="8" s="1"/>
  <c r="AE38" i="8"/>
  <c r="AF38" i="8" s="1"/>
  <c r="AH38" i="8" s="1"/>
  <c r="AM38" i="8" s="1"/>
  <c r="I538" i="4"/>
  <c r="W538" i="4" s="1"/>
  <c r="AX539" i="8"/>
  <c r="AZ539" i="8" s="1"/>
  <c r="AS539" i="8" s="1"/>
  <c r="AE149" i="8"/>
  <c r="AF149" i="8" s="1"/>
  <c r="AH149" i="8" s="1"/>
  <c r="AE559" i="8"/>
  <c r="AF559" i="8" s="1"/>
  <c r="AH559" i="8" s="1"/>
  <c r="AV559" i="8"/>
  <c r="AW559" i="8" s="1"/>
  <c r="AX559" i="8" s="1"/>
  <c r="AV460" i="8"/>
  <c r="AW460" i="8" s="1"/>
  <c r="I459" i="4" s="1"/>
  <c r="W459" i="4" s="1"/>
  <c r="AE460" i="8"/>
  <c r="AF460" i="8" s="1"/>
  <c r="AH460" i="8" s="1"/>
  <c r="AV188" i="8"/>
  <c r="AW188" i="8" s="1"/>
  <c r="AE188" i="8"/>
  <c r="AF188" i="8" s="1"/>
  <c r="AH188" i="8" s="1"/>
  <c r="O548" i="8"/>
  <c r="T548" i="8" s="1"/>
  <c r="V548" i="8" s="1"/>
  <c r="O372" i="8"/>
  <c r="T372" i="8" s="1"/>
  <c r="AE336" i="8"/>
  <c r="AF336" i="8" s="1"/>
  <c r="AH336" i="8" s="1"/>
  <c r="AV349" i="8"/>
  <c r="AW349" i="8" s="1"/>
  <c r="I348" i="4" s="1"/>
  <c r="AV537" i="8"/>
  <c r="AW537" i="8" s="1"/>
  <c r="I616" i="4"/>
  <c r="AX617" i="8"/>
  <c r="V492" i="4"/>
  <c r="AJ492" i="4" s="1"/>
  <c r="AX492" i="4" s="1"/>
  <c r="BL492" i="4" s="1"/>
  <c r="BZ492" i="4" s="1"/>
  <c r="CN492" i="4" s="1"/>
  <c r="DB492" i="4" s="1"/>
  <c r="DP492" i="4" s="1"/>
  <c r="ED492" i="4" s="1"/>
  <c r="ER492" i="4" s="1"/>
  <c r="T440" i="8"/>
  <c r="V440" i="8" s="1"/>
  <c r="AE321" i="8"/>
  <c r="AF321" i="8" s="1"/>
  <c r="AH321" i="8" s="1"/>
  <c r="AV321" i="8"/>
  <c r="AW321" i="8" s="1"/>
  <c r="I320" i="4" s="1"/>
  <c r="O442" i="8"/>
  <c r="Q442" i="8" s="1"/>
  <c r="T320" i="8"/>
  <c r="V320" i="8" s="1"/>
  <c r="Q320" i="8"/>
  <c r="Q364" i="8"/>
  <c r="T364" i="8"/>
  <c r="V364" i="8" s="1"/>
  <c r="I299" i="4"/>
  <c r="AE370" i="8"/>
  <c r="AF370" i="8" s="1"/>
  <c r="AV208" i="8"/>
  <c r="AW208" i="8" s="1"/>
  <c r="AE208" i="8"/>
  <c r="AF208" i="8" s="1"/>
  <c r="AH208" i="8" s="1"/>
  <c r="O508" i="8"/>
  <c r="T508" i="8" s="1"/>
  <c r="V508" i="8" s="1"/>
  <c r="O122" i="8"/>
  <c r="T122" i="8" s="1"/>
  <c r="V122" i="8" s="1"/>
  <c r="AV315" i="8"/>
  <c r="AW315" i="8" s="1"/>
  <c r="AE315" i="8"/>
  <c r="AF315" i="8" s="1"/>
  <c r="Q407" i="8"/>
  <c r="O398" i="8"/>
  <c r="O623" i="8"/>
  <c r="T623" i="8" s="1"/>
  <c r="V623" i="8" s="1"/>
  <c r="AV538" i="8"/>
  <c r="AW538" i="8" s="1"/>
  <c r="I537" i="4" s="1"/>
  <c r="AE538" i="8"/>
  <c r="AF538" i="8" s="1"/>
  <c r="O438" i="8"/>
  <c r="T438" i="8" s="1"/>
  <c r="V438" i="8" s="1"/>
  <c r="AE257" i="8"/>
  <c r="AF257" i="8" s="1"/>
  <c r="AH257" i="8" s="1"/>
  <c r="AV400" i="8"/>
  <c r="AW400" i="8" s="1"/>
  <c r="AE400" i="8"/>
  <c r="AF400" i="8" s="1"/>
  <c r="AH400" i="8" s="1"/>
  <c r="AE580" i="8"/>
  <c r="AF580" i="8" s="1"/>
  <c r="AH580" i="8" s="1"/>
  <c r="AP580" i="8" s="1"/>
  <c r="AV580" i="8"/>
  <c r="AW580" i="8" s="1"/>
  <c r="Q592" i="8"/>
  <c r="AX552" i="8"/>
  <c r="AZ552" i="8" s="1"/>
  <c r="AV302" i="8"/>
  <c r="AW302" i="8" s="1"/>
  <c r="AE302" i="8"/>
  <c r="AF302" i="8" s="1"/>
  <c r="AH302" i="8" s="1"/>
  <c r="AE126" i="8"/>
  <c r="AF126" i="8" s="1"/>
  <c r="AV126" i="8"/>
  <c r="AW126" i="8" s="1"/>
  <c r="I125" i="4" s="1"/>
  <c r="AE508" i="8"/>
  <c r="AF508" i="8" s="1"/>
  <c r="AV508" i="8"/>
  <c r="AW508" i="8" s="1"/>
  <c r="AX565" i="8"/>
  <c r="I564" i="4"/>
  <c r="W564" i="4" s="1"/>
  <c r="Q101" i="8"/>
  <c r="AX26" i="8"/>
  <c r="AZ26" i="8" s="1"/>
  <c r="AX95" i="8"/>
  <c r="AZ95" i="8" s="1"/>
  <c r="AX31" i="8"/>
  <c r="AZ31" i="8" s="1"/>
  <c r="AW64" i="8"/>
  <c r="AV222" i="8"/>
  <c r="AW222" i="8" s="1"/>
  <c r="AW279" i="8"/>
  <c r="AV301" i="8"/>
  <c r="AW301" i="8" s="1"/>
  <c r="I300" i="4" s="1"/>
  <c r="AV350" i="8"/>
  <c r="AW350" i="8" s="1"/>
  <c r="AJ436" i="8"/>
  <c r="AV147" i="8"/>
  <c r="AW147" i="8" s="1"/>
  <c r="AE174" i="8"/>
  <c r="AF174" i="8" s="1"/>
  <c r="Q616" i="8"/>
  <c r="AE552" i="8"/>
  <c r="AF552" i="8" s="1"/>
  <c r="AH552" i="8" s="1"/>
  <c r="AV535" i="8"/>
  <c r="AW535" i="8" s="1"/>
  <c r="AE535" i="8"/>
  <c r="AF535" i="8" s="1"/>
  <c r="AH535" i="8" s="1"/>
  <c r="AV551" i="8"/>
  <c r="AW551" i="8" s="1"/>
  <c r="AX551" i="8" s="1"/>
  <c r="AZ551" i="8" s="1"/>
  <c r="AS551" i="8" s="1"/>
  <c r="T496" i="8"/>
  <c r="V496" i="8" s="1"/>
  <c r="AE431" i="8"/>
  <c r="AF431" i="8" s="1"/>
  <c r="T551" i="8"/>
  <c r="V551" i="8" s="1"/>
  <c r="Q551" i="8"/>
  <c r="Q414" i="8"/>
  <c r="Q416" i="8"/>
  <c r="AV123" i="8"/>
  <c r="AW123" i="8" s="1"/>
  <c r="AX123" i="8" s="1"/>
  <c r="AZ123" i="8" s="1"/>
  <c r="AE123" i="8"/>
  <c r="AF123" i="8" s="1"/>
  <c r="AH123" i="8" s="1"/>
  <c r="AM123" i="8" s="1"/>
  <c r="AV56" i="8"/>
  <c r="AW56" i="8" s="1"/>
  <c r="AE56" i="8"/>
  <c r="AF56" i="8" s="1"/>
  <c r="Q358" i="8"/>
  <c r="Q589" i="8"/>
  <c r="O419" i="8"/>
  <c r="T419" i="8" s="1"/>
  <c r="V419" i="8" s="1"/>
  <c r="AE310" i="8"/>
  <c r="AF310" i="8" s="1"/>
  <c r="AH310" i="8" s="1"/>
  <c r="AV310" i="8"/>
  <c r="AW310" i="8" s="1"/>
  <c r="AX310" i="8" s="1"/>
  <c r="AV604" i="8"/>
  <c r="AW604" i="8" s="1"/>
  <c r="AX604" i="8" s="1"/>
  <c r="AZ604" i="8" s="1"/>
  <c r="AE604" i="8"/>
  <c r="AF604" i="8" s="1"/>
  <c r="AH604" i="8" s="1"/>
  <c r="AV353" i="8"/>
  <c r="AW353" i="8" s="1"/>
  <c r="AE353" i="8"/>
  <c r="AF353" i="8" s="1"/>
  <c r="AH353" i="8" s="1"/>
  <c r="AP353" i="8" s="1"/>
  <c r="AV180" i="8"/>
  <c r="AW180" i="8" s="1"/>
  <c r="AE180" i="8"/>
  <c r="AF180" i="8" s="1"/>
  <c r="AH180" i="8" s="1"/>
  <c r="AM180" i="8" s="1"/>
  <c r="AE438" i="8"/>
  <c r="AF438" i="8" s="1"/>
  <c r="AH438" i="8" s="1"/>
  <c r="AM438" i="8" s="1"/>
  <c r="AV438" i="8"/>
  <c r="AW438" i="8" s="1"/>
  <c r="AV570" i="8"/>
  <c r="AW570" i="8" s="1"/>
  <c r="AE570" i="8"/>
  <c r="AF570" i="8" s="1"/>
  <c r="AE486" i="8"/>
  <c r="AF486" i="8" s="1"/>
  <c r="AV486" i="8"/>
  <c r="AW486" i="8" s="1"/>
  <c r="AE407" i="8"/>
  <c r="AF407" i="8" s="1"/>
  <c r="AE450" i="8"/>
  <c r="AF450" i="8" s="1"/>
  <c r="AH450" i="8" s="1"/>
  <c r="AP450" i="8" s="1"/>
  <c r="AV589" i="8"/>
  <c r="AW589" i="8" s="1"/>
  <c r="I588" i="4" s="1"/>
  <c r="AJ556" i="8"/>
  <c r="T576" i="8"/>
  <c r="V576" i="8" s="1"/>
  <c r="AE467" i="8"/>
  <c r="AF467" i="8" s="1"/>
  <c r="AH467" i="8" s="1"/>
  <c r="AW501" i="8"/>
  <c r="AX501" i="8" s="1"/>
  <c r="AZ501" i="8" s="1"/>
  <c r="AW360" i="8"/>
  <c r="I359" i="4" s="1"/>
  <c r="AE204" i="8"/>
  <c r="AF204" i="8" s="1"/>
  <c r="AE118" i="8"/>
  <c r="AF118" i="8" s="1"/>
  <c r="AH118" i="8" s="1"/>
  <c r="AM118" i="8" s="1"/>
  <c r="AW312" i="8"/>
  <c r="I311" i="4" s="1"/>
  <c r="AW202" i="8"/>
  <c r="AX202" i="8" s="1"/>
  <c r="AE290" i="8"/>
  <c r="AF290" i="8" s="1"/>
  <c r="AH290" i="8" s="1"/>
  <c r="AV616" i="8"/>
  <c r="AW616" i="8" s="1"/>
  <c r="AE616" i="8"/>
  <c r="AF616" i="8" s="1"/>
  <c r="AH616" i="8" s="1"/>
  <c r="O171" i="8"/>
  <c r="Q171" i="8" s="1"/>
  <c r="AM576" i="8"/>
  <c r="AW577" i="8"/>
  <c r="AX577" i="8" s="1"/>
  <c r="AZ577" i="8" s="1"/>
  <c r="AJ547" i="8"/>
  <c r="AO421" i="8"/>
  <c r="AE54" i="8"/>
  <c r="AF54" i="8" s="1"/>
  <c r="Q218" i="8"/>
  <c r="Q67" i="8"/>
  <c r="AE470" i="8"/>
  <c r="AF470" i="8" s="1"/>
  <c r="AH470" i="8" s="1"/>
  <c r="AP470" i="8" s="1"/>
  <c r="AV470" i="8"/>
  <c r="AW470" i="8" s="1"/>
  <c r="Q161" i="8"/>
  <c r="O429" i="8"/>
  <c r="T429" i="8" s="1"/>
  <c r="V429" i="8" s="1"/>
  <c r="AE597" i="8"/>
  <c r="AF597" i="8" s="1"/>
  <c r="AW352" i="8"/>
  <c r="AE493" i="8"/>
  <c r="AF493" i="8" s="1"/>
  <c r="AV493" i="8"/>
  <c r="AW493" i="8" s="1"/>
  <c r="O324" i="8"/>
  <c r="T324" i="8" s="1"/>
  <c r="V324" i="8" s="1"/>
  <c r="O277" i="8"/>
  <c r="T277" i="8" s="1"/>
  <c r="V277" i="8" s="1"/>
  <c r="O279" i="8"/>
  <c r="O156" i="8"/>
  <c r="AW151" i="8"/>
  <c r="I150" i="4" s="1"/>
  <c r="AV155" i="8"/>
  <c r="AW155" i="8" s="1"/>
  <c r="AW615" i="8"/>
  <c r="AW524" i="8"/>
  <c r="AW204" i="8"/>
  <c r="I203" i="4" s="1"/>
  <c r="W203" i="4" s="1"/>
  <c r="AE334" i="8"/>
  <c r="AF334" i="8" s="1"/>
  <c r="AH334" i="8" s="1"/>
  <c r="AW172" i="8"/>
  <c r="O469" i="8"/>
  <c r="T469" i="8" s="1"/>
  <c r="V616" i="4"/>
  <c r="AJ616" i="4" s="1"/>
  <c r="AX616" i="4" s="1"/>
  <c r="BL616" i="4" s="1"/>
  <c r="BZ616" i="4" s="1"/>
  <c r="CN616" i="4" s="1"/>
  <c r="DB616" i="4" s="1"/>
  <c r="DP616" i="4" s="1"/>
  <c r="ED616" i="4" s="1"/>
  <c r="ER616" i="4" s="1"/>
  <c r="AM389" i="8"/>
  <c r="AO389" i="8" s="1"/>
  <c r="AE445" i="8"/>
  <c r="AF445" i="8" s="1"/>
  <c r="AV445" i="8"/>
  <c r="AW445" i="8" s="1"/>
  <c r="AV241" i="8"/>
  <c r="AW241" i="8" s="1"/>
  <c r="AE241" i="8"/>
  <c r="AF241" i="8" s="1"/>
  <c r="AH241" i="8" s="1"/>
  <c r="AV63" i="8"/>
  <c r="AW63" i="8" s="1"/>
  <c r="AE63" i="8"/>
  <c r="AF63" i="8" s="1"/>
  <c r="AH63" i="8" s="1"/>
  <c r="AE529" i="8"/>
  <c r="AF529" i="8" s="1"/>
  <c r="AV529" i="8"/>
  <c r="AW529" i="8" s="1"/>
  <c r="AX500" i="8"/>
  <c r="I499" i="4"/>
  <c r="J499" i="4" s="1"/>
  <c r="AV487" i="8"/>
  <c r="AW487" i="8" s="1"/>
  <c r="AE487" i="8"/>
  <c r="AF487" i="8" s="1"/>
  <c r="AV495" i="8"/>
  <c r="AW495" i="8" s="1"/>
  <c r="I494" i="4" s="1"/>
  <c r="AE495" i="8"/>
  <c r="AF495" i="8" s="1"/>
  <c r="AH495" i="8" s="1"/>
  <c r="AH366" i="8"/>
  <c r="AV139" i="8"/>
  <c r="AW139" i="8" s="1"/>
  <c r="AE139" i="8"/>
  <c r="AF139" i="8" s="1"/>
  <c r="AH139" i="8" s="1"/>
  <c r="AV484" i="8"/>
  <c r="AW484" i="8" s="1"/>
  <c r="AE484" i="8"/>
  <c r="AF484" i="8" s="1"/>
  <c r="AV465" i="8"/>
  <c r="AW465" i="8" s="1"/>
  <c r="AX465" i="8" s="1"/>
  <c r="AE465" i="8"/>
  <c r="AF465" i="8" s="1"/>
  <c r="AH465" i="8" s="1"/>
  <c r="AV542" i="8"/>
  <c r="AW542" i="8" s="1"/>
  <c r="AE542" i="8"/>
  <c r="AF542" i="8" s="1"/>
  <c r="AE506" i="8"/>
  <c r="AF506" i="8" s="1"/>
  <c r="AV506" i="8"/>
  <c r="AW506" i="8" s="1"/>
  <c r="AE458" i="8"/>
  <c r="AF458" i="8" s="1"/>
  <c r="AV458" i="8"/>
  <c r="AW458" i="8" s="1"/>
  <c r="AV420" i="8"/>
  <c r="AW420" i="8" s="1"/>
  <c r="AE420" i="8"/>
  <c r="AF420" i="8" s="1"/>
  <c r="AH420" i="8" s="1"/>
  <c r="AV531" i="8"/>
  <c r="AW531" i="8" s="1"/>
  <c r="AE531" i="8"/>
  <c r="AF531" i="8" s="1"/>
  <c r="AV452" i="8"/>
  <c r="AW452" i="8" s="1"/>
  <c r="AE452" i="8"/>
  <c r="AF452" i="8" s="1"/>
  <c r="AV553" i="8"/>
  <c r="AW553" i="8" s="1"/>
  <c r="AE553" i="8"/>
  <c r="AF553" i="8" s="1"/>
  <c r="I385" i="4"/>
  <c r="W385" i="4" s="1"/>
  <c r="AK385" i="4" s="1"/>
  <c r="AY385" i="4" s="1"/>
  <c r="BM385" i="4" s="1"/>
  <c r="AE317" i="8"/>
  <c r="AF317" i="8" s="1"/>
  <c r="AV317" i="8"/>
  <c r="AW317" i="8" s="1"/>
  <c r="AM125" i="8"/>
  <c r="AO125" i="8" s="1"/>
  <c r="AV594" i="8"/>
  <c r="AW594" i="8" s="1"/>
  <c r="AE594" i="8"/>
  <c r="AF594" i="8" s="1"/>
  <c r="AH594" i="8" s="1"/>
  <c r="AV295" i="8"/>
  <c r="AW295" i="8" s="1"/>
  <c r="AE295" i="8"/>
  <c r="AF295" i="8" s="1"/>
  <c r="AH280" i="8"/>
  <c r="AJ280" i="8" s="1"/>
  <c r="AX84" i="8"/>
  <c r="AZ84" i="8" s="1"/>
  <c r="AS84" i="8" s="1"/>
  <c r="I83" i="4"/>
  <c r="W83" i="4" s="1"/>
  <c r="AV43" i="8"/>
  <c r="AW43" i="8" s="1"/>
  <c r="AE43" i="8"/>
  <c r="AF43" i="8" s="1"/>
  <c r="AH43" i="8" s="1"/>
  <c r="I17" i="4"/>
  <c r="AX18" i="8"/>
  <c r="AZ18" i="8" s="1"/>
  <c r="AV574" i="8"/>
  <c r="AW574" i="8" s="1"/>
  <c r="AE574" i="8"/>
  <c r="AF574" i="8" s="1"/>
  <c r="AH574" i="8" s="1"/>
  <c r="AV505" i="8"/>
  <c r="AW505" i="8" s="1"/>
  <c r="AE505" i="8"/>
  <c r="AF505" i="8" s="1"/>
  <c r="AH505" i="8" s="1"/>
  <c r="AE507" i="8"/>
  <c r="AF507" i="8" s="1"/>
  <c r="AV507" i="8"/>
  <c r="AW507" i="8" s="1"/>
  <c r="AE409" i="8"/>
  <c r="AF409" i="8" s="1"/>
  <c r="AH409" i="8" s="1"/>
  <c r="AV409" i="8"/>
  <c r="AW409" i="8" s="1"/>
  <c r="AX409" i="8" s="1"/>
  <c r="AV526" i="8"/>
  <c r="AW526" i="8" s="1"/>
  <c r="AE526" i="8"/>
  <c r="AF526" i="8" s="1"/>
  <c r="AE256" i="8"/>
  <c r="AF256" i="8" s="1"/>
  <c r="AV256" i="8"/>
  <c r="AW256" i="8" s="1"/>
  <c r="AX256" i="8" s="1"/>
  <c r="AV129" i="8"/>
  <c r="AW129" i="8" s="1"/>
  <c r="AE129" i="8"/>
  <c r="AF129" i="8" s="1"/>
  <c r="AH129" i="8" s="1"/>
  <c r="AV189" i="8"/>
  <c r="AW189" i="8" s="1"/>
  <c r="AE189" i="8"/>
  <c r="AF189" i="8" s="1"/>
  <c r="AH189" i="8" s="1"/>
  <c r="AV622" i="8"/>
  <c r="AW622" i="8" s="1"/>
  <c r="AE622" i="8"/>
  <c r="AF622" i="8" s="1"/>
  <c r="AH622" i="8" s="1"/>
  <c r="AE532" i="8"/>
  <c r="AF532" i="8" s="1"/>
  <c r="AH532" i="8" s="1"/>
  <c r="AV532" i="8"/>
  <c r="AW532" i="8" s="1"/>
  <c r="AX532" i="8" s="1"/>
  <c r="AE555" i="8"/>
  <c r="AF555" i="8" s="1"/>
  <c r="AV555" i="8"/>
  <c r="AW555" i="8" s="1"/>
  <c r="AV346" i="8"/>
  <c r="AW346" i="8" s="1"/>
  <c r="AE346" i="8"/>
  <c r="AF346" i="8" s="1"/>
  <c r="AH346" i="8" s="1"/>
  <c r="AE234" i="8"/>
  <c r="AF234" i="8" s="1"/>
  <c r="AH234" i="8" s="1"/>
  <c r="AV234" i="8"/>
  <c r="AW234" i="8" s="1"/>
  <c r="P615" i="4"/>
  <c r="AD615" i="4" s="1"/>
  <c r="AR615" i="4" s="1"/>
  <c r="BF615" i="4" s="1"/>
  <c r="BT615" i="4" s="1"/>
  <c r="CH615" i="4" s="1"/>
  <c r="CV615" i="4" s="1"/>
  <c r="DJ615" i="4" s="1"/>
  <c r="DX615" i="4" s="1"/>
  <c r="EL615" i="4" s="1"/>
  <c r="EZ615" i="4" s="1"/>
  <c r="AV541" i="8"/>
  <c r="AW541" i="8" s="1"/>
  <c r="AE541" i="8"/>
  <c r="AF541" i="8" s="1"/>
  <c r="O443" i="8"/>
  <c r="AV311" i="8"/>
  <c r="AW311" i="8" s="1"/>
  <c r="I310" i="4" s="1"/>
  <c r="AV366" i="8"/>
  <c r="AW366" i="8" s="1"/>
  <c r="I365" i="4" s="1"/>
  <c r="AV361" i="8"/>
  <c r="AW361" i="8" s="1"/>
  <c r="AV383" i="8"/>
  <c r="AW383" i="8" s="1"/>
  <c r="AW414" i="8"/>
  <c r="I429" i="4"/>
  <c r="W429" i="4" s="1"/>
  <c r="AV520" i="8"/>
  <c r="AW520" i="8" s="1"/>
  <c r="AX520" i="8" s="1"/>
  <c r="AV522" i="8"/>
  <c r="AW522" i="8" s="1"/>
  <c r="AX522" i="8" s="1"/>
  <c r="I580" i="4"/>
  <c r="W580" i="4" s="1"/>
  <c r="AE595" i="8"/>
  <c r="AF595" i="8" s="1"/>
  <c r="AH595" i="8" s="1"/>
  <c r="I619" i="4"/>
  <c r="AJ601" i="4"/>
  <c r="AX601" i="4" s="1"/>
  <c r="BL601" i="4" s="1"/>
  <c r="BZ601" i="4" s="1"/>
  <c r="CN601" i="4" s="1"/>
  <c r="DB601" i="4" s="1"/>
  <c r="DP601" i="4" s="1"/>
  <c r="ED601" i="4" s="1"/>
  <c r="ER601" i="4" s="1"/>
  <c r="AX55" i="8"/>
  <c r="O607" i="8"/>
  <c r="Q607" i="8" s="1"/>
  <c r="P596" i="4"/>
  <c r="AD596" i="4" s="1"/>
  <c r="AR596" i="4" s="1"/>
  <c r="BF596" i="4" s="1"/>
  <c r="BT596" i="4" s="1"/>
  <c r="CH596" i="4" s="1"/>
  <c r="CV596" i="4" s="1"/>
  <c r="DJ596" i="4" s="1"/>
  <c r="DX596" i="4" s="1"/>
  <c r="EL596" i="4" s="1"/>
  <c r="EZ596" i="4" s="1"/>
  <c r="AH591" i="8"/>
  <c r="O608" i="8"/>
  <c r="T608" i="8" s="1"/>
  <c r="V608" i="8" s="1"/>
  <c r="P591" i="4"/>
  <c r="AD591" i="4" s="1"/>
  <c r="AR591" i="4" s="1"/>
  <c r="BF591" i="4" s="1"/>
  <c r="BT591" i="4" s="1"/>
  <c r="CH591" i="4" s="1"/>
  <c r="CV591" i="4" s="1"/>
  <c r="DJ591" i="4" s="1"/>
  <c r="DX591" i="4" s="1"/>
  <c r="EL591" i="4" s="1"/>
  <c r="EZ591" i="4" s="1"/>
  <c r="O596" i="8"/>
  <c r="O595" i="8"/>
  <c r="Q595" i="8" s="1"/>
  <c r="O528" i="8"/>
  <c r="Q528" i="8" s="1"/>
  <c r="O503" i="8"/>
  <c r="T503" i="8" s="1"/>
  <c r="V503" i="8" s="1"/>
  <c r="O594" i="8"/>
  <c r="AV572" i="8"/>
  <c r="AW572" i="8" s="1"/>
  <c r="AE572" i="8"/>
  <c r="AF572" i="8" s="1"/>
  <c r="O529" i="8"/>
  <c r="T529" i="8" s="1"/>
  <c r="V529" i="8" s="1"/>
  <c r="AE524" i="8"/>
  <c r="AF524" i="8" s="1"/>
  <c r="AE528" i="8"/>
  <c r="AF528" i="8" s="1"/>
  <c r="P500" i="4"/>
  <c r="AD500" i="4" s="1"/>
  <c r="AR500" i="4" s="1"/>
  <c r="BF500" i="4" s="1"/>
  <c r="BT500" i="4" s="1"/>
  <c r="CH500" i="4" s="1"/>
  <c r="CV500" i="4" s="1"/>
  <c r="DJ500" i="4" s="1"/>
  <c r="DX500" i="4" s="1"/>
  <c r="EL500" i="4" s="1"/>
  <c r="EZ500" i="4" s="1"/>
  <c r="O512" i="8"/>
  <c r="Q512" i="8" s="1"/>
  <c r="T498" i="8"/>
  <c r="O489" i="8"/>
  <c r="Q489" i="8" s="1"/>
  <c r="O593" i="8"/>
  <c r="Q593" i="8" s="1"/>
  <c r="BD524" i="8"/>
  <c r="P527" i="4"/>
  <c r="AD527" i="4" s="1"/>
  <c r="AR527" i="4" s="1"/>
  <c r="BF527" i="4" s="1"/>
  <c r="BT527" i="4" s="1"/>
  <c r="CH527" i="4" s="1"/>
  <c r="CV527" i="4" s="1"/>
  <c r="DJ527" i="4" s="1"/>
  <c r="DX527" i="4" s="1"/>
  <c r="EL527" i="4" s="1"/>
  <c r="EZ527" i="4" s="1"/>
  <c r="AV583" i="8"/>
  <c r="AW583" i="8" s="1"/>
  <c r="AE583" i="8"/>
  <c r="AF583" i="8" s="1"/>
  <c r="O423" i="8"/>
  <c r="T423" i="8" s="1"/>
  <c r="V423" i="8" s="1"/>
  <c r="AV405" i="8"/>
  <c r="AW405" i="8" s="1"/>
  <c r="AE405" i="8"/>
  <c r="AF405" i="8" s="1"/>
  <c r="O385" i="8"/>
  <c r="T385" i="8" s="1"/>
  <c r="V385" i="8" s="1"/>
  <c r="O325" i="8"/>
  <c r="Q325" i="8" s="1"/>
  <c r="H376" i="4"/>
  <c r="V376" i="4" s="1"/>
  <c r="AJ376" i="4" s="1"/>
  <c r="AX376" i="4" s="1"/>
  <c r="BL376" i="4" s="1"/>
  <c r="BZ376" i="4" s="1"/>
  <c r="CN376" i="4" s="1"/>
  <c r="DB376" i="4" s="1"/>
  <c r="DP376" i="4" s="1"/>
  <c r="ED376" i="4" s="1"/>
  <c r="ER376" i="4" s="1"/>
  <c r="AE471" i="8"/>
  <c r="AF471" i="8" s="1"/>
  <c r="AV471" i="8"/>
  <c r="AW471" i="8" s="1"/>
  <c r="AE423" i="8"/>
  <c r="AF423" i="8" s="1"/>
  <c r="AV423" i="8"/>
  <c r="AW423" i="8" s="1"/>
  <c r="O400" i="8"/>
  <c r="T468" i="8"/>
  <c r="V468" i="8" s="1"/>
  <c r="T439" i="8"/>
  <c r="V439" i="8" s="1"/>
  <c r="P365" i="4"/>
  <c r="AD365" i="4" s="1"/>
  <c r="AR365" i="4" s="1"/>
  <c r="BF365" i="4" s="1"/>
  <c r="BT365" i="4" s="1"/>
  <c r="CH365" i="4" s="1"/>
  <c r="CV365" i="4" s="1"/>
  <c r="DJ365" i="4" s="1"/>
  <c r="DX365" i="4" s="1"/>
  <c r="EL365" i="4" s="1"/>
  <c r="EZ365" i="4" s="1"/>
  <c r="T449" i="8"/>
  <c r="V449" i="8" s="1"/>
  <c r="P298" i="4"/>
  <c r="AD298" i="4" s="1"/>
  <c r="AR298" i="4" s="1"/>
  <c r="BF298" i="4" s="1"/>
  <c r="BT298" i="4" s="1"/>
  <c r="CH298" i="4" s="1"/>
  <c r="CV298" i="4" s="1"/>
  <c r="DJ298" i="4" s="1"/>
  <c r="DX298" i="4" s="1"/>
  <c r="EL298" i="4" s="1"/>
  <c r="EZ298" i="4" s="1"/>
  <c r="O415" i="8"/>
  <c r="P382" i="4"/>
  <c r="AD382" i="4" s="1"/>
  <c r="AR382" i="4" s="1"/>
  <c r="BF382" i="4" s="1"/>
  <c r="BT382" i="4" s="1"/>
  <c r="CH382" i="4" s="1"/>
  <c r="CV382" i="4" s="1"/>
  <c r="DJ382" i="4" s="1"/>
  <c r="DX382" i="4" s="1"/>
  <c r="EL382" i="4" s="1"/>
  <c r="EZ382" i="4" s="1"/>
  <c r="AV288" i="8"/>
  <c r="AW288" i="8" s="1"/>
  <c r="AE288" i="8"/>
  <c r="AF288" i="8" s="1"/>
  <c r="AH288" i="8" s="1"/>
  <c r="O484" i="8"/>
  <c r="T484" i="8" s="1"/>
  <c r="V484" i="8" s="1"/>
  <c r="P434" i="4"/>
  <c r="AD434" i="4" s="1"/>
  <c r="AR434" i="4" s="1"/>
  <c r="BF434" i="4" s="1"/>
  <c r="BT434" i="4" s="1"/>
  <c r="CH434" i="4" s="1"/>
  <c r="CV434" i="4" s="1"/>
  <c r="DJ434" i="4" s="1"/>
  <c r="DX434" i="4" s="1"/>
  <c r="EL434" i="4" s="1"/>
  <c r="EZ434" i="4" s="1"/>
  <c r="AE331" i="8"/>
  <c r="AF331" i="8" s="1"/>
  <c r="AV331" i="8"/>
  <c r="AW331" i="8" s="1"/>
  <c r="P313" i="4"/>
  <c r="AD313" i="4" s="1"/>
  <c r="AR313" i="4" s="1"/>
  <c r="BF313" i="4" s="1"/>
  <c r="BT313" i="4" s="1"/>
  <c r="CH313" i="4" s="1"/>
  <c r="CV313" i="4" s="1"/>
  <c r="DJ313" i="4" s="1"/>
  <c r="DX313" i="4" s="1"/>
  <c r="EL313" i="4" s="1"/>
  <c r="EZ313" i="4" s="1"/>
  <c r="AV479" i="8"/>
  <c r="AW479" i="8" s="1"/>
  <c r="AE479" i="8"/>
  <c r="AF479" i="8" s="1"/>
  <c r="V396" i="8"/>
  <c r="Q396" i="8"/>
  <c r="P469" i="4"/>
  <c r="AD469" i="4" s="1"/>
  <c r="AR469" i="4" s="1"/>
  <c r="BF469" i="4" s="1"/>
  <c r="BT469" i="4" s="1"/>
  <c r="CH469" i="4" s="1"/>
  <c r="CV469" i="4" s="1"/>
  <c r="DJ469" i="4" s="1"/>
  <c r="DX469" i="4" s="1"/>
  <c r="EL469" i="4" s="1"/>
  <c r="EZ469" i="4" s="1"/>
  <c r="O317" i="8"/>
  <c r="Q317" i="8" s="1"/>
  <c r="P299" i="4"/>
  <c r="AD299" i="4" s="1"/>
  <c r="AR299" i="4" s="1"/>
  <c r="BF299" i="4" s="1"/>
  <c r="BT299" i="4" s="1"/>
  <c r="CH299" i="4" s="1"/>
  <c r="CV299" i="4" s="1"/>
  <c r="DJ299" i="4" s="1"/>
  <c r="DX299" i="4" s="1"/>
  <c r="EL299" i="4" s="1"/>
  <c r="EZ299" i="4" s="1"/>
  <c r="AV192" i="8"/>
  <c r="AW192" i="8" s="1"/>
  <c r="AE192" i="8"/>
  <c r="AF192" i="8" s="1"/>
  <c r="O158" i="8"/>
  <c r="Q158" i="8" s="1"/>
  <c r="P426" i="4"/>
  <c r="AD426" i="4" s="1"/>
  <c r="AR426" i="4" s="1"/>
  <c r="BF426" i="4" s="1"/>
  <c r="BT426" i="4" s="1"/>
  <c r="CH426" i="4" s="1"/>
  <c r="CV426" i="4" s="1"/>
  <c r="DJ426" i="4" s="1"/>
  <c r="DX426" i="4" s="1"/>
  <c r="EL426" i="4" s="1"/>
  <c r="EZ426" i="4" s="1"/>
  <c r="P295" i="4"/>
  <c r="AD295" i="4" s="1"/>
  <c r="AR295" i="4" s="1"/>
  <c r="BF295" i="4" s="1"/>
  <c r="BT295" i="4" s="1"/>
  <c r="CH295" i="4" s="1"/>
  <c r="CV295" i="4" s="1"/>
  <c r="DJ295" i="4" s="1"/>
  <c r="DX295" i="4" s="1"/>
  <c r="EL295" i="4" s="1"/>
  <c r="EZ295" i="4" s="1"/>
  <c r="AX266" i="8"/>
  <c r="I265" i="4"/>
  <c r="W265" i="4" s="1"/>
  <c r="AK265" i="4" s="1"/>
  <c r="O226" i="8"/>
  <c r="Q226" i="8" s="1"/>
  <c r="T319" i="8"/>
  <c r="V319" i="8" s="1"/>
  <c r="P218" i="4"/>
  <c r="AD218" i="4" s="1"/>
  <c r="AR218" i="4" s="1"/>
  <c r="BF218" i="4" s="1"/>
  <c r="BT218" i="4" s="1"/>
  <c r="CH218" i="4" s="1"/>
  <c r="CV218" i="4" s="1"/>
  <c r="DJ218" i="4" s="1"/>
  <c r="DX218" i="4" s="1"/>
  <c r="EL218" i="4" s="1"/>
  <c r="EZ218" i="4" s="1"/>
  <c r="O52" i="8"/>
  <c r="O36" i="8"/>
  <c r="Q36" i="8" s="1"/>
  <c r="O81" i="8"/>
  <c r="Q81" i="8" s="1"/>
  <c r="AV198" i="8"/>
  <c r="AW198" i="8" s="1"/>
  <c r="AE198" i="8"/>
  <c r="AF198" i="8" s="1"/>
  <c r="O257" i="8"/>
  <c r="O53" i="8"/>
  <c r="Q53" i="8" s="1"/>
  <c r="AH181" i="8"/>
  <c r="O164" i="8"/>
  <c r="O43" i="8"/>
  <c r="P195" i="4"/>
  <c r="AD195" i="4" s="1"/>
  <c r="AR195" i="4" s="1"/>
  <c r="BF195" i="4" s="1"/>
  <c r="BT195" i="4" s="1"/>
  <c r="CH195" i="4" s="1"/>
  <c r="CV195" i="4" s="1"/>
  <c r="DJ195" i="4" s="1"/>
  <c r="DX195" i="4" s="1"/>
  <c r="EL195" i="4" s="1"/>
  <c r="EZ195" i="4" s="1"/>
  <c r="P33" i="4"/>
  <c r="AD33" i="4" s="1"/>
  <c r="AR33" i="4" s="1"/>
  <c r="BF33" i="4" s="1"/>
  <c r="BT33" i="4" s="1"/>
  <c r="CH33" i="4" s="1"/>
  <c r="CV33" i="4" s="1"/>
  <c r="DJ33" i="4" s="1"/>
  <c r="DX33" i="4" s="1"/>
  <c r="EL33" i="4" s="1"/>
  <c r="EZ33" i="4" s="1"/>
  <c r="T312" i="8"/>
  <c r="V312" i="8" s="1"/>
  <c r="Q312" i="8"/>
  <c r="O79" i="8"/>
  <c r="AP79" i="8" s="1"/>
  <c r="Q249" i="8"/>
  <c r="T249" i="8"/>
  <c r="V249" i="8" s="1"/>
  <c r="P228" i="4"/>
  <c r="AD228" i="4" s="1"/>
  <c r="AR228" i="4" s="1"/>
  <c r="BF228" i="4" s="1"/>
  <c r="BT228" i="4" s="1"/>
  <c r="CH228" i="4" s="1"/>
  <c r="CV228" i="4" s="1"/>
  <c r="DJ228" i="4" s="1"/>
  <c r="DX228" i="4" s="1"/>
  <c r="EL228" i="4" s="1"/>
  <c r="EZ228" i="4" s="1"/>
  <c r="AE195" i="8"/>
  <c r="AF195" i="8" s="1"/>
  <c r="AH195" i="8" s="1"/>
  <c r="V30" i="4"/>
  <c r="O12" i="8"/>
  <c r="T12" i="8" s="1"/>
  <c r="V12" i="8" s="1"/>
  <c r="T128" i="8"/>
  <c r="V128" i="8" s="1"/>
  <c r="Q128" i="8"/>
  <c r="Z480" i="8"/>
  <c r="V565" i="8"/>
  <c r="AX140" i="8"/>
  <c r="AW11" i="8"/>
  <c r="I10" i="4" s="1"/>
  <c r="AJ47" i="8"/>
  <c r="AJ39" i="8"/>
  <c r="I103" i="4"/>
  <c r="W103" i="4" s="1"/>
  <c r="I97" i="4"/>
  <c r="W97" i="4" s="1"/>
  <c r="AX153" i="8"/>
  <c r="AZ153" i="8" s="1"/>
  <c r="AE210" i="8"/>
  <c r="AF210" i="8" s="1"/>
  <c r="AH210" i="8" s="1"/>
  <c r="AP210" i="8" s="1"/>
  <c r="I423" i="4"/>
  <c r="W423" i="4" s="1"/>
  <c r="AE513" i="8"/>
  <c r="AF513" i="8" s="1"/>
  <c r="AH513" i="8" s="1"/>
  <c r="AJ509" i="8"/>
  <c r="AV591" i="8"/>
  <c r="AW591" i="8" s="1"/>
  <c r="I622" i="4"/>
  <c r="W622" i="4" s="1"/>
  <c r="AE245" i="8"/>
  <c r="AF245" i="8" s="1"/>
  <c r="AH245" i="8" s="1"/>
  <c r="AP245" i="8" s="1"/>
  <c r="AE41" i="8"/>
  <c r="AF41" i="8" s="1"/>
  <c r="O606" i="8"/>
  <c r="AE608" i="8"/>
  <c r="AF608" i="8" s="1"/>
  <c r="AV608" i="8"/>
  <c r="AW608" i="8" s="1"/>
  <c r="O620" i="8"/>
  <c r="T620" i="8" s="1"/>
  <c r="V620" i="8" s="1"/>
  <c r="Q602" i="8"/>
  <c r="O541" i="8"/>
  <c r="Q541" i="8" s="1"/>
  <c r="H618" i="4"/>
  <c r="O547" i="8"/>
  <c r="O575" i="8"/>
  <c r="O492" i="8"/>
  <c r="T492" i="8" s="1"/>
  <c r="V492" i="8" s="1"/>
  <c r="AW530" i="8"/>
  <c r="O523" i="8"/>
  <c r="AP523" i="8" s="1"/>
  <c r="P575" i="4"/>
  <c r="AD575" i="4" s="1"/>
  <c r="AR575" i="4" s="1"/>
  <c r="BF575" i="4" s="1"/>
  <c r="BT575" i="4" s="1"/>
  <c r="CH575" i="4" s="1"/>
  <c r="CV575" i="4" s="1"/>
  <c r="DJ575" i="4" s="1"/>
  <c r="DX575" i="4" s="1"/>
  <c r="EL575" i="4" s="1"/>
  <c r="EZ575" i="4" s="1"/>
  <c r="Q557" i="8"/>
  <c r="O621" i="8"/>
  <c r="Q621" i="8" s="1"/>
  <c r="Q539" i="8"/>
  <c r="AV593" i="8"/>
  <c r="AW593" i="8" s="1"/>
  <c r="AE593" i="8"/>
  <c r="AF593" i="8" s="1"/>
  <c r="AE511" i="8"/>
  <c r="AF511" i="8" s="1"/>
  <c r="T464" i="8"/>
  <c r="V464" i="8" s="1"/>
  <c r="O406" i="8"/>
  <c r="T406" i="8" s="1"/>
  <c r="V406" i="8" s="1"/>
  <c r="AW564" i="8"/>
  <c r="H548" i="4"/>
  <c r="V548" i="4" s="1"/>
  <c r="AJ548" i="4" s="1"/>
  <c r="AX548" i="4" s="1"/>
  <c r="BL548" i="4" s="1"/>
  <c r="BZ548" i="4" s="1"/>
  <c r="CN548" i="4" s="1"/>
  <c r="DB548" i="4" s="1"/>
  <c r="DP548" i="4" s="1"/>
  <c r="ED548" i="4" s="1"/>
  <c r="ER548" i="4" s="1"/>
  <c r="P482" i="4"/>
  <c r="AD482" i="4" s="1"/>
  <c r="AR482" i="4" s="1"/>
  <c r="BF482" i="4" s="1"/>
  <c r="BT482" i="4" s="1"/>
  <c r="CH482" i="4" s="1"/>
  <c r="CV482" i="4" s="1"/>
  <c r="DJ482" i="4" s="1"/>
  <c r="DX482" i="4" s="1"/>
  <c r="EL482" i="4" s="1"/>
  <c r="EZ482" i="4" s="1"/>
  <c r="P495" i="4"/>
  <c r="AD495" i="4" s="1"/>
  <c r="AR495" i="4" s="1"/>
  <c r="BF495" i="4" s="1"/>
  <c r="BT495" i="4" s="1"/>
  <c r="CH495" i="4" s="1"/>
  <c r="CV495" i="4" s="1"/>
  <c r="DJ495" i="4" s="1"/>
  <c r="DX495" i="4" s="1"/>
  <c r="EL495" i="4" s="1"/>
  <c r="EZ495" i="4" s="1"/>
  <c r="O427" i="8"/>
  <c r="O383" i="8"/>
  <c r="T383" i="8" s="1"/>
  <c r="V383" i="8" s="1"/>
  <c r="Q478" i="8"/>
  <c r="AW469" i="8"/>
  <c r="P420" i="4"/>
  <c r="AD420" i="4" s="1"/>
  <c r="AR420" i="4" s="1"/>
  <c r="BF420" i="4" s="1"/>
  <c r="BT420" i="4" s="1"/>
  <c r="CH420" i="4" s="1"/>
  <c r="CV420" i="4" s="1"/>
  <c r="DJ420" i="4" s="1"/>
  <c r="DX420" i="4" s="1"/>
  <c r="EL420" i="4" s="1"/>
  <c r="EZ420" i="4" s="1"/>
  <c r="Q493" i="8"/>
  <c r="Q482" i="8"/>
  <c r="O366" i="8"/>
  <c r="T366" i="8" s="1"/>
  <c r="V366" i="8" s="1"/>
  <c r="AE457" i="8"/>
  <c r="AF457" i="8" s="1"/>
  <c r="AE363" i="8"/>
  <c r="AF363" i="8" s="1"/>
  <c r="O299" i="8"/>
  <c r="Q299" i="8" s="1"/>
  <c r="O248" i="8"/>
  <c r="AP248" i="8" s="1"/>
  <c r="AW415" i="8"/>
  <c r="AE402" i="8"/>
  <c r="AF402" i="8" s="1"/>
  <c r="AV402" i="8"/>
  <c r="AW402" i="8" s="1"/>
  <c r="P396" i="4"/>
  <c r="AD396" i="4" s="1"/>
  <c r="AR396" i="4" s="1"/>
  <c r="BF396" i="4" s="1"/>
  <c r="BT396" i="4" s="1"/>
  <c r="CH396" i="4" s="1"/>
  <c r="CV396" i="4" s="1"/>
  <c r="DJ396" i="4" s="1"/>
  <c r="DX396" i="4" s="1"/>
  <c r="EL396" i="4" s="1"/>
  <c r="EZ396" i="4" s="1"/>
  <c r="H344" i="4"/>
  <c r="V344" i="4" s="1"/>
  <c r="AJ344" i="4" s="1"/>
  <c r="AX344" i="4" s="1"/>
  <c r="BL344" i="4" s="1"/>
  <c r="BZ344" i="4" s="1"/>
  <c r="CN344" i="4" s="1"/>
  <c r="DB344" i="4" s="1"/>
  <c r="DP344" i="4" s="1"/>
  <c r="ED344" i="4" s="1"/>
  <c r="ER344" i="4" s="1"/>
  <c r="AW278" i="8"/>
  <c r="Q417" i="8"/>
  <c r="O444" i="8"/>
  <c r="T444" i="8" s="1"/>
  <c r="V444" i="8" s="1"/>
  <c r="O397" i="8"/>
  <c r="Q308" i="8"/>
  <c r="O241" i="8"/>
  <c r="Q394" i="8"/>
  <c r="O348" i="8"/>
  <c r="Q348" i="8" s="1"/>
  <c r="AE439" i="8"/>
  <c r="AF439" i="8" s="1"/>
  <c r="Q426" i="8"/>
  <c r="AW380" i="8"/>
  <c r="P331" i="4"/>
  <c r="AD331" i="4" s="1"/>
  <c r="AR331" i="4" s="1"/>
  <c r="BF331" i="4" s="1"/>
  <c r="BT331" i="4" s="1"/>
  <c r="CH331" i="4" s="1"/>
  <c r="CV331" i="4" s="1"/>
  <c r="DJ331" i="4" s="1"/>
  <c r="DX331" i="4" s="1"/>
  <c r="EL331" i="4" s="1"/>
  <c r="EZ331" i="4" s="1"/>
  <c r="T401" i="8"/>
  <c r="Q401" i="8"/>
  <c r="AX235" i="8"/>
  <c r="I234" i="4"/>
  <c r="O214" i="8"/>
  <c r="T214" i="8" s="1"/>
  <c r="V214" i="8" s="1"/>
  <c r="O269" i="8"/>
  <c r="Q269" i="8" s="1"/>
  <c r="O206" i="8"/>
  <c r="T206" i="8" s="1"/>
  <c r="V206" i="8" s="1"/>
  <c r="O177" i="8"/>
  <c r="AP177" i="8" s="1"/>
  <c r="O134" i="8"/>
  <c r="AV217" i="8"/>
  <c r="AW217" i="8" s="1"/>
  <c r="AE217" i="8"/>
  <c r="AF217" i="8" s="1"/>
  <c r="P503" i="4"/>
  <c r="AD503" i="4" s="1"/>
  <c r="AR503" i="4" s="1"/>
  <c r="BF503" i="4" s="1"/>
  <c r="BT503" i="4" s="1"/>
  <c r="CH503" i="4" s="1"/>
  <c r="CV503" i="4" s="1"/>
  <c r="DJ503" i="4" s="1"/>
  <c r="DX503" i="4" s="1"/>
  <c r="EL503" i="4" s="1"/>
  <c r="EZ503" i="4" s="1"/>
  <c r="T246" i="8"/>
  <c r="V246" i="8" s="1"/>
  <c r="Q246" i="8"/>
  <c r="V361" i="8"/>
  <c r="T315" i="8"/>
  <c r="Q315" i="8"/>
  <c r="P251" i="4"/>
  <c r="AD251" i="4" s="1"/>
  <c r="AR251" i="4" s="1"/>
  <c r="BF251" i="4" s="1"/>
  <c r="BT251" i="4" s="1"/>
  <c r="CH251" i="4" s="1"/>
  <c r="CV251" i="4" s="1"/>
  <c r="DJ251" i="4" s="1"/>
  <c r="DX251" i="4" s="1"/>
  <c r="EL251" i="4" s="1"/>
  <c r="EZ251" i="4" s="1"/>
  <c r="H237" i="4"/>
  <c r="O50" i="8"/>
  <c r="AP50" i="8" s="1"/>
  <c r="O16" i="8"/>
  <c r="O195" i="8"/>
  <c r="Q195" i="8" s="1"/>
  <c r="O129" i="8"/>
  <c r="T129" i="8" s="1"/>
  <c r="V129" i="8" s="1"/>
  <c r="O37" i="8"/>
  <c r="Q37" i="8" s="1"/>
  <c r="P403" i="4"/>
  <c r="AD403" i="4" s="1"/>
  <c r="AR403" i="4" s="1"/>
  <c r="BF403" i="4" s="1"/>
  <c r="BT403" i="4" s="1"/>
  <c r="CH403" i="4" s="1"/>
  <c r="CV403" i="4" s="1"/>
  <c r="DJ403" i="4" s="1"/>
  <c r="DX403" i="4" s="1"/>
  <c r="EL403" i="4" s="1"/>
  <c r="EZ403" i="4" s="1"/>
  <c r="O296" i="8"/>
  <c r="P174" i="4"/>
  <c r="AD174" i="4" s="1"/>
  <c r="AR174" i="4" s="1"/>
  <c r="BF174" i="4" s="1"/>
  <c r="BT174" i="4" s="1"/>
  <c r="CH174" i="4" s="1"/>
  <c r="CV174" i="4" s="1"/>
  <c r="DJ174" i="4" s="1"/>
  <c r="DX174" i="4" s="1"/>
  <c r="EL174" i="4" s="1"/>
  <c r="EZ174" i="4" s="1"/>
  <c r="O152" i="8"/>
  <c r="T152" i="8" s="1"/>
  <c r="V152" i="8" s="1"/>
  <c r="T379" i="8"/>
  <c r="V379" i="8" s="1"/>
  <c r="Q379" i="8"/>
  <c r="O91" i="8"/>
  <c r="T91" i="8" s="1"/>
  <c r="V91" i="8" s="1"/>
  <c r="P51" i="4"/>
  <c r="AD51" i="4" s="1"/>
  <c r="AR51" i="4" s="1"/>
  <c r="BF51" i="4" s="1"/>
  <c r="BT51" i="4" s="1"/>
  <c r="CH51" i="4" s="1"/>
  <c r="CV51" i="4" s="1"/>
  <c r="DJ51" i="4" s="1"/>
  <c r="DX51" i="4" s="1"/>
  <c r="EL51" i="4" s="1"/>
  <c r="EZ51" i="4" s="1"/>
  <c r="T266" i="8"/>
  <c r="V266" i="8" s="1"/>
  <c r="Q266" i="8"/>
  <c r="AH222" i="8"/>
  <c r="AP222" i="8" s="1"/>
  <c r="I180" i="4"/>
  <c r="O237" i="8"/>
  <c r="O216" i="8"/>
  <c r="Q216" i="8" s="1"/>
  <c r="P87" i="4"/>
  <c r="AD87" i="4" s="1"/>
  <c r="AR87" i="4" s="1"/>
  <c r="BF87" i="4" s="1"/>
  <c r="BT87" i="4" s="1"/>
  <c r="CH87" i="4" s="1"/>
  <c r="CV87" i="4" s="1"/>
  <c r="DJ87" i="4" s="1"/>
  <c r="DX87" i="4" s="1"/>
  <c r="EL87" i="4" s="1"/>
  <c r="EZ87" i="4" s="1"/>
  <c r="O27" i="8"/>
  <c r="Q27" i="8" s="1"/>
  <c r="AE15" i="8"/>
  <c r="AF15" i="8" s="1"/>
  <c r="AH15" i="8" s="1"/>
  <c r="AV15" i="8"/>
  <c r="AW15" i="8" s="1"/>
  <c r="O32" i="8"/>
  <c r="Q32" i="8" s="1"/>
  <c r="T349" i="8"/>
  <c r="V349" i="8" s="1"/>
  <c r="P309" i="4"/>
  <c r="AD309" i="4" s="1"/>
  <c r="AR309" i="4" s="1"/>
  <c r="BF309" i="4" s="1"/>
  <c r="BT309" i="4" s="1"/>
  <c r="CH309" i="4" s="1"/>
  <c r="CV309" i="4" s="1"/>
  <c r="DJ309" i="4" s="1"/>
  <c r="DX309" i="4" s="1"/>
  <c r="EL309" i="4" s="1"/>
  <c r="EZ309" i="4" s="1"/>
  <c r="O39" i="8"/>
  <c r="AP39" i="8" s="1"/>
  <c r="O21" i="8"/>
  <c r="Q21" i="8" s="1"/>
  <c r="O89" i="8"/>
  <c r="Q89" i="8" s="1"/>
  <c r="BD188" i="8"/>
  <c r="T28" i="8"/>
  <c r="Q28" i="8"/>
  <c r="O181" i="8"/>
  <c r="Q181" i="8" s="1"/>
  <c r="O145" i="8"/>
  <c r="Q145" i="8" s="1"/>
  <c r="O114" i="8"/>
  <c r="Q114" i="8" s="1"/>
  <c r="O451" i="8"/>
  <c r="AP451" i="8" s="1"/>
  <c r="H388" i="4"/>
  <c r="V388" i="4" s="1"/>
  <c r="AJ388" i="4" s="1"/>
  <c r="AX388" i="4" s="1"/>
  <c r="BL388" i="4" s="1"/>
  <c r="BZ388" i="4" s="1"/>
  <c r="CN388" i="4" s="1"/>
  <c r="DB388" i="4" s="1"/>
  <c r="DP388" i="4" s="1"/>
  <c r="ED388" i="4" s="1"/>
  <c r="ER388" i="4" s="1"/>
  <c r="AV216" i="8"/>
  <c r="AW216" i="8" s="1"/>
  <c r="AE216" i="8"/>
  <c r="AF216" i="8" s="1"/>
  <c r="AH216" i="8" s="1"/>
  <c r="AV203" i="8"/>
  <c r="AW203" i="8" s="1"/>
  <c r="AE203" i="8"/>
  <c r="AF203" i="8" s="1"/>
  <c r="AH203" i="8" s="1"/>
  <c r="O169" i="8"/>
  <c r="T169" i="8" s="1"/>
  <c r="V169" i="8" s="1"/>
  <c r="P341" i="4"/>
  <c r="AD341" i="4" s="1"/>
  <c r="AR341" i="4" s="1"/>
  <c r="BF341" i="4" s="1"/>
  <c r="BT341" i="4" s="1"/>
  <c r="CH341" i="4" s="1"/>
  <c r="CV341" i="4" s="1"/>
  <c r="DJ341" i="4" s="1"/>
  <c r="DX341" i="4" s="1"/>
  <c r="EL341" i="4" s="1"/>
  <c r="EZ341" i="4" s="1"/>
  <c r="P242" i="4"/>
  <c r="AD242" i="4" s="1"/>
  <c r="AR242" i="4" s="1"/>
  <c r="BF242" i="4" s="1"/>
  <c r="BT242" i="4" s="1"/>
  <c r="CH242" i="4" s="1"/>
  <c r="CV242" i="4" s="1"/>
  <c r="DJ242" i="4" s="1"/>
  <c r="DX242" i="4" s="1"/>
  <c r="EL242" i="4" s="1"/>
  <c r="EZ242" i="4" s="1"/>
  <c r="AW185" i="8"/>
  <c r="P153" i="4"/>
  <c r="AD153" i="4" s="1"/>
  <c r="AR153" i="4" s="1"/>
  <c r="BF153" i="4" s="1"/>
  <c r="BT153" i="4" s="1"/>
  <c r="CH153" i="4" s="1"/>
  <c r="CV153" i="4" s="1"/>
  <c r="DJ153" i="4" s="1"/>
  <c r="DX153" i="4" s="1"/>
  <c r="EL153" i="4" s="1"/>
  <c r="EZ153" i="4" s="1"/>
  <c r="T209" i="8"/>
  <c r="V209" i="8" s="1"/>
  <c r="Q209" i="8"/>
  <c r="AV171" i="8"/>
  <c r="AW171" i="8" s="1"/>
  <c r="AE171" i="8"/>
  <c r="AF171" i="8" s="1"/>
  <c r="AE117" i="8"/>
  <c r="AF117" i="8" s="1"/>
  <c r="AV117" i="8"/>
  <c r="AW117" i="8" s="1"/>
  <c r="O74" i="8"/>
  <c r="O29" i="8"/>
  <c r="O170" i="8"/>
  <c r="Q170" i="8" s="1"/>
  <c r="T322" i="8"/>
  <c r="V322" i="8" s="1"/>
  <c r="Q322" i="8"/>
  <c r="O174" i="8"/>
  <c r="O44" i="8"/>
  <c r="Q44" i="8" s="1"/>
  <c r="P103" i="4"/>
  <c r="AD103" i="4" s="1"/>
  <c r="AR103" i="4" s="1"/>
  <c r="BF103" i="4" s="1"/>
  <c r="BT103" i="4" s="1"/>
  <c r="CH103" i="4" s="1"/>
  <c r="CV103" i="4" s="1"/>
  <c r="DJ103" i="4" s="1"/>
  <c r="DX103" i="4" s="1"/>
  <c r="EL103" i="4" s="1"/>
  <c r="EZ103" i="4" s="1"/>
  <c r="O316" i="8"/>
  <c r="T316" i="8" s="1"/>
  <c r="V316" i="8" s="1"/>
  <c r="AE21" i="8"/>
  <c r="AF21" i="8" s="1"/>
  <c r="AV21" i="8"/>
  <c r="AW21" i="8" s="1"/>
  <c r="O168" i="8"/>
  <c r="Q168" i="8" s="1"/>
  <c r="T222" i="8"/>
  <c r="V222" i="8" s="1"/>
  <c r="P43" i="4"/>
  <c r="AD43" i="4" s="1"/>
  <c r="AR43" i="4" s="1"/>
  <c r="BF43" i="4" s="1"/>
  <c r="BT43" i="4" s="1"/>
  <c r="CH43" i="4" s="1"/>
  <c r="CV43" i="4" s="1"/>
  <c r="DJ43" i="4" s="1"/>
  <c r="DX43" i="4" s="1"/>
  <c r="EL43" i="4" s="1"/>
  <c r="EZ43" i="4" s="1"/>
  <c r="O544" i="8"/>
  <c r="T544" i="8" s="1"/>
  <c r="V544" i="8" s="1"/>
  <c r="O555" i="8"/>
  <c r="Q555" i="8" s="1"/>
  <c r="P574" i="4"/>
  <c r="AD574" i="4" s="1"/>
  <c r="AR574" i="4" s="1"/>
  <c r="BF574" i="4" s="1"/>
  <c r="BT574" i="4" s="1"/>
  <c r="CH574" i="4" s="1"/>
  <c r="CV574" i="4" s="1"/>
  <c r="DJ574" i="4" s="1"/>
  <c r="DX574" i="4" s="1"/>
  <c r="EL574" i="4" s="1"/>
  <c r="EZ574" i="4" s="1"/>
  <c r="AE456" i="8"/>
  <c r="AF456" i="8" s="1"/>
  <c r="AV456" i="8"/>
  <c r="AW456" i="8" s="1"/>
  <c r="H562" i="4"/>
  <c r="V562" i="4" s="1"/>
  <c r="AJ562" i="4" s="1"/>
  <c r="AX562" i="4" s="1"/>
  <c r="BL562" i="4" s="1"/>
  <c r="BZ562" i="4" s="1"/>
  <c r="CN562" i="4" s="1"/>
  <c r="DB562" i="4" s="1"/>
  <c r="DP562" i="4" s="1"/>
  <c r="ED562" i="4" s="1"/>
  <c r="ER562" i="4" s="1"/>
  <c r="O507" i="8"/>
  <c r="T507" i="8" s="1"/>
  <c r="V507" i="8" s="1"/>
  <c r="I466" i="4"/>
  <c r="O430" i="8"/>
  <c r="Q430" i="8" s="1"/>
  <c r="O542" i="8"/>
  <c r="O504" i="8"/>
  <c r="Q504" i="8" s="1"/>
  <c r="O466" i="8"/>
  <c r="Q466" i="8" s="1"/>
  <c r="P472" i="4"/>
  <c r="AD472" i="4" s="1"/>
  <c r="AR472" i="4" s="1"/>
  <c r="BF472" i="4" s="1"/>
  <c r="BT472" i="4" s="1"/>
  <c r="CH472" i="4" s="1"/>
  <c r="CV472" i="4" s="1"/>
  <c r="DJ472" i="4" s="1"/>
  <c r="DX472" i="4" s="1"/>
  <c r="EL472" i="4" s="1"/>
  <c r="EZ472" i="4" s="1"/>
  <c r="AE512" i="8"/>
  <c r="AF512" i="8" s="1"/>
  <c r="O404" i="8"/>
  <c r="Q404" i="8" s="1"/>
  <c r="P431" i="4"/>
  <c r="AD431" i="4" s="1"/>
  <c r="AR431" i="4" s="1"/>
  <c r="BF431" i="4" s="1"/>
  <c r="BT431" i="4" s="1"/>
  <c r="CH431" i="4" s="1"/>
  <c r="CV431" i="4" s="1"/>
  <c r="DJ431" i="4" s="1"/>
  <c r="DX431" i="4" s="1"/>
  <c r="EL431" i="4" s="1"/>
  <c r="EZ431" i="4" s="1"/>
  <c r="O289" i="8"/>
  <c r="AV395" i="8"/>
  <c r="AW395" i="8" s="1"/>
  <c r="AE395" i="8"/>
  <c r="AF395" i="8" s="1"/>
  <c r="AV308" i="8"/>
  <c r="AW308" i="8" s="1"/>
  <c r="AE308" i="8"/>
  <c r="AF308" i="8" s="1"/>
  <c r="AV417" i="8"/>
  <c r="AW417" i="8" s="1"/>
  <c r="AE417" i="8"/>
  <c r="AF417" i="8" s="1"/>
  <c r="AH417" i="8" s="1"/>
  <c r="O125" i="8"/>
  <c r="AP125" i="8" s="1"/>
  <c r="O208" i="8"/>
  <c r="Q208" i="8" s="1"/>
  <c r="O441" i="8"/>
  <c r="V500" i="8"/>
  <c r="AX245" i="8"/>
  <c r="AZ245" i="8" s="1"/>
  <c r="AX337" i="8"/>
  <c r="AZ337" i="8" s="1"/>
  <c r="AV606" i="8"/>
  <c r="AW606" i="8" s="1"/>
  <c r="AW41" i="8"/>
  <c r="H607" i="4"/>
  <c r="V607" i="4" s="1"/>
  <c r="AJ607" i="4" s="1"/>
  <c r="AX607" i="4" s="1"/>
  <c r="BL607" i="4" s="1"/>
  <c r="BZ607" i="4" s="1"/>
  <c r="CN607" i="4" s="1"/>
  <c r="DB607" i="4" s="1"/>
  <c r="DP607" i="4" s="1"/>
  <c r="ED607" i="4" s="1"/>
  <c r="ER607" i="4" s="1"/>
  <c r="O545" i="8"/>
  <c r="O563" i="8"/>
  <c r="Q563" i="8" s="1"/>
  <c r="O380" i="8"/>
  <c r="Q380" i="8" s="1"/>
  <c r="AV489" i="8"/>
  <c r="AW489" i="8" s="1"/>
  <c r="AE489" i="8"/>
  <c r="AF489" i="8" s="1"/>
  <c r="O425" i="8"/>
  <c r="O341" i="8"/>
  <c r="Q341" i="8" s="1"/>
  <c r="O456" i="8"/>
  <c r="Q456" i="8" s="1"/>
  <c r="P289" i="4"/>
  <c r="AD289" i="4" s="1"/>
  <c r="AR289" i="4" s="1"/>
  <c r="BF289" i="4" s="1"/>
  <c r="BT289" i="4" s="1"/>
  <c r="CH289" i="4" s="1"/>
  <c r="CV289" i="4" s="1"/>
  <c r="DJ289" i="4" s="1"/>
  <c r="DX289" i="4" s="1"/>
  <c r="EL289" i="4" s="1"/>
  <c r="EZ289" i="4" s="1"/>
  <c r="AV351" i="8"/>
  <c r="AE351" i="8"/>
  <c r="AF351" i="8" s="1"/>
  <c r="AE462" i="8"/>
  <c r="AF462" i="8" s="1"/>
  <c r="I229" i="4"/>
  <c r="O173" i="8"/>
  <c r="T173" i="8" s="1"/>
  <c r="V173" i="8" s="1"/>
  <c r="O47" i="8"/>
  <c r="AP47" i="8" s="1"/>
  <c r="V493" i="8"/>
  <c r="V426" i="8"/>
  <c r="AV44" i="8"/>
  <c r="AW44" i="8" s="1"/>
  <c r="AX44" i="8" s="1"/>
  <c r="AE34" i="8"/>
  <c r="AF34" i="8" s="1"/>
  <c r="AH34" i="8" s="1"/>
  <c r="AH87" i="8"/>
  <c r="AV125" i="8"/>
  <c r="AW125" i="8" s="1"/>
  <c r="AX125" i="8" s="1"/>
  <c r="AX135" i="8"/>
  <c r="AZ135" i="8" s="1"/>
  <c r="AS135" i="8" s="1"/>
  <c r="AE146" i="8"/>
  <c r="AF146" i="8" s="1"/>
  <c r="AH146" i="8" s="1"/>
  <c r="AJ177" i="8"/>
  <c r="AV255" i="8"/>
  <c r="AW255" i="8" s="1"/>
  <c r="AW246" i="8"/>
  <c r="AV375" i="8"/>
  <c r="AW375" i="8" s="1"/>
  <c r="I374" i="4" s="1"/>
  <c r="AE404" i="8"/>
  <c r="AF404" i="8" s="1"/>
  <c r="AH404" i="8" s="1"/>
  <c r="AE443" i="8"/>
  <c r="AF443" i="8" s="1"/>
  <c r="AH443" i="8" s="1"/>
  <c r="AE463" i="8"/>
  <c r="AF463" i="8" s="1"/>
  <c r="AH463" i="8" s="1"/>
  <c r="AE483" i="8"/>
  <c r="AF483" i="8" s="1"/>
  <c r="AH483" i="8" s="1"/>
  <c r="AE504" i="8"/>
  <c r="AF504" i="8" s="1"/>
  <c r="AH504" i="8" s="1"/>
  <c r="AE599" i="8"/>
  <c r="AF599" i="8" s="1"/>
  <c r="AH599" i="8" s="1"/>
  <c r="AP599" i="8" s="1"/>
  <c r="AV62" i="8"/>
  <c r="AW62" i="8" s="1"/>
  <c r="AE55" i="8"/>
  <c r="AF55" i="8" s="1"/>
  <c r="AH55" i="8" s="1"/>
  <c r="AE261" i="8"/>
  <c r="AF261" i="8" s="1"/>
  <c r="AH261" i="8" s="1"/>
  <c r="O611" i="8"/>
  <c r="Q611" i="8" s="1"/>
  <c r="O618" i="8"/>
  <c r="O614" i="8"/>
  <c r="Q614" i="8" s="1"/>
  <c r="I596" i="4"/>
  <c r="AV588" i="8"/>
  <c r="AW588" i="8" s="1"/>
  <c r="AE588" i="8"/>
  <c r="AF588" i="8" s="1"/>
  <c r="T599" i="8"/>
  <c r="V599" i="8" s="1"/>
  <c r="H591" i="4"/>
  <c r="AE545" i="8"/>
  <c r="AF545" i="8" s="1"/>
  <c r="AH545" i="8" s="1"/>
  <c r="AV545" i="8"/>
  <c r="AW545" i="8" s="1"/>
  <c r="P597" i="4"/>
  <c r="AD597" i="4" s="1"/>
  <c r="AR597" i="4" s="1"/>
  <c r="BF597" i="4" s="1"/>
  <c r="BT597" i="4" s="1"/>
  <c r="CH597" i="4" s="1"/>
  <c r="CV597" i="4" s="1"/>
  <c r="DJ597" i="4" s="1"/>
  <c r="DX597" i="4" s="1"/>
  <c r="EL597" i="4" s="1"/>
  <c r="EZ597" i="4" s="1"/>
  <c r="AV563" i="8"/>
  <c r="AW563" i="8" s="1"/>
  <c r="AE563" i="8"/>
  <c r="AF563" i="8" s="1"/>
  <c r="O546" i="8"/>
  <c r="O514" i="8"/>
  <c r="Q514" i="8" s="1"/>
  <c r="P613" i="4"/>
  <c r="AD613" i="4" s="1"/>
  <c r="AR613" i="4" s="1"/>
  <c r="BF613" i="4" s="1"/>
  <c r="BT613" i="4" s="1"/>
  <c r="CH613" i="4" s="1"/>
  <c r="CV613" i="4" s="1"/>
  <c r="DJ613" i="4" s="1"/>
  <c r="DX613" i="4" s="1"/>
  <c r="EL613" i="4" s="1"/>
  <c r="EZ613" i="4" s="1"/>
  <c r="O511" i="8"/>
  <c r="T584" i="8"/>
  <c r="V584" i="8" s="1"/>
  <c r="AE517" i="8"/>
  <c r="AF517" i="8" s="1"/>
  <c r="O477" i="8"/>
  <c r="AE482" i="8"/>
  <c r="AF482" i="8" s="1"/>
  <c r="AV482" i="8"/>
  <c r="AW482" i="8" s="1"/>
  <c r="O459" i="8"/>
  <c r="Q459" i="8" s="1"/>
  <c r="T378" i="8"/>
  <c r="V378" i="8" s="1"/>
  <c r="AW510" i="8"/>
  <c r="AH589" i="8"/>
  <c r="AP589" i="8" s="1"/>
  <c r="P561" i="4"/>
  <c r="AD561" i="4" s="1"/>
  <c r="AR561" i="4" s="1"/>
  <c r="BF561" i="4" s="1"/>
  <c r="BT561" i="4" s="1"/>
  <c r="CH561" i="4" s="1"/>
  <c r="CV561" i="4" s="1"/>
  <c r="DJ561" i="4" s="1"/>
  <c r="DX561" i="4" s="1"/>
  <c r="EL561" i="4" s="1"/>
  <c r="EZ561" i="4" s="1"/>
  <c r="P486" i="4"/>
  <c r="AD486" i="4" s="1"/>
  <c r="AR486" i="4" s="1"/>
  <c r="BF486" i="4" s="1"/>
  <c r="BT486" i="4" s="1"/>
  <c r="CH486" i="4" s="1"/>
  <c r="CV486" i="4" s="1"/>
  <c r="DJ486" i="4" s="1"/>
  <c r="DX486" i="4" s="1"/>
  <c r="EL486" i="4" s="1"/>
  <c r="EZ486" i="4" s="1"/>
  <c r="AX509" i="8"/>
  <c r="P439" i="4"/>
  <c r="AD439" i="4" s="1"/>
  <c r="AR439" i="4" s="1"/>
  <c r="BF439" i="4" s="1"/>
  <c r="BT439" i="4" s="1"/>
  <c r="CH439" i="4" s="1"/>
  <c r="CV439" i="4" s="1"/>
  <c r="DJ439" i="4" s="1"/>
  <c r="DX439" i="4" s="1"/>
  <c r="EL439" i="4" s="1"/>
  <c r="EZ439" i="4" s="1"/>
  <c r="AE425" i="8"/>
  <c r="AF425" i="8" s="1"/>
  <c r="AV425" i="8"/>
  <c r="AW425" i="8" s="1"/>
  <c r="AX425" i="8" s="1"/>
  <c r="O410" i="8"/>
  <c r="AW358" i="8"/>
  <c r="O340" i="8"/>
  <c r="Q340" i="8" s="1"/>
  <c r="O510" i="8"/>
  <c r="Q510" i="8" s="1"/>
  <c r="AE358" i="8"/>
  <c r="AF358" i="8" s="1"/>
  <c r="P481" i="4"/>
  <c r="AD481" i="4" s="1"/>
  <c r="AR481" i="4" s="1"/>
  <c r="BF481" i="4" s="1"/>
  <c r="BT481" i="4" s="1"/>
  <c r="CH481" i="4" s="1"/>
  <c r="CV481" i="4" s="1"/>
  <c r="DJ481" i="4" s="1"/>
  <c r="DX481" i="4" s="1"/>
  <c r="EL481" i="4" s="1"/>
  <c r="EZ481" i="4" s="1"/>
  <c r="T377" i="8"/>
  <c r="V377" i="8" s="1"/>
  <c r="AE432" i="8"/>
  <c r="AF432" i="8" s="1"/>
  <c r="AV432" i="8"/>
  <c r="AW432" i="8" s="1"/>
  <c r="O393" i="8"/>
  <c r="Q393" i="8" s="1"/>
  <c r="O403" i="8"/>
  <c r="O374" i="8"/>
  <c r="Q374" i="8" s="1"/>
  <c r="O275" i="8"/>
  <c r="Q275" i="8" s="1"/>
  <c r="P399" i="4"/>
  <c r="AD399" i="4" s="1"/>
  <c r="AR399" i="4" s="1"/>
  <c r="BF399" i="4" s="1"/>
  <c r="BT399" i="4" s="1"/>
  <c r="CH399" i="4" s="1"/>
  <c r="CV399" i="4" s="1"/>
  <c r="DJ399" i="4" s="1"/>
  <c r="DX399" i="4" s="1"/>
  <c r="EL399" i="4" s="1"/>
  <c r="EZ399" i="4" s="1"/>
  <c r="O389" i="8"/>
  <c r="AP389" i="8" s="1"/>
  <c r="O272" i="8"/>
  <c r="Q272" i="8" s="1"/>
  <c r="O422" i="8"/>
  <c r="P405" i="4"/>
  <c r="AD405" i="4" s="1"/>
  <c r="AR405" i="4" s="1"/>
  <c r="BF405" i="4" s="1"/>
  <c r="BT405" i="4" s="1"/>
  <c r="CH405" i="4" s="1"/>
  <c r="CV405" i="4" s="1"/>
  <c r="DJ405" i="4" s="1"/>
  <c r="DX405" i="4" s="1"/>
  <c r="EL405" i="4" s="1"/>
  <c r="EZ405" i="4" s="1"/>
  <c r="O386" i="8"/>
  <c r="P280" i="4"/>
  <c r="AD280" i="4" s="1"/>
  <c r="AR280" i="4" s="1"/>
  <c r="BF280" i="4" s="1"/>
  <c r="BT280" i="4" s="1"/>
  <c r="CH280" i="4" s="1"/>
  <c r="CV280" i="4" s="1"/>
  <c r="DJ280" i="4" s="1"/>
  <c r="DX280" i="4" s="1"/>
  <c r="EL280" i="4" s="1"/>
  <c r="EZ280" i="4" s="1"/>
  <c r="AW313" i="8"/>
  <c r="O359" i="8"/>
  <c r="Q359" i="8" s="1"/>
  <c r="AE240" i="8"/>
  <c r="AF240" i="8" s="1"/>
  <c r="P436" i="4"/>
  <c r="AD436" i="4" s="1"/>
  <c r="AR436" i="4" s="1"/>
  <c r="BF436" i="4" s="1"/>
  <c r="BT436" i="4" s="1"/>
  <c r="CH436" i="4" s="1"/>
  <c r="CV436" i="4" s="1"/>
  <c r="DJ436" i="4" s="1"/>
  <c r="DX436" i="4" s="1"/>
  <c r="EL436" i="4" s="1"/>
  <c r="EZ436" i="4" s="1"/>
  <c r="T304" i="8"/>
  <c r="V304" i="8" s="1"/>
  <c r="Q304" i="8"/>
  <c r="AE397" i="8"/>
  <c r="AF397" i="8" s="1"/>
  <c r="O217" i="8"/>
  <c r="Q217" i="8" s="1"/>
  <c r="O166" i="8"/>
  <c r="AP166" i="8" s="1"/>
  <c r="AV133" i="8"/>
  <c r="AW133" i="8" s="1"/>
  <c r="AE133" i="8"/>
  <c r="AF133" i="8" s="1"/>
  <c r="AH133" i="8" s="1"/>
  <c r="AM133" i="8" s="1"/>
  <c r="T388" i="8"/>
  <c r="V388" i="8" s="1"/>
  <c r="Q388" i="8"/>
  <c r="P274" i="4"/>
  <c r="AD274" i="4" s="1"/>
  <c r="AR274" i="4" s="1"/>
  <c r="BF274" i="4" s="1"/>
  <c r="BT274" i="4" s="1"/>
  <c r="CH274" i="4" s="1"/>
  <c r="CV274" i="4" s="1"/>
  <c r="DJ274" i="4" s="1"/>
  <c r="DX274" i="4" s="1"/>
  <c r="EL274" i="4" s="1"/>
  <c r="EZ274" i="4" s="1"/>
  <c r="O405" i="8"/>
  <c r="Q405" i="8" s="1"/>
  <c r="T376" i="8"/>
  <c r="V376" i="8" s="1"/>
  <c r="O184" i="8"/>
  <c r="T184" i="8" s="1"/>
  <c r="V184" i="8" s="1"/>
  <c r="O253" i="8"/>
  <c r="AE220" i="8"/>
  <c r="AF220" i="8" s="1"/>
  <c r="AV220" i="8"/>
  <c r="AW220" i="8" s="1"/>
  <c r="AV398" i="8"/>
  <c r="AW398" i="8" s="1"/>
  <c r="AE398" i="8"/>
  <c r="AF398" i="8" s="1"/>
  <c r="P201" i="4"/>
  <c r="AD201" i="4" s="1"/>
  <c r="AR201" i="4" s="1"/>
  <c r="BF201" i="4" s="1"/>
  <c r="BT201" i="4" s="1"/>
  <c r="CH201" i="4" s="1"/>
  <c r="CV201" i="4" s="1"/>
  <c r="DJ201" i="4" s="1"/>
  <c r="DX201" i="4" s="1"/>
  <c r="EL201" i="4" s="1"/>
  <c r="EZ201" i="4" s="1"/>
  <c r="O193" i="8"/>
  <c r="AV182" i="8"/>
  <c r="AW182" i="8" s="1"/>
  <c r="AE182" i="8"/>
  <c r="AF182" i="8" s="1"/>
  <c r="AH182" i="8" s="1"/>
  <c r="AM182" i="8" s="1"/>
  <c r="AO182" i="8" s="1"/>
  <c r="O88" i="8"/>
  <c r="O20" i="8"/>
  <c r="AP20" i="8" s="1"/>
  <c r="O58" i="8"/>
  <c r="Q58" i="8" s="1"/>
  <c r="O236" i="8"/>
  <c r="Q236" i="8" s="1"/>
  <c r="O229" i="8"/>
  <c r="Q229" i="8" s="1"/>
  <c r="BD206" i="8"/>
  <c r="O120" i="8"/>
  <c r="Q120" i="8" s="1"/>
  <c r="P58" i="4"/>
  <c r="AD58" i="4" s="1"/>
  <c r="AR58" i="4" s="1"/>
  <c r="BF58" i="4" s="1"/>
  <c r="BT58" i="4" s="1"/>
  <c r="CH58" i="4" s="1"/>
  <c r="CV58" i="4" s="1"/>
  <c r="DJ58" i="4" s="1"/>
  <c r="DX58" i="4" s="1"/>
  <c r="EL58" i="4" s="1"/>
  <c r="EZ58" i="4" s="1"/>
  <c r="AV243" i="8"/>
  <c r="AW243" i="8" s="1"/>
  <c r="AE243" i="8"/>
  <c r="AF243" i="8" s="1"/>
  <c r="AH243" i="8" s="1"/>
  <c r="T198" i="8"/>
  <c r="V198" i="8" s="1"/>
  <c r="Q198" i="8"/>
  <c r="O25" i="8"/>
  <c r="Q25" i="8" s="1"/>
  <c r="P162" i="4"/>
  <c r="AD162" i="4" s="1"/>
  <c r="AR162" i="4" s="1"/>
  <c r="BF162" i="4" s="1"/>
  <c r="BT162" i="4" s="1"/>
  <c r="CH162" i="4" s="1"/>
  <c r="CV162" i="4" s="1"/>
  <c r="DJ162" i="4" s="1"/>
  <c r="DX162" i="4" s="1"/>
  <c r="EL162" i="4" s="1"/>
  <c r="EZ162" i="4" s="1"/>
  <c r="O82" i="8"/>
  <c r="T82" i="8" s="1"/>
  <c r="V82" i="8" s="1"/>
  <c r="P80" i="4"/>
  <c r="AD80" i="4" s="1"/>
  <c r="AR80" i="4" s="1"/>
  <c r="BF80" i="4" s="1"/>
  <c r="BT80" i="4" s="1"/>
  <c r="CH80" i="4" s="1"/>
  <c r="CV80" i="4" s="1"/>
  <c r="DJ80" i="4" s="1"/>
  <c r="DX80" i="4" s="1"/>
  <c r="EL80" i="4" s="1"/>
  <c r="EZ80" i="4" s="1"/>
  <c r="P36" i="4"/>
  <c r="AD36" i="4" s="1"/>
  <c r="AR36" i="4" s="1"/>
  <c r="BF36" i="4" s="1"/>
  <c r="BT36" i="4" s="1"/>
  <c r="CH36" i="4" s="1"/>
  <c r="CV36" i="4" s="1"/>
  <c r="DJ36" i="4" s="1"/>
  <c r="DX36" i="4" s="1"/>
  <c r="EL36" i="4" s="1"/>
  <c r="EZ36" i="4" s="1"/>
  <c r="AE12" i="8"/>
  <c r="AF12" i="8" s="1"/>
  <c r="AH12" i="8" s="1"/>
  <c r="AM12" i="8" s="1"/>
  <c r="AV12" i="8"/>
  <c r="AW12" i="8" s="1"/>
  <c r="V101" i="8"/>
  <c r="O95" i="8"/>
  <c r="Q95" i="8" s="1"/>
  <c r="P21" i="4"/>
  <c r="AD21" i="4" s="1"/>
  <c r="AR21" i="4" s="1"/>
  <c r="BF21" i="4" s="1"/>
  <c r="BT21" i="4" s="1"/>
  <c r="CH21" i="4" s="1"/>
  <c r="CV21" i="4" s="1"/>
  <c r="DJ21" i="4" s="1"/>
  <c r="DX21" i="4" s="1"/>
  <c r="EL21" i="4" s="1"/>
  <c r="EZ21" i="4" s="1"/>
  <c r="T175" i="8"/>
  <c r="V175" i="8" s="1"/>
  <c r="V66" i="8"/>
  <c r="Q87" i="8"/>
  <c r="O617" i="8"/>
  <c r="Q617" i="8" s="1"/>
  <c r="AV621" i="8"/>
  <c r="AW621" i="8" s="1"/>
  <c r="AE621" i="8"/>
  <c r="AF621" i="8" s="1"/>
  <c r="O520" i="8"/>
  <c r="Q520" i="8" s="1"/>
  <c r="AX511" i="8"/>
  <c r="AZ511" i="8" s="1"/>
  <c r="O604" i="8"/>
  <c r="Q604" i="8" s="1"/>
  <c r="O556" i="8"/>
  <c r="T585" i="8"/>
  <c r="O522" i="8"/>
  <c r="V589" i="8"/>
  <c r="O485" i="8"/>
  <c r="O474" i="8"/>
  <c r="Q474" i="8" s="1"/>
  <c r="H424" i="4"/>
  <c r="V424" i="4" s="1"/>
  <c r="AJ424" i="4" s="1"/>
  <c r="AX424" i="4" s="1"/>
  <c r="BL424" i="4" s="1"/>
  <c r="BZ424" i="4" s="1"/>
  <c r="CN424" i="4" s="1"/>
  <c r="DB424" i="4" s="1"/>
  <c r="DP424" i="4" s="1"/>
  <c r="ED424" i="4" s="1"/>
  <c r="ER424" i="4" s="1"/>
  <c r="O342" i="8"/>
  <c r="O465" i="8"/>
  <c r="Q465" i="8" s="1"/>
  <c r="AW457" i="8"/>
  <c r="O420" i="8"/>
  <c r="P257" i="4"/>
  <c r="AD257" i="4" s="1"/>
  <c r="AR257" i="4" s="1"/>
  <c r="BF257" i="4" s="1"/>
  <c r="BT257" i="4" s="1"/>
  <c r="CH257" i="4" s="1"/>
  <c r="CV257" i="4" s="1"/>
  <c r="DJ257" i="4" s="1"/>
  <c r="DX257" i="4" s="1"/>
  <c r="EL257" i="4" s="1"/>
  <c r="EZ257" i="4" s="1"/>
  <c r="O452" i="8"/>
  <c r="T452" i="8" s="1"/>
  <c r="V452" i="8" s="1"/>
  <c r="H385" i="4"/>
  <c r="AX386" i="8"/>
  <c r="T353" i="8"/>
  <c r="V353" i="8" s="1"/>
  <c r="AE393" i="8"/>
  <c r="AF393" i="8" s="1"/>
  <c r="AH393" i="8" s="1"/>
  <c r="AV393" i="8"/>
  <c r="AW393" i="8" s="1"/>
  <c r="P275" i="4"/>
  <c r="AD275" i="4" s="1"/>
  <c r="AR275" i="4" s="1"/>
  <c r="BF275" i="4" s="1"/>
  <c r="BT275" i="4" s="1"/>
  <c r="CH275" i="4" s="1"/>
  <c r="CV275" i="4" s="1"/>
  <c r="DJ275" i="4" s="1"/>
  <c r="DX275" i="4" s="1"/>
  <c r="EL275" i="4" s="1"/>
  <c r="EZ275" i="4" s="1"/>
  <c r="V399" i="8"/>
  <c r="P445" i="4"/>
  <c r="AD445" i="4" s="1"/>
  <c r="AR445" i="4" s="1"/>
  <c r="BF445" i="4" s="1"/>
  <c r="BT445" i="4" s="1"/>
  <c r="CH445" i="4" s="1"/>
  <c r="CV445" i="4" s="1"/>
  <c r="DJ445" i="4" s="1"/>
  <c r="DX445" i="4" s="1"/>
  <c r="EL445" i="4" s="1"/>
  <c r="EZ445" i="4" s="1"/>
  <c r="O172" i="8"/>
  <c r="Q172" i="8" s="1"/>
  <c r="O107" i="8"/>
  <c r="O384" i="8"/>
  <c r="Q384" i="8" s="1"/>
  <c r="T344" i="8"/>
  <c r="V344" i="8" s="1"/>
  <c r="Q344" i="8"/>
  <c r="O104" i="8"/>
  <c r="Q104" i="8" s="1"/>
  <c r="P339" i="4"/>
  <c r="AD339" i="4" s="1"/>
  <c r="AR339" i="4" s="1"/>
  <c r="BF339" i="4" s="1"/>
  <c r="BT339" i="4" s="1"/>
  <c r="CH339" i="4" s="1"/>
  <c r="CV339" i="4" s="1"/>
  <c r="DJ339" i="4" s="1"/>
  <c r="DX339" i="4" s="1"/>
  <c r="EL339" i="4" s="1"/>
  <c r="EZ339" i="4" s="1"/>
  <c r="O68" i="8"/>
  <c r="T205" i="8"/>
  <c r="V205" i="8" s="1"/>
  <c r="Q205" i="8"/>
  <c r="AX467" i="8"/>
  <c r="AZ467" i="8" s="1"/>
  <c r="AS467" i="8" s="1"/>
  <c r="P618" i="4"/>
  <c r="AD618" i="4" s="1"/>
  <c r="AR618" i="4" s="1"/>
  <c r="BF618" i="4" s="1"/>
  <c r="BT618" i="4" s="1"/>
  <c r="CH618" i="4" s="1"/>
  <c r="CV618" i="4" s="1"/>
  <c r="DJ618" i="4" s="1"/>
  <c r="DX618" i="4" s="1"/>
  <c r="EL618" i="4" s="1"/>
  <c r="EZ618" i="4" s="1"/>
  <c r="O619" i="8"/>
  <c r="O588" i="8"/>
  <c r="H571" i="4"/>
  <c r="AE619" i="8"/>
  <c r="AF619" i="8" s="1"/>
  <c r="AH619" i="8" s="1"/>
  <c r="AV619" i="8"/>
  <c r="AW619" i="8" s="1"/>
  <c r="AV578" i="8"/>
  <c r="AW578" i="8" s="1"/>
  <c r="AE578" i="8"/>
  <c r="AF578" i="8" s="1"/>
  <c r="O559" i="8"/>
  <c r="Q559" i="8" s="1"/>
  <c r="P538" i="4"/>
  <c r="AD538" i="4" s="1"/>
  <c r="AR538" i="4" s="1"/>
  <c r="BF538" i="4" s="1"/>
  <c r="BT538" i="4" s="1"/>
  <c r="CH538" i="4" s="1"/>
  <c r="CV538" i="4" s="1"/>
  <c r="DJ538" i="4" s="1"/>
  <c r="DX538" i="4" s="1"/>
  <c r="EL538" i="4" s="1"/>
  <c r="EZ538" i="4" s="1"/>
  <c r="O467" i="8"/>
  <c r="Q467" i="8" s="1"/>
  <c r="O454" i="8"/>
  <c r="T454" i="8" s="1"/>
  <c r="V454" i="8" s="1"/>
  <c r="O533" i="8"/>
  <c r="AW379" i="8"/>
  <c r="P512" i="4"/>
  <c r="AD512" i="4" s="1"/>
  <c r="AR512" i="4" s="1"/>
  <c r="BF512" i="4" s="1"/>
  <c r="BT512" i="4" s="1"/>
  <c r="CH512" i="4" s="1"/>
  <c r="CV512" i="4" s="1"/>
  <c r="DJ512" i="4" s="1"/>
  <c r="DX512" i="4" s="1"/>
  <c r="EL512" i="4" s="1"/>
  <c r="EZ512" i="4" s="1"/>
  <c r="O402" i="8"/>
  <c r="T402" i="8" s="1"/>
  <c r="V402" i="8" s="1"/>
  <c r="P449" i="4"/>
  <c r="AD449" i="4" s="1"/>
  <c r="AR449" i="4" s="1"/>
  <c r="BF449" i="4" s="1"/>
  <c r="BT449" i="4" s="1"/>
  <c r="CH449" i="4" s="1"/>
  <c r="CV449" i="4" s="1"/>
  <c r="DJ449" i="4" s="1"/>
  <c r="DX449" i="4" s="1"/>
  <c r="EL449" i="4" s="1"/>
  <c r="EZ449" i="4" s="1"/>
  <c r="O298" i="8"/>
  <c r="T298" i="8" s="1"/>
  <c r="V298" i="8" s="1"/>
  <c r="P452" i="4"/>
  <c r="AD452" i="4" s="1"/>
  <c r="AR452" i="4" s="1"/>
  <c r="BF452" i="4" s="1"/>
  <c r="BT452" i="4" s="1"/>
  <c r="CH452" i="4" s="1"/>
  <c r="CV452" i="4" s="1"/>
  <c r="DJ452" i="4" s="1"/>
  <c r="DX452" i="4" s="1"/>
  <c r="EL452" i="4" s="1"/>
  <c r="EZ452" i="4" s="1"/>
  <c r="P492" i="4"/>
  <c r="AD492" i="4" s="1"/>
  <c r="AR492" i="4" s="1"/>
  <c r="BF492" i="4" s="1"/>
  <c r="BT492" i="4" s="1"/>
  <c r="CH492" i="4" s="1"/>
  <c r="CV492" i="4" s="1"/>
  <c r="DJ492" i="4" s="1"/>
  <c r="DX492" i="4" s="1"/>
  <c r="EL492" i="4" s="1"/>
  <c r="EZ492" i="4" s="1"/>
  <c r="P366" i="4"/>
  <c r="AD366" i="4" s="1"/>
  <c r="AR366" i="4" s="1"/>
  <c r="BF366" i="4" s="1"/>
  <c r="BT366" i="4" s="1"/>
  <c r="CH366" i="4" s="1"/>
  <c r="CV366" i="4" s="1"/>
  <c r="DJ366" i="4" s="1"/>
  <c r="DX366" i="4" s="1"/>
  <c r="EL366" i="4" s="1"/>
  <c r="EZ366" i="4" s="1"/>
  <c r="P509" i="4"/>
  <c r="AD509" i="4" s="1"/>
  <c r="AR509" i="4" s="1"/>
  <c r="BF509" i="4" s="1"/>
  <c r="BT509" i="4" s="1"/>
  <c r="CH509" i="4" s="1"/>
  <c r="CV509" i="4" s="1"/>
  <c r="DJ509" i="4" s="1"/>
  <c r="DX509" i="4" s="1"/>
  <c r="EL509" i="4" s="1"/>
  <c r="EZ509" i="4" s="1"/>
  <c r="T408" i="8"/>
  <c r="V408" i="8" s="1"/>
  <c r="Q408" i="8"/>
  <c r="O234" i="8"/>
  <c r="AV223" i="8"/>
  <c r="AW223" i="8" s="1"/>
  <c r="AE223" i="8"/>
  <c r="AF223" i="8" s="1"/>
  <c r="O76" i="8"/>
  <c r="O182" i="8"/>
  <c r="O144" i="8"/>
  <c r="T247" i="8"/>
  <c r="V247" i="8" s="1"/>
  <c r="T165" i="8"/>
  <c r="V165" i="8" s="1"/>
  <c r="Q165" i="8"/>
  <c r="T109" i="8"/>
  <c r="V109" i="8" s="1"/>
  <c r="Q109" i="8"/>
  <c r="AX110" i="8"/>
  <c r="AZ110" i="8" s="1"/>
  <c r="AX142" i="8"/>
  <c r="AZ142" i="8" s="1"/>
  <c r="AX240" i="8"/>
  <c r="AZ240" i="8" s="1"/>
  <c r="AV258" i="8"/>
  <c r="AW258" i="8" s="1"/>
  <c r="I257" i="4" s="1"/>
  <c r="AW304" i="8"/>
  <c r="I303" i="4" s="1"/>
  <c r="AE312" i="8"/>
  <c r="AF312" i="8" s="1"/>
  <c r="AX314" i="8"/>
  <c r="AZ314" i="8" s="1"/>
  <c r="AJ311" i="8"/>
  <c r="AX367" i="8"/>
  <c r="AZ367" i="8" s="1"/>
  <c r="AV385" i="8"/>
  <c r="AW385" i="8" s="1"/>
  <c r="I396" i="4"/>
  <c r="J396" i="4" s="1"/>
  <c r="AJ421" i="8"/>
  <c r="AV421" i="8"/>
  <c r="AW421" i="8" s="1"/>
  <c r="I420" i="4" s="1"/>
  <c r="AE441" i="8"/>
  <c r="AF441" i="8" s="1"/>
  <c r="AH441" i="8" s="1"/>
  <c r="AJ451" i="8"/>
  <c r="AE466" i="8"/>
  <c r="AF466" i="8" s="1"/>
  <c r="AH466" i="8" s="1"/>
  <c r="AE468" i="8"/>
  <c r="AF468" i="8" s="1"/>
  <c r="AH468" i="8" s="1"/>
  <c r="AP468" i="8" s="1"/>
  <c r="I491" i="4"/>
  <c r="W491" i="4" s="1"/>
  <c r="AX513" i="8"/>
  <c r="AZ513" i="8" s="1"/>
  <c r="AV523" i="8"/>
  <c r="AW523" i="8" s="1"/>
  <c r="AX523" i="8" s="1"/>
  <c r="AJ523" i="8"/>
  <c r="AJ585" i="8"/>
  <c r="AX620" i="8"/>
  <c r="AZ620" i="8" s="1"/>
  <c r="AX614" i="8"/>
  <c r="AZ614" i="8" s="1"/>
  <c r="AS614" i="8" s="1"/>
  <c r="AV91" i="8"/>
  <c r="AW91" i="8" s="1"/>
  <c r="AE40" i="8"/>
  <c r="AF40" i="8" s="1"/>
  <c r="AH40" i="8" s="1"/>
  <c r="O610" i="8"/>
  <c r="Q610" i="8"/>
  <c r="AE617" i="8"/>
  <c r="AF617" i="8" s="1"/>
  <c r="O587" i="8"/>
  <c r="Q587" i="8" s="1"/>
  <c r="P619" i="4"/>
  <c r="AD619" i="4" s="1"/>
  <c r="AR619" i="4" s="1"/>
  <c r="BF619" i="4" s="1"/>
  <c r="BT619" i="4" s="1"/>
  <c r="CH619" i="4" s="1"/>
  <c r="CV619" i="4" s="1"/>
  <c r="DJ619" i="4" s="1"/>
  <c r="DX619" i="4" s="1"/>
  <c r="EL619" i="4" s="1"/>
  <c r="EZ619" i="4" s="1"/>
  <c r="O536" i="8"/>
  <c r="Q536" i="8" s="1"/>
  <c r="O600" i="8"/>
  <c r="Q600" i="8"/>
  <c r="P569" i="4"/>
  <c r="AD569" i="4" s="1"/>
  <c r="AR569" i="4" s="1"/>
  <c r="BF569" i="4" s="1"/>
  <c r="BT569" i="4" s="1"/>
  <c r="CH569" i="4" s="1"/>
  <c r="CV569" i="4" s="1"/>
  <c r="DJ569" i="4" s="1"/>
  <c r="DX569" i="4" s="1"/>
  <c r="EL569" i="4" s="1"/>
  <c r="EZ569" i="4" s="1"/>
  <c r="P550" i="4"/>
  <c r="AD550" i="4" s="1"/>
  <c r="AR550" i="4" s="1"/>
  <c r="BF550" i="4" s="1"/>
  <c r="BT550" i="4" s="1"/>
  <c r="CH550" i="4" s="1"/>
  <c r="CV550" i="4" s="1"/>
  <c r="DJ550" i="4" s="1"/>
  <c r="DX550" i="4" s="1"/>
  <c r="EL550" i="4" s="1"/>
  <c r="EZ550" i="4" s="1"/>
  <c r="O567" i="8"/>
  <c r="Q567" i="8" s="1"/>
  <c r="P533" i="4"/>
  <c r="AD533" i="4" s="1"/>
  <c r="AR533" i="4" s="1"/>
  <c r="BF533" i="4" s="1"/>
  <c r="BT533" i="4" s="1"/>
  <c r="CH533" i="4" s="1"/>
  <c r="CV533" i="4" s="1"/>
  <c r="DJ533" i="4" s="1"/>
  <c r="DX533" i="4" s="1"/>
  <c r="EL533" i="4" s="1"/>
  <c r="EZ533" i="4" s="1"/>
  <c r="O537" i="8"/>
  <c r="P546" i="4"/>
  <c r="AD546" i="4" s="1"/>
  <c r="AR546" i="4" s="1"/>
  <c r="BF546" i="4" s="1"/>
  <c r="BT546" i="4" s="1"/>
  <c r="CH546" i="4" s="1"/>
  <c r="CV546" i="4" s="1"/>
  <c r="DJ546" i="4" s="1"/>
  <c r="DX546" i="4" s="1"/>
  <c r="EL546" i="4" s="1"/>
  <c r="EZ546" i="4" s="1"/>
  <c r="O532" i="8"/>
  <c r="Q532" i="8"/>
  <c r="P519" i="4"/>
  <c r="AD519" i="4" s="1"/>
  <c r="AR519" i="4" s="1"/>
  <c r="BF519" i="4" s="1"/>
  <c r="BT519" i="4" s="1"/>
  <c r="CH519" i="4" s="1"/>
  <c r="CV519" i="4" s="1"/>
  <c r="DJ519" i="4" s="1"/>
  <c r="DX519" i="4" s="1"/>
  <c r="EL519" i="4" s="1"/>
  <c r="EZ519" i="4" s="1"/>
  <c r="P621" i="4"/>
  <c r="AD621" i="4" s="1"/>
  <c r="AR621" i="4" s="1"/>
  <c r="BF621" i="4" s="1"/>
  <c r="BT621" i="4" s="1"/>
  <c r="CH621" i="4" s="1"/>
  <c r="CV621" i="4" s="1"/>
  <c r="DJ621" i="4" s="1"/>
  <c r="DX621" i="4" s="1"/>
  <c r="EL621" i="4" s="1"/>
  <c r="EZ621" i="4" s="1"/>
  <c r="AE600" i="8"/>
  <c r="AF600" i="8" s="1"/>
  <c r="AH600" i="8" s="1"/>
  <c r="AE500" i="8"/>
  <c r="AF500" i="8" s="1"/>
  <c r="AE490" i="8"/>
  <c r="AF490" i="8" s="1"/>
  <c r="AH490" i="8" s="1"/>
  <c r="AP490" i="8" s="1"/>
  <c r="AE477" i="8"/>
  <c r="AF477" i="8" s="1"/>
  <c r="AV477" i="8"/>
  <c r="AW477" i="8" s="1"/>
  <c r="O502" i="8"/>
  <c r="P479" i="4"/>
  <c r="AD479" i="4" s="1"/>
  <c r="AR479" i="4" s="1"/>
  <c r="BF479" i="4" s="1"/>
  <c r="BT479" i="4" s="1"/>
  <c r="CH479" i="4" s="1"/>
  <c r="CV479" i="4" s="1"/>
  <c r="DJ479" i="4" s="1"/>
  <c r="DX479" i="4" s="1"/>
  <c r="EL479" i="4" s="1"/>
  <c r="EZ479" i="4" s="1"/>
  <c r="H527" i="4"/>
  <c r="AX528" i="8"/>
  <c r="M370" i="8"/>
  <c r="L369" i="8"/>
  <c r="AE510" i="8"/>
  <c r="AF510" i="8" s="1"/>
  <c r="AH510" i="8" s="1"/>
  <c r="O499" i="8"/>
  <c r="P395" i="4"/>
  <c r="AD395" i="4" s="1"/>
  <c r="AR395" i="4" s="1"/>
  <c r="BF395" i="4" s="1"/>
  <c r="BT395" i="4" s="1"/>
  <c r="CH395" i="4" s="1"/>
  <c r="CV395" i="4" s="1"/>
  <c r="DJ395" i="4" s="1"/>
  <c r="DX395" i="4" s="1"/>
  <c r="EL395" i="4" s="1"/>
  <c r="EZ395" i="4" s="1"/>
  <c r="O479" i="8"/>
  <c r="T538" i="8"/>
  <c r="V538" i="8" s="1"/>
  <c r="O481" i="8"/>
  <c r="Q481" i="8" s="1"/>
  <c r="AV399" i="8"/>
  <c r="AW399" i="8" s="1"/>
  <c r="AE399" i="8"/>
  <c r="AF399" i="8" s="1"/>
  <c r="O357" i="8"/>
  <c r="O329" i="8"/>
  <c r="O453" i="8"/>
  <c r="Q453" i="8" s="1"/>
  <c r="P493" i="4"/>
  <c r="AD493" i="4" s="1"/>
  <c r="AR493" i="4" s="1"/>
  <c r="BF493" i="4" s="1"/>
  <c r="BT493" i="4" s="1"/>
  <c r="CH493" i="4" s="1"/>
  <c r="CV493" i="4" s="1"/>
  <c r="DJ493" i="4" s="1"/>
  <c r="DX493" i="4" s="1"/>
  <c r="EL493" i="4" s="1"/>
  <c r="EZ493" i="4" s="1"/>
  <c r="P347" i="4"/>
  <c r="AD347" i="4" s="1"/>
  <c r="AR347" i="4" s="1"/>
  <c r="BF347" i="4" s="1"/>
  <c r="BT347" i="4" s="1"/>
  <c r="CH347" i="4" s="1"/>
  <c r="CV347" i="4" s="1"/>
  <c r="DJ347" i="4" s="1"/>
  <c r="DX347" i="4" s="1"/>
  <c r="EL347" i="4" s="1"/>
  <c r="EZ347" i="4" s="1"/>
  <c r="P510" i="4"/>
  <c r="AD510" i="4" s="1"/>
  <c r="AR510" i="4" s="1"/>
  <c r="BF510" i="4" s="1"/>
  <c r="BT510" i="4" s="1"/>
  <c r="CH510" i="4" s="1"/>
  <c r="CV510" i="4" s="1"/>
  <c r="DJ510" i="4" s="1"/>
  <c r="DX510" i="4" s="1"/>
  <c r="EL510" i="4" s="1"/>
  <c r="EZ510" i="4" s="1"/>
  <c r="AV478" i="8"/>
  <c r="AW478" i="8" s="1"/>
  <c r="AE478" i="8"/>
  <c r="AF478" i="8" s="1"/>
  <c r="AE319" i="8"/>
  <c r="AF319" i="8" s="1"/>
  <c r="AV319" i="8"/>
  <c r="AW319" i="8" s="1"/>
  <c r="AE348" i="8"/>
  <c r="AF348" i="8" s="1"/>
  <c r="O310" i="8"/>
  <c r="Q310" i="8" s="1"/>
  <c r="O265" i="8"/>
  <c r="Q265" i="8" s="1"/>
  <c r="O339" i="8"/>
  <c r="T339" i="8" s="1"/>
  <c r="V339" i="8" s="1"/>
  <c r="AE446" i="8"/>
  <c r="AF446" i="8" s="1"/>
  <c r="AV446" i="8"/>
  <c r="AW446" i="8" s="1"/>
  <c r="AE313" i="8"/>
  <c r="AF313" i="8" s="1"/>
  <c r="AH313" i="8" s="1"/>
  <c r="AP313" i="8" s="1"/>
  <c r="O227" i="8"/>
  <c r="AV359" i="8"/>
  <c r="AW359" i="8" s="1"/>
  <c r="AE359" i="8"/>
  <c r="AF359" i="8" s="1"/>
  <c r="AE289" i="8"/>
  <c r="AF289" i="8" s="1"/>
  <c r="AV289" i="8"/>
  <c r="AW289" i="8" s="1"/>
  <c r="O527" i="8"/>
  <c r="Q527" i="8" s="1"/>
  <c r="AE448" i="8"/>
  <c r="AF448" i="8" s="1"/>
  <c r="AV448" i="8"/>
  <c r="AW448" i="8" s="1"/>
  <c r="AE296" i="8"/>
  <c r="AF296" i="8" s="1"/>
  <c r="O395" i="8"/>
  <c r="Q395" i="8" s="1"/>
  <c r="T301" i="8"/>
  <c r="V301" i="8" s="1"/>
  <c r="Q301" i="8"/>
  <c r="O250" i="8"/>
  <c r="T250" i="8" s="1"/>
  <c r="V250" i="8" s="1"/>
  <c r="M413" i="8"/>
  <c r="L412" i="8"/>
  <c r="H295" i="4"/>
  <c r="O268" i="8"/>
  <c r="O254" i="8"/>
  <c r="T254" i="8" s="1"/>
  <c r="V254" i="8" s="1"/>
  <c r="AV226" i="8"/>
  <c r="AW226" i="8" s="1"/>
  <c r="AE226" i="8"/>
  <c r="AF226" i="8" s="1"/>
  <c r="O202" i="8"/>
  <c r="AE219" i="8"/>
  <c r="AF219" i="8" s="1"/>
  <c r="AV219" i="8"/>
  <c r="AW219" i="8" s="1"/>
  <c r="O188" i="8"/>
  <c r="T188" i="8" s="1"/>
  <c r="V188" i="8" s="1"/>
  <c r="AE160" i="8"/>
  <c r="AF160" i="8" s="1"/>
  <c r="AV160" i="8"/>
  <c r="AW160" i="8" s="1"/>
  <c r="O194" i="8"/>
  <c r="P332" i="4"/>
  <c r="AD332" i="4" s="1"/>
  <c r="AR332" i="4" s="1"/>
  <c r="BF332" i="4" s="1"/>
  <c r="BT332" i="4" s="1"/>
  <c r="CH332" i="4" s="1"/>
  <c r="CV332" i="4" s="1"/>
  <c r="DJ332" i="4" s="1"/>
  <c r="DX332" i="4" s="1"/>
  <c r="EL332" i="4" s="1"/>
  <c r="EZ332" i="4" s="1"/>
  <c r="O260" i="8"/>
  <c r="T260" i="8" s="1"/>
  <c r="V260" i="8" s="1"/>
  <c r="O92" i="8"/>
  <c r="T92" i="8" s="1"/>
  <c r="V92" i="8" s="1"/>
  <c r="O65" i="8"/>
  <c r="O41" i="8"/>
  <c r="O207" i="8"/>
  <c r="Q207" i="8" s="1"/>
  <c r="T327" i="8"/>
  <c r="Q327" i="8"/>
  <c r="V470" i="8"/>
  <c r="Q470" i="8"/>
  <c r="AV205" i="8"/>
  <c r="AW205" i="8" s="1"/>
  <c r="AE205" i="8"/>
  <c r="AF205" i="8" s="1"/>
  <c r="O112" i="8"/>
  <c r="Q112" i="8" s="1"/>
  <c r="O261" i="8"/>
  <c r="Q261" i="8" s="1"/>
  <c r="AE120" i="8"/>
  <c r="AF120" i="8" s="1"/>
  <c r="AV120" i="8"/>
  <c r="AW120" i="8" s="1"/>
  <c r="P297" i="4"/>
  <c r="T282" i="8"/>
  <c r="V282" i="8" s="1"/>
  <c r="Q240" i="8"/>
  <c r="T240" i="8"/>
  <c r="V240" i="8" s="1"/>
  <c r="AV212" i="8"/>
  <c r="AW212" i="8" s="1"/>
  <c r="AE212" i="8"/>
  <c r="AF212" i="8" s="1"/>
  <c r="AH212" i="8" s="1"/>
  <c r="AP212" i="8" s="1"/>
  <c r="O176" i="8"/>
  <c r="P105" i="4"/>
  <c r="AD105" i="4" s="1"/>
  <c r="AR105" i="4" s="1"/>
  <c r="BF105" i="4" s="1"/>
  <c r="BT105" i="4" s="1"/>
  <c r="CH105" i="4" s="1"/>
  <c r="CV105" i="4" s="1"/>
  <c r="DJ105" i="4" s="1"/>
  <c r="DX105" i="4" s="1"/>
  <c r="EL105" i="4" s="1"/>
  <c r="EZ105" i="4" s="1"/>
  <c r="P198" i="4"/>
  <c r="AD198" i="4" s="1"/>
  <c r="AR198" i="4" s="1"/>
  <c r="BF198" i="4" s="1"/>
  <c r="BT198" i="4" s="1"/>
  <c r="CH198" i="4" s="1"/>
  <c r="CV198" i="4" s="1"/>
  <c r="DJ198" i="4" s="1"/>
  <c r="DX198" i="4" s="1"/>
  <c r="EL198" i="4" s="1"/>
  <c r="EZ198" i="4" s="1"/>
  <c r="O34" i="8"/>
  <c r="Q34" i="8" s="1"/>
  <c r="AE25" i="8"/>
  <c r="AF25" i="8" s="1"/>
  <c r="AH25" i="8" s="1"/>
  <c r="AV25" i="8"/>
  <c r="AW25" i="8" s="1"/>
  <c r="P186" i="4"/>
  <c r="AD186" i="4" s="1"/>
  <c r="AR186" i="4" s="1"/>
  <c r="BF186" i="4" s="1"/>
  <c r="BT186" i="4" s="1"/>
  <c r="CH186" i="4" s="1"/>
  <c r="CV186" i="4" s="1"/>
  <c r="DJ186" i="4" s="1"/>
  <c r="DX186" i="4" s="1"/>
  <c r="EL186" i="4" s="1"/>
  <c r="EZ186" i="4" s="1"/>
  <c r="T220" i="8"/>
  <c r="V220" i="8" s="1"/>
  <c r="Q220" i="8"/>
  <c r="O40" i="8"/>
  <c r="Q40" i="8" s="1"/>
  <c r="P131" i="4"/>
  <c r="AD131" i="4" s="1"/>
  <c r="AR131" i="4" s="1"/>
  <c r="BF131" i="4" s="1"/>
  <c r="BT131" i="4" s="1"/>
  <c r="CH131" i="4" s="1"/>
  <c r="CV131" i="4" s="1"/>
  <c r="DJ131" i="4" s="1"/>
  <c r="DX131" i="4" s="1"/>
  <c r="EL131" i="4" s="1"/>
  <c r="EZ131" i="4" s="1"/>
  <c r="O605" i="8"/>
  <c r="O622" i="8"/>
  <c r="T622" i="8" s="1"/>
  <c r="V622" i="8" s="1"/>
  <c r="P617" i="4"/>
  <c r="AD617" i="4" s="1"/>
  <c r="AR617" i="4" s="1"/>
  <c r="BF617" i="4" s="1"/>
  <c r="BT617" i="4" s="1"/>
  <c r="CH617" i="4" s="1"/>
  <c r="CV617" i="4" s="1"/>
  <c r="DJ617" i="4" s="1"/>
  <c r="DX617" i="4" s="1"/>
  <c r="EL617" i="4" s="1"/>
  <c r="EZ617" i="4" s="1"/>
  <c r="AE575" i="8"/>
  <c r="AF575" i="8" s="1"/>
  <c r="AH575" i="8" s="1"/>
  <c r="AV575" i="8"/>
  <c r="AW575" i="8" s="1"/>
  <c r="P562" i="4"/>
  <c r="AD562" i="4" s="1"/>
  <c r="AR562" i="4" s="1"/>
  <c r="BF562" i="4" s="1"/>
  <c r="BT562" i="4" s="1"/>
  <c r="CH562" i="4" s="1"/>
  <c r="CV562" i="4" s="1"/>
  <c r="DJ562" i="4" s="1"/>
  <c r="DX562" i="4" s="1"/>
  <c r="EL562" i="4" s="1"/>
  <c r="EZ562" i="4" s="1"/>
  <c r="O531" i="8"/>
  <c r="T531" i="8" s="1"/>
  <c r="V531" i="8" s="1"/>
  <c r="Q531" i="8"/>
  <c r="O501" i="8"/>
  <c r="T501" i="8" s="1"/>
  <c r="V501" i="8" s="1"/>
  <c r="O487" i="8"/>
  <c r="Q487" i="8" s="1"/>
  <c r="H469" i="4"/>
  <c r="V469" i="4" s="1"/>
  <c r="AJ469" i="4" s="1"/>
  <c r="AX469" i="4" s="1"/>
  <c r="BL469" i="4" s="1"/>
  <c r="BZ469" i="4" s="1"/>
  <c r="CN469" i="4" s="1"/>
  <c r="DB469" i="4" s="1"/>
  <c r="DP469" i="4" s="1"/>
  <c r="ED469" i="4" s="1"/>
  <c r="ER469" i="4" s="1"/>
  <c r="H582" i="4"/>
  <c r="V582" i="4" s="1"/>
  <c r="AJ582" i="4" s="1"/>
  <c r="AX582" i="4" s="1"/>
  <c r="BL582" i="4" s="1"/>
  <c r="BZ582" i="4" s="1"/>
  <c r="CN582" i="4" s="1"/>
  <c r="DB582" i="4" s="1"/>
  <c r="DP582" i="4" s="1"/>
  <c r="ED582" i="4" s="1"/>
  <c r="ER582" i="4" s="1"/>
  <c r="H541" i="4"/>
  <c r="V541" i="4" s="1"/>
  <c r="AJ541" i="4" s="1"/>
  <c r="AX541" i="4" s="1"/>
  <c r="BL541" i="4" s="1"/>
  <c r="BZ541" i="4" s="1"/>
  <c r="CN541" i="4" s="1"/>
  <c r="DB541" i="4" s="1"/>
  <c r="DP541" i="4" s="1"/>
  <c r="ED541" i="4" s="1"/>
  <c r="ER541" i="4" s="1"/>
  <c r="O495" i="8"/>
  <c r="Q495" i="8" s="1"/>
  <c r="BD418" i="8"/>
  <c r="O505" i="8"/>
  <c r="T505" i="8" s="1"/>
  <c r="V505" i="8" s="1"/>
  <c r="AH427" i="8"/>
  <c r="O343" i="8"/>
  <c r="Q343" i="8" s="1"/>
  <c r="P450" i="4"/>
  <c r="AD450" i="4" s="1"/>
  <c r="AR450" i="4" s="1"/>
  <c r="BF450" i="4" s="1"/>
  <c r="BT450" i="4" s="1"/>
  <c r="CH450" i="4" s="1"/>
  <c r="CV450" i="4" s="1"/>
  <c r="DJ450" i="4" s="1"/>
  <c r="DX450" i="4" s="1"/>
  <c r="EL450" i="4" s="1"/>
  <c r="EZ450" i="4" s="1"/>
  <c r="O297" i="8"/>
  <c r="Q297" i="8" s="1"/>
  <c r="O409" i="8"/>
  <c r="Q409" i="8" s="1"/>
  <c r="O278" i="8"/>
  <c r="Q278" i="8" s="1"/>
  <c r="O334" i="8"/>
  <c r="Q334" i="8" s="1"/>
  <c r="H451" i="4"/>
  <c r="V451" i="4" s="1"/>
  <c r="AJ451" i="4" s="1"/>
  <c r="AX451" i="4" s="1"/>
  <c r="BL451" i="4" s="1"/>
  <c r="BZ451" i="4" s="1"/>
  <c r="CN451" i="4" s="1"/>
  <c r="DB451" i="4" s="1"/>
  <c r="DP451" i="4" s="1"/>
  <c r="ED451" i="4" s="1"/>
  <c r="ER451" i="4" s="1"/>
  <c r="T424" i="8"/>
  <c r="V424" i="8" s="1"/>
  <c r="Q424" i="8"/>
  <c r="AV403" i="8"/>
  <c r="AW403" i="8" s="1"/>
  <c r="AE403" i="8"/>
  <c r="AF403" i="8" s="1"/>
  <c r="P354" i="4"/>
  <c r="AD354" i="4" s="1"/>
  <c r="AR354" i="4" s="1"/>
  <c r="BF354" i="4" s="1"/>
  <c r="BT354" i="4" s="1"/>
  <c r="CH354" i="4" s="1"/>
  <c r="CV354" i="4" s="1"/>
  <c r="DJ354" i="4" s="1"/>
  <c r="DX354" i="4" s="1"/>
  <c r="EL354" i="4" s="1"/>
  <c r="EZ354" i="4" s="1"/>
  <c r="P261" i="4"/>
  <c r="AD261" i="4" s="1"/>
  <c r="AR261" i="4" s="1"/>
  <c r="BF261" i="4" s="1"/>
  <c r="BT261" i="4" s="1"/>
  <c r="CH261" i="4" s="1"/>
  <c r="CV261" i="4" s="1"/>
  <c r="DJ261" i="4" s="1"/>
  <c r="DX261" i="4" s="1"/>
  <c r="EL261" i="4" s="1"/>
  <c r="EZ261" i="4" s="1"/>
  <c r="AE281" i="8"/>
  <c r="AF281" i="8" s="1"/>
  <c r="AV281" i="8"/>
  <c r="AW281" i="8" s="1"/>
  <c r="AE269" i="8"/>
  <c r="AF269" i="8" s="1"/>
  <c r="AV269" i="8"/>
  <c r="AW269" i="8" s="1"/>
  <c r="O373" i="8"/>
  <c r="O346" i="8"/>
  <c r="Q346" i="8" s="1"/>
  <c r="H265" i="4"/>
  <c r="AV294" i="8"/>
  <c r="AW294" i="8" s="1"/>
  <c r="AE294" i="8"/>
  <c r="AF294" i="8" s="1"/>
  <c r="P206" i="4"/>
  <c r="AD206" i="4" s="1"/>
  <c r="AR206" i="4" s="1"/>
  <c r="BF206" i="4" s="1"/>
  <c r="BT206" i="4" s="1"/>
  <c r="CH206" i="4" s="1"/>
  <c r="CV206" i="4" s="1"/>
  <c r="DJ206" i="4" s="1"/>
  <c r="DX206" i="4" s="1"/>
  <c r="EL206" i="4" s="1"/>
  <c r="EZ206" i="4" s="1"/>
  <c r="O283" i="8"/>
  <c r="Q283" i="8" s="1"/>
  <c r="V557" i="8"/>
  <c r="AV427" i="8"/>
  <c r="AW427" i="8" s="1"/>
  <c r="AV602" i="8"/>
  <c r="AW602" i="8" s="1"/>
  <c r="AE602" i="8"/>
  <c r="AF602" i="8" s="1"/>
  <c r="AE581" i="8"/>
  <c r="AF581" i="8" s="1"/>
  <c r="P616" i="4"/>
  <c r="BD602" i="8"/>
  <c r="AV544" i="8"/>
  <c r="AW544" i="8" s="1"/>
  <c r="AE544" i="8"/>
  <c r="AF544" i="8" s="1"/>
  <c r="O574" i="8"/>
  <c r="Q574" i="8" s="1"/>
  <c r="O553" i="8"/>
  <c r="O549" i="8"/>
  <c r="Q549" i="8" s="1"/>
  <c r="O526" i="8"/>
  <c r="Q526" i="8" s="1"/>
  <c r="P526" i="4"/>
  <c r="AD526" i="4" s="1"/>
  <c r="AR526" i="4" s="1"/>
  <c r="BF526" i="4" s="1"/>
  <c r="BT526" i="4" s="1"/>
  <c r="CH526" i="4" s="1"/>
  <c r="CV526" i="4" s="1"/>
  <c r="DJ526" i="4" s="1"/>
  <c r="DX526" i="4" s="1"/>
  <c r="EL526" i="4" s="1"/>
  <c r="EZ526" i="4" s="1"/>
  <c r="AV496" i="8"/>
  <c r="AW496" i="8" s="1"/>
  <c r="AE496" i="8"/>
  <c r="AF496" i="8" s="1"/>
  <c r="P525" i="4"/>
  <c r="AD525" i="4" s="1"/>
  <c r="AR525" i="4" s="1"/>
  <c r="BF525" i="4" s="1"/>
  <c r="BT525" i="4" s="1"/>
  <c r="CH525" i="4" s="1"/>
  <c r="CV525" i="4" s="1"/>
  <c r="DJ525" i="4" s="1"/>
  <c r="DX525" i="4" s="1"/>
  <c r="EL525" i="4" s="1"/>
  <c r="EZ525" i="4" s="1"/>
  <c r="BD507" i="8"/>
  <c r="O472" i="8"/>
  <c r="Q472" i="8" s="1"/>
  <c r="O568" i="8"/>
  <c r="O463" i="8"/>
  <c r="P414" i="4"/>
  <c r="AD414" i="4" s="1"/>
  <c r="AR414" i="4" s="1"/>
  <c r="BF414" i="4" s="1"/>
  <c r="BT414" i="4" s="1"/>
  <c r="CH414" i="4" s="1"/>
  <c r="CV414" i="4" s="1"/>
  <c r="DJ414" i="4" s="1"/>
  <c r="DX414" i="4" s="1"/>
  <c r="EL414" i="4" s="1"/>
  <c r="EZ414" i="4" s="1"/>
  <c r="AV373" i="8"/>
  <c r="AW373" i="8" s="1"/>
  <c r="AE373" i="8"/>
  <c r="O189" i="8"/>
  <c r="O428" i="8"/>
  <c r="Q428" i="8" s="1"/>
  <c r="P246" i="4"/>
  <c r="AD246" i="4" s="1"/>
  <c r="AR246" i="4" s="1"/>
  <c r="BF246" i="4" s="1"/>
  <c r="BT246" i="4" s="1"/>
  <c r="CH246" i="4" s="1"/>
  <c r="CV246" i="4" s="1"/>
  <c r="DJ246" i="4" s="1"/>
  <c r="DX246" i="4" s="1"/>
  <c r="EL246" i="4" s="1"/>
  <c r="EZ246" i="4" s="1"/>
  <c r="O126" i="8"/>
  <c r="Q126" i="8" s="1"/>
  <c r="T19" i="8"/>
  <c r="V19" i="8" s="1"/>
  <c r="Q19" i="8"/>
  <c r="AE165" i="8"/>
  <c r="AF165" i="8" s="1"/>
  <c r="AH165" i="8" s="1"/>
  <c r="AE260" i="8"/>
  <c r="AF260" i="8" s="1"/>
  <c r="AH260" i="8" s="1"/>
  <c r="O612" i="8"/>
  <c r="P614" i="4"/>
  <c r="AD614" i="4" s="1"/>
  <c r="AR614" i="4" s="1"/>
  <c r="BF614" i="4" s="1"/>
  <c r="BT614" i="4" s="1"/>
  <c r="CH614" i="4" s="1"/>
  <c r="CV614" i="4" s="1"/>
  <c r="DJ614" i="4" s="1"/>
  <c r="DX614" i="4" s="1"/>
  <c r="EL614" i="4" s="1"/>
  <c r="EZ614" i="4" s="1"/>
  <c r="AV516" i="8"/>
  <c r="AW516" i="8" s="1"/>
  <c r="AE516" i="8"/>
  <c r="AF516" i="8" s="1"/>
  <c r="T543" i="8"/>
  <c r="V543" i="8" s="1"/>
  <c r="O517" i="8"/>
  <c r="BD456" i="8"/>
  <c r="P361" i="4"/>
  <c r="AD361" i="4" s="1"/>
  <c r="AR361" i="4" s="1"/>
  <c r="BF361" i="4" s="1"/>
  <c r="BT361" i="4" s="1"/>
  <c r="CH361" i="4" s="1"/>
  <c r="CV361" i="4" s="1"/>
  <c r="DJ361" i="4" s="1"/>
  <c r="DX361" i="4" s="1"/>
  <c r="EL361" i="4" s="1"/>
  <c r="EZ361" i="4" s="1"/>
  <c r="P441" i="4"/>
  <c r="AD441" i="4" s="1"/>
  <c r="AR441" i="4" s="1"/>
  <c r="BF441" i="4" s="1"/>
  <c r="BT441" i="4" s="1"/>
  <c r="CH441" i="4" s="1"/>
  <c r="CV441" i="4" s="1"/>
  <c r="DJ441" i="4" s="1"/>
  <c r="DX441" i="4" s="1"/>
  <c r="EL441" i="4" s="1"/>
  <c r="EZ441" i="4" s="1"/>
  <c r="P412" i="4"/>
  <c r="AD412" i="4" s="1"/>
  <c r="AR412" i="4" s="1"/>
  <c r="BF412" i="4" s="1"/>
  <c r="BT412" i="4" s="1"/>
  <c r="CH412" i="4" s="1"/>
  <c r="CV412" i="4" s="1"/>
  <c r="DJ412" i="4" s="1"/>
  <c r="DX412" i="4" s="1"/>
  <c r="EL412" i="4" s="1"/>
  <c r="EZ412" i="4" s="1"/>
  <c r="O371" i="8"/>
  <c r="Q371" i="8" s="1"/>
  <c r="O483" i="8"/>
  <c r="AH385" i="8"/>
  <c r="O432" i="8"/>
  <c r="Q432" i="8" s="1"/>
  <c r="P488" i="4"/>
  <c r="AD488" i="4" s="1"/>
  <c r="AR488" i="4" s="1"/>
  <c r="BF488" i="4" s="1"/>
  <c r="BT488" i="4" s="1"/>
  <c r="CH488" i="4" s="1"/>
  <c r="CV488" i="4" s="1"/>
  <c r="DJ488" i="4" s="1"/>
  <c r="DX488" i="4" s="1"/>
  <c r="EL488" i="4" s="1"/>
  <c r="EZ488" i="4" s="1"/>
  <c r="O375" i="8"/>
  <c r="P357" i="4"/>
  <c r="AD357" i="4" s="1"/>
  <c r="AR357" i="4" s="1"/>
  <c r="BF357" i="4" s="1"/>
  <c r="BT357" i="4" s="1"/>
  <c r="CH357" i="4" s="1"/>
  <c r="CV357" i="4" s="1"/>
  <c r="DJ357" i="4" s="1"/>
  <c r="DX357" i="4" s="1"/>
  <c r="EL357" i="4" s="1"/>
  <c r="EZ357" i="4" s="1"/>
  <c r="P342" i="4"/>
  <c r="AD342" i="4" s="1"/>
  <c r="AR342" i="4" s="1"/>
  <c r="BF342" i="4" s="1"/>
  <c r="BT342" i="4" s="1"/>
  <c r="CH342" i="4" s="1"/>
  <c r="CV342" i="4" s="1"/>
  <c r="DJ342" i="4" s="1"/>
  <c r="DX342" i="4" s="1"/>
  <c r="EL342" i="4" s="1"/>
  <c r="EZ342" i="4" s="1"/>
  <c r="O276" i="8"/>
  <c r="Q276" i="8" s="1"/>
  <c r="O391" i="8"/>
  <c r="AP391" i="8" s="1"/>
  <c r="P327" i="4"/>
  <c r="AD327" i="4" s="1"/>
  <c r="AR327" i="4" s="1"/>
  <c r="BF327" i="4" s="1"/>
  <c r="BT327" i="4" s="1"/>
  <c r="CH327" i="4" s="1"/>
  <c r="CV327" i="4" s="1"/>
  <c r="DJ327" i="4" s="1"/>
  <c r="DX327" i="4" s="1"/>
  <c r="EL327" i="4" s="1"/>
  <c r="EZ327" i="4" s="1"/>
  <c r="AV273" i="8"/>
  <c r="AW273" i="8" s="1"/>
  <c r="AE273" i="8"/>
  <c r="AF273" i="8" s="1"/>
  <c r="T447" i="8"/>
  <c r="O239" i="8"/>
  <c r="AP239" i="8" s="1"/>
  <c r="H431" i="4"/>
  <c r="V431" i="4" s="1"/>
  <c r="AJ431" i="4" s="1"/>
  <c r="AX431" i="4" s="1"/>
  <c r="BL431" i="4" s="1"/>
  <c r="BZ431" i="4" s="1"/>
  <c r="CN431" i="4" s="1"/>
  <c r="DB431" i="4" s="1"/>
  <c r="DP431" i="4" s="1"/>
  <c r="ED431" i="4" s="1"/>
  <c r="ER431" i="4" s="1"/>
  <c r="AE424" i="8"/>
  <c r="AF424" i="8" s="1"/>
  <c r="AE382" i="8"/>
  <c r="AF382" i="8" s="1"/>
  <c r="O288" i="8"/>
  <c r="T288" i="8" s="1"/>
  <c r="V288" i="8" s="1"/>
  <c r="P340" i="4"/>
  <c r="AD340" i="4" s="1"/>
  <c r="AR340" i="4" s="1"/>
  <c r="BF340" i="4" s="1"/>
  <c r="BT340" i="4" s="1"/>
  <c r="CH340" i="4" s="1"/>
  <c r="CV340" i="4" s="1"/>
  <c r="DJ340" i="4" s="1"/>
  <c r="DX340" i="4" s="1"/>
  <c r="EL340" i="4" s="1"/>
  <c r="EZ340" i="4" s="1"/>
  <c r="P474" i="4"/>
  <c r="AD474" i="4" s="1"/>
  <c r="AR474" i="4" s="1"/>
  <c r="BF474" i="4" s="1"/>
  <c r="BT474" i="4" s="1"/>
  <c r="CH474" i="4" s="1"/>
  <c r="CV474" i="4" s="1"/>
  <c r="DJ474" i="4" s="1"/>
  <c r="DX474" i="4" s="1"/>
  <c r="EL474" i="4" s="1"/>
  <c r="EZ474" i="4" s="1"/>
  <c r="T190" i="8"/>
  <c r="V190" i="8" s="1"/>
  <c r="Q190" i="8"/>
  <c r="O38" i="8"/>
  <c r="Q38" i="8" s="1"/>
  <c r="BD294" i="8"/>
  <c r="AE172" i="8"/>
  <c r="AF172" i="8" s="1"/>
  <c r="AH172" i="8" s="1"/>
  <c r="AV109" i="8"/>
  <c r="AW109" i="8" s="1"/>
  <c r="I141" i="4"/>
  <c r="W141" i="4" s="1"/>
  <c r="AX230" i="8"/>
  <c r="AZ230" i="8" s="1"/>
  <c r="AE247" i="8"/>
  <c r="AF247" i="8" s="1"/>
  <c r="AH247" i="8" s="1"/>
  <c r="AP247" i="8" s="1"/>
  <c r="I313" i="4"/>
  <c r="J313" i="4" s="1"/>
  <c r="AV451" i="8"/>
  <c r="AW451" i="8" s="1"/>
  <c r="AV521" i="8"/>
  <c r="AW521" i="8" s="1"/>
  <c r="I520" i="4" s="1"/>
  <c r="AE564" i="8"/>
  <c r="AF564" i="8" s="1"/>
  <c r="AH564" i="8" s="1"/>
  <c r="AP564" i="8" s="1"/>
  <c r="AV585" i="8"/>
  <c r="AW585" i="8" s="1"/>
  <c r="AE620" i="8"/>
  <c r="AF620" i="8" s="1"/>
  <c r="AH620" i="8" s="1"/>
  <c r="BB613" i="8"/>
  <c r="I613" i="4"/>
  <c r="AJ613" i="8"/>
  <c r="AW96" i="8"/>
  <c r="O609" i="8"/>
  <c r="Q609" i="8" s="1"/>
  <c r="O613" i="8"/>
  <c r="Q613" i="8" s="1"/>
  <c r="O591" i="8"/>
  <c r="Q591" i="8" s="1"/>
  <c r="T592" i="8"/>
  <c r="Q601" i="8"/>
  <c r="T601" i="8"/>
  <c r="V601" i="8" s="1"/>
  <c r="T590" i="8"/>
  <c r="V590" i="8" s="1"/>
  <c r="Q590" i="8"/>
  <c r="O550" i="8"/>
  <c r="AW557" i="8"/>
  <c r="AV567" i="8"/>
  <c r="AW567" i="8" s="1"/>
  <c r="AE567" i="8"/>
  <c r="AF567" i="8" s="1"/>
  <c r="T534" i="8"/>
  <c r="V534" i="8" s="1"/>
  <c r="O509" i="8"/>
  <c r="AP509" i="8" s="1"/>
  <c r="Q509" i="8"/>
  <c r="O572" i="8"/>
  <c r="Q615" i="8"/>
  <c r="Q566" i="8"/>
  <c r="AE554" i="8"/>
  <c r="AF554" i="8" s="1"/>
  <c r="P524" i="4"/>
  <c r="AD524" i="4" s="1"/>
  <c r="AR524" i="4" s="1"/>
  <c r="BF524" i="4" s="1"/>
  <c r="BT524" i="4" s="1"/>
  <c r="CH524" i="4" s="1"/>
  <c r="CV524" i="4" s="1"/>
  <c r="DJ524" i="4" s="1"/>
  <c r="DX524" i="4" s="1"/>
  <c r="EL524" i="4" s="1"/>
  <c r="EZ524" i="4" s="1"/>
  <c r="T615" i="8"/>
  <c r="V615" i="8" s="1"/>
  <c r="AW600" i="8"/>
  <c r="Q498" i="8"/>
  <c r="Q578" i="8"/>
  <c r="T524" i="8"/>
  <c r="V524" i="8" s="1"/>
  <c r="O363" i="8"/>
  <c r="AE453" i="8"/>
  <c r="AF453" i="8" s="1"/>
  <c r="AE499" i="8"/>
  <c r="AF499" i="8" s="1"/>
  <c r="AV499" i="8"/>
  <c r="AW499" i="8" s="1"/>
  <c r="AJ488" i="8"/>
  <c r="P363" i="4"/>
  <c r="AD363" i="4" s="1"/>
  <c r="AR363" i="4" s="1"/>
  <c r="BF363" i="4" s="1"/>
  <c r="BT363" i="4" s="1"/>
  <c r="CH363" i="4" s="1"/>
  <c r="CV363" i="4" s="1"/>
  <c r="DJ363" i="4" s="1"/>
  <c r="DX363" i="4" s="1"/>
  <c r="EL363" i="4" s="1"/>
  <c r="EZ363" i="4" s="1"/>
  <c r="O506" i="8"/>
  <c r="P442" i="4"/>
  <c r="AD442" i="4" s="1"/>
  <c r="AR442" i="4" s="1"/>
  <c r="BF442" i="4" s="1"/>
  <c r="BT442" i="4" s="1"/>
  <c r="CH442" i="4" s="1"/>
  <c r="CV442" i="4" s="1"/>
  <c r="DJ442" i="4" s="1"/>
  <c r="DX442" i="4" s="1"/>
  <c r="EL442" i="4" s="1"/>
  <c r="EZ442" i="4" s="1"/>
  <c r="O583" i="8"/>
  <c r="Q583" i="8" s="1"/>
  <c r="O513" i="8"/>
  <c r="T513" i="8" s="1"/>
  <c r="V513" i="8" s="1"/>
  <c r="AE501" i="8"/>
  <c r="AF501" i="8" s="1"/>
  <c r="Q446" i="8"/>
  <c r="O355" i="8"/>
  <c r="Q355" i="8" s="1"/>
  <c r="O328" i="8"/>
  <c r="Q328" i="8" s="1"/>
  <c r="O471" i="8"/>
  <c r="Q471" i="8" s="1"/>
  <c r="P467" i="4"/>
  <c r="AD467" i="4" s="1"/>
  <c r="AR467" i="4" s="1"/>
  <c r="BF467" i="4" s="1"/>
  <c r="BT467" i="4" s="1"/>
  <c r="CH467" i="4" s="1"/>
  <c r="CV467" i="4" s="1"/>
  <c r="DJ467" i="4" s="1"/>
  <c r="DX467" i="4" s="1"/>
  <c r="EL467" i="4" s="1"/>
  <c r="EZ467" i="4" s="1"/>
  <c r="Q457" i="8"/>
  <c r="P447" i="4"/>
  <c r="AD447" i="4" s="1"/>
  <c r="AR447" i="4" s="1"/>
  <c r="BF447" i="4" s="1"/>
  <c r="BT447" i="4" s="1"/>
  <c r="CH447" i="4" s="1"/>
  <c r="CV447" i="4" s="1"/>
  <c r="DJ447" i="4" s="1"/>
  <c r="DX447" i="4" s="1"/>
  <c r="EL447" i="4" s="1"/>
  <c r="EZ447" i="4" s="1"/>
  <c r="Q439" i="8"/>
  <c r="O458" i="8"/>
  <c r="Q458" i="8" s="1"/>
  <c r="Q449" i="8"/>
  <c r="P409" i="4"/>
  <c r="AD409" i="4" s="1"/>
  <c r="AR409" i="4" s="1"/>
  <c r="BF409" i="4" s="1"/>
  <c r="BT409" i="4" s="1"/>
  <c r="CH409" i="4" s="1"/>
  <c r="CV409" i="4" s="1"/>
  <c r="DJ409" i="4" s="1"/>
  <c r="DX409" i="4" s="1"/>
  <c r="EL409" i="4" s="1"/>
  <c r="EZ409" i="4" s="1"/>
  <c r="H399" i="4"/>
  <c r="V399" i="4" s="1"/>
  <c r="AJ399" i="4" s="1"/>
  <c r="AX399" i="4" s="1"/>
  <c r="BL399" i="4" s="1"/>
  <c r="BZ399" i="4" s="1"/>
  <c r="CN399" i="4" s="1"/>
  <c r="DB399" i="4" s="1"/>
  <c r="DP399" i="4" s="1"/>
  <c r="ED399" i="4" s="1"/>
  <c r="ER399" i="4" s="1"/>
  <c r="AW351" i="8"/>
  <c r="O302" i="8"/>
  <c r="T302" i="8" s="1"/>
  <c r="V302" i="8" s="1"/>
  <c r="O259" i="8"/>
  <c r="O445" i="8"/>
  <c r="Q445" i="8" s="1"/>
  <c r="AW364" i="8"/>
  <c r="P324" i="4"/>
  <c r="AD324" i="4" s="1"/>
  <c r="AR324" i="4" s="1"/>
  <c r="BF324" i="4" s="1"/>
  <c r="BT324" i="4" s="1"/>
  <c r="CH324" i="4" s="1"/>
  <c r="CV324" i="4" s="1"/>
  <c r="DJ324" i="4" s="1"/>
  <c r="DX324" i="4" s="1"/>
  <c r="EL324" i="4" s="1"/>
  <c r="EZ324" i="4" s="1"/>
  <c r="O309" i="8"/>
  <c r="AP309" i="8" s="1"/>
  <c r="O291" i="8"/>
  <c r="Q291" i="8" s="1"/>
  <c r="O264" i="8"/>
  <c r="AE379" i="8"/>
  <c r="AF379" i="8" s="1"/>
  <c r="BD271" i="8"/>
  <c r="Q378" i="8"/>
  <c r="O331" i="8"/>
  <c r="T331" i="8" s="1"/>
  <c r="V331" i="8" s="1"/>
  <c r="P530" i="4"/>
  <c r="AD530" i="4" s="1"/>
  <c r="AR530" i="4" s="1"/>
  <c r="BF530" i="4" s="1"/>
  <c r="BT530" i="4" s="1"/>
  <c r="CH530" i="4" s="1"/>
  <c r="CV530" i="4" s="1"/>
  <c r="DJ530" i="4" s="1"/>
  <c r="DX530" i="4" s="1"/>
  <c r="EL530" i="4" s="1"/>
  <c r="EZ530" i="4" s="1"/>
  <c r="P350" i="4"/>
  <c r="AD350" i="4" s="1"/>
  <c r="AR350" i="4" s="1"/>
  <c r="BF350" i="4" s="1"/>
  <c r="BT350" i="4" s="1"/>
  <c r="CH350" i="4" s="1"/>
  <c r="CV350" i="4" s="1"/>
  <c r="DJ350" i="4" s="1"/>
  <c r="DX350" i="4" s="1"/>
  <c r="EL350" i="4" s="1"/>
  <c r="EZ350" i="4" s="1"/>
  <c r="O294" i="8"/>
  <c r="O224" i="8"/>
  <c r="Q224" i="8" s="1"/>
  <c r="AV527" i="8"/>
  <c r="AW527" i="8" s="1"/>
  <c r="AE527" i="8"/>
  <c r="AF527" i="8" s="1"/>
  <c r="AW439" i="8"/>
  <c r="AE333" i="8"/>
  <c r="AF333" i="8" s="1"/>
  <c r="AV333" i="8"/>
  <c r="AW333" i="8" s="1"/>
  <c r="T307" i="8"/>
  <c r="V307" i="8" s="1"/>
  <c r="H280" i="4"/>
  <c r="V280" i="4" s="1"/>
  <c r="AJ280" i="4" s="1"/>
  <c r="AX280" i="4" s="1"/>
  <c r="BL280" i="4" s="1"/>
  <c r="BZ280" i="4" s="1"/>
  <c r="CN280" i="4" s="1"/>
  <c r="DB280" i="4" s="1"/>
  <c r="DP280" i="4" s="1"/>
  <c r="ED280" i="4" s="1"/>
  <c r="ER280" i="4" s="1"/>
  <c r="T436" i="8"/>
  <c r="Q436" i="8"/>
  <c r="O421" i="8"/>
  <c r="AP421" i="8" s="1"/>
  <c r="O336" i="8"/>
  <c r="Q336" i="8" s="1"/>
  <c r="AW413" i="8"/>
  <c r="O225" i="8"/>
  <c r="O192" i="8"/>
  <c r="T192" i="8" s="1"/>
  <c r="V192" i="8" s="1"/>
  <c r="O131" i="8"/>
  <c r="T131" i="8" s="1"/>
  <c r="O255" i="8"/>
  <c r="AE211" i="8"/>
  <c r="AF211" i="8" s="1"/>
  <c r="AH211" i="8" s="1"/>
  <c r="AM186" i="8"/>
  <c r="BD186" i="8"/>
  <c r="O159" i="8"/>
  <c r="Q247" i="8"/>
  <c r="P362" i="4"/>
  <c r="AD362" i="4" s="1"/>
  <c r="AR362" i="4" s="1"/>
  <c r="BF362" i="4" s="1"/>
  <c r="BT362" i="4" s="1"/>
  <c r="CH362" i="4" s="1"/>
  <c r="CV362" i="4" s="1"/>
  <c r="DJ362" i="4" s="1"/>
  <c r="DX362" i="4" s="1"/>
  <c r="EL362" i="4" s="1"/>
  <c r="EZ362" i="4" s="1"/>
  <c r="Q319" i="8"/>
  <c r="P224" i="4"/>
  <c r="AD224" i="4" s="1"/>
  <c r="AR224" i="4" s="1"/>
  <c r="BF224" i="4" s="1"/>
  <c r="BT224" i="4" s="1"/>
  <c r="CH224" i="4" s="1"/>
  <c r="CV224" i="4" s="1"/>
  <c r="DJ224" i="4" s="1"/>
  <c r="DX224" i="4" s="1"/>
  <c r="EL224" i="4" s="1"/>
  <c r="EZ224" i="4" s="1"/>
  <c r="O143" i="8"/>
  <c r="T143" i="8" s="1"/>
  <c r="V143" i="8" s="1"/>
  <c r="T187" i="8"/>
  <c r="Q180" i="8"/>
  <c r="T180" i="8"/>
  <c r="V201" i="8"/>
  <c r="AV225" i="8"/>
  <c r="AW225" i="8" s="1"/>
  <c r="AE225" i="8"/>
  <c r="AF225" i="8" s="1"/>
  <c r="T232" i="8"/>
  <c r="V232" i="8" s="1"/>
  <c r="Q232" i="8"/>
  <c r="O146" i="8"/>
  <c r="Q146" i="8" s="1"/>
  <c r="H11" i="4"/>
  <c r="V11" i="4" s="1"/>
  <c r="AJ11" i="4" s="1"/>
  <c r="AX11" i="4" s="1"/>
  <c r="BL11" i="4" s="1"/>
  <c r="BZ11" i="4" s="1"/>
  <c r="CN11" i="4" s="1"/>
  <c r="DB11" i="4" s="1"/>
  <c r="DP11" i="4" s="1"/>
  <c r="ED11" i="4" s="1"/>
  <c r="ER11" i="4" s="1"/>
  <c r="T62" i="8"/>
  <c r="O274" i="8"/>
  <c r="Q274" i="8" s="1"/>
  <c r="P424" i="4"/>
  <c r="AD424" i="4" s="1"/>
  <c r="AR424" i="4" s="1"/>
  <c r="BF424" i="4" s="1"/>
  <c r="BT424" i="4" s="1"/>
  <c r="CH424" i="4" s="1"/>
  <c r="CV424" i="4" s="1"/>
  <c r="DJ424" i="4" s="1"/>
  <c r="DX424" i="4" s="1"/>
  <c r="EL424" i="4" s="1"/>
  <c r="EZ424" i="4" s="1"/>
  <c r="O387" i="8"/>
  <c r="Q387" i="8" s="1"/>
  <c r="AW334" i="8"/>
  <c r="AW444" i="8"/>
  <c r="BD329" i="8"/>
  <c r="AM329" i="8"/>
  <c r="AO329" i="8" s="1"/>
  <c r="V437" i="8"/>
  <c r="P391" i="4"/>
  <c r="H381" i="4"/>
  <c r="V381" i="4" s="1"/>
  <c r="AJ381" i="4" s="1"/>
  <c r="AX381" i="4" s="1"/>
  <c r="BL381" i="4" s="1"/>
  <c r="BZ381" i="4" s="1"/>
  <c r="CN381" i="4" s="1"/>
  <c r="DB381" i="4" s="1"/>
  <c r="DP381" i="4" s="1"/>
  <c r="ED381" i="4" s="1"/>
  <c r="ER381" i="4" s="1"/>
  <c r="I270" i="4"/>
  <c r="O243" i="8"/>
  <c r="Q243" i="8" s="1"/>
  <c r="O211" i="8"/>
  <c r="Q211" i="8" s="1"/>
  <c r="AE271" i="8"/>
  <c r="AF271" i="8" s="1"/>
  <c r="P259" i="4"/>
  <c r="AD259" i="4" s="1"/>
  <c r="AR259" i="4" s="1"/>
  <c r="BF259" i="4" s="1"/>
  <c r="BT259" i="4" s="1"/>
  <c r="CH259" i="4" s="1"/>
  <c r="CV259" i="4" s="1"/>
  <c r="DJ259" i="4" s="1"/>
  <c r="DX259" i="4" s="1"/>
  <c r="EL259" i="4" s="1"/>
  <c r="EZ259" i="4" s="1"/>
  <c r="O448" i="8"/>
  <c r="T448" i="8" s="1"/>
  <c r="V448" i="8" s="1"/>
  <c r="O351" i="8"/>
  <c r="AW382" i="8"/>
  <c r="O150" i="8"/>
  <c r="O124" i="8"/>
  <c r="Q124" i="8" s="1"/>
  <c r="P468" i="4"/>
  <c r="AD468" i="4" s="1"/>
  <c r="AR468" i="4" s="1"/>
  <c r="BF468" i="4" s="1"/>
  <c r="BT468" i="4" s="1"/>
  <c r="CH468" i="4" s="1"/>
  <c r="CV468" i="4" s="1"/>
  <c r="DJ468" i="4" s="1"/>
  <c r="DX468" i="4" s="1"/>
  <c r="EL468" i="4" s="1"/>
  <c r="EZ468" i="4" s="1"/>
  <c r="O333" i="8"/>
  <c r="Q333" i="8" s="1"/>
  <c r="O219" i="8"/>
  <c r="O167" i="8"/>
  <c r="Q167" i="8" s="1"/>
  <c r="T267" i="8"/>
  <c r="V267" i="8" s="1"/>
  <c r="AE238" i="8"/>
  <c r="AF238" i="8" s="1"/>
  <c r="AV238" i="8"/>
  <c r="AW238" i="8" s="1"/>
  <c r="P149" i="4"/>
  <c r="AD149" i="4" s="1"/>
  <c r="AR149" i="4" s="1"/>
  <c r="BF149" i="4" s="1"/>
  <c r="BT149" i="4" s="1"/>
  <c r="CH149" i="4" s="1"/>
  <c r="CV149" i="4" s="1"/>
  <c r="DJ149" i="4" s="1"/>
  <c r="DX149" i="4" s="1"/>
  <c r="EL149" i="4" s="1"/>
  <c r="EZ149" i="4" s="1"/>
  <c r="O49" i="8"/>
  <c r="O14" i="8"/>
  <c r="Q14" i="8" s="1"/>
  <c r="O350" i="8"/>
  <c r="BD280" i="8"/>
  <c r="O215" i="8"/>
  <c r="Q215" i="8" s="1"/>
  <c r="O84" i="8"/>
  <c r="O48" i="8"/>
  <c r="Q48" i="8" s="1"/>
  <c r="T323" i="8"/>
  <c r="V323" i="8" s="1"/>
  <c r="AW196" i="8"/>
  <c r="O117" i="8"/>
  <c r="O64" i="8"/>
  <c r="T64" i="8" s="1"/>
  <c r="V64" i="8" s="1"/>
  <c r="AV236" i="8"/>
  <c r="AW236" i="8" s="1"/>
  <c r="AE236" i="8"/>
  <c r="AF236" i="8" s="1"/>
  <c r="O155" i="8"/>
  <c r="T155" i="8" s="1"/>
  <c r="V155" i="8" s="1"/>
  <c r="AV103" i="8"/>
  <c r="AW103" i="8" s="1"/>
  <c r="AE103" i="8"/>
  <c r="AF103" i="8" s="1"/>
  <c r="AH103" i="8" s="1"/>
  <c r="P91" i="4"/>
  <c r="AD91" i="4" s="1"/>
  <c r="AR91" i="4" s="1"/>
  <c r="BF91" i="4" s="1"/>
  <c r="BT91" i="4" s="1"/>
  <c r="CH91" i="4" s="1"/>
  <c r="CV91" i="4" s="1"/>
  <c r="DJ91" i="4" s="1"/>
  <c r="DX91" i="4" s="1"/>
  <c r="EL91" i="4" s="1"/>
  <c r="EZ91" i="4" s="1"/>
  <c r="AE143" i="8"/>
  <c r="AF143" i="8" s="1"/>
  <c r="AV143" i="8"/>
  <c r="AW143" i="8" s="1"/>
  <c r="O118" i="8"/>
  <c r="P68" i="4"/>
  <c r="AD68" i="4" s="1"/>
  <c r="AR68" i="4" s="1"/>
  <c r="BF68" i="4" s="1"/>
  <c r="BT68" i="4" s="1"/>
  <c r="CH68" i="4" s="1"/>
  <c r="CV68" i="4" s="1"/>
  <c r="DJ68" i="4" s="1"/>
  <c r="DX68" i="4" s="1"/>
  <c r="EL68" i="4" s="1"/>
  <c r="EZ68" i="4" s="1"/>
  <c r="AW201" i="8"/>
  <c r="P166" i="4"/>
  <c r="AD166" i="4" s="1"/>
  <c r="AR166" i="4" s="1"/>
  <c r="BF166" i="4" s="1"/>
  <c r="BT166" i="4" s="1"/>
  <c r="CH166" i="4" s="1"/>
  <c r="CV166" i="4" s="1"/>
  <c r="DJ166" i="4" s="1"/>
  <c r="DX166" i="4" s="1"/>
  <c r="EL166" i="4" s="1"/>
  <c r="EZ166" i="4" s="1"/>
  <c r="AM147" i="8"/>
  <c r="BD147" i="8"/>
  <c r="O113" i="8"/>
  <c r="Q113" i="8" s="1"/>
  <c r="AW36" i="8"/>
  <c r="P109" i="4"/>
  <c r="AD109" i="4" s="1"/>
  <c r="AR109" i="4" s="1"/>
  <c r="BF109" i="4" s="1"/>
  <c r="BT109" i="4" s="1"/>
  <c r="CH109" i="4" s="1"/>
  <c r="CV109" i="4" s="1"/>
  <c r="DJ109" i="4" s="1"/>
  <c r="DX109" i="4" s="1"/>
  <c r="EL109" i="4" s="1"/>
  <c r="EZ109" i="4" s="1"/>
  <c r="O33" i="8"/>
  <c r="Q33" i="8"/>
  <c r="O148" i="8"/>
  <c r="T148" i="8" s="1"/>
  <c r="V148" i="8" s="1"/>
  <c r="P123" i="4"/>
  <c r="AD123" i="4" s="1"/>
  <c r="AR123" i="4" s="1"/>
  <c r="BF123" i="4" s="1"/>
  <c r="BT123" i="4" s="1"/>
  <c r="CH123" i="4" s="1"/>
  <c r="CV123" i="4" s="1"/>
  <c r="DJ123" i="4" s="1"/>
  <c r="DX123" i="4" s="1"/>
  <c r="EL123" i="4" s="1"/>
  <c r="EZ123" i="4" s="1"/>
  <c r="BD26" i="8"/>
  <c r="T365" i="8"/>
  <c r="O63" i="8"/>
  <c r="Q63" i="8" s="1"/>
  <c r="O183" i="8"/>
  <c r="Q183" i="8" s="1"/>
  <c r="O151" i="8"/>
  <c r="AE396" i="8"/>
  <c r="AF396" i="8" s="1"/>
  <c r="AH396" i="8" s="1"/>
  <c r="AV396" i="8"/>
  <c r="AW396" i="8" s="1"/>
  <c r="O295" i="8"/>
  <c r="Q295" i="8" s="1"/>
  <c r="P258" i="4"/>
  <c r="AD258" i="4" s="1"/>
  <c r="AR258" i="4" s="1"/>
  <c r="BF258" i="4" s="1"/>
  <c r="BT258" i="4" s="1"/>
  <c r="CH258" i="4" s="1"/>
  <c r="CV258" i="4" s="1"/>
  <c r="DJ258" i="4" s="1"/>
  <c r="DX258" i="4" s="1"/>
  <c r="EL258" i="4" s="1"/>
  <c r="EZ258" i="4" s="1"/>
  <c r="P223" i="4"/>
  <c r="AD223" i="4" s="1"/>
  <c r="AR223" i="4" s="1"/>
  <c r="BF223" i="4" s="1"/>
  <c r="BT223" i="4" s="1"/>
  <c r="CH223" i="4" s="1"/>
  <c r="CV223" i="4" s="1"/>
  <c r="DJ223" i="4" s="1"/>
  <c r="DX223" i="4" s="1"/>
  <c r="EL223" i="4" s="1"/>
  <c r="EZ223" i="4" s="1"/>
  <c r="AE184" i="8"/>
  <c r="AF184" i="8" s="1"/>
  <c r="AV184" i="8"/>
  <c r="AW184" i="8" s="1"/>
  <c r="T313" i="8"/>
  <c r="V313" i="8" s="1"/>
  <c r="O75" i="8"/>
  <c r="T75" i="8" s="1"/>
  <c r="V75" i="8" s="1"/>
  <c r="T321" i="8"/>
  <c r="O160" i="8"/>
  <c r="T160" i="8" s="1"/>
  <c r="V160" i="8" s="1"/>
  <c r="O127" i="8"/>
  <c r="T127" i="8" s="1"/>
  <c r="V127" i="8" s="1"/>
  <c r="O116" i="8"/>
  <c r="O105" i="8"/>
  <c r="Q105" i="8" s="1"/>
  <c r="O69" i="8"/>
  <c r="Q69" i="8" s="1"/>
  <c r="Q210" i="8"/>
  <c r="O42" i="8"/>
  <c r="Q293" i="8"/>
  <c r="O292" i="8"/>
  <c r="T292" i="8" s="1"/>
  <c r="V292" i="8" s="1"/>
  <c r="P111" i="4"/>
  <c r="AD111" i="4" s="1"/>
  <c r="AR111" i="4" s="1"/>
  <c r="BF111" i="4" s="1"/>
  <c r="BT111" i="4" s="1"/>
  <c r="CH111" i="4" s="1"/>
  <c r="CV111" i="4" s="1"/>
  <c r="DJ111" i="4" s="1"/>
  <c r="DX111" i="4" s="1"/>
  <c r="EL111" i="4" s="1"/>
  <c r="EZ111" i="4" s="1"/>
  <c r="P64" i="4"/>
  <c r="AD64" i="4" s="1"/>
  <c r="AR64" i="4" s="1"/>
  <c r="BF64" i="4" s="1"/>
  <c r="BT64" i="4" s="1"/>
  <c r="CH64" i="4" s="1"/>
  <c r="CV64" i="4" s="1"/>
  <c r="DJ64" i="4" s="1"/>
  <c r="DX64" i="4" s="1"/>
  <c r="EL64" i="4" s="1"/>
  <c r="EZ64" i="4" s="1"/>
  <c r="Q486" i="8"/>
  <c r="P333" i="4"/>
  <c r="AD333" i="4" s="1"/>
  <c r="AR333" i="4" s="1"/>
  <c r="BF333" i="4" s="1"/>
  <c r="BT333" i="4" s="1"/>
  <c r="CH333" i="4" s="1"/>
  <c r="CV333" i="4" s="1"/>
  <c r="DJ333" i="4" s="1"/>
  <c r="DX333" i="4" s="1"/>
  <c r="EL333" i="4" s="1"/>
  <c r="EZ333" i="4" s="1"/>
  <c r="V197" i="8"/>
  <c r="T407" i="8"/>
  <c r="V407" i="8" s="1"/>
  <c r="P196" i="4"/>
  <c r="AD196" i="4" s="1"/>
  <c r="AR196" i="4" s="1"/>
  <c r="BF196" i="4" s="1"/>
  <c r="BT196" i="4" s="1"/>
  <c r="CH196" i="4" s="1"/>
  <c r="CV196" i="4" s="1"/>
  <c r="DJ196" i="4" s="1"/>
  <c r="DX196" i="4" s="1"/>
  <c r="EL196" i="4" s="1"/>
  <c r="EZ196" i="4" s="1"/>
  <c r="P98" i="4"/>
  <c r="AD98" i="4" s="1"/>
  <c r="AR98" i="4" s="1"/>
  <c r="BF98" i="4" s="1"/>
  <c r="BT98" i="4" s="1"/>
  <c r="CH98" i="4" s="1"/>
  <c r="CV98" i="4" s="1"/>
  <c r="DJ98" i="4" s="1"/>
  <c r="DX98" i="4" s="1"/>
  <c r="EL98" i="4" s="1"/>
  <c r="EZ98" i="4" s="1"/>
  <c r="O96" i="8"/>
  <c r="Q96" i="8" s="1"/>
  <c r="H183" i="4"/>
  <c r="V183" i="4" s="1"/>
  <c r="AJ183" i="4" s="1"/>
  <c r="AX183" i="4" s="1"/>
  <c r="BL183" i="4" s="1"/>
  <c r="BZ183" i="4" s="1"/>
  <c r="CN183" i="4" s="1"/>
  <c r="DB183" i="4" s="1"/>
  <c r="DP183" i="4" s="1"/>
  <c r="ED183" i="4" s="1"/>
  <c r="ER183" i="4" s="1"/>
  <c r="O162" i="8"/>
  <c r="Q162" i="8" s="1"/>
  <c r="O54" i="8"/>
  <c r="H224" i="4"/>
  <c r="V281" i="8"/>
  <c r="AE316" i="8"/>
  <c r="AF316" i="8" s="1"/>
  <c r="AV316" i="8"/>
  <c r="AW316" i="8" s="1"/>
  <c r="O71" i="8"/>
  <c r="Q71" i="8" s="1"/>
  <c r="T213" i="8"/>
  <c r="V213" i="8" s="1"/>
  <c r="H233" i="4"/>
  <c r="V233" i="4" s="1"/>
  <c r="AJ233" i="4" s="1"/>
  <c r="AX233" i="4" s="1"/>
  <c r="BL233" i="4" s="1"/>
  <c r="BZ233" i="4" s="1"/>
  <c r="CN233" i="4" s="1"/>
  <c r="DB233" i="4" s="1"/>
  <c r="DP233" i="4" s="1"/>
  <c r="ED233" i="4" s="1"/>
  <c r="ER233" i="4" s="1"/>
  <c r="AW33" i="8"/>
  <c r="AE24" i="8"/>
  <c r="AF24" i="8" s="1"/>
  <c r="Q212" i="8"/>
  <c r="O100" i="8"/>
  <c r="Q23" i="8"/>
  <c r="Q102" i="8"/>
  <c r="Q78" i="8"/>
  <c r="T57" i="8"/>
  <c r="V57" i="8" s="1"/>
  <c r="T67" i="8"/>
  <c r="V67" i="8" s="1"/>
  <c r="O270" i="8"/>
  <c r="O26" i="8"/>
  <c r="T26" i="8" s="1"/>
  <c r="V26" i="8" s="1"/>
  <c r="P144" i="4"/>
  <c r="AD144" i="4" s="1"/>
  <c r="AR144" i="4" s="1"/>
  <c r="BF144" i="4" s="1"/>
  <c r="BT144" i="4" s="1"/>
  <c r="CH144" i="4" s="1"/>
  <c r="CV144" i="4" s="1"/>
  <c r="DJ144" i="4" s="1"/>
  <c r="DX144" i="4" s="1"/>
  <c r="EL144" i="4" s="1"/>
  <c r="EZ144" i="4" s="1"/>
  <c r="O93" i="8"/>
  <c r="AP93" i="8" s="1"/>
  <c r="P255" i="4"/>
  <c r="AD255" i="4" s="1"/>
  <c r="AR255" i="4" s="1"/>
  <c r="BF255" i="4" s="1"/>
  <c r="BT255" i="4" s="1"/>
  <c r="CH255" i="4" s="1"/>
  <c r="CV255" i="4" s="1"/>
  <c r="DJ255" i="4" s="1"/>
  <c r="DX255" i="4" s="1"/>
  <c r="EL255" i="4" s="1"/>
  <c r="EZ255" i="4" s="1"/>
  <c r="P222" i="4"/>
  <c r="AD222" i="4" s="1"/>
  <c r="AR222" i="4" s="1"/>
  <c r="BF222" i="4" s="1"/>
  <c r="BT222" i="4" s="1"/>
  <c r="CH222" i="4" s="1"/>
  <c r="CV222" i="4" s="1"/>
  <c r="DJ222" i="4" s="1"/>
  <c r="DX222" i="4" s="1"/>
  <c r="EL222" i="4" s="1"/>
  <c r="EZ222" i="4" s="1"/>
  <c r="O191" i="8"/>
  <c r="Q191" i="8" s="1"/>
  <c r="AE168" i="8"/>
  <c r="AF168" i="8" s="1"/>
  <c r="AV168" i="8"/>
  <c r="AW168" i="8" s="1"/>
  <c r="O108" i="8"/>
  <c r="AP108" i="8" s="1"/>
  <c r="O204" i="8"/>
  <c r="Q204" i="8" s="1"/>
  <c r="O196" i="8"/>
  <c r="P151" i="4"/>
  <c r="AD151" i="4" s="1"/>
  <c r="AR151" i="4" s="1"/>
  <c r="BF151" i="4" s="1"/>
  <c r="BT151" i="4" s="1"/>
  <c r="CH151" i="4" s="1"/>
  <c r="CV151" i="4" s="1"/>
  <c r="DJ151" i="4" s="1"/>
  <c r="DX151" i="4" s="1"/>
  <c r="EL151" i="4" s="1"/>
  <c r="EZ151" i="4" s="1"/>
  <c r="O285" i="8"/>
  <c r="Q285" i="8" s="1"/>
  <c r="P19" i="4"/>
  <c r="AD19" i="4" s="1"/>
  <c r="AR19" i="4" s="1"/>
  <c r="BF19" i="4" s="1"/>
  <c r="BT19" i="4" s="1"/>
  <c r="CH19" i="4" s="1"/>
  <c r="CV19" i="4" s="1"/>
  <c r="DJ19" i="4" s="1"/>
  <c r="DX19" i="4" s="1"/>
  <c r="EL19" i="4" s="1"/>
  <c r="EZ19" i="4" s="1"/>
  <c r="P130" i="4"/>
  <c r="AD130" i="4" s="1"/>
  <c r="AR130" i="4" s="1"/>
  <c r="BF130" i="4" s="1"/>
  <c r="BT130" i="4" s="1"/>
  <c r="CH130" i="4" s="1"/>
  <c r="CV130" i="4" s="1"/>
  <c r="DJ130" i="4" s="1"/>
  <c r="DX130" i="4" s="1"/>
  <c r="EL130" i="4" s="1"/>
  <c r="EZ130" i="4" s="1"/>
  <c r="AE206" i="8"/>
  <c r="AF206" i="8" s="1"/>
  <c r="O24" i="8"/>
  <c r="T24" i="8" s="1"/>
  <c r="V24" i="8" s="1"/>
  <c r="H203" i="4"/>
  <c r="V203" i="4" s="1"/>
  <c r="AJ203" i="4" s="1"/>
  <c r="AX203" i="4" s="1"/>
  <c r="BL203" i="4" s="1"/>
  <c r="BZ203" i="4" s="1"/>
  <c r="CN203" i="4" s="1"/>
  <c r="DB203" i="4" s="1"/>
  <c r="DP203" i="4" s="1"/>
  <c r="ED203" i="4" s="1"/>
  <c r="ER203" i="4" s="1"/>
  <c r="T345" i="8"/>
  <c r="V345" i="8" s="1"/>
  <c r="P238" i="4"/>
  <c r="AD238" i="4" s="1"/>
  <c r="AR238" i="4" s="1"/>
  <c r="BF238" i="4" s="1"/>
  <c r="BT238" i="4" s="1"/>
  <c r="CH238" i="4" s="1"/>
  <c r="CV238" i="4" s="1"/>
  <c r="DJ238" i="4" s="1"/>
  <c r="DX238" i="4" s="1"/>
  <c r="EL238" i="4" s="1"/>
  <c r="EZ238" i="4" s="1"/>
  <c r="O35" i="8"/>
  <c r="AE23" i="8"/>
  <c r="AF23" i="8" s="1"/>
  <c r="P180" i="4"/>
  <c r="AD180" i="4" s="1"/>
  <c r="AR180" i="4" s="1"/>
  <c r="BF180" i="4" s="1"/>
  <c r="BT180" i="4" s="1"/>
  <c r="CH180" i="4" s="1"/>
  <c r="CV180" i="4" s="1"/>
  <c r="DJ180" i="4" s="1"/>
  <c r="DX180" i="4" s="1"/>
  <c r="EL180" i="4" s="1"/>
  <c r="EZ180" i="4" s="1"/>
  <c r="O133" i="8"/>
  <c r="Q133" i="8" s="1"/>
  <c r="AW24" i="8"/>
  <c r="T318" i="8"/>
  <c r="V318" i="8" s="1"/>
  <c r="P38" i="4"/>
  <c r="AD38" i="4" s="1"/>
  <c r="AR38" i="4" s="1"/>
  <c r="BF38" i="4" s="1"/>
  <c r="BT38" i="4" s="1"/>
  <c r="CH38" i="4" s="1"/>
  <c r="CV38" i="4" s="1"/>
  <c r="DJ38" i="4" s="1"/>
  <c r="DX38" i="4" s="1"/>
  <c r="EL38" i="4" s="1"/>
  <c r="EZ38" i="4" s="1"/>
  <c r="T70" i="8"/>
  <c r="V70" i="8" s="1"/>
  <c r="AW277" i="8"/>
  <c r="O235" i="8"/>
  <c r="T235" i="8" s="1"/>
  <c r="V235" i="8" s="1"/>
  <c r="AV224" i="8"/>
  <c r="AW224" i="8" s="1"/>
  <c r="AE224" i="8"/>
  <c r="AF224" i="8" s="1"/>
  <c r="O163" i="8"/>
  <c r="Q163" i="8" s="1"/>
  <c r="O475" i="8"/>
  <c r="T475" i="8" s="1"/>
  <c r="V475" i="8" s="1"/>
  <c r="P427" i="4"/>
  <c r="AD427" i="4" s="1"/>
  <c r="AR427" i="4" s="1"/>
  <c r="BF427" i="4" s="1"/>
  <c r="BT427" i="4" s="1"/>
  <c r="CH427" i="4" s="1"/>
  <c r="CV427" i="4" s="1"/>
  <c r="DJ427" i="4" s="1"/>
  <c r="DX427" i="4" s="1"/>
  <c r="EL427" i="4" s="1"/>
  <c r="EZ427" i="4" s="1"/>
  <c r="AE344" i="8"/>
  <c r="AF344" i="8" s="1"/>
  <c r="AV344" i="8"/>
  <c r="AW344" i="8" s="1"/>
  <c r="O256" i="8"/>
  <c r="P200" i="4"/>
  <c r="AD200" i="4" s="1"/>
  <c r="AR200" i="4" s="1"/>
  <c r="BF200" i="4" s="1"/>
  <c r="BT200" i="4" s="1"/>
  <c r="CH200" i="4" s="1"/>
  <c r="CV200" i="4" s="1"/>
  <c r="DJ200" i="4" s="1"/>
  <c r="DX200" i="4" s="1"/>
  <c r="EL200" i="4" s="1"/>
  <c r="EZ200" i="4" s="1"/>
  <c r="T382" i="8"/>
  <c r="V382" i="8" s="1"/>
  <c r="T311" i="8"/>
  <c r="V311" i="8" s="1"/>
  <c r="O223" i="8"/>
  <c r="Q223" i="8" s="1"/>
  <c r="P175" i="4"/>
  <c r="AD175" i="4" s="1"/>
  <c r="AR175" i="4" s="1"/>
  <c r="BF175" i="4" s="1"/>
  <c r="BT175" i="4" s="1"/>
  <c r="CH175" i="4" s="1"/>
  <c r="CV175" i="4" s="1"/>
  <c r="DJ175" i="4" s="1"/>
  <c r="DX175" i="4" s="1"/>
  <c r="EL175" i="4" s="1"/>
  <c r="EZ175" i="4" s="1"/>
  <c r="O153" i="8"/>
  <c r="Q153" i="8" s="1"/>
  <c r="O59" i="8"/>
  <c r="O258" i="8"/>
  <c r="T258" i="8" s="1"/>
  <c r="V258" i="8" s="1"/>
  <c r="P147" i="4"/>
  <c r="AD147" i="4" s="1"/>
  <c r="AR147" i="4" s="1"/>
  <c r="BF147" i="4" s="1"/>
  <c r="BT147" i="4" s="1"/>
  <c r="CH147" i="4" s="1"/>
  <c r="CV147" i="4" s="1"/>
  <c r="DJ147" i="4" s="1"/>
  <c r="DX147" i="4" s="1"/>
  <c r="EL147" i="4" s="1"/>
  <c r="EZ147" i="4" s="1"/>
  <c r="O99" i="8"/>
  <c r="Q99" i="8" s="1"/>
  <c r="O22" i="8"/>
  <c r="P288" i="4"/>
  <c r="AD288" i="4" s="1"/>
  <c r="AR288" i="4" s="1"/>
  <c r="BF288" i="4" s="1"/>
  <c r="BT288" i="4" s="1"/>
  <c r="CH288" i="4" s="1"/>
  <c r="CV288" i="4" s="1"/>
  <c r="DJ288" i="4" s="1"/>
  <c r="DX288" i="4" s="1"/>
  <c r="EL288" i="4" s="1"/>
  <c r="EZ288" i="4" s="1"/>
  <c r="O244" i="8"/>
  <c r="T244" i="8" s="1"/>
  <c r="V244" i="8" s="1"/>
  <c r="O31" i="8"/>
  <c r="Q31" i="8" s="1"/>
  <c r="AE122" i="8"/>
  <c r="AF122" i="8" s="1"/>
  <c r="AV122" i="8"/>
  <c r="AW122" i="8" s="1"/>
  <c r="H365" i="4"/>
  <c r="V365" i="4" s="1"/>
  <c r="AJ365" i="4" s="1"/>
  <c r="AX365" i="4" s="1"/>
  <c r="BL365" i="4" s="1"/>
  <c r="BZ365" i="4" s="1"/>
  <c r="CN365" i="4" s="1"/>
  <c r="DB365" i="4" s="1"/>
  <c r="DP365" i="4" s="1"/>
  <c r="ED365" i="4" s="1"/>
  <c r="ER365" i="4" s="1"/>
  <c r="O199" i="8"/>
  <c r="Q199" i="8" s="1"/>
  <c r="AV191" i="8"/>
  <c r="AW191" i="8" s="1"/>
  <c r="AE191" i="8"/>
  <c r="AF191" i="8" s="1"/>
  <c r="O132" i="8"/>
  <c r="O97" i="8"/>
  <c r="Q97" i="8" s="1"/>
  <c r="O83" i="8"/>
  <c r="T83" i="8" s="1"/>
  <c r="V83" i="8" s="1"/>
  <c r="P59" i="4"/>
  <c r="AD59" i="4" s="1"/>
  <c r="AR59" i="4" s="1"/>
  <c r="BF59" i="4" s="1"/>
  <c r="BT59" i="4" s="1"/>
  <c r="CH59" i="4" s="1"/>
  <c r="CV59" i="4" s="1"/>
  <c r="DJ59" i="4" s="1"/>
  <c r="DX59" i="4" s="1"/>
  <c r="EL59" i="4" s="1"/>
  <c r="EZ59" i="4" s="1"/>
  <c r="P379" i="4"/>
  <c r="AD379" i="4" s="1"/>
  <c r="AR379" i="4" s="1"/>
  <c r="BF379" i="4" s="1"/>
  <c r="BT379" i="4" s="1"/>
  <c r="CH379" i="4" s="1"/>
  <c r="CV379" i="4" s="1"/>
  <c r="DJ379" i="4" s="1"/>
  <c r="DX379" i="4" s="1"/>
  <c r="EL379" i="4" s="1"/>
  <c r="EZ379" i="4" s="1"/>
  <c r="AE285" i="8"/>
  <c r="AF285" i="8" s="1"/>
  <c r="AV285" i="8"/>
  <c r="AW285" i="8" s="1"/>
  <c r="P32" i="4"/>
  <c r="AD32" i="4" s="1"/>
  <c r="AR32" i="4" s="1"/>
  <c r="BF32" i="4" s="1"/>
  <c r="BT32" i="4" s="1"/>
  <c r="CH32" i="4" s="1"/>
  <c r="CV32" i="4" s="1"/>
  <c r="DJ32" i="4" s="1"/>
  <c r="DX32" i="4" s="1"/>
  <c r="EL32" i="4" s="1"/>
  <c r="EZ32" i="4" s="1"/>
  <c r="P277" i="4"/>
  <c r="AD277" i="4" s="1"/>
  <c r="AR277" i="4" s="1"/>
  <c r="BF277" i="4" s="1"/>
  <c r="BT277" i="4" s="1"/>
  <c r="CH277" i="4" s="1"/>
  <c r="CV277" i="4" s="1"/>
  <c r="DJ277" i="4" s="1"/>
  <c r="DX277" i="4" s="1"/>
  <c r="EL277" i="4" s="1"/>
  <c r="EZ277" i="4" s="1"/>
  <c r="O85" i="8"/>
  <c r="O45" i="8"/>
  <c r="Q45" i="8" s="1"/>
  <c r="P83" i="4"/>
  <c r="AD83" i="4" s="1"/>
  <c r="AR83" i="4" s="1"/>
  <c r="BF83" i="4" s="1"/>
  <c r="BT83" i="4" s="1"/>
  <c r="CH83" i="4" s="1"/>
  <c r="CV83" i="4" s="1"/>
  <c r="DJ83" i="4" s="1"/>
  <c r="DX83" i="4" s="1"/>
  <c r="EL83" i="4" s="1"/>
  <c r="EZ83" i="4" s="1"/>
  <c r="AW23" i="8"/>
  <c r="T228" i="8"/>
  <c r="V228" i="8" s="1"/>
  <c r="H23" i="4"/>
  <c r="V23" i="4" s="1"/>
  <c r="AJ23" i="4" s="1"/>
  <c r="AX23" i="4" s="1"/>
  <c r="BL23" i="4" s="1"/>
  <c r="BZ23" i="4" s="1"/>
  <c r="CN23" i="4" s="1"/>
  <c r="DB23" i="4" s="1"/>
  <c r="DP23" i="4" s="1"/>
  <c r="ED23" i="4" s="1"/>
  <c r="ER23" i="4" s="1"/>
  <c r="T17" i="8"/>
  <c r="I31" i="4"/>
  <c r="W31" i="4" s="1"/>
  <c r="AX32" i="8"/>
  <c r="AZ32" i="8" s="1"/>
  <c r="AM98" i="8"/>
  <c r="AJ98" i="8"/>
  <c r="I169" i="4"/>
  <c r="AX170" i="8"/>
  <c r="AV254" i="8"/>
  <c r="AW254" i="8" s="1"/>
  <c r="AE254" i="8"/>
  <c r="AF254" i="8" s="1"/>
  <c r="AV37" i="8"/>
  <c r="AW37" i="8" s="1"/>
  <c r="AE37" i="8"/>
  <c r="AF37" i="8" s="1"/>
  <c r="AH91" i="8"/>
  <c r="AM252" i="8"/>
  <c r="AJ252" i="8"/>
  <c r="AH101" i="8"/>
  <c r="I162" i="4"/>
  <c r="J162" i="4" s="1"/>
  <c r="AX163" i="8"/>
  <c r="AZ163" i="8" s="1"/>
  <c r="AX250" i="8"/>
  <c r="AZ250" i="8" s="1"/>
  <c r="AJ118" i="8"/>
  <c r="I104" i="4"/>
  <c r="AX105" i="8"/>
  <c r="I98" i="4"/>
  <c r="AE163" i="8"/>
  <c r="AF163" i="8" s="1"/>
  <c r="AH163" i="8" s="1"/>
  <c r="AV83" i="8"/>
  <c r="AW83" i="8" s="1"/>
  <c r="AE83" i="8"/>
  <c r="AF83" i="8" s="1"/>
  <c r="AH83" i="8" s="1"/>
  <c r="AV82" i="8"/>
  <c r="AW82" i="8" s="1"/>
  <c r="AE82" i="8"/>
  <c r="AF82" i="8" s="1"/>
  <c r="AH82" i="8" s="1"/>
  <c r="AE100" i="8"/>
  <c r="AF100" i="8" s="1"/>
  <c r="AE148" i="8"/>
  <c r="AF148" i="8" s="1"/>
  <c r="AV148" i="8"/>
  <c r="AW148" i="8" s="1"/>
  <c r="AE114" i="8"/>
  <c r="AF114" i="8" s="1"/>
  <c r="I132" i="4"/>
  <c r="I260" i="4"/>
  <c r="AX261" i="8"/>
  <c r="AW162" i="8"/>
  <c r="AE119" i="8"/>
  <c r="AF119" i="8" s="1"/>
  <c r="AM155" i="8"/>
  <c r="AX71" i="8"/>
  <c r="AZ71" i="8" s="1"/>
  <c r="AJ248" i="8"/>
  <c r="I89" i="4"/>
  <c r="AM134" i="8"/>
  <c r="AE176" i="8"/>
  <c r="AF176" i="8" s="1"/>
  <c r="AE46" i="8"/>
  <c r="AF46" i="8" s="1"/>
  <c r="AE162" i="8"/>
  <c r="AF162" i="8" s="1"/>
  <c r="AW119" i="8"/>
  <c r="AE59" i="8"/>
  <c r="AF59" i="8" s="1"/>
  <c r="AH59" i="8" s="1"/>
  <c r="AJ48" i="8"/>
  <c r="AV169" i="8"/>
  <c r="AW169" i="8" s="1"/>
  <c r="AE169" i="8"/>
  <c r="AF169" i="8" s="1"/>
  <c r="AX46" i="8"/>
  <c r="AZ46" i="8" s="1"/>
  <c r="AX124" i="8"/>
  <c r="AZ124" i="8" s="1"/>
  <c r="AV70" i="8"/>
  <c r="AW70" i="8" s="1"/>
  <c r="AE105" i="8"/>
  <c r="AF105" i="8" s="1"/>
  <c r="AE107" i="8"/>
  <c r="AF107" i="8" s="1"/>
  <c r="AE151" i="8"/>
  <c r="AF151" i="8" s="1"/>
  <c r="AJ79" i="8"/>
  <c r="AE170" i="8"/>
  <c r="AF170" i="8" s="1"/>
  <c r="AX138" i="8"/>
  <c r="AX100" i="8"/>
  <c r="AZ100" i="8" s="1"/>
  <c r="I175" i="4"/>
  <c r="W175" i="4" s="1"/>
  <c r="AX65" i="8"/>
  <c r="AZ65" i="8" s="1"/>
  <c r="AE65" i="8"/>
  <c r="AF65" i="8" s="1"/>
  <c r="AH65" i="8" s="1"/>
  <c r="AV112" i="8"/>
  <c r="AW112" i="8" s="1"/>
  <c r="AE112" i="8"/>
  <c r="AF112" i="8" s="1"/>
  <c r="AE99" i="8"/>
  <c r="AF99" i="8" s="1"/>
  <c r="AH99" i="8" s="1"/>
  <c r="AE71" i="8"/>
  <c r="AF71" i="8" s="1"/>
  <c r="AE145" i="8"/>
  <c r="AF145" i="8" s="1"/>
  <c r="AV145" i="8"/>
  <c r="AW145" i="8" s="1"/>
  <c r="AE138" i="8"/>
  <c r="AF138" i="8" s="1"/>
  <c r="AX76" i="8"/>
  <c r="AZ76" i="8" s="1"/>
  <c r="AV108" i="8"/>
  <c r="AW108" i="8" s="1"/>
  <c r="I107" i="4" s="1"/>
  <c r="AX107" i="8"/>
  <c r="AZ107" i="8" s="1"/>
  <c r="AW165" i="8"/>
  <c r="AW260" i="8"/>
  <c r="AW40" i="8"/>
  <c r="AE96" i="8"/>
  <c r="AF96" i="8" s="1"/>
  <c r="AE623" i="8"/>
  <c r="AF623" i="8" s="1"/>
  <c r="AH623" i="8" s="1"/>
  <c r="AX623" i="8"/>
  <c r="AZ623" i="8" s="1"/>
  <c r="AE306" i="8"/>
  <c r="AF306" i="8" s="1"/>
  <c r="AH306" i="8" s="1"/>
  <c r="AP306" i="8" s="1"/>
  <c r="AV306" i="8"/>
  <c r="AW306" i="8" s="1"/>
  <c r="T306" i="8"/>
  <c r="AJ76" i="8"/>
  <c r="AJ60" i="8"/>
  <c r="V64" i="4"/>
  <c r="AJ64" i="4" s="1"/>
  <c r="AX64" i="4" s="1"/>
  <c r="BL64" i="4" s="1"/>
  <c r="BZ64" i="4" s="1"/>
  <c r="CN64" i="4" s="1"/>
  <c r="DB64" i="4" s="1"/>
  <c r="DP64" i="4" s="1"/>
  <c r="ED64" i="4" s="1"/>
  <c r="ER64" i="4" s="1"/>
  <c r="V51" i="4"/>
  <c r="AJ51" i="4" s="1"/>
  <c r="AX51" i="4" s="1"/>
  <c r="BL51" i="4" s="1"/>
  <c r="BZ51" i="4" s="1"/>
  <c r="CN51" i="4" s="1"/>
  <c r="DB51" i="4" s="1"/>
  <c r="DP51" i="4" s="1"/>
  <c r="ED51" i="4" s="1"/>
  <c r="ER51" i="4" s="1"/>
  <c r="Q10" i="8"/>
  <c r="V10" i="8"/>
  <c r="CQ284" i="4"/>
  <c r="DE284" i="4" s="1"/>
  <c r="DS284" i="4" s="1"/>
  <c r="EG284" i="4" s="1"/>
  <c r="EU284" i="4" s="1"/>
  <c r="BL622" i="4"/>
  <c r="BO622" i="4"/>
  <c r="AE140" i="8"/>
  <c r="AF140" i="8" s="1"/>
  <c r="AH140" i="8" s="1"/>
  <c r="AM614" i="8"/>
  <c r="AH609" i="8"/>
  <c r="AM606" i="8"/>
  <c r="AO606" i="8" s="1"/>
  <c r="I609" i="4"/>
  <c r="AX610" i="8"/>
  <c r="I608" i="4"/>
  <c r="AX609" i="8"/>
  <c r="I598" i="4"/>
  <c r="AX599" i="8"/>
  <c r="AZ597" i="8"/>
  <c r="AH596" i="8"/>
  <c r="AM584" i="8"/>
  <c r="AO584" i="8" s="1"/>
  <c r="I575" i="4"/>
  <c r="AX576" i="8"/>
  <c r="I565" i="4"/>
  <c r="AX566" i="8"/>
  <c r="AH562" i="8"/>
  <c r="AH566" i="8"/>
  <c r="AZ562" i="8"/>
  <c r="AS562" i="8" s="1"/>
  <c r="I578" i="4"/>
  <c r="AX579" i="8"/>
  <c r="AJ576" i="8"/>
  <c r="AZ569" i="8"/>
  <c r="I570" i="4"/>
  <c r="AX571" i="8"/>
  <c r="AO576" i="8"/>
  <c r="AH573" i="8"/>
  <c r="AH560" i="8"/>
  <c r="AP560" i="8" s="1"/>
  <c r="J553" i="4"/>
  <c r="W553" i="4"/>
  <c r="J546" i="4"/>
  <c r="W546" i="4"/>
  <c r="AH546" i="8"/>
  <c r="AH543" i="8"/>
  <c r="AP543" i="8" s="1"/>
  <c r="AM551" i="8"/>
  <c r="AM556" i="8"/>
  <c r="I532" i="4"/>
  <c r="AX533" i="8"/>
  <c r="AH538" i="8"/>
  <c r="AM523" i="8"/>
  <c r="AO523" i="8" s="1"/>
  <c r="AH537" i="8"/>
  <c r="AH520" i="8"/>
  <c r="AH522" i="8"/>
  <c r="AM521" i="8"/>
  <c r="AO521" i="8" s="1"/>
  <c r="AJ521" i="8"/>
  <c r="W514" i="4"/>
  <c r="J514" i="4"/>
  <c r="AZ500" i="8"/>
  <c r="AH502" i="8"/>
  <c r="AH503" i="8"/>
  <c r="I503" i="4"/>
  <c r="AX504" i="8"/>
  <c r="I497" i="4"/>
  <c r="AX498" i="8"/>
  <c r="J510" i="4"/>
  <c r="W510" i="4"/>
  <c r="AH498" i="8"/>
  <c r="AH481" i="8"/>
  <c r="AH485" i="8"/>
  <c r="AX459" i="8"/>
  <c r="I458" i="4"/>
  <c r="I462" i="4"/>
  <c r="AX463" i="8"/>
  <c r="I463" i="4"/>
  <c r="AX464" i="8"/>
  <c r="AX472" i="8"/>
  <c r="I471" i="4"/>
  <c r="AH474" i="8"/>
  <c r="AJ475" i="8"/>
  <c r="I472" i="4"/>
  <c r="I467" i="4"/>
  <c r="AX468" i="8"/>
  <c r="AH473" i="8"/>
  <c r="I465" i="4"/>
  <c r="AX466" i="8"/>
  <c r="J460" i="4"/>
  <c r="W460" i="4"/>
  <c r="AZ449" i="8"/>
  <c r="AM449" i="8"/>
  <c r="AO449" i="8" s="1"/>
  <c r="AH445" i="8"/>
  <c r="I440" i="4"/>
  <c r="AX441" i="8"/>
  <c r="AX437" i="8"/>
  <c r="I436" i="4"/>
  <c r="AH454" i="8"/>
  <c r="AX436" i="8"/>
  <c r="AH414" i="8"/>
  <c r="AP414" i="8" s="1"/>
  <c r="W415" i="4"/>
  <c r="J415" i="4"/>
  <c r="AX428" i="8"/>
  <c r="I427" i="4"/>
  <c r="AH422" i="8"/>
  <c r="AH426" i="8"/>
  <c r="AH430" i="8"/>
  <c r="AX406" i="8"/>
  <c r="I405" i="4"/>
  <c r="AH408" i="8"/>
  <c r="AM391" i="8"/>
  <c r="AH407" i="8"/>
  <c r="AJ396" i="8"/>
  <c r="I386" i="4"/>
  <c r="AX387" i="8"/>
  <c r="I370" i="4"/>
  <c r="AX371" i="8"/>
  <c r="AH376" i="8"/>
  <c r="AH387" i="8"/>
  <c r="AM377" i="8"/>
  <c r="I387" i="4"/>
  <c r="AX388" i="8"/>
  <c r="I383" i="4"/>
  <c r="AX384" i="8"/>
  <c r="AH371" i="8"/>
  <c r="AH383" i="8"/>
  <c r="AJ389" i="8"/>
  <c r="I371" i="4"/>
  <c r="AX372" i="8"/>
  <c r="AH374" i="8"/>
  <c r="AH375" i="8"/>
  <c r="AH356" i="8"/>
  <c r="AM352" i="8"/>
  <c r="AX350" i="8"/>
  <c r="AH361" i="8"/>
  <c r="AH357" i="8"/>
  <c r="I361" i="4"/>
  <c r="AX362" i="8"/>
  <c r="AM350" i="8"/>
  <c r="AO350" i="8" s="1"/>
  <c r="AH349" i="8"/>
  <c r="I340" i="4"/>
  <c r="AX341" i="8"/>
  <c r="I335" i="4"/>
  <c r="AX336" i="8"/>
  <c r="AZ327" i="8"/>
  <c r="AM335" i="8"/>
  <c r="Z335" i="8" s="1"/>
  <c r="AH342" i="8"/>
  <c r="AH332" i="8"/>
  <c r="I328" i="4"/>
  <c r="AX329" i="8"/>
  <c r="AM343" i="8"/>
  <c r="AO343" i="8" s="1"/>
  <c r="AH341" i="8"/>
  <c r="AH324" i="8"/>
  <c r="AX320" i="8"/>
  <c r="AH307" i="8"/>
  <c r="I323" i="4"/>
  <c r="AX324" i="8"/>
  <c r="AM318" i="8"/>
  <c r="AX307" i="8"/>
  <c r="AH322" i="8"/>
  <c r="AH286" i="8"/>
  <c r="AP286" i="8" s="1"/>
  <c r="AX292" i="8"/>
  <c r="BE298" i="8"/>
  <c r="BG298" i="8" s="1"/>
  <c r="AH291" i="8"/>
  <c r="BB298" i="8"/>
  <c r="AM287" i="8"/>
  <c r="AO287" i="8" s="1"/>
  <c r="AH299" i="8"/>
  <c r="AH301" i="8"/>
  <c r="W286" i="4"/>
  <c r="J286" i="4"/>
  <c r="I298" i="4"/>
  <c r="AJ292" i="8"/>
  <c r="I269" i="4"/>
  <c r="AX270" i="8"/>
  <c r="AJ274" i="8"/>
  <c r="AH268" i="8"/>
  <c r="AZ276" i="8"/>
  <c r="AX264" i="8"/>
  <c r="AM276" i="8"/>
  <c r="AM264" i="8"/>
  <c r="AH275" i="8"/>
  <c r="AM251" i="8"/>
  <c r="AH258" i="8"/>
  <c r="AH255" i="8"/>
  <c r="I243" i="4"/>
  <c r="AX244" i="8"/>
  <c r="AX246" i="8"/>
  <c r="AO248" i="8"/>
  <c r="J230" i="4"/>
  <c r="W230" i="4"/>
  <c r="AZ231" i="8"/>
  <c r="I231" i="4"/>
  <c r="AX232" i="8"/>
  <c r="I208" i="4"/>
  <c r="AX209" i="8"/>
  <c r="AH214" i="8"/>
  <c r="AH207" i="8"/>
  <c r="I206" i="4"/>
  <c r="AX207" i="8"/>
  <c r="J212" i="4"/>
  <c r="W212" i="4"/>
  <c r="AH215" i="8"/>
  <c r="I213" i="4"/>
  <c r="AX214" i="8"/>
  <c r="AX215" i="8"/>
  <c r="I214" i="4"/>
  <c r="AM213" i="8"/>
  <c r="AZ211" i="8"/>
  <c r="AH218" i="8"/>
  <c r="AJ218" i="8" s="1"/>
  <c r="AH185" i="8"/>
  <c r="AZ181" i="8"/>
  <c r="AS181" i="8" s="1"/>
  <c r="AH197" i="8"/>
  <c r="AH194" i="8"/>
  <c r="AH159" i="8"/>
  <c r="AH161" i="8"/>
  <c r="AH173" i="8"/>
  <c r="W157" i="4"/>
  <c r="J157" i="4"/>
  <c r="I145" i="4"/>
  <c r="AX146" i="8"/>
  <c r="AH144" i="8"/>
  <c r="I143" i="4"/>
  <c r="AX144" i="8"/>
  <c r="I151" i="4"/>
  <c r="AX152" i="8"/>
  <c r="AW137" i="8"/>
  <c r="AE137" i="8"/>
  <c r="AF137" i="8" s="1"/>
  <c r="AH132" i="8"/>
  <c r="AH130" i="8"/>
  <c r="I131" i="4"/>
  <c r="AX132" i="8"/>
  <c r="AJ125" i="8"/>
  <c r="AJ131" i="8"/>
  <c r="AX126" i="8"/>
  <c r="AH128" i="8"/>
  <c r="AP128" i="8" s="1"/>
  <c r="AM109" i="8"/>
  <c r="AH114" i="8"/>
  <c r="AM108" i="8"/>
  <c r="I113" i="4"/>
  <c r="AX114" i="8"/>
  <c r="AJ102" i="8"/>
  <c r="AM84" i="8"/>
  <c r="AM93" i="8"/>
  <c r="AH74" i="8"/>
  <c r="BB88" i="8"/>
  <c r="AJ77" i="8"/>
  <c r="AX92" i="8"/>
  <c r="I91" i="4"/>
  <c r="AH78" i="8"/>
  <c r="I77" i="4"/>
  <c r="AX78" i="8"/>
  <c r="W75" i="4"/>
  <c r="J75" i="4"/>
  <c r="AJ84" i="8"/>
  <c r="J87" i="4"/>
  <c r="W87" i="4"/>
  <c r="AJ93" i="8"/>
  <c r="AH58" i="8"/>
  <c r="AJ58" i="8" s="1"/>
  <c r="AM66" i="8"/>
  <c r="AH52" i="8"/>
  <c r="I66" i="4"/>
  <c r="AX67" i="8"/>
  <c r="I57" i="4"/>
  <c r="I56" i="4"/>
  <c r="AH61" i="8"/>
  <c r="AH68" i="8"/>
  <c r="AM70" i="8"/>
  <c r="I59" i="4"/>
  <c r="I67" i="4"/>
  <c r="AX68" i="8"/>
  <c r="AJ62" i="8"/>
  <c r="AO47" i="8"/>
  <c r="I34" i="4"/>
  <c r="AX35" i="8"/>
  <c r="J41" i="4"/>
  <c r="W41" i="4"/>
  <c r="AH31" i="8"/>
  <c r="AH44" i="8"/>
  <c r="I33" i="4"/>
  <c r="AX34" i="8"/>
  <c r="AJ50" i="8"/>
  <c r="I46" i="4"/>
  <c r="AX47" i="8"/>
  <c r="AJ49" i="8"/>
  <c r="AH22" i="8"/>
  <c r="AJ22" i="8" s="1"/>
  <c r="AX16" i="8"/>
  <c r="I15" i="4"/>
  <c r="AJ20" i="8"/>
  <c r="AH11" i="8"/>
  <c r="AP11" i="8" s="1"/>
  <c r="AZ519" i="4"/>
  <c r="BL519" i="4"/>
  <c r="BL520" i="4"/>
  <c r="AZ520" i="4"/>
  <c r="BL412" i="4"/>
  <c r="BL390" i="4"/>
  <c r="BL392" i="4"/>
  <c r="BL391" i="4"/>
  <c r="BL371" i="4"/>
  <c r="BL372" i="4"/>
  <c r="BL369" i="4"/>
  <c r="BL370" i="4"/>
  <c r="BL348" i="4"/>
  <c r="BL347" i="4"/>
  <c r="BL349" i="4"/>
  <c r="BL327" i="4"/>
  <c r="BL328" i="4"/>
  <c r="BL326" i="4"/>
  <c r="BL284" i="4"/>
  <c r="BL264" i="4"/>
  <c r="BL263" i="4"/>
  <c r="BL136" i="4"/>
  <c r="AW141" i="8"/>
  <c r="AE141" i="8"/>
  <c r="AF141" i="8" s="1"/>
  <c r="V141" i="8"/>
  <c r="Q141" i="8"/>
  <c r="AJ140" i="4"/>
  <c r="I139" i="4"/>
  <c r="Q140" i="8"/>
  <c r="H139" i="4"/>
  <c r="V139" i="4" s="1"/>
  <c r="AR139" i="4"/>
  <c r="Q139" i="8"/>
  <c r="H138" i="4"/>
  <c r="V138" i="4" s="1"/>
  <c r="T138" i="8"/>
  <c r="V138" i="8" s="1"/>
  <c r="H137" i="4"/>
  <c r="V137" i="4" s="1"/>
  <c r="AD136" i="4"/>
  <c r="T137" i="8"/>
  <c r="BT9" i="4"/>
  <c r="BH18" i="8" l="1"/>
  <c r="BH17" i="8"/>
  <c r="BH13" i="8"/>
  <c r="AS13" i="8" s="1"/>
  <c r="BH28" i="8"/>
  <c r="AS28" i="8" s="1"/>
  <c r="I19" i="4"/>
  <c r="AJ11" i="8"/>
  <c r="BH604" i="8"/>
  <c r="I583" i="4"/>
  <c r="AJ600" i="8"/>
  <c r="BH623" i="8"/>
  <c r="W499" i="4"/>
  <c r="AX195" i="8"/>
  <c r="AJ460" i="8"/>
  <c r="AJ545" i="8"/>
  <c r="I393" i="4"/>
  <c r="J393" i="4" s="1"/>
  <c r="L393" i="4" s="1"/>
  <c r="Q393" i="4" s="1"/>
  <c r="S393" i="4" s="1"/>
  <c r="I502" i="4"/>
  <c r="J502" i="4" s="1"/>
  <c r="L502" i="4" s="1"/>
  <c r="N502" i="4" s="1"/>
  <c r="I182" i="4"/>
  <c r="W182" i="4" s="1"/>
  <c r="AK182" i="4" s="1"/>
  <c r="I364" i="4"/>
  <c r="J364" i="4" s="1"/>
  <c r="AX374" i="8"/>
  <c r="AX598" i="8"/>
  <c r="AZ598" i="8" s="1"/>
  <c r="BH598" i="8" s="1"/>
  <c r="AP533" i="8"/>
  <c r="I79" i="4"/>
  <c r="AM228" i="8"/>
  <c r="AP84" i="8"/>
  <c r="AX546" i="8"/>
  <c r="J512" i="4"/>
  <c r="I531" i="4"/>
  <c r="Q444" i="8"/>
  <c r="AX596" i="8"/>
  <c r="AZ596" i="8" s="1"/>
  <c r="I595" i="4"/>
  <c r="J595" i="4" s="1"/>
  <c r="I193" i="4"/>
  <c r="W193" i="4" s="1"/>
  <c r="AX74" i="8"/>
  <c r="AS211" i="8"/>
  <c r="I548" i="4"/>
  <c r="J548" i="4" s="1"/>
  <c r="AS88" i="8"/>
  <c r="AS515" i="8"/>
  <c r="AX227" i="8"/>
  <c r="AZ227" i="8" s="1"/>
  <c r="Z70" i="8"/>
  <c r="J285" i="4"/>
  <c r="L285" i="4" s="1"/>
  <c r="Q285" i="4" s="1"/>
  <c r="S285" i="4" s="1"/>
  <c r="I317" i="4"/>
  <c r="J317" i="4" s="1"/>
  <c r="AX366" i="8"/>
  <c r="AZ366" i="8" s="1"/>
  <c r="AS366" i="8" s="1"/>
  <c r="AJ124" i="8"/>
  <c r="AJ99" i="8"/>
  <c r="AX130" i="8"/>
  <c r="AX150" i="8"/>
  <c r="AJ167" i="8"/>
  <c r="AJ187" i="8"/>
  <c r="AJ345" i="8"/>
  <c r="I586" i="4"/>
  <c r="W586" i="4" s="1"/>
  <c r="AS76" i="8"/>
  <c r="Q406" i="8"/>
  <c r="AP594" i="8"/>
  <c r="AS511" i="8"/>
  <c r="AH298" i="8"/>
  <c r="AP392" i="8"/>
  <c r="I176" i="4"/>
  <c r="J176" i="4" s="1"/>
  <c r="I130" i="4"/>
  <c r="J130" i="4" s="1"/>
  <c r="L130" i="4" s="1"/>
  <c r="Q130" i="4" s="1"/>
  <c r="S130" i="4" s="1"/>
  <c r="I295" i="4"/>
  <c r="W295" i="4" s="1"/>
  <c r="AJ265" i="8"/>
  <c r="W109" i="4"/>
  <c r="AK109" i="4" s="1"/>
  <c r="J152" i="4"/>
  <c r="L152" i="4" s="1"/>
  <c r="W264" i="4"/>
  <c r="X264" i="4" s="1"/>
  <c r="Z264" i="4" s="1"/>
  <c r="J380" i="4"/>
  <c r="L380" i="4" s="1"/>
  <c r="AX389" i="8"/>
  <c r="I439" i="4"/>
  <c r="J439" i="4" s="1"/>
  <c r="I589" i="4"/>
  <c r="W589" i="4" s="1"/>
  <c r="I112" i="4"/>
  <c r="W112" i="4" s="1"/>
  <c r="AK112" i="4" s="1"/>
  <c r="AJ42" i="8"/>
  <c r="I60" i="4"/>
  <c r="W60" i="4" s="1"/>
  <c r="BB300" i="8"/>
  <c r="W561" i="4"/>
  <c r="AK561" i="4" s="1"/>
  <c r="AJ53" i="8"/>
  <c r="AS513" i="8"/>
  <c r="AX249" i="8"/>
  <c r="AZ249" i="8" s="1"/>
  <c r="AS249" i="8" s="1"/>
  <c r="AP393" i="8"/>
  <c r="AP146" i="8"/>
  <c r="Q50" i="8"/>
  <c r="AX512" i="8"/>
  <c r="AZ512" i="8" s="1"/>
  <c r="AS512" i="8" s="1"/>
  <c r="Q122" i="8"/>
  <c r="AS407" i="8"/>
  <c r="I446" i="4"/>
  <c r="J446" i="4" s="1"/>
  <c r="L446" i="4" s="1"/>
  <c r="N446" i="4" s="1"/>
  <c r="AJ438" i="8"/>
  <c r="AX301" i="8"/>
  <c r="AZ301" i="8" s="1"/>
  <c r="I302" i="4"/>
  <c r="W302" i="4" s="1"/>
  <c r="AO469" i="8"/>
  <c r="AS250" i="8"/>
  <c r="AP172" i="8"/>
  <c r="AJ469" i="8"/>
  <c r="AP33" i="8"/>
  <c r="I296" i="4"/>
  <c r="J296" i="4" s="1"/>
  <c r="L296" i="4" s="1"/>
  <c r="N296" i="4" s="1"/>
  <c r="AP135" i="8"/>
  <c r="Z135" i="8" s="1"/>
  <c r="AX22" i="8"/>
  <c r="AZ22" i="8" s="1"/>
  <c r="BH22" i="8" s="1"/>
  <c r="AX322" i="8"/>
  <c r="AZ322" i="8" s="1"/>
  <c r="AP575" i="8"/>
  <c r="AS618" i="8"/>
  <c r="AJ135" i="8"/>
  <c r="AJ18" i="8"/>
  <c r="BE88" i="8"/>
  <c r="BG88" i="8" s="1"/>
  <c r="AX156" i="8"/>
  <c r="I198" i="4"/>
  <c r="W198" i="4" s="1"/>
  <c r="I252" i="4"/>
  <c r="W252" i="4" s="1"/>
  <c r="I290" i="4"/>
  <c r="J290" i="4" s="1"/>
  <c r="AX309" i="8"/>
  <c r="AX474" i="8"/>
  <c r="AJ175" i="8"/>
  <c r="AJ494" i="8"/>
  <c r="Q544" i="8"/>
  <c r="AJ278" i="8"/>
  <c r="AJ196" i="8"/>
  <c r="AP419" i="8"/>
  <c r="Z419" i="8" s="1"/>
  <c r="AS275" i="8"/>
  <c r="I557" i="4"/>
  <c r="W557" i="4" s="1"/>
  <c r="AK557" i="4" s="1"/>
  <c r="AY557" i="4" s="1"/>
  <c r="AZ557" i="4" s="1"/>
  <c r="AJ352" i="8"/>
  <c r="AJ228" i="8"/>
  <c r="J256" i="4"/>
  <c r="L256" i="4" s="1"/>
  <c r="N256" i="4" s="1"/>
  <c r="AM381" i="8"/>
  <c r="Z381" i="8" s="1"/>
  <c r="J508" i="4"/>
  <c r="L508" i="4" s="1"/>
  <c r="N508" i="4" s="1"/>
  <c r="AP520" i="8"/>
  <c r="AS124" i="8"/>
  <c r="AM175" i="8"/>
  <c r="AO175" i="8" s="1"/>
  <c r="AJ615" i="8"/>
  <c r="Q12" i="8"/>
  <c r="AP467" i="8"/>
  <c r="I186" i="4"/>
  <c r="J186" i="4" s="1"/>
  <c r="L186" i="4" s="1"/>
  <c r="Q186" i="4" s="1"/>
  <c r="S186" i="4" s="1"/>
  <c r="AS175" i="8"/>
  <c r="AP265" i="8"/>
  <c r="W226" i="4"/>
  <c r="AK226" i="4" s="1"/>
  <c r="J327" i="4"/>
  <c r="L327" i="4" s="1"/>
  <c r="N327" i="4" s="1"/>
  <c r="I484" i="4"/>
  <c r="J484" i="4" s="1"/>
  <c r="AX485" i="8"/>
  <c r="AZ267" i="8"/>
  <c r="BB267" i="8" s="1"/>
  <c r="J453" i="4"/>
  <c r="L453" i="4" s="1"/>
  <c r="N453" i="4" s="1"/>
  <c r="W453" i="4"/>
  <c r="AK453" i="4" s="1"/>
  <c r="AJ323" i="8"/>
  <c r="AP612" i="8"/>
  <c r="Q258" i="8"/>
  <c r="I133" i="4"/>
  <c r="W133" i="4" s="1"/>
  <c r="Q385" i="8"/>
  <c r="AP400" i="8"/>
  <c r="AP559" i="8"/>
  <c r="I27" i="4"/>
  <c r="AP614" i="8"/>
  <c r="AP22" i="8"/>
  <c r="AJ260" i="8"/>
  <c r="AP299" i="8"/>
  <c r="AX356" i="8"/>
  <c r="Z377" i="8"/>
  <c r="Q244" i="8"/>
  <c r="Q148" i="8"/>
  <c r="Q331" i="8"/>
  <c r="AJ492" i="8"/>
  <c r="AS240" i="8"/>
  <c r="Q290" i="8"/>
  <c r="AJ381" i="8"/>
  <c r="I153" i="4"/>
  <c r="W153" i="4" s="1"/>
  <c r="X153" i="4" s="1"/>
  <c r="AP113" i="8"/>
  <c r="AP492" i="8"/>
  <c r="Z492" i="8" s="1"/>
  <c r="AJ40" i="8"/>
  <c r="AJ216" i="8"/>
  <c r="J491" i="4"/>
  <c r="L491" i="4" s="1"/>
  <c r="N491" i="4" s="1"/>
  <c r="AS500" i="8"/>
  <c r="J538" i="4"/>
  <c r="L538" i="4" s="1"/>
  <c r="Q538" i="4" s="1"/>
  <c r="S538" i="4" s="1"/>
  <c r="AX79" i="8"/>
  <c r="AZ79" i="8" s="1"/>
  <c r="AS79" i="8" s="1"/>
  <c r="AP438" i="8"/>
  <c r="AX601" i="8"/>
  <c r="AZ601" i="8" s="1"/>
  <c r="I266" i="4"/>
  <c r="AP48" i="8"/>
  <c r="Q119" i="8"/>
  <c r="AJ113" i="8"/>
  <c r="AP385" i="8"/>
  <c r="I255" i="4"/>
  <c r="W255" i="4" s="1"/>
  <c r="AP58" i="8"/>
  <c r="AX166" i="8"/>
  <c r="AZ166" i="8" s="1"/>
  <c r="AJ43" i="8"/>
  <c r="AX454" i="8"/>
  <c r="AZ454" i="8" s="1"/>
  <c r="AS454" i="8" s="1"/>
  <c r="AS59" i="8"/>
  <c r="AP131" i="8"/>
  <c r="Z131" i="8" s="1"/>
  <c r="AP587" i="8"/>
  <c r="I390" i="4"/>
  <c r="J390" i="4" s="1"/>
  <c r="L390" i="4" s="1"/>
  <c r="N390" i="4" s="1"/>
  <c r="AP472" i="8"/>
  <c r="AP502" i="8"/>
  <c r="AP622" i="8"/>
  <c r="Z622" i="8" s="1"/>
  <c r="AS517" i="8"/>
  <c r="AX89" i="8"/>
  <c r="AZ89" i="8" s="1"/>
  <c r="AJ140" i="8"/>
  <c r="W244" i="4"/>
  <c r="X244" i="4" s="1"/>
  <c r="AX481" i="8"/>
  <c r="AP522" i="8"/>
  <c r="AS276" i="8"/>
  <c r="AJ419" i="8"/>
  <c r="AM345" i="8"/>
  <c r="AO345" i="8" s="1"/>
  <c r="AX490" i="8"/>
  <c r="AZ490" i="8" s="1"/>
  <c r="AS490" i="8" s="1"/>
  <c r="AS568" i="8"/>
  <c r="AS90" i="8"/>
  <c r="AJ502" i="8"/>
  <c r="AP155" i="8"/>
  <c r="Z155" i="8" s="1"/>
  <c r="BB514" i="8"/>
  <c r="AS514" i="8"/>
  <c r="AM605" i="8"/>
  <c r="AO605" i="8" s="1"/>
  <c r="AP605" i="8"/>
  <c r="AJ231" i="8"/>
  <c r="AP231" i="8"/>
  <c r="BB231" i="8"/>
  <c r="AS231" i="8"/>
  <c r="AJ342" i="8"/>
  <c r="AP342" i="8"/>
  <c r="AJ428" i="8"/>
  <c r="AP428" i="8"/>
  <c r="AJ454" i="8"/>
  <c r="AP454" i="8"/>
  <c r="BB503" i="8"/>
  <c r="AS503" i="8"/>
  <c r="AP537" i="8"/>
  <c r="AJ537" i="8"/>
  <c r="AM19" i="8"/>
  <c r="AO19" i="8" s="1"/>
  <c r="AP19" i="8"/>
  <c r="Z19" i="8" s="1"/>
  <c r="AJ19" i="8"/>
  <c r="AJ44" i="8"/>
  <c r="AP44" i="8"/>
  <c r="AM61" i="8"/>
  <c r="AO61" i="8" s="1"/>
  <c r="AP61" i="8"/>
  <c r="Z61" i="8" s="1"/>
  <c r="AJ95" i="8"/>
  <c r="AP95" i="8"/>
  <c r="AX159" i="8"/>
  <c r="AZ159" i="8" s="1"/>
  <c r="AJ185" i="8"/>
  <c r="AP185" i="8"/>
  <c r="AM372" i="8"/>
  <c r="AO372" i="8" s="1"/>
  <c r="AP372" i="8"/>
  <c r="Z372" i="8" s="1"/>
  <c r="AJ573" i="8"/>
  <c r="AP573" i="8"/>
  <c r="AM10" i="8"/>
  <c r="AO10" i="8" s="1"/>
  <c r="Z10" i="8"/>
  <c r="AM623" i="8"/>
  <c r="AO623" i="8" s="1"/>
  <c r="AP623" i="8"/>
  <c r="Z623" i="8" s="1"/>
  <c r="AH138" i="8"/>
  <c r="AJ138" i="8" s="1"/>
  <c r="BB65" i="8"/>
  <c r="AS65" i="8"/>
  <c r="AJ101" i="8"/>
  <c r="AP101" i="8"/>
  <c r="AM418" i="8"/>
  <c r="AO418" i="8" s="1"/>
  <c r="AP418" i="8"/>
  <c r="Z418" i="8" s="1"/>
  <c r="AJ466" i="8"/>
  <c r="AP466" i="8"/>
  <c r="BB367" i="8"/>
  <c r="AS367" i="8"/>
  <c r="BB142" i="8"/>
  <c r="AS142" i="8"/>
  <c r="AJ261" i="8"/>
  <c r="AP261" i="8"/>
  <c r="BB245" i="8"/>
  <c r="AS245" i="8"/>
  <c r="AP181" i="8"/>
  <c r="AJ181" i="8"/>
  <c r="AJ616" i="8"/>
  <c r="AP616" i="8"/>
  <c r="BB501" i="8"/>
  <c r="AS501" i="8"/>
  <c r="AM367" i="8"/>
  <c r="AP367" i="8"/>
  <c r="Z367" i="8" s="1"/>
  <c r="BB31" i="8"/>
  <c r="AS31" i="8"/>
  <c r="AJ150" i="8"/>
  <c r="AP150" i="8"/>
  <c r="BB547" i="8"/>
  <c r="AS547" i="8"/>
  <c r="AJ536" i="8"/>
  <c r="AP536" i="8"/>
  <c r="BB131" i="8"/>
  <c r="AS131" i="8"/>
  <c r="BB280" i="8"/>
  <c r="AS280" i="8"/>
  <c r="AJ142" i="8"/>
  <c r="AP142" i="8"/>
  <c r="AM401" i="8"/>
  <c r="AO401" i="8" s="1"/>
  <c r="AP401" i="8"/>
  <c r="Z401" i="8" s="1"/>
  <c r="I49" i="4"/>
  <c r="J49" i="4" s="1"/>
  <c r="AX50" i="8"/>
  <c r="AJ201" i="8"/>
  <c r="AP201" i="8"/>
  <c r="Z201" i="8" s="1"/>
  <c r="AM201" i="8"/>
  <c r="AO201" i="8" s="1"/>
  <c r="AJ514" i="8"/>
  <c r="AP514" i="8"/>
  <c r="AJ548" i="8"/>
  <c r="AP548" i="8"/>
  <c r="Z548" i="8" s="1"/>
  <c r="AM548" i="8"/>
  <c r="AO548" i="8" s="1"/>
  <c r="AP613" i="8"/>
  <c r="I490" i="4"/>
  <c r="J490" i="4" s="1"/>
  <c r="L490" i="4" s="1"/>
  <c r="Q490" i="4" s="1"/>
  <c r="S490" i="4" s="1"/>
  <c r="AX491" i="8"/>
  <c r="AZ491" i="8" s="1"/>
  <c r="AS491" i="8" s="1"/>
  <c r="AJ88" i="8"/>
  <c r="AP88" i="8"/>
  <c r="AJ132" i="8"/>
  <c r="AP132" i="8"/>
  <c r="I201" i="4"/>
  <c r="W201" i="4" s="1"/>
  <c r="BB227" i="8"/>
  <c r="AS227" i="8"/>
  <c r="AM374" i="8"/>
  <c r="AO374" i="8" s="1"/>
  <c r="AP374" i="8"/>
  <c r="AJ515" i="8"/>
  <c r="AP515" i="8"/>
  <c r="AJ533" i="8"/>
  <c r="AP546" i="8"/>
  <c r="AJ579" i="8"/>
  <c r="AP579" i="8"/>
  <c r="BB110" i="8"/>
  <c r="AS110" i="8"/>
  <c r="AJ404" i="8"/>
  <c r="AP404" i="8"/>
  <c r="T79" i="8"/>
  <c r="V79" i="8" s="1"/>
  <c r="Q79" i="8"/>
  <c r="AM241" i="8"/>
  <c r="AO241" i="8" s="1"/>
  <c r="AP241" i="8"/>
  <c r="AM334" i="8"/>
  <c r="AO334" i="8" s="1"/>
  <c r="AP334" i="8"/>
  <c r="AJ604" i="8"/>
  <c r="AP604" i="8"/>
  <c r="BB95" i="8"/>
  <c r="AS95" i="8"/>
  <c r="AM149" i="8"/>
  <c r="AP149" i="8"/>
  <c r="Z149" i="8" s="1"/>
  <c r="AS605" i="8"/>
  <c r="AJ253" i="8"/>
  <c r="AP253" i="8"/>
  <c r="I513" i="4"/>
  <c r="AP183" i="8"/>
  <c r="AM183" i="8"/>
  <c r="AO183" i="8" s="1"/>
  <c r="BB296" i="8"/>
  <c r="AS296" i="8"/>
  <c r="AH230" i="8"/>
  <c r="AJ230" i="8" s="1"/>
  <c r="BB461" i="8"/>
  <c r="AS461" i="8"/>
  <c r="AJ199" i="8"/>
  <c r="AP199" i="8"/>
  <c r="AM193" i="8"/>
  <c r="AO193" i="8" s="1"/>
  <c r="AP193" i="8"/>
  <c r="AX502" i="8"/>
  <c r="AZ502" i="8" s="1"/>
  <c r="BE502" i="8" s="1"/>
  <c r="I501" i="4"/>
  <c r="AP343" i="8"/>
  <c r="I127" i="4"/>
  <c r="J127" i="4" s="1"/>
  <c r="AX128" i="8"/>
  <c r="AZ128" i="8" s="1"/>
  <c r="AM278" i="8"/>
  <c r="AP278" i="8"/>
  <c r="AJ534" i="8"/>
  <c r="AP534" i="8"/>
  <c r="BB581" i="8"/>
  <c r="AS581" i="8"/>
  <c r="AJ620" i="8"/>
  <c r="AP620" i="8"/>
  <c r="AH281" i="8"/>
  <c r="AJ281" i="8"/>
  <c r="T76" i="8"/>
  <c r="V76" i="8" s="1"/>
  <c r="AP76" i="8"/>
  <c r="Z76" i="8" s="1"/>
  <c r="AJ298" i="8"/>
  <c r="AP298" i="8"/>
  <c r="T546" i="8"/>
  <c r="V546" i="8" s="1"/>
  <c r="Q546" i="8"/>
  <c r="AJ203" i="8"/>
  <c r="AP203" i="8"/>
  <c r="AJ346" i="8"/>
  <c r="AP346" i="8"/>
  <c r="AM32" i="8"/>
  <c r="AO32" i="8" s="1"/>
  <c r="AP32" i="8"/>
  <c r="AJ415" i="8"/>
  <c r="AP415" i="8"/>
  <c r="AM415" i="8"/>
  <c r="AM590" i="8"/>
  <c r="AO590" i="8" s="1"/>
  <c r="AP590" i="8"/>
  <c r="Z590" i="8" s="1"/>
  <c r="BB230" i="8"/>
  <c r="AS230" i="8"/>
  <c r="AJ336" i="8"/>
  <c r="AP336" i="8"/>
  <c r="BB251" i="8"/>
  <c r="AS251" i="8"/>
  <c r="AJ574" i="8"/>
  <c r="AP574" i="8"/>
  <c r="AM139" i="8"/>
  <c r="AP139" i="8"/>
  <c r="BB123" i="8"/>
  <c r="AS123" i="8"/>
  <c r="AM618" i="8"/>
  <c r="AP618" i="8"/>
  <c r="Q287" i="8"/>
  <c r="AP287" i="8"/>
  <c r="AM442" i="8"/>
  <c r="AO442" i="8" s="1"/>
  <c r="AP442" i="8"/>
  <c r="AJ28" i="8"/>
  <c r="AJ67" i="8"/>
  <c r="AP67" i="8"/>
  <c r="AJ197" i="8"/>
  <c r="AP197" i="8"/>
  <c r="AM430" i="8"/>
  <c r="AO430" i="8" s="1"/>
  <c r="AP430" i="8"/>
  <c r="AJ473" i="8"/>
  <c r="AP473" i="8"/>
  <c r="AJ485" i="8"/>
  <c r="AP485" i="8"/>
  <c r="AJ538" i="8"/>
  <c r="AP538" i="8"/>
  <c r="AJ163" i="8"/>
  <c r="AP163" i="8"/>
  <c r="AM163" i="8"/>
  <c r="AO163" i="8" s="1"/>
  <c r="AJ38" i="8"/>
  <c r="AP38" i="8"/>
  <c r="Z38" i="8" s="1"/>
  <c r="W326" i="4"/>
  <c r="J326" i="4"/>
  <c r="AJ158" i="8"/>
  <c r="AP158" i="8"/>
  <c r="AP74" i="8"/>
  <c r="AJ74" i="8"/>
  <c r="AP144" i="8"/>
  <c r="AM173" i="8"/>
  <c r="AP173" i="8"/>
  <c r="AJ258" i="8"/>
  <c r="AP258" i="8"/>
  <c r="AJ275" i="8"/>
  <c r="AP275" i="8"/>
  <c r="AM320" i="8"/>
  <c r="AO320" i="8" s="1"/>
  <c r="AP320" i="8"/>
  <c r="BB391" i="8"/>
  <c r="AS391" i="8"/>
  <c r="AJ426" i="8"/>
  <c r="AP426" i="8"/>
  <c r="BB569" i="8"/>
  <c r="AS569" i="8"/>
  <c r="AJ562" i="8"/>
  <c r="AP562" i="8"/>
  <c r="BB107" i="8"/>
  <c r="AS107" i="8"/>
  <c r="T270" i="8"/>
  <c r="AP270" i="8"/>
  <c r="Z270" i="8" s="1"/>
  <c r="Q270" i="8"/>
  <c r="AM396" i="8"/>
  <c r="AO396" i="8" s="1"/>
  <c r="AP396" i="8"/>
  <c r="Z396" i="8" s="1"/>
  <c r="AM103" i="8"/>
  <c r="AP103" i="8"/>
  <c r="T227" i="8"/>
  <c r="V227" i="8" s="1"/>
  <c r="AP227" i="8"/>
  <c r="Z227" i="8" s="1"/>
  <c r="Q329" i="8"/>
  <c r="AP329" i="8"/>
  <c r="AJ34" i="8"/>
  <c r="AP34" i="8"/>
  <c r="Q29" i="8"/>
  <c r="AP29" i="8"/>
  <c r="Q547" i="8"/>
  <c r="AP547" i="8"/>
  <c r="AJ401" i="8"/>
  <c r="BB424" i="8"/>
  <c r="AS424" i="8"/>
  <c r="AP386" i="8"/>
  <c r="AZ565" i="8"/>
  <c r="BB565" i="8" s="1"/>
  <c r="AJ229" i="8"/>
  <c r="AP229" i="8"/>
  <c r="AM229" i="8"/>
  <c r="AO229" i="8" s="1"/>
  <c r="AM410" i="8"/>
  <c r="AO410" i="8" s="1"/>
  <c r="AP410" i="8"/>
  <c r="Z410" i="8" s="1"/>
  <c r="AM86" i="8"/>
  <c r="AO86" i="8" s="1"/>
  <c r="AP86" i="8"/>
  <c r="Z86" i="8" s="1"/>
  <c r="AM81" i="8"/>
  <c r="AP81" i="8"/>
  <c r="BB286" i="8"/>
  <c r="AS286" i="8"/>
  <c r="BE267" i="8"/>
  <c r="BG267" i="8" s="1"/>
  <c r="AS267" i="8"/>
  <c r="BB228" i="8"/>
  <c r="AS228" i="8"/>
  <c r="AJ530" i="8"/>
  <c r="AP530" i="8"/>
  <c r="I375" i="4"/>
  <c r="W375" i="4" s="1"/>
  <c r="AX376" i="8"/>
  <c r="AZ376" i="8" s="1"/>
  <c r="AS376" i="8" s="1"/>
  <c r="T569" i="8"/>
  <c r="V569" i="8" s="1"/>
  <c r="Q569" i="8"/>
  <c r="AX548" i="8"/>
  <c r="AZ548" i="8" s="1"/>
  <c r="AS548" i="8" s="1"/>
  <c r="I547" i="4"/>
  <c r="W547" i="4" s="1"/>
  <c r="AK547" i="4" s="1"/>
  <c r="AH13" i="8"/>
  <c r="AJ13" i="8" s="1"/>
  <c r="AP45" i="8"/>
  <c r="AJ354" i="8"/>
  <c r="AP354" i="8"/>
  <c r="BB297" i="8"/>
  <c r="AS297" i="8"/>
  <c r="AJ83" i="8"/>
  <c r="AP83" i="8"/>
  <c r="AJ152" i="8"/>
  <c r="AP152" i="8"/>
  <c r="AJ325" i="8"/>
  <c r="AP325" i="8"/>
  <c r="AM99" i="8"/>
  <c r="AO99" i="8" s="1"/>
  <c r="AP99" i="8"/>
  <c r="AM91" i="8"/>
  <c r="AO91" i="8" s="1"/>
  <c r="AP91" i="8"/>
  <c r="Z91" i="8" s="1"/>
  <c r="Q42" i="8"/>
  <c r="AP42" i="8"/>
  <c r="Q606" i="8"/>
  <c r="AP606" i="8"/>
  <c r="AJ189" i="8"/>
  <c r="AP189" i="8"/>
  <c r="AM69" i="8"/>
  <c r="AO69" i="8" s="1"/>
  <c r="AP69" i="8"/>
  <c r="BE558" i="8"/>
  <c r="BG558" i="8" s="1"/>
  <c r="AS558" i="8"/>
  <c r="AX45" i="8"/>
  <c r="AZ45" i="8" s="1"/>
  <c r="AS45" i="8" s="1"/>
  <c r="BB53" i="8"/>
  <c r="AS53" i="8"/>
  <c r="BB116" i="8"/>
  <c r="AS116" i="8"/>
  <c r="AJ161" i="8"/>
  <c r="AP161" i="8"/>
  <c r="AM250" i="8"/>
  <c r="AO250" i="8" s="1"/>
  <c r="AP250" i="8"/>
  <c r="Z250" i="8" s="1"/>
  <c r="AJ324" i="8"/>
  <c r="AP324" i="8"/>
  <c r="AJ387" i="8"/>
  <c r="AP387" i="8"/>
  <c r="AJ409" i="8"/>
  <c r="AP409" i="8"/>
  <c r="AM622" i="8"/>
  <c r="AO622" i="8" s="1"/>
  <c r="AX39" i="8"/>
  <c r="AM165" i="8"/>
  <c r="AO165" i="8" s="1"/>
  <c r="AP165" i="8"/>
  <c r="Z165" i="8" s="1"/>
  <c r="V295" i="4"/>
  <c r="AJ295" i="4" s="1"/>
  <c r="AX295" i="4" s="1"/>
  <c r="BL295" i="4" s="1"/>
  <c r="BZ295" i="4" s="1"/>
  <c r="CN295" i="4" s="1"/>
  <c r="DB295" i="4" s="1"/>
  <c r="DP295" i="4" s="1"/>
  <c r="ED295" i="4" s="1"/>
  <c r="ER295" i="4" s="1"/>
  <c r="AM510" i="8"/>
  <c r="AO510" i="8" s="1"/>
  <c r="AP510" i="8"/>
  <c r="AH578" i="8"/>
  <c r="AP578" i="8" s="1"/>
  <c r="T556" i="8"/>
  <c r="V556" i="8" s="1"/>
  <c r="AP556" i="8"/>
  <c r="Z556" i="8" s="1"/>
  <c r="AM243" i="8"/>
  <c r="AO243" i="8" s="1"/>
  <c r="AP243" i="8"/>
  <c r="AJ483" i="8"/>
  <c r="AP483" i="8"/>
  <c r="AS462" i="8"/>
  <c r="AM288" i="8"/>
  <c r="AO288" i="8" s="1"/>
  <c r="AP288" i="8"/>
  <c r="Z288" i="8" s="1"/>
  <c r="AJ129" i="8"/>
  <c r="AP129" i="8"/>
  <c r="AM552" i="8"/>
  <c r="AO552" i="8" s="1"/>
  <c r="AP552" i="8"/>
  <c r="Z552" i="8" s="1"/>
  <c r="AJ208" i="8"/>
  <c r="AP208" i="8"/>
  <c r="AJ539" i="8"/>
  <c r="AP539" i="8"/>
  <c r="I148" i="4"/>
  <c r="J148" i="4" s="1"/>
  <c r="L148" i="4" s="1"/>
  <c r="N148" i="4" s="1"/>
  <c r="AX149" i="8"/>
  <c r="AZ149" i="8" s="1"/>
  <c r="BE149" i="8" s="1"/>
  <c r="W567" i="4"/>
  <c r="AK567" i="4" s="1"/>
  <c r="J567" i="4"/>
  <c r="L567" i="4" s="1"/>
  <c r="Q567" i="4" s="1"/>
  <c r="S567" i="4" s="1"/>
  <c r="AM494" i="8"/>
  <c r="AO494" i="8" s="1"/>
  <c r="AP494" i="8"/>
  <c r="Z494" i="8" s="1"/>
  <c r="AS554" i="8"/>
  <c r="BB558" i="8"/>
  <c r="BB394" i="8"/>
  <c r="AS394" i="8"/>
  <c r="J448" i="4"/>
  <c r="L448" i="4" s="1"/>
  <c r="W448" i="4"/>
  <c r="AK448" i="4" s="1"/>
  <c r="AF413" i="8"/>
  <c r="AH413" i="8" s="1"/>
  <c r="AM413" i="8" s="1"/>
  <c r="AO413" i="8" s="1"/>
  <c r="AE412" i="8"/>
  <c r="AM78" i="8"/>
  <c r="AO78" i="8" s="1"/>
  <c r="AP78" i="8"/>
  <c r="AM214" i="8"/>
  <c r="AO214" i="8" s="1"/>
  <c r="AP214" i="8"/>
  <c r="Z214" i="8" s="1"/>
  <c r="AM569" i="8"/>
  <c r="AO569" i="8" s="1"/>
  <c r="AP569" i="8"/>
  <c r="Z569" i="8" s="1"/>
  <c r="AJ328" i="8"/>
  <c r="AP328" i="8"/>
  <c r="BE397" i="8"/>
  <c r="BG397" i="8" s="1"/>
  <c r="AS397" i="8"/>
  <c r="BB187" i="8"/>
  <c r="AS187" i="8"/>
  <c r="AJ64" i="8"/>
  <c r="AP64" i="8"/>
  <c r="AJ215" i="8"/>
  <c r="AP215" i="8"/>
  <c r="BB337" i="8"/>
  <c r="AS337" i="8"/>
  <c r="AJ383" i="8"/>
  <c r="AP383" i="8"/>
  <c r="AJ408" i="8"/>
  <c r="AP408" i="8"/>
  <c r="BB597" i="8"/>
  <c r="BB71" i="8"/>
  <c r="AS71" i="8"/>
  <c r="T350" i="8"/>
  <c r="V350" i="8" s="1"/>
  <c r="Q350" i="8"/>
  <c r="AP350" i="8"/>
  <c r="Z350" i="8" s="1"/>
  <c r="T588" i="8"/>
  <c r="V588" i="8" s="1"/>
  <c r="Q588" i="8"/>
  <c r="AX438" i="8"/>
  <c r="AZ438" i="8" s="1"/>
  <c r="I437" i="4"/>
  <c r="J437" i="4" s="1"/>
  <c r="L437" i="4" s="1"/>
  <c r="N437" i="4" s="1"/>
  <c r="I258" i="4"/>
  <c r="W258" i="4" s="1"/>
  <c r="AX259" i="8"/>
  <c r="AZ259" i="8" s="1"/>
  <c r="AM209" i="8"/>
  <c r="AO209" i="8" s="1"/>
  <c r="AP209" i="8"/>
  <c r="Z209" i="8" s="1"/>
  <c r="AX431" i="8"/>
  <c r="AZ431" i="8" s="1"/>
  <c r="AS431" i="8" s="1"/>
  <c r="I430" i="4"/>
  <c r="BB48" i="8"/>
  <c r="AS48" i="8"/>
  <c r="AM28" i="8"/>
  <c r="AO28" i="8" s="1"/>
  <c r="AP28" i="8"/>
  <c r="BB381" i="8"/>
  <c r="AS381" i="8"/>
  <c r="AM18" i="8"/>
  <c r="AO18" i="8" s="1"/>
  <c r="AP18" i="8"/>
  <c r="Z18" i="8" s="1"/>
  <c r="AJ114" i="8"/>
  <c r="AP114" i="8"/>
  <c r="AJ202" i="8"/>
  <c r="AP202" i="8"/>
  <c r="AJ255" i="8"/>
  <c r="AP255" i="8"/>
  <c r="AP322" i="8"/>
  <c r="AJ322" i="8"/>
  <c r="AJ341" i="8"/>
  <c r="AP341" i="8"/>
  <c r="T176" i="8"/>
  <c r="V176" i="8" s="1"/>
  <c r="Q176" i="8"/>
  <c r="AM280" i="8"/>
  <c r="AO280" i="8" s="1"/>
  <c r="AP280" i="8"/>
  <c r="Z280" i="8" s="1"/>
  <c r="AJ97" i="8"/>
  <c r="AP97" i="8"/>
  <c r="AM97" i="8"/>
  <c r="AO97" i="8" s="1"/>
  <c r="T185" i="8"/>
  <c r="V185" i="8" s="1"/>
  <c r="Q185" i="8"/>
  <c r="AJ36" i="8"/>
  <c r="AP36" i="8"/>
  <c r="AJ130" i="8"/>
  <c r="AP130" i="8"/>
  <c r="I377" i="4"/>
  <c r="W377" i="4" s="1"/>
  <c r="AJ376" i="8"/>
  <c r="AP376" i="8"/>
  <c r="BB397" i="8"/>
  <c r="AJ406" i="8"/>
  <c r="AP406" i="8"/>
  <c r="BB449" i="8"/>
  <c r="AS449" i="8"/>
  <c r="AP504" i="8"/>
  <c r="AP535" i="8"/>
  <c r="AJ535" i="8"/>
  <c r="AJ596" i="8"/>
  <c r="AP596" i="8"/>
  <c r="AJ385" i="8"/>
  <c r="BB365" i="8"/>
  <c r="AS365" i="8"/>
  <c r="T410" i="8"/>
  <c r="V410" i="8" s="1"/>
  <c r="Q410" i="8"/>
  <c r="AP545" i="8"/>
  <c r="AM545" i="8"/>
  <c r="AO545" i="8" s="1"/>
  <c r="AP463" i="8"/>
  <c r="Q134" i="8"/>
  <c r="AP134" i="8"/>
  <c r="AH597" i="8"/>
  <c r="BH597" i="8" s="1"/>
  <c r="AS597" i="8" s="1"/>
  <c r="J359" i="4"/>
  <c r="L359" i="4" s="1"/>
  <c r="N359" i="4" s="1"/>
  <c r="W359" i="4"/>
  <c r="X359" i="4" s="1"/>
  <c r="I63" i="4"/>
  <c r="J63" i="4" s="1"/>
  <c r="L63" i="4" s="1"/>
  <c r="AX64" i="8"/>
  <c r="T398" i="8"/>
  <c r="V398" i="8" s="1"/>
  <c r="Q398" i="8"/>
  <c r="AJ447" i="8"/>
  <c r="AP447" i="8"/>
  <c r="AM235" i="8"/>
  <c r="AO235" i="8" s="1"/>
  <c r="AP235" i="8"/>
  <c r="Z235" i="8" s="1"/>
  <c r="BE613" i="8"/>
  <c r="BG613" i="8" s="1"/>
  <c r="AS613" i="8"/>
  <c r="I442" i="4"/>
  <c r="W442" i="4" s="1"/>
  <c r="AX443" i="8"/>
  <c r="AZ443" i="8" s="1"/>
  <c r="AS443" i="8" s="1"/>
  <c r="AJ116" i="8"/>
  <c r="AP116" i="8"/>
  <c r="AP124" i="8"/>
  <c r="AS536" i="8"/>
  <c r="AJ110" i="8"/>
  <c r="AP110" i="8"/>
  <c r="Z110" i="8" s="1"/>
  <c r="AM110" i="8"/>
  <c r="AO110" i="8" s="1"/>
  <c r="AH262" i="8"/>
  <c r="AJ262" i="8" s="1"/>
  <c r="BB104" i="8"/>
  <c r="AS104" i="8"/>
  <c r="BB54" i="8"/>
  <c r="AS54" i="8"/>
  <c r="I92" i="4"/>
  <c r="W92" i="4" s="1"/>
  <c r="AX93" i="8"/>
  <c r="AZ93" i="8" s="1"/>
  <c r="AJ565" i="8"/>
  <c r="AP565" i="8"/>
  <c r="AM557" i="8"/>
  <c r="AO557" i="8" s="1"/>
  <c r="AP557" i="8"/>
  <c r="Z557" i="8" s="1"/>
  <c r="AJ394" i="8"/>
  <c r="AP394" i="8"/>
  <c r="AJ213" i="8"/>
  <c r="AP213" i="8"/>
  <c r="Z213" i="8" s="1"/>
  <c r="AO213" i="8"/>
  <c r="AJ16" i="8"/>
  <c r="AP16" i="8"/>
  <c r="AJ68" i="8"/>
  <c r="AP68" i="8"/>
  <c r="AM92" i="8"/>
  <c r="AO92" i="8" s="1"/>
  <c r="AP92" i="8"/>
  <c r="Z92" i="8" s="1"/>
  <c r="AJ127" i="8"/>
  <c r="AP127" i="8"/>
  <c r="AJ301" i="8"/>
  <c r="AP301" i="8"/>
  <c r="BB416" i="8"/>
  <c r="AS416" i="8"/>
  <c r="AJ445" i="8"/>
  <c r="AP445" i="8"/>
  <c r="AJ566" i="8"/>
  <c r="AP566" i="8"/>
  <c r="AM140" i="8"/>
  <c r="AP140" i="8"/>
  <c r="AJ65" i="8"/>
  <c r="AP65" i="8"/>
  <c r="AS46" i="8"/>
  <c r="AM211" i="8"/>
  <c r="AO211" i="8" s="1"/>
  <c r="AP211" i="8"/>
  <c r="AJ427" i="8"/>
  <c r="AP427" i="8"/>
  <c r="AP25" i="8"/>
  <c r="AP40" i="8"/>
  <c r="AJ441" i="8"/>
  <c r="AP441" i="8"/>
  <c r="BB314" i="8"/>
  <c r="AS314" i="8"/>
  <c r="AJ12" i="8"/>
  <c r="AP12" i="8"/>
  <c r="Z12" i="8" s="1"/>
  <c r="AM55" i="8"/>
  <c r="AO55" i="8" s="1"/>
  <c r="AP55" i="8"/>
  <c r="Z55" i="8" s="1"/>
  <c r="AJ443" i="8"/>
  <c r="AP443" i="8"/>
  <c r="BB29" i="8"/>
  <c r="AS29" i="8"/>
  <c r="AP216" i="8"/>
  <c r="AP195" i="8"/>
  <c r="AS18" i="8"/>
  <c r="AP420" i="8"/>
  <c r="AP290" i="8"/>
  <c r="AS604" i="8"/>
  <c r="AJ123" i="8"/>
  <c r="AP123" i="8"/>
  <c r="Z123" i="8" s="1"/>
  <c r="AP188" i="8"/>
  <c r="AM75" i="8"/>
  <c r="AO75" i="8" s="1"/>
  <c r="AP75" i="8"/>
  <c r="AP279" i="8"/>
  <c r="AS370" i="8"/>
  <c r="AM77" i="8"/>
  <c r="AP77" i="8"/>
  <c r="AJ272" i="8"/>
  <c r="AP272" i="8"/>
  <c r="AJ337" i="8"/>
  <c r="AP337" i="8"/>
  <c r="AP459" i="8"/>
  <c r="AP196" i="8"/>
  <c r="Z196" i="8" s="1"/>
  <c r="AM232" i="8"/>
  <c r="AO232" i="8" s="1"/>
  <c r="AP232" i="8"/>
  <c r="AJ35" i="8"/>
  <c r="AP35" i="8"/>
  <c r="BB98" i="8"/>
  <c r="AS98" i="8"/>
  <c r="BB257" i="8"/>
  <c r="AS257" i="8"/>
  <c r="AJ429" i="8"/>
  <c r="AP429" i="8"/>
  <c r="BB450" i="8"/>
  <c r="AS450" i="8"/>
  <c r="AP53" i="8"/>
  <c r="AP274" i="8"/>
  <c r="AP469" i="8"/>
  <c r="Z469" i="8" s="1"/>
  <c r="AJ31" i="8"/>
  <c r="AP31" i="8"/>
  <c r="BB183" i="8"/>
  <c r="AS183" i="8"/>
  <c r="AJ268" i="8"/>
  <c r="AP268" i="8"/>
  <c r="AJ291" i="8"/>
  <c r="AP291" i="8"/>
  <c r="AM307" i="8"/>
  <c r="AO307" i="8" s="1"/>
  <c r="AP307" i="8"/>
  <c r="Z307" i="8" s="1"/>
  <c r="AJ349" i="8"/>
  <c r="AP349" i="8"/>
  <c r="AJ362" i="8"/>
  <c r="AP362" i="8"/>
  <c r="AJ407" i="8"/>
  <c r="AP407" i="8"/>
  <c r="AJ416" i="8"/>
  <c r="AP416" i="8"/>
  <c r="AJ422" i="8"/>
  <c r="AP422" i="8"/>
  <c r="AJ601" i="8"/>
  <c r="AP601" i="8"/>
  <c r="AP609" i="8"/>
  <c r="AM82" i="8"/>
  <c r="AO82" i="8" s="1"/>
  <c r="AP82" i="8"/>
  <c r="Z82" i="8" s="1"/>
  <c r="Z365" i="8"/>
  <c r="AP619" i="8"/>
  <c r="AM417" i="8"/>
  <c r="AP417" i="8"/>
  <c r="AM595" i="8"/>
  <c r="AO595" i="8" s="1"/>
  <c r="AP595" i="8"/>
  <c r="AM43" i="8"/>
  <c r="AO43" i="8" s="1"/>
  <c r="AP43" i="8"/>
  <c r="AJ465" i="8"/>
  <c r="AP465" i="8"/>
  <c r="AM366" i="8"/>
  <c r="AO366" i="8" s="1"/>
  <c r="AP366" i="8"/>
  <c r="Z366" i="8" s="1"/>
  <c r="AP302" i="8"/>
  <c r="AM460" i="8"/>
  <c r="AO460" i="8" s="1"/>
  <c r="AP460" i="8"/>
  <c r="Z460" i="8" s="1"/>
  <c r="AJ577" i="8"/>
  <c r="AP577" i="8"/>
  <c r="AM85" i="8"/>
  <c r="AO85" i="8" s="1"/>
  <c r="AP85" i="8"/>
  <c r="AJ598" i="8"/>
  <c r="AP598" i="8"/>
  <c r="AJ435" i="8"/>
  <c r="AP435" i="8"/>
  <c r="Z435" i="8" s="1"/>
  <c r="AP277" i="8"/>
  <c r="BB99" i="8"/>
  <c r="AS99" i="8"/>
  <c r="BB271" i="8"/>
  <c r="AS271" i="8"/>
  <c r="AM17" i="8"/>
  <c r="AO17" i="8" s="1"/>
  <c r="AP17" i="8"/>
  <c r="Z17" i="8" s="1"/>
  <c r="AJ237" i="8"/>
  <c r="AP237" i="8"/>
  <c r="BB447" i="8"/>
  <c r="AS447" i="8"/>
  <c r="AM154" i="8"/>
  <c r="AO154" i="8" s="1"/>
  <c r="AP154" i="8"/>
  <c r="Z154" i="8" s="1"/>
  <c r="AJ357" i="8"/>
  <c r="AP357" i="8"/>
  <c r="AJ52" i="8"/>
  <c r="AP52" i="8"/>
  <c r="AJ194" i="8"/>
  <c r="AP194" i="8"/>
  <c r="AJ267" i="8"/>
  <c r="AS328" i="8"/>
  <c r="BB327" i="8"/>
  <c r="AS327" i="8"/>
  <c r="AM361" i="8"/>
  <c r="AO361" i="8" s="1"/>
  <c r="AP361" i="8"/>
  <c r="Z361" i="8" s="1"/>
  <c r="AM356" i="8"/>
  <c r="AO356" i="8" s="1"/>
  <c r="AP356" i="8"/>
  <c r="Z356" i="8" s="1"/>
  <c r="BB418" i="8"/>
  <c r="AS418" i="8"/>
  <c r="AJ474" i="8"/>
  <c r="AP474" i="8"/>
  <c r="AJ481" i="8"/>
  <c r="AP481" i="8"/>
  <c r="AJ498" i="8"/>
  <c r="AP498" i="8"/>
  <c r="AJ610" i="8"/>
  <c r="AP610" i="8"/>
  <c r="BB163" i="8"/>
  <c r="AS163" i="8"/>
  <c r="AS32" i="8"/>
  <c r="Q298" i="8"/>
  <c r="AJ182" i="8"/>
  <c r="AP182" i="8"/>
  <c r="AJ133" i="8"/>
  <c r="AP133" i="8"/>
  <c r="AM15" i="8"/>
  <c r="AO15" i="8" s="1"/>
  <c r="AP15" i="8"/>
  <c r="Z15" i="8" s="1"/>
  <c r="Q484" i="8"/>
  <c r="Q423" i="8"/>
  <c r="AJ495" i="8"/>
  <c r="AP495" i="8"/>
  <c r="AM63" i="8"/>
  <c r="AO63" i="8" s="1"/>
  <c r="AP63" i="8"/>
  <c r="BB577" i="8"/>
  <c r="AS577" i="8"/>
  <c r="AP118" i="8"/>
  <c r="AJ180" i="8"/>
  <c r="AP180" i="8"/>
  <c r="Z180" i="8" s="1"/>
  <c r="AJ257" i="8"/>
  <c r="AP257" i="8"/>
  <c r="AM321" i="8"/>
  <c r="AO321" i="8" s="1"/>
  <c r="AP321" i="8"/>
  <c r="Z321" i="8" s="1"/>
  <c r="AM293" i="8"/>
  <c r="AP293" i="8"/>
  <c r="AP355" i="8"/>
  <c r="AJ440" i="8"/>
  <c r="AP440" i="8"/>
  <c r="AJ156" i="8"/>
  <c r="AP156" i="8"/>
  <c r="AP549" i="8"/>
  <c r="AJ384" i="8"/>
  <c r="AP384" i="8"/>
  <c r="AJ586" i="8"/>
  <c r="AP586" i="8"/>
  <c r="AS213" i="8"/>
  <c r="AJ444" i="8"/>
  <c r="AP444" i="8"/>
  <c r="Z444" i="8" s="1"/>
  <c r="BB430" i="8"/>
  <c r="AS430" i="8"/>
  <c r="BB17" i="8"/>
  <c r="AS17" i="8"/>
  <c r="AJ339" i="8"/>
  <c r="AP339" i="8"/>
  <c r="AS339" i="8"/>
  <c r="I52" i="4"/>
  <c r="W52" i="4" s="1"/>
  <c r="X52" i="4" s="1"/>
  <c r="AJ14" i="8"/>
  <c r="AP14" i="8"/>
  <c r="BB42" i="8"/>
  <c r="AS42" i="8"/>
  <c r="AS206" i="8"/>
  <c r="BB13" i="8"/>
  <c r="AJ461" i="8"/>
  <c r="AP461" i="8"/>
  <c r="Z461" i="8" s="1"/>
  <c r="AP167" i="8"/>
  <c r="AP292" i="8"/>
  <c r="Z292" i="8" s="1"/>
  <c r="AM90" i="8"/>
  <c r="AP90" i="8"/>
  <c r="BB153" i="8"/>
  <c r="AS153" i="8"/>
  <c r="AM159" i="8"/>
  <c r="AO159" i="8" s="1"/>
  <c r="AP159" i="8"/>
  <c r="AM218" i="8"/>
  <c r="AO218" i="8" s="1"/>
  <c r="AP218" i="8"/>
  <c r="AJ207" i="8"/>
  <c r="AP207" i="8"/>
  <c r="AJ314" i="8"/>
  <c r="AP314" i="8"/>
  <c r="AJ332" i="8"/>
  <c r="AP332" i="8"/>
  <c r="AJ327" i="8"/>
  <c r="AP327" i="8"/>
  <c r="AJ375" i="8"/>
  <c r="AP375" i="8"/>
  <c r="AM371" i="8"/>
  <c r="AO371" i="8" s="1"/>
  <c r="AP371" i="8"/>
  <c r="Z371" i="8" s="1"/>
  <c r="BB494" i="8"/>
  <c r="AS494" i="8"/>
  <c r="AJ503" i="8"/>
  <c r="AP503" i="8"/>
  <c r="BB100" i="8"/>
  <c r="AS100" i="8"/>
  <c r="AJ59" i="8"/>
  <c r="AP59" i="8"/>
  <c r="AM310" i="8"/>
  <c r="AO310" i="8" s="1"/>
  <c r="AP310" i="8"/>
  <c r="AM260" i="8"/>
  <c r="AO260" i="8" s="1"/>
  <c r="AP260" i="8"/>
  <c r="Z260" i="8" s="1"/>
  <c r="AM600" i="8"/>
  <c r="AO600" i="8" s="1"/>
  <c r="AP600" i="8"/>
  <c r="AS620" i="8"/>
  <c r="AJ330" i="8"/>
  <c r="AP330" i="8"/>
  <c r="AJ87" i="8"/>
  <c r="AP87" i="8"/>
  <c r="Z87" i="8" s="1"/>
  <c r="AP513" i="8"/>
  <c r="AJ591" i="8"/>
  <c r="AP591" i="8"/>
  <c r="AP234" i="8"/>
  <c r="AP532" i="8"/>
  <c r="AJ505" i="8"/>
  <c r="AP505" i="8"/>
  <c r="BB552" i="8"/>
  <c r="AS552" i="8"/>
  <c r="AP550" i="8"/>
  <c r="AM49" i="8"/>
  <c r="AO49" i="8" s="1"/>
  <c r="AP49" i="8"/>
  <c r="AP259" i="8"/>
  <c r="AJ297" i="8"/>
  <c r="AP297" i="8"/>
  <c r="AJ106" i="8"/>
  <c r="AP106" i="8"/>
  <c r="Z106" i="8" s="1"/>
  <c r="AJ283" i="8"/>
  <c r="AP283" i="8"/>
  <c r="AP611" i="8"/>
  <c r="AP568" i="8"/>
  <c r="AM380" i="8"/>
  <c r="AO380" i="8" s="1"/>
  <c r="AP380" i="8"/>
  <c r="BB492" i="8"/>
  <c r="AS492" i="8"/>
  <c r="BE300" i="8"/>
  <c r="BG300" i="8" s="1"/>
  <c r="AS300" i="8"/>
  <c r="BB287" i="8"/>
  <c r="AS287" i="8"/>
  <c r="I86" i="4"/>
  <c r="BB158" i="8"/>
  <c r="AS158" i="8"/>
  <c r="AM187" i="8"/>
  <c r="AO187" i="8" s="1"/>
  <c r="AP187" i="8"/>
  <c r="Z187" i="8" s="1"/>
  <c r="BB611" i="8"/>
  <c r="AS611" i="8"/>
  <c r="AP475" i="8"/>
  <c r="Z475" i="8" s="1"/>
  <c r="BB265" i="8"/>
  <c r="AS265" i="8"/>
  <c r="AM244" i="8"/>
  <c r="AO244" i="8" s="1"/>
  <c r="AP244" i="8"/>
  <c r="AM104" i="8"/>
  <c r="AO104" i="8" s="1"/>
  <c r="AP104" i="8"/>
  <c r="AJ153" i="8"/>
  <c r="AP153" i="8"/>
  <c r="AJ464" i="8"/>
  <c r="AP464" i="8"/>
  <c r="AJ276" i="8"/>
  <c r="AP276" i="8"/>
  <c r="J196" i="4"/>
  <c r="L196" i="4" s="1"/>
  <c r="Q196" i="4" s="1"/>
  <c r="S196" i="4" s="1"/>
  <c r="J275" i="4"/>
  <c r="L275" i="4" s="1"/>
  <c r="N275" i="4" s="1"/>
  <c r="W134" i="4"/>
  <c r="AK134" i="4" s="1"/>
  <c r="W249" i="4"/>
  <c r="X249" i="4" s="1"/>
  <c r="W551" i="4"/>
  <c r="X551" i="4" s="1"/>
  <c r="J45" i="4"/>
  <c r="L45" i="4" s="1"/>
  <c r="Q45" i="4" s="1"/>
  <c r="S45" i="4" s="1"/>
  <c r="W53" i="4"/>
  <c r="AK53" i="4" s="1"/>
  <c r="J94" i="4"/>
  <c r="L94" i="4" s="1"/>
  <c r="N94" i="4" s="1"/>
  <c r="J239" i="4"/>
  <c r="L239" i="4" s="1"/>
  <c r="Q239" i="4" s="1"/>
  <c r="S239" i="4" s="1"/>
  <c r="W610" i="4"/>
  <c r="AK610" i="4" s="1"/>
  <c r="W54" i="4"/>
  <c r="AK54" i="4" s="1"/>
  <c r="AY54" i="4" s="1"/>
  <c r="J612" i="4"/>
  <c r="L612" i="4" s="1"/>
  <c r="N612" i="4" s="1"/>
  <c r="W123" i="4"/>
  <c r="X123" i="4" s="1"/>
  <c r="Q70" i="4"/>
  <c r="S70" i="4" s="1"/>
  <c r="X612" i="4"/>
  <c r="Z612" i="4" s="1"/>
  <c r="J511" i="4"/>
  <c r="L511" i="4" s="1"/>
  <c r="N511" i="4" s="1"/>
  <c r="W313" i="4"/>
  <c r="AK313" i="4" s="1"/>
  <c r="W12" i="4"/>
  <c r="J30" i="4"/>
  <c r="L30" i="4" s="1"/>
  <c r="Q30" i="4" s="1"/>
  <c r="S30" i="4" s="1"/>
  <c r="W25" i="4"/>
  <c r="AK25" i="4" s="1"/>
  <c r="AY25" i="4" s="1"/>
  <c r="Q64" i="8"/>
  <c r="J489" i="4"/>
  <c r="L489" i="4" s="1"/>
  <c r="N489" i="4" s="1"/>
  <c r="W489" i="4"/>
  <c r="AK489" i="4" s="1"/>
  <c r="W174" i="4"/>
  <c r="AK174" i="4" s="1"/>
  <c r="J174" i="4"/>
  <c r="L174" i="4" s="1"/>
  <c r="N174" i="4" s="1"/>
  <c r="W205" i="4"/>
  <c r="X205" i="4" s="1"/>
  <c r="AJ25" i="8"/>
  <c r="AX161" i="8"/>
  <c r="AZ161" i="8" s="1"/>
  <c r="AX173" i="8"/>
  <c r="AZ173" i="8" s="1"/>
  <c r="AX237" i="8"/>
  <c r="AZ237" i="8" s="1"/>
  <c r="AS237" i="8" s="1"/>
  <c r="J247" i="4"/>
  <c r="L247" i="4" s="1"/>
  <c r="N247" i="4" s="1"/>
  <c r="AX404" i="8"/>
  <c r="AX419" i="8"/>
  <c r="AZ419" i="8" s="1"/>
  <c r="AX521" i="8"/>
  <c r="AZ521" i="8" s="1"/>
  <c r="AJ599" i="8"/>
  <c r="AJ63" i="8"/>
  <c r="AJ214" i="8"/>
  <c r="I322" i="4"/>
  <c r="AX323" i="8"/>
  <c r="AZ323" i="8" s="1"/>
  <c r="AS323" i="8" s="1"/>
  <c r="AX14" i="8"/>
  <c r="AX49" i="8"/>
  <c r="AZ49" i="8" s="1"/>
  <c r="AX422" i="8"/>
  <c r="AZ422" i="8" s="1"/>
  <c r="AS422" i="8" s="1"/>
  <c r="AX483" i="8"/>
  <c r="AZ483" i="8" s="1"/>
  <c r="Q24" i="8"/>
  <c r="Q513" i="8"/>
  <c r="Q339" i="8"/>
  <c r="V154" i="8"/>
  <c r="Q206" i="8"/>
  <c r="Q492" i="8"/>
  <c r="AJ353" i="8"/>
  <c r="Q332" i="8"/>
  <c r="I449" i="4"/>
  <c r="J141" i="4"/>
  <c r="L141" i="4" s="1"/>
  <c r="N141" i="4" s="1"/>
  <c r="AJ313" i="8"/>
  <c r="W274" i="4"/>
  <c r="BB18" i="8"/>
  <c r="AM203" i="8"/>
  <c r="AO203" i="8" s="1"/>
  <c r="BE228" i="8"/>
  <c r="BG228" i="8" s="1"/>
  <c r="AJ303" i="8"/>
  <c r="P561" i="8"/>
  <c r="O561" i="8" s="1"/>
  <c r="X47" i="4"/>
  <c r="Z47" i="4" s="1"/>
  <c r="AM616" i="8"/>
  <c r="AO616" i="8" s="1"/>
  <c r="AX357" i="8"/>
  <c r="AZ357" i="8" s="1"/>
  <c r="AS357" i="8" s="1"/>
  <c r="I555" i="4"/>
  <c r="J555" i="4" s="1"/>
  <c r="AX589" i="8"/>
  <c r="AZ589" i="8" s="1"/>
  <c r="AX11" i="8"/>
  <c r="AZ11" i="8" s="1"/>
  <c r="BH11" i="8" s="1"/>
  <c r="AM65" i="8"/>
  <c r="AO65" i="8" s="1"/>
  <c r="I51" i="4"/>
  <c r="W51" i="4" s="1"/>
  <c r="AJ211" i="8"/>
  <c r="J210" i="4"/>
  <c r="L210" i="4" s="1"/>
  <c r="Q210" i="4" s="1"/>
  <c r="S210" i="4" s="1"/>
  <c r="AJ241" i="8"/>
  <c r="AJ356" i="8"/>
  <c r="J417" i="4"/>
  <c r="L417" i="4" s="1"/>
  <c r="AX495" i="8"/>
  <c r="AZ495" i="8" s="1"/>
  <c r="AM577" i="8"/>
  <c r="AO577" i="8" s="1"/>
  <c r="J580" i="4"/>
  <c r="L580" i="4" s="1"/>
  <c r="Q580" i="4" s="1"/>
  <c r="S580" i="4" s="1"/>
  <c r="Q155" i="8"/>
  <c r="AJ104" i="8"/>
  <c r="Q154" i="8"/>
  <c r="AM339" i="8"/>
  <c r="Z352" i="8"/>
  <c r="Z318" i="8"/>
  <c r="W390" i="4"/>
  <c r="X390" i="4" s="1"/>
  <c r="AJ420" i="8"/>
  <c r="AJ321" i="8"/>
  <c r="W336" i="4"/>
  <c r="AK336" i="4" s="1"/>
  <c r="AM444" i="8"/>
  <c r="AO444" i="8" s="1"/>
  <c r="AJ619" i="8"/>
  <c r="Q26" i="8"/>
  <c r="Q622" i="8"/>
  <c r="Q169" i="8"/>
  <c r="Q214" i="8"/>
  <c r="J47" i="4"/>
  <c r="L47" i="4" s="1"/>
  <c r="Q47" i="4" s="1"/>
  <c r="S47" i="4" s="1"/>
  <c r="AM188" i="8"/>
  <c r="Z188" i="8" s="1"/>
  <c r="AJ188" i="8"/>
  <c r="I163" i="4"/>
  <c r="AX164" i="8"/>
  <c r="AZ164" i="8" s="1"/>
  <c r="AX38" i="8"/>
  <c r="AZ38" i="8" s="1"/>
  <c r="BE38" i="8" s="1"/>
  <c r="I37" i="4"/>
  <c r="AJ277" i="8"/>
  <c r="AM277" i="8"/>
  <c r="AO277" i="8" s="1"/>
  <c r="AX348" i="8"/>
  <c r="AZ348" i="8" s="1"/>
  <c r="BE348" i="8" s="1"/>
  <c r="BG348" i="8" s="1"/>
  <c r="AX607" i="8"/>
  <c r="AZ607" i="8" s="1"/>
  <c r="AX167" i="8"/>
  <c r="AZ167" i="8" s="1"/>
  <c r="BE48" i="8"/>
  <c r="AX505" i="8"/>
  <c r="AZ505" i="8" s="1"/>
  <c r="AS505" i="8" s="1"/>
  <c r="AM539" i="8"/>
  <c r="AO539" i="8" s="1"/>
  <c r="AJ139" i="8"/>
  <c r="AX421" i="8"/>
  <c r="AH266" i="8"/>
  <c r="I254" i="4"/>
  <c r="W254" i="4" s="1"/>
  <c r="AX41" i="8"/>
  <c r="AZ41" i="8" s="1"/>
  <c r="I166" i="4"/>
  <c r="AX151" i="8"/>
  <c r="AZ151" i="8" s="1"/>
  <c r="AX360" i="8"/>
  <c r="AZ360" i="8" s="1"/>
  <c r="AS360" i="8" s="1"/>
  <c r="I550" i="4"/>
  <c r="I349" i="4"/>
  <c r="J349" i="4" s="1"/>
  <c r="AX538" i="8"/>
  <c r="AZ538" i="8" s="1"/>
  <c r="AX69" i="8"/>
  <c r="AZ69" i="8" s="1"/>
  <c r="I533" i="4"/>
  <c r="J533" i="4" s="1"/>
  <c r="I324" i="4"/>
  <c r="AX325" i="8"/>
  <c r="AZ325" i="8" s="1"/>
  <c r="AJ75" i="8"/>
  <c r="AX77" i="8"/>
  <c r="AZ77" i="8" s="1"/>
  <c r="AS77" i="8" s="1"/>
  <c r="AX111" i="8"/>
  <c r="I240" i="4"/>
  <c r="W240" i="4" s="1"/>
  <c r="AM261" i="8"/>
  <c r="AO261" i="8" s="1"/>
  <c r="AJ288" i="8"/>
  <c r="AX304" i="8"/>
  <c r="AZ304" i="8" s="1"/>
  <c r="AX342" i="8"/>
  <c r="AZ342" i="8" s="1"/>
  <c r="AX349" i="8"/>
  <c r="AZ349" i="8" s="1"/>
  <c r="AJ393" i="8"/>
  <c r="AX426" i="8"/>
  <c r="I504" i="4"/>
  <c r="W504" i="4" s="1"/>
  <c r="I542" i="4"/>
  <c r="J542" i="4" s="1"/>
  <c r="Z576" i="8"/>
  <c r="AJ594" i="8"/>
  <c r="AX595" i="8"/>
  <c r="AZ595" i="8" s="1"/>
  <c r="I68" i="4"/>
  <c r="W68" i="4" s="1"/>
  <c r="AK68" i="4" s="1"/>
  <c r="AX108" i="8"/>
  <c r="Q475" i="8"/>
  <c r="Q143" i="8"/>
  <c r="AX608" i="8"/>
  <c r="AZ608" i="8" s="1"/>
  <c r="BE608" i="8" s="1"/>
  <c r="Q501" i="8"/>
  <c r="Q250" i="8"/>
  <c r="I606" i="4"/>
  <c r="W606" i="4" s="1"/>
  <c r="Q82" i="8"/>
  <c r="I605" i="4"/>
  <c r="J605" i="4" s="1"/>
  <c r="I576" i="4"/>
  <c r="I500" i="4"/>
  <c r="J500" i="4" s="1"/>
  <c r="L500" i="4" s="1"/>
  <c r="N500" i="4" s="1"/>
  <c r="Q623" i="8"/>
  <c r="AJ618" i="8"/>
  <c r="I617" i="4"/>
  <c r="I271" i="4"/>
  <c r="AX272" i="8"/>
  <c r="AZ272" i="8" s="1"/>
  <c r="AS272" i="8" s="1"/>
  <c r="AX435" i="8"/>
  <c r="AZ435" i="8" s="1"/>
  <c r="I434" i="4"/>
  <c r="AX66" i="8"/>
  <c r="AZ66" i="8" s="1"/>
  <c r="I65" i="4"/>
  <c r="I329" i="4"/>
  <c r="AX330" i="8"/>
  <c r="AZ330" i="8" s="1"/>
  <c r="BE330" i="8" s="1"/>
  <c r="I250" i="4"/>
  <c r="I461" i="4"/>
  <c r="I400" i="4"/>
  <c r="AX401" i="8"/>
  <c r="AZ401" i="8" s="1"/>
  <c r="AX535" i="8"/>
  <c r="AZ535" i="8" s="1"/>
  <c r="AS535" i="8" s="1"/>
  <c r="AX363" i="8"/>
  <c r="AZ363" i="8" s="1"/>
  <c r="AS363" i="8" s="1"/>
  <c r="AK227" i="4"/>
  <c r="X227" i="4"/>
  <c r="Z227" i="4" s="1"/>
  <c r="AX268" i="8"/>
  <c r="AZ268" i="8" s="1"/>
  <c r="AS268" i="8" s="1"/>
  <c r="I43" i="4"/>
  <c r="J43" i="4" s="1"/>
  <c r="AX121" i="8"/>
  <c r="AZ121" i="8" s="1"/>
  <c r="I267" i="4"/>
  <c r="J267" i="4" s="1"/>
  <c r="AL297" i="4"/>
  <c r="AN297" i="4" s="1"/>
  <c r="AX332" i="8"/>
  <c r="AZ332" i="8" s="1"/>
  <c r="J423" i="4"/>
  <c r="L423" i="4" s="1"/>
  <c r="Q423" i="4" s="1"/>
  <c r="S423" i="4" s="1"/>
  <c r="I435" i="4"/>
  <c r="W435" i="4" s="1"/>
  <c r="I558" i="4"/>
  <c r="W558" i="4" s="1"/>
  <c r="I572" i="4"/>
  <c r="J572" i="4" s="1"/>
  <c r="AJ380" i="8"/>
  <c r="AJ467" i="8"/>
  <c r="I58" i="4"/>
  <c r="I122" i="4"/>
  <c r="W99" i="4"/>
  <c r="AK99" i="4" s="1"/>
  <c r="J115" i="4"/>
  <c r="L115" i="4" s="1"/>
  <c r="N115" i="4" s="1"/>
  <c r="I120" i="4"/>
  <c r="W120" i="4" s="1"/>
  <c r="I185" i="4"/>
  <c r="J185" i="4" s="1"/>
  <c r="I221" i="4"/>
  <c r="J221" i="4" s="1"/>
  <c r="AX239" i="8"/>
  <c r="AZ239" i="8" s="1"/>
  <c r="AS239" i="8" s="1"/>
  <c r="AJ259" i="8"/>
  <c r="AX279" i="8"/>
  <c r="AZ279" i="8" s="1"/>
  <c r="AS279" i="8" s="1"/>
  <c r="AH312" i="8"/>
  <c r="AJ334" i="8"/>
  <c r="I331" i="4"/>
  <c r="W331" i="4" s="1"/>
  <c r="AO352" i="8"/>
  <c r="J406" i="4"/>
  <c r="L406" i="4" s="1"/>
  <c r="Q406" i="4" s="1"/>
  <c r="S406" i="4" s="1"/>
  <c r="I426" i="4"/>
  <c r="W426" i="4" s="1"/>
  <c r="AX414" i="8"/>
  <c r="AZ414" i="8" s="1"/>
  <c r="AM435" i="8"/>
  <c r="AO435" i="8" s="1"/>
  <c r="AM467" i="8"/>
  <c r="AO467" i="8" s="1"/>
  <c r="AX508" i="8"/>
  <c r="AZ508" i="8" s="1"/>
  <c r="AJ558" i="8"/>
  <c r="W568" i="4"/>
  <c r="AK568" i="4" s="1"/>
  <c r="J564" i="4"/>
  <c r="L564" i="4" s="1"/>
  <c r="Q564" i="4" s="1"/>
  <c r="S564" i="4" s="1"/>
  <c r="AX573" i="8"/>
  <c r="AZ573" i="8" s="1"/>
  <c r="AJ623" i="8"/>
  <c r="W70" i="4"/>
  <c r="AK70" i="4" s="1"/>
  <c r="AY70" i="4" s="1"/>
  <c r="Q127" i="8"/>
  <c r="Q131" i="8"/>
  <c r="I95" i="4"/>
  <c r="J95" i="4" s="1"/>
  <c r="L95" i="4" s="1"/>
  <c r="Q95" i="4" s="1"/>
  <c r="S95" i="4" s="1"/>
  <c r="I108" i="4"/>
  <c r="J108" i="4" s="1"/>
  <c r="Q92" i="8"/>
  <c r="Q188" i="8"/>
  <c r="I384" i="4"/>
  <c r="J384" i="4" s="1"/>
  <c r="AX392" i="8"/>
  <c r="AZ392" i="8" s="1"/>
  <c r="I362" i="4"/>
  <c r="W362" i="4" s="1"/>
  <c r="X362" i="4" s="1"/>
  <c r="I124" i="4"/>
  <c r="W124" i="4" s="1"/>
  <c r="I347" i="4"/>
  <c r="J347" i="4" s="1"/>
  <c r="L347" i="4" s="1"/>
  <c r="N347" i="4" s="1"/>
  <c r="Q507" i="8"/>
  <c r="I408" i="4"/>
  <c r="J408" i="4" s="1"/>
  <c r="AJ366" i="8"/>
  <c r="I444" i="4"/>
  <c r="W444" i="4" s="1"/>
  <c r="X297" i="4"/>
  <c r="Z297" i="4" s="1"/>
  <c r="I523" i="4"/>
  <c r="W523" i="4" s="1"/>
  <c r="AK523" i="4" s="1"/>
  <c r="AX312" i="8"/>
  <c r="I309" i="4"/>
  <c r="Q438" i="8"/>
  <c r="AX208" i="8"/>
  <c r="AZ208" i="8" s="1"/>
  <c r="AS208" i="8" s="1"/>
  <c r="AX321" i="8"/>
  <c r="AZ321" i="8" s="1"/>
  <c r="AX537" i="8"/>
  <c r="AZ537" i="8" s="1"/>
  <c r="AX355" i="8"/>
  <c r="AZ355" i="8" s="1"/>
  <c r="AX408" i="8"/>
  <c r="AZ408" i="8" s="1"/>
  <c r="J64" i="4"/>
  <c r="L64" i="4" s="1"/>
  <c r="N64" i="4" s="1"/>
  <c r="AX247" i="8"/>
  <c r="AZ247" i="8" s="1"/>
  <c r="I246" i="4"/>
  <c r="Q491" i="8"/>
  <c r="I521" i="4"/>
  <c r="W521" i="4" s="1"/>
  <c r="I9" i="4"/>
  <c r="J9" i="4" s="1"/>
  <c r="AX262" i="8"/>
  <c r="AZ262" i="8" s="1"/>
  <c r="I126" i="4"/>
  <c r="W126" i="4" s="1"/>
  <c r="I486" i="4"/>
  <c r="J486" i="4" s="1"/>
  <c r="W516" i="4"/>
  <c r="AK516" i="4" s="1"/>
  <c r="AJ552" i="8"/>
  <c r="AX204" i="8"/>
  <c r="AZ204" i="8" s="1"/>
  <c r="I55" i="4"/>
  <c r="J55" i="4" s="1"/>
  <c r="L55" i="4" s="1"/>
  <c r="Q55" i="4" s="1"/>
  <c r="S55" i="4" s="1"/>
  <c r="AX290" i="8"/>
  <c r="I289" i="4"/>
  <c r="I26" i="4"/>
  <c r="J26" i="4" s="1"/>
  <c r="AM59" i="8"/>
  <c r="AO59" i="8" s="1"/>
  <c r="AJ85" i="8"/>
  <c r="AX427" i="8"/>
  <c r="AZ427" i="8" s="1"/>
  <c r="I507" i="4"/>
  <c r="J507" i="4" s="1"/>
  <c r="W535" i="4"/>
  <c r="X535" i="4" s="1"/>
  <c r="AJ595" i="8"/>
  <c r="AX586" i="8"/>
  <c r="AZ586" i="8" s="1"/>
  <c r="J604" i="4"/>
  <c r="L604" i="4" s="1"/>
  <c r="N604" i="4" s="1"/>
  <c r="BB605" i="8"/>
  <c r="AX612" i="8"/>
  <c r="AZ612" i="8" s="1"/>
  <c r="AX139" i="8"/>
  <c r="AZ139" i="8" s="1"/>
  <c r="AX83" i="8"/>
  <c r="AZ83" i="8" s="1"/>
  <c r="AS83" i="8" s="1"/>
  <c r="AX118" i="8"/>
  <c r="AZ118" i="8" s="1"/>
  <c r="AS118" i="8" s="1"/>
  <c r="AX432" i="8"/>
  <c r="AZ432" i="8" s="1"/>
  <c r="AS432" i="8" s="1"/>
  <c r="I391" i="4"/>
  <c r="J391" i="4" s="1"/>
  <c r="I245" i="4"/>
  <c r="J245" i="4" s="1"/>
  <c r="W106" i="4"/>
  <c r="V187" i="8"/>
  <c r="AJ290" i="8"/>
  <c r="AX311" i="8"/>
  <c r="AZ311" i="8" s="1"/>
  <c r="AS311" i="8" s="1"/>
  <c r="I614" i="4"/>
  <c r="W614" i="4" s="1"/>
  <c r="AK614" i="4" s="1"/>
  <c r="AJ17" i="8"/>
  <c r="J16" i="4"/>
  <c r="L16" i="4" s="1"/>
  <c r="N16" i="4" s="1"/>
  <c r="W16" i="4"/>
  <c r="I487" i="4"/>
  <c r="I28" i="4"/>
  <c r="I279" i="4"/>
  <c r="I101" i="4"/>
  <c r="P136" i="8"/>
  <c r="O136" i="8" s="1"/>
  <c r="I291" i="4"/>
  <c r="J291" i="4" s="1"/>
  <c r="AX377" i="8"/>
  <c r="AZ377" i="8" s="1"/>
  <c r="AJ417" i="8"/>
  <c r="AM272" i="8"/>
  <c r="AO272" i="8" s="1"/>
  <c r="AX375" i="8"/>
  <c r="AZ375" i="8" s="1"/>
  <c r="AX453" i="8"/>
  <c r="I452" i="4"/>
  <c r="AJ81" i="8"/>
  <c r="AX218" i="8"/>
  <c r="AZ218" i="8" s="1"/>
  <c r="AX222" i="8"/>
  <c r="I376" i="4"/>
  <c r="W376" i="4" s="1"/>
  <c r="J493" i="4"/>
  <c r="L493" i="4" s="1"/>
  <c r="N493" i="4" s="1"/>
  <c r="I519" i="4"/>
  <c r="W519" i="4" s="1"/>
  <c r="I360" i="4"/>
  <c r="J360" i="4" s="1"/>
  <c r="I464" i="4"/>
  <c r="J464" i="4" s="1"/>
  <c r="I603" i="4"/>
  <c r="AZ176" i="8"/>
  <c r="BB176" i="8" s="1"/>
  <c r="J103" i="4"/>
  <c r="L103" i="4" s="1"/>
  <c r="Q103" i="4" s="1"/>
  <c r="S103" i="4" s="1"/>
  <c r="I171" i="4"/>
  <c r="J171" i="4" s="1"/>
  <c r="I192" i="4"/>
  <c r="W192" i="4" s="1"/>
  <c r="AM257" i="8"/>
  <c r="I278" i="4"/>
  <c r="AJ302" i="8"/>
  <c r="AX346" i="8"/>
  <c r="AZ346" i="8" s="1"/>
  <c r="AX429" i="8"/>
  <c r="AZ429" i="8" s="1"/>
  <c r="AX27" i="8"/>
  <c r="AZ27" i="8" s="1"/>
  <c r="J97" i="4"/>
  <c r="L97" i="4" s="1"/>
  <c r="Q97" i="4" s="1"/>
  <c r="S97" i="4" s="1"/>
  <c r="AX172" i="8"/>
  <c r="AZ172" i="8" s="1"/>
  <c r="AX193" i="8"/>
  <c r="AZ193" i="8" s="1"/>
  <c r="AX252" i="8"/>
  <c r="AZ252" i="8" s="1"/>
  <c r="AS252" i="8" s="1"/>
  <c r="I282" i="4"/>
  <c r="W282" i="4" s="1"/>
  <c r="I345" i="4"/>
  <c r="J345" i="4" s="1"/>
  <c r="AJ372" i="8"/>
  <c r="W369" i="4"/>
  <c r="AK369" i="4" s="1"/>
  <c r="I428" i="4"/>
  <c r="W428" i="4" s="1"/>
  <c r="AX480" i="8"/>
  <c r="AZ480" i="8" s="1"/>
  <c r="I534" i="4"/>
  <c r="J534" i="4" s="1"/>
  <c r="BB551" i="8"/>
  <c r="AX560" i="8"/>
  <c r="AZ560" i="8" s="1"/>
  <c r="I585" i="4"/>
  <c r="W585" i="4" s="1"/>
  <c r="I611" i="4"/>
  <c r="W611" i="4" s="1"/>
  <c r="J622" i="4"/>
  <c r="L622" i="4" s="1"/>
  <c r="N622" i="4" s="1"/>
  <c r="I117" i="4"/>
  <c r="W117" i="4" s="1"/>
  <c r="X117" i="4" s="1"/>
  <c r="Q235" i="8"/>
  <c r="Q160" i="8"/>
  <c r="I450" i="4"/>
  <c r="W450" i="4" s="1"/>
  <c r="Q505" i="8"/>
  <c r="Q260" i="8"/>
  <c r="Q227" i="8"/>
  <c r="I522" i="4"/>
  <c r="J522" i="4" s="1"/>
  <c r="AX258" i="8"/>
  <c r="AZ258" i="8" s="1"/>
  <c r="Q184" i="8"/>
  <c r="AX133" i="8"/>
  <c r="Q129" i="8"/>
  <c r="I261" i="4"/>
  <c r="W261" i="4" s="1"/>
  <c r="X261" i="4" s="1"/>
  <c r="Q469" i="8"/>
  <c r="Q429" i="8"/>
  <c r="Q419" i="8"/>
  <c r="AX460" i="8"/>
  <c r="AZ460" i="8" s="1"/>
  <c r="AS460" i="8" s="1"/>
  <c r="Q462" i="8"/>
  <c r="J297" i="4"/>
  <c r="I80" i="4"/>
  <c r="I209" i="4"/>
  <c r="AX210" i="8"/>
  <c r="AZ210" i="8" s="1"/>
  <c r="I366" i="4"/>
  <c r="I338" i="4"/>
  <c r="AX302" i="8"/>
  <c r="AZ302" i="8" s="1"/>
  <c r="I301" i="4"/>
  <c r="AM121" i="8"/>
  <c r="Z121" i="8" s="1"/>
  <c r="AJ121" i="8"/>
  <c r="AM571" i="8"/>
  <c r="AO571" i="8" s="1"/>
  <c r="AJ571" i="8"/>
  <c r="T463" i="8"/>
  <c r="V463" i="8" s="1"/>
  <c r="Q463" i="8"/>
  <c r="AH403" i="8"/>
  <c r="T88" i="8"/>
  <c r="V88" i="8" s="1"/>
  <c r="Q88" i="8"/>
  <c r="AJ103" i="8"/>
  <c r="BB500" i="8"/>
  <c r="T279" i="8"/>
  <c r="V279" i="8" s="1"/>
  <c r="Q279" i="8"/>
  <c r="I469" i="4"/>
  <c r="AX470" i="8"/>
  <c r="AZ470" i="8" s="1"/>
  <c r="AS470" i="8" s="1"/>
  <c r="AX616" i="8"/>
  <c r="AZ616" i="8" s="1"/>
  <c r="I615" i="4"/>
  <c r="AH486" i="8"/>
  <c r="AP486" i="8" s="1"/>
  <c r="AX353" i="8"/>
  <c r="AZ353" i="8" s="1"/>
  <c r="BE353" i="8" s="1"/>
  <c r="I352" i="4"/>
  <c r="W616" i="4"/>
  <c r="J616" i="4"/>
  <c r="L616" i="4" s="1"/>
  <c r="N616" i="4" s="1"/>
  <c r="Q372" i="8"/>
  <c r="V372" i="8"/>
  <c r="AX10" i="8"/>
  <c r="AZ10" i="8" s="1"/>
  <c r="BH10" i="8" s="1"/>
  <c r="AM87" i="8"/>
  <c r="AO87" i="8" s="1"/>
  <c r="AX451" i="8"/>
  <c r="AZ451" i="8" s="1"/>
  <c r="Z551" i="8"/>
  <c r="AO551" i="8"/>
  <c r="T268" i="8"/>
  <c r="V268" i="8" s="1"/>
  <c r="Q268" i="8"/>
  <c r="T144" i="8"/>
  <c r="V144" i="8" s="1"/>
  <c r="Q144" i="8"/>
  <c r="AH621" i="8"/>
  <c r="BB462" i="8"/>
  <c r="T523" i="8"/>
  <c r="V523" i="8" s="1"/>
  <c r="Q523" i="8"/>
  <c r="Z79" i="8"/>
  <c r="AO475" i="8"/>
  <c r="Q277" i="8"/>
  <c r="AJ470" i="8"/>
  <c r="AM470" i="8"/>
  <c r="AM290" i="8"/>
  <c r="AH570" i="8"/>
  <c r="AJ570" i="8" s="1"/>
  <c r="AH56" i="8"/>
  <c r="AM45" i="8"/>
  <c r="AO45" i="8" s="1"/>
  <c r="AJ45" i="8"/>
  <c r="Q548" i="8"/>
  <c r="AX525" i="8"/>
  <c r="AZ525" i="8" s="1"/>
  <c r="BE525" i="8" s="1"/>
  <c r="I524" i="4"/>
  <c r="I18" i="4"/>
  <c r="AX19" i="8"/>
  <c r="AZ19" i="8" s="1"/>
  <c r="BH19" i="8" s="1"/>
  <c r="AH364" i="8"/>
  <c r="AJ549" i="8"/>
  <c r="AM549" i="8"/>
  <c r="AO549" i="8" s="1"/>
  <c r="AJ209" i="8"/>
  <c r="AH338" i="8"/>
  <c r="J613" i="4"/>
  <c r="L613" i="4" s="1"/>
  <c r="W613" i="4"/>
  <c r="AK613" i="4" s="1"/>
  <c r="AX361" i="8"/>
  <c r="AZ361" i="8" s="1"/>
  <c r="J248" i="4"/>
  <c r="L248" i="4" s="1"/>
  <c r="N248" i="4" s="1"/>
  <c r="W248" i="4"/>
  <c r="AK248" i="4" s="1"/>
  <c r="AJ245" i="8"/>
  <c r="AM245" i="8"/>
  <c r="Z245" i="8" s="1"/>
  <c r="AH174" i="8"/>
  <c r="AH508" i="8"/>
  <c r="AH26" i="8"/>
  <c r="BH26" i="8" s="1"/>
  <c r="AS26" i="8" s="1"/>
  <c r="I232" i="4"/>
  <c r="AX233" i="8"/>
  <c r="AZ233" i="8" s="1"/>
  <c r="AX109" i="8"/>
  <c r="AZ109" i="8" s="1"/>
  <c r="AO103" i="8"/>
  <c r="W96" i="4"/>
  <c r="AK96" i="4" s="1"/>
  <c r="AM233" i="8"/>
  <c r="Z233" i="8" s="1"/>
  <c r="AJ233" i="8"/>
  <c r="BB604" i="8"/>
  <c r="T203" i="8"/>
  <c r="Q203" i="8"/>
  <c r="AH607" i="8"/>
  <c r="I84" i="4"/>
  <c r="AX85" i="8"/>
  <c r="AZ85" i="8" s="1"/>
  <c r="AJ592" i="8"/>
  <c r="AJ86" i="8"/>
  <c r="J175" i="4"/>
  <c r="L175" i="4" s="1"/>
  <c r="N175" i="4" s="1"/>
  <c r="J459" i="4"/>
  <c r="L459" i="4" s="1"/>
  <c r="N459" i="4" s="1"/>
  <c r="I536" i="4"/>
  <c r="J536" i="4" s="1"/>
  <c r="AJ306" i="8"/>
  <c r="AM306" i="8"/>
  <c r="Z306" i="8" s="1"/>
  <c r="AX56" i="8"/>
  <c r="AZ56" i="8" s="1"/>
  <c r="BH56" i="8" s="1"/>
  <c r="AH453" i="8"/>
  <c r="T572" i="8"/>
  <c r="V572" i="8" s="1"/>
  <c r="Q572" i="8"/>
  <c r="Q173" i="8"/>
  <c r="T296" i="8"/>
  <c r="V296" i="8" s="1"/>
  <c r="Q296" i="8"/>
  <c r="Q503" i="8"/>
  <c r="Q608" i="8"/>
  <c r="W619" i="4"/>
  <c r="AK619" i="4" s="1"/>
  <c r="J619" i="4"/>
  <c r="L619" i="4" s="1"/>
  <c r="N619" i="4" s="1"/>
  <c r="AJ234" i="8"/>
  <c r="AM234" i="8"/>
  <c r="AO234" i="8" s="1"/>
  <c r="Z378" i="8"/>
  <c r="AH493" i="8"/>
  <c r="AH54" i="8"/>
  <c r="AH204" i="8"/>
  <c r="AH126" i="8"/>
  <c r="I314" i="4"/>
  <c r="AX315" i="8"/>
  <c r="W299" i="4"/>
  <c r="J299" i="4"/>
  <c r="L299" i="4" s="1"/>
  <c r="N299" i="4" s="1"/>
  <c r="AJ355" i="8"/>
  <c r="AJ235" i="8"/>
  <c r="I339" i="4"/>
  <c r="AX340" i="8"/>
  <c r="AZ340" i="8" s="1"/>
  <c r="BE340" i="8" s="1"/>
  <c r="AH164" i="8"/>
  <c r="AP164" i="8" s="1"/>
  <c r="I591" i="4"/>
  <c r="W591" i="4" s="1"/>
  <c r="AK591" i="4" s="1"/>
  <c r="AY591" i="4" s="1"/>
  <c r="AX592" i="8"/>
  <c r="I273" i="4"/>
  <c r="AX274" i="8"/>
  <c r="AZ274" i="8" s="1"/>
  <c r="BE274" i="8" s="1"/>
  <c r="AX343" i="8"/>
  <c r="AZ343" i="8" s="1"/>
  <c r="BE343" i="8" s="1"/>
  <c r="I342" i="4"/>
  <c r="Z62" i="8"/>
  <c r="V62" i="8"/>
  <c r="I207" i="4"/>
  <c r="J207" i="4" s="1"/>
  <c r="W441" i="4"/>
  <c r="AK441" i="4" s="1"/>
  <c r="V469" i="8"/>
  <c r="AH340" i="8"/>
  <c r="AH282" i="8"/>
  <c r="AP282" i="8" s="1"/>
  <c r="Z311" i="8"/>
  <c r="J429" i="4"/>
  <c r="L429" i="4" s="1"/>
  <c r="Q429" i="4" s="1"/>
  <c r="S429" i="4" s="1"/>
  <c r="AX445" i="8"/>
  <c r="AZ445" i="8" s="1"/>
  <c r="AJ69" i="8"/>
  <c r="BB623" i="8"/>
  <c r="BE623" i="8"/>
  <c r="T256" i="8"/>
  <c r="V256" i="8" s="1"/>
  <c r="Q256" i="8"/>
  <c r="AH224" i="8"/>
  <c r="I167" i="4"/>
  <c r="J167" i="4" s="1"/>
  <c r="L167" i="4" s="1"/>
  <c r="N167" i="4" s="1"/>
  <c r="AX168" i="8"/>
  <c r="AZ168" i="8" s="1"/>
  <c r="T225" i="8"/>
  <c r="V225" i="8" s="1"/>
  <c r="Q225" i="8"/>
  <c r="AJ580" i="8"/>
  <c r="T517" i="8"/>
  <c r="V517" i="8" s="1"/>
  <c r="Q517" i="8"/>
  <c r="AX524" i="8"/>
  <c r="AZ524" i="8" s="1"/>
  <c r="AJ575" i="8"/>
  <c r="AM575" i="8"/>
  <c r="AO575" i="8" s="1"/>
  <c r="T533" i="8"/>
  <c r="V533" i="8" s="1"/>
  <c r="Q533" i="8"/>
  <c r="T39" i="8"/>
  <c r="Z39" i="8" s="1"/>
  <c r="Q39" i="8"/>
  <c r="T43" i="8"/>
  <c r="V43" i="8" s="1"/>
  <c r="Q43" i="8"/>
  <c r="T400" i="8"/>
  <c r="V400" i="8" s="1"/>
  <c r="Q400" i="8"/>
  <c r="I100" i="4"/>
  <c r="AX101" i="8"/>
  <c r="T573" i="8"/>
  <c r="V573" i="8" s="1"/>
  <c r="AH111" i="8"/>
  <c r="I549" i="4"/>
  <c r="AX550" i="8"/>
  <c r="T612" i="8"/>
  <c r="V612" i="8" s="1"/>
  <c r="Q612" i="8"/>
  <c r="AO461" i="8"/>
  <c r="V321" i="8"/>
  <c r="T550" i="8"/>
  <c r="V550" i="8" s="1"/>
  <c r="Q550" i="8"/>
  <c r="AX155" i="8"/>
  <c r="AZ155" i="8" s="1"/>
  <c r="I154" i="4"/>
  <c r="W154" i="4" s="1"/>
  <c r="AK154" i="4" s="1"/>
  <c r="AJ55" i="8"/>
  <c r="AJ361" i="8"/>
  <c r="AJ510" i="8"/>
  <c r="AM543" i="8"/>
  <c r="AO543" i="8" s="1"/>
  <c r="AJ543" i="8"/>
  <c r="AM574" i="8"/>
  <c r="AO574" i="8" s="1"/>
  <c r="T151" i="8"/>
  <c r="V151" i="8" s="1"/>
  <c r="Q151" i="8"/>
  <c r="Q302" i="8"/>
  <c r="AJ293" i="8"/>
  <c r="AJ557" i="8"/>
  <c r="T499" i="8"/>
  <c r="V499" i="8" s="1"/>
  <c r="Q499" i="8"/>
  <c r="AM619" i="8"/>
  <c r="AO619" i="8" s="1"/>
  <c r="AX615" i="8"/>
  <c r="AZ615" i="8" s="1"/>
  <c r="AS615" i="8" s="1"/>
  <c r="Q91" i="8"/>
  <c r="T415" i="8"/>
  <c r="V415" i="8" s="1"/>
  <c r="Q415" i="8"/>
  <c r="T156" i="8"/>
  <c r="V156" i="8" s="1"/>
  <c r="Q156" i="8"/>
  <c r="AX352" i="8"/>
  <c r="AZ352" i="8" s="1"/>
  <c r="AS352" i="8" s="1"/>
  <c r="I351" i="4"/>
  <c r="W351" i="4" s="1"/>
  <c r="AX354" i="8"/>
  <c r="AZ354" i="8" s="1"/>
  <c r="AS354" i="8" s="1"/>
  <c r="I353" i="4"/>
  <c r="I485" i="4"/>
  <c r="AX486" i="8"/>
  <c r="AZ486" i="8" s="1"/>
  <c r="AM353" i="8"/>
  <c r="Z353" i="8" s="1"/>
  <c r="AX400" i="8"/>
  <c r="AZ400" i="8" s="1"/>
  <c r="I399" i="4"/>
  <c r="J399" i="4" s="1"/>
  <c r="L399" i="4" s="1"/>
  <c r="N399" i="4" s="1"/>
  <c r="AX335" i="8"/>
  <c r="AZ335" i="8" s="1"/>
  <c r="I334" i="4"/>
  <c r="T46" i="8"/>
  <c r="V46" i="8" s="1"/>
  <c r="Q46" i="8"/>
  <c r="AX570" i="8"/>
  <c r="AZ570" i="8" s="1"/>
  <c r="BE570" i="8" s="1"/>
  <c r="I569" i="4"/>
  <c r="T171" i="8"/>
  <c r="V171" i="8" s="1"/>
  <c r="AX180" i="8"/>
  <c r="AZ180" i="8" s="1"/>
  <c r="I179" i="4"/>
  <c r="AX147" i="8"/>
  <c r="I146" i="4"/>
  <c r="AH315" i="8"/>
  <c r="T442" i="8"/>
  <c r="AZ97" i="8"/>
  <c r="AS97" i="8" s="1"/>
  <c r="BB97" i="8"/>
  <c r="AM279" i="8"/>
  <c r="I281" i="4"/>
  <c r="AX282" i="8"/>
  <c r="AZ282" i="8" s="1"/>
  <c r="Q292" i="8"/>
  <c r="AJ310" i="8"/>
  <c r="Q192" i="8"/>
  <c r="Q254" i="8"/>
  <c r="Q76" i="8"/>
  <c r="Q402" i="8"/>
  <c r="Q452" i="8"/>
  <c r="Q556" i="8"/>
  <c r="Q316" i="8"/>
  <c r="AO367" i="8"/>
  <c r="Q529" i="8"/>
  <c r="Q324" i="8"/>
  <c r="AJ367" i="8"/>
  <c r="Q508" i="8"/>
  <c r="Q142" i="8"/>
  <c r="I74" i="4"/>
  <c r="AX75" i="8"/>
  <c r="AZ75" i="8" s="1"/>
  <c r="I228" i="4"/>
  <c r="AX229" i="8"/>
  <c r="AZ229" i="8" s="1"/>
  <c r="AS229" i="8" s="1"/>
  <c r="AX410" i="8"/>
  <c r="I409" i="4"/>
  <c r="AH190" i="8"/>
  <c r="AZ442" i="8"/>
  <c r="AH525" i="8"/>
  <c r="I344" i="4"/>
  <c r="AX345" i="8"/>
  <c r="AZ345" i="8" s="1"/>
  <c r="AS345" i="8" s="1"/>
  <c r="Q392" i="8"/>
  <c r="I189" i="4"/>
  <c r="AX190" i="8"/>
  <c r="AZ190" i="8" s="1"/>
  <c r="AH27" i="8"/>
  <c r="AP27" i="8" s="1"/>
  <c r="I492" i="4"/>
  <c r="AX493" i="8"/>
  <c r="AH431" i="8"/>
  <c r="I579" i="4"/>
  <c r="AX580" i="8"/>
  <c r="AZ580" i="8" s="1"/>
  <c r="AZ617" i="8"/>
  <c r="AM447" i="8"/>
  <c r="AO447" i="8" s="1"/>
  <c r="I173" i="4"/>
  <c r="AX174" i="8"/>
  <c r="AH89" i="8"/>
  <c r="AP89" i="8" s="1"/>
  <c r="T287" i="8"/>
  <c r="T314" i="8"/>
  <c r="V314" i="8" s="1"/>
  <c r="J83" i="4"/>
  <c r="L83" i="4" s="1"/>
  <c r="N83" i="4" s="1"/>
  <c r="J203" i="4"/>
  <c r="L203" i="4" s="1"/>
  <c r="Q203" i="4" s="1"/>
  <c r="S203" i="4" s="1"/>
  <c r="Q54" i="4"/>
  <c r="S54" i="4" s="1"/>
  <c r="W162" i="4"/>
  <c r="X162" i="4" s="1"/>
  <c r="W396" i="4"/>
  <c r="AK396" i="4" s="1"/>
  <c r="AX241" i="8"/>
  <c r="AJ414" i="8"/>
  <c r="AJ513" i="8"/>
  <c r="Z228" i="8"/>
  <c r="AO228" i="8"/>
  <c r="Z251" i="8"/>
  <c r="AO251" i="8"/>
  <c r="Z175" i="8"/>
  <c r="I222" i="4"/>
  <c r="AX223" i="8"/>
  <c r="T108" i="8"/>
  <c r="Z108" i="8" s="1"/>
  <c r="AH236" i="8"/>
  <c r="I381" i="4"/>
  <c r="AX382" i="8"/>
  <c r="AZ382" i="8" s="1"/>
  <c r="T309" i="8"/>
  <c r="Z309" i="8" s="1"/>
  <c r="AH424" i="8"/>
  <c r="T483" i="8"/>
  <c r="V483" i="8" s="1"/>
  <c r="Q483" i="8"/>
  <c r="AH516" i="8"/>
  <c r="AP516" i="8" s="1"/>
  <c r="I119" i="4"/>
  <c r="T41" i="8"/>
  <c r="V41" i="8" s="1"/>
  <c r="AH226" i="8"/>
  <c r="AP226" i="8" s="1"/>
  <c r="T182" i="8"/>
  <c r="V182" i="8" s="1"/>
  <c r="Q182" i="8"/>
  <c r="I577" i="4"/>
  <c r="AX578" i="8"/>
  <c r="AZ578" i="8" s="1"/>
  <c r="T619" i="8"/>
  <c r="T420" i="8"/>
  <c r="V420" i="8" s="1"/>
  <c r="T342" i="8"/>
  <c r="V342" i="8" s="1"/>
  <c r="V585" i="8"/>
  <c r="Z585" i="8"/>
  <c r="T253" i="8"/>
  <c r="V253" i="8" s="1"/>
  <c r="T166" i="8"/>
  <c r="Z166" i="8" s="1"/>
  <c r="Q166" i="8"/>
  <c r="T422" i="8"/>
  <c r="V422" i="8" s="1"/>
  <c r="AH588" i="8"/>
  <c r="AP588" i="8" s="1"/>
  <c r="T47" i="8"/>
  <c r="Q47" i="8"/>
  <c r="T441" i="8"/>
  <c r="I455" i="4"/>
  <c r="AX456" i="8"/>
  <c r="AZ456" i="8" s="1"/>
  <c r="P73" i="8"/>
  <c r="O73" i="8" s="1"/>
  <c r="T74" i="8"/>
  <c r="V74" i="8" s="1"/>
  <c r="T237" i="8"/>
  <c r="V237" i="8" s="1"/>
  <c r="AH439" i="8"/>
  <c r="AH593" i="8"/>
  <c r="AH198" i="8"/>
  <c r="AH471" i="8"/>
  <c r="I404" i="4"/>
  <c r="AX405" i="8"/>
  <c r="AJ212" i="8"/>
  <c r="AX487" i="8"/>
  <c r="AZ487" i="8" s="1"/>
  <c r="T93" i="8"/>
  <c r="V93" i="8" s="1"/>
  <c r="Q93" i="8"/>
  <c r="T105" i="8"/>
  <c r="V105" i="8" s="1"/>
  <c r="P25" i="4"/>
  <c r="AD25" i="4" s="1"/>
  <c r="AR25" i="4" s="1"/>
  <c r="BF25" i="4" s="1"/>
  <c r="BT25" i="4" s="1"/>
  <c r="CH25" i="4" s="1"/>
  <c r="CV25" i="4" s="1"/>
  <c r="DJ25" i="4" s="1"/>
  <c r="DX25" i="4" s="1"/>
  <c r="EL25" i="4" s="1"/>
  <c r="EZ25" i="4" s="1"/>
  <c r="AX201" i="8"/>
  <c r="I200" i="4"/>
  <c r="I235" i="4"/>
  <c r="AX236" i="8"/>
  <c r="AZ236" i="8" s="1"/>
  <c r="I237" i="4"/>
  <c r="W237" i="4" s="1"/>
  <c r="AK237" i="4" s="1"/>
  <c r="AY237" i="4" s="1"/>
  <c r="BM237" i="4" s="1"/>
  <c r="CA237" i="4" s="1"/>
  <c r="AX238" i="8"/>
  <c r="T351" i="8"/>
  <c r="V351" i="8" s="1"/>
  <c r="Q351" i="8"/>
  <c r="T146" i="8"/>
  <c r="V146" i="8" s="1"/>
  <c r="T255" i="8"/>
  <c r="V255" i="8" s="1"/>
  <c r="Q255" i="8"/>
  <c r="AX333" i="8"/>
  <c r="AZ333" i="8" s="1"/>
  <c r="I332" i="4"/>
  <c r="T609" i="8"/>
  <c r="V609" i="8" s="1"/>
  <c r="T375" i="8"/>
  <c r="V375" i="8" s="1"/>
  <c r="Q375" i="8"/>
  <c r="P506" i="4"/>
  <c r="AD506" i="4" s="1"/>
  <c r="AR506" i="4" s="1"/>
  <c r="BF506" i="4" s="1"/>
  <c r="BT506" i="4" s="1"/>
  <c r="CH506" i="4" s="1"/>
  <c r="CV506" i="4" s="1"/>
  <c r="DJ506" i="4" s="1"/>
  <c r="DX506" i="4" s="1"/>
  <c r="EL506" i="4" s="1"/>
  <c r="EZ506" i="4" s="1"/>
  <c r="T526" i="8"/>
  <c r="V526" i="8" s="1"/>
  <c r="AX269" i="8"/>
  <c r="I268" i="4"/>
  <c r="T40" i="8"/>
  <c r="V40" i="8" s="1"/>
  <c r="T34" i="8"/>
  <c r="V34" i="8" s="1"/>
  <c r="I211" i="4"/>
  <c r="AX212" i="8"/>
  <c r="T65" i="8"/>
  <c r="Q65" i="8"/>
  <c r="I159" i="4"/>
  <c r="AX160" i="8"/>
  <c r="AZ160" i="8" s="1"/>
  <c r="T537" i="8"/>
  <c r="V537" i="8" s="1"/>
  <c r="Q537" i="8"/>
  <c r="AM40" i="8"/>
  <c r="T68" i="8"/>
  <c r="V68" i="8" s="1"/>
  <c r="Q68" i="8"/>
  <c r="T384" i="8"/>
  <c r="V384" i="8" s="1"/>
  <c r="T58" i="8"/>
  <c r="V58" i="8" s="1"/>
  <c r="AX482" i="8"/>
  <c r="I481" i="4"/>
  <c r="AM33" i="8"/>
  <c r="AO33" i="8" s="1"/>
  <c r="T542" i="8"/>
  <c r="V542" i="8" s="1"/>
  <c r="Q542" i="8"/>
  <c r="AH456" i="8"/>
  <c r="T451" i="8"/>
  <c r="Z451" i="8" s="1"/>
  <c r="Q451" i="8"/>
  <c r="V28" i="8"/>
  <c r="Z28" i="8"/>
  <c r="AH217" i="8"/>
  <c r="T269" i="8"/>
  <c r="V269" i="8" s="1"/>
  <c r="V401" i="8"/>
  <c r="AX593" i="8"/>
  <c r="I592" i="4"/>
  <c r="AM195" i="8"/>
  <c r="AO195" i="8" s="1"/>
  <c r="I197" i="4"/>
  <c r="AX198" i="8"/>
  <c r="AZ266" i="8"/>
  <c r="AX192" i="8"/>
  <c r="I191" i="4"/>
  <c r="T596" i="8"/>
  <c r="V596" i="8" s="1"/>
  <c r="Q596" i="8"/>
  <c r="I413" i="4"/>
  <c r="W413" i="4" s="1"/>
  <c r="AM400" i="8"/>
  <c r="AJ400" i="8"/>
  <c r="I573" i="4"/>
  <c r="AX574" i="8"/>
  <c r="AX317" i="8"/>
  <c r="AZ317" i="8" s="1"/>
  <c r="I316" i="4"/>
  <c r="AX420" i="8"/>
  <c r="AZ420" i="8" s="1"/>
  <c r="AS420" i="8" s="1"/>
  <c r="I419" i="4"/>
  <c r="AJ173" i="8"/>
  <c r="AJ195" i="8"/>
  <c r="AO265" i="8"/>
  <c r="AJ430" i="8"/>
  <c r="AX606" i="8"/>
  <c r="AZ606" i="8" s="1"/>
  <c r="P305" i="8"/>
  <c r="O305" i="8" s="1"/>
  <c r="Z98" i="8"/>
  <c r="AO98" i="8"/>
  <c r="Q83" i="8"/>
  <c r="T199" i="8"/>
  <c r="V199" i="8" s="1"/>
  <c r="T196" i="8"/>
  <c r="V196" i="8" s="1"/>
  <c r="Q196" i="8"/>
  <c r="AH168" i="8"/>
  <c r="AP168" i="8" s="1"/>
  <c r="T96" i="8"/>
  <c r="V96" i="8" s="1"/>
  <c r="T116" i="8"/>
  <c r="P115" i="8"/>
  <c r="O115" i="8" s="1"/>
  <c r="Q116" i="8"/>
  <c r="Q75" i="8"/>
  <c r="T183" i="8"/>
  <c r="V183" i="8" s="1"/>
  <c r="I35" i="4"/>
  <c r="AX36" i="8"/>
  <c r="AZ36" i="8" s="1"/>
  <c r="AX86" i="8"/>
  <c r="AZ86" i="8" s="1"/>
  <c r="I85" i="4"/>
  <c r="AH238" i="8"/>
  <c r="Q448" i="8"/>
  <c r="P242" i="8"/>
  <c r="O242" i="8" s="1"/>
  <c r="T243" i="8"/>
  <c r="V243" i="8" s="1"/>
  <c r="T336" i="8"/>
  <c r="V336" i="8" s="1"/>
  <c r="AH333" i="8"/>
  <c r="AH499" i="8"/>
  <c r="AH554" i="8"/>
  <c r="AH567" i="8"/>
  <c r="T391" i="8"/>
  <c r="Z391" i="8" s="1"/>
  <c r="P390" i="8"/>
  <c r="O390" i="8" s="1"/>
  <c r="Q391" i="8"/>
  <c r="AH294" i="8"/>
  <c r="T605" i="8"/>
  <c r="V605" i="8" s="1"/>
  <c r="Q605" i="8"/>
  <c r="T329" i="8"/>
  <c r="T479" i="8"/>
  <c r="V479" i="8" s="1"/>
  <c r="Q479" i="8"/>
  <c r="AZ528" i="8"/>
  <c r="AH477" i="8"/>
  <c r="T107" i="8"/>
  <c r="V107" i="8" s="1"/>
  <c r="Q107" i="8"/>
  <c r="V385" i="4"/>
  <c r="J385" i="4"/>
  <c r="T25" i="8"/>
  <c r="V25" i="8" s="1"/>
  <c r="T120" i="8"/>
  <c r="V120" i="8" s="1"/>
  <c r="T20" i="8"/>
  <c r="Q20" i="8"/>
  <c r="T403" i="8"/>
  <c r="Q403" i="8"/>
  <c r="AH358" i="8"/>
  <c r="AP358" i="8" s="1"/>
  <c r="I424" i="4"/>
  <c r="AH482" i="8"/>
  <c r="T514" i="8"/>
  <c r="V514" i="8" s="1"/>
  <c r="I544" i="4"/>
  <c r="AX545" i="8"/>
  <c r="T380" i="8"/>
  <c r="AH512" i="8"/>
  <c r="AH117" i="8"/>
  <c r="P187" i="4"/>
  <c r="AD187" i="4" s="1"/>
  <c r="AR187" i="4" s="1"/>
  <c r="BF187" i="4" s="1"/>
  <c r="BT187" i="4" s="1"/>
  <c r="CH187" i="4" s="1"/>
  <c r="CV187" i="4" s="1"/>
  <c r="DJ187" i="4" s="1"/>
  <c r="DX187" i="4" s="1"/>
  <c r="EL187" i="4" s="1"/>
  <c r="EZ187" i="4" s="1"/>
  <c r="T195" i="8"/>
  <c r="V195" i="8" s="1"/>
  <c r="AX217" i="8"/>
  <c r="AZ217" i="8" s="1"/>
  <c r="I216" i="4"/>
  <c r="Q366" i="8"/>
  <c r="Q383" i="8"/>
  <c r="AH608" i="8"/>
  <c r="P434" i="8"/>
  <c r="O434" i="8" s="1"/>
  <c r="AH479" i="8"/>
  <c r="T594" i="8"/>
  <c r="V594" i="8" s="1"/>
  <c r="Q594" i="8"/>
  <c r="T443" i="8"/>
  <c r="V443" i="8" s="1"/>
  <c r="Q443" i="8"/>
  <c r="I233" i="4"/>
  <c r="AX234" i="8"/>
  <c r="AH295" i="8"/>
  <c r="AJ295" i="8" s="1"/>
  <c r="AH317" i="8"/>
  <c r="AH452" i="8"/>
  <c r="AX458" i="8"/>
  <c r="I457" i="4"/>
  <c r="AX120" i="8"/>
  <c r="AZ120" i="8" s="1"/>
  <c r="AS120" i="8" s="1"/>
  <c r="AH344" i="8"/>
  <c r="I223" i="4"/>
  <c r="AX224" i="8"/>
  <c r="AZ224" i="8" s="1"/>
  <c r="AS224" i="8" s="1"/>
  <c r="AH23" i="8"/>
  <c r="V224" i="4"/>
  <c r="AJ224" i="4" s="1"/>
  <c r="AX224" i="4" s="1"/>
  <c r="BL224" i="4" s="1"/>
  <c r="BZ224" i="4" s="1"/>
  <c r="CN224" i="4" s="1"/>
  <c r="DB224" i="4" s="1"/>
  <c r="DP224" i="4" s="1"/>
  <c r="ED224" i="4" s="1"/>
  <c r="ER224" i="4" s="1"/>
  <c r="T84" i="8"/>
  <c r="V84" i="8" s="1"/>
  <c r="Q84" i="8"/>
  <c r="W270" i="4"/>
  <c r="J270" i="4"/>
  <c r="L270" i="4" s="1"/>
  <c r="N270" i="4" s="1"/>
  <c r="P328" i="4"/>
  <c r="AD328" i="4" s="1"/>
  <c r="AR328" i="4" s="1"/>
  <c r="BF328" i="4" s="1"/>
  <c r="BT328" i="4" s="1"/>
  <c r="CH328" i="4" s="1"/>
  <c r="CV328" i="4" s="1"/>
  <c r="DJ328" i="4" s="1"/>
  <c r="DX328" i="4" s="1"/>
  <c r="EL328" i="4" s="1"/>
  <c r="EZ328" i="4" s="1"/>
  <c r="T421" i="8"/>
  <c r="Z421" i="8" s="1"/>
  <c r="Q421" i="8"/>
  <c r="V592" i="8"/>
  <c r="AD616" i="4"/>
  <c r="AR616" i="4" s="1"/>
  <c r="BF616" i="4" s="1"/>
  <c r="BT616" i="4" s="1"/>
  <c r="CH616" i="4" s="1"/>
  <c r="CV616" i="4" s="1"/>
  <c r="DJ616" i="4" s="1"/>
  <c r="DX616" i="4" s="1"/>
  <c r="EL616" i="4" s="1"/>
  <c r="EZ616" i="4" s="1"/>
  <c r="AX294" i="8"/>
  <c r="I293" i="4"/>
  <c r="I280" i="4"/>
  <c r="AX281" i="8"/>
  <c r="I402" i="4"/>
  <c r="AX403" i="8"/>
  <c r="AZ403" i="8" s="1"/>
  <c r="AS403" i="8" s="1"/>
  <c r="T261" i="8"/>
  <c r="V261" i="8" s="1"/>
  <c r="T310" i="8"/>
  <c r="V310" i="8" s="1"/>
  <c r="P205" i="4"/>
  <c r="AD205" i="4" s="1"/>
  <c r="AR205" i="4" s="1"/>
  <c r="BF205" i="4" s="1"/>
  <c r="BT205" i="4" s="1"/>
  <c r="CH205" i="4" s="1"/>
  <c r="CV205" i="4" s="1"/>
  <c r="DJ205" i="4" s="1"/>
  <c r="DX205" i="4" s="1"/>
  <c r="EL205" i="4" s="1"/>
  <c r="EZ205" i="4" s="1"/>
  <c r="AX203" i="8"/>
  <c r="I202" i="4"/>
  <c r="AM222" i="8"/>
  <c r="Z222" i="8" s="1"/>
  <c r="AJ222" i="8"/>
  <c r="T16" i="8"/>
  <c r="V16" i="8" s="1"/>
  <c r="Q16" i="8"/>
  <c r="AJ15" i="8"/>
  <c r="V17" i="8"/>
  <c r="T35" i="8"/>
  <c r="V35" i="8" s="1"/>
  <c r="Q35" i="8"/>
  <c r="AX600" i="8"/>
  <c r="I599" i="4"/>
  <c r="I378" i="4"/>
  <c r="AX379" i="8"/>
  <c r="I528" i="4"/>
  <c r="J528" i="4" s="1"/>
  <c r="AX529" i="8"/>
  <c r="AZ529" i="8" s="1"/>
  <c r="AJ146" i="8"/>
  <c r="AX255" i="8"/>
  <c r="AZ255" i="8" s="1"/>
  <c r="AJ320" i="8"/>
  <c r="AX383" i="8"/>
  <c r="AZ383" i="8" s="1"/>
  <c r="AZ425" i="8"/>
  <c r="I584" i="4"/>
  <c r="J584" i="4" s="1"/>
  <c r="I590" i="4"/>
  <c r="J590" i="4" s="1"/>
  <c r="AJ165" i="8"/>
  <c r="T22" i="8"/>
  <c r="V22" i="8" s="1"/>
  <c r="Q22" i="8"/>
  <c r="T118" i="8"/>
  <c r="Q118" i="8"/>
  <c r="I102" i="4"/>
  <c r="AX103" i="8"/>
  <c r="I195" i="4"/>
  <c r="AX196" i="8"/>
  <c r="AZ196" i="8" s="1"/>
  <c r="AS196" i="8" s="1"/>
  <c r="T49" i="8"/>
  <c r="Q49" i="8"/>
  <c r="I187" i="4"/>
  <c r="AX188" i="8"/>
  <c r="AX334" i="8"/>
  <c r="AZ334" i="8" s="1"/>
  <c r="AS334" i="8" s="1"/>
  <c r="I333" i="4"/>
  <c r="AH225" i="8"/>
  <c r="AP225" i="8" s="1"/>
  <c r="T159" i="8"/>
  <c r="V159" i="8" s="1"/>
  <c r="Q159" i="8"/>
  <c r="I287" i="4"/>
  <c r="AX288" i="8"/>
  <c r="AZ288" i="8" s="1"/>
  <c r="T445" i="8"/>
  <c r="V445" i="8" s="1"/>
  <c r="T506" i="8"/>
  <c r="V506" i="8" s="1"/>
  <c r="Q506" i="8"/>
  <c r="AX475" i="8"/>
  <c r="I474" i="4"/>
  <c r="Q288" i="8"/>
  <c r="V447" i="8"/>
  <c r="T432" i="8"/>
  <c r="V432" i="8" s="1"/>
  <c r="T568" i="8"/>
  <c r="V568" i="8" s="1"/>
  <c r="Q568" i="8"/>
  <c r="I495" i="4"/>
  <c r="AX496" i="8"/>
  <c r="T283" i="8"/>
  <c r="V283" i="8" s="1"/>
  <c r="V265" i="4"/>
  <c r="J265" i="4"/>
  <c r="L265" i="4" s="1"/>
  <c r="N265" i="4" s="1"/>
  <c r="Z57" i="8"/>
  <c r="I218" i="4"/>
  <c r="AX219" i="8"/>
  <c r="AX319" i="8"/>
  <c r="AZ319" i="8" s="1"/>
  <c r="I318" i="4"/>
  <c r="AH223" i="8"/>
  <c r="T104" i="8"/>
  <c r="T485" i="8"/>
  <c r="V485" i="8" s="1"/>
  <c r="Q485" i="8"/>
  <c r="I11" i="4"/>
  <c r="AX12" i="8"/>
  <c r="AZ12" i="8" s="1"/>
  <c r="AJ243" i="8"/>
  <c r="I431" i="4"/>
  <c r="I509" i="4"/>
  <c r="AX510" i="8"/>
  <c r="V591" i="4"/>
  <c r="T614" i="8"/>
  <c r="V614" i="8" s="1"/>
  <c r="T545" i="8"/>
  <c r="Q545" i="8"/>
  <c r="AM360" i="8"/>
  <c r="Z360" i="8" s="1"/>
  <c r="J194" i="4"/>
  <c r="L194" i="4" s="1"/>
  <c r="Q194" i="4" s="1"/>
  <c r="S194" i="4" s="1"/>
  <c r="W194" i="4"/>
  <c r="T289" i="8"/>
  <c r="V289" i="8" s="1"/>
  <c r="Q289" i="8"/>
  <c r="Q152" i="8"/>
  <c r="T177" i="8"/>
  <c r="Q177" i="8"/>
  <c r="W234" i="4"/>
  <c r="J234" i="4"/>
  <c r="L234" i="4" s="1"/>
  <c r="Q234" i="4" s="1"/>
  <c r="S234" i="4" s="1"/>
  <c r="T248" i="8"/>
  <c r="Q248" i="8"/>
  <c r="I422" i="4"/>
  <c r="AX423" i="8"/>
  <c r="AH583" i="8"/>
  <c r="AH524" i="8"/>
  <c r="AH555" i="8"/>
  <c r="AP555" i="8" s="1"/>
  <c r="AX129" i="8"/>
  <c r="AZ129" i="8" s="1"/>
  <c r="BE129" i="8" s="1"/>
  <c r="BG129" i="8" s="1"/>
  <c r="I128" i="4"/>
  <c r="AH507" i="8"/>
  <c r="AJ360" i="8"/>
  <c r="AM594" i="8"/>
  <c r="AH529" i="8"/>
  <c r="AP529" i="8" s="1"/>
  <c r="T164" i="8"/>
  <c r="Q164" i="8"/>
  <c r="T52" i="8"/>
  <c r="P51" i="8"/>
  <c r="O51" i="8" s="1"/>
  <c r="AH398" i="8"/>
  <c r="T389" i="8"/>
  <c r="V389" i="8" s="1"/>
  <c r="Q389" i="8"/>
  <c r="AH425" i="8"/>
  <c r="AZ134" i="8"/>
  <c r="AH171" i="8"/>
  <c r="V315" i="8"/>
  <c r="AH402" i="8"/>
  <c r="V618" i="4"/>
  <c r="I451" i="4"/>
  <c r="AX452" i="8"/>
  <c r="AZ452" i="8" s="1"/>
  <c r="AS452" i="8" s="1"/>
  <c r="AJ622" i="8"/>
  <c r="T204" i="8"/>
  <c r="V204" i="8" s="1"/>
  <c r="T355" i="8"/>
  <c r="V355" i="8" s="1"/>
  <c r="AM615" i="8"/>
  <c r="Z615" i="8" s="1"/>
  <c r="AZ55" i="8"/>
  <c r="AX555" i="8"/>
  <c r="AZ555" i="8" s="1"/>
  <c r="AS555" i="8" s="1"/>
  <c r="W17" i="4"/>
  <c r="J17" i="4"/>
  <c r="L17" i="4" s="1"/>
  <c r="N17" i="4" s="1"/>
  <c r="I382" i="4"/>
  <c r="W382" i="4" s="1"/>
  <c r="AM550" i="8"/>
  <c r="AJ550" i="8"/>
  <c r="AX585" i="8"/>
  <c r="AZ585" i="8" s="1"/>
  <c r="AX591" i="8"/>
  <c r="AZ591" i="8" s="1"/>
  <c r="T132" i="8"/>
  <c r="V132" i="8" s="1"/>
  <c r="Q132" i="8"/>
  <c r="AH122" i="8"/>
  <c r="AX277" i="8"/>
  <c r="AZ277" i="8" s="1"/>
  <c r="I276" i="4"/>
  <c r="I23" i="4"/>
  <c r="AX24" i="8"/>
  <c r="AZ24" i="8" s="1"/>
  <c r="T100" i="8"/>
  <c r="V100" i="8" s="1"/>
  <c r="Q100" i="8"/>
  <c r="T71" i="8"/>
  <c r="V71" i="8" s="1"/>
  <c r="T162" i="8"/>
  <c r="V162" i="8" s="1"/>
  <c r="AH184" i="8"/>
  <c r="Z147" i="8"/>
  <c r="AO147" i="8"/>
  <c r="I142" i="4"/>
  <c r="AX143" i="8"/>
  <c r="AZ143" i="8" s="1"/>
  <c r="AS143" i="8" s="1"/>
  <c r="AH271" i="8"/>
  <c r="P185" i="4"/>
  <c r="AD185" i="4" s="1"/>
  <c r="AR185" i="4" s="1"/>
  <c r="BF185" i="4" s="1"/>
  <c r="BT185" i="4" s="1"/>
  <c r="CH185" i="4" s="1"/>
  <c r="CV185" i="4" s="1"/>
  <c r="DJ185" i="4" s="1"/>
  <c r="DX185" i="4" s="1"/>
  <c r="EL185" i="4" s="1"/>
  <c r="EZ185" i="4" s="1"/>
  <c r="T259" i="8"/>
  <c r="V259" i="8" s="1"/>
  <c r="Q259" i="8"/>
  <c r="AH501" i="8"/>
  <c r="T38" i="8"/>
  <c r="V38" i="8" s="1"/>
  <c r="AH273" i="8"/>
  <c r="T189" i="8"/>
  <c r="V189" i="8" s="1"/>
  <c r="Q189" i="8"/>
  <c r="I601" i="4"/>
  <c r="AX602" i="8"/>
  <c r="AH219" i="8"/>
  <c r="AH289" i="8"/>
  <c r="AH319" i="8"/>
  <c r="AJ468" i="8"/>
  <c r="AM298" i="8"/>
  <c r="AH432" i="8"/>
  <c r="T340" i="8"/>
  <c r="V340" i="8" s="1"/>
  <c r="T511" i="8"/>
  <c r="V511" i="8" s="1"/>
  <c r="Q511" i="8"/>
  <c r="I562" i="4"/>
  <c r="AX563" i="8"/>
  <c r="AZ563" i="8" s="1"/>
  <c r="T618" i="8"/>
  <c r="Q618" i="8"/>
  <c r="AM427" i="8"/>
  <c r="T425" i="8"/>
  <c r="V425" i="8" s="1"/>
  <c r="Q425" i="8"/>
  <c r="T125" i="8"/>
  <c r="Z125" i="8" s="1"/>
  <c r="Q125" i="8"/>
  <c r="T466" i="8"/>
  <c r="V466" i="8" s="1"/>
  <c r="AZ235" i="8"/>
  <c r="I379" i="4"/>
  <c r="AX380" i="8"/>
  <c r="AZ380" i="8" s="1"/>
  <c r="T397" i="8"/>
  <c r="V397" i="8" s="1"/>
  <c r="Q397" i="8"/>
  <c r="AX331" i="8"/>
  <c r="AZ331" i="8" s="1"/>
  <c r="I330" i="4"/>
  <c r="AH423" i="8"/>
  <c r="I582" i="4"/>
  <c r="AX583" i="8"/>
  <c r="AZ583" i="8" s="1"/>
  <c r="BH583" i="8" s="1"/>
  <c r="T489" i="8"/>
  <c r="V489" i="8" s="1"/>
  <c r="T528" i="8"/>
  <c r="V528" i="8" s="1"/>
  <c r="AH542" i="8"/>
  <c r="AH484" i="8"/>
  <c r="AP484" i="8" s="1"/>
  <c r="I138" i="4"/>
  <c r="W138" i="4" s="1"/>
  <c r="AK138" i="4" s="1"/>
  <c r="AY138" i="4" s="1"/>
  <c r="BM138" i="4" s="1"/>
  <c r="CA138" i="4" s="1"/>
  <c r="CO138" i="4" s="1"/>
  <c r="DC138" i="4" s="1"/>
  <c r="DQ138" i="4" s="1"/>
  <c r="EE138" i="4" s="1"/>
  <c r="ES138" i="4" s="1"/>
  <c r="AH24" i="8"/>
  <c r="AJ24" i="8" s="1"/>
  <c r="AX338" i="8"/>
  <c r="I337" i="4"/>
  <c r="T219" i="8"/>
  <c r="V219" i="8" s="1"/>
  <c r="Q219" i="8"/>
  <c r="V180" i="8"/>
  <c r="T294" i="8"/>
  <c r="V294" i="8" s="1"/>
  <c r="Q294" i="8"/>
  <c r="I543" i="4"/>
  <c r="AX544" i="8"/>
  <c r="AZ544" i="8" s="1"/>
  <c r="T373" i="8"/>
  <c r="V373" i="8" s="1"/>
  <c r="Q373" i="8"/>
  <c r="AM212" i="8"/>
  <c r="Z212" i="8" s="1"/>
  <c r="T194" i="8"/>
  <c r="V194" i="8" s="1"/>
  <c r="Q194" i="8"/>
  <c r="T502" i="8"/>
  <c r="T193" i="8"/>
  <c r="V193" i="8" s="1"/>
  <c r="P326" i="8"/>
  <c r="O326" i="8" s="1"/>
  <c r="AM313" i="8"/>
  <c r="Z313" i="8" s="1"/>
  <c r="T357" i="8"/>
  <c r="V357" i="8" s="1"/>
  <c r="Q357" i="8"/>
  <c r="AJ490" i="8"/>
  <c r="AM490" i="8"/>
  <c r="Z490" i="8" s="1"/>
  <c r="T465" i="8"/>
  <c r="V465" i="8" s="1"/>
  <c r="T477" i="8"/>
  <c r="V477" i="8" s="1"/>
  <c r="P476" i="8"/>
  <c r="O476" i="8" s="1"/>
  <c r="Q477" i="8"/>
  <c r="P455" i="8"/>
  <c r="O455" i="8" s="1"/>
  <c r="T456" i="8"/>
  <c r="V456" i="8" s="1"/>
  <c r="AH395" i="8"/>
  <c r="J466" i="4"/>
  <c r="L466" i="4" s="1"/>
  <c r="N466" i="4" s="1"/>
  <c r="W466" i="4"/>
  <c r="I184" i="4"/>
  <c r="AX185" i="8"/>
  <c r="W354" i="4"/>
  <c r="J354" i="4"/>
  <c r="L354" i="4" s="1"/>
  <c r="N354" i="4" s="1"/>
  <c r="AM491" i="8"/>
  <c r="Z491" i="8" s="1"/>
  <c r="AJ491" i="8"/>
  <c r="AM559" i="8"/>
  <c r="AO559" i="8" s="1"/>
  <c r="AJ559" i="8"/>
  <c r="AX285" i="8"/>
  <c r="AZ285" i="8" s="1"/>
  <c r="I284" i="4"/>
  <c r="T59" i="8"/>
  <c r="V59" i="8" s="1"/>
  <c r="Q59" i="8"/>
  <c r="T191" i="8"/>
  <c r="V191" i="8" s="1"/>
  <c r="T54" i="8"/>
  <c r="V54" i="8" s="1"/>
  <c r="Q54" i="8"/>
  <c r="T42" i="8"/>
  <c r="Z42" i="8" s="1"/>
  <c r="T117" i="8"/>
  <c r="V117" i="8" s="1"/>
  <c r="Q117" i="8"/>
  <c r="T14" i="8"/>
  <c r="P9" i="8"/>
  <c r="O9" i="8" s="1"/>
  <c r="T264" i="8"/>
  <c r="Z264" i="8" s="1"/>
  <c r="P263" i="8"/>
  <c r="O263" i="8" s="1"/>
  <c r="Q264" i="8"/>
  <c r="T363" i="8"/>
  <c r="V363" i="8" s="1"/>
  <c r="Q363" i="8"/>
  <c r="I556" i="4"/>
  <c r="AX557" i="8"/>
  <c r="AZ557" i="8" s="1"/>
  <c r="T239" i="8"/>
  <c r="Q239" i="8"/>
  <c r="T553" i="8"/>
  <c r="V553" i="8" s="1"/>
  <c r="Q553" i="8"/>
  <c r="AH581" i="8"/>
  <c r="T527" i="8"/>
  <c r="V527" i="8" s="1"/>
  <c r="I445" i="4"/>
  <c r="AX446" i="8"/>
  <c r="AZ446" i="8" s="1"/>
  <c r="AH399" i="8"/>
  <c r="V571" i="4"/>
  <c r="BB467" i="8"/>
  <c r="T604" i="8"/>
  <c r="P603" i="8"/>
  <c r="O603" i="8" s="1"/>
  <c r="T617" i="8"/>
  <c r="V617" i="8" s="1"/>
  <c r="T386" i="8"/>
  <c r="V386" i="8" s="1"/>
  <c r="Q386" i="8"/>
  <c r="AM589" i="8"/>
  <c r="Z589" i="8" s="1"/>
  <c r="AJ589" i="8"/>
  <c r="AH517" i="8"/>
  <c r="AX62" i="8"/>
  <c r="AZ62" i="8" s="1"/>
  <c r="I61" i="4"/>
  <c r="W229" i="4"/>
  <c r="J229" i="4"/>
  <c r="L229" i="4" s="1"/>
  <c r="Q229" i="4" s="1"/>
  <c r="S229" i="4" s="1"/>
  <c r="AZ195" i="8"/>
  <c r="AX395" i="8"/>
  <c r="AZ395" i="8" s="1"/>
  <c r="I394" i="4"/>
  <c r="T241" i="8"/>
  <c r="V241" i="8" s="1"/>
  <c r="Q241" i="8"/>
  <c r="AX415" i="8"/>
  <c r="AZ415" i="8" s="1"/>
  <c r="I414" i="4"/>
  <c r="T427" i="8"/>
  <c r="V427" i="8" s="1"/>
  <c r="Q427" i="8"/>
  <c r="T621" i="8"/>
  <c r="V621" i="8" s="1"/>
  <c r="AH528" i="8"/>
  <c r="AX507" i="8"/>
  <c r="I506" i="4"/>
  <c r="AJ82" i="8"/>
  <c r="AZ81" i="8"/>
  <c r="Z109" i="8"/>
  <c r="AJ247" i="8"/>
  <c r="AX385" i="8"/>
  <c r="AZ385" i="8" s="1"/>
  <c r="I554" i="4"/>
  <c r="W554" i="4" s="1"/>
  <c r="I40" i="4"/>
  <c r="W40" i="4" s="1"/>
  <c r="T85" i="8"/>
  <c r="Q85" i="8"/>
  <c r="AH191" i="8"/>
  <c r="I292" i="4"/>
  <c r="AX293" i="8"/>
  <c r="AZ293" i="8" s="1"/>
  <c r="Q108" i="8"/>
  <c r="V270" i="8"/>
  <c r="I315" i="4"/>
  <c r="AX316" i="8"/>
  <c r="V365" i="8"/>
  <c r="T33" i="8"/>
  <c r="V33" i="8" s="1"/>
  <c r="P279" i="4"/>
  <c r="AD279" i="4" s="1"/>
  <c r="AR279" i="4" s="1"/>
  <c r="BF279" i="4" s="1"/>
  <c r="BT279" i="4" s="1"/>
  <c r="CH279" i="4" s="1"/>
  <c r="CV279" i="4" s="1"/>
  <c r="DJ279" i="4" s="1"/>
  <c r="DX279" i="4" s="1"/>
  <c r="EL279" i="4" s="1"/>
  <c r="EZ279" i="4" s="1"/>
  <c r="T150" i="8"/>
  <c r="V150" i="8" s="1"/>
  <c r="Q150" i="8"/>
  <c r="T224" i="8"/>
  <c r="Q309" i="8"/>
  <c r="I272" i="4"/>
  <c r="AX273" i="8"/>
  <c r="AF373" i="8"/>
  <c r="AE369" i="8"/>
  <c r="AH544" i="8"/>
  <c r="AP544" i="8" s="1"/>
  <c r="AO618" i="8"/>
  <c r="T297" i="8"/>
  <c r="V297" i="8" s="1"/>
  <c r="AD297" i="4"/>
  <c r="AR297" i="4" s="1"/>
  <c r="BF297" i="4" s="1"/>
  <c r="BT297" i="4" s="1"/>
  <c r="CH297" i="4" s="1"/>
  <c r="CV297" i="4" s="1"/>
  <c r="DJ297" i="4" s="1"/>
  <c r="DX297" i="4" s="1"/>
  <c r="EL297" i="4" s="1"/>
  <c r="EZ297" i="4" s="1"/>
  <c r="I204" i="4"/>
  <c r="AX205" i="8"/>
  <c r="AZ205" i="8" s="1"/>
  <c r="Q41" i="8"/>
  <c r="T202" i="8"/>
  <c r="V202" i="8" s="1"/>
  <c r="P200" i="8"/>
  <c r="O200" i="8" s="1"/>
  <c r="Q202" i="8"/>
  <c r="T395" i="8"/>
  <c r="V395" i="8" s="1"/>
  <c r="AH359" i="8"/>
  <c r="Q502" i="8"/>
  <c r="AM592" i="8"/>
  <c r="Z592" i="8" s="1"/>
  <c r="T234" i="8"/>
  <c r="V234" i="8" s="1"/>
  <c r="Q234" i="8"/>
  <c r="Q454" i="8"/>
  <c r="AM578" i="8"/>
  <c r="Z578" i="8" s="1"/>
  <c r="Q619" i="8"/>
  <c r="Q420" i="8"/>
  <c r="Q342" i="8"/>
  <c r="T522" i="8"/>
  <c r="V522" i="8" s="1"/>
  <c r="Q522" i="8"/>
  <c r="Q193" i="8"/>
  <c r="Q253" i="8"/>
  <c r="Q422" i="8"/>
  <c r="T275" i="8"/>
  <c r="V275" i="8" s="1"/>
  <c r="AX622" i="8"/>
  <c r="AZ622" i="8" s="1"/>
  <c r="BE622" i="8" s="1"/>
  <c r="I621" i="4"/>
  <c r="AH489" i="8"/>
  <c r="Q441" i="8"/>
  <c r="T174" i="8"/>
  <c r="Q174" i="8"/>
  <c r="Q74" i="8"/>
  <c r="T181" i="8"/>
  <c r="V181" i="8" s="1"/>
  <c r="P179" i="8"/>
  <c r="O179" i="8" s="1"/>
  <c r="T21" i="8"/>
  <c r="V21" i="8" s="1"/>
  <c r="I14" i="4"/>
  <c r="AX15" i="8"/>
  <c r="AZ15" i="8" s="1"/>
  <c r="BH15" i="8" s="1"/>
  <c r="Q237" i="8"/>
  <c r="V237" i="4"/>
  <c r="T575" i="8"/>
  <c r="Q575" i="8"/>
  <c r="Q620" i="8"/>
  <c r="T257" i="8"/>
  <c r="Q257" i="8"/>
  <c r="Q52" i="8"/>
  <c r="P157" i="8"/>
  <c r="O157" i="8" s="1"/>
  <c r="T158" i="8"/>
  <c r="AH331" i="8"/>
  <c r="V498" i="8"/>
  <c r="AH256" i="8"/>
  <c r="I541" i="4"/>
  <c r="W541" i="4" s="1"/>
  <c r="AK541" i="4" s="1"/>
  <c r="AX542" i="8"/>
  <c r="AM386" i="8"/>
  <c r="AO386" i="8" s="1"/>
  <c r="AJ386" i="8"/>
  <c r="AH487" i="8"/>
  <c r="AM487" i="8" s="1"/>
  <c r="AJ33" i="8"/>
  <c r="AX23" i="8"/>
  <c r="I22" i="4"/>
  <c r="I190" i="4"/>
  <c r="AX191" i="8"/>
  <c r="P30" i="8"/>
  <c r="O30" i="8" s="1"/>
  <c r="T31" i="8"/>
  <c r="V31" i="8" s="1"/>
  <c r="T99" i="8"/>
  <c r="T153" i="8"/>
  <c r="V153" i="8" s="1"/>
  <c r="I397" i="4"/>
  <c r="AX398" i="8"/>
  <c r="AH143" i="8"/>
  <c r="T215" i="8"/>
  <c r="V215" i="8" s="1"/>
  <c r="T333" i="8"/>
  <c r="V333" i="8" s="1"/>
  <c r="T211" i="8"/>
  <c r="AD391" i="4"/>
  <c r="AR391" i="4" s="1"/>
  <c r="BF391" i="4" s="1"/>
  <c r="BT391" i="4" s="1"/>
  <c r="CH391" i="4" s="1"/>
  <c r="CV391" i="4" s="1"/>
  <c r="DJ391" i="4" s="1"/>
  <c r="DX391" i="4" s="1"/>
  <c r="EL391" i="4" s="1"/>
  <c r="EZ391" i="4" s="1"/>
  <c r="T387" i="8"/>
  <c r="V387" i="8" s="1"/>
  <c r="I224" i="4"/>
  <c r="W224" i="4" s="1"/>
  <c r="AK224" i="4" s="1"/>
  <c r="AX225" i="8"/>
  <c r="AZ225" i="8" s="1"/>
  <c r="V131" i="8"/>
  <c r="T291" i="8"/>
  <c r="V291" i="8" s="1"/>
  <c r="AX567" i="8"/>
  <c r="I566" i="4"/>
  <c r="AX96" i="8"/>
  <c r="AH382" i="8"/>
  <c r="T276" i="8"/>
  <c r="V276" i="8" s="1"/>
  <c r="T371" i="8"/>
  <c r="V371" i="8" s="1"/>
  <c r="P455" i="4"/>
  <c r="AD455" i="4" s="1"/>
  <c r="AR455" i="4" s="1"/>
  <c r="BF455" i="4" s="1"/>
  <c r="BT455" i="4" s="1"/>
  <c r="CH455" i="4" s="1"/>
  <c r="CV455" i="4" s="1"/>
  <c r="DJ455" i="4" s="1"/>
  <c r="DX455" i="4" s="1"/>
  <c r="EL455" i="4" s="1"/>
  <c r="EZ455" i="4" s="1"/>
  <c r="AX516" i="8"/>
  <c r="I515" i="4"/>
  <c r="T126" i="8"/>
  <c r="AX373" i="8"/>
  <c r="AW369" i="8"/>
  <c r="I372" i="4"/>
  <c r="T472" i="8"/>
  <c r="V472" i="8" s="1"/>
  <c r="T574" i="8"/>
  <c r="V574" i="8" s="1"/>
  <c r="AH602" i="8"/>
  <c r="AP602" i="8" s="1"/>
  <c r="AH269" i="8"/>
  <c r="AJ269" i="8"/>
  <c r="T334" i="8"/>
  <c r="V334" i="8" s="1"/>
  <c r="T495" i="8"/>
  <c r="V495" i="8" s="1"/>
  <c r="AH120" i="8"/>
  <c r="AX289" i="8"/>
  <c r="I288" i="4"/>
  <c r="AH446" i="8"/>
  <c r="AH348" i="8"/>
  <c r="O370" i="8"/>
  <c r="I476" i="4"/>
  <c r="AX477" i="8"/>
  <c r="T610" i="8"/>
  <c r="V610" i="8" s="1"/>
  <c r="T559" i="8"/>
  <c r="V559" i="8" s="1"/>
  <c r="AZ386" i="8"/>
  <c r="I456" i="4"/>
  <c r="AX457" i="8"/>
  <c r="AZ457" i="8" s="1"/>
  <c r="T95" i="8"/>
  <c r="V95" i="8" s="1"/>
  <c r="P94" i="8"/>
  <c r="O94" i="8" s="1"/>
  <c r="T405" i="8"/>
  <c r="V405" i="8" s="1"/>
  <c r="AZ310" i="8"/>
  <c r="I312" i="4"/>
  <c r="AX313" i="8"/>
  <c r="T393" i="8"/>
  <c r="V393" i="8" s="1"/>
  <c r="T510" i="8"/>
  <c r="V510" i="8" s="1"/>
  <c r="AX489" i="8"/>
  <c r="I488" i="4"/>
  <c r="I116" i="4"/>
  <c r="AX117" i="8"/>
  <c r="AZ117" i="8" s="1"/>
  <c r="T32" i="8"/>
  <c r="V32" i="8" s="1"/>
  <c r="T216" i="8"/>
  <c r="V216" i="8" s="1"/>
  <c r="AX278" i="8"/>
  <c r="I277" i="4"/>
  <c r="I563" i="4"/>
  <c r="AX564" i="8"/>
  <c r="I529" i="4"/>
  <c r="AX530" i="8"/>
  <c r="AZ530" i="8" s="1"/>
  <c r="T547" i="8"/>
  <c r="I607" i="4"/>
  <c r="AM181" i="8"/>
  <c r="AH192" i="8"/>
  <c r="AP192" i="8" s="1"/>
  <c r="AX471" i="8"/>
  <c r="AZ471" i="8" s="1"/>
  <c r="I470" i="4"/>
  <c r="AH405" i="8"/>
  <c r="P497" i="8"/>
  <c r="O497" i="8" s="1"/>
  <c r="T607" i="8"/>
  <c r="AX295" i="8"/>
  <c r="I294" i="4"/>
  <c r="I483" i="4"/>
  <c r="AX484" i="8"/>
  <c r="AZ484" i="8" s="1"/>
  <c r="AO186" i="8"/>
  <c r="Z186" i="8"/>
  <c r="I438" i="4"/>
  <c r="AX439" i="8"/>
  <c r="AZ439" i="8" s="1"/>
  <c r="P270" i="4"/>
  <c r="AD270" i="4" s="1"/>
  <c r="AR270" i="4" s="1"/>
  <c r="BF270" i="4" s="1"/>
  <c r="BT270" i="4" s="1"/>
  <c r="CH270" i="4" s="1"/>
  <c r="CV270" i="4" s="1"/>
  <c r="DJ270" i="4" s="1"/>
  <c r="DX270" i="4" s="1"/>
  <c r="EL270" i="4" s="1"/>
  <c r="EZ270" i="4" s="1"/>
  <c r="BE271" i="8"/>
  <c r="T458" i="8"/>
  <c r="V458" i="8" s="1"/>
  <c r="T471" i="8"/>
  <c r="V471" i="8" s="1"/>
  <c r="AM580" i="8"/>
  <c r="Z580" i="8" s="1"/>
  <c r="T591" i="8"/>
  <c r="V591" i="8" s="1"/>
  <c r="T278" i="8"/>
  <c r="V278" i="8" s="1"/>
  <c r="T343" i="8"/>
  <c r="T487" i="8"/>
  <c r="V487" i="8" s="1"/>
  <c r="V327" i="8"/>
  <c r="AH160" i="8"/>
  <c r="AX226" i="8"/>
  <c r="I225" i="4"/>
  <c r="O413" i="8"/>
  <c r="Q413" i="8" s="1"/>
  <c r="AH296" i="8"/>
  <c r="AX359" i="8"/>
  <c r="AZ359" i="8" s="1"/>
  <c r="I358" i="4"/>
  <c r="AH478" i="8"/>
  <c r="I398" i="4"/>
  <c r="AX399" i="8"/>
  <c r="AZ399" i="8" s="1"/>
  <c r="AS399" i="8" s="1"/>
  <c r="V527" i="4"/>
  <c r="J527" i="4"/>
  <c r="AH500" i="8"/>
  <c r="T600" i="8"/>
  <c r="T587" i="8"/>
  <c r="W311" i="4"/>
  <c r="J311" i="4"/>
  <c r="L311" i="4" s="1"/>
  <c r="N311" i="4" s="1"/>
  <c r="AX619" i="8"/>
  <c r="I618" i="4"/>
  <c r="W618" i="4" s="1"/>
  <c r="AK618" i="4" s="1"/>
  <c r="AY618" i="4" s="1"/>
  <c r="T172" i="8"/>
  <c r="V172" i="8" s="1"/>
  <c r="I392" i="4"/>
  <c r="AX393" i="8"/>
  <c r="T474" i="8"/>
  <c r="V474" i="8" s="1"/>
  <c r="T520" i="8"/>
  <c r="P519" i="8"/>
  <c r="O519" i="8" s="1"/>
  <c r="AX243" i="8"/>
  <c r="AZ243" i="8" s="1"/>
  <c r="I242" i="4"/>
  <c r="T229" i="8"/>
  <c r="AM330" i="8"/>
  <c r="T217" i="8"/>
  <c r="V217" i="8" s="1"/>
  <c r="AH240" i="8"/>
  <c r="AX358" i="8"/>
  <c r="AZ358" i="8" s="1"/>
  <c r="I357" i="4"/>
  <c r="AZ509" i="8"/>
  <c r="AS509" i="8" s="1"/>
  <c r="AX588" i="8"/>
  <c r="AZ588" i="8" s="1"/>
  <c r="BH588" i="8" s="1"/>
  <c r="I587" i="4"/>
  <c r="T611" i="8"/>
  <c r="V611" i="8" s="1"/>
  <c r="AO196" i="8"/>
  <c r="AH462" i="8"/>
  <c r="I416" i="4"/>
  <c r="AX417" i="8"/>
  <c r="AZ417" i="8" s="1"/>
  <c r="T430" i="8"/>
  <c r="T555" i="8"/>
  <c r="V555" i="8" s="1"/>
  <c r="T168" i="8"/>
  <c r="V168" i="8" s="1"/>
  <c r="T170" i="8"/>
  <c r="V170" i="8" s="1"/>
  <c r="AX171" i="8"/>
  <c r="AZ171" i="8" s="1"/>
  <c r="AS171" i="8" s="1"/>
  <c r="I170" i="4"/>
  <c r="AM216" i="8"/>
  <c r="AO216" i="8" s="1"/>
  <c r="T114" i="8"/>
  <c r="V114" i="8" s="1"/>
  <c r="T37" i="8"/>
  <c r="V37" i="8" s="1"/>
  <c r="T50" i="8"/>
  <c r="Z50" i="8" s="1"/>
  <c r="T348" i="8"/>
  <c r="P347" i="8"/>
  <c r="O347" i="8" s="1"/>
  <c r="T299" i="8"/>
  <c r="V299" i="8" s="1"/>
  <c r="T606" i="8"/>
  <c r="T81" i="8"/>
  <c r="Z81" i="8" s="1"/>
  <c r="I478" i="4"/>
  <c r="AX479" i="8"/>
  <c r="P523" i="4"/>
  <c r="AD523" i="4" s="1"/>
  <c r="AR523" i="4" s="1"/>
  <c r="BF523" i="4" s="1"/>
  <c r="BT523" i="4" s="1"/>
  <c r="CH523" i="4" s="1"/>
  <c r="CV523" i="4" s="1"/>
  <c r="DJ523" i="4" s="1"/>
  <c r="DX523" i="4" s="1"/>
  <c r="EL523" i="4" s="1"/>
  <c r="EZ523" i="4" s="1"/>
  <c r="T512" i="8"/>
  <c r="V512" i="8" s="1"/>
  <c r="AH572" i="8"/>
  <c r="AP572" i="8" s="1"/>
  <c r="AM530" i="8"/>
  <c r="AH526" i="8"/>
  <c r="AP526" i="8" s="1"/>
  <c r="AX43" i="8"/>
  <c r="AZ43" i="8" s="1"/>
  <c r="AS43" i="8" s="1"/>
  <c r="I42" i="4"/>
  <c r="AX594" i="8"/>
  <c r="I593" i="4"/>
  <c r="AH553" i="8"/>
  <c r="AP553" i="8" s="1"/>
  <c r="AH531" i="8"/>
  <c r="AH458" i="8"/>
  <c r="Z345" i="8"/>
  <c r="T45" i="8"/>
  <c r="AH285" i="8"/>
  <c r="AP285" i="8" s="1"/>
  <c r="T97" i="8"/>
  <c r="V97" i="8" s="1"/>
  <c r="T223" i="8"/>
  <c r="V223" i="8" s="1"/>
  <c r="P221" i="8"/>
  <c r="O221" i="8" s="1"/>
  <c r="T163" i="8"/>
  <c r="T133" i="8"/>
  <c r="V133" i="8" s="1"/>
  <c r="AX33" i="8"/>
  <c r="I32" i="4"/>
  <c r="AH316" i="8"/>
  <c r="AP316" i="8" s="1"/>
  <c r="AJ316" i="8"/>
  <c r="T295" i="8"/>
  <c r="V295" i="8" s="1"/>
  <c r="T113" i="8"/>
  <c r="Z113" i="8" s="1"/>
  <c r="T48" i="8"/>
  <c r="T167" i="8"/>
  <c r="T124" i="8"/>
  <c r="V124" i="8" s="1"/>
  <c r="T274" i="8"/>
  <c r="Z274" i="8" s="1"/>
  <c r="V436" i="8"/>
  <c r="AH527" i="8"/>
  <c r="AH379" i="8"/>
  <c r="I350" i="4"/>
  <c r="AX351" i="8"/>
  <c r="AM385" i="8"/>
  <c r="T428" i="8"/>
  <c r="V428" i="8" s="1"/>
  <c r="T549" i="8"/>
  <c r="P601" i="4"/>
  <c r="AD601" i="4" s="1"/>
  <c r="T346" i="8"/>
  <c r="V346" i="8" s="1"/>
  <c r="AJ418" i="8"/>
  <c r="P417" i="4"/>
  <c r="AD417" i="4" s="1"/>
  <c r="AR417" i="4" s="1"/>
  <c r="BF417" i="4" s="1"/>
  <c r="BT417" i="4" s="1"/>
  <c r="CH417" i="4" s="1"/>
  <c r="CV417" i="4" s="1"/>
  <c r="DJ417" i="4" s="1"/>
  <c r="DX417" i="4" s="1"/>
  <c r="EL417" i="4" s="1"/>
  <c r="EZ417" i="4" s="1"/>
  <c r="I24" i="4"/>
  <c r="AX25" i="8"/>
  <c r="T112" i="8"/>
  <c r="V112" i="8" s="1"/>
  <c r="I447" i="4"/>
  <c r="AX448" i="8"/>
  <c r="AZ448" i="8" s="1"/>
  <c r="T265" i="8"/>
  <c r="I477" i="4"/>
  <c r="AX478" i="8"/>
  <c r="AZ478" i="8" s="1"/>
  <c r="T453" i="8"/>
  <c r="V453" i="8" s="1"/>
  <c r="AH617" i="8"/>
  <c r="I90" i="4"/>
  <c r="AX91" i="8"/>
  <c r="AZ91" i="8" s="1"/>
  <c r="T467" i="8"/>
  <c r="Z467" i="8" s="1"/>
  <c r="AM393" i="8"/>
  <c r="AO393" i="8" s="1"/>
  <c r="I219" i="4"/>
  <c r="AX220" i="8"/>
  <c r="AZ220" i="8" s="1"/>
  <c r="AS220" i="8" s="1"/>
  <c r="AH397" i="8"/>
  <c r="AP397" i="8" s="1"/>
  <c r="T272" i="8"/>
  <c r="V272" i="8" s="1"/>
  <c r="T374" i="8"/>
  <c r="V374" i="8" s="1"/>
  <c r="AH351" i="8"/>
  <c r="T341" i="8"/>
  <c r="V341" i="8" s="1"/>
  <c r="T563" i="8"/>
  <c r="V563" i="8" s="1"/>
  <c r="T208" i="8"/>
  <c r="V208" i="8" s="1"/>
  <c r="AH308" i="8"/>
  <c r="T504" i="8"/>
  <c r="V504" i="8" s="1"/>
  <c r="I20" i="4"/>
  <c r="AX21" i="8"/>
  <c r="T44" i="8"/>
  <c r="V44" i="8" s="1"/>
  <c r="AX216" i="8"/>
  <c r="I215" i="4"/>
  <c r="T27" i="8"/>
  <c r="V27" i="8" s="1"/>
  <c r="J180" i="4"/>
  <c r="L180" i="4" s="1"/>
  <c r="Q180" i="4" s="1"/>
  <c r="S180" i="4" s="1"/>
  <c r="W180" i="4"/>
  <c r="T134" i="8"/>
  <c r="V134" i="8" s="1"/>
  <c r="AO278" i="8"/>
  <c r="AH363" i="8"/>
  <c r="I468" i="4"/>
  <c r="AX469" i="8"/>
  <c r="T541" i="8"/>
  <c r="V541" i="8" s="1"/>
  <c r="P540" i="8"/>
  <c r="O540" i="8" s="1"/>
  <c r="AH41" i="8"/>
  <c r="AP41" i="8" s="1"/>
  <c r="T53" i="8"/>
  <c r="I571" i="4"/>
  <c r="W571" i="4" s="1"/>
  <c r="AK571" i="4" s="1"/>
  <c r="AY571" i="4" s="1"/>
  <c r="BM571" i="4" s="1"/>
  <c r="AX572" i="8"/>
  <c r="AZ572" i="8" s="1"/>
  <c r="T595" i="8"/>
  <c r="V595" i="8" s="1"/>
  <c r="AM591" i="8"/>
  <c r="AO591" i="8" s="1"/>
  <c r="AH541" i="8"/>
  <c r="I525" i="4"/>
  <c r="AX526" i="8"/>
  <c r="AX553" i="8"/>
  <c r="I552" i="4"/>
  <c r="I530" i="4"/>
  <c r="AX531" i="8"/>
  <c r="AX506" i="8"/>
  <c r="AZ506" i="8" s="1"/>
  <c r="I505" i="4"/>
  <c r="I121" i="4"/>
  <c r="AX122" i="8"/>
  <c r="AZ122" i="8" s="1"/>
  <c r="AX344" i="8"/>
  <c r="I343" i="4"/>
  <c r="AH206" i="8"/>
  <c r="P284" i="8"/>
  <c r="O284" i="8" s="1"/>
  <c r="T285" i="8"/>
  <c r="T69" i="8"/>
  <c r="I183" i="4"/>
  <c r="AX184" i="8"/>
  <c r="AZ184" i="8" s="1"/>
  <c r="AS184" i="8" s="1"/>
  <c r="I395" i="4"/>
  <c r="AX396" i="8"/>
  <c r="AZ396" i="8" s="1"/>
  <c r="T63" i="8"/>
  <c r="P146" i="4"/>
  <c r="AD146" i="4" s="1"/>
  <c r="AR146" i="4" s="1"/>
  <c r="BF146" i="4" s="1"/>
  <c r="BT146" i="4" s="1"/>
  <c r="CH146" i="4" s="1"/>
  <c r="CV146" i="4" s="1"/>
  <c r="DJ146" i="4" s="1"/>
  <c r="DX146" i="4" s="1"/>
  <c r="EL146" i="4" s="1"/>
  <c r="EZ146" i="4" s="1"/>
  <c r="I105" i="4"/>
  <c r="AX106" i="8"/>
  <c r="AZ106" i="8" s="1"/>
  <c r="AH370" i="8"/>
  <c r="I443" i="4"/>
  <c r="AX444" i="8"/>
  <c r="AZ444" i="8" s="1"/>
  <c r="I412" i="4"/>
  <c r="AW412" i="8"/>
  <c r="AX413" i="8"/>
  <c r="AZ413" i="8" s="1"/>
  <c r="I526" i="4"/>
  <c r="AX527" i="8"/>
  <c r="AZ527" i="8" s="1"/>
  <c r="I363" i="4"/>
  <c r="AX364" i="8"/>
  <c r="AZ364" i="8" s="1"/>
  <c r="AS364" i="8" s="1"/>
  <c r="T328" i="8"/>
  <c r="Z328" i="8" s="1"/>
  <c r="P582" i="8"/>
  <c r="O582" i="8" s="1"/>
  <c r="T583" i="8"/>
  <c r="V583" i="8" s="1"/>
  <c r="I498" i="4"/>
  <c r="AX499" i="8"/>
  <c r="AZ499" i="8" s="1"/>
  <c r="AS499" i="8" s="1"/>
  <c r="T509" i="8"/>
  <c r="Z509" i="8" s="1"/>
  <c r="T613" i="8"/>
  <c r="Z613" i="8" s="1"/>
  <c r="P293" i="4"/>
  <c r="AD293" i="4" s="1"/>
  <c r="AR293" i="4" s="1"/>
  <c r="BF293" i="4" s="1"/>
  <c r="BT293" i="4" s="1"/>
  <c r="CH293" i="4" s="1"/>
  <c r="CV293" i="4" s="1"/>
  <c r="DJ293" i="4" s="1"/>
  <c r="DX293" i="4" s="1"/>
  <c r="EL293" i="4" s="1"/>
  <c r="EZ293" i="4" s="1"/>
  <c r="AH496" i="8"/>
  <c r="I307" i="4"/>
  <c r="AX308" i="8"/>
  <c r="T409" i="8"/>
  <c r="V409" i="8" s="1"/>
  <c r="I574" i="4"/>
  <c r="AX575" i="8"/>
  <c r="AM25" i="8"/>
  <c r="AO25" i="8" s="1"/>
  <c r="AH205" i="8"/>
  <c r="T207" i="8"/>
  <c r="V207" i="8" s="1"/>
  <c r="AH448" i="8"/>
  <c r="AP448" i="8" s="1"/>
  <c r="T481" i="8"/>
  <c r="V481" i="8" s="1"/>
  <c r="T532" i="8"/>
  <c r="V532" i="8" s="1"/>
  <c r="T567" i="8"/>
  <c r="V567" i="8" s="1"/>
  <c r="T536" i="8"/>
  <c r="V536" i="8" s="1"/>
  <c r="AX621" i="8"/>
  <c r="I620" i="4"/>
  <c r="T236" i="8"/>
  <c r="V236" i="8" s="1"/>
  <c r="AX182" i="8"/>
  <c r="I181" i="4"/>
  <c r="AH220" i="8"/>
  <c r="T359" i="8"/>
  <c r="V359" i="8" s="1"/>
  <c r="T459" i="8"/>
  <c r="V459" i="8" s="1"/>
  <c r="AH563" i="8"/>
  <c r="J596" i="4"/>
  <c r="L596" i="4" s="1"/>
  <c r="N596" i="4" s="1"/>
  <c r="W596" i="4"/>
  <c r="T404" i="8"/>
  <c r="V404" i="8" s="1"/>
  <c r="AH21" i="8"/>
  <c r="AJ21" i="8" s="1"/>
  <c r="T29" i="8"/>
  <c r="Z29" i="8" s="1"/>
  <c r="T145" i="8"/>
  <c r="V145" i="8" s="1"/>
  <c r="T89" i="8"/>
  <c r="I401" i="4"/>
  <c r="AX402" i="8"/>
  <c r="AH457" i="8"/>
  <c r="AH511" i="8"/>
  <c r="AJ30" i="4"/>
  <c r="X30" i="4"/>
  <c r="Z30" i="4" s="1"/>
  <c r="T36" i="8"/>
  <c r="V36" i="8" s="1"/>
  <c r="T226" i="8"/>
  <c r="V226" i="8" s="1"/>
  <c r="T317" i="8"/>
  <c r="V317" i="8" s="1"/>
  <c r="T325" i="8"/>
  <c r="V325" i="8" s="1"/>
  <c r="T593" i="8"/>
  <c r="V593" i="8" s="1"/>
  <c r="I540" i="4"/>
  <c r="AX541" i="8"/>
  <c r="AX189" i="8"/>
  <c r="I188" i="4"/>
  <c r="AH506" i="8"/>
  <c r="I147" i="4"/>
  <c r="AX148" i="8"/>
  <c r="J169" i="4"/>
  <c r="W169" i="4"/>
  <c r="AH46" i="8"/>
  <c r="AH96" i="8"/>
  <c r="I69" i="4"/>
  <c r="AX70" i="8"/>
  <c r="AZ70" i="8" s="1"/>
  <c r="I168" i="4"/>
  <c r="AX169" i="8"/>
  <c r="J260" i="4"/>
  <c r="L260" i="4" s="1"/>
  <c r="N260" i="4" s="1"/>
  <c r="W260" i="4"/>
  <c r="W104" i="4"/>
  <c r="J104" i="4"/>
  <c r="AO118" i="8"/>
  <c r="I36" i="4"/>
  <c r="AX37" i="8"/>
  <c r="I82" i="4"/>
  <c r="J82" i="4" s="1"/>
  <c r="AO109" i="8"/>
  <c r="AX40" i="8"/>
  <c r="I39" i="4"/>
  <c r="AH71" i="8"/>
  <c r="J38" i="4"/>
  <c r="L38" i="4" s="1"/>
  <c r="Q38" i="4" s="1"/>
  <c r="S38" i="4" s="1"/>
  <c r="W38" i="4"/>
  <c r="AM101" i="8"/>
  <c r="AJ91" i="8"/>
  <c r="AH254" i="8"/>
  <c r="AH145" i="8"/>
  <c r="AH107" i="8"/>
  <c r="AH162" i="8"/>
  <c r="I161" i="4"/>
  <c r="AX162" i="8"/>
  <c r="AH148" i="8"/>
  <c r="W150" i="4"/>
  <c r="J150" i="4"/>
  <c r="L150" i="4" s="1"/>
  <c r="N150" i="4" s="1"/>
  <c r="AH37" i="8"/>
  <c r="J31" i="4"/>
  <c r="L31" i="4" s="1"/>
  <c r="AJ250" i="8"/>
  <c r="AX260" i="8"/>
  <c r="I259" i="4"/>
  <c r="AH170" i="8"/>
  <c r="W132" i="4"/>
  <c r="J132" i="4"/>
  <c r="L132" i="4" s="1"/>
  <c r="N132" i="4" s="1"/>
  <c r="AX82" i="8"/>
  <c r="I81" i="4"/>
  <c r="AX254" i="8"/>
  <c r="AZ254" i="8" s="1"/>
  <c r="I253" i="4"/>
  <c r="I144" i="4"/>
  <c r="AX145" i="8"/>
  <c r="AZ145" i="8" s="1"/>
  <c r="AH151" i="8"/>
  <c r="I118" i="4"/>
  <c r="AX119" i="8"/>
  <c r="AZ119" i="8" s="1"/>
  <c r="AH119" i="8"/>
  <c r="AH105" i="8"/>
  <c r="AH169" i="8"/>
  <c r="J89" i="4"/>
  <c r="W89" i="4"/>
  <c r="AZ261" i="8"/>
  <c r="AH100" i="8"/>
  <c r="AZ105" i="8"/>
  <c r="BE65" i="8"/>
  <c r="BG65" i="8" s="1"/>
  <c r="BB87" i="8"/>
  <c r="J78" i="4"/>
  <c r="L78" i="4" s="1"/>
  <c r="N78" i="4" s="1"/>
  <c r="AO81" i="8"/>
  <c r="I164" i="4"/>
  <c r="AX165" i="8"/>
  <c r="AZ165" i="8" s="1"/>
  <c r="AH112" i="8"/>
  <c r="AP112" i="8" s="1"/>
  <c r="AH176" i="8"/>
  <c r="AP176" i="8" s="1"/>
  <c r="AO155" i="8"/>
  <c r="AO252" i="8"/>
  <c r="Z252" i="8"/>
  <c r="AO108" i="8"/>
  <c r="AJ244" i="8"/>
  <c r="I111" i="4"/>
  <c r="AX112" i="8"/>
  <c r="AX63" i="8"/>
  <c r="I62" i="4"/>
  <c r="AO134" i="8"/>
  <c r="J98" i="4"/>
  <c r="W98" i="4"/>
  <c r="AO53" i="8"/>
  <c r="AZ170" i="8"/>
  <c r="V306" i="8"/>
  <c r="AX306" i="8"/>
  <c r="AZ306" i="8" s="1"/>
  <c r="I305" i="4"/>
  <c r="N227" i="4"/>
  <c r="J520" i="4"/>
  <c r="L520" i="4" s="1"/>
  <c r="Q520" i="4" s="1"/>
  <c r="S520" i="4" s="1"/>
  <c r="W520" i="4"/>
  <c r="X64" i="4"/>
  <c r="Z64" i="4" s="1"/>
  <c r="AJ78" i="8"/>
  <c r="AJ10" i="8"/>
  <c r="AK622" i="4"/>
  <c r="X622" i="4"/>
  <c r="CV285" i="4"/>
  <c r="DJ285" i="4" s="1"/>
  <c r="BZ622" i="4"/>
  <c r="CC622" i="4"/>
  <c r="AX141" i="8"/>
  <c r="AZ141" i="8" s="1"/>
  <c r="I136" i="4"/>
  <c r="J136" i="4" s="1"/>
  <c r="AX137" i="8"/>
  <c r="AZ137" i="8" s="1"/>
  <c r="AS137" i="8" s="1"/>
  <c r="I140" i="4"/>
  <c r="W140" i="4" s="1"/>
  <c r="AM604" i="8"/>
  <c r="AO604" i="8" s="1"/>
  <c r="BE604" i="8"/>
  <c r="BG604" i="8" s="1"/>
  <c r="BE605" i="8"/>
  <c r="AY612" i="4"/>
  <c r="AL612" i="4"/>
  <c r="BE611" i="8"/>
  <c r="BG611" i="8" s="1"/>
  <c r="AK604" i="4"/>
  <c r="X604" i="4"/>
  <c r="AZ609" i="8"/>
  <c r="W609" i="4"/>
  <c r="J609" i="4"/>
  <c r="BE618" i="8"/>
  <c r="AM610" i="8"/>
  <c r="AO610" i="8" s="1"/>
  <c r="AM609" i="8"/>
  <c r="AO609" i="8" s="1"/>
  <c r="BE614" i="8"/>
  <c r="AM612" i="8"/>
  <c r="AO612" i="8" s="1"/>
  <c r="AM611" i="8"/>
  <c r="J608" i="4"/>
  <c r="W608" i="4"/>
  <c r="BB618" i="8"/>
  <c r="BG623" i="8"/>
  <c r="BE620" i="8"/>
  <c r="AO614" i="8"/>
  <c r="L610" i="4"/>
  <c r="N610" i="4" s="1"/>
  <c r="AZ610" i="8"/>
  <c r="AJ609" i="8"/>
  <c r="BB620" i="8"/>
  <c r="AJ605" i="8"/>
  <c r="BB614" i="8"/>
  <c r="AJ612" i="8"/>
  <c r="AJ611" i="8"/>
  <c r="AM620" i="8"/>
  <c r="Z620" i="8" s="1"/>
  <c r="AM596" i="8"/>
  <c r="W597" i="4"/>
  <c r="J597" i="4"/>
  <c r="AM601" i="8"/>
  <c r="AO601" i="8" s="1"/>
  <c r="AM599" i="8"/>
  <c r="Z599" i="8" s="1"/>
  <c r="AZ587" i="8"/>
  <c r="BH587" i="8" s="1"/>
  <c r="AZ584" i="8"/>
  <c r="BH584" i="8" s="1"/>
  <c r="AM586" i="8"/>
  <c r="AO586" i="8" s="1"/>
  <c r="J600" i="4"/>
  <c r="W600" i="4"/>
  <c r="J588" i="4"/>
  <c r="W588" i="4"/>
  <c r="J598" i="4"/>
  <c r="W598" i="4"/>
  <c r="Z584" i="8"/>
  <c r="BE597" i="8"/>
  <c r="W594" i="4"/>
  <c r="J594" i="4"/>
  <c r="W583" i="4"/>
  <c r="J583" i="4"/>
  <c r="AM598" i="8"/>
  <c r="AZ590" i="8"/>
  <c r="BH590" i="8" s="1"/>
  <c r="AJ590" i="8"/>
  <c r="AZ599" i="8"/>
  <c r="BH599" i="8" s="1"/>
  <c r="BE568" i="8"/>
  <c r="BG568" i="8" s="1"/>
  <c r="AK564" i="4"/>
  <c r="X564" i="4"/>
  <c r="BE562" i="8"/>
  <c r="BG562" i="8" s="1"/>
  <c r="AM564" i="8"/>
  <c r="Z564" i="8" s="1"/>
  <c r="AM568" i="8"/>
  <c r="J578" i="4"/>
  <c r="W578" i="4"/>
  <c r="AJ569" i="8"/>
  <c r="AZ571" i="8"/>
  <c r="AS571" i="8" s="1"/>
  <c r="AZ576" i="8"/>
  <c r="AS576" i="8" s="1"/>
  <c r="AZ566" i="8"/>
  <c r="AM565" i="8"/>
  <c r="AZ579" i="8"/>
  <c r="BE577" i="8"/>
  <c r="L568" i="4"/>
  <c r="Q568" i="4" s="1"/>
  <c r="S568" i="4" s="1"/>
  <c r="BE581" i="8"/>
  <c r="BG581" i="8" s="1"/>
  <c r="AM566" i="8"/>
  <c r="J570" i="4"/>
  <c r="W570" i="4"/>
  <c r="L561" i="4"/>
  <c r="J575" i="4"/>
  <c r="W575" i="4"/>
  <c r="BB568" i="8"/>
  <c r="BE569" i="8"/>
  <c r="BB562" i="8"/>
  <c r="J565" i="4"/>
  <c r="W565" i="4"/>
  <c r="AK580" i="4"/>
  <c r="X580" i="4"/>
  <c r="AM573" i="8"/>
  <c r="AM579" i="8"/>
  <c r="AO579" i="8" s="1"/>
  <c r="AM562" i="8"/>
  <c r="AJ564" i="8"/>
  <c r="AJ568" i="8"/>
  <c r="L551" i="4"/>
  <c r="N551" i="4" s="1"/>
  <c r="AZ543" i="8"/>
  <c r="J545" i="4"/>
  <c r="W545" i="4"/>
  <c r="BE551" i="8"/>
  <c r="W559" i="4"/>
  <c r="J559" i="4"/>
  <c r="AM558" i="8"/>
  <c r="BE547" i="8"/>
  <c r="AM546" i="8"/>
  <c r="AM560" i="8"/>
  <c r="AO560" i="8" s="1"/>
  <c r="AK546" i="4"/>
  <c r="X546" i="4"/>
  <c r="AO556" i="8"/>
  <c r="BE554" i="8"/>
  <c r="BG554" i="8" s="1"/>
  <c r="L546" i="4"/>
  <c r="Q546" i="4" s="1"/>
  <c r="S546" i="4" s="1"/>
  <c r="AK553" i="4"/>
  <c r="X553" i="4"/>
  <c r="AZ549" i="8"/>
  <c r="BB554" i="8"/>
  <c r="BE552" i="8"/>
  <c r="L553" i="4"/>
  <c r="Q553" i="4" s="1"/>
  <c r="S553" i="4" s="1"/>
  <c r="Z543" i="8"/>
  <c r="AZ546" i="8"/>
  <c r="AS546" i="8" s="1"/>
  <c r="AJ546" i="8"/>
  <c r="AZ559" i="8"/>
  <c r="AZ556" i="8"/>
  <c r="AJ560" i="8"/>
  <c r="BE536" i="8"/>
  <c r="BG536" i="8" s="1"/>
  <c r="J537" i="4"/>
  <c r="W537" i="4"/>
  <c r="BB536" i="8"/>
  <c r="AZ520" i="8"/>
  <c r="AM535" i="8"/>
  <c r="AZ533" i="8"/>
  <c r="AM533" i="8"/>
  <c r="AY527" i="4"/>
  <c r="AZ534" i="8"/>
  <c r="AS534" i="8" s="1"/>
  <c r="AM537" i="8"/>
  <c r="AO537" i="8" s="1"/>
  <c r="J532" i="4"/>
  <c r="W532" i="4"/>
  <c r="AZ532" i="8"/>
  <c r="AS532" i="8" s="1"/>
  <c r="AK538" i="4"/>
  <c r="X538" i="4"/>
  <c r="AM520" i="8"/>
  <c r="AO520" i="8" s="1"/>
  <c r="AM532" i="8"/>
  <c r="AZ522" i="8"/>
  <c r="AZ523" i="8"/>
  <c r="W531" i="4"/>
  <c r="J531" i="4"/>
  <c r="AM522" i="8"/>
  <c r="AO522" i="8" s="1"/>
  <c r="BE539" i="8"/>
  <c r="BG539" i="8" s="1"/>
  <c r="AM536" i="8"/>
  <c r="AO536" i="8" s="1"/>
  <c r="AM538" i="8"/>
  <c r="BB539" i="8"/>
  <c r="L535" i="4"/>
  <c r="N535" i="4" s="1"/>
  <c r="Z521" i="8"/>
  <c r="AJ522" i="8"/>
  <c r="AJ520" i="8"/>
  <c r="AJ532" i="8"/>
  <c r="AM534" i="8"/>
  <c r="AO534" i="8" s="1"/>
  <c r="AK499" i="4"/>
  <c r="X499" i="4"/>
  <c r="AZ504" i="8"/>
  <c r="L516" i="4"/>
  <c r="N516" i="4" s="1"/>
  <c r="AM504" i="8"/>
  <c r="BE515" i="8"/>
  <c r="BE511" i="8"/>
  <c r="BE513" i="8"/>
  <c r="BG513" i="8" s="1"/>
  <c r="AK511" i="4"/>
  <c r="X511" i="4"/>
  <c r="BB511" i="8"/>
  <c r="BB513" i="8"/>
  <c r="AM515" i="8"/>
  <c r="AK508" i="4"/>
  <c r="X508" i="4"/>
  <c r="AM505" i="8"/>
  <c r="AM498" i="8"/>
  <c r="AO498" i="8"/>
  <c r="AK510" i="4"/>
  <c r="X510" i="4"/>
  <c r="AM513" i="8"/>
  <c r="AO513" i="8" s="1"/>
  <c r="AM503" i="8"/>
  <c r="AM514" i="8"/>
  <c r="BE503" i="8"/>
  <c r="BG503" i="8" s="1"/>
  <c r="BE501" i="8"/>
  <c r="L512" i="4"/>
  <c r="L510" i="4"/>
  <c r="N510" i="4" s="1"/>
  <c r="L514" i="4"/>
  <c r="N514" i="4" s="1"/>
  <c r="BE517" i="8"/>
  <c r="BE514" i="8"/>
  <c r="W497" i="4"/>
  <c r="J497" i="4"/>
  <c r="J503" i="4"/>
  <c r="W503" i="4"/>
  <c r="AM502" i="8"/>
  <c r="BB515" i="8"/>
  <c r="AK512" i="4"/>
  <c r="X512" i="4"/>
  <c r="L499" i="4"/>
  <c r="N499" i="4" s="1"/>
  <c r="AZ498" i="8"/>
  <c r="BE500" i="8"/>
  <c r="AK514" i="4"/>
  <c r="X514" i="4"/>
  <c r="BB517" i="8"/>
  <c r="AJ504" i="8"/>
  <c r="W482" i="4"/>
  <c r="J482" i="4"/>
  <c r="AM481" i="8"/>
  <c r="BE494" i="8"/>
  <c r="BE488" i="8"/>
  <c r="BB488" i="8"/>
  <c r="AZ485" i="8"/>
  <c r="AS485" i="8" s="1"/>
  <c r="AM485" i="8"/>
  <c r="AO485" i="8" s="1"/>
  <c r="AZ481" i="8"/>
  <c r="J479" i="4"/>
  <c r="W479" i="4"/>
  <c r="AK491" i="4"/>
  <c r="X491" i="4"/>
  <c r="W480" i="4"/>
  <c r="J480" i="4"/>
  <c r="AK493" i="4"/>
  <c r="X493" i="4"/>
  <c r="BE492" i="8"/>
  <c r="J494" i="4"/>
  <c r="W494" i="4"/>
  <c r="AM495" i="8"/>
  <c r="AO495" i="8" s="1"/>
  <c r="AM483" i="8"/>
  <c r="AM463" i="8"/>
  <c r="W467" i="4"/>
  <c r="J467" i="4"/>
  <c r="AZ459" i="8"/>
  <c r="BE462" i="8"/>
  <c r="J472" i="4"/>
  <c r="W472" i="4"/>
  <c r="AM468" i="8"/>
  <c r="Z468" i="8" s="1"/>
  <c r="AZ464" i="8"/>
  <c r="J463" i="4"/>
  <c r="W463" i="4"/>
  <c r="AZ465" i="8"/>
  <c r="AM465" i="8"/>
  <c r="AO465" i="8" s="1"/>
  <c r="AZ474" i="8"/>
  <c r="AM464" i="8"/>
  <c r="AZ463" i="8"/>
  <c r="AS463" i="8" s="1"/>
  <c r="AK460" i="4"/>
  <c r="X460" i="4"/>
  <c r="W473" i="4"/>
  <c r="J473" i="4"/>
  <c r="AM474" i="8"/>
  <c r="BE467" i="8"/>
  <c r="W465" i="4"/>
  <c r="J465" i="4"/>
  <c r="AZ473" i="8"/>
  <c r="AM459" i="8"/>
  <c r="AO459" i="8" s="1"/>
  <c r="AM472" i="8"/>
  <c r="AO472" i="8" s="1"/>
  <c r="AZ472" i="8"/>
  <c r="W458" i="4"/>
  <c r="J458" i="4"/>
  <c r="L460" i="4"/>
  <c r="N460" i="4" s="1"/>
  <c r="AZ466" i="8"/>
  <c r="AM473" i="8"/>
  <c r="AK459" i="4"/>
  <c r="X459" i="4"/>
  <c r="W462" i="4"/>
  <c r="J462" i="4"/>
  <c r="AZ468" i="8"/>
  <c r="AS468" i="8" s="1"/>
  <c r="AM466" i="8"/>
  <c r="AJ459" i="8"/>
  <c r="BE461" i="8"/>
  <c r="AJ472" i="8"/>
  <c r="W471" i="4"/>
  <c r="J471" i="4"/>
  <c r="AJ463" i="8"/>
  <c r="AM454" i="8"/>
  <c r="BE447" i="8"/>
  <c r="L441" i="4"/>
  <c r="N441" i="4" s="1"/>
  <c r="AZ441" i="8"/>
  <c r="Z449" i="8"/>
  <c r="AM443" i="8"/>
  <c r="AO443" i="8" s="1"/>
  <c r="AM440" i="8"/>
  <c r="Z440" i="8" s="1"/>
  <c r="J440" i="4"/>
  <c r="W440" i="4"/>
  <c r="AM441" i="8"/>
  <c r="AO441" i="8" s="1"/>
  <c r="BE449" i="8"/>
  <c r="AJ442" i="8"/>
  <c r="BE450" i="8"/>
  <c r="BG450" i="8" s="1"/>
  <c r="Z438" i="8"/>
  <c r="AZ437" i="8"/>
  <c r="AM437" i="8"/>
  <c r="Z437" i="8" s="1"/>
  <c r="AM450" i="8"/>
  <c r="AO450" i="8" s="1"/>
  <c r="AZ440" i="8"/>
  <c r="AS440" i="8" s="1"/>
  <c r="AZ436" i="8"/>
  <c r="AS436" i="8" s="1"/>
  <c r="AO438" i="8"/>
  <c r="BB454" i="8"/>
  <c r="J436" i="4"/>
  <c r="W436" i="4"/>
  <c r="AM445" i="8"/>
  <c r="AJ437" i="8"/>
  <c r="AJ450" i="8"/>
  <c r="AZ428" i="8"/>
  <c r="J418" i="4"/>
  <c r="W418" i="4"/>
  <c r="BE416" i="8"/>
  <c r="BG416" i="8" s="1"/>
  <c r="J425" i="4"/>
  <c r="W425" i="4"/>
  <c r="AO415" i="8"/>
  <c r="AM429" i="8"/>
  <c r="Z429" i="8" s="1"/>
  <c r="AK429" i="4"/>
  <c r="X429" i="4"/>
  <c r="AM420" i="8"/>
  <c r="AO420" i="8" s="1"/>
  <c r="BE430" i="8"/>
  <c r="AM426" i="8"/>
  <c r="AM414" i="8"/>
  <c r="AK417" i="4"/>
  <c r="X417" i="4"/>
  <c r="AM422" i="8"/>
  <c r="BE424" i="8"/>
  <c r="AZ421" i="8"/>
  <c r="AZ426" i="8"/>
  <c r="AM416" i="8"/>
  <c r="Z416" i="8" s="1"/>
  <c r="AO419" i="8"/>
  <c r="AK415" i="4"/>
  <c r="X415" i="4"/>
  <c r="W420" i="4"/>
  <c r="J420" i="4"/>
  <c r="W421" i="4"/>
  <c r="J421" i="4"/>
  <c r="BE418" i="8"/>
  <c r="L415" i="4"/>
  <c r="Q415" i="4" s="1"/>
  <c r="S415" i="4" s="1"/>
  <c r="AM428" i="8"/>
  <c r="AK423" i="4"/>
  <c r="X423" i="4"/>
  <c r="J427" i="4"/>
  <c r="W427" i="4"/>
  <c r="AO391" i="8"/>
  <c r="AM392" i="8"/>
  <c r="AO392" i="8" s="1"/>
  <c r="L396" i="4"/>
  <c r="N396" i="4" s="1"/>
  <c r="AM407" i="8"/>
  <c r="AZ409" i="8"/>
  <c r="AM394" i="8"/>
  <c r="BE391" i="8"/>
  <c r="BE407" i="8"/>
  <c r="BG407" i="8" s="1"/>
  <c r="J403" i="4"/>
  <c r="W403" i="4"/>
  <c r="AZ406" i="8"/>
  <c r="AS406" i="8" s="1"/>
  <c r="AM409" i="8"/>
  <c r="BB407" i="8"/>
  <c r="AZ404" i="8"/>
  <c r="AM404" i="8"/>
  <c r="AM408" i="8"/>
  <c r="AM406" i="8"/>
  <c r="AO406" i="8" s="1"/>
  <c r="W407" i="4"/>
  <c r="J407" i="4"/>
  <c r="AJ410" i="8"/>
  <c r="AK406" i="4"/>
  <c r="X406" i="4"/>
  <c r="BE394" i="8"/>
  <c r="BG394" i="8" s="1"/>
  <c r="AJ392" i="8"/>
  <c r="J405" i="4"/>
  <c r="W405" i="4"/>
  <c r="AM388" i="8"/>
  <c r="Z388" i="8" s="1"/>
  <c r="W388" i="4"/>
  <c r="J388" i="4"/>
  <c r="AZ384" i="8"/>
  <c r="AK380" i="4"/>
  <c r="X380" i="4"/>
  <c r="AZ387" i="8"/>
  <c r="AS387" i="8" s="1"/>
  <c r="AM375" i="8"/>
  <c r="AO381" i="8"/>
  <c r="BE381" i="8"/>
  <c r="BG381" i="8" s="1"/>
  <c r="AZ372" i="8"/>
  <c r="AS372" i="8" s="1"/>
  <c r="W374" i="4"/>
  <c r="J374" i="4"/>
  <c r="AM383" i="8"/>
  <c r="W383" i="4"/>
  <c r="J383" i="4"/>
  <c r="AO377" i="8"/>
  <c r="W386" i="4"/>
  <c r="J386" i="4"/>
  <c r="AZ371" i="8"/>
  <c r="W371" i="4"/>
  <c r="J371" i="4"/>
  <c r="AZ374" i="8"/>
  <c r="AS374" i="8" s="1"/>
  <c r="L369" i="4"/>
  <c r="BE370" i="8"/>
  <c r="W373" i="4"/>
  <c r="J373" i="4"/>
  <c r="W370" i="4"/>
  <c r="J370" i="4"/>
  <c r="AJ374" i="8"/>
  <c r="BB370" i="8"/>
  <c r="AZ378" i="8"/>
  <c r="AS378" i="8" s="1"/>
  <c r="AJ371" i="8"/>
  <c r="AZ388" i="8"/>
  <c r="AS388" i="8" s="1"/>
  <c r="CA385" i="4"/>
  <c r="AJ388" i="8"/>
  <c r="AZ389" i="8"/>
  <c r="AS389" i="8" s="1"/>
  <c r="W387" i="4"/>
  <c r="J387" i="4"/>
  <c r="AM387" i="8"/>
  <c r="AM376" i="8"/>
  <c r="AM384" i="8"/>
  <c r="AO384" i="8" s="1"/>
  <c r="L364" i="4"/>
  <c r="N364" i="4" s="1"/>
  <c r="AM354" i="8"/>
  <c r="W361" i="4"/>
  <c r="J361" i="4"/>
  <c r="AZ356" i="8"/>
  <c r="W356" i="4"/>
  <c r="J356" i="4"/>
  <c r="AM349" i="8"/>
  <c r="W348" i="4"/>
  <c r="J348" i="4"/>
  <c r="BE367" i="8"/>
  <c r="AZ350" i="8"/>
  <c r="AM355" i="8"/>
  <c r="J355" i="4"/>
  <c r="W355" i="4"/>
  <c r="W365" i="4"/>
  <c r="J365" i="4"/>
  <c r="BB360" i="8"/>
  <c r="AM362" i="8"/>
  <c r="BE365" i="8"/>
  <c r="AZ362" i="8"/>
  <c r="AS362" i="8" s="1"/>
  <c r="AM357" i="8"/>
  <c r="W328" i="4"/>
  <c r="J328" i="4"/>
  <c r="J341" i="4"/>
  <c r="W341" i="4"/>
  <c r="AZ341" i="8"/>
  <c r="AM342" i="8"/>
  <c r="AM337" i="8"/>
  <c r="J340" i="4"/>
  <c r="W340" i="4"/>
  <c r="BE328" i="8"/>
  <c r="AM346" i="8"/>
  <c r="AK327" i="4"/>
  <c r="X327" i="4"/>
  <c r="Z327" i="4" s="1"/>
  <c r="L336" i="4"/>
  <c r="N336" i="4" s="1"/>
  <c r="BB328" i="8"/>
  <c r="AM341" i="8"/>
  <c r="AM332" i="8"/>
  <c r="AO335" i="8"/>
  <c r="BE327" i="8"/>
  <c r="BG327" i="8" s="1"/>
  <c r="BE337" i="8"/>
  <c r="BG337" i="8" s="1"/>
  <c r="J335" i="4"/>
  <c r="W335" i="4"/>
  <c r="AO328" i="8"/>
  <c r="BE339" i="8"/>
  <c r="AM336" i="8"/>
  <c r="Z336" i="8" s="1"/>
  <c r="AM327" i="8"/>
  <c r="AO327" i="8" s="1"/>
  <c r="BB339" i="8"/>
  <c r="AZ336" i="8"/>
  <c r="AS336" i="8" s="1"/>
  <c r="AZ329" i="8"/>
  <c r="AM324" i="8"/>
  <c r="AM322" i="8"/>
  <c r="AM312" i="8"/>
  <c r="J308" i="4"/>
  <c r="W308" i="4"/>
  <c r="BE314" i="8"/>
  <c r="BG314" i="8" s="1"/>
  <c r="Z320" i="8"/>
  <c r="W321" i="4"/>
  <c r="J321" i="4"/>
  <c r="AM323" i="8"/>
  <c r="Z323" i="8" s="1"/>
  <c r="AZ309" i="8"/>
  <c r="AM314" i="8"/>
  <c r="BE325" i="8"/>
  <c r="L313" i="4"/>
  <c r="N313" i="4" s="1"/>
  <c r="AZ307" i="8"/>
  <c r="AO318" i="8"/>
  <c r="AZ324" i="8"/>
  <c r="AS324" i="8" s="1"/>
  <c r="W306" i="4"/>
  <c r="J306" i="4"/>
  <c r="J323" i="4"/>
  <c r="W323" i="4"/>
  <c r="W319" i="4"/>
  <c r="J319" i="4"/>
  <c r="AM325" i="8"/>
  <c r="J310" i="4"/>
  <c r="W310" i="4"/>
  <c r="BB323" i="8"/>
  <c r="AJ307" i="8"/>
  <c r="AZ320" i="8"/>
  <c r="AS320" i="8" s="1"/>
  <c r="AZ318" i="8"/>
  <c r="AS318" i="8" s="1"/>
  <c r="W320" i="4"/>
  <c r="J320" i="4"/>
  <c r="AK286" i="4"/>
  <c r="X286" i="4"/>
  <c r="AM300" i="8"/>
  <c r="Z300" i="8" s="1"/>
  <c r="AM299" i="8"/>
  <c r="AM304" i="8"/>
  <c r="AM286" i="8"/>
  <c r="J300" i="4"/>
  <c r="W300" i="4"/>
  <c r="AZ303" i="8"/>
  <c r="BE296" i="8"/>
  <c r="AZ297" i="4"/>
  <c r="BM297" i="4"/>
  <c r="AZ291" i="8"/>
  <c r="AK295" i="4"/>
  <c r="AM297" i="8"/>
  <c r="AO297" i="8" s="1"/>
  <c r="W298" i="4"/>
  <c r="J298" i="4"/>
  <c r="AM303" i="8"/>
  <c r="Z303" i="8" s="1"/>
  <c r="AM302" i="8"/>
  <c r="BE286" i="8"/>
  <c r="BG286" i="8" s="1"/>
  <c r="AM301" i="8"/>
  <c r="AZ299" i="8"/>
  <c r="BB302" i="8"/>
  <c r="BE287" i="8"/>
  <c r="BG287" i="8" s="1"/>
  <c r="W303" i="4"/>
  <c r="J303" i="4"/>
  <c r="AM291" i="8"/>
  <c r="J302" i="4"/>
  <c r="L286" i="4"/>
  <c r="BE297" i="8"/>
  <c r="BG297" i="8" s="1"/>
  <c r="AJ300" i="8"/>
  <c r="AJ299" i="8"/>
  <c r="AJ304" i="8"/>
  <c r="AZ292" i="8"/>
  <c r="AK285" i="4"/>
  <c r="X285" i="4"/>
  <c r="AJ286" i="8"/>
  <c r="AM275" i="8"/>
  <c r="AO275" i="8" s="1"/>
  <c r="AM267" i="8"/>
  <c r="Z267" i="8" s="1"/>
  <c r="AY265" i="4"/>
  <c r="AO276" i="8"/>
  <c r="AZ264" i="8"/>
  <c r="AZ270" i="8"/>
  <c r="L264" i="4"/>
  <c r="N264" i="4" s="1"/>
  <c r="W263" i="4"/>
  <c r="J263" i="4"/>
  <c r="J269" i="4"/>
  <c r="W269" i="4"/>
  <c r="L274" i="4"/>
  <c r="N274" i="4" s="1"/>
  <c r="BE275" i="8"/>
  <c r="BG275" i="8" s="1"/>
  <c r="BE276" i="8"/>
  <c r="BB275" i="8"/>
  <c r="AO264" i="8"/>
  <c r="BB276" i="8"/>
  <c r="AK275" i="4"/>
  <c r="X275" i="4"/>
  <c r="AM283" i="8"/>
  <c r="AZ283" i="8"/>
  <c r="AS283" i="8" s="1"/>
  <c r="BE280" i="8"/>
  <c r="BE265" i="8"/>
  <c r="AM268" i="8"/>
  <c r="AO268" i="8" s="1"/>
  <c r="L244" i="4"/>
  <c r="N244" i="4" s="1"/>
  <c r="BE251" i="8"/>
  <c r="AZ253" i="8"/>
  <c r="AM246" i="8"/>
  <c r="Z246" i="8" s="1"/>
  <c r="L249" i="4"/>
  <c r="N249" i="4" s="1"/>
  <c r="AM249" i="8"/>
  <c r="Z249" i="8" s="1"/>
  <c r="BE245" i="8"/>
  <c r="AZ244" i="8"/>
  <c r="W251" i="4"/>
  <c r="J251" i="4"/>
  <c r="AO257" i="8"/>
  <c r="BE248" i="8"/>
  <c r="AZ256" i="8"/>
  <c r="AZ246" i="8"/>
  <c r="W243" i="4"/>
  <c r="J243" i="4"/>
  <c r="BE257" i="8"/>
  <c r="J257" i="4"/>
  <c r="W257" i="4"/>
  <c r="BB248" i="8"/>
  <c r="BE250" i="8"/>
  <c r="AM253" i="8"/>
  <c r="AK247" i="4"/>
  <c r="X247" i="4"/>
  <c r="BB250" i="8"/>
  <c r="AM255" i="8"/>
  <c r="Z244" i="8"/>
  <c r="AM247" i="8"/>
  <c r="Z247" i="8" s="1"/>
  <c r="AM259" i="8"/>
  <c r="AK256" i="4"/>
  <c r="X256" i="4"/>
  <c r="AJ246" i="8"/>
  <c r="AM258" i="8"/>
  <c r="AJ249" i="8"/>
  <c r="BE240" i="8"/>
  <c r="AJ232" i="8"/>
  <c r="W236" i="4"/>
  <c r="J236" i="4"/>
  <c r="Z232" i="8"/>
  <c r="L226" i="4"/>
  <c r="Q226" i="4" s="1"/>
  <c r="S226" i="4" s="1"/>
  <c r="AK230" i="4"/>
  <c r="X230" i="4"/>
  <c r="BE227" i="8"/>
  <c r="AZ232" i="8"/>
  <c r="AM237" i="8"/>
  <c r="AO237" i="8" s="1"/>
  <c r="BE230" i="8"/>
  <c r="L230" i="4"/>
  <c r="Q230" i="4" s="1"/>
  <c r="S230" i="4" s="1"/>
  <c r="J231" i="4"/>
  <c r="W231" i="4"/>
  <c r="BE231" i="8"/>
  <c r="W238" i="4"/>
  <c r="J238" i="4"/>
  <c r="AK239" i="4"/>
  <c r="X239" i="4"/>
  <c r="AM231" i="8"/>
  <c r="BB240" i="8"/>
  <c r="AZ207" i="8"/>
  <c r="BE211" i="8"/>
  <c r="AM210" i="8"/>
  <c r="Z210" i="8" s="1"/>
  <c r="AZ214" i="8"/>
  <c r="W217" i="4"/>
  <c r="J217" i="4"/>
  <c r="BB211" i="8"/>
  <c r="AK210" i="4"/>
  <c r="X210" i="4"/>
  <c r="J214" i="4"/>
  <c r="W214" i="4"/>
  <c r="J213" i="4"/>
  <c r="W213" i="4"/>
  <c r="AM215" i="8"/>
  <c r="AO215" i="8" s="1"/>
  <c r="BE213" i="8"/>
  <c r="AK212" i="4"/>
  <c r="X212" i="4"/>
  <c r="W206" i="4"/>
  <c r="J206" i="4"/>
  <c r="J208" i="4"/>
  <c r="W208" i="4"/>
  <c r="AZ202" i="8"/>
  <c r="BB213" i="8"/>
  <c r="L212" i="4"/>
  <c r="Q212" i="4" s="1"/>
  <c r="S212" i="4" s="1"/>
  <c r="AM202" i="8"/>
  <c r="AO202" i="8" s="1"/>
  <c r="AK203" i="4"/>
  <c r="X203" i="4"/>
  <c r="L205" i="4"/>
  <c r="N205" i="4" s="1"/>
  <c r="BE206" i="8"/>
  <c r="AZ215" i="8"/>
  <c r="AS215" i="8" s="1"/>
  <c r="AZ209" i="8"/>
  <c r="AS209" i="8" s="1"/>
  <c r="Z218" i="8"/>
  <c r="AJ210" i="8"/>
  <c r="AM208" i="8"/>
  <c r="BB204" i="8"/>
  <c r="AM207" i="8"/>
  <c r="AO207" i="8" s="1"/>
  <c r="BB206" i="8"/>
  <c r="AZ194" i="8"/>
  <c r="AS194" i="8" s="1"/>
  <c r="AM189" i="8"/>
  <c r="BE181" i="8"/>
  <c r="BE187" i="8"/>
  <c r="AM197" i="8"/>
  <c r="AO197" i="8" s="1"/>
  <c r="AJ193" i="8"/>
  <c r="AZ186" i="8"/>
  <c r="AS186" i="8" s="1"/>
  <c r="BB181" i="8"/>
  <c r="AK196" i="4"/>
  <c r="X196" i="4"/>
  <c r="AM194" i="8"/>
  <c r="AO194" i="8" s="1"/>
  <c r="BE197" i="8"/>
  <c r="BG197" i="8" s="1"/>
  <c r="Z193" i="8"/>
  <c r="BE183" i="8"/>
  <c r="AZ199" i="8"/>
  <c r="BB197" i="8"/>
  <c r="AM199" i="8"/>
  <c r="AO199" i="8" s="1"/>
  <c r="AM185" i="8"/>
  <c r="AO180" i="8"/>
  <c r="AM172" i="8"/>
  <c r="AO173" i="8"/>
  <c r="Z173" i="8"/>
  <c r="AM161" i="8"/>
  <c r="Z161" i="8" s="1"/>
  <c r="W158" i="4"/>
  <c r="J158" i="4"/>
  <c r="AJ159" i="8"/>
  <c r="L162" i="4"/>
  <c r="N162" i="4" s="1"/>
  <c r="J160" i="4"/>
  <c r="W160" i="4"/>
  <c r="BE175" i="8"/>
  <c r="AK175" i="4"/>
  <c r="X175" i="4"/>
  <c r="J165" i="4"/>
  <c r="W165" i="4"/>
  <c r="BB175" i="8"/>
  <c r="AZ177" i="8"/>
  <c r="AJ172" i="8"/>
  <c r="BE163" i="8"/>
  <c r="J172" i="4"/>
  <c r="W172" i="4"/>
  <c r="L157" i="4"/>
  <c r="N157" i="4" s="1"/>
  <c r="AK157" i="4"/>
  <c r="X157" i="4"/>
  <c r="BE158" i="8"/>
  <c r="BG158" i="8" s="1"/>
  <c r="AM158" i="8"/>
  <c r="AO158" i="8" s="1"/>
  <c r="AZ144" i="8"/>
  <c r="AS144" i="8" s="1"/>
  <c r="BE153" i="8"/>
  <c r="BG153" i="8" s="1"/>
  <c r="AM156" i="8"/>
  <c r="W139" i="4"/>
  <c r="AK139" i="4" s="1"/>
  <c r="AY139" i="4" s="1"/>
  <c r="BM139" i="4" s="1"/>
  <c r="CA139" i="4" s="1"/>
  <c r="CO139" i="4" s="1"/>
  <c r="DC139" i="4" s="1"/>
  <c r="DQ139" i="4" s="1"/>
  <c r="EE139" i="4" s="1"/>
  <c r="ES139" i="4" s="1"/>
  <c r="W143" i="4"/>
  <c r="J143" i="4"/>
  <c r="AM153" i="8"/>
  <c r="AO153" i="8" s="1"/>
  <c r="BE142" i="8"/>
  <c r="AM146" i="8"/>
  <c r="AM152" i="8"/>
  <c r="W151" i="4"/>
  <c r="J151" i="4"/>
  <c r="BE154" i="8"/>
  <c r="AO149" i="8"/>
  <c r="AM144" i="8"/>
  <c r="AK141" i="4"/>
  <c r="X141" i="4"/>
  <c r="BB154" i="8"/>
  <c r="AO140" i="8"/>
  <c r="J155" i="4"/>
  <c r="W155" i="4"/>
  <c r="AM142" i="8"/>
  <c r="AK152" i="4"/>
  <c r="X152" i="4"/>
  <c r="AZ156" i="8"/>
  <c r="AS156" i="8" s="1"/>
  <c r="J149" i="4"/>
  <c r="W149" i="4"/>
  <c r="AZ146" i="8"/>
  <c r="AS146" i="8" s="1"/>
  <c r="AZ152" i="8"/>
  <c r="AZ150" i="8"/>
  <c r="AM150" i="8"/>
  <c r="AJ149" i="8"/>
  <c r="AJ144" i="8"/>
  <c r="W145" i="4"/>
  <c r="J145" i="4"/>
  <c r="AH137" i="8"/>
  <c r="AM128" i="8"/>
  <c r="AO128" i="8" s="1"/>
  <c r="AZ126" i="8"/>
  <c r="AZ127" i="8"/>
  <c r="W131" i="4"/>
  <c r="J131" i="4"/>
  <c r="AO133" i="8"/>
  <c r="AO123" i="8"/>
  <c r="AM127" i="8"/>
  <c r="Z127" i="8" s="1"/>
  <c r="AZ125" i="8"/>
  <c r="AS125" i="8" s="1"/>
  <c r="BE123" i="8"/>
  <c r="BE124" i="8"/>
  <c r="BG124" i="8" s="1"/>
  <c r="BB124" i="8"/>
  <c r="BE131" i="8"/>
  <c r="BE135" i="8"/>
  <c r="AZ130" i="8"/>
  <c r="AS130" i="8" s="1"/>
  <c r="AZ132" i="8"/>
  <c r="AS132" i="8" s="1"/>
  <c r="AM130" i="8"/>
  <c r="L134" i="4"/>
  <c r="N134" i="4" s="1"/>
  <c r="L123" i="4"/>
  <c r="N123" i="4" s="1"/>
  <c r="J125" i="4"/>
  <c r="W125" i="4"/>
  <c r="BB118" i="8"/>
  <c r="AJ128" i="8"/>
  <c r="BB135" i="8"/>
  <c r="W129" i="4"/>
  <c r="J129" i="4"/>
  <c r="AM129" i="8"/>
  <c r="AM132" i="8"/>
  <c r="BE116" i="8"/>
  <c r="BG116" i="8" s="1"/>
  <c r="AK115" i="4"/>
  <c r="X115" i="4"/>
  <c r="AM116" i="8"/>
  <c r="AO116" i="8" s="1"/>
  <c r="BE102" i="8"/>
  <c r="BE110" i="8"/>
  <c r="AK103" i="4"/>
  <c r="X103" i="4"/>
  <c r="AK97" i="4"/>
  <c r="X97" i="4"/>
  <c r="BE107" i="8"/>
  <c r="BG107" i="8" s="1"/>
  <c r="W113" i="4"/>
  <c r="J113" i="4"/>
  <c r="BE100" i="8"/>
  <c r="J107" i="4"/>
  <c r="W107" i="4"/>
  <c r="W110" i="4"/>
  <c r="J110" i="4"/>
  <c r="BE113" i="8"/>
  <c r="BE98" i="8"/>
  <c r="L99" i="4"/>
  <c r="Q99" i="4" s="1"/>
  <c r="S99" i="4" s="1"/>
  <c r="BB113" i="8"/>
  <c r="AZ111" i="8"/>
  <c r="L109" i="4"/>
  <c r="Q109" i="4" s="1"/>
  <c r="S109" i="4" s="1"/>
  <c r="AM114" i="8"/>
  <c r="AO114" i="8" s="1"/>
  <c r="BE104" i="8"/>
  <c r="BG104" i="8" s="1"/>
  <c r="AO106" i="8"/>
  <c r="BB102" i="8"/>
  <c r="AZ114" i="8"/>
  <c r="AZ108" i="8"/>
  <c r="N106" i="4"/>
  <c r="BE99" i="8"/>
  <c r="L96" i="4"/>
  <c r="Q96" i="4" s="1"/>
  <c r="S96" i="4" s="1"/>
  <c r="AK94" i="4"/>
  <c r="X94" i="4"/>
  <c r="AM95" i="8"/>
  <c r="AO95" i="8" s="1"/>
  <c r="BE95" i="8"/>
  <c r="AK83" i="4"/>
  <c r="X83" i="4"/>
  <c r="AO90" i="8"/>
  <c r="Z90" i="8"/>
  <c r="J73" i="4"/>
  <c r="W73" i="4"/>
  <c r="BE87" i="8"/>
  <c r="BG87" i="8" s="1"/>
  <c r="W77" i="4"/>
  <c r="J77" i="4"/>
  <c r="Z78" i="8"/>
  <c r="W79" i="4"/>
  <c r="J79" i="4"/>
  <c r="W88" i="4"/>
  <c r="J88" i="4"/>
  <c r="AK78" i="4"/>
  <c r="X78" i="4"/>
  <c r="BE76" i="8"/>
  <c r="BE84" i="8"/>
  <c r="BG84" i="8" s="1"/>
  <c r="Z84" i="8"/>
  <c r="BB76" i="8"/>
  <c r="W91" i="4"/>
  <c r="J91" i="4"/>
  <c r="W76" i="4"/>
  <c r="J76" i="4"/>
  <c r="AJ92" i="8"/>
  <c r="AM74" i="8"/>
  <c r="BB84" i="8"/>
  <c r="AO84" i="8"/>
  <c r="AK87" i="4"/>
  <c r="X87" i="4"/>
  <c r="L75" i="4"/>
  <c r="N75" i="4" s="1"/>
  <c r="BE90" i="8"/>
  <c r="AZ92" i="8"/>
  <c r="AM83" i="8"/>
  <c r="AZ74" i="8"/>
  <c r="L87" i="4"/>
  <c r="N87" i="4" s="1"/>
  <c r="AK75" i="4"/>
  <c r="X75" i="4"/>
  <c r="BB90" i="8"/>
  <c r="AZ78" i="8"/>
  <c r="AS78" i="8" s="1"/>
  <c r="AM88" i="8"/>
  <c r="AJ90" i="8"/>
  <c r="AZ80" i="8"/>
  <c r="AS80" i="8" s="1"/>
  <c r="AO93" i="8"/>
  <c r="BE59" i="8"/>
  <c r="Q53" i="4"/>
  <c r="S53" i="4" s="1"/>
  <c r="N53" i="4"/>
  <c r="W59" i="4"/>
  <c r="J59" i="4"/>
  <c r="L59" i="4" s="1"/>
  <c r="AJ61" i="8"/>
  <c r="W63" i="4"/>
  <c r="AM68" i="8"/>
  <c r="W56" i="4"/>
  <c r="J56" i="4"/>
  <c r="L56" i="4" s="1"/>
  <c r="W66" i="4"/>
  <c r="J66" i="4"/>
  <c r="L66" i="4" s="1"/>
  <c r="AY64" i="4"/>
  <c r="AL64" i="4"/>
  <c r="W67" i="4"/>
  <c r="J67" i="4"/>
  <c r="L67" i="4" s="1"/>
  <c r="BE53" i="8"/>
  <c r="AZ61" i="8"/>
  <c r="AM52" i="8"/>
  <c r="AO52" i="8" s="1"/>
  <c r="AM58" i="8"/>
  <c r="AM64" i="8"/>
  <c r="AO70" i="8"/>
  <c r="BE71" i="8"/>
  <c r="AZ58" i="8"/>
  <c r="AS58" i="8" s="1"/>
  <c r="AZ52" i="8"/>
  <c r="Z66" i="8"/>
  <c r="AZ68" i="8"/>
  <c r="AZ57" i="8"/>
  <c r="AS57" i="8" s="1"/>
  <c r="AZ67" i="8"/>
  <c r="AS67" i="8" s="1"/>
  <c r="AZ60" i="8"/>
  <c r="BE54" i="8"/>
  <c r="BB59" i="8"/>
  <c r="J57" i="4"/>
  <c r="L57" i="4" s="1"/>
  <c r="W57" i="4"/>
  <c r="AZ64" i="8"/>
  <c r="AO66" i="8"/>
  <c r="AM67" i="8"/>
  <c r="AO67" i="8" s="1"/>
  <c r="AM31" i="8"/>
  <c r="AO31" i="8" s="1"/>
  <c r="AL47" i="4"/>
  <c r="AY47" i="4"/>
  <c r="AK41" i="4"/>
  <c r="X41" i="4"/>
  <c r="AZ50" i="8"/>
  <c r="AS50" i="8" s="1"/>
  <c r="J44" i="4"/>
  <c r="W44" i="4"/>
  <c r="L41" i="4"/>
  <c r="Q41" i="4" s="1"/>
  <c r="S41" i="4" s="1"/>
  <c r="BE32" i="8"/>
  <c r="AM36" i="8"/>
  <c r="AM44" i="8"/>
  <c r="Z44" i="8" s="1"/>
  <c r="AK45" i="4"/>
  <c r="X45" i="4"/>
  <c r="BB32" i="8"/>
  <c r="J48" i="4"/>
  <c r="W48" i="4"/>
  <c r="AM35" i="8"/>
  <c r="AO35" i="8" s="1"/>
  <c r="AZ47" i="8"/>
  <c r="AZ34" i="8"/>
  <c r="AS34" i="8" s="1"/>
  <c r="J34" i="4"/>
  <c r="W34" i="4"/>
  <c r="J46" i="4"/>
  <c r="W46" i="4"/>
  <c r="BE46" i="8"/>
  <c r="BE42" i="8"/>
  <c r="AZ35" i="8"/>
  <c r="AZ44" i="8"/>
  <c r="AK31" i="4"/>
  <c r="X31" i="4"/>
  <c r="AJ32" i="8"/>
  <c r="AO38" i="8"/>
  <c r="W33" i="4"/>
  <c r="J33" i="4"/>
  <c r="BB46" i="8"/>
  <c r="BE31" i="8"/>
  <c r="AM34" i="8"/>
  <c r="AM11" i="8"/>
  <c r="AO11" i="8" s="1"/>
  <c r="AZ14" i="8"/>
  <c r="BH14" i="8" s="1"/>
  <c r="BE13" i="8"/>
  <c r="J19" i="4"/>
  <c r="W19" i="4"/>
  <c r="BE17" i="8"/>
  <c r="AZ16" i="8"/>
  <c r="BH16" i="8" s="1"/>
  <c r="J13" i="4"/>
  <c r="W13" i="4"/>
  <c r="AO12" i="8"/>
  <c r="BE28" i="8"/>
  <c r="BG28" i="8" s="1"/>
  <c r="BE26" i="8"/>
  <c r="L12" i="4"/>
  <c r="W10" i="4"/>
  <c r="J10" i="4"/>
  <c r="W15" i="4"/>
  <c r="J15" i="4"/>
  <c r="BE29" i="8"/>
  <c r="BE18" i="8"/>
  <c r="AM22" i="8"/>
  <c r="AM16" i="8"/>
  <c r="AO16" i="8" s="1"/>
  <c r="AM14" i="8"/>
  <c r="AO14" i="8" s="1"/>
  <c r="AZ20" i="8"/>
  <c r="BH20" i="8" s="1"/>
  <c r="W21" i="4"/>
  <c r="J21" i="4"/>
  <c r="BB28" i="8"/>
  <c r="BB26" i="8"/>
  <c r="BZ520" i="4"/>
  <c r="BN520" i="4"/>
  <c r="BN519" i="4"/>
  <c r="BZ519" i="4"/>
  <c r="BB519" i="4"/>
  <c r="BB520" i="4"/>
  <c r="BZ412" i="4"/>
  <c r="BZ391" i="4"/>
  <c r="BZ390" i="4"/>
  <c r="BZ392" i="4"/>
  <c r="BZ372" i="4"/>
  <c r="BZ370" i="4"/>
  <c r="BZ369" i="4"/>
  <c r="BZ371" i="4"/>
  <c r="BZ347" i="4"/>
  <c r="BZ349" i="4"/>
  <c r="BZ348" i="4"/>
  <c r="BZ328" i="4"/>
  <c r="BZ326" i="4"/>
  <c r="BZ327" i="4"/>
  <c r="BZ284" i="4"/>
  <c r="BZ264" i="4"/>
  <c r="BZ263" i="4"/>
  <c r="BZ136" i="4"/>
  <c r="AH141" i="8"/>
  <c r="AX140" i="4"/>
  <c r="J139" i="4"/>
  <c r="AZ140" i="8"/>
  <c r="BF139" i="4"/>
  <c r="J137" i="4"/>
  <c r="AZ138" i="8"/>
  <c r="AR136" i="4"/>
  <c r="V137" i="8"/>
  <c r="CH9" i="4"/>
  <c r="BH27" i="8" l="1"/>
  <c r="BH12" i="8"/>
  <c r="AS12" i="8" s="1"/>
  <c r="BH24" i="8"/>
  <c r="BH596" i="8"/>
  <c r="AS596" i="8" s="1"/>
  <c r="BE601" i="8"/>
  <c r="BH601" i="8"/>
  <c r="BH585" i="8"/>
  <c r="AS585" i="8" s="1"/>
  <c r="AS595" i="8"/>
  <c r="BH595" i="8"/>
  <c r="BH589" i="8"/>
  <c r="AS589" i="8" s="1"/>
  <c r="AS591" i="8"/>
  <c r="BH591" i="8"/>
  <c r="Z600" i="8"/>
  <c r="BH586" i="8"/>
  <c r="AS586" i="8" s="1"/>
  <c r="J198" i="4"/>
  <c r="W393" i="4"/>
  <c r="AK393" i="4" s="1"/>
  <c r="J60" i="4"/>
  <c r="L60" i="4" s="1"/>
  <c r="W176" i="4"/>
  <c r="X453" i="4"/>
  <c r="AS623" i="8"/>
  <c r="J193" i="4"/>
  <c r="L193" i="4" s="1"/>
  <c r="Q193" i="4" s="1"/>
  <c r="S193" i="4" s="1"/>
  <c r="J252" i="4"/>
  <c r="L252" i="4" s="1"/>
  <c r="N252" i="4" s="1"/>
  <c r="AK264" i="4"/>
  <c r="W317" i="4"/>
  <c r="AK359" i="4"/>
  <c r="J377" i="4"/>
  <c r="L377" i="4" s="1"/>
  <c r="N377" i="4" s="1"/>
  <c r="W502" i="4"/>
  <c r="X502" i="4" s="1"/>
  <c r="Z502" i="4" s="1"/>
  <c r="W595" i="4"/>
  <c r="AK595" i="4" s="1"/>
  <c r="Z430" i="8"/>
  <c r="Z83" i="8"/>
  <c r="BE249" i="8"/>
  <c r="BG249" i="8" s="1"/>
  <c r="BE420" i="8"/>
  <c r="BG420" i="8" s="1"/>
  <c r="AJ555" i="8"/>
  <c r="BB318" i="8"/>
  <c r="W130" i="4"/>
  <c r="AK130" i="4" s="1"/>
  <c r="AL130" i="4" s="1"/>
  <c r="J295" i="4"/>
  <c r="L295" i="4" s="1"/>
  <c r="Q295" i="4" s="1"/>
  <c r="J586" i="4"/>
  <c r="L586" i="4" s="1"/>
  <c r="N586" i="4" s="1"/>
  <c r="AO620" i="8"/>
  <c r="Z69" i="8"/>
  <c r="J182" i="4"/>
  <c r="L182" i="4" s="1"/>
  <c r="Q182" i="4" s="1"/>
  <c r="S182" i="4" s="1"/>
  <c r="Z101" i="8"/>
  <c r="Z49" i="8"/>
  <c r="BB249" i="8"/>
  <c r="X182" i="4"/>
  <c r="Z182" i="4" s="1"/>
  <c r="BE143" i="8"/>
  <c r="Z156" i="8"/>
  <c r="W290" i="4"/>
  <c r="BE454" i="8"/>
  <c r="Z483" i="8"/>
  <c r="Z504" i="8"/>
  <c r="X561" i="4"/>
  <c r="Z561" i="4" s="1"/>
  <c r="AH561" i="4" s="1"/>
  <c r="Z265" i="8"/>
  <c r="W364" i="4"/>
  <c r="AK364" i="4" s="1"/>
  <c r="AL364" i="4" s="1"/>
  <c r="X448" i="4"/>
  <c r="Z448" i="4" s="1"/>
  <c r="BB563" i="8"/>
  <c r="BE615" i="8"/>
  <c r="BG615" i="8" s="1"/>
  <c r="R305" i="8"/>
  <c r="Q305" i="8" s="1"/>
  <c r="M305" i="8" s="1"/>
  <c r="AJ484" i="8"/>
  <c r="Z550" i="8"/>
  <c r="W548" i="4"/>
  <c r="AK548" i="4" s="1"/>
  <c r="Z211" i="8"/>
  <c r="BE12" i="8"/>
  <c r="X109" i="4"/>
  <c r="BE334" i="8"/>
  <c r="BG334" i="8" s="1"/>
  <c r="Z53" i="8"/>
  <c r="Z130" i="8"/>
  <c r="BB334" i="8"/>
  <c r="Z408" i="8"/>
  <c r="AO491" i="8"/>
  <c r="J133" i="4"/>
  <c r="L133" i="4" s="1"/>
  <c r="N133" i="4" s="1"/>
  <c r="Z104" i="8"/>
  <c r="Z301" i="8"/>
  <c r="Z322" i="8"/>
  <c r="AO188" i="8"/>
  <c r="AJ168" i="8"/>
  <c r="X393" i="4"/>
  <c r="Z393" i="4" s="1"/>
  <c r="W439" i="4"/>
  <c r="X439" i="4" s="1"/>
  <c r="X547" i="4"/>
  <c r="Z547" i="4" s="1"/>
  <c r="AL557" i="4"/>
  <c r="AN557" i="4" s="1"/>
  <c r="AS557" i="4" s="1"/>
  <c r="AU557" i="4" s="1"/>
  <c r="J589" i="4"/>
  <c r="L589" i="4" s="1"/>
  <c r="N589" i="4" s="1"/>
  <c r="X610" i="4"/>
  <c r="Z610" i="4" s="1"/>
  <c r="J258" i="4"/>
  <c r="L258" i="4" s="1"/>
  <c r="N258" i="4" s="1"/>
  <c r="BM557" i="4"/>
  <c r="BN557" i="4" s="1"/>
  <c r="AK52" i="4"/>
  <c r="AL52" i="4" s="1"/>
  <c r="W296" i="4"/>
  <c r="AK296" i="4" s="1"/>
  <c r="AY296" i="4" s="1"/>
  <c r="J52" i="4"/>
  <c r="L52" i="4" s="1"/>
  <c r="Q52" i="4" s="1"/>
  <c r="S52" i="4" s="1"/>
  <c r="X557" i="4"/>
  <c r="Z557" i="4" s="1"/>
  <c r="AE557" i="4" s="1"/>
  <c r="AG557" i="4" s="1"/>
  <c r="W446" i="4"/>
  <c r="AK446" i="4" s="1"/>
  <c r="AY446" i="4" s="1"/>
  <c r="X134" i="4"/>
  <c r="Z134" i="4" s="1"/>
  <c r="AL54" i="4"/>
  <c r="AN54" i="4" s="1"/>
  <c r="J201" i="4"/>
  <c r="L201" i="4" s="1"/>
  <c r="Q201" i="4" s="1"/>
  <c r="S201" i="4" s="1"/>
  <c r="X226" i="4"/>
  <c r="Z226" i="4" s="1"/>
  <c r="J557" i="4"/>
  <c r="L557" i="4" s="1"/>
  <c r="N557" i="4" s="1"/>
  <c r="BE79" i="8"/>
  <c r="Z150" i="8"/>
  <c r="AK153" i="4"/>
  <c r="AY153" i="4" s="1"/>
  <c r="J255" i="4"/>
  <c r="L255" i="4" s="1"/>
  <c r="N255" i="4" s="1"/>
  <c r="AK244" i="4"/>
  <c r="AL244" i="4" s="1"/>
  <c r="Z314" i="8"/>
  <c r="Z342" i="8"/>
  <c r="BE360" i="8"/>
  <c r="BG360" i="8" s="1"/>
  <c r="BE490" i="8"/>
  <c r="BE512" i="8"/>
  <c r="Z532" i="8"/>
  <c r="Z546" i="8"/>
  <c r="J112" i="4"/>
  <c r="L112" i="4" s="1"/>
  <c r="Q112" i="4" s="1"/>
  <c r="S112" i="4" s="1"/>
  <c r="BB79" i="8"/>
  <c r="Z503" i="8"/>
  <c r="W186" i="4"/>
  <c r="AK186" i="4" s="1"/>
  <c r="AL186" i="4" s="1"/>
  <c r="X112" i="4"/>
  <c r="Z112" i="4" s="1"/>
  <c r="BB512" i="8"/>
  <c r="Z606" i="8"/>
  <c r="BE403" i="8"/>
  <c r="Z428" i="8"/>
  <c r="Z598" i="8"/>
  <c r="Z48" i="8"/>
  <c r="BE220" i="8"/>
  <c r="BG220" i="8" s="1"/>
  <c r="Z324" i="8"/>
  <c r="Z587" i="8"/>
  <c r="AJ89" i="8"/>
  <c r="AK73" i="8" s="1"/>
  <c r="AJ73" i="8" s="1"/>
  <c r="BB490" i="8"/>
  <c r="J153" i="4"/>
  <c r="L153" i="4" s="1"/>
  <c r="Q153" i="4" s="1"/>
  <c r="S153" i="4" s="1"/>
  <c r="Z464" i="8"/>
  <c r="BE120" i="8"/>
  <c r="BG120" i="8" s="1"/>
  <c r="Z302" i="8"/>
  <c r="J442" i="4"/>
  <c r="L442" i="4" s="1"/>
  <c r="N442" i="4" s="1"/>
  <c r="Z601" i="8"/>
  <c r="AZ222" i="8"/>
  <c r="AS222" i="8" s="1"/>
  <c r="BB403" i="8"/>
  <c r="BE491" i="8"/>
  <c r="BG491" i="8" s="1"/>
  <c r="W484" i="4"/>
  <c r="AK484" i="4" s="1"/>
  <c r="Z362" i="8"/>
  <c r="BE499" i="8"/>
  <c r="BB532" i="8"/>
  <c r="AJ448" i="8"/>
  <c r="Z257" i="8"/>
  <c r="W464" i="4"/>
  <c r="X464" i="4" s="1"/>
  <c r="Z464" i="4" s="1"/>
  <c r="J375" i="4"/>
  <c r="L375" i="4" s="1"/>
  <c r="N375" i="4" s="1"/>
  <c r="X53" i="4"/>
  <c r="Z53" i="4" s="1"/>
  <c r="J51" i="4"/>
  <c r="L51" i="4" s="1"/>
  <c r="N51" i="4" s="1"/>
  <c r="X174" i="4"/>
  <c r="Z174" i="4" s="1"/>
  <c r="AH174" i="4" s="1"/>
  <c r="AK390" i="4"/>
  <c r="AL390" i="4" s="1"/>
  <c r="AN390" i="4" s="1"/>
  <c r="J547" i="4"/>
  <c r="L547" i="4" s="1"/>
  <c r="Q547" i="4" s="1"/>
  <c r="S547" i="4" s="1"/>
  <c r="W148" i="4"/>
  <c r="AK148" i="4" s="1"/>
  <c r="AY148" i="4" s="1"/>
  <c r="AK205" i="4"/>
  <c r="AK123" i="4"/>
  <c r="AY123" i="4" s="1"/>
  <c r="Z383" i="8"/>
  <c r="Z99" i="8"/>
  <c r="J27" i="4"/>
  <c r="L27" i="4" s="1"/>
  <c r="N27" i="4" s="1"/>
  <c r="W27" i="4"/>
  <c r="J92" i="4"/>
  <c r="L92" i="4" s="1"/>
  <c r="N92" i="4" s="1"/>
  <c r="BE345" i="8"/>
  <c r="Z472" i="8"/>
  <c r="BB491" i="8"/>
  <c r="Z535" i="8"/>
  <c r="BE548" i="8"/>
  <c r="AO564" i="8"/>
  <c r="V509" i="8"/>
  <c r="AJ285" i="8"/>
  <c r="Z229" i="8"/>
  <c r="Z343" i="8"/>
  <c r="Z547" i="8"/>
  <c r="AJ602" i="8"/>
  <c r="AJ544" i="8"/>
  <c r="AJ27" i="8"/>
  <c r="AS601" i="8"/>
  <c r="Z75" i="8"/>
  <c r="AJ578" i="8"/>
  <c r="X295" i="4"/>
  <c r="Z295" i="4" s="1"/>
  <c r="Z394" i="8"/>
  <c r="Z473" i="8"/>
  <c r="Z290" i="8"/>
  <c r="Z129" i="8"/>
  <c r="Z385" i="8"/>
  <c r="Z339" i="8"/>
  <c r="W49" i="4"/>
  <c r="X49" i="4" s="1"/>
  <c r="Z380" i="8"/>
  <c r="Z332" i="8"/>
  <c r="BB548" i="8"/>
  <c r="W266" i="4"/>
  <c r="J266" i="4"/>
  <c r="L266" i="4" s="1"/>
  <c r="N266" i="4" s="1"/>
  <c r="Z463" i="8"/>
  <c r="Z167" i="8"/>
  <c r="AI73" i="8"/>
  <c r="AH73" i="8" s="1"/>
  <c r="BB220" i="8"/>
  <c r="BB345" i="8"/>
  <c r="Z354" i="8"/>
  <c r="BB420" i="8"/>
  <c r="AO437" i="8"/>
  <c r="Z63" i="8"/>
  <c r="Z163" i="8"/>
  <c r="AO313" i="8"/>
  <c r="Z442" i="8"/>
  <c r="Z103" i="8"/>
  <c r="BB173" i="8"/>
  <c r="AS173" i="8"/>
  <c r="AJ507" i="8"/>
  <c r="AP507" i="8"/>
  <c r="AZ188" i="8"/>
  <c r="BB188" i="8"/>
  <c r="BB578" i="8"/>
  <c r="AS578" i="8"/>
  <c r="AS617" i="8"/>
  <c r="BB617" i="8"/>
  <c r="BE190" i="8"/>
  <c r="AS190" i="8"/>
  <c r="BB400" i="8"/>
  <c r="AS400" i="8"/>
  <c r="AJ204" i="8"/>
  <c r="AP204" i="8"/>
  <c r="BE56" i="8"/>
  <c r="BG56" i="8" s="1"/>
  <c r="AS56" i="8"/>
  <c r="W437" i="4"/>
  <c r="AK437" i="4" s="1"/>
  <c r="AL437" i="4" s="1"/>
  <c r="AN437" i="4" s="1"/>
  <c r="BE247" i="8"/>
  <c r="BG247" i="8" s="1"/>
  <c r="AS247" i="8"/>
  <c r="BB69" i="8"/>
  <c r="AS69" i="8"/>
  <c r="BB41" i="8"/>
  <c r="AS41" i="8"/>
  <c r="BG48" i="8"/>
  <c r="BB164" i="8"/>
  <c r="AS164" i="8"/>
  <c r="AK12" i="4"/>
  <c r="AL12" i="4" s="1"/>
  <c r="X12" i="4"/>
  <c r="Z12" i="4" s="1"/>
  <c r="AH12" i="4" s="1"/>
  <c r="J513" i="4"/>
  <c r="L513" i="4" s="1"/>
  <c r="N513" i="4" s="1"/>
  <c r="W513" i="4"/>
  <c r="AK513" i="4" s="1"/>
  <c r="AL513" i="4" s="1"/>
  <c r="BB14" i="8"/>
  <c r="AS14" i="8"/>
  <c r="BB49" i="8"/>
  <c r="AS49" i="8"/>
  <c r="BB74" i="8"/>
  <c r="AS74" i="8"/>
  <c r="BB199" i="8"/>
  <c r="AS199" i="8"/>
  <c r="BB232" i="8"/>
  <c r="AS232" i="8"/>
  <c r="BB378" i="8"/>
  <c r="BB384" i="8"/>
  <c r="AS384" i="8"/>
  <c r="BB472" i="8"/>
  <c r="AS472" i="8"/>
  <c r="Z515" i="8"/>
  <c r="BB576" i="8"/>
  <c r="BB590" i="8"/>
  <c r="AS590" i="8"/>
  <c r="BB610" i="8"/>
  <c r="AS610" i="8"/>
  <c r="AJ563" i="8"/>
  <c r="AP563" i="8"/>
  <c r="AM496" i="8"/>
  <c r="AP496" i="8"/>
  <c r="BB396" i="8"/>
  <c r="AS396" i="8"/>
  <c r="BE572" i="8"/>
  <c r="BG572" i="8" s="1"/>
  <c r="AS572" i="8"/>
  <c r="AJ363" i="8"/>
  <c r="AP363" i="8"/>
  <c r="AJ462" i="8"/>
  <c r="AP462" i="8"/>
  <c r="AJ359" i="8"/>
  <c r="AP359" i="8"/>
  <c r="Z85" i="8"/>
  <c r="BB62" i="8"/>
  <c r="AS62" i="8"/>
  <c r="BB288" i="8"/>
  <c r="AS288" i="8"/>
  <c r="BE288" i="8"/>
  <c r="BB343" i="8"/>
  <c r="AS343" i="8"/>
  <c r="BB480" i="8"/>
  <c r="AS480" i="8"/>
  <c r="W278" i="4"/>
  <c r="X278" i="4" s="1"/>
  <c r="J278" i="4"/>
  <c r="L278" i="4" s="1"/>
  <c r="N278" i="4" s="1"/>
  <c r="BB435" i="8"/>
  <c r="AS435" i="8"/>
  <c r="Z139" i="8"/>
  <c r="AO139" i="8"/>
  <c r="AJ171" i="8"/>
  <c r="AP171" i="8"/>
  <c r="BB383" i="8"/>
  <c r="AS383" i="8"/>
  <c r="BB16" i="8"/>
  <c r="AS16" i="8"/>
  <c r="BB159" i="8"/>
  <c r="AS159" i="8"/>
  <c r="BB303" i="8"/>
  <c r="AS303" i="8"/>
  <c r="BB307" i="8"/>
  <c r="AS307" i="8"/>
  <c r="BB332" i="8"/>
  <c r="AS332" i="8"/>
  <c r="BB428" i="8"/>
  <c r="AS428" i="8"/>
  <c r="BE583" i="8"/>
  <c r="BG583" i="8" s="1"/>
  <c r="AS583" i="8"/>
  <c r="AJ271" i="8"/>
  <c r="AP271" i="8"/>
  <c r="AZ101" i="8"/>
  <c r="BB101" i="8" s="1"/>
  <c r="Z417" i="8"/>
  <c r="AO417" i="8"/>
  <c r="W430" i="4"/>
  <c r="J430" i="4"/>
  <c r="L430" i="4" s="1"/>
  <c r="Q430" i="4" s="1"/>
  <c r="S430" i="4" s="1"/>
  <c r="AJ413" i="8"/>
  <c r="AP413" i="8"/>
  <c r="L326" i="4"/>
  <c r="Q326" i="4" s="1"/>
  <c r="S326" i="4" s="1"/>
  <c r="BB11" i="8"/>
  <c r="AS11" i="8"/>
  <c r="W127" i="4"/>
  <c r="AK127" i="4" s="1"/>
  <c r="BB150" i="8"/>
  <c r="AS150" i="8"/>
  <c r="Z142" i="8"/>
  <c r="BB214" i="8"/>
  <c r="AS214" i="8"/>
  <c r="BB291" i="8"/>
  <c r="AS291" i="8"/>
  <c r="AO339" i="8"/>
  <c r="BB356" i="8"/>
  <c r="AS356" i="8"/>
  <c r="AS606" i="8"/>
  <c r="BB606" i="8"/>
  <c r="AJ105" i="8"/>
  <c r="AP105" i="8"/>
  <c r="BB254" i="8"/>
  <c r="AS254" i="8"/>
  <c r="AJ148" i="8"/>
  <c r="AP148" i="8"/>
  <c r="BB588" i="8"/>
  <c r="AS588" i="8"/>
  <c r="AM500" i="8"/>
  <c r="AO500" i="8" s="1"/>
  <c r="AP500" i="8"/>
  <c r="AJ296" i="8"/>
  <c r="AP296" i="8"/>
  <c r="BB235" i="8"/>
  <c r="AS235" i="8"/>
  <c r="Z618" i="8"/>
  <c r="AJ344" i="8"/>
  <c r="AP344" i="8"/>
  <c r="AJ499" i="8"/>
  <c r="AP499" i="8"/>
  <c r="BB375" i="8"/>
  <c r="AS375" i="8"/>
  <c r="AM597" i="8"/>
  <c r="AO597" i="8" s="1"/>
  <c r="AP597" i="8"/>
  <c r="Z597" i="8" s="1"/>
  <c r="AJ597" i="8"/>
  <c r="BB128" i="8"/>
  <c r="AS128" i="8"/>
  <c r="BB264" i="8"/>
  <c r="AS264" i="8"/>
  <c r="BB371" i="8"/>
  <c r="AS371" i="8"/>
  <c r="BB404" i="8"/>
  <c r="AS404" i="8"/>
  <c r="BB437" i="8"/>
  <c r="AS437" i="8"/>
  <c r="BB522" i="8"/>
  <c r="AS522" i="8"/>
  <c r="BB520" i="8"/>
  <c r="AS520" i="8"/>
  <c r="BB560" i="8"/>
  <c r="AS560" i="8"/>
  <c r="BB566" i="8"/>
  <c r="AS566" i="8"/>
  <c r="BB584" i="8"/>
  <c r="AS584" i="8"/>
  <c r="BE358" i="8"/>
  <c r="BG358" i="8" s="1"/>
  <c r="AS358" i="8"/>
  <c r="BB415" i="8"/>
  <c r="AS415" i="8"/>
  <c r="BB20" i="8"/>
  <c r="AS20" i="8"/>
  <c r="BB166" i="8"/>
  <c r="AS166" i="8"/>
  <c r="BG276" i="8"/>
  <c r="BB441" i="8"/>
  <c r="AS441" i="8"/>
  <c r="BB508" i="8"/>
  <c r="AS508" i="8"/>
  <c r="BB521" i="8"/>
  <c r="AS521" i="8"/>
  <c r="AJ96" i="8"/>
  <c r="AP96" i="8"/>
  <c r="AM205" i="8"/>
  <c r="AO205" i="8" s="1"/>
  <c r="AP205" i="8"/>
  <c r="Z205" i="8" s="1"/>
  <c r="BE444" i="8"/>
  <c r="AS444" i="8"/>
  <c r="AJ351" i="8"/>
  <c r="AP351" i="8"/>
  <c r="BB448" i="8"/>
  <c r="AS448" i="8"/>
  <c r="AJ379" i="8"/>
  <c r="AP379" i="8"/>
  <c r="AM424" i="8"/>
  <c r="AO424" i="8" s="1"/>
  <c r="AP424" i="8"/>
  <c r="AJ493" i="8"/>
  <c r="AP493" i="8"/>
  <c r="BE141" i="8"/>
  <c r="BG141" i="8" s="1"/>
  <c r="AS141" i="8"/>
  <c r="BB61" i="8"/>
  <c r="AS61" i="8"/>
  <c r="BB177" i="8"/>
  <c r="AS177" i="8"/>
  <c r="AJ169" i="8"/>
  <c r="AP169" i="8"/>
  <c r="AM170" i="8"/>
  <c r="AO170" i="8" s="1"/>
  <c r="AP170" i="8"/>
  <c r="Z170" i="8" s="1"/>
  <c r="AJ511" i="8"/>
  <c r="AP511" i="8"/>
  <c r="AM370" i="8"/>
  <c r="AO370" i="8" s="1"/>
  <c r="AP370" i="8"/>
  <c r="BE359" i="8"/>
  <c r="BG359" i="8" s="1"/>
  <c r="AS359" i="8"/>
  <c r="BB439" i="8"/>
  <c r="AS439" i="8"/>
  <c r="Z298" i="8"/>
  <c r="AJ122" i="8"/>
  <c r="AP122" i="8"/>
  <c r="AJ425" i="8"/>
  <c r="AP425" i="8"/>
  <c r="AZ234" i="8"/>
  <c r="BB234" i="8" s="1"/>
  <c r="AJ479" i="8"/>
  <c r="AP479" i="8"/>
  <c r="BB530" i="8"/>
  <c r="AS530" i="8"/>
  <c r="BB117" i="8"/>
  <c r="AS117" i="8"/>
  <c r="BE310" i="8"/>
  <c r="BG310" i="8" s="1"/>
  <c r="AS310" i="8"/>
  <c r="AM120" i="8"/>
  <c r="AP120" i="8"/>
  <c r="BB60" i="8"/>
  <c r="AS60" i="8"/>
  <c r="BB93" i="8"/>
  <c r="AS93" i="8"/>
  <c r="BB108" i="8"/>
  <c r="AS108" i="8"/>
  <c r="BB111" i="8"/>
  <c r="AS111" i="8"/>
  <c r="BB152" i="8"/>
  <c r="AS152" i="8"/>
  <c r="BB341" i="8"/>
  <c r="AS341" i="8"/>
  <c r="BB349" i="8"/>
  <c r="AS349" i="8"/>
  <c r="Z404" i="8"/>
  <c r="BE306" i="8"/>
  <c r="BG306" i="8" s="1"/>
  <c r="AS306" i="8"/>
  <c r="AJ119" i="8"/>
  <c r="AP119" i="8"/>
  <c r="BE243" i="8"/>
  <c r="BG243" i="8" s="1"/>
  <c r="AS243" i="8"/>
  <c r="AJ405" i="8"/>
  <c r="AP405" i="8"/>
  <c r="AJ423" i="8"/>
  <c r="AP423" i="8"/>
  <c r="BB529" i="8"/>
  <c r="AS529" i="8"/>
  <c r="AJ608" i="8"/>
  <c r="AP608" i="8"/>
  <c r="AJ512" i="8"/>
  <c r="AP512" i="8"/>
  <c r="BE442" i="8"/>
  <c r="AS442" i="8"/>
  <c r="BB335" i="8"/>
  <c r="AS335" i="8"/>
  <c r="AM403" i="8"/>
  <c r="AO403" i="8" s="1"/>
  <c r="AP403" i="8"/>
  <c r="Z403" i="8" s="1"/>
  <c r="Z77" i="8"/>
  <c r="AO77" i="8"/>
  <c r="AJ141" i="8"/>
  <c r="AP141" i="8"/>
  <c r="AP331" i="8"/>
  <c r="AJ331" i="8"/>
  <c r="AJ198" i="8"/>
  <c r="AP198" i="8"/>
  <c r="AM111" i="8"/>
  <c r="AO111" i="8" s="1"/>
  <c r="AP111" i="8"/>
  <c r="Z111" i="8" s="1"/>
  <c r="AJ340" i="8"/>
  <c r="AP340" i="8"/>
  <c r="BB408" i="8"/>
  <c r="AS408" i="8"/>
  <c r="AZ39" i="8"/>
  <c r="BB39" i="8" s="1"/>
  <c r="W501" i="4"/>
  <c r="J501" i="4"/>
  <c r="L501" i="4" s="1"/>
  <c r="N501" i="4" s="1"/>
  <c r="BB138" i="8"/>
  <c r="AS138" i="8"/>
  <c r="BE415" i="8"/>
  <c r="BG415" i="8" s="1"/>
  <c r="BB579" i="8"/>
  <c r="AS579" i="8"/>
  <c r="AM254" i="8"/>
  <c r="AP254" i="8"/>
  <c r="AJ46" i="8"/>
  <c r="AP46" i="8"/>
  <c r="BB122" i="8"/>
  <c r="AS122" i="8"/>
  <c r="AJ487" i="8"/>
  <c r="AP487" i="8"/>
  <c r="Z487" i="8" s="1"/>
  <c r="BB380" i="8"/>
  <c r="AS380" i="8"/>
  <c r="BE380" i="8"/>
  <c r="BG380" i="8" s="1"/>
  <c r="AM432" i="8"/>
  <c r="AO432" i="8" s="1"/>
  <c r="AP432" i="8"/>
  <c r="Z432" i="8" s="1"/>
  <c r="AJ184" i="8"/>
  <c r="AP184" i="8"/>
  <c r="BE277" i="8"/>
  <c r="BG277" i="8" s="1"/>
  <c r="AS277" i="8"/>
  <c r="BE134" i="8"/>
  <c r="BG134" i="8" s="1"/>
  <c r="AS134" i="8"/>
  <c r="AJ482" i="8"/>
  <c r="AP482" i="8"/>
  <c r="AM567" i="8"/>
  <c r="AO567" i="8" s="1"/>
  <c r="AP567" i="8"/>
  <c r="Z567" i="8" s="1"/>
  <c r="BB172" i="8"/>
  <c r="AS172" i="8"/>
  <c r="BE392" i="8"/>
  <c r="BG392" i="8" s="1"/>
  <c r="AS392" i="8"/>
  <c r="AK274" i="4"/>
  <c r="AY274" i="4" s="1"/>
  <c r="X274" i="4"/>
  <c r="Z274" i="4" s="1"/>
  <c r="BB10" i="8"/>
  <c r="AS10" i="8"/>
  <c r="BB52" i="8"/>
  <c r="AS52" i="8"/>
  <c r="BB256" i="8"/>
  <c r="AS256" i="8"/>
  <c r="BB253" i="8"/>
  <c r="AS253" i="8"/>
  <c r="BB426" i="8"/>
  <c r="AS426" i="8"/>
  <c r="AM220" i="8"/>
  <c r="AO220" i="8" s="1"/>
  <c r="AP220" i="8"/>
  <c r="Z220" i="8" s="1"/>
  <c r="BB47" i="8"/>
  <c r="AS47" i="8"/>
  <c r="BB64" i="8"/>
  <c r="AS64" i="8"/>
  <c r="BB114" i="8"/>
  <c r="AS114" i="8"/>
  <c r="BB121" i="8"/>
  <c r="AS121" i="8"/>
  <c r="AM137" i="8"/>
  <c r="AO137" i="8" s="1"/>
  <c r="AP137" i="8"/>
  <c r="Z137" i="8" s="1"/>
  <c r="Z258" i="8"/>
  <c r="BB259" i="8"/>
  <c r="AS259" i="8"/>
  <c r="BB270" i="8"/>
  <c r="AS270" i="8"/>
  <c r="Z454" i="8"/>
  <c r="BB463" i="8"/>
  <c r="BB464" i="8"/>
  <c r="AS464" i="8"/>
  <c r="BB523" i="8"/>
  <c r="AS523" i="8"/>
  <c r="BB559" i="8"/>
  <c r="AS559" i="8"/>
  <c r="BB599" i="8"/>
  <c r="AS599" i="8"/>
  <c r="BB478" i="8"/>
  <c r="AS478" i="8"/>
  <c r="BB524" i="8"/>
  <c r="AS524" i="8"/>
  <c r="BB417" i="8"/>
  <c r="AS417" i="8"/>
  <c r="AJ191" i="8"/>
  <c r="AP191" i="8"/>
  <c r="BE81" i="8"/>
  <c r="AS81" i="8"/>
  <c r="BE557" i="8"/>
  <c r="BG557" i="8" s="1"/>
  <c r="AS557" i="8"/>
  <c r="AP508" i="8"/>
  <c r="AJ508" i="8"/>
  <c r="BB66" i="8"/>
  <c r="AS66" i="8"/>
  <c r="W86" i="4"/>
  <c r="J86" i="4"/>
  <c r="L86" i="4" s="1"/>
  <c r="N86" i="4" s="1"/>
  <c r="AM117" i="8"/>
  <c r="AO117" i="8" s="1"/>
  <c r="AP117" i="8"/>
  <c r="AJ554" i="8"/>
  <c r="AP554" i="8"/>
  <c r="AM238" i="8"/>
  <c r="AP238" i="8"/>
  <c r="BB266" i="8"/>
  <c r="AS266" i="8"/>
  <c r="AM217" i="8"/>
  <c r="AO217" i="8" s="1"/>
  <c r="AP217" i="8"/>
  <c r="AM471" i="8"/>
  <c r="AO471" i="8" s="1"/>
  <c r="AP471" i="8"/>
  <c r="Z471" i="8" s="1"/>
  <c r="BB456" i="8"/>
  <c r="AS456" i="8"/>
  <c r="AJ190" i="8"/>
  <c r="AP190" i="8"/>
  <c r="BB180" i="8"/>
  <c r="AS180" i="8"/>
  <c r="BB274" i="8"/>
  <c r="AS274" i="8"/>
  <c r="AJ54" i="8"/>
  <c r="AP54" i="8"/>
  <c r="BE85" i="8"/>
  <c r="BG85" i="8" s="1"/>
  <c r="AS85" i="8"/>
  <c r="AJ174" i="8"/>
  <c r="AP174" i="8"/>
  <c r="AM338" i="8"/>
  <c r="AO338" i="8" s="1"/>
  <c r="AP338" i="8"/>
  <c r="Z338" i="8" s="1"/>
  <c r="BB525" i="8"/>
  <c r="AS525" i="8"/>
  <c r="BB616" i="8"/>
  <c r="AS616" i="8"/>
  <c r="BB193" i="8"/>
  <c r="AS193" i="8"/>
  <c r="BB401" i="8"/>
  <c r="AS401" i="8"/>
  <c r="BB38" i="8"/>
  <c r="AS38" i="8"/>
  <c r="BB161" i="8"/>
  <c r="AS161" i="8"/>
  <c r="W490" i="4"/>
  <c r="AK490" i="4" s="1"/>
  <c r="AY490" i="4" s="1"/>
  <c r="AM262" i="8"/>
  <c r="AO262" i="8" s="1"/>
  <c r="AP262" i="8"/>
  <c r="AM138" i="8"/>
  <c r="AO138" i="8" s="1"/>
  <c r="AP138" i="8"/>
  <c r="Z138" i="8" s="1"/>
  <c r="BE15" i="8"/>
  <c r="AS15" i="8"/>
  <c r="AJ517" i="8"/>
  <c r="AP517" i="8"/>
  <c r="AJ581" i="8"/>
  <c r="AP581" i="8"/>
  <c r="BB285" i="8"/>
  <c r="AS285" i="8"/>
  <c r="BE563" i="8"/>
  <c r="BG563" i="8" s="1"/>
  <c r="AS563" i="8"/>
  <c r="AJ273" i="8"/>
  <c r="AP273" i="8"/>
  <c r="BB129" i="8"/>
  <c r="AS129" i="8"/>
  <c r="Z118" i="8"/>
  <c r="BB425" i="8"/>
  <c r="AS425" i="8"/>
  <c r="AJ333" i="8"/>
  <c r="AP333" i="8"/>
  <c r="BB86" i="8"/>
  <c r="AS86" i="8"/>
  <c r="BE160" i="8"/>
  <c r="BG160" i="8" s="1"/>
  <c r="AS160" i="8"/>
  <c r="BE333" i="8"/>
  <c r="BG333" i="8" s="1"/>
  <c r="AS333" i="8"/>
  <c r="BB236" i="8"/>
  <c r="AS236" i="8"/>
  <c r="AJ593" i="8"/>
  <c r="AP593" i="8"/>
  <c r="V309" i="8"/>
  <c r="V305" i="8" s="1"/>
  <c r="Z287" i="8"/>
  <c r="BE580" i="8"/>
  <c r="BG580" i="8" s="1"/>
  <c r="AS580" i="8"/>
  <c r="AM607" i="8"/>
  <c r="AO607" i="8" s="1"/>
  <c r="AP607" i="8"/>
  <c r="Z607" i="8" s="1"/>
  <c r="BB109" i="8"/>
  <c r="AS109" i="8"/>
  <c r="BB262" i="8"/>
  <c r="AS262" i="8"/>
  <c r="BE355" i="8"/>
  <c r="BG355" i="8" s="1"/>
  <c r="AS355" i="8"/>
  <c r="BB538" i="8"/>
  <c r="AS538" i="8"/>
  <c r="BE167" i="8"/>
  <c r="BG167" i="8" s="1"/>
  <c r="AS167" i="8"/>
  <c r="Z293" i="8"/>
  <c r="AP13" i="8"/>
  <c r="Z13" i="8" s="1"/>
  <c r="AM13" i="8"/>
  <c r="AO13" i="8" s="1"/>
  <c r="AK326" i="4"/>
  <c r="X326" i="4"/>
  <c r="BB502" i="8"/>
  <c r="AS502" i="8"/>
  <c r="AM230" i="8"/>
  <c r="AO230" i="8" s="1"/>
  <c r="AP230" i="8"/>
  <c r="Z230" i="8" s="1"/>
  <c r="BB292" i="8"/>
  <c r="AS292" i="8"/>
  <c r="Z426" i="8"/>
  <c r="BE119" i="8"/>
  <c r="BG119" i="8" s="1"/>
  <c r="AS119" i="8"/>
  <c r="AM457" i="8"/>
  <c r="AP457" i="8"/>
  <c r="Z457" i="8" s="1"/>
  <c r="BE527" i="8"/>
  <c r="BG527" i="8" s="1"/>
  <c r="AS527" i="8"/>
  <c r="BB106" i="8"/>
  <c r="AS106" i="8"/>
  <c r="AM439" i="8"/>
  <c r="AO439" i="8" s="1"/>
  <c r="AP439" i="8"/>
  <c r="BB570" i="8"/>
  <c r="AS570" i="8"/>
  <c r="BB486" i="8"/>
  <c r="AS486" i="8"/>
  <c r="BE168" i="8"/>
  <c r="BG168" i="8" s="1"/>
  <c r="AS168" i="8"/>
  <c r="BB445" i="8"/>
  <c r="AS445" i="8"/>
  <c r="BB233" i="8"/>
  <c r="AS233" i="8"/>
  <c r="AM621" i="8"/>
  <c r="AP621" i="8"/>
  <c r="BB451" i="8"/>
  <c r="AS451" i="8"/>
  <c r="BE302" i="8"/>
  <c r="BG302" i="8" s="1"/>
  <c r="AS302" i="8"/>
  <c r="BB27" i="8"/>
  <c r="AS27" i="8"/>
  <c r="BB537" i="8"/>
  <c r="AS537" i="8"/>
  <c r="AJ266" i="8"/>
  <c r="AP266" i="8"/>
  <c r="BB607" i="8"/>
  <c r="AS607" i="8"/>
  <c r="BE438" i="8"/>
  <c r="BG438" i="8" s="1"/>
  <c r="AS438" i="8"/>
  <c r="BE565" i="8"/>
  <c r="BG565" i="8" s="1"/>
  <c r="AS565" i="8"/>
  <c r="BE140" i="8"/>
  <c r="BG140" i="8" s="1"/>
  <c r="AS140" i="8"/>
  <c r="BB44" i="8"/>
  <c r="AS44" i="8"/>
  <c r="Z64" i="8"/>
  <c r="N55" i="4"/>
  <c r="BB92" i="8"/>
  <c r="AS92" i="8"/>
  <c r="BB207" i="8"/>
  <c r="AS207" i="8"/>
  <c r="BB246" i="8"/>
  <c r="AS246" i="8"/>
  <c r="AK249" i="4"/>
  <c r="AL249" i="4" s="1"/>
  <c r="BB336" i="8"/>
  <c r="BB409" i="8"/>
  <c r="AS409" i="8"/>
  <c r="J444" i="4"/>
  <c r="L444" i="4" s="1"/>
  <c r="N444" i="4" s="1"/>
  <c r="AO473" i="8"/>
  <c r="BB481" i="8"/>
  <c r="AS481" i="8"/>
  <c r="BB498" i="8"/>
  <c r="AS498" i="8"/>
  <c r="AO546" i="8"/>
  <c r="X567" i="4"/>
  <c r="Z567" i="4" s="1"/>
  <c r="Z566" i="8"/>
  <c r="BB598" i="8"/>
  <c r="AS598" i="8"/>
  <c r="BB170" i="8"/>
  <c r="AS170" i="8"/>
  <c r="AJ100" i="8"/>
  <c r="AP100" i="8"/>
  <c r="AJ162" i="8"/>
  <c r="AP162" i="8"/>
  <c r="AJ541" i="8"/>
  <c r="AP541" i="8"/>
  <c r="AJ308" i="8"/>
  <c r="AP308" i="8"/>
  <c r="AJ397" i="8"/>
  <c r="AJ531" i="8"/>
  <c r="AP531" i="8"/>
  <c r="AM160" i="8"/>
  <c r="AO160" i="8" s="1"/>
  <c r="AP160" i="8"/>
  <c r="BE457" i="8"/>
  <c r="BG457" i="8" s="1"/>
  <c r="AS457" i="8"/>
  <c r="AM348" i="8"/>
  <c r="AO348" i="8" s="1"/>
  <c r="AP348" i="8"/>
  <c r="Z348" i="8" s="1"/>
  <c r="BE225" i="8"/>
  <c r="BG225" i="8" s="1"/>
  <c r="AS225" i="8"/>
  <c r="AJ256" i="8"/>
  <c r="AP256" i="8"/>
  <c r="AO592" i="8"/>
  <c r="BB385" i="8"/>
  <c r="AS385" i="8"/>
  <c r="BE395" i="8"/>
  <c r="BG395" i="8" s="1"/>
  <c r="AS395" i="8"/>
  <c r="AJ399" i="8"/>
  <c r="AP399" i="8"/>
  <c r="BE544" i="8"/>
  <c r="BG544" i="8" s="1"/>
  <c r="AS544" i="8"/>
  <c r="AM542" i="8"/>
  <c r="AO542" i="8" s="1"/>
  <c r="AP542" i="8"/>
  <c r="Z542" i="8" s="1"/>
  <c r="AM289" i="8"/>
  <c r="AO289" i="8" s="1"/>
  <c r="AP289" i="8"/>
  <c r="Z289" i="8" s="1"/>
  <c r="AM398" i="8"/>
  <c r="AO398" i="8" s="1"/>
  <c r="AP398" i="8"/>
  <c r="AI221" i="8"/>
  <c r="AH221" i="8" s="1"/>
  <c r="AP223" i="8"/>
  <c r="AM23" i="8"/>
  <c r="AO23" i="8" s="1"/>
  <c r="AP23" i="8"/>
  <c r="Z23" i="8" s="1"/>
  <c r="AJ317" i="8"/>
  <c r="AP317" i="8"/>
  <c r="AJ477" i="8"/>
  <c r="AP477" i="8"/>
  <c r="BE382" i="8"/>
  <c r="BG382" i="8" s="1"/>
  <c r="AS382" i="8"/>
  <c r="AJ431" i="8"/>
  <c r="AP431" i="8"/>
  <c r="AJ315" i="8"/>
  <c r="AP315" i="8"/>
  <c r="BB155" i="8"/>
  <c r="AS155" i="8"/>
  <c r="AJ164" i="8"/>
  <c r="Z203" i="8"/>
  <c r="AM364" i="8"/>
  <c r="AO364" i="8" s="1"/>
  <c r="AP364" i="8"/>
  <c r="AJ56" i="8"/>
  <c r="AP56" i="8"/>
  <c r="BE431" i="8"/>
  <c r="BG431" i="8" s="1"/>
  <c r="BB429" i="8"/>
  <c r="AS429" i="8"/>
  <c r="BB139" i="8"/>
  <c r="AS139" i="8"/>
  <c r="BB427" i="8"/>
  <c r="AS427" i="8"/>
  <c r="BE204" i="8"/>
  <c r="BG204" i="8" s="1"/>
  <c r="AS204" i="8"/>
  <c r="AJ312" i="8"/>
  <c r="AP312" i="8"/>
  <c r="Z312" i="8" s="1"/>
  <c r="BB330" i="8"/>
  <c r="AS330" i="8"/>
  <c r="BB342" i="8"/>
  <c r="AS342" i="8"/>
  <c r="BB348" i="8"/>
  <c r="AS348" i="8"/>
  <c r="Z577" i="8"/>
  <c r="Z616" i="8"/>
  <c r="BB149" i="8"/>
  <c r="AS149" i="8"/>
  <c r="AM281" i="8"/>
  <c r="AP281" i="8"/>
  <c r="BB299" i="8"/>
  <c r="AS299" i="8"/>
  <c r="BB329" i="8"/>
  <c r="AS329" i="8"/>
  <c r="BB419" i="8"/>
  <c r="AS419" i="8"/>
  <c r="BB504" i="8"/>
  <c r="AS504" i="8"/>
  <c r="BB549" i="8"/>
  <c r="AS549" i="8"/>
  <c r="BB609" i="8"/>
  <c r="AS609" i="8"/>
  <c r="BB105" i="8"/>
  <c r="AS105" i="8"/>
  <c r="AM21" i="8"/>
  <c r="AO21" i="8" s="1"/>
  <c r="AP21" i="8"/>
  <c r="Z21" i="8" s="1"/>
  <c r="AJ452" i="8"/>
  <c r="AP452" i="8"/>
  <c r="AJ294" i="8"/>
  <c r="AP294" i="8"/>
  <c r="BE36" i="8"/>
  <c r="BG36" i="8" s="1"/>
  <c r="AS36" i="8"/>
  <c r="BB487" i="8"/>
  <c r="AS487" i="8"/>
  <c r="BB22" i="8"/>
  <c r="AS22" i="8"/>
  <c r="BE118" i="8"/>
  <c r="BB127" i="8"/>
  <c r="AS127" i="8"/>
  <c r="Z185" i="8"/>
  <c r="BB202" i="8"/>
  <c r="AS202" i="8"/>
  <c r="BB506" i="8"/>
  <c r="AS506" i="8"/>
  <c r="AJ617" i="8"/>
  <c r="AP617" i="8"/>
  <c r="Z330" i="8"/>
  <c r="AJ478" i="8"/>
  <c r="AP478" i="8"/>
  <c r="AM446" i="8"/>
  <c r="AO446" i="8" s="1"/>
  <c r="AP446" i="8"/>
  <c r="Z446" i="8" s="1"/>
  <c r="AJ382" i="8"/>
  <c r="AP382" i="8"/>
  <c r="R326" i="8"/>
  <c r="Q326" i="8" s="1"/>
  <c r="M326" i="8" s="1"/>
  <c r="BB293" i="8"/>
  <c r="AS293" i="8"/>
  <c r="BE195" i="8"/>
  <c r="BG195" i="8" s="1"/>
  <c r="AS195" i="8"/>
  <c r="BE446" i="8"/>
  <c r="AS446" i="8"/>
  <c r="AJ395" i="8"/>
  <c r="AP395" i="8"/>
  <c r="AJ219" i="8"/>
  <c r="AP219" i="8"/>
  <c r="AJ501" i="8"/>
  <c r="AP501" i="8"/>
  <c r="BE24" i="8"/>
  <c r="BG24" i="8" s="1"/>
  <c r="AS24" i="8"/>
  <c r="BE55" i="8"/>
  <c r="AS55" i="8"/>
  <c r="AJ402" i="8"/>
  <c r="AP402" i="8"/>
  <c r="AM524" i="8"/>
  <c r="AO524" i="8" s="1"/>
  <c r="AP524" i="8"/>
  <c r="Z524" i="8" s="1"/>
  <c r="AJ225" i="8"/>
  <c r="BB255" i="8"/>
  <c r="AS255" i="8"/>
  <c r="BB217" i="8"/>
  <c r="AS217" i="8"/>
  <c r="BB528" i="8"/>
  <c r="AS528" i="8"/>
  <c r="AJ456" i="8"/>
  <c r="AP456" i="8"/>
  <c r="BE75" i="8"/>
  <c r="AS75" i="8"/>
  <c r="AM224" i="8"/>
  <c r="AO224" i="8" s="1"/>
  <c r="AP224" i="8"/>
  <c r="Z224" i="8" s="1"/>
  <c r="AM26" i="8"/>
  <c r="AO26" i="8" s="1"/>
  <c r="AP26" i="8"/>
  <c r="BB361" i="8"/>
  <c r="AS361" i="8"/>
  <c r="BE19" i="8"/>
  <c r="AS19" i="8"/>
  <c r="BB353" i="8"/>
  <c r="AS353" i="8"/>
  <c r="BB431" i="8"/>
  <c r="BB346" i="8"/>
  <c r="AS346" i="8"/>
  <c r="BB612" i="8"/>
  <c r="AS612" i="8"/>
  <c r="BB304" i="8"/>
  <c r="AS304" i="8"/>
  <c r="AO293" i="8"/>
  <c r="BB421" i="8"/>
  <c r="AS421" i="8"/>
  <c r="BB474" i="8"/>
  <c r="AS474" i="8"/>
  <c r="BB587" i="8"/>
  <c r="AS587" i="8"/>
  <c r="BE91" i="8"/>
  <c r="AS91" i="8"/>
  <c r="AJ527" i="8"/>
  <c r="AP527" i="8"/>
  <c r="Z97" i="8"/>
  <c r="AJ458" i="8"/>
  <c r="AP458" i="8"/>
  <c r="Z530" i="8"/>
  <c r="AJ240" i="8"/>
  <c r="AP240" i="8"/>
  <c r="BB484" i="8"/>
  <c r="AS484" i="8"/>
  <c r="BB471" i="8"/>
  <c r="AS471" i="8"/>
  <c r="AJ143" i="8"/>
  <c r="AP143" i="8"/>
  <c r="AM489" i="8"/>
  <c r="AO489" i="8" s="1"/>
  <c r="AP489" i="8"/>
  <c r="Z489" i="8" s="1"/>
  <c r="AJ528" i="8"/>
  <c r="AP528" i="8"/>
  <c r="BB331" i="8"/>
  <c r="AS331" i="8"/>
  <c r="AJ319" i="8"/>
  <c r="AP319" i="8"/>
  <c r="BB35" i="8"/>
  <c r="AS35" i="8"/>
  <c r="BB89" i="8"/>
  <c r="AS89" i="8"/>
  <c r="BB167" i="8"/>
  <c r="BB218" i="8"/>
  <c r="AS218" i="8"/>
  <c r="BB244" i="8"/>
  <c r="AS244" i="8"/>
  <c r="BB322" i="8"/>
  <c r="AS322" i="8"/>
  <c r="Z357" i="8"/>
  <c r="BB350" i="8"/>
  <c r="AS350" i="8"/>
  <c r="Z376" i="8"/>
  <c r="W384" i="4"/>
  <c r="X384" i="4" s="1"/>
  <c r="Z407" i="8"/>
  <c r="BB465" i="8"/>
  <c r="AS465" i="8"/>
  <c r="BB459" i="8"/>
  <c r="AS459" i="8"/>
  <c r="BB495" i="8"/>
  <c r="AS495" i="8"/>
  <c r="Z505" i="8"/>
  <c r="BE165" i="8"/>
  <c r="BG165" i="8" s="1"/>
  <c r="AS165" i="8"/>
  <c r="BB261" i="8"/>
  <c r="AS261" i="8"/>
  <c r="AJ151" i="8"/>
  <c r="AP151" i="8"/>
  <c r="AM107" i="8"/>
  <c r="AO107" i="8" s="1"/>
  <c r="AP107" i="8"/>
  <c r="Z107" i="8" s="1"/>
  <c r="BB413" i="8"/>
  <c r="AS413" i="8"/>
  <c r="BB68" i="8"/>
  <c r="AS68" i="8"/>
  <c r="BB91" i="8"/>
  <c r="BB126" i="8"/>
  <c r="AS126" i="8"/>
  <c r="W207" i="4"/>
  <c r="AK207" i="4" s="1"/>
  <c r="BE262" i="8"/>
  <c r="BG262" i="8" s="1"/>
  <c r="BB301" i="8"/>
  <c r="AS301" i="8"/>
  <c r="BB321" i="8"/>
  <c r="AS321" i="8"/>
  <c r="BB309" i="8"/>
  <c r="AS309" i="8"/>
  <c r="Z387" i="8"/>
  <c r="BB377" i="8"/>
  <c r="AS377" i="8"/>
  <c r="Z445" i="8"/>
  <c r="BB466" i="8"/>
  <c r="AS466" i="8"/>
  <c r="BB473" i="8"/>
  <c r="AS473" i="8"/>
  <c r="BE486" i="8"/>
  <c r="BG486" i="8" s="1"/>
  <c r="BB533" i="8"/>
  <c r="AS533" i="8"/>
  <c r="BB556" i="8"/>
  <c r="AS556" i="8"/>
  <c r="BB543" i="8"/>
  <c r="AS543" i="8"/>
  <c r="Z565" i="8"/>
  <c r="BE145" i="8"/>
  <c r="BG145" i="8" s="1"/>
  <c r="AS145" i="8"/>
  <c r="AJ37" i="8"/>
  <c r="AP37" i="8"/>
  <c r="AM145" i="8"/>
  <c r="AO145" i="8" s="1"/>
  <c r="AP145" i="8"/>
  <c r="Z145" i="8" s="1"/>
  <c r="AM71" i="8"/>
  <c r="AO71" i="8" s="1"/>
  <c r="AP71" i="8"/>
  <c r="Z71" i="8" s="1"/>
  <c r="BB70" i="8"/>
  <c r="AS70" i="8"/>
  <c r="AM506" i="8"/>
  <c r="AO506" i="8" s="1"/>
  <c r="AP506" i="8"/>
  <c r="Z506" i="8" s="1"/>
  <c r="AJ206" i="8"/>
  <c r="AP206" i="8"/>
  <c r="BB386" i="8"/>
  <c r="AS386" i="8"/>
  <c r="AM269" i="8"/>
  <c r="AO269" i="8" s="1"/>
  <c r="AP269" i="8"/>
  <c r="Z269" i="8" s="1"/>
  <c r="BB622" i="8"/>
  <c r="AS622" i="8"/>
  <c r="BE205" i="8"/>
  <c r="BG205" i="8" s="1"/>
  <c r="AS205" i="8"/>
  <c r="AM24" i="8"/>
  <c r="AO24" i="8" s="1"/>
  <c r="AP24" i="8"/>
  <c r="Z24" i="8" s="1"/>
  <c r="AJ583" i="8"/>
  <c r="AP583" i="8"/>
  <c r="Z545" i="8"/>
  <c r="BB319" i="8"/>
  <c r="AS319" i="8"/>
  <c r="AM295" i="8"/>
  <c r="AO295" i="8" s="1"/>
  <c r="AP295" i="8"/>
  <c r="Z295" i="8" s="1"/>
  <c r="BB317" i="8"/>
  <c r="AS317" i="8"/>
  <c r="AJ236" i="8"/>
  <c r="AP236" i="8"/>
  <c r="AJ525" i="8"/>
  <c r="AP525" i="8"/>
  <c r="BB282" i="8"/>
  <c r="AS282" i="8"/>
  <c r="BB340" i="8"/>
  <c r="AS340" i="8"/>
  <c r="AJ126" i="8"/>
  <c r="AP126" i="8"/>
  <c r="AM453" i="8"/>
  <c r="AO453" i="8" s="1"/>
  <c r="AP453" i="8"/>
  <c r="Z453" i="8" s="1"/>
  <c r="AM570" i="8"/>
  <c r="AO570" i="8" s="1"/>
  <c r="AP570" i="8"/>
  <c r="Z570" i="8" s="1"/>
  <c r="BB210" i="8"/>
  <c r="AS210" i="8"/>
  <c r="BB258" i="8"/>
  <c r="AS258" i="8"/>
  <c r="BE176" i="8"/>
  <c r="BG176" i="8" s="1"/>
  <c r="AS176" i="8"/>
  <c r="BB573" i="8"/>
  <c r="AS573" i="8"/>
  <c r="BB414" i="8"/>
  <c r="AS414" i="8"/>
  <c r="BB608" i="8"/>
  <c r="AS608" i="8"/>
  <c r="BB325" i="8"/>
  <c r="AS325" i="8"/>
  <c r="BB151" i="8"/>
  <c r="AS151" i="8"/>
  <c r="BB483" i="8"/>
  <c r="AS483" i="8"/>
  <c r="Z140" i="8"/>
  <c r="AK502" i="4"/>
  <c r="AY502" i="4" s="1"/>
  <c r="AK551" i="4"/>
  <c r="AL551" i="4" s="1"/>
  <c r="X154" i="4"/>
  <c r="Z154" i="4" s="1"/>
  <c r="AB154" i="4" s="1"/>
  <c r="AK535" i="4"/>
  <c r="AY535" i="4" s="1"/>
  <c r="W584" i="4"/>
  <c r="X584" i="4" s="1"/>
  <c r="AB297" i="4"/>
  <c r="W26" i="4"/>
  <c r="AK26" i="4" s="1"/>
  <c r="X54" i="4"/>
  <c r="Z54" i="4" s="1"/>
  <c r="AH54" i="4" s="1"/>
  <c r="U54" i="4" s="1"/>
  <c r="Q612" i="4"/>
  <c r="S612" i="4" s="1"/>
  <c r="J362" i="4"/>
  <c r="L362" i="4" s="1"/>
  <c r="N362" i="4" s="1"/>
  <c r="AL25" i="4"/>
  <c r="AN25" i="4" s="1"/>
  <c r="W245" i="4"/>
  <c r="X245" i="4" s="1"/>
  <c r="W167" i="4"/>
  <c r="X167" i="4" s="1"/>
  <c r="Z167" i="4" s="1"/>
  <c r="J117" i="4"/>
  <c r="L117" i="4" s="1"/>
  <c r="Q117" i="4" s="1"/>
  <c r="S117" i="4" s="1"/>
  <c r="W347" i="4"/>
  <c r="X347" i="4" s="1"/>
  <c r="Z347" i="4" s="1"/>
  <c r="J240" i="4"/>
  <c r="L240" i="4" s="1"/>
  <c r="Q240" i="4" s="1"/>
  <c r="S240" i="4" s="1"/>
  <c r="J428" i="4"/>
  <c r="L428" i="4" s="1"/>
  <c r="Q428" i="4" s="1"/>
  <c r="S428" i="4" s="1"/>
  <c r="W522" i="4"/>
  <c r="AK522" i="4" s="1"/>
  <c r="X25" i="4"/>
  <c r="Z25" i="4" s="1"/>
  <c r="AH25" i="4" s="1"/>
  <c r="Q16" i="4"/>
  <c r="S16" i="4" s="1"/>
  <c r="J426" i="4"/>
  <c r="L426" i="4" s="1"/>
  <c r="Q426" i="4" s="1"/>
  <c r="S426" i="4" s="1"/>
  <c r="X68" i="4"/>
  <c r="Z68" i="4" s="1"/>
  <c r="W221" i="4"/>
  <c r="X221" i="4" s="1"/>
  <c r="X313" i="4"/>
  <c r="Z313" i="4" s="1"/>
  <c r="Q265" i="4"/>
  <c r="S265" i="4" s="1"/>
  <c r="W391" i="4"/>
  <c r="X391" i="4" s="1"/>
  <c r="N180" i="4"/>
  <c r="W542" i="4"/>
  <c r="AK542" i="4" s="1"/>
  <c r="N47" i="4"/>
  <c r="AV557" i="4"/>
  <c r="AI557" i="4" s="1"/>
  <c r="AE612" i="4"/>
  <c r="AG612" i="4" s="1"/>
  <c r="AH612" i="4"/>
  <c r="U612" i="4" s="1"/>
  <c r="AE47" i="4"/>
  <c r="AG47" i="4" s="1"/>
  <c r="AH47" i="4"/>
  <c r="U47" i="4" s="1"/>
  <c r="AV297" i="4"/>
  <c r="AK261" i="4"/>
  <c r="AL261" i="4" s="1"/>
  <c r="W555" i="4"/>
  <c r="AK555" i="4" s="1"/>
  <c r="AB227" i="4"/>
  <c r="AH227" i="4"/>
  <c r="J331" i="4"/>
  <c r="L331" i="4" s="1"/>
  <c r="Q331" i="4" s="1"/>
  <c r="S331" i="4" s="1"/>
  <c r="X336" i="4"/>
  <c r="Z336" i="4" s="1"/>
  <c r="AB327" i="4"/>
  <c r="AH327" i="4"/>
  <c r="J450" i="4"/>
  <c r="X489" i="4"/>
  <c r="Z489" i="4" s="1"/>
  <c r="J585" i="4"/>
  <c r="L585" i="4" s="1"/>
  <c r="N585" i="4" s="1"/>
  <c r="W605" i="4"/>
  <c r="X605" i="4" s="1"/>
  <c r="J261" i="4"/>
  <c r="L261" i="4" s="1"/>
  <c r="N261" i="4" s="1"/>
  <c r="W43" i="4"/>
  <c r="X43" i="4" s="1"/>
  <c r="W408" i="4"/>
  <c r="X408" i="4" s="1"/>
  <c r="J519" i="4"/>
  <c r="L519" i="4" s="1"/>
  <c r="Q519" i="4" s="1"/>
  <c r="S519" i="4" s="1"/>
  <c r="AB64" i="4"/>
  <c r="AH64" i="4"/>
  <c r="AB264" i="4"/>
  <c r="AH264" i="4"/>
  <c r="X96" i="4"/>
  <c r="Z96" i="4" s="1"/>
  <c r="X99" i="4"/>
  <c r="Z99" i="4" s="1"/>
  <c r="J126" i="4"/>
  <c r="L126" i="4" s="1"/>
  <c r="Q126" i="4" s="1"/>
  <c r="S126" i="4" s="1"/>
  <c r="J120" i="4"/>
  <c r="L120" i="4" s="1"/>
  <c r="J192" i="4"/>
  <c r="L192" i="4" s="1"/>
  <c r="Q192" i="4" s="1"/>
  <c r="S192" i="4" s="1"/>
  <c r="W533" i="4"/>
  <c r="X533" i="4" s="1"/>
  <c r="J611" i="4"/>
  <c r="L611" i="4" s="1"/>
  <c r="X614" i="4"/>
  <c r="Z614" i="4" s="1"/>
  <c r="AB30" i="4"/>
  <c r="AH30" i="4"/>
  <c r="BG520" i="4"/>
  <c r="BI520" i="4" s="1"/>
  <c r="W108" i="4"/>
  <c r="X108" i="4" s="1"/>
  <c r="W345" i="4"/>
  <c r="X345" i="4" s="1"/>
  <c r="AB557" i="4"/>
  <c r="Z65" i="8"/>
  <c r="R51" i="8"/>
  <c r="Q51" i="8" s="1"/>
  <c r="M51" i="8" s="1"/>
  <c r="J68" i="4"/>
  <c r="L68" i="4" s="1"/>
  <c r="Q68" i="4" s="1"/>
  <c r="S68" i="4" s="1"/>
  <c r="BE66" i="8"/>
  <c r="W9" i="4"/>
  <c r="X9" i="4" s="1"/>
  <c r="J282" i="4"/>
  <c r="L282" i="4" s="1"/>
  <c r="N282" i="4" s="1"/>
  <c r="W360" i="4"/>
  <c r="AK360" i="4" s="1"/>
  <c r="W536" i="4"/>
  <c r="AK536" i="4" s="1"/>
  <c r="W55" i="4"/>
  <c r="Q64" i="4"/>
  <c r="S64" i="4" s="1"/>
  <c r="W322" i="4"/>
  <c r="J322" i="4"/>
  <c r="J138" i="4"/>
  <c r="L138" i="4" s="1"/>
  <c r="N138" i="4" s="1"/>
  <c r="BE106" i="8"/>
  <c r="BE155" i="8"/>
  <c r="BG155" i="8" s="1"/>
  <c r="Z253" i="8"/>
  <c r="BB446" i="8"/>
  <c r="BE439" i="8"/>
  <c r="BG439" i="8" s="1"/>
  <c r="J521" i="4"/>
  <c r="L521" i="4" s="1"/>
  <c r="BB580" i="8"/>
  <c r="Z568" i="8"/>
  <c r="AJ370" i="8"/>
  <c r="Z549" i="8"/>
  <c r="AO530" i="8"/>
  <c r="AM266" i="8"/>
  <c r="V257" i="8"/>
  <c r="AJ489" i="8"/>
  <c r="R200" i="8"/>
  <c r="Q200" i="8" s="1"/>
  <c r="M200" i="8" s="1"/>
  <c r="X70" i="4"/>
  <c r="Z70" i="4" s="1"/>
  <c r="AE70" i="4" s="1"/>
  <c r="V421" i="8"/>
  <c r="V39" i="8"/>
  <c r="V287" i="8"/>
  <c r="AJ224" i="8"/>
  <c r="AJ364" i="8"/>
  <c r="AJ621" i="8"/>
  <c r="AI242" i="8"/>
  <c r="AH242" i="8" s="1"/>
  <c r="Z341" i="8"/>
  <c r="Z355" i="8"/>
  <c r="X369" i="4"/>
  <c r="Z369" i="4" s="1"/>
  <c r="AH369" i="4" s="1"/>
  <c r="BE401" i="8"/>
  <c r="J435" i="4"/>
  <c r="L435" i="4" s="1"/>
  <c r="N435" i="4" s="1"/>
  <c r="BB589" i="8"/>
  <c r="BE616" i="8"/>
  <c r="Z614" i="8"/>
  <c r="AO353" i="8"/>
  <c r="AJ338" i="8"/>
  <c r="AJ403" i="8"/>
  <c r="Z415" i="8"/>
  <c r="AL70" i="4"/>
  <c r="AN70" i="4" s="1"/>
  <c r="AJ607" i="8"/>
  <c r="Z16" i="8"/>
  <c r="Q25" i="4"/>
  <c r="S25" i="4" s="1"/>
  <c r="AK117" i="4"/>
  <c r="AL117" i="4" s="1"/>
  <c r="Z146" i="8"/>
  <c r="BB224" i="8"/>
  <c r="BE254" i="8"/>
  <c r="BG254" i="8" s="1"/>
  <c r="AO302" i="8"/>
  <c r="BE323" i="8"/>
  <c r="BG323" i="8" s="1"/>
  <c r="J376" i="4"/>
  <c r="L376" i="4" s="1"/>
  <c r="N376" i="4" s="1"/>
  <c r="AO440" i="8"/>
  <c r="W534" i="4"/>
  <c r="X534" i="4" s="1"/>
  <c r="AJ496" i="8"/>
  <c r="V163" i="8"/>
  <c r="AJ160" i="8"/>
  <c r="R263" i="8"/>
  <c r="Q263" i="8" s="1"/>
  <c r="M263" i="8" s="1"/>
  <c r="J606" i="4"/>
  <c r="L606" i="4" s="1"/>
  <c r="N606" i="4" s="1"/>
  <c r="R179" i="8"/>
  <c r="Q179" i="8" s="1"/>
  <c r="M179" i="8" s="1"/>
  <c r="V118" i="8"/>
  <c r="Z117" i="8"/>
  <c r="AJ453" i="8"/>
  <c r="Z59" i="8"/>
  <c r="W449" i="4"/>
  <c r="J449" i="4"/>
  <c r="L449" i="4" s="1"/>
  <c r="N449" i="4" s="1"/>
  <c r="BB438" i="8"/>
  <c r="BE180" i="8"/>
  <c r="BG180" i="8" s="1"/>
  <c r="BB277" i="8"/>
  <c r="Z539" i="8"/>
  <c r="W95" i="4"/>
  <c r="AK95" i="4" s="1"/>
  <c r="AY95" i="4" s="1"/>
  <c r="Z159" i="8"/>
  <c r="W267" i="4"/>
  <c r="X267" i="4" s="1"/>
  <c r="BB364" i="8"/>
  <c r="BB527" i="8"/>
  <c r="AJ506" i="8"/>
  <c r="V328" i="8"/>
  <c r="V467" i="8"/>
  <c r="V455" i="8" s="1"/>
  <c r="V430" i="8"/>
  <c r="R497" i="8"/>
  <c r="Q497" i="8" s="1"/>
  <c r="M497" i="8" s="1"/>
  <c r="AO222" i="8"/>
  <c r="Z594" i="8"/>
  <c r="AJ567" i="8"/>
  <c r="Z310" i="8"/>
  <c r="J614" i="4"/>
  <c r="L614" i="4" s="1"/>
  <c r="N614" i="4" s="1"/>
  <c r="R455" i="8"/>
  <c r="Q455" i="8" s="1"/>
  <c r="M455" i="8" s="1"/>
  <c r="AL523" i="4"/>
  <c r="AN523" i="4" s="1"/>
  <c r="AY523" i="4"/>
  <c r="AZ523" i="4" s="1"/>
  <c r="BE460" i="8"/>
  <c r="BB19" i="8"/>
  <c r="Z32" i="8"/>
  <c r="BE236" i="8"/>
  <c r="W291" i="4"/>
  <c r="AK291" i="4" s="1"/>
  <c r="W349" i="4"/>
  <c r="AK349" i="4" s="1"/>
  <c r="W507" i="4"/>
  <c r="X507" i="4" s="1"/>
  <c r="BE588" i="8"/>
  <c r="BG588" i="8" s="1"/>
  <c r="AI412" i="8"/>
  <c r="AH412" i="8" s="1"/>
  <c r="AH411" i="8" s="1"/>
  <c r="X523" i="4"/>
  <c r="Z523" i="4" s="1"/>
  <c r="W80" i="4"/>
  <c r="J80" i="4"/>
  <c r="L80" i="4" s="1"/>
  <c r="N80" i="4" s="1"/>
  <c r="AK16" i="4"/>
  <c r="X16" i="4"/>
  <c r="Z16" i="4" s="1"/>
  <c r="AE16" i="4" s="1"/>
  <c r="AK106" i="4"/>
  <c r="X106" i="4"/>
  <c r="Z106" i="4" s="1"/>
  <c r="AH106" i="4" s="1"/>
  <c r="W246" i="4"/>
  <c r="J246" i="4"/>
  <c r="L246" i="4" s="1"/>
  <c r="N246" i="4" s="1"/>
  <c r="J122" i="4"/>
  <c r="L122" i="4" s="1"/>
  <c r="N122" i="4" s="1"/>
  <c r="W122" i="4"/>
  <c r="J166" i="4"/>
  <c r="L166" i="4" s="1"/>
  <c r="N166" i="4" s="1"/>
  <c r="W166" i="4"/>
  <c r="BE69" i="8"/>
  <c r="BE117" i="8"/>
  <c r="BG117" i="8" s="1"/>
  <c r="Z189" i="8"/>
  <c r="BE210" i="8"/>
  <c r="BG210" i="8" s="1"/>
  <c r="AE227" i="4"/>
  <c r="AG227" i="4" s="1"/>
  <c r="AI326" i="8"/>
  <c r="AH326" i="8" s="1"/>
  <c r="BG353" i="8"/>
  <c r="BB355" i="8"/>
  <c r="AO388" i="8"/>
  <c r="BB444" i="8"/>
  <c r="AO490" i="8"/>
  <c r="AO503" i="8"/>
  <c r="BG511" i="8"/>
  <c r="AO550" i="8"/>
  <c r="O178" i="8"/>
  <c r="V81" i="8"/>
  <c r="AO330" i="8"/>
  <c r="AO580" i="8"/>
  <c r="V547" i="8"/>
  <c r="R30" i="8"/>
  <c r="Q30" i="8" s="1"/>
  <c r="M30" i="8" s="1"/>
  <c r="Z559" i="8"/>
  <c r="R390" i="8"/>
  <c r="Q390" i="8" s="1"/>
  <c r="M390" i="8" s="1"/>
  <c r="W399" i="4"/>
  <c r="AK399" i="4" s="1"/>
  <c r="AL399" i="4" s="1"/>
  <c r="AO621" i="8"/>
  <c r="L297" i="4"/>
  <c r="Q297" i="4" s="1"/>
  <c r="S297" i="4" s="1"/>
  <c r="J101" i="4"/>
  <c r="L101" i="4" s="1"/>
  <c r="Q101" i="4" s="1"/>
  <c r="S101" i="4" s="1"/>
  <c r="W101" i="4"/>
  <c r="AZ312" i="8"/>
  <c r="W576" i="4"/>
  <c r="J576" i="4"/>
  <c r="W163" i="4"/>
  <c r="J163" i="4"/>
  <c r="L163" i="4" s="1"/>
  <c r="Q163" i="4" s="1"/>
  <c r="S163" i="4" s="1"/>
  <c r="J37" i="4"/>
  <c r="L37" i="4" s="1"/>
  <c r="Q37" i="4" s="1"/>
  <c r="S37" i="4" s="1"/>
  <c r="W37" i="4"/>
  <c r="W338" i="4"/>
  <c r="J338" i="4"/>
  <c r="L338" i="4" s="1"/>
  <c r="BB272" i="8"/>
  <c r="BE272" i="8"/>
  <c r="W171" i="4"/>
  <c r="AK171" i="4" s="1"/>
  <c r="Z374" i="8"/>
  <c r="BE478" i="8"/>
  <c r="W572" i="4"/>
  <c r="AK572" i="4" s="1"/>
  <c r="X568" i="4"/>
  <c r="Z568" i="4" s="1"/>
  <c r="AH568" i="4" s="1"/>
  <c r="BE607" i="8"/>
  <c r="BG607" i="8" s="1"/>
  <c r="V613" i="8"/>
  <c r="J279" i="4"/>
  <c r="W279" i="4"/>
  <c r="W434" i="4"/>
  <c r="J434" i="4"/>
  <c r="L434" i="4" s="1"/>
  <c r="N434" i="4" s="1"/>
  <c r="BE86" i="8"/>
  <c r="BE293" i="8"/>
  <c r="BG293" i="8" s="1"/>
  <c r="AI561" i="8"/>
  <c r="AH561" i="8" s="1"/>
  <c r="Z591" i="8"/>
  <c r="U326" i="8"/>
  <c r="T326" i="8" s="1"/>
  <c r="J523" i="4"/>
  <c r="L523" i="4" s="1"/>
  <c r="N523" i="4" s="1"/>
  <c r="W550" i="4"/>
  <c r="J550" i="4"/>
  <c r="L550" i="4" s="1"/>
  <c r="Q550" i="4" s="1"/>
  <c r="S550" i="4" s="1"/>
  <c r="J124" i="4"/>
  <c r="L124" i="4" s="1"/>
  <c r="N124" i="4" s="1"/>
  <c r="Z241" i="8"/>
  <c r="X441" i="4"/>
  <c r="Z441" i="4" s="1"/>
  <c r="J504" i="4"/>
  <c r="L504" i="4" s="1"/>
  <c r="N504" i="4" s="1"/>
  <c r="X516" i="4"/>
  <c r="Z516" i="4" s="1"/>
  <c r="Z523" i="8"/>
  <c r="N613" i="4"/>
  <c r="W500" i="4"/>
  <c r="X500" i="4" s="1"/>
  <c r="Z500" i="4" s="1"/>
  <c r="Z45" i="8"/>
  <c r="R434" i="8"/>
  <c r="Q434" i="8" s="1"/>
  <c r="M434" i="8" s="1"/>
  <c r="J351" i="4"/>
  <c r="L351" i="4" s="1"/>
  <c r="Q351" i="4" s="1"/>
  <c r="S351" i="4" s="1"/>
  <c r="V49" i="8"/>
  <c r="BB56" i="8"/>
  <c r="U434" i="8"/>
  <c r="T434" i="8" s="1"/>
  <c r="AZ453" i="8"/>
  <c r="AS453" i="8" s="1"/>
  <c r="W309" i="4"/>
  <c r="J309" i="4"/>
  <c r="L309" i="4" s="1"/>
  <c r="AL227" i="4"/>
  <c r="AN227" i="4" s="1"/>
  <c r="AY227" i="4"/>
  <c r="W461" i="4"/>
  <c r="J461" i="4"/>
  <c r="L461" i="4" s="1"/>
  <c r="N461" i="4" s="1"/>
  <c r="V442" i="8"/>
  <c r="W324" i="4"/>
  <c r="J324" i="4"/>
  <c r="L324" i="4" s="1"/>
  <c r="N324" i="4" s="1"/>
  <c r="BE41" i="8"/>
  <c r="BG41" i="8" s="1"/>
  <c r="W185" i="4"/>
  <c r="AK185" i="4" s="1"/>
  <c r="AI603" i="8"/>
  <c r="AH603" i="8" s="1"/>
  <c r="R347" i="8"/>
  <c r="Q347" i="8" s="1"/>
  <c r="M347" i="8" s="1"/>
  <c r="R242" i="8"/>
  <c r="Q242" i="8" s="1"/>
  <c r="M242" i="8" s="1"/>
  <c r="V403" i="8"/>
  <c r="V391" i="8"/>
  <c r="V65" i="8"/>
  <c r="J65" i="4"/>
  <c r="L65" i="4" s="1"/>
  <c r="W65" i="4"/>
  <c r="BB171" i="8"/>
  <c r="J254" i="4"/>
  <c r="L254" i="4" s="1"/>
  <c r="N254" i="4" s="1"/>
  <c r="BB399" i="8"/>
  <c r="BE456" i="8"/>
  <c r="BG456" i="8" s="1"/>
  <c r="W486" i="4"/>
  <c r="AK486" i="4" s="1"/>
  <c r="W82" i="4"/>
  <c r="AK82" i="4" s="1"/>
  <c r="BE151" i="8"/>
  <c r="BE171" i="8"/>
  <c r="BG171" i="8" s="1"/>
  <c r="Z283" i="8"/>
  <c r="BE417" i="8"/>
  <c r="BG417" i="8" s="1"/>
  <c r="BE448" i="8"/>
  <c r="BG448" i="8" s="1"/>
  <c r="BE484" i="8"/>
  <c r="BG484" i="8" s="1"/>
  <c r="BE506" i="8"/>
  <c r="BG506" i="8" s="1"/>
  <c r="J558" i="4"/>
  <c r="L558" i="4" s="1"/>
  <c r="Q558" i="4" s="1"/>
  <c r="S558" i="4" s="1"/>
  <c r="AI157" i="8"/>
  <c r="AH157" i="8" s="1"/>
  <c r="R412" i="8"/>
  <c r="Q412" i="8" s="1"/>
  <c r="Q411" i="8" s="1"/>
  <c r="Z181" i="8"/>
  <c r="R603" i="8"/>
  <c r="Q603" i="8" s="1"/>
  <c r="M603" i="8" s="1"/>
  <c r="R221" i="8"/>
  <c r="Q221" i="8" s="1"/>
  <c r="M221" i="8" s="1"/>
  <c r="R540" i="8"/>
  <c r="Q540" i="8" s="1"/>
  <c r="M540" i="8" s="1"/>
  <c r="R476" i="8"/>
  <c r="Q476" i="8" s="1"/>
  <c r="M476" i="8" s="1"/>
  <c r="Z427" i="8"/>
  <c r="R94" i="8"/>
  <c r="Q94" i="8" s="1"/>
  <c r="M94" i="8" s="1"/>
  <c r="R561" i="8"/>
  <c r="Q561" i="8" s="1"/>
  <c r="M561" i="8" s="1"/>
  <c r="R9" i="8"/>
  <c r="Q9" i="8" s="1"/>
  <c r="V108" i="8"/>
  <c r="W366" i="4"/>
  <c r="J366" i="4"/>
  <c r="L366" i="4" s="1"/>
  <c r="Q366" i="4" s="1"/>
  <c r="S366" i="4" s="1"/>
  <c r="AZ133" i="8"/>
  <c r="AS133" i="8" s="1"/>
  <c r="J28" i="4"/>
  <c r="L28" i="4" s="1"/>
  <c r="N28" i="4" s="1"/>
  <c r="W28" i="4"/>
  <c r="J289" i="4"/>
  <c r="L289" i="4" s="1"/>
  <c r="N289" i="4" s="1"/>
  <c r="W289" i="4"/>
  <c r="J617" i="4"/>
  <c r="L617" i="4" s="1"/>
  <c r="N617" i="4" s="1"/>
  <c r="W617" i="4"/>
  <c r="W209" i="4"/>
  <c r="J209" i="4"/>
  <c r="L209" i="4" s="1"/>
  <c r="Q209" i="4" s="1"/>
  <c r="S209" i="4" s="1"/>
  <c r="J603" i="4"/>
  <c r="L603" i="4" s="1"/>
  <c r="N603" i="4" s="1"/>
  <c r="W603" i="4"/>
  <c r="J58" i="4"/>
  <c r="L58" i="4" s="1"/>
  <c r="W58" i="4"/>
  <c r="J250" i="4"/>
  <c r="L250" i="4" s="1"/>
  <c r="N250" i="4" s="1"/>
  <c r="W250" i="4"/>
  <c r="R136" i="8"/>
  <c r="Q136" i="8" s="1"/>
  <c r="M136" i="8" s="1"/>
  <c r="R157" i="8"/>
  <c r="Q157" i="8" s="1"/>
  <c r="M157" i="8" s="1"/>
  <c r="Z619" i="8"/>
  <c r="W271" i="4"/>
  <c r="J271" i="4"/>
  <c r="L271" i="4" s="1"/>
  <c r="U497" i="8"/>
  <c r="T497" i="8" s="1"/>
  <c r="W452" i="4"/>
  <c r="J452" i="4"/>
  <c r="L452" i="4" s="1"/>
  <c r="N452" i="4" s="1"/>
  <c r="Z124" i="8"/>
  <c r="Z144" i="8"/>
  <c r="Z277" i="8"/>
  <c r="BE435" i="8"/>
  <c r="BG435" i="8" s="1"/>
  <c r="Z68" i="8"/>
  <c r="AO121" i="8"/>
  <c r="Q205" i="4"/>
  <c r="S205" i="4" s="1"/>
  <c r="BB247" i="8"/>
  <c r="Z299" i="8"/>
  <c r="AO362" i="8"/>
  <c r="BE471" i="8"/>
  <c r="BG471" i="8" s="1"/>
  <c r="N490" i="4"/>
  <c r="J554" i="4"/>
  <c r="L554" i="4" s="1"/>
  <c r="Q554" i="4" s="1"/>
  <c r="S554" i="4" s="1"/>
  <c r="Z596" i="8"/>
  <c r="Q622" i="4"/>
  <c r="S622" i="4" s="1"/>
  <c r="V549" i="8"/>
  <c r="U519" i="8"/>
  <c r="T519" i="8" s="1"/>
  <c r="R519" i="8"/>
  <c r="Q519" i="8" s="1"/>
  <c r="M519" i="8" s="1"/>
  <c r="V85" i="8"/>
  <c r="V42" i="8"/>
  <c r="R582" i="8"/>
  <c r="Q582" i="8" s="1"/>
  <c r="M582" i="8" s="1"/>
  <c r="Z279" i="8"/>
  <c r="J487" i="4"/>
  <c r="L487" i="4" s="1"/>
  <c r="N487" i="4" s="1"/>
  <c r="W487" i="4"/>
  <c r="AZ290" i="8"/>
  <c r="AS290" i="8" s="1"/>
  <c r="BB363" i="8"/>
  <c r="BE363" i="8"/>
  <c r="BG363" i="8" s="1"/>
  <c r="J400" i="4"/>
  <c r="L400" i="4" s="1"/>
  <c r="Q400" i="4" s="1"/>
  <c r="S400" i="4" s="1"/>
  <c r="W400" i="4"/>
  <c r="J329" i="4"/>
  <c r="W329" i="4"/>
  <c r="W492" i="4"/>
  <c r="J492" i="4"/>
  <c r="AZ410" i="8"/>
  <c r="W179" i="4"/>
  <c r="J179" i="4"/>
  <c r="L179" i="4" s="1"/>
  <c r="N179" i="4" s="1"/>
  <c r="W334" i="4"/>
  <c r="J334" i="4"/>
  <c r="L334" i="4" s="1"/>
  <c r="N334" i="4" s="1"/>
  <c r="J353" i="4"/>
  <c r="L353" i="4" s="1"/>
  <c r="N353" i="4" s="1"/>
  <c r="W353" i="4"/>
  <c r="Z470" i="8"/>
  <c r="AO470" i="8"/>
  <c r="AM486" i="8"/>
  <c r="AO486" i="8"/>
  <c r="Z88" i="8"/>
  <c r="BB75" i="8"/>
  <c r="Z132" i="8"/>
  <c r="Z255" i="8"/>
  <c r="BE319" i="8"/>
  <c r="BG319" i="8" s="1"/>
  <c r="BE425" i="8"/>
  <c r="BG425" i="8" s="1"/>
  <c r="Z474" i="8"/>
  <c r="BG488" i="8"/>
  <c r="X541" i="4"/>
  <c r="Z541" i="4" s="1"/>
  <c r="Z612" i="8"/>
  <c r="V69" i="8"/>
  <c r="V50" i="8"/>
  <c r="V211" i="8"/>
  <c r="BB470" i="8"/>
  <c r="J591" i="4"/>
  <c r="Z40" i="8"/>
  <c r="AM525" i="8"/>
  <c r="Z525" i="8" s="1"/>
  <c r="BB229" i="8"/>
  <c r="BE229" i="8"/>
  <c r="BE97" i="8"/>
  <c r="AZ550" i="8"/>
  <c r="BB550" i="8" s="1"/>
  <c r="W100" i="4"/>
  <c r="J100" i="4"/>
  <c r="L100" i="4" s="1"/>
  <c r="Q100" i="4" s="1"/>
  <c r="S100" i="4" s="1"/>
  <c r="AM282" i="8"/>
  <c r="Z282" i="8" s="1"/>
  <c r="X299" i="4"/>
  <c r="Z299" i="4" s="1"/>
  <c r="AK299" i="4"/>
  <c r="AM54" i="8"/>
  <c r="AO54" i="8" s="1"/>
  <c r="V203" i="8"/>
  <c r="W232" i="4"/>
  <c r="J232" i="4"/>
  <c r="L232" i="4" s="1"/>
  <c r="Q232" i="4" s="1"/>
  <c r="S232" i="4" s="1"/>
  <c r="J615" i="4"/>
  <c r="L615" i="4" s="1"/>
  <c r="N615" i="4" s="1"/>
  <c r="W615" i="4"/>
  <c r="AO233" i="8"/>
  <c r="BB15" i="8"/>
  <c r="Z34" i="8"/>
  <c r="Z93" i="8"/>
  <c r="AO156" i="8"/>
  <c r="BB190" i="8"/>
  <c r="BG183" i="8"/>
  <c r="Z243" i="8"/>
  <c r="AO303" i="8"/>
  <c r="AO342" i="8"/>
  <c r="BB395" i="8"/>
  <c r="AO454" i="8"/>
  <c r="Z466" i="8"/>
  <c r="N567" i="4"/>
  <c r="Z272" i="8"/>
  <c r="V48" i="8"/>
  <c r="AJ120" i="8"/>
  <c r="V99" i="8"/>
  <c r="AO578" i="8"/>
  <c r="BB195" i="8"/>
  <c r="Z574" i="8"/>
  <c r="V618" i="8"/>
  <c r="AJ432" i="8"/>
  <c r="BB585" i="8"/>
  <c r="Z133" i="8"/>
  <c r="BE617" i="8"/>
  <c r="BG617" i="8" s="1"/>
  <c r="AM27" i="8"/>
  <c r="Z27" i="8" s="1"/>
  <c r="Z43" i="8"/>
  <c r="W228" i="4"/>
  <c r="J228" i="4"/>
  <c r="W549" i="4"/>
  <c r="J549" i="4"/>
  <c r="L549" i="4" s="1"/>
  <c r="N549" i="4" s="1"/>
  <c r="BB460" i="8"/>
  <c r="AJ282" i="8"/>
  <c r="AM164" i="8"/>
  <c r="AO164" i="8" s="1"/>
  <c r="AZ315" i="8"/>
  <c r="AJ26" i="8"/>
  <c r="Z610" i="8"/>
  <c r="BB352" i="8"/>
  <c r="BE352" i="8"/>
  <c r="W314" i="4"/>
  <c r="J314" i="4"/>
  <c r="L314" i="4" s="1"/>
  <c r="W18" i="4"/>
  <c r="J18" i="4"/>
  <c r="L18" i="4" s="1"/>
  <c r="N18" i="4" s="1"/>
  <c r="Z35" i="8"/>
  <c r="BE122" i="8"/>
  <c r="BG122" i="8" s="1"/>
  <c r="BG328" i="8"/>
  <c r="BE400" i="8"/>
  <c r="V606" i="8"/>
  <c r="W301" i="4"/>
  <c r="J301" i="4"/>
  <c r="L301" i="4" s="1"/>
  <c r="N301" i="4" s="1"/>
  <c r="Z22" i="8"/>
  <c r="Z58" i="8"/>
  <c r="AK162" i="4"/>
  <c r="AY162" i="4" s="1"/>
  <c r="AO161" i="8"/>
  <c r="Z194" i="8"/>
  <c r="BE233" i="8"/>
  <c r="AO258" i="8"/>
  <c r="Z259" i="8"/>
  <c r="X248" i="4"/>
  <c r="Z248" i="4" s="1"/>
  <c r="BE282" i="8"/>
  <c r="Q311" i="4"/>
  <c r="S311" i="4" s="1"/>
  <c r="AO323" i="8"/>
  <c r="AO306" i="8"/>
  <c r="BB354" i="8"/>
  <c r="BE354" i="8"/>
  <c r="BG354" i="8" s="1"/>
  <c r="AO408" i="8"/>
  <c r="Z514" i="8"/>
  <c r="BG547" i="8"/>
  <c r="AO245" i="8"/>
  <c r="V274" i="8"/>
  <c r="Z389" i="8"/>
  <c r="BB392" i="8"/>
  <c r="Z575" i="8"/>
  <c r="V125" i="8"/>
  <c r="AO427" i="8"/>
  <c r="Z234" i="8"/>
  <c r="Q616" i="4"/>
  <c r="S616" i="4" s="1"/>
  <c r="AJ217" i="8"/>
  <c r="J154" i="4"/>
  <c r="L154" i="4" s="1"/>
  <c r="N154" i="4" s="1"/>
  <c r="AZ174" i="8"/>
  <c r="AM190" i="8"/>
  <c r="J281" i="4"/>
  <c r="L281" i="4" s="1"/>
  <c r="Q281" i="4" s="1"/>
  <c r="S281" i="4" s="1"/>
  <c r="W281" i="4"/>
  <c r="AM315" i="8"/>
  <c r="AJ111" i="8"/>
  <c r="J339" i="4"/>
  <c r="L339" i="4" s="1"/>
  <c r="N339" i="4" s="1"/>
  <c r="W339" i="4"/>
  <c r="AM126" i="8"/>
  <c r="AM508" i="8"/>
  <c r="J352" i="4"/>
  <c r="L352" i="4" s="1"/>
  <c r="Q352" i="4" s="1"/>
  <c r="S352" i="4" s="1"/>
  <c r="W352" i="4"/>
  <c r="J342" i="4"/>
  <c r="L342" i="4" s="1"/>
  <c r="N342" i="4" s="1"/>
  <c r="W342" i="4"/>
  <c r="AM493" i="8"/>
  <c r="AM340" i="8"/>
  <c r="AO340" i="8" s="1"/>
  <c r="W524" i="4"/>
  <c r="J524" i="4"/>
  <c r="L524" i="4" s="1"/>
  <c r="Q524" i="4" s="1"/>
  <c r="S524" i="4" s="1"/>
  <c r="BB12" i="8"/>
  <c r="Q17" i="4"/>
  <c r="S17" i="4" s="1"/>
  <c r="Z36" i="8"/>
  <c r="Z215" i="8"/>
  <c r="N234" i="4"/>
  <c r="BB243" i="8"/>
  <c r="BE335" i="8"/>
  <c r="BB359" i="8"/>
  <c r="Q437" i="4"/>
  <c r="S437" i="4" s="1"/>
  <c r="BB457" i="8"/>
  <c r="Z533" i="8"/>
  <c r="BB544" i="8"/>
  <c r="Z571" i="8"/>
  <c r="X613" i="4"/>
  <c r="Z613" i="4" s="1"/>
  <c r="Z611" i="8"/>
  <c r="X619" i="4"/>
  <c r="Z619" i="4" s="1"/>
  <c r="BG499" i="8"/>
  <c r="AJ446" i="8"/>
  <c r="BB615" i="8"/>
  <c r="Z447" i="8"/>
  <c r="Z134" i="8"/>
  <c r="J173" i="4"/>
  <c r="W173" i="4"/>
  <c r="AM431" i="8"/>
  <c r="AO279" i="8"/>
  <c r="W146" i="4"/>
  <c r="J146" i="4"/>
  <c r="L146" i="4" s="1"/>
  <c r="Q146" i="4" s="1"/>
  <c r="S146" i="4" s="1"/>
  <c r="W273" i="4"/>
  <c r="J273" i="4"/>
  <c r="AM56" i="8"/>
  <c r="Q299" i="4"/>
  <c r="S299" i="4" s="1"/>
  <c r="V126" i="8"/>
  <c r="AM89" i="8"/>
  <c r="Z89" i="8" s="1"/>
  <c r="W579" i="4"/>
  <c r="J579" i="4"/>
  <c r="J189" i="4"/>
  <c r="L189" i="4" s="1"/>
  <c r="Q189" i="4" s="1"/>
  <c r="S189" i="4" s="1"/>
  <c r="W189" i="4"/>
  <c r="BB442" i="8"/>
  <c r="W74" i="4"/>
  <c r="J74" i="4"/>
  <c r="L74" i="4" s="1"/>
  <c r="J569" i="4"/>
  <c r="L569" i="4" s="1"/>
  <c r="Q569" i="4" s="1"/>
  <c r="S569" i="4" s="1"/>
  <c r="W569" i="4"/>
  <c r="W84" i="4"/>
  <c r="J84" i="4"/>
  <c r="L84" i="4" s="1"/>
  <c r="N84" i="4" s="1"/>
  <c r="AK616" i="4"/>
  <c r="X616" i="4"/>
  <c r="J469" i="4"/>
  <c r="L469" i="4" s="1"/>
  <c r="N469" i="4" s="1"/>
  <c r="W469" i="4"/>
  <c r="BB24" i="8"/>
  <c r="BG17" i="8"/>
  <c r="BB85" i="8"/>
  <c r="BG113" i="8"/>
  <c r="X224" i="4"/>
  <c r="Z224" i="4" s="1"/>
  <c r="BG343" i="8"/>
  <c r="AO354" i="8"/>
  <c r="AO387" i="8"/>
  <c r="AO383" i="8"/>
  <c r="Z409" i="8"/>
  <c r="BE413" i="8"/>
  <c r="N423" i="4"/>
  <c r="BE578" i="8"/>
  <c r="BB583" i="8"/>
  <c r="N194" i="4"/>
  <c r="AJ145" i="8"/>
  <c r="AJ457" i="8"/>
  <c r="V29" i="8"/>
  <c r="AJ205" i="8"/>
  <c r="AO181" i="8"/>
  <c r="AO615" i="8"/>
  <c r="AO594" i="8"/>
  <c r="AJ238" i="8"/>
  <c r="AJ424" i="8"/>
  <c r="AZ493" i="8"/>
  <c r="AS493" i="8" s="1"/>
  <c r="W344" i="4"/>
  <c r="J344" i="4"/>
  <c r="L344" i="4" s="1"/>
  <c r="N344" i="4" s="1"/>
  <c r="J409" i="4"/>
  <c r="L409" i="4" s="1"/>
  <c r="Q409" i="4" s="1"/>
  <c r="S409" i="4" s="1"/>
  <c r="W409" i="4"/>
  <c r="AZ147" i="8"/>
  <c r="J485" i="4"/>
  <c r="L485" i="4" s="1"/>
  <c r="N485" i="4" s="1"/>
  <c r="W485" i="4"/>
  <c r="AZ592" i="8"/>
  <c r="BH592" i="8" s="1"/>
  <c r="AM204" i="8"/>
  <c r="AO204" i="8" s="1"/>
  <c r="AM174" i="8"/>
  <c r="AO290" i="8"/>
  <c r="AJ486" i="8"/>
  <c r="AE297" i="4"/>
  <c r="AG297" i="4" s="1"/>
  <c r="X396" i="4"/>
  <c r="Z396" i="4" s="1"/>
  <c r="W590" i="4"/>
  <c r="X590" i="4" s="1"/>
  <c r="W136" i="4"/>
  <c r="AK136" i="4" s="1"/>
  <c r="N239" i="4"/>
  <c r="Q466" i="4"/>
  <c r="S466" i="4" s="1"/>
  <c r="Q417" i="4"/>
  <c r="S417" i="4" s="1"/>
  <c r="Q270" i="4"/>
  <c r="S270" i="4" s="1"/>
  <c r="AK362" i="4"/>
  <c r="AL362" i="4" s="1"/>
  <c r="W528" i="4"/>
  <c r="X528" i="4" s="1"/>
  <c r="J237" i="4"/>
  <c r="Q132" i="4"/>
  <c r="S132" i="4" s="1"/>
  <c r="AS297" i="4"/>
  <c r="AU297" i="4" s="1"/>
  <c r="AE264" i="4"/>
  <c r="AG264" i="4" s="1"/>
  <c r="N226" i="4"/>
  <c r="J224" i="4"/>
  <c r="L224" i="4" s="1"/>
  <c r="Q224" i="4" s="1"/>
  <c r="S224" i="4" s="1"/>
  <c r="Q150" i="4"/>
  <c r="S150" i="4" s="1"/>
  <c r="N229" i="4"/>
  <c r="V476" i="8"/>
  <c r="W401" i="4"/>
  <c r="J401" i="4"/>
  <c r="AZ575" i="8"/>
  <c r="AS575" i="8" s="1"/>
  <c r="AZ308" i="8"/>
  <c r="AS308" i="8" s="1"/>
  <c r="W526" i="4"/>
  <c r="J526" i="4"/>
  <c r="L526" i="4" s="1"/>
  <c r="Q526" i="4" s="1"/>
  <c r="S526" i="4" s="1"/>
  <c r="J525" i="4"/>
  <c r="L525" i="4" s="1"/>
  <c r="Q525" i="4" s="1"/>
  <c r="S525" i="4" s="1"/>
  <c r="W525" i="4"/>
  <c r="AM41" i="8"/>
  <c r="Z41" i="8" s="1"/>
  <c r="J20" i="4"/>
  <c r="L20" i="4" s="1"/>
  <c r="N20" i="4" s="1"/>
  <c r="W20" i="4"/>
  <c r="W350" i="4"/>
  <c r="J350" i="4"/>
  <c r="AZ33" i="8"/>
  <c r="AM553" i="8"/>
  <c r="Z553" i="8" s="1"/>
  <c r="AM526" i="8"/>
  <c r="Z526" i="8" s="1"/>
  <c r="W170" i="4"/>
  <c r="J170" i="4"/>
  <c r="L170" i="4" s="1"/>
  <c r="N170" i="4" s="1"/>
  <c r="BE509" i="8"/>
  <c r="J422" i="4"/>
  <c r="L422" i="4" s="1"/>
  <c r="Q422" i="4" s="1"/>
  <c r="S422" i="4" s="1"/>
  <c r="W422" i="4"/>
  <c r="W187" i="4"/>
  <c r="J187" i="4"/>
  <c r="J202" i="4"/>
  <c r="L202" i="4" s="1"/>
  <c r="Q202" i="4" s="1"/>
  <c r="S202" i="4" s="1"/>
  <c r="W202" i="4"/>
  <c r="J293" i="4"/>
  <c r="L293" i="4" s="1"/>
  <c r="N293" i="4" s="1"/>
  <c r="W293" i="4"/>
  <c r="W233" i="4"/>
  <c r="J233" i="4"/>
  <c r="AM358" i="8"/>
  <c r="Z358" i="8" s="1"/>
  <c r="U115" i="8"/>
  <c r="T115" i="8" s="1"/>
  <c r="AZ198" i="8"/>
  <c r="AI30" i="8"/>
  <c r="AH30" i="8" s="1"/>
  <c r="BG265" i="8"/>
  <c r="BB306" i="8"/>
  <c r="AO404" i="8"/>
  <c r="J413" i="4"/>
  <c r="L413" i="4" s="1"/>
  <c r="Q413" i="4" s="1"/>
  <c r="S413" i="4" s="1"/>
  <c r="AZ189" i="8"/>
  <c r="W181" i="4"/>
  <c r="J181" i="4"/>
  <c r="L181" i="4" s="1"/>
  <c r="Q181" i="4" s="1"/>
  <c r="S181" i="4" s="1"/>
  <c r="L391" i="4"/>
  <c r="Q391" i="4" s="1"/>
  <c r="S391" i="4" s="1"/>
  <c r="AM448" i="8"/>
  <c r="Z448" i="8" s="1"/>
  <c r="J574" i="4"/>
  <c r="L574" i="4" s="1"/>
  <c r="Q574" i="4" s="1"/>
  <c r="S574" i="4" s="1"/>
  <c r="W574" i="4"/>
  <c r="J307" i="4"/>
  <c r="W307" i="4"/>
  <c r="U284" i="8"/>
  <c r="T284" i="8" s="1"/>
  <c r="AZ531" i="8"/>
  <c r="AJ41" i="8"/>
  <c r="AM363" i="8"/>
  <c r="AO363" i="8" s="1"/>
  <c r="AM397" i="8"/>
  <c r="AO397" i="8" s="1"/>
  <c r="V265" i="8"/>
  <c r="W24" i="4"/>
  <c r="J24" i="4"/>
  <c r="L24" i="4" s="1"/>
  <c r="N24" i="4" s="1"/>
  <c r="V113" i="8"/>
  <c r="AZ479" i="8"/>
  <c r="V520" i="8"/>
  <c r="V519" i="8" s="1"/>
  <c r="AK133" i="4"/>
  <c r="X133" i="4"/>
  <c r="Z133" i="4" s="1"/>
  <c r="AJ527" i="4"/>
  <c r="X527" i="4"/>
  <c r="W358" i="4"/>
  <c r="J358" i="4"/>
  <c r="AZ226" i="8"/>
  <c r="AS226" i="8" s="1"/>
  <c r="BB226" i="8"/>
  <c r="V343" i="8"/>
  <c r="AM192" i="8"/>
  <c r="Z192" i="8" s="1"/>
  <c r="AZ278" i="8"/>
  <c r="AS278" i="8" s="1"/>
  <c r="U221" i="8"/>
  <c r="T221" i="8" s="1"/>
  <c r="AM382" i="8"/>
  <c r="J22" i="4"/>
  <c r="L22" i="4" s="1"/>
  <c r="Q22" i="4" s="1"/>
  <c r="S22" i="4" s="1"/>
  <c r="W22" i="4"/>
  <c r="AZ542" i="8"/>
  <c r="AS542" i="8" s="1"/>
  <c r="AM331" i="8"/>
  <c r="Z510" i="8"/>
  <c r="J272" i="4"/>
  <c r="L272" i="4" s="1"/>
  <c r="W272" i="4"/>
  <c r="Z386" i="8"/>
  <c r="J571" i="4"/>
  <c r="V264" i="8"/>
  <c r="AK466" i="4"/>
  <c r="X466" i="4"/>
  <c r="Z466" i="4" s="1"/>
  <c r="J337" i="4"/>
  <c r="L337" i="4" s="1"/>
  <c r="N337" i="4" s="1"/>
  <c r="W337" i="4"/>
  <c r="BE235" i="8"/>
  <c r="BG235" i="8" s="1"/>
  <c r="AO298" i="8"/>
  <c r="J618" i="4"/>
  <c r="U51" i="8"/>
  <c r="T51" i="8" s="1"/>
  <c r="AM555" i="8"/>
  <c r="V104" i="8"/>
  <c r="AZ219" i="8"/>
  <c r="AZ496" i="8"/>
  <c r="J102" i="4"/>
  <c r="L102" i="4" s="1"/>
  <c r="Q102" i="4" s="1"/>
  <c r="S102" i="4" s="1"/>
  <c r="W102" i="4"/>
  <c r="AZ203" i="8"/>
  <c r="AS203" i="8" s="1"/>
  <c r="AZ294" i="8"/>
  <c r="AM452" i="8"/>
  <c r="AM479" i="8"/>
  <c r="AJ117" i="8"/>
  <c r="V329" i="8"/>
  <c r="AM499" i="8"/>
  <c r="V116" i="8"/>
  <c r="Z182" i="8"/>
  <c r="AZ212" i="8"/>
  <c r="BE432" i="8"/>
  <c r="V619" i="8"/>
  <c r="AM226" i="8"/>
  <c r="Z226" i="8" s="1"/>
  <c r="J381" i="4"/>
  <c r="L381" i="4" s="1"/>
  <c r="N381" i="4" s="1"/>
  <c r="W381" i="4"/>
  <c r="J222" i="4"/>
  <c r="L222" i="4" s="1"/>
  <c r="Q222" i="4" s="1"/>
  <c r="S222" i="4" s="1"/>
  <c r="W222" i="4"/>
  <c r="AO34" i="8"/>
  <c r="BE70" i="8"/>
  <c r="BE62" i="8"/>
  <c r="BG102" i="8"/>
  <c r="BB120" i="8"/>
  <c r="BG131" i="8"/>
  <c r="AO146" i="8"/>
  <c r="Z172" i="8"/>
  <c r="BB225" i="8"/>
  <c r="AO253" i="8"/>
  <c r="BG248" i="8"/>
  <c r="BE285" i="8"/>
  <c r="BG285" i="8" s="1"/>
  <c r="AO312" i="8"/>
  <c r="BG340" i="8"/>
  <c r="BB333" i="8"/>
  <c r="AO357" i="8"/>
  <c r="AO355" i="8"/>
  <c r="AO407" i="8"/>
  <c r="AO505" i="8"/>
  <c r="AO504" i="8"/>
  <c r="Q596" i="4"/>
  <c r="S596" i="4" s="1"/>
  <c r="AO598" i="8"/>
  <c r="AO596" i="8"/>
  <c r="Z609" i="8"/>
  <c r="AJ254" i="8"/>
  <c r="AZ541" i="8"/>
  <c r="AS541" i="8" s="1"/>
  <c r="AX30" i="4"/>
  <c r="AL30" i="4"/>
  <c r="AN30" i="4" s="1"/>
  <c r="AV30" i="4" s="1"/>
  <c r="AZ182" i="8"/>
  <c r="J395" i="4"/>
  <c r="W395" i="4"/>
  <c r="V285" i="8"/>
  <c r="Z276" i="8"/>
  <c r="J530" i="4"/>
  <c r="L530" i="4" s="1"/>
  <c r="Q530" i="4" s="1"/>
  <c r="S530" i="4" s="1"/>
  <c r="W530" i="4"/>
  <c r="AM541" i="8"/>
  <c r="AO541" i="8" s="1"/>
  <c r="Z278" i="8"/>
  <c r="U561" i="8"/>
  <c r="T561" i="8" s="1"/>
  <c r="Z393" i="8"/>
  <c r="AM617" i="8"/>
  <c r="AO385" i="8"/>
  <c r="AM379" i="8"/>
  <c r="AM285" i="8"/>
  <c r="AO285" i="8" s="1"/>
  <c r="W593" i="4"/>
  <c r="J593" i="4"/>
  <c r="L593" i="4" s="1"/>
  <c r="Q593" i="4" s="1"/>
  <c r="S593" i="4" s="1"/>
  <c r="W357" i="4"/>
  <c r="J357" i="4"/>
  <c r="L357" i="4" s="1"/>
  <c r="N357" i="4" s="1"/>
  <c r="V229" i="8"/>
  <c r="V587" i="8"/>
  <c r="Z160" i="8"/>
  <c r="V607" i="8"/>
  <c r="AJ192" i="8"/>
  <c r="AJ348" i="8"/>
  <c r="I368" i="4"/>
  <c r="W372" i="4"/>
  <c r="J372" i="4"/>
  <c r="L372" i="4" s="1"/>
  <c r="Q372" i="4" s="1"/>
  <c r="S372" i="4" s="1"/>
  <c r="AZ96" i="8"/>
  <c r="V158" i="8"/>
  <c r="U157" i="8"/>
  <c r="T157" i="8" s="1"/>
  <c r="V575" i="8"/>
  <c r="V561" i="8" s="1"/>
  <c r="V174" i="8"/>
  <c r="Z183" i="8"/>
  <c r="W506" i="4"/>
  <c r="J506" i="4"/>
  <c r="AJ571" i="4"/>
  <c r="X571" i="4"/>
  <c r="AM581" i="8"/>
  <c r="AO581" i="8" s="1"/>
  <c r="J556" i="4"/>
  <c r="W556" i="4"/>
  <c r="O8" i="8"/>
  <c r="W284" i="4"/>
  <c r="J284" i="4"/>
  <c r="L284" i="4" s="1"/>
  <c r="N284" i="4" s="1"/>
  <c r="V502" i="8"/>
  <c r="V497" i="8" s="1"/>
  <c r="AZ338" i="8"/>
  <c r="AM484" i="8"/>
  <c r="AM219" i="8"/>
  <c r="AK17" i="4"/>
  <c r="X17" i="4"/>
  <c r="Z17" i="4" s="1"/>
  <c r="AJ618" i="4"/>
  <c r="X618" i="4"/>
  <c r="Z618" i="4" s="1"/>
  <c r="AJ398" i="8"/>
  <c r="AJ524" i="8"/>
  <c r="V248" i="8"/>
  <c r="Z248" i="8"/>
  <c r="V545" i="8"/>
  <c r="AJ591" i="4"/>
  <c r="X591" i="4"/>
  <c r="Z591" i="4" s="1"/>
  <c r="AJ223" i="8"/>
  <c r="J495" i="4"/>
  <c r="L495" i="4" s="1"/>
  <c r="N495" i="4" s="1"/>
  <c r="W495" i="4"/>
  <c r="R284" i="8"/>
  <c r="Q284" i="8" s="1"/>
  <c r="AM225" i="8"/>
  <c r="Z225" i="8" s="1"/>
  <c r="J599" i="4"/>
  <c r="W599" i="4"/>
  <c r="AJ23" i="8"/>
  <c r="W216" i="4"/>
  <c r="J216" i="4"/>
  <c r="L216" i="4" s="1"/>
  <c r="Q216" i="4" s="1"/>
  <c r="S216" i="4" s="1"/>
  <c r="AM477" i="8"/>
  <c r="U390" i="8"/>
  <c r="T390" i="8" s="1"/>
  <c r="AM333" i="8"/>
  <c r="J35" i="4"/>
  <c r="L35" i="4" s="1"/>
  <c r="Q35" i="4" s="1"/>
  <c r="S35" i="4" s="1"/>
  <c r="W35" i="4"/>
  <c r="AZ574" i="8"/>
  <c r="W197" i="4"/>
  <c r="J197" i="4"/>
  <c r="L197" i="4" s="1"/>
  <c r="Q197" i="4" s="1"/>
  <c r="S197" i="4" s="1"/>
  <c r="Z33" i="8"/>
  <c r="AZ269" i="8"/>
  <c r="AS269" i="8" s="1"/>
  <c r="BB432" i="8"/>
  <c r="AZ238" i="8"/>
  <c r="AM198" i="8"/>
  <c r="U73" i="8"/>
  <c r="T73" i="8" s="1"/>
  <c r="V441" i="8"/>
  <c r="AJ226" i="8"/>
  <c r="U263" i="8"/>
  <c r="T263" i="8" s="1"/>
  <c r="AO189" i="8"/>
  <c r="U136" i="8"/>
  <c r="T136" i="8" s="1"/>
  <c r="BB145" i="8"/>
  <c r="J529" i="4"/>
  <c r="L529" i="4" s="1"/>
  <c r="Q529" i="4" s="1"/>
  <c r="S529" i="4" s="1"/>
  <c r="W529" i="4"/>
  <c r="AZ313" i="8"/>
  <c r="J456" i="4"/>
  <c r="W456" i="4"/>
  <c r="AZ23" i="8"/>
  <c r="U476" i="8"/>
  <c r="T476" i="8" s="1"/>
  <c r="W582" i="4"/>
  <c r="J582" i="4"/>
  <c r="L582" i="4" s="1"/>
  <c r="N582" i="4" s="1"/>
  <c r="AM273" i="8"/>
  <c r="AO273" i="8"/>
  <c r="J142" i="4"/>
  <c r="L142" i="4" s="1"/>
  <c r="N142" i="4" s="1"/>
  <c r="W142" i="4"/>
  <c r="W276" i="4"/>
  <c r="J276" i="4"/>
  <c r="L276" i="4" s="1"/>
  <c r="N276" i="4" s="1"/>
  <c r="V164" i="8"/>
  <c r="AZ510" i="8"/>
  <c r="W11" i="4"/>
  <c r="J11" i="4"/>
  <c r="L11" i="4" s="1"/>
  <c r="N11" i="4" s="1"/>
  <c r="J218" i="4"/>
  <c r="L218" i="4" s="1"/>
  <c r="Q218" i="4" s="1"/>
  <c r="S218" i="4" s="1"/>
  <c r="W218" i="4"/>
  <c r="AZ600" i="8"/>
  <c r="Z325" i="8"/>
  <c r="Z502" i="8"/>
  <c r="BB572" i="8"/>
  <c r="U305" i="8"/>
  <c r="T305" i="8" s="1"/>
  <c r="AM527" i="8"/>
  <c r="J204" i="4"/>
  <c r="W204" i="4"/>
  <c r="AM544" i="8"/>
  <c r="Z544" i="8" s="1"/>
  <c r="V224" i="8"/>
  <c r="AZ507" i="8"/>
  <c r="BE470" i="8"/>
  <c r="X354" i="4"/>
  <c r="Z354" i="4" s="1"/>
  <c r="AK354" i="4"/>
  <c r="AM395" i="8"/>
  <c r="U179" i="8"/>
  <c r="T179" i="8" s="1"/>
  <c r="AJ542" i="8"/>
  <c r="X606" i="4"/>
  <c r="AK606" i="4"/>
  <c r="BB452" i="8"/>
  <c r="BE452" i="8"/>
  <c r="AM402" i="8"/>
  <c r="BB134" i="8"/>
  <c r="AM507" i="8"/>
  <c r="J509" i="4"/>
  <c r="L509" i="4" s="1"/>
  <c r="N509" i="4" s="1"/>
  <c r="W509" i="4"/>
  <c r="W474" i="4"/>
  <c r="J474" i="4"/>
  <c r="L474" i="4" s="1"/>
  <c r="N474" i="4" s="1"/>
  <c r="J333" i="4"/>
  <c r="L333" i="4" s="1"/>
  <c r="N333" i="4" s="1"/>
  <c r="W333" i="4"/>
  <c r="BB196" i="8"/>
  <c r="BE196" i="8"/>
  <c r="AZ281" i="8"/>
  <c r="AS281" i="8" s="1"/>
  <c r="BE528" i="8"/>
  <c r="BG528" i="8" s="1"/>
  <c r="W573" i="4"/>
  <c r="J573" i="4"/>
  <c r="L573" i="4" s="1"/>
  <c r="Q573" i="4" s="1"/>
  <c r="S573" i="4" s="1"/>
  <c r="AZ405" i="8"/>
  <c r="W577" i="4"/>
  <c r="J577" i="4"/>
  <c r="AM236" i="8"/>
  <c r="Z291" i="8"/>
  <c r="AO325" i="8"/>
  <c r="AO322" i="8"/>
  <c r="BG339" i="8"/>
  <c r="Z346" i="8"/>
  <c r="BE399" i="8"/>
  <c r="BG418" i="8"/>
  <c r="Z441" i="8"/>
  <c r="AO487" i="8"/>
  <c r="AI476" i="8"/>
  <c r="AH476" i="8" s="1"/>
  <c r="Q500" i="4"/>
  <c r="S500" i="4" s="1"/>
  <c r="AO502" i="8"/>
  <c r="BG501" i="8"/>
  <c r="BE530" i="8"/>
  <c r="AI519" i="8"/>
  <c r="AH519" i="8" s="1"/>
  <c r="AI540" i="8"/>
  <c r="AH540" i="8" s="1"/>
  <c r="BG569" i="8"/>
  <c r="BB591" i="8"/>
  <c r="Z605" i="8"/>
  <c r="J498" i="4"/>
  <c r="L498" i="4" s="1"/>
  <c r="W498" i="4"/>
  <c r="J363" i="4"/>
  <c r="L363" i="4" s="1"/>
  <c r="Q363" i="4" s="1"/>
  <c r="S363" i="4" s="1"/>
  <c r="W363" i="4"/>
  <c r="W183" i="4"/>
  <c r="J183" i="4"/>
  <c r="L183" i="4" s="1"/>
  <c r="Q183" i="4" s="1"/>
  <c r="S183" i="4" s="1"/>
  <c r="AM206" i="8"/>
  <c r="W505" i="4"/>
  <c r="J505" i="4"/>
  <c r="L505" i="4" s="1"/>
  <c r="N505" i="4" s="1"/>
  <c r="AZ553" i="8"/>
  <c r="BB553" i="8" s="1"/>
  <c r="V53" i="8"/>
  <c r="AZ469" i="8"/>
  <c r="AS469" i="8" s="1"/>
  <c r="V167" i="8"/>
  <c r="AM316" i="8"/>
  <c r="Z316" i="8" s="1"/>
  <c r="J42" i="4"/>
  <c r="W42" i="4"/>
  <c r="V348" i="8"/>
  <c r="V347" i="8" s="1"/>
  <c r="U347" i="8"/>
  <c r="T347" i="8" s="1"/>
  <c r="AZ619" i="8"/>
  <c r="V600" i="8"/>
  <c r="J294" i="4"/>
  <c r="L294" i="4" s="1"/>
  <c r="N294" i="4" s="1"/>
  <c r="W294" i="4"/>
  <c r="AM405" i="8"/>
  <c r="AZ564" i="8"/>
  <c r="J488" i="4"/>
  <c r="W488" i="4"/>
  <c r="J312" i="4"/>
  <c r="L312" i="4" s="1"/>
  <c r="W312" i="4"/>
  <c r="W288" i="4"/>
  <c r="J288" i="4"/>
  <c r="L288" i="4" s="1"/>
  <c r="N288" i="4" s="1"/>
  <c r="J566" i="4"/>
  <c r="L566" i="4" s="1"/>
  <c r="Q566" i="4" s="1"/>
  <c r="S566" i="4" s="1"/>
  <c r="W566" i="4"/>
  <c r="AJ237" i="4"/>
  <c r="X237" i="4"/>
  <c r="AZ316" i="8"/>
  <c r="W292" i="4"/>
  <c r="J292" i="4"/>
  <c r="L292" i="4" s="1"/>
  <c r="AO589" i="8"/>
  <c r="AM399" i="8"/>
  <c r="AZ185" i="8"/>
  <c r="U455" i="8"/>
  <c r="T455" i="8" s="1"/>
  <c r="AM423" i="8"/>
  <c r="AM319" i="8"/>
  <c r="W601" i="4"/>
  <c r="J601" i="4"/>
  <c r="AM122" i="8"/>
  <c r="BB55" i="8"/>
  <c r="J128" i="4"/>
  <c r="L128" i="4" s="1"/>
  <c r="W128" i="4"/>
  <c r="AM583" i="8"/>
  <c r="AO583" i="8" s="1"/>
  <c r="AI582" i="8"/>
  <c r="AH582" i="8" s="1"/>
  <c r="AK234" i="4"/>
  <c r="X234" i="4"/>
  <c r="Z234" i="4" s="1"/>
  <c r="AK194" i="4"/>
  <c r="X194" i="4"/>
  <c r="AZ475" i="8"/>
  <c r="AS475" i="8" s="1"/>
  <c r="W287" i="4"/>
  <c r="J287" i="4"/>
  <c r="L287" i="4" s="1"/>
  <c r="W280" i="4"/>
  <c r="J280" i="4"/>
  <c r="L280" i="4" s="1"/>
  <c r="N280" i="4" s="1"/>
  <c r="AK270" i="4"/>
  <c r="X270" i="4"/>
  <c r="Z270" i="4" s="1"/>
  <c r="W457" i="4"/>
  <c r="J457" i="4"/>
  <c r="L457" i="4" s="1"/>
  <c r="N457" i="4" s="1"/>
  <c r="AM608" i="8"/>
  <c r="V380" i="8"/>
  <c r="V20" i="8"/>
  <c r="Z20" i="8"/>
  <c r="AM168" i="8"/>
  <c r="Z168" i="8" s="1"/>
  <c r="J419" i="4"/>
  <c r="L419" i="4" s="1"/>
  <c r="Q419" i="4" s="1"/>
  <c r="S419" i="4" s="1"/>
  <c r="W419" i="4"/>
  <c r="AZ192" i="8"/>
  <c r="Z217" i="8"/>
  <c r="AZ482" i="8"/>
  <c r="J404" i="4"/>
  <c r="L404" i="4" s="1"/>
  <c r="N404" i="4" s="1"/>
  <c r="W404" i="4"/>
  <c r="AJ439" i="8"/>
  <c r="V166" i="8"/>
  <c r="W119" i="4"/>
  <c r="J119" i="4"/>
  <c r="L119" i="4" s="1"/>
  <c r="N119" i="4" s="1"/>
  <c r="Z424" i="8"/>
  <c r="J23" i="4"/>
  <c r="L23" i="4" s="1"/>
  <c r="N23" i="4" s="1"/>
  <c r="W23" i="4"/>
  <c r="W268" i="4"/>
  <c r="J268" i="4"/>
  <c r="L268" i="4" s="1"/>
  <c r="N268" i="4" s="1"/>
  <c r="AM588" i="8"/>
  <c r="Z588" i="8" s="1"/>
  <c r="AM516" i="8"/>
  <c r="Z516" i="8" s="1"/>
  <c r="V136" i="8"/>
  <c r="BB36" i="8"/>
  <c r="Z199" i="8"/>
  <c r="Z202" i="8"/>
  <c r="BE331" i="8"/>
  <c r="BG331" i="8" s="1"/>
  <c r="AI455" i="8"/>
  <c r="AH455" i="8" s="1"/>
  <c r="J215" i="4"/>
  <c r="L215" i="4" s="1"/>
  <c r="Q215" i="4" s="1"/>
  <c r="S215" i="4" s="1"/>
  <c r="W215" i="4"/>
  <c r="W219" i="4"/>
  <c r="J219" i="4"/>
  <c r="BE524" i="8"/>
  <c r="AR601" i="4"/>
  <c r="BF601" i="4" s="1"/>
  <c r="BT601" i="4" s="1"/>
  <c r="CH601" i="4" s="1"/>
  <c r="CV601" i="4" s="1"/>
  <c r="DJ601" i="4" s="1"/>
  <c r="DX601" i="4" s="1"/>
  <c r="EL601" i="4" s="1"/>
  <c r="EZ601" i="4" s="1"/>
  <c r="AZ594" i="8"/>
  <c r="BH594" i="8" s="1"/>
  <c r="AM572" i="8"/>
  <c r="Z572" i="8" s="1"/>
  <c r="W478" i="4"/>
  <c r="J478" i="4"/>
  <c r="J438" i="4"/>
  <c r="L438" i="4" s="1"/>
  <c r="N438" i="4" s="1"/>
  <c r="W438" i="4"/>
  <c r="J483" i="4"/>
  <c r="L483" i="4" s="1"/>
  <c r="N483" i="4" s="1"/>
  <c r="W483" i="4"/>
  <c r="O72" i="8"/>
  <c r="BG548" i="8"/>
  <c r="J540" i="4"/>
  <c r="W540" i="4"/>
  <c r="AM511" i="8"/>
  <c r="AO511" i="8" s="1"/>
  <c r="X596" i="4"/>
  <c r="Z596" i="4" s="1"/>
  <c r="AK596" i="4"/>
  <c r="I411" i="4"/>
  <c r="J412" i="4"/>
  <c r="W412" i="4"/>
  <c r="J105" i="4"/>
  <c r="L105" i="4" s="1"/>
  <c r="Q105" i="4" s="1"/>
  <c r="S105" i="4" s="1"/>
  <c r="W105" i="4"/>
  <c r="W416" i="4"/>
  <c r="J416" i="4"/>
  <c r="L416" i="4" s="1"/>
  <c r="Q416" i="4" s="1"/>
  <c r="S416" i="4" s="1"/>
  <c r="J587" i="4"/>
  <c r="L587" i="4" s="1"/>
  <c r="Q587" i="4" s="1"/>
  <c r="S587" i="4" s="1"/>
  <c r="W587" i="4"/>
  <c r="AM240" i="8"/>
  <c r="W242" i="4"/>
  <c r="J242" i="4"/>
  <c r="L242" i="4" s="1"/>
  <c r="N242" i="4" s="1"/>
  <c r="W398" i="4"/>
  <c r="J398" i="4"/>
  <c r="L398" i="4" s="1"/>
  <c r="Q398" i="4" s="1"/>
  <c r="S398" i="4" s="1"/>
  <c r="AM296" i="8"/>
  <c r="O433" i="8"/>
  <c r="AM482" i="8"/>
  <c r="AJ385" i="4"/>
  <c r="X385" i="4"/>
  <c r="Z195" i="8"/>
  <c r="V451" i="8"/>
  <c r="W481" i="4"/>
  <c r="J481" i="4"/>
  <c r="L481" i="4" s="1"/>
  <c r="N481" i="4" s="1"/>
  <c r="W159" i="4"/>
  <c r="J159" i="4"/>
  <c r="L159" i="4" s="1"/>
  <c r="N159" i="4" s="1"/>
  <c r="AZ201" i="8"/>
  <c r="AM593" i="8"/>
  <c r="AI115" i="8"/>
  <c r="AH115" i="8" s="1"/>
  <c r="BB143" i="8"/>
  <c r="BG149" i="8"/>
  <c r="BE184" i="8"/>
  <c r="BB205" i="8"/>
  <c r="BG12" i="8"/>
  <c r="BG123" i="8"/>
  <c r="BB160" i="8"/>
  <c r="AI179" i="8"/>
  <c r="AH179" i="8" s="1"/>
  <c r="AZ241" i="8"/>
  <c r="BE224" i="8"/>
  <c r="AO346" i="8"/>
  <c r="BB358" i="8"/>
  <c r="BE364" i="8"/>
  <c r="Z384" i="8"/>
  <c r="J382" i="4"/>
  <c r="L382" i="4" s="1"/>
  <c r="N382" i="4" s="1"/>
  <c r="Z375" i="8"/>
  <c r="AI390" i="8"/>
  <c r="AH390" i="8" s="1"/>
  <c r="BG454" i="8"/>
  <c r="BG447" i="8"/>
  <c r="Z481" i="8"/>
  <c r="AO535" i="8"/>
  <c r="Z595" i="8"/>
  <c r="BG618" i="8"/>
  <c r="BG605" i="8"/>
  <c r="J40" i="4"/>
  <c r="L40" i="4" s="1"/>
  <c r="Q40" i="4" s="1"/>
  <c r="S40" i="4" s="1"/>
  <c r="AO457" i="8"/>
  <c r="V89" i="8"/>
  <c r="AJ220" i="8"/>
  <c r="J620" i="4"/>
  <c r="L620" i="4" s="1"/>
  <c r="Q620" i="4" s="1"/>
  <c r="S620" i="4" s="1"/>
  <c r="W620" i="4"/>
  <c r="U582" i="8"/>
  <c r="T582" i="8" s="1"/>
  <c r="J343" i="4"/>
  <c r="L343" i="4" s="1"/>
  <c r="N343" i="4" s="1"/>
  <c r="W343" i="4"/>
  <c r="AZ526" i="8"/>
  <c r="N30" i="4"/>
  <c r="AK180" i="4"/>
  <c r="X180" i="4"/>
  <c r="Z180" i="4" s="1"/>
  <c r="J477" i="4"/>
  <c r="W477" i="4"/>
  <c r="AZ351" i="8"/>
  <c r="J32" i="4"/>
  <c r="L32" i="4" s="1"/>
  <c r="Q32" i="4" s="1"/>
  <c r="S32" i="4" s="1"/>
  <c r="W32" i="4"/>
  <c r="AM531" i="8"/>
  <c r="BB43" i="8"/>
  <c r="BE43" i="8"/>
  <c r="AZ393" i="8"/>
  <c r="AJ500" i="8"/>
  <c r="P412" i="8"/>
  <c r="O412" i="8" s="1"/>
  <c r="T413" i="8"/>
  <c r="AZ295" i="8"/>
  <c r="J470" i="4"/>
  <c r="L470" i="4" s="1"/>
  <c r="N470" i="4" s="1"/>
  <c r="W470" i="4"/>
  <c r="J607" i="4"/>
  <c r="W607" i="4"/>
  <c r="J563" i="4"/>
  <c r="W563" i="4"/>
  <c r="AZ489" i="8"/>
  <c r="BB310" i="8"/>
  <c r="W476" i="4"/>
  <c r="J476" i="4"/>
  <c r="L476" i="4" s="1"/>
  <c r="AZ567" i="8"/>
  <c r="J397" i="4"/>
  <c r="W397" i="4"/>
  <c r="AZ191" i="8"/>
  <c r="AH373" i="8"/>
  <c r="AP373" i="8" s="1"/>
  <c r="AM528" i="8"/>
  <c r="AK229" i="4"/>
  <c r="X229" i="4"/>
  <c r="Z229" i="4" s="1"/>
  <c r="O518" i="8"/>
  <c r="W543" i="4"/>
  <c r="J543" i="4"/>
  <c r="L543" i="4" s="1"/>
  <c r="N543" i="4" s="1"/>
  <c r="AM271" i="8"/>
  <c r="W451" i="4"/>
  <c r="J451" i="4"/>
  <c r="L451" i="4" s="1"/>
  <c r="Q451" i="4" s="1"/>
  <c r="S451" i="4" s="1"/>
  <c r="AM425" i="8"/>
  <c r="AM529" i="8"/>
  <c r="Z529" i="8" s="1"/>
  <c r="J318" i="4"/>
  <c r="W318" i="4"/>
  <c r="AJ265" i="4"/>
  <c r="X265" i="4"/>
  <c r="W195" i="4"/>
  <c r="J195" i="4"/>
  <c r="AI200" i="8"/>
  <c r="AH200" i="8" s="1"/>
  <c r="AZ379" i="8"/>
  <c r="BB379" i="8" s="1"/>
  <c r="J223" i="4"/>
  <c r="W223" i="4"/>
  <c r="AZ458" i="8"/>
  <c r="AZ545" i="8"/>
  <c r="J424" i="4"/>
  <c r="L424" i="4" s="1"/>
  <c r="Q424" i="4" s="1"/>
  <c r="S424" i="4" s="1"/>
  <c r="W424" i="4"/>
  <c r="Z329" i="8"/>
  <c r="W85" i="4"/>
  <c r="J85" i="4"/>
  <c r="L85" i="4" s="1"/>
  <c r="R115" i="8"/>
  <c r="Q115" i="8" s="1"/>
  <c r="M115" i="8" s="1"/>
  <c r="AO400" i="8"/>
  <c r="Z400" i="8"/>
  <c r="J592" i="4"/>
  <c r="W592" i="4"/>
  <c r="AM456" i="8"/>
  <c r="W455" i="4"/>
  <c r="J455" i="4"/>
  <c r="L455" i="4" s="1"/>
  <c r="N455" i="4" s="1"/>
  <c r="V47" i="8"/>
  <c r="Z47" i="8"/>
  <c r="J392" i="4"/>
  <c r="L392" i="4" s="1"/>
  <c r="Q392" i="4" s="1"/>
  <c r="S392" i="4" s="1"/>
  <c r="W392" i="4"/>
  <c r="L527" i="4"/>
  <c r="Q527" i="4" s="1"/>
  <c r="S527" i="4" s="1"/>
  <c r="U94" i="8"/>
  <c r="T94" i="8" s="1"/>
  <c r="P369" i="8"/>
  <c r="O369" i="8" s="1"/>
  <c r="O368" i="8" s="1"/>
  <c r="T370" i="8"/>
  <c r="V370" i="8" s="1"/>
  <c r="AZ516" i="8"/>
  <c r="AM143" i="8"/>
  <c r="W190" i="4"/>
  <c r="J190" i="4"/>
  <c r="L190" i="4" s="1"/>
  <c r="Q190" i="4" s="1"/>
  <c r="S190" i="4" s="1"/>
  <c r="W14" i="4"/>
  <c r="J14" i="4"/>
  <c r="L14" i="4" s="1"/>
  <c r="N14" i="4" s="1"/>
  <c r="AZ273" i="8"/>
  <c r="W394" i="4"/>
  <c r="J394" i="4"/>
  <c r="L394" i="4" s="1"/>
  <c r="N394" i="4" s="1"/>
  <c r="BG190" i="8"/>
  <c r="J121" i="4"/>
  <c r="L121" i="4" s="1"/>
  <c r="Q121" i="4" s="1"/>
  <c r="S121" i="4" s="1"/>
  <c r="W121" i="4"/>
  <c r="W552" i="4"/>
  <c r="J552" i="4"/>
  <c r="L552" i="4" s="1"/>
  <c r="Q552" i="4" s="1"/>
  <c r="S552" i="4" s="1"/>
  <c r="AM359" i="8"/>
  <c r="AO359" i="8" s="1"/>
  <c r="W414" i="4"/>
  <c r="J414" i="4"/>
  <c r="L414" i="4" s="1"/>
  <c r="Q414" i="4" s="1"/>
  <c r="S414" i="4" s="1"/>
  <c r="AM517" i="8"/>
  <c r="Z517" i="8" s="1"/>
  <c r="BB81" i="8"/>
  <c r="V14" i="8"/>
  <c r="U9" i="8"/>
  <c r="T9" i="8" s="1"/>
  <c r="V179" i="8"/>
  <c r="AM223" i="8"/>
  <c r="W402" i="4"/>
  <c r="J402" i="4"/>
  <c r="L402" i="4" s="1"/>
  <c r="AM317" i="8"/>
  <c r="AM512" i="8"/>
  <c r="L385" i="4"/>
  <c r="N385" i="4" s="1"/>
  <c r="W191" i="4"/>
  <c r="J191" i="4"/>
  <c r="L191" i="4" s="1"/>
  <c r="Q191" i="4" s="1"/>
  <c r="S191" i="4" s="1"/>
  <c r="J211" i="4"/>
  <c r="W211" i="4"/>
  <c r="J200" i="4"/>
  <c r="L200" i="4" s="1"/>
  <c r="N200" i="4" s="1"/>
  <c r="W200" i="4"/>
  <c r="AO466" i="8"/>
  <c r="BB499" i="8"/>
  <c r="U540" i="8"/>
  <c r="T540" i="8" s="1"/>
  <c r="AZ216" i="8"/>
  <c r="W447" i="4"/>
  <c r="J447" i="4"/>
  <c r="V45" i="8"/>
  <c r="AM458" i="8"/>
  <c r="AJ572" i="8"/>
  <c r="BE386" i="8"/>
  <c r="AZ477" i="8"/>
  <c r="AM602" i="8"/>
  <c r="Z602" i="8" s="1"/>
  <c r="AZ373" i="8"/>
  <c r="AZ398" i="8"/>
  <c r="U30" i="8"/>
  <c r="T30" i="8" s="1"/>
  <c r="AM256" i="8"/>
  <c r="Z256" i="8" s="1"/>
  <c r="AZ602" i="8"/>
  <c r="AE30" i="4"/>
  <c r="AG30" i="4" s="1"/>
  <c r="AI9" i="8"/>
  <c r="AH9" i="8" s="1"/>
  <c r="Z14" i="8"/>
  <c r="BG99" i="8"/>
  <c r="N99" i="4"/>
  <c r="BB184" i="8"/>
  <c r="Z208" i="8"/>
  <c r="BE217" i="8"/>
  <c r="AI263" i="8"/>
  <c r="AH263" i="8" s="1"/>
  <c r="AI284" i="8"/>
  <c r="AH284" i="8" s="1"/>
  <c r="AO299" i="8"/>
  <c r="BE317" i="8"/>
  <c r="AO314" i="8"/>
  <c r="Z334" i="8"/>
  <c r="AO341" i="8"/>
  <c r="Q354" i="4"/>
  <c r="S354" i="4" s="1"/>
  <c r="AI347" i="8"/>
  <c r="AH347" i="8" s="1"/>
  <c r="AO376" i="8"/>
  <c r="BB382" i="8"/>
  <c r="BE396" i="8"/>
  <c r="AO416" i="8"/>
  <c r="AO414" i="8"/>
  <c r="AO445" i="8"/>
  <c r="BG462" i="8"/>
  <c r="AI497" i="8"/>
  <c r="AH497" i="8" s="1"/>
  <c r="BB557" i="8"/>
  <c r="AJ71" i="8"/>
  <c r="J188" i="4"/>
  <c r="L188" i="4" s="1"/>
  <c r="Q188" i="4" s="1"/>
  <c r="S188" i="4" s="1"/>
  <c r="W188" i="4"/>
  <c r="AZ402" i="8"/>
  <c r="AS402" i="8" s="1"/>
  <c r="AM563" i="8"/>
  <c r="AZ621" i="8"/>
  <c r="Z25" i="8"/>
  <c r="W443" i="4"/>
  <c r="J443" i="4"/>
  <c r="L443" i="4" s="1"/>
  <c r="N443" i="4" s="1"/>
  <c r="V63" i="8"/>
  <c r="AZ344" i="8"/>
  <c r="AS344" i="8" s="1"/>
  <c r="AI434" i="8"/>
  <c r="AH434" i="8" s="1"/>
  <c r="J468" i="4"/>
  <c r="L468" i="4" s="1"/>
  <c r="Q468" i="4" s="1"/>
  <c r="S468" i="4" s="1"/>
  <c r="W468" i="4"/>
  <c r="AZ21" i="8"/>
  <c r="BH21" i="8" s="1"/>
  <c r="AM308" i="8"/>
  <c r="AI305" i="8"/>
  <c r="AH305" i="8" s="1"/>
  <c r="AM351" i="8"/>
  <c r="Z351" i="8" s="1"/>
  <c r="J90" i="4"/>
  <c r="L90" i="4" s="1"/>
  <c r="N90" i="4" s="1"/>
  <c r="W90" i="4"/>
  <c r="AZ25" i="8"/>
  <c r="BH25" i="8" s="1"/>
  <c r="AJ553" i="8"/>
  <c r="AJ526" i="8"/>
  <c r="Z216" i="8"/>
  <c r="AM462" i="8"/>
  <c r="Z462" i="8" s="1"/>
  <c r="BB509" i="8"/>
  <c r="AK311" i="4"/>
  <c r="X311" i="4"/>
  <c r="Z311" i="4" s="1"/>
  <c r="AM478" i="8"/>
  <c r="J225" i="4"/>
  <c r="L225" i="4" s="1"/>
  <c r="Q225" i="4" s="1"/>
  <c r="S225" i="4" s="1"/>
  <c r="W225" i="4"/>
  <c r="BG271" i="8"/>
  <c r="W277" i="4"/>
  <c r="J277" i="4"/>
  <c r="L277" i="4" s="1"/>
  <c r="N277" i="4" s="1"/>
  <c r="W116" i="4"/>
  <c r="J116" i="4"/>
  <c r="L116" i="4" s="1"/>
  <c r="Q370" i="8"/>
  <c r="R369" i="8" s="1"/>
  <c r="Q369" i="8" s="1"/>
  <c r="AZ289" i="8"/>
  <c r="W515" i="4"/>
  <c r="J515" i="4"/>
  <c r="L515" i="4" s="1"/>
  <c r="N515" i="4" s="1"/>
  <c r="R73" i="8"/>
  <c r="Q73" i="8" s="1"/>
  <c r="W621" i="4"/>
  <c r="J621" i="4"/>
  <c r="L621" i="4" s="1"/>
  <c r="N621" i="4" s="1"/>
  <c r="J315" i="4"/>
  <c r="L315" i="4" s="1"/>
  <c r="Q315" i="4" s="1"/>
  <c r="S315" i="4" s="1"/>
  <c r="W315" i="4"/>
  <c r="AM191" i="8"/>
  <c r="Z261" i="8"/>
  <c r="J61" i="4"/>
  <c r="L61" i="4" s="1"/>
  <c r="W61" i="4"/>
  <c r="V604" i="8"/>
  <c r="U603" i="8"/>
  <c r="T603" i="8" s="1"/>
  <c r="W445" i="4"/>
  <c r="J445" i="4"/>
  <c r="L445" i="4" s="1"/>
  <c r="N445" i="4" s="1"/>
  <c r="V239" i="8"/>
  <c r="Z239" i="8"/>
  <c r="J541" i="4"/>
  <c r="L541" i="4" s="1"/>
  <c r="N541" i="4" s="1"/>
  <c r="J184" i="4"/>
  <c r="W184" i="4"/>
  <c r="AO212" i="8"/>
  <c r="J330" i="4"/>
  <c r="L330" i="4" s="1"/>
  <c r="N330" i="4" s="1"/>
  <c r="W330" i="4"/>
  <c r="J379" i="4"/>
  <c r="L379" i="4" s="1"/>
  <c r="N379" i="4" s="1"/>
  <c r="W379" i="4"/>
  <c r="J562" i="4"/>
  <c r="L562" i="4" s="1"/>
  <c r="Q562" i="4" s="1"/>
  <c r="S562" i="4" s="1"/>
  <c r="W562" i="4"/>
  <c r="AJ289" i="8"/>
  <c r="AM501" i="8"/>
  <c r="AM184" i="8"/>
  <c r="AK351" i="4"/>
  <c r="X351" i="4"/>
  <c r="Z351" i="4" s="1"/>
  <c r="U200" i="8"/>
  <c r="T200" i="8" s="1"/>
  <c r="AM171" i="8"/>
  <c r="V52" i="8"/>
  <c r="AJ529" i="8"/>
  <c r="AZ423" i="8"/>
  <c r="V177" i="8"/>
  <c r="Z177" i="8"/>
  <c r="AO360" i="8"/>
  <c r="W431" i="4"/>
  <c r="J431" i="4"/>
  <c r="AZ103" i="8"/>
  <c r="J378" i="4"/>
  <c r="L378" i="4" s="1"/>
  <c r="N378" i="4" s="1"/>
  <c r="W378" i="4"/>
  <c r="AM344" i="8"/>
  <c r="J544" i="4"/>
  <c r="W544" i="4"/>
  <c r="AJ358" i="8"/>
  <c r="AM294" i="8"/>
  <c r="Z294" i="8" s="1"/>
  <c r="AM554" i="8"/>
  <c r="U242" i="8"/>
  <c r="T242" i="8" s="1"/>
  <c r="W316" i="4"/>
  <c r="J316" i="4"/>
  <c r="L316" i="4" s="1"/>
  <c r="N316" i="4" s="1"/>
  <c r="BE266" i="8"/>
  <c r="AZ593" i="8"/>
  <c r="AO40" i="8"/>
  <c r="W332" i="4"/>
  <c r="J332" i="4"/>
  <c r="W235" i="4"/>
  <c r="J235" i="4"/>
  <c r="L235" i="4" s="1"/>
  <c r="Q235" i="4" s="1"/>
  <c r="S235" i="4" s="1"/>
  <c r="AJ471" i="8"/>
  <c r="AJ588" i="8"/>
  <c r="AJ516" i="8"/>
  <c r="AZ223" i="8"/>
  <c r="L89" i="4"/>
  <c r="N89" i="4" s="1"/>
  <c r="BB168" i="8"/>
  <c r="AZ169" i="8"/>
  <c r="BG163" i="8"/>
  <c r="Q167" i="4"/>
  <c r="S167" i="4" s="1"/>
  <c r="AZ63" i="8"/>
  <c r="BE105" i="8"/>
  <c r="AM169" i="8"/>
  <c r="J39" i="4"/>
  <c r="L39" i="4" s="1"/>
  <c r="Q39" i="4" s="1"/>
  <c r="S39" i="4" s="1"/>
  <c r="W39" i="4"/>
  <c r="AM96" i="8"/>
  <c r="L98" i="4"/>
  <c r="Q98" i="4" s="1"/>
  <c r="S98" i="4" s="1"/>
  <c r="J144" i="4"/>
  <c r="L144" i="4" s="1"/>
  <c r="Q144" i="4" s="1"/>
  <c r="S144" i="4" s="1"/>
  <c r="W144" i="4"/>
  <c r="AZ82" i="8"/>
  <c r="AK38" i="4"/>
  <c r="X38" i="4"/>
  <c r="Z38" i="4" s="1"/>
  <c r="AZ37" i="8"/>
  <c r="AS37" i="8" s="1"/>
  <c r="AK89" i="4"/>
  <c r="X89" i="4"/>
  <c r="Z89" i="4" s="1"/>
  <c r="BG250" i="8"/>
  <c r="W253" i="4"/>
  <c r="J253" i="4"/>
  <c r="L253" i="4" s="1"/>
  <c r="N253" i="4" s="1"/>
  <c r="W259" i="4"/>
  <c r="J259" i="4"/>
  <c r="L259" i="4" s="1"/>
  <c r="N259" i="4" s="1"/>
  <c r="W161" i="4"/>
  <c r="J161" i="4"/>
  <c r="L161" i="4" s="1"/>
  <c r="AK40" i="4"/>
  <c r="X40" i="4"/>
  <c r="Z40" i="4" s="1"/>
  <c r="W118" i="4"/>
  <c r="J118" i="4"/>
  <c r="L118" i="4" s="1"/>
  <c r="AI51" i="8"/>
  <c r="AH51" i="8" s="1"/>
  <c r="BG76" i="8"/>
  <c r="N130" i="4"/>
  <c r="BG257" i="8"/>
  <c r="N553" i="4"/>
  <c r="BE170" i="8"/>
  <c r="BG170" i="8" s="1"/>
  <c r="AM100" i="8"/>
  <c r="AM105" i="8"/>
  <c r="AM151" i="8"/>
  <c r="AJ170" i="8"/>
  <c r="AK150" i="4"/>
  <c r="X150" i="4"/>
  <c r="Z150" i="4" s="1"/>
  <c r="AZ40" i="8"/>
  <c r="AS40" i="8" s="1"/>
  <c r="L104" i="4"/>
  <c r="Q104" i="4" s="1"/>
  <c r="S104" i="4" s="1"/>
  <c r="W168" i="4"/>
  <c r="J168" i="4"/>
  <c r="W147" i="4"/>
  <c r="J147" i="4"/>
  <c r="L147" i="4" s="1"/>
  <c r="AM112" i="8"/>
  <c r="Z112" i="8" s="1"/>
  <c r="AZ162" i="8"/>
  <c r="AS162" i="8" s="1"/>
  <c r="J69" i="4"/>
  <c r="L69" i="4" s="1"/>
  <c r="W69" i="4"/>
  <c r="BG46" i="8"/>
  <c r="BE164" i="8"/>
  <c r="AJ112" i="8"/>
  <c r="AM37" i="8"/>
  <c r="AK169" i="4"/>
  <c r="X169" i="4"/>
  <c r="N38" i="4"/>
  <c r="AO88" i="8"/>
  <c r="BG100" i="8"/>
  <c r="BG175" i="8"/>
  <c r="Q260" i="4"/>
  <c r="S260" i="4" s="1"/>
  <c r="J36" i="4"/>
  <c r="W36" i="4"/>
  <c r="BG245" i="8"/>
  <c r="N538" i="4"/>
  <c r="AZ112" i="8"/>
  <c r="AS112" i="8" s="1"/>
  <c r="AM176" i="8"/>
  <c r="J81" i="4"/>
  <c r="L81" i="4" s="1"/>
  <c r="N81" i="4" s="1"/>
  <c r="W81" i="4"/>
  <c r="AM162" i="8"/>
  <c r="X104" i="4"/>
  <c r="Z104" i="4" s="1"/>
  <c r="AK104" i="4"/>
  <c r="AM46" i="8"/>
  <c r="X132" i="4"/>
  <c r="Z132" i="4" s="1"/>
  <c r="AK132" i="4"/>
  <c r="L169" i="4"/>
  <c r="Q169" i="4" s="1"/>
  <c r="S169" i="4" s="1"/>
  <c r="BG32" i="8"/>
  <c r="W62" i="4"/>
  <c r="J62" i="4"/>
  <c r="L62" i="4" s="1"/>
  <c r="J164" i="4"/>
  <c r="L164" i="4" s="1"/>
  <c r="Q164" i="4" s="1"/>
  <c r="S164" i="4" s="1"/>
  <c r="W164" i="4"/>
  <c r="AZ260" i="8"/>
  <c r="AZ148" i="8"/>
  <c r="AS148" i="8" s="1"/>
  <c r="AI94" i="8"/>
  <c r="AH94" i="8" s="1"/>
  <c r="BB119" i="8"/>
  <c r="BG53" i="8"/>
  <c r="N109" i="4"/>
  <c r="N97" i="4"/>
  <c r="AO132" i="8"/>
  <c r="AO130" i="8"/>
  <c r="BB165" i="8"/>
  <c r="AO259" i="8"/>
  <c r="X98" i="4"/>
  <c r="Z98" i="4" s="1"/>
  <c r="AK98" i="4"/>
  <c r="J111" i="4"/>
  <c r="W111" i="4"/>
  <c r="AJ176" i="8"/>
  <c r="BE261" i="8"/>
  <c r="AM119" i="8"/>
  <c r="AM148" i="8"/>
  <c r="Z148" i="8" s="1"/>
  <c r="AJ107" i="8"/>
  <c r="AO101" i="8"/>
  <c r="AK260" i="4"/>
  <c r="X260" i="4"/>
  <c r="Z260" i="4" s="1"/>
  <c r="W305" i="4"/>
  <c r="J305" i="4"/>
  <c r="L305" i="4" s="1"/>
  <c r="N305" i="4" s="1"/>
  <c r="AK520" i="4"/>
  <c r="AL520" i="4" s="1"/>
  <c r="X520" i="4"/>
  <c r="N429" i="4"/>
  <c r="N103" i="4"/>
  <c r="N212" i="4"/>
  <c r="AK519" i="4"/>
  <c r="AL519" i="4" s="1"/>
  <c r="AN519" i="4" s="1"/>
  <c r="BJ519" i="4" s="1"/>
  <c r="X519" i="4"/>
  <c r="J140" i="4"/>
  <c r="L140" i="4" s="1"/>
  <c r="N140" i="4" s="1"/>
  <c r="AO64" i="8"/>
  <c r="BG71" i="8"/>
  <c r="BG54" i="8"/>
  <c r="AB47" i="4"/>
  <c r="AL285" i="4"/>
  <c r="AN285" i="4" s="1"/>
  <c r="AY285" i="4"/>
  <c r="N230" i="4"/>
  <c r="AL327" i="4"/>
  <c r="AN327" i="4" s="1"/>
  <c r="AY327" i="4"/>
  <c r="AL369" i="4"/>
  <c r="AY369" i="4"/>
  <c r="N580" i="4"/>
  <c r="N96" i="4"/>
  <c r="DX285" i="4"/>
  <c r="CN622" i="4"/>
  <c r="N41" i="4"/>
  <c r="AP297" i="4"/>
  <c r="Z622" i="4"/>
  <c r="AE327" i="4"/>
  <c r="AG327" i="4" s="1"/>
  <c r="BD520" i="4"/>
  <c r="N285" i="4"/>
  <c r="N415" i="4"/>
  <c r="N520" i="4"/>
  <c r="N564" i="4"/>
  <c r="AY622" i="4"/>
  <c r="AL622" i="4"/>
  <c r="CQ622" i="4"/>
  <c r="BG26" i="8"/>
  <c r="AJ137" i="8"/>
  <c r="BE612" i="8"/>
  <c r="L605" i="4"/>
  <c r="N605" i="4" s="1"/>
  <c r="AL613" i="4"/>
  <c r="AY613" i="4"/>
  <c r="AK608" i="4"/>
  <c r="X608" i="4"/>
  <c r="AO611" i="8"/>
  <c r="AY619" i="4"/>
  <c r="AL619" i="4"/>
  <c r="AL614" i="4"/>
  <c r="AY614" i="4"/>
  <c r="AN612" i="4"/>
  <c r="L608" i="4"/>
  <c r="N608" i="4" s="1"/>
  <c r="L609" i="4"/>
  <c r="AZ612" i="4"/>
  <c r="BM612" i="4"/>
  <c r="Q613" i="4"/>
  <c r="S613" i="4" s="1"/>
  <c r="Q604" i="4"/>
  <c r="S604" i="4" s="1"/>
  <c r="BG608" i="8"/>
  <c r="BM618" i="4"/>
  <c r="BG614" i="8"/>
  <c r="AK611" i="4"/>
  <c r="X611" i="4"/>
  <c r="AY610" i="4"/>
  <c r="AL610" i="4"/>
  <c r="AK609" i="4"/>
  <c r="X609" i="4"/>
  <c r="Q619" i="4"/>
  <c r="S619" i="4" s="1"/>
  <c r="AB612" i="4"/>
  <c r="Z604" i="4"/>
  <c r="BG620" i="8"/>
  <c r="BG622" i="8"/>
  <c r="AL604" i="4"/>
  <c r="AY604" i="4"/>
  <c r="Q610" i="4"/>
  <c r="S610" i="4" s="1"/>
  <c r="Z604" i="8"/>
  <c r="BE610" i="8"/>
  <c r="BE606" i="8"/>
  <c r="BE609" i="8"/>
  <c r="BG601" i="8"/>
  <c r="L583" i="4"/>
  <c r="N583" i="4" s="1"/>
  <c r="BE595" i="8"/>
  <c r="AK600" i="4"/>
  <c r="X600" i="4"/>
  <c r="Z586" i="8"/>
  <c r="BB601" i="8"/>
  <c r="AK583" i="4"/>
  <c r="X583" i="4"/>
  <c r="BG597" i="8"/>
  <c r="BB595" i="8"/>
  <c r="L600" i="4"/>
  <c r="N600" i="4" s="1"/>
  <c r="BE584" i="8"/>
  <c r="AK586" i="4"/>
  <c r="X586" i="4"/>
  <c r="AK598" i="4"/>
  <c r="X598" i="4"/>
  <c r="BE586" i="8"/>
  <c r="L584" i="4"/>
  <c r="N584" i="4" s="1"/>
  <c r="L590" i="4"/>
  <c r="N590" i="4" s="1"/>
  <c r="AK597" i="4"/>
  <c r="X597" i="4"/>
  <c r="BE596" i="8"/>
  <c r="AK589" i="4"/>
  <c r="X589" i="4"/>
  <c r="L598" i="4"/>
  <c r="N598" i="4" s="1"/>
  <c r="BB586" i="8"/>
  <c r="BE589" i="8"/>
  <c r="L595" i="4"/>
  <c r="N595" i="4" s="1"/>
  <c r="L594" i="4"/>
  <c r="BE585" i="8"/>
  <c r="AK588" i="4"/>
  <c r="X588" i="4"/>
  <c r="BE591" i="8"/>
  <c r="BE598" i="8"/>
  <c r="AO599" i="8"/>
  <c r="BB596" i="8"/>
  <c r="BM591" i="4"/>
  <c r="BE590" i="8"/>
  <c r="AK585" i="4"/>
  <c r="X585" i="4"/>
  <c r="BE587" i="8"/>
  <c r="L597" i="4"/>
  <c r="N597" i="4" s="1"/>
  <c r="BE599" i="8"/>
  <c r="AK594" i="4"/>
  <c r="X594" i="4"/>
  <c r="L588" i="4"/>
  <c r="N588" i="4" s="1"/>
  <c r="Z580" i="4"/>
  <c r="L578" i="4"/>
  <c r="Q578" i="4" s="1"/>
  <c r="S578" i="4" s="1"/>
  <c r="AY580" i="4"/>
  <c r="AL580" i="4"/>
  <c r="BE571" i="8"/>
  <c r="Z562" i="8"/>
  <c r="Z573" i="8"/>
  <c r="Q561" i="4"/>
  <c r="AY568" i="4"/>
  <c r="AL568" i="4"/>
  <c r="BE573" i="8"/>
  <c r="BG573" i="8" s="1"/>
  <c r="AK565" i="4"/>
  <c r="X565" i="4"/>
  <c r="BB571" i="8"/>
  <c r="AO573" i="8"/>
  <c r="AL567" i="4"/>
  <c r="AY567" i="4"/>
  <c r="L572" i="4"/>
  <c r="Q572" i="4" s="1"/>
  <c r="S572" i="4" s="1"/>
  <c r="AY561" i="4"/>
  <c r="AL561" i="4"/>
  <c r="AO565" i="8"/>
  <c r="CA571" i="4"/>
  <c r="AK578" i="4"/>
  <c r="X578" i="4"/>
  <c r="L565" i="4"/>
  <c r="Q565" i="4" s="1"/>
  <c r="S565" i="4" s="1"/>
  <c r="AK575" i="4"/>
  <c r="X575" i="4"/>
  <c r="N568" i="4"/>
  <c r="BG577" i="8"/>
  <c r="BE566" i="8"/>
  <c r="Z579" i="8"/>
  <c r="L575" i="4"/>
  <c r="Q575" i="4" s="1"/>
  <c r="S575" i="4" s="1"/>
  <c r="AK570" i="4"/>
  <c r="X570" i="4"/>
  <c r="Z564" i="4"/>
  <c r="AO562" i="8"/>
  <c r="N561" i="4"/>
  <c r="L570" i="4"/>
  <c r="Q570" i="4" s="1"/>
  <c r="S570" i="4" s="1"/>
  <c r="AO566" i="8"/>
  <c r="BE579" i="8"/>
  <c r="BG579" i="8" s="1"/>
  <c r="BG570" i="8"/>
  <c r="BE576" i="8"/>
  <c r="AO568" i="8"/>
  <c r="AL564" i="4"/>
  <c r="AY564" i="4"/>
  <c r="BG552" i="8"/>
  <c r="Z558" i="8"/>
  <c r="L542" i="4"/>
  <c r="Q542" i="4" s="1"/>
  <c r="S542" i="4" s="1"/>
  <c r="BE555" i="8"/>
  <c r="BE560" i="8"/>
  <c r="BG560" i="8" s="1"/>
  <c r="N546" i="4"/>
  <c r="Z560" i="8"/>
  <c r="AK559" i="4"/>
  <c r="X559" i="4"/>
  <c r="Q551" i="4"/>
  <c r="S551" i="4" s="1"/>
  <c r="BB557" i="4"/>
  <c r="BE546" i="8"/>
  <c r="L555" i="4"/>
  <c r="Q555" i="4" s="1"/>
  <c r="S555" i="4" s="1"/>
  <c r="BE549" i="8"/>
  <c r="BE556" i="8"/>
  <c r="AK554" i="4"/>
  <c r="X554" i="4"/>
  <c r="Z553" i="4"/>
  <c r="Z546" i="4"/>
  <c r="BB555" i="8"/>
  <c r="AL553" i="4"/>
  <c r="AY553" i="4"/>
  <c r="AY546" i="4"/>
  <c r="AL546" i="4"/>
  <c r="L559" i="4"/>
  <c r="N559" i="4" s="1"/>
  <c r="BE559" i="8"/>
  <c r="AY541" i="4"/>
  <c r="AL541" i="4"/>
  <c r="BG551" i="8"/>
  <c r="L545" i="4"/>
  <c r="Q545" i="4" s="1"/>
  <c r="S545" i="4" s="1"/>
  <c r="AY547" i="4"/>
  <c r="AL547" i="4"/>
  <c r="AK558" i="4"/>
  <c r="X558" i="4"/>
  <c r="AO558" i="8"/>
  <c r="BE543" i="8"/>
  <c r="Z551" i="4"/>
  <c r="BB546" i="8"/>
  <c r="L548" i="4"/>
  <c r="Q548" i="4" s="1"/>
  <c r="S548" i="4" s="1"/>
  <c r="AK545" i="4"/>
  <c r="X545" i="4"/>
  <c r="Z536" i="8"/>
  <c r="Z520" i="8"/>
  <c r="Z537" i="8"/>
  <c r="BM527" i="4"/>
  <c r="L534" i="4"/>
  <c r="Q534" i="4" s="1"/>
  <c r="S534" i="4" s="1"/>
  <c r="BE535" i="8"/>
  <c r="Z538" i="8"/>
  <c r="BE529" i="8"/>
  <c r="L536" i="4"/>
  <c r="Q536" i="4" s="1"/>
  <c r="S536" i="4" s="1"/>
  <c r="L522" i="4"/>
  <c r="Q522" i="4" s="1"/>
  <c r="S522" i="4" s="1"/>
  <c r="BE537" i="8"/>
  <c r="AK531" i="4"/>
  <c r="X531" i="4"/>
  <c r="L533" i="4"/>
  <c r="Q533" i="4" s="1"/>
  <c r="S533" i="4" s="1"/>
  <c r="Z538" i="4"/>
  <c r="BE534" i="8"/>
  <c r="Z534" i="8"/>
  <c r="BE521" i="8"/>
  <c r="AO532" i="8"/>
  <c r="BE533" i="8"/>
  <c r="L537" i="4"/>
  <c r="N537" i="4" s="1"/>
  <c r="Q535" i="4"/>
  <c r="S535" i="4" s="1"/>
  <c r="BB535" i="8"/>
  <c r="AO538" i="8"/>
  <c r="BE532" i="8"/>
  <c r="BE538" i="8"/>
  <c r="BG538" i="8" s="1"/>
  <c r="AK521" i="4"/>
  <c r="X521" i="4"/>
  <c r="Z535" i="4"/>
  <c r="L531" i="4"/>
  <c r="N531" i="4" s="1"/>
  <c r="BE522" i="8"/>
  <c r="L532" i="4"/>
  <c r="Q532" i="4" s="1"/>
  <c r="S532" i="4" s="1"/>
  <c r="L528" i="4"/>
  <c r="Q528" i="4" s="1"/>
  <c r="S528" i="4" s="1"/>
  <c r="Z522" i="8"/>
  <c r="AY538" i="4"/>
  <c r="AL538" i="4"/>
  <c r="BB534" i="8"/>
  <c r="AK537" i="4"/>
  <c r="X537" i="4"/>
  <c r="BG525" i="8"/>
  <c r="BE523" i="8"/>
  <c r="AK532" i="4"/>
  <c r="X532" i="4"/>
  <c r="AO533" i="8"/>
  <c r="BE520" i="8"/>
  <c r="AY514" i="4"/>
  <c r="AL514" i="4"/>
  <c r="Z512" i="4"/>
  <c r="L503" i="4"/>
  <c r="N503" i="4" s="1"/>
  <c r="L497" i="4"/>
  <c r="N497" i="4" s="1"/>
  <c r="BG517" i="8"/>
  <c r="BE505" i="8"/>
  <c r="BG515" i="8"/>
  <c r="AY499" i="4"/>
  <c r="AL499" i="4"/>
  <c r="BE498" i="8"/>
  <c r="BG498" i="8" s="1"/>
  <c r="AY512" i="4"/>
  <c r="AL512" i="4"/>
  <c r="AK497" i="4"/>
  <c r="X497" i="4"/>
  <c r="BB505" i="8"/>
  <c r="Q511" i="4"/>
  <c r="BG500" i="8"/>
  <c r="Q499" i="4"/>
  <c r="S499" i="4" s="1"/>
  <c r="BG514" i="8"/>
  <c r="BG512" i="8"/>
  <c r="Q510" i="4"/>
  <c r="S510" i="4" s="1"/>
  <c r="Z513" i="8"/>
  <c r="Z510" i="4"/>
  <c r="Z498" i="8"/>
  <c r="Z508" i="4"/>
  <c r="AO515" i="8"/>
  <c r="L507" i="4"/>
  <c r="Q512" i="4"/>
  <c r="S512" i="4" s="1"/>
  <c r="Z511" i="4"/>
  <c r="Q514" i="4"/>
  <c r="S514" i="4" s="1"/>
  <c r="BE508" i="8"/>
  <c r="AK504" i="4"/>
  <c r="X504" i="4"/>
  <c r="AY516" i="4"/>
  <c r="AL516" i="4"/>
  <c r="AY510" i="4"/>
  <c r="AL510" i="4"/>
  <c r="AY508" i="4"/>
  <c r="AL508" i="4"/>
  <c r="Q516" i="4"/>
  <c r="Z514" i="4"/>
  <c r="AK503" i="4"/>
  <c r="X503" i="4"/>
  <c r="AY511" i="4"/>
  <c r="AL511" i="4"/>
  <c r="Z499" i="4"/>
  <c r="BG502" i="8"/>
  <c r="N512" i="4"/>
  <c r="AO514" i="8"/>
  <c r="Q502" i="4"/>
  <c r="S502" i="4" s="1"/>
  <c r="Q508" i="4"/>
  <c r="S508" i="4" s="1"/>
  <c r="BE504" i="8"/>
  <c r="AL489" i="4"/>
  <c r="AY489" i="4"/>
  <c r="L480" i="4"/>
  <c r="N480" i="4" s="1"/>
  <c r="Q493" i="4"/>
  <c r="BE481" i="8"/>
  <c r="AO483" i="8"/>
  <c r="AK480" i="4"/>
  <c r="X480" i="4"/>
  <c r="Q489" i="4"/>
  <c r="S489" i="4" s="1"/>
  <c r="AK479" i="4"/>
  <c r="X479" i="4"/>
  <c r="AL491" i="4"/>
  <c r="AY491" i="4"/>
  <c r="AL493" i="4"/>
  <c r="AN493" i="4" s="1"/>
  <c r="AY493" i="4"/>
  <c r="Q491" i="4"/>
  <c r="S491" i="4" s="1"/>
  <c r="L494" i="4"/>
  <c r="Q494" i="4" s="1"/>
  <c r="S494" i="4" s="1"/>
  <c r="BG478" i="8"/>
  <c r="BE487" i="8"/>
  <c r="BG494" i="8"/>
  <c r="AO481" i="8"/>
  <c r="Z493" i="4"/>
  <c r="L479" i="4"/>
  <c r="N479" i="4" s="1"/>
  <c r="BE485" i="8"/>
  <c r="BG485" i="8" s="1"/>
  <c r="AK494" i="4"/>
  <c r="X494" i="4"/>
  <c r="BE480" i="8"/>
  <c r="Z485" i="8"/>
  <c r="L486" i="4"/>
  <c r="N486" i="4" s="1"/>
  <c r="BB485" i="8"/>
  <c r="BE495" i="8"/>
  <c r="BG495" i="8" s="1"/>
  <c r="BE483" i="8"/>
  <c r="BG490" i="8"/>
  <c r="L482" i="4"/>
  <c r="Q482" i="4" s="1"/>
  <c r="S482" i="4" s="1"/>
  <c r="L484" i="4"/>
  <c r="Q484" i="4" s="1"/>
  <c r="S484" i="4" s="1"/>
  <c r="Z495" i="8"/>
  <c r="BG492" i="8"/>
  <c r="Z491" i="4"/>
  <c r="AK482" i="4"/>
  <c r="X482" i="4"/>
  <c r="L458" i="4"/>
  <c r="N458" i="4" s="1"/>
  <c r="AK458" i="4"/>
  <c r="X458" i="4"/>
  <c r="L473" i="4"/>
  <c r="N473" i="4" s="1"/>
  <c r="AY460" i="4"/>
  <c r="AL460" i="4"/>
  <c r="AN460" i="4" s="1"/>
  <c r="AO464" i="8"/>
  <c r="L467" i="4"/>
  <c r="N467" i="4" s="1"/>
  <c r="BG461" i="8"/>
  <c r="L462" i="4"/>
  <c r="N462" i="4" s="1"/>
  <c r="L465" i="4"/>
  <c r="N465" i="4" s="1"/>
  <c r="L463" i="4"/>
  <c r="N463" i="4" s="1"/>
  <c r="AO468" i="8"/>
  <c r="L471" i="4"/>
  <c r="N471" i="4" s="1"/>
  <c r="AK464" i="4"/>
  <c r="AO463" i="8"/>
  <c r="BE468" i="8"/>
  <c r="BE472" i="8"/>
  <c r="AK463" i="4"/>
  <c r="X463" i="4"/>
  <c r="AK462" i="4"/>
  <c r="X462" i="4"/>
  <c r="AK465" i="4"/>
  <c r="X465" i="4"/>
  <c r="AO474" i="8"/>
  <c r="Z460" i="4"/>
  <c r="BE463" i="8"/>
  <c r="Z465" i="8"/>
  <c r="BE465" i="8"/>
  <c r="BE466" i="8"/>
  <c r="BE473" i="8"/>
  <c r="AK473" i="4"/>
  <c r="X473" i="4"/>
  <c r="Q459" i="4"/>
  <c r="S459" i="4" s="1"/>
  <c r="L464" i="4"/>
  <c r="N464" i="4" s="1"/>
  <c r="BE464" i="8"/>
  <c r="AK467" i="4"/>
  <c r="X467" i="4"/>
  <c r="AK471" i="4"/>
  <c r="X471" i="4"/>
  <c r="Z459" i="4"/>
  <c r="BG467" i="8"/>
  <c r="BE474" i="8"/>
  <c r="AK472" i="4"/>
  <c r="X472" i="4"/>
  <c r="BB468" i="8"/>
  <c r="AY459" i="4"/>
  <c r="AL459" i="4"/>
  <c r="Q460" i="4"/>
  <c r="Z459" i="8"/>
  <c r="L472" i="4"/>
  <c r="N472" i="4" s="1"/>
  <c r="BE459" i="8"/>
  <c r="BE437" i="8"/>
  <c r="BE443" i="8"/>
  <c r="AL453" i="4"/>
  <c r="AY453" i="4"/>
  <c r="Q446" i="4"/>
  <c r="S446" i="4" s="1"/>
  <c r="AK442" i="4"/>
  <c r="X442" i="4"/>
  <c r="BB443" i="8"/>
  <c r="L439" i="4"/>
  <c r="N439" i="4" s="1"/>
  <c r="Z450" i="8"/>
  <c r="BG449" i="8"/>
  <c r="BE441" i="8"/>
  <c r="Z453" i="4"/>
  <c r="AK439" i="4"/>
  <c r="BE440" i="8"/>
  <c r="AK436" i="4"/>
  <c r="X436" i="4"/>
  <c r="BB440" i="8"/>
  <c r="L440" i="4"/>
  <c r="N440" i="4" s="1"/>
  <c r="Q441" i="4"/>
  <c r="S441" i="4" s="1"/>
  <c r="L450" i="4"/>
  <c r="N450" i="4" s="1"/>
  <c r="AK435" i="4"/>
  <c r="X435" i="4"/>
  <c r="Q448" i="4"/>
  <c r="S448" i="4" s="1"/>
  <c r="BE445" i="8"/>
  <c r="BE451" i="8"/>
  <c r="AK440" i="4"/>
  <c r="X440" i="4"/>
  <c r="AY448" i="4"/>
  <c r="AL448" i="4"/>
  <c r="Z443" i="8"/>
  <c r="AK450" i="4"/>
  <c r="X450" i="4"/>
  <c r="L436" i="4"/>
  <c r="N436" i="4" s="1"/>
  <c r="BE436" i="8"/>
  <c r="AK444" i="4"/>
  <c r="X444" i="4"/>
  <c r="Q453" i="4"/>
  <c r="S453" i="4" s="1"/>
  <c r="BB436" i="8"/>
  <c r="N448" i="4"/>
  <c r="AY441" i="4"/>
  <c r="AL441" i="4"/>
  <c r="L421" i="4"/>
  <c r="Q421" i="4" s="1"/>
  <c r="S421" i="4" s="1"/>
  <c r="Z417" i="4"/>
  <c r="AK428" i="4"/>
  <c r="X428" i="4"/>
  <c r="AK426" i="4"/>
  <c r="X426" i="4"/>
  <c r="AK418" i="4"/>
  <c r="X418" i="4"/>
  <c r="AK427" i="4"/>
  <c r="X427" i="4"/>
  <c r="AK421" i="4"/>
  <c r="X421" i="4"/>
  <c r="AL417" i="4"/>
  <c r="AY417" i="4"/>
  <c r="L418" i="4"/>
  <c r="Q418" i="4" s="1"/>
  <c r="S418" i="4" s="1"/>
  <c r="L427" i="4"/>
  <c r="Q427" i="4" s="1"/>
  <c r="S427" i="4" s="1"/>
  <c r="L420" i="4"/>
  <c r="Q420" i="4" s="1"/>
  <c r="S420" i="4" s="1"/>
  <c r="BG430" i="8"/>
  <c r="N417" i="4"/>
  <c r="Z423" i="4"/>
  <c r="BE422" i="8"/>
  <c r="Z415" i="4"/>
  <c r="Z422" i="8"/>
  <c r="Z414" i="8"/>
  <c r="AL429" i="4"/>
  <c r="AY429" i="4"/>
  <c r="AO429" i="8"/>
  <c r="AK425" i="4"/>
  <c r="X425" i="4"/>
  <c r="AY423" i="4"/>
  <c r="AL423" i="4"/>
  <c r="BB422" i="8"/>
  <c r="AK413" i="4"/>
  <c r="X413" i="4"/>
  <c r="AY415" i="4"/>
  <c r="AL415" i="4"/>
  <c r="AO422" i="8"/>
  <c r="Z420" i="8"/>
  <c r="L425" i="4"/>
  <c r="Q425" i="4" s="1"/>
  <c r="S425" i="4" s="1"/>
  <c r="AK420" i="4"/>
  <c r="X420" i="4"/>
  <c r="BE421" i="8"/>
  <c r="Z429" i="4"/>
  <c r="AO428" i="8"/>
  <c r="BG424" i="8"/>
  <c r="BE427" i="8"/>
  <c r="BE429" i="8"/>
  <c r="BE419" i="8"/>
  <c r="BE414" i="8"/>
  <c r="BG414" i="8" s="1"/>
  <c r="BE426" i="8"/>
  <c r="AO426" i="8"/>
  <c r="BE428" i="8"/>
  <c r="AK405" i="4"/>
  <c r="X405" i="4"/>
  <c r="AK407" i="4"/>
  <c r="X407" i="4"/>
  <c r="AO409" i="8"/>
  <c r="AO394" i="8"/>
  <c r="Z406" i="8"/>
  <c r="L403" i="4"/>
  <c r="Q403" i="4" s="1"/>
  <c r="S403" i="4" s="1"/>
  <c r="AL393" i="4"/>
  <c r="AY393" i="4"/>
  <c r="BE406" i="8"/>
  <c r="Z392" i="8"/>
  <c r="BB406" i="8"/>
  <c r="Z390" i="4"/>
  <c r="Z406" i="4"/>
  <c r="Q390" i="4"/>
  <c r="S390" i="4" s="1"/>
  <c r="N406" i="4"/>
  <c r="Q399" i="4"/>
  <c r="S399" i="4" s="1"/>
  <c r="Q396" i="4"/>
  <c r="S396" i="4" s="1"/>
  <c r="L405" i="4"/>
  <c r="Q405" i="4" s="1"/>
  <c r="S405" i="4" s="1"/>
  <c r="L408" i="4"/>
  <c r="Q408" i="4" s="1"/>
  <c r="S408" i="4" s="1"/>
  <c r="BE404" i="8"/>
  <c r="BG391" i="8"/>
  <c r="BE408" i="8"/>
  <c r="AL406" i="4"/>
  <c r="AY406" i="4"/>
  <c r="L407" i="4"/>
  <c r="Q407" i="4" s="1"/>
  <c r="S407" i="4" s="1"/>
  <c r="BG403" i="8"/>
  <c r="AK403" i="4"/>
  <c r="X403" i="4"/>
  <c r="N393" i="4"/>
  <c r="BE409" i="8"/>
  <c r="AY396" i="4"/>
  <c r="AL396" i="4"/>
  <c r="AK370" i="4"/>
  <c r="X370" i="4"/>
  <c r="Z370" i="4" s="1"/>
  <c r="L373" i="4"/>
  <c r="Q369" i="4"/>
  <c r="AK383" i="4"/>
  <c r="X383" i="4"/>
  <c r="L387" i="4"/>
  <c r="N387" i="4" s="1"/>
  <c r="AK377" i="4"/>
  <c r="X377" i="4"/>
  <c r="CO385" i="4"/>
  <c r="AK373" i="4"/>
  <c r="X373" i="4"/>
  <c r="BE374" i="8"/>
  <c r="L374" i="4"/>
  <c r="N374" i="4" s="1"/>
  <c r="BE377" i="8"/>
  <c r="AK387" i="4"/>
  <c r="X387" i="4"/>
  <c r="L384" i="4"/>
  <c r="N384" i="4" s="1"/>
  <c r="BB374" i="8"/>
  <c r="BE371" i="8"/>
  <c r="AK374" i="4"/>
  <c r="X374" i="4"/>
  <c r="AK382" i="4"/>
  <c r="X382" i="4"/>
  <c r="AO375" i="8"/>
  <c r="BE384" i="8"/>
  <c r="BE385" i="8"/>
  <c r="AK371" i="4"/>
  <c r="X371" i="4"/>
  <c r="AK386" i="4"/>
  <c r="X386" i="4"/>
  <c r="BB372" i="8"/>
  <c r="BE387" i="8"/>
  <c r="L388" i="4"/>
  <c r="N388" i="4" s="1"/>
  <c r="BE389" i="8"/>
  <c r="AK375" i="4"/>
  <c r="X375" i="4"/>
  <c r="BG370" i="8"/>
  <c r="BE376" i="8"/>
  <c r="AK376" i="4"/>
  <c r="X376" i="4"/>
  <c r="BB387" i="8"/>
  <c r="AK388" i="4"/>
  <c r="X388" i="4"/>
  <c r="Q380" i="4"/>
  <c r="S380" i="4" s="1"/>
  <c r="BB389" i="8"/>
  <c r="BE388" i="8"/>
  <c r="BE378" i="8"/>
  <c r="BB376" i="8"/>
  <c r="BE375" i="8"/>
  <c r="Z380" i="4"/>
  <c r="AH380" i="4" s="1"/>
  <c r="L371" i="4"/>
  <c r="Q371" i="4" s="1"/>
  <c r="S371" i="4" s="1"/>
  <c r="L386" i="4"/>
  <c r="Q386" i="4" s="1"/>
  <c r="S386" i="4" s="1"/>
  <c r="BE372" i="8"/>
  <c r="N380" i="4"/>
  <c r="BB388" i="8"/>
  <c r="L370" i="4"/>
  <c r="Q370" i="4" s="1"/>
  <c r="S370" i="4" s="1"/>
  <c r="N369" i="4"/>
  <c r="L383" i="4"/>
  <c r="N383" i="4" s="1"/>
  <c r="AY380" i="4"/>
  <c r="AL380" i="4"/>
  <c r="BE383" i="8"/>
  <c r="BE362" i="8"/>
  <c r="Z359" i="4"/>
  <c r="L365" i="4"/>
  <c r="N365" i="4" s="1"/>
  <c r="L360" i="4"/>
  <c r="Q360" i="4" s="1"/>
  <c r="S360" i="4" s="1"/>
  <c r="BE357" i="8"/>
  <c r="L361" i="4"/>
  <c r="N361" i="4" s="1"/>
  <c r="BB357" i="8"/>
  <c r="AK361" i="4"/>
  <c r="X361" i="4"/>
  <c r="BG367" i="8"/>
  <c r="AK356" i="4"/>
  <c r="X356" i="4"/>
  <c r="BE366" i="8"/>
  <c r="AK355" i="4"/>
  <c r="X355" i="4"/>
  <c r="AY364" i="4"/>
  <c r="BB362" i="8"/>
  <c r="AK365" i="4"/>
  <c r="X365" i="4"/>
  <c r="L356" i="4"/>
  <c r="N356" i="4" s="1"/>
  <c r="Q347" i="4"/>
  <c r="Q359" i="4"/>
  <c r="S359" i="4" s="1"/>
  <c r="BE361" i="8"/>
  <c r="BB366" i="8"/>
  <c r="BG365" i="8"/>
  <c r="L355" i="4"/>
  <c r="N355" i="4" s="1"/>
  <c r="Z349" i="8"/>
  <c r="Z362" i="4"/>
  <c r="AY359" i="4"/>
  <c r="AL359" i="4"/>
  <c r="L348" i="4"/>
  <c r="Q348" i="4" s="1"/>
  <c r="S348" i="4" s="1"/>
  <c r="AO349" i="8"/>
  <c r="BE356" i="8"/>
  <c r="Q364" i="4"/>
  <c r="S364" i="4" s="1"/>
  <c r="BE350" i="8"/>
  <c r="L349" i="4"/>
  <c r="Q349" i="4" s="1"/>
  <c r="S349" i="4" s="1"/>
  <c r="AK348" i="4"/>
  <c r="X348" i="4"/>
  <c r="BE349" i="8"/>
  <c r="BE329" i="8"/>
  <c r="BE336" i="8"/>
  <c r="BE342" i="8"/>
  <c r="L335" i="4"/>
  <c r="N335" i="4" s="1"/>
  <c r="AY336" i="4"/>
  <c r="AL336" i="4"/>
  <c r="Q336" i="4"/>
  <c r="S336" i="4" s="1"/>
  <c r="L340" i="4"/>
  <c r="L328" i="4"/>
  <c r="Q328" i="4" s="1"/>
  <c r="S328" i="4" s="1"/>
  <c r="AO332" i="8"/>
  <c r="AK328" i="4"/>
  <c r="X328" i="4"/>
  <c r="AO336" i="8"/>
  <c r="BE346" i="8"/>
  <c r="AK331" i="4"/>
  <c r="X331" i="4"/>
  <c r="AK335" i="4"/>
  <c r="X335" i="4"/>
  <c r="AK340" i="4"/>
  <c r="X340" i="4"/>
  <c r="Z337" i="8"/>
  <c r="L345" i="4"/>
  <c r="N345" i="4" s="1"/>
  <c r="BE332" i="8"/>
  <c r="Z327" i="8"/>
  <c r="BE341" i="8"/>
  <c r="AK341" i="4"/>
  <c r="X341" i="4"/>
  <c r="AO337" i="8"/>
  <c r="BG330" i="8"/>
  <c r="Q327" i="4"/>
  <c r="L341" i="4"/>
  <c r="N341" i="4" s="1"/>
  <c r="L320" i="4"/>
  <c r="N320" i="4" s="1"/>
  <c r="AK310" i="4"/>
  <c r="X310" i="4"/>
  <c r="Q313" i="4"/>
  <c r="S313" i="4" s="1"/>
  <c r="AK321" i="4"/>
  <c r="X321" i="4"/>
  <c r="L323" i="4"/>
  <c r="N323" i="4" s="1"/>
  <c r="L308" i="4"/>
  <c r="N308" i="4" s="1"/>
  <c r="AK320" i="4"/>
  <c r="X320" i="4"/>
  <c r="L310" i="4"/>
  <c r="N310" i="4" s="1"/>
  <c r="AY313" i="4"/>
  <c r="AL313" i="4"/>
  <c r="L319" i="4"/>
  <c r="N319" i="4" s="1"/>
  <c r="BE307" i="8"/>
  <c r="BG325" i="8"/>
  <c r="AK319" i="4"/>
  <c r="X319" i="4"/>
  <c r="L306" i="4"/>
  <c r="N306" i="4" s="1"/>
  <c r="BE322" i="8"/>
  <c r="AO324" i="8"/>
  <c r="BE320" i="8"/>
  <c r="L317" i="4"/>
  <c r="N317" i="4" s="1"/>
  <c r="BE311" i="8"/>
  <c r="BB320" i="8"/>
  <c r="AK323" i="4"/>
  <c r="X323" i="4"/>
  <c r="BE324" i="8"/>
  <c r="AK308" i="4"/>
  <c r="X308" i="4"/>
  <c r="BB324" i="8"/>
  <c r="L321" i="4"/>
  <c r="N321" i="4" s="1"/>
  <c r="BE318" i="8"/>
  <c r="AK317" i="4"/>
  <c r="X317" i="4"/>
  <c r="AK306" i="4"/>
  <c r="X306" i="4"/>
  <c r="BE321" i="8"/>
  <c r="BB311" i="8"/>
  <c r="BE309" i="8"/>
  <c r="AK302" i="4"/>
  <c r="X302" i="4"/>
  <c r="BG288" i="8"/>
  <c r="AK290" i="4"/>
  <c r="X290" i="4"/>
  <c r="L302" i="4"/>
  <c r="N302" i="4" s="1"/>
  <c r="AO301" i="8"/>
  <c r="BE301" i="8"/>
  <c r="Z297" i="8"/>
  <c r="BE303" i="8"/>
  <c r="Q296" i="4"/>
  <c r="S296" i="4" s="1"/>
  <c r="CA297" i="4"/>
  <c r="BN297" i="4"/>
  <c r="Z286" i="8"/>
  <c r="Z304" i="8"/>
  <c r="BE292" i="8"/>
  <c r="L303" i="4"/>
  <c r="N303" i="4" s="1"/>
  <c r="BB297" i="4"/>
  <c r="AO286" i="8"/>
  <c r="AO304" i="8"/>
  <c r="AK303" i="4"/>
  <c r="X303" i="4"/>
  <c r="AL295" i="4"/>
  <c r="AY295" i="4"/>
  <c r="AO300" i="8"/>
  <c r="Z286" i="4"/>
  <c r="Z285" i="4"/>
  <c r="Q286" i="4"/>
  <c r="S286" i="4" s="1"/>
  <c r="L290" i="4"/>
  <c r="N290" i="4" s="1"/>
  <c r="AO291" i="8"/>
  <c r="L298" i="4"/>
  <c r="BE291" i="8"/>
  <c r="BG296" i="8"/>
  <c r="AK300" i="4"/>
  <c r="X300" i="4"/>
  <c r="AY286" i="4"/>
  <c r="AL286" i="4"/>
  <c r="AN286" i="4" s="1"/>
  <c r="N286" i="4"/>
  <c r="BE304" i="8"/>
  <c r="BE299" i="8"/>
  <c r="BG299" i="8" s="1"/>
  <c r="L291" i="4"/>
  <c r="AK298" i="4"/>
  <c r="X298" i="4"/>
  <c r="L300" i="4"/>
  <c r="N300" i="4" s="1"/>
  <c r="BE283" i="8"/>
  <c r="BE268" i="8"/>
  <c r="BG268" i="8" s="1"/>
  <c r="BE279" i="8"/>
  <c r="AK263" i="4"/>
  <c r="X263" i="4"/>
  <c r="Z263" i="4" s="1"/>
  <c r="BB283" i="8"/>
  <c r="BB268" i="8"/>
  <c r="Q274" i="4"/>
  <c r="BB279" i="8"/>
  <c r="BM265" i="4"/>
  <c r="Z275" i="8"/>
  <c r="Z275" i="4"/>
  <c r="Q275" i="4"/>
  <c r="S275" i="4" s="1"/>
  <c r="L263" i="4"/>
  <c r="N263" i="4" s="1"/>
  <c r="AK282" i="4"/>
  <c r="X282" i="4"/>
  <c r="Q264" i="4"/>
  <c r="BE270" i="8"/>
  <c r="BG280" i="8"/>
  <c r="AK269" i="4"/>
  <c r="X269" i="4"/>
  <c r="BE264" i="8"/>
  <c r="BG264" i="8" s="1"/>
  <c r="AO267" i="8"/>
  <c r="L267" i="4"/>
  <c r="N267" i="4" s="1"/>
  <c r="L269" i="4"/>
  <c r="N269" i="4" s="1"/>
  <c r="Z268" i="8"/>
  <c r="AY275" i="4"/>
  <c r="AL275" i="4"/>
  <c r="AO283" i="8"/>
  <c r="BG274" i="8"/>
  <c r="AY264" i="4"/>
  <c r="AL264" i="4"/>
  <c r="Z256" i="4"/>
  <c r="Z247" i="4"/>
  <c r="AK254" i="4"/>
  <c r="X254" i="4"/>
  <c r="BE252" i="8"/>
  <c r="Q256" i="4"/>
  <c r="S256" i="4" s="1"/>
  <c r="AK243" i="4"/>
  <c r="X243" i="4"/>
  <c r="L251" i="4"/>
  <c r="N251" i="4" s="1"/>
  <c r="AO249" i="8"/>
  <c r="AO255" i="8"/>
  <c r="AY248" i="4"/>
  <c r="AL248" i="4"/>
  <c r="AK257" i="4"/>
  <c r="X257" i="4"/>
  <c r="BE256" i="8"/>
  <c r="AK251" i="4"/>
  <c r="X251" i="4"/>
  <c r="Z244" i="4"/>
  <c r="AY256" i="4"/>
  <c r="AL256" i="4"/>
  <c r="AK255" i="4"/>
  <c r="X255" i="4"/>
  <c r="AY247" i="4"/>
  <c r="AL247" i="4"/>
  <c r="L243" i="4"/>
  <c r="BE244" i="8"/>
  <c r="AO247" i="8"/>
  <c r="L245" i="4"/>
  <c r="N245" i="4" s="1"/>
  <c r="L257" i="4"/>
  <c r="N257" i="4" s="1"/>
  <c r="Q247" i="4"/>
  <c r="S247" i="4" s="1"/>
  <c r="BE258" i="8"/>
  <c r="BE259" i="8"/>
  <c r="BE246" i="8"/>
  <c r="BE255" i="8"/>
  <c r="AK252" i="4"/>
  <c r="X252" i="4"/>
  <c r="Z261" i="4"/>
  <c r="Q248" i="4"/>
  <c r="S248" i="4" s="1"/>
  <c r="Q249" i="4"/>
  <c r="S249" i="4" s="1"/>
  <c r="BE253" i="8"/>
  <c r="Q244" i="4"/>
  <c r="S244" i="4" s="1"/>
  <c r="AK258" i="4"/>
  <c r="X258" i="4"/>
  <c r="Z249" i="4"/>
  <c r="BB252" i="8"/>
  <c r="AO246" i="8"/>
  <c r="BG251" i="8"/>
  <c r="CO237" i="4"/>
  <c r="AL224" i="4"/>
  <c r="AN224" i="4" s="1"/>
  <c r="AY224" i="4"/>
  <c r="AY226" i="4"/>
  <c r="AL226" i="4"/>
  <c r="Z231" i="8"/>
  <c r="L238" i="4"/>
  <c r="Q238" i="4" s="1"/>
  <c r="S238" i="4" s="1"/>
  <c r="AK231" i="4"/>
  <c r="X231" i="4"/>
  <c r="AK236" i="4"/>
  <c r="X236" i="4"/>
  <c r="AO231" i="8"/>
  <c r="AK238" i="4"/>
  <c r="X238" i="4"/>
  <c r="L231" i="4"/>
  <c r="Q231" i="4" s="1"/>
  <c r="S231" i="4" s="1"/>
  <c r="Z239" i="4"/>
  <c r="AH239" i="4" s="1"/>
  <c r="BE232" i="8"/>
  <c r="BE239" i="8"/>
  <c r="AL239" i="4"/>
  <c r="AY239" i="4"/>
  <c r="BB239" i="8"/>
  <c r="BE237" i="8"/>
  <c r="Z237" i="8"/>
  <c r="BB237" i="8"/>
  <c r="L221" i="4"/>
  <c r="N221" i="4" s="1"/>
  <c r="Z230" i="4"/>
  <c r="BG230" i="8"/>
  <c r="AK240" i="4"/>
  <c r="X240" i="4"/>
  <c r="AY230" i="4"/>
  <c r="AL230" i="4"/>
  <c r="BG240" i="8"/>
  <c r="BG236" i="8"/>
  <c r="BG231" i="8"/>
  <c r="BG227" i="8"/>
  <c r="L236" i="4"/>
  <c r="Q236" i="4" s="1"/>
  <c r="S236" i="4" s="1"/>
  <c r="Z207" i="8"/>
  <c r="AO208" i="8"/>
  <c r="BE209" i="8"/>
  <c r="Z205" i="4"/>
  <c r="AY212" i="4"/>
  <c r="AL212" i="4"/>
  <c r="BE218" i="8"/>
  <c r="L214" i="4"/>
  <c r="Q214" i="4" s="1"/>
  <c r="S214" i="4" s="1"/>
  <c r="AL210" i="4"/>
  <c r="AY210" i="4"/>
  <c r="L217" i="4"/>
  <c r="Q217" i="4" s="1"/>
  <c r="S217" i="4" s="1"/>
  <c r="BB209" i="8"/>
  <c r="AY205" i="4"/>
  <c r="AL205" i="4"/>
  <c r="AK208" i="4"/>
  <c r="X208" i="4"/>
  <c r="AK217" i="4"/>
  <c r="X217" i="4"/>
  <c r="BE214" i="8"/>
  <c r="BE215" i="8"/>
  <c r="AK206" i="4"/>
  <c r="X206" i="4"/>
  <c r="Z203" i="4"/>
  <c r="L208" i="4"/>
  <c r="Q208" i="4" s="1"/>
  <c r="S208" i="4" s="1"/>
  <c r="BE208" i="8"/>
  <c r="BB215" i="8"/>
  <c r="Z212" i="4"/>
  <c r="AK214" i="4"/>
  <c r="X214" i="4"/>
  <c r="Z210" i="4"/>
  <c r="BG211" i="8"/>
  <c r="AL203" i="4"/>
  <c r="AY203" i="4"/>
  <c r="N203" i="4"/>
  <c r="BE202" i="8"/>
  <c r="BG213" i="8"/>
  <c r="AK213" i="4"/>
  <c r="X213" i="4"/>
  <c r="BB208" i="8"/>
  <c r="BE207" i="8"/>
  <c r="BG206" i="8"/>
  <c r="AK201" i="4"/>
  <c r="X201" i="4"/>
  <c r="L207" i="4"/>
  <c r="Q207" i="4" s="1"/>
  <c r="S207" i="4" s="1"/>
  <c r="L213" i="4"/>
  <c r="Q213" i="4" s="1"/>
  <c r="S213" i="4" s="1"/>
  <c r="AO210" i="8"/>
  <c r="N210" i="4"/>
  <c r="L206" i="4"/>
  <c r="Q206" i="4" s="1"/>
  <c r="S206" i="4" s="1"/>
  <c r="BE186" i="8"/>
  <c r="BE194" i="8"/>
  <c r="BB186" i="8"/>
  <c r="BE199" i="8"/>
  <c r="N196" i="4"/>
  <c r="BG187" i="8"/>
  <c r="BE193" i="8"/>
  <c r="AO185" i="8"/>
  <c r="BB194" i="8"/>
  <c r="AK193" i="4"/>
  <c r="X193" i="4"/>
  <c r="AK198" i="4"/>
  <c r="X198" i="4"/>
  <c r="Z196" i="4"/>
  <c r="AK192" i="4"/>
  <c r="X192" i="4"/>
  <c r="L198" i="4"/>
  <c r="Q198" i="4" s="1"/>
  <c r="S198" i="4" s="1"/>
  <c r="AL196" i="4"/>
  <c r="AY196" i="4"/>
  <c r="Z197" i="8"/>
  <c r="BG181" i="8"/>
  <c r="AY182" i="4"/>
  <c r="AL182" i="4"/>
  <c r="L185" i="4"/>
  <c r="Q185" i="4" s="1"/>
  <c r="S185" i="4" s="1"/>
  <c r="N186" i="4"/>
  <c r="AK158" i="4"/>
  <c r="X158" i="4"/>
  <c r="L172" i="4"/>
  <c r="Q172" i="4" s="1"/>
  <c r="S172" i="4" s="1"/>
  <c r="BE173" i="8"/>
  <c r="L160" i="4"/>
  <c r="N160" i="4" s="1"/>
  <c r="Q174" i="4"/>
  <c r="S174" i="4" s="1"/>
  <c r="AK165" i="4"/>
  <c r="X165" i="4"/>
  <c r="AY175" i="4"/>
  <c r="AL175" i="4"/>
  <c r="Z162" i="4"/>
  <c r="AK176" i="4"/>
  <c r="X176" i="4"/>
  <c r="AK172" i="4"/>
  <c r="X172" i="4"/>
  <c r="Q175" i="4"/>
  <c r="S175" i="4" s="1"/>
  <c r="BE166" i="8"/>
  <c r="AY174" i="4"/>
  <c r="AL174" i="4"/>
  <c r="AK160" i="4"/>
  <c r="X160" i="4"/>
  <c r="L171" i="4"/>
  <c r="Q171" i="4" s="1"/>
  <c r="S171" i="4" s="1"/>
  <c r="Q162" i="4"/>
  <c r="L176" i="4"/>
  <c r="N176" i="4" s="1"/>
  <c r="BE177" i="8"/>
  <c r="L165" i="4"/>
  <c r="N165" i="4" s="1"/>
  <c r="BE172" i="8"/>
  <c r="Z175" i="4"/>
  <c r="BE159" i="8"/>
  <c r="BE161" i="8"/>
  <c r="L158" i="4"/>
  <c r="N158" i="4" s="1"/>
  <c r="AO172" i="8"/>
  <c r="Z158" i="8"/>
  <c r="Z157" i="4"/>
  <c r="AY157" i="4"/>
  <c r="AL157" i="4"/>
  <c r="Q157" i="4"/>
  <c r="S157" i="4" s="1"/>
  <c r="L145" i="4"/>
  <c r="N145" i="4" s="1"/>
  <c r="BE146" i="8"/>
  <c r="Z152" i="4"/>
  <c r="Q152" i="4"/>
  <c r="S152" i="4" s="1"/>
  <c r="AK151" i="4"/>
  <c r="X151" i="4"/>
  <c r="Z152" i="8"/>
  <c r="AK143" i="4"/>
  <c r="X143" i="4"/>
  <c r="BG151" i="8"/>
  <c r="BE156" i="8"/>
  <c r="L155" i="4"/>
  <c r="N155" i="4" s="1"/>
  <c r="BG154" i="8"/>
  <c r="BG142" i="8"/>
  <c r="BE144" i="8"/>
  <c r="BB156" i="8"/>
  <c r="AO142" i="8"/>
  <c r="N152" i="4"/>
  <c r="Z153" i="4"/>
  <c r="Z153" i="8"/>
  <c r="BB144" i="8"/>
  <c r="BE152" i="8"/>
  <c r="BG152" i="8" s="1"/>
  <c r="AK155" i="4"/>
  <c r="X155" i="4"/>
  <c r="AK145" i="4"/>
  <c r="X145" i="4"/>
  <c r="AO150" i="8"/>
  <c r="BB146" i="8"/>
  <c r="AY152" i="4"/>
  <c r="AL152" i="4"/>
  <c r="Z141" i="4"/>
  <c r="AO144" i="8"/>
  <c r="BG143" i="8"/>
  <c r="BE150" i="8"/>
  <c r="AK149" i="4"/>
  <c r="X149" i="4"/>
  <c r="AY141" i="4"/>
  <c r="AL141" i="4"/>
  <c r="AL154" i="4"/>
  <c r="AY154" i="4"/>
  <c r="Q148" i="4"/>
  <c r="S148" i="4" s="1"/>
  <c r="L149" i="4"/>
  <c r="N149" i="4" s="1"/>
  <c r="L151" i="4"/>
  <c r="N151" i="4" s="1"/>
  <c r="AO152" i="8"/>
  <c r="L143" i="4"/>
  <c r="N143" i="4" s="1"/>
  <c r="Q141" i="4"/>
  <c r="S141" i="4" s="1"/>
  <c r="L136" i="4"/>
  <c r="N136" i="4" s="1"/>
  <c r="AK129" i="4"/>
  <c r="X129" i="4"/>
  <c r="BE132" i="8"/>
  <c r="AO127" i="8"/>
  <c r="BE126" i="8"/>
  <c r="BE128" i="8"/>
  <c r="BG128" i="8" s="1"/>
  <c r="BE130" i="8"/>
  <c r="AK125" i="4"/>
  <c r="X125" i="4"/>
  <c r="L127" i="4"/>
  <c r="N127" i="4" s="1"/>
  <c r="BB132" i="8"/>
  <c r="BG135" i="8"/>
  <c r="AK126" i="4"/>
  <c r="X126" i="4"/>
  <c r="BE125" i="8"/>
  <c r="L131" i="4"/>
  <c r="N131" i="4" s="1"/>
  <c r="AL134" i="4"/>
  <c r="AY134" i="4"/>
  <c r="BE127" i="8"/>
  <c r="L129" i="4"/>
  <c r="Q129" i="4" s="1"/>
  <c r="S129" i="4" s="1"/>
  <c r="BB130" i="8"/>
  <c r="L125" i="4"/>
  <c r="N125" i="4" s="1"/>
  <c r="BE121" i="8"/>
  <c r="BB125" i="8"/>
  <c r="AK131" i="4"/>
  <c r="X131" i="4"/>
  <c r="AK124" i="4"/>
  <c r="X124" i="4"/>
  <c r="Z117" i="4"/>
  <c r="AO129" i="8"/>
  <c r="Q123" i="4"/>
  <c r="S123" i="4" s="1"/>
  <c r="Q134" i="4"/>
  <c r="S134" i="4" s="1"/>
  <c r="Z123" i="4"/>
  <c r="AK120" i="4"/>
  <c r="X120" i="4"/>
  <c r="Z128" i="8"/>
  <c r="Z116" i="8"/>
  <c r="Q115" i="4"/>
  <c r="S115" i="4" s="1"/>
  <c r="Z115" i="4"/>
  <c r="AY115" i="4"/>
  <c r="AL115" i="4"/>
  <c r="AK113" i="4"/>
  <c r="X113" i="4"/>
  <c r="BE111" i="8"/>
  <c r="Z109" i="4"/>
  <c r="AH109" i="4" s="1"/>
  <c r="AK107" i="4"/>
  <c r="X107" i="4"/>
  <c r="AY99" i="4"/>
  <c r="AL99" i="4"/>
  <c r="Z103" i="4"/>
  <c r="BG110" i="8"/>
  <c r="L107" i="4"/>
  <c r="Q107" i="4" s="1"/>
  <c r="S107" i="4" s="1"/>
  <c r="BG98" i="8"/>
  <c r="L110" i="4"/>
  <c r="Q110" i="4" s="1"/>
  <c r="S110" i="4" s="1"/>
  <c r="N95" i="4"/>
  <c r="Z97" i="4"/>
  <c r="AK110" i="4"/>
  <c r="X110" i="4"/>
  <c r="AY97" i="4"/>
  <c r="AL97" i="4"/>
  <c r="BE108" i="8"/>
  <c r="L113" i="4"/>
  <c r="N113" i="4" s="1"/>
  <c r="BE114" i="8"/>
  <c r="AY109" i="4"/>
  <c r="AL109" i="4"/>
  <c r="AY103" i="4"/>
  <c r="AL103" i="4"/>
  <c r="AL96" i="4"/>
  <c r="AY96" i="4"/>
  <c r="BE109" i="8"/>
  <c r="Z114" i="8"/>
  <c r="L108" i="4"/>
  <c r="Q108" i="4" s="1"/>
  <c r="S108" i="4" s="1"/>
  <c r="AY112" i="4"/>
  <c r="AL112" i="4"/>
  <c r="Z95" i="8"/>
  <c r="Z94" i="4"/>
  <c r="Q94" i="4"/>
  <c r="AL94" i="4"/>
  <c r="AY94" i="4"/>
  <c r="BG95" i="8"/>
  <c r="BE78" i="8"/>
  <c r="AY87" i="4"/>
  <c r="AL87" i="4"/>
  <c r="Z75" i="4"/>
  <c r="Q75" i="4"/>
  <c r="S75" i="4" s="1"/>
  <c r="AK76" i="4"/>
  <c r="X76" i="4"/>
  <c r="BE77" i="8"/>
  <c r="Q78" i="4"/>
  <c r="S78" i="4" s="1"/>
  <c r="L88" i="4"/>
  <c r="N88" i="4" s="1"/>
  <c r="L73" i="4"/>
  <c r="N73" i="4" s="1"/>
  <c r="BG79" i="8"/>
  <c r="BE80" i="8"/>
  <c r="AK73" i="4"/>
  <c r="X73" i="4"/>
  <c r="BE93" i="8"/>
  <c r="AY75" i="4"/>
  <c r="AL75" i="4"/>
  <c r="L91" i="4"/>
  <c r="N91" i="4" s="1"/>
  <c r="BB77" i="8"/>
  <c r="AK88" i="4"/>
  <c r="X88" i="4"/>
  <c r="Z83" i="4"/>
  <c r="BE89" i="8"/>
  <c r="AK91" i="4"/>
  <c r="X91" i="4"/>
  <c r="Z78" i="4"/>
  <c r="L79" i="4"/>
  <c r="N79" i="4" s="1"/>
  <c r="L77" i="4"/>
  <c r="N77" i="4" s="1"/>
  <c r="Q83" i="4"/>
  <c r="S83" i="4" s="1"/>
  <c r="AK92" i="4"/>
  <c r="X92" i="4"/>
  <c r="AY83" i="4"/>
  <c r="AL83" i="4"/>
  <c r="BB80" i="8"/>
  <c r="BB78" i="8"/>
  <c r="Q87" i="4"/>
  <c r="S87" i="4" s="1"/>
  <c r="BG90" i="8"/>
  <c r="BE83" i="8"/>
  <c r="BG91" i="8"/>
  <c r="BE74" i="8"/>
  <c r="L76" i="4"/>
  <c r="N76" i="4" s="1"/>
  <c r="BB83" i="8"/>
  <c r="AO83" i="8"/>
  <c r="BE92" i="8"/>
  <c r="AO74" i="8"/>
  <c r="Z74" i="8"/>
  <c r="L82" i="4"/>
  <c r="N82" i="4" s="1"/>
  <c r="AY78" i="4"/>
  <c r="AL78" i="4"/>
  <c r="AK79" i="4"/>
  <c r="X79" i="4"/>
  <c r="AK77" i="4"/>
  <c r="X77" i="4"/>
  <c r="Z87" i="4"/>
  <c r="N57" i="4"/>
  <c r="Q57" i="4"/>
  <c r="S57" i="4" s="1"/>
  <c r="BE67" i="8"/>
  <c r="BG67" i="8" s="1"/>
  <c r="BE58" i="8"/>
  <c r="AK66" i="4"/>
  <c r="X66" i="4"/>
  <c r="BM70" i="4"/>
  <c r="AZ70" i="4"/>
  <c r="BB67" i="8"/>
  <c r="AE64" i="4"/>
  <c r="Q60" i="4"/>
  <c r="S60" i="4" s="1"/>
  <c r="N60" i="4"/>
  <c r="AZ54" i="4"/>
  <c r="BM54" i="4"/>
  <c r="BG59" i="8"/>
  <c r="BE60" i="8"/>
  <c r="BE57" i="8"/>
  <c r="BE52" i="8"/>
  <c r="AK56" i="4"/>
  <c r="X56" i="4"/>
  <c r="N59" i="4"/>
  <c r="Q59" i="4"/>
  <c r="S59" i="4" s="1"/>
  <c r="Z52" i="4"/>
  <c r="Z67" i="8"/>
  <c r="AK67" i="4"/>
  <c r="X67" i="4"/>
  <c r="Q56" i="4"/>
  <c r="S56" i="4" s="1"/>
  <c r="N56" i="4"/>
  <c r="AY53" i="4"/>
  <c r="AL53" i="4"/>
  <c r="BB57" i="8"/>
  <c r="BE61" i="8"/>
  <c r="AK59" i="4"/>
  <c r="X59" i="4"/>
  <c r="BE64" i="8"/>
  <c r="AN64" i="4"/>
  <c r="AY68" i="4"/>
  <c r="AL68" i="4"/>
  <c r="Q63" i="4"/>
  <c r="S63" i="4" s="1"/>
  <c r="N63" i="4"/>
  <c r="AK51" i="4"/>
  <c r="X51" i="4"/>
  <c r="Z52" i="8"/>
  <c r="Q67" i="4"/>
  <c r="S67" i="4" s="1"/>
  <c r="N67" i="4"/>
  <c r="AK60" i="4"/>
  <c r="X60" i="4"/>
  <c r="AK57" i="4"/>
  <c r="X57" i="4"/>
  <c r="BE68" i="8"/>
  <c r="BB58" i="8"/>
  <c r="AO58" i="8"/>
  <c r="AZ64" i="4"/>
  <c r="BM64" i="4"/>
  <c r="Q66" i="4"/>
  <c r="S66" i="4" s="1"/>
  <c r="N66" i="4"/>
  <c r="AO68" i="8"/>
  <c r="AK63" i="4"/>
  <c r="X63" i="4"/>
  <c r="Q31" i="4"/>
  <c r="L34" i="4"/>
  <c r="Q34" i="4" s="1"/>
  <c r="S34" i="4" s="1"/>
  <c r="AK44" i="4"/>
  <c r="X44" i="4"/>
  <c r="BB34" i="8"/>
  <c r="AK48" i="4"/>
  <c r="X48" i="4"/>
  <c r="BG38" i="8"/>
  <c r="BE50" i="8"/>
  <c r="Z31" i="8"/>
  <c r="BE35" i="8"/>
  <c r="N45" i="4"/>
  <c r="L48" i="4"/>
  <c r="Q48" i="4" s="1"/>
  <c r="S48" i="4" s="1"/>
  <c r="Z45" i="4"/>
  <c r="AO36" i="8"/>
  <c r="BE49" i="8"/>
  <c r="BB50" i="8"/>
  <c r="BG31" i="8"/>
  <c r="AY45" i="4"/>
  <c r="AL45" i="4"/>
  <c r="Z41" i="4"/>
  <c r="AL31" i="4"/>
  <c r="AY31" i="4"/>
  <c r="L49" i="4"/>
  <c r="Q49" i="4" s="1"/>
  <c r="S49" i="4" s="1"/>
  <c r="AK46" i="4"/>
  <c r="X46" i="4"/>
  <c r="BE47" i="8"/>
  <c r="AY41" i="4"/>
  <c r="AL41" i="4"/>
  <c r="BE44" i="8"/>
  <c r="BE34" i="8"/>
  <c r="L44" i="4"/>
  <c r="Q44" i="4" s="1"/>
  <c r="S44" i="4" s="1"/>
  <c r="L33" i="4"/>
  <c r="Q33" i="4" s="1"/>
  <c r="S33" i="4" s="1"/>
  <c r="L46" i="4"/>
  <c r="Q46" i="4" s="1"/>
  <c r="S46" i="4" s="1"/>
  <c r="L43" i="4"/>
  <c r="Q43" i="4" s="1"/>
  <c r="S43" i="4" s="1"/>
  <c r="BM47" i="4"/>
  <c r="AZ47" i="4"/>
  <c r="BE45" i="8"/>
  <c r="AK33" i="4"/>
  <c r="X33" i="4"/>
  <c r="Z31" i="4"/>
  <c r="AH31" i="4" s="1"/>
  <c r="BG42" i="8"/>
  <c r="N31" i="4"/>
  <c r="AK34" i="4"/>
  <c r="X34" i="4"/>
  <c r="AO44" i="8"/>
  <c r="AN47" i="4"/>
  <c r="BB45" i="8"/>
  <c r="AO22" i="8"/>
  <c r="AK13" i="4"/>
  <c r="X13" i="4"/>
  <c r="AK19" i="4"/>
  <c r="X19" i="4"/>
  <c r="BG18" i="8"/>
  <c r="BG29" i="8"/>
  <c r="L13" i="4"/>
  <c r="L19" i="4"/>
  <c r="N19" i="4" s="1"/>
  <c r="Z11" i="8"/>
  <c r="BE16" i="8"/>
  <c r="BE14" i="8"/>
  <c r="L26" i="4"/>
  <c r="N26" i="4" s="1"/>
  <c r="BE11" i="8"/>
  <c r="L21" i="4"/>
  <c r="N21" i="4" s="1"/>
  <c r="AK21" i="4"/>
  <c r="X21" i="4"/>
  <c r="BE20" i="8"/>
  <c r="BM25" i="4"/>
  <c r="AZ25" i="4"/>
  <c r="L10" i="4"/>
  <c r="AK15" i="4"/>
  <c r="X15" i="4"/>
  <c r="Q12" i="4"/>
  <c r="S12" i="4" s="1"/>
  <c r="BE22" i="8"/>
  <c r="L15" i="4"/>
  <c r="AK10" i="4"/>
  <c r="X10" i="4"/>
  <c r="N12" i="4"/>
  <c r="BE27" i="8"/>
  <c r="BG13" i="8"/>
  <c r="L9" i="4"/>
  <c r="N9" i="4" s="1"/>
  <c r="BE10" i="8"/>
  <c r="BG10" i="8" s="1"/>
  <c r="CB519" i="4"/>
  <c r="CN519" i="4"/>
  <c r="BP519" i="4"/>
  <c r="BX519" i="4" s="1"/>
  <c r="BP520" i="4"/>
  <c r="CB520" i="4"/>
  <c r="CN520" i="4"/>
  <c r="BG519" i="4"/>
  <c r="BI519" i="4" s="1"/>
  <c r="BD519" i="4"/>
  <c r="CN412" i="4"/>
  <c r="CN392" i="4"/>
  <c r="CN390" i="4"/>
  <c r="CN391" i="4"/>
  <c r="CN372" i="4"/>
  <c r="CN369" i="4"/>
  <c r="CN371" i="4"/>
  <c r="CN370" i="4"/>
  <c r="CN347" i="4"/>
  <c r="CN348" i="4"/>
  <c r="CN349" i="4"/>
  <c r="CN327" i="4"/>
  <c r="CN326" i="4"/>
  <c r="CN328" i="4"/>
  <c r="CN284" i="4"/>
  <c r="CN263" i="4"/>
  <c r="CN264" i="4"/>
  <c r="CN136" i="4"/>
  <c r="BB141" i="8"/>
  <c r="AM141" i="8"/>
  <c r="AI136" i="8"/>
  <c r="AH136" i="8" s="1"/>
  <c r="AK140" i="4"/>
  <c r="X140" i="4"/>
  <c r="BL140" i="4"/>
  <c r="BB140" i="8"/>
  <c r="AJ139" i="4"/>
  <c r="X139" i="4"/>
  <c r="L139" i="4"/>
  <c r="Q139" i="4" s="1"/>
  <c r="S139" i="4" s="1"/>
  <c r="BT139" i="4"/>
  <c r="AJ138" i="4"/>
  <c r="X138" i="4"/>
  <c r="BE139" i="8"/>
  <c r="L137" i="4"/>
  <c r="N137" i="4" s="1"/>
  <c r="BE138" i="8"/>
  <c r="AJ137" i="4"/>
  <c r="X137" i="4"/>
  <c r="BF136" i="4"/>
  <c r="BE137" i="8"/>
  <c r="BB137" i="8"/>
  <c r="CV9" i="4"/>
  <c r="AK9" i="8" l="1"/>
  <c r="AJ9" i="8" s="1"/>
  <c r="BH23" i="8"/>
  <c r="AS23" i="8" s="1"/>
  <c r="BH593" i="8"/>
  <c r="AS593" i="8" s="1"/>
  <c r="BH602" i="8"/>
  <c r="AS602" i="8" s="1"/>
  <c r="BH600" i="8"/>
  <c r="AS600" i="8" s="1"/>
  <c r="N52" i="4"/>
  <c r="X595" i="4"/>
  <c r="Q133" i="4"/>
  <c r="S133" i="4" s="1"/>
  <c r="X364" i="4"/>
  <c r="Z364" i="4" s="1"/>
  <c r="AE364" i="4" s="1"/>
  <c r="N182" i="4"/>
  <c r="BE222" i="8"/>
  <c r="BG222" i="8" s="1"/>
  <c r="N295" i="4"/>
  <c r="AO572" i="8"/>
  <c r="Z452" i="8"/>
  <c r="AY130" i="4"/>
  <c r="BM130" i="4" s="1"/>
  <c r="BA115" i="8"/>
  <c r="AZ115" i="8" s="1"/>
  <c r="Z151" i="8"/>
  <c r="Z482" i="8"/>
  <c r="AK242" i="8"/>
  <c r="AJ242" i="8" s="1"/>
  <c r="X130" i="4"/>
  <c r="Z130" i="4" s="1"/>
  <c r="X484" i="4"/>
  <c r="Z484" i="4" s="1"/>
  <c r="Z119" i="8"/>
  <c r="Z478" i="8"/>
  <c r="Z425" i="8"/>
  <c r="Z531" i="8"/>
  <c r="Z273" i="8"/>
  <c r="Z431" i="8"/>
  <c r="X296" i="4"/>
  <c r="Z296" i="4" s="1"/>
  <c r="CA557" i="4"/>
  <c r="CB557" i="4" s="1"/>
  <c r="Z593" i="8"/>
  <c r="BB222" i="8"/>
  <c r="AL296" i="4"/>
  <c r="AN296" i="4" s="1"/>
  <c r="AH557" i="4"/>
  <c r="U557" i="4" s="1"/>
  <c r="AF73" i="8"/>
  <c r="AY52" i="4"/>
  <c r="BM52" i="4" s="1"/>
  <c r="X548" i="4"/>
  <c r="Z456" i="8"/>
  <c r="Z100" i="8"/>
  <c r="Q166" i="4"/>
  <c r="S166" i="4" s="1"/>
  <c r="Z206" i="8"/>
  <c r="Q557" i="4"/>
  <c r="S557" i="4" s="1"/>
  <c r="BA434" i="8"/>
  <c r="AZ434" i="8" s="1"/>
  <c r="Z501" i="8"/>
  <c r="BB344" i="8"/>
  <c r="Z563" i="8"/>
  <c r="Z296" i="8"/>
  <c r="BB600" i="8"/>
  <c r="AK49" i="4"/>
  <c r="AL49" i="4" s="1"/>
  <c r="Q86" i="4"/>
  <c r="S86" i="4" s="1"/>
  <c r="N112" i="4"/>
  <c r="AY244" i="4"/>
  <c r="AZ244" i="4" s="1"/>
  <c r="Q362" i="4"/>
  <c r="S362" i="4" s="1"/>
  <c r="AL148" i="4"/>
  <c r="AN148" i="4" s="1"/>
  <c r="AK384" i="4"/>
  <c r="AY384" i="4" s="1"/>
  <c r="X437" i="4"/>
  <c r="Z437" i="4" s="1"/>
  <c r="AH437" i="4" s="1"/>
  <c r="U437" i="4" s="1"/>
  <c r="AP557" i="4"/>
  <c r="X127" i="4"/>
  <c r="Z127" i="4" s="1"/>
  <c r="AL153" i="4"/>
  <c r="AN153" i="4" s="1"/>
  <c r="Q266" i="4"/>
  <c r="S266" i="4" s="1"/>
  <c r="AL446" i="4"/>
  <c r="AN446" i="4" s="1"/>
  <c r="AL123" i="4"/>
  <c r="AN123" i="4" s="1"/>
  <c r="X522" i="4"/>
  <c r="Z522" i="4" s="1"/>
  <c r="X26" i="4"/>
  <c r="Z26" i="4" s="1"/>
  <c r="N153" i="4"/>
  <c r="N547" i="4"/>
  <c r="Q614" i="4"/>
  <c r="S614" i="4" s="1"/>
  <c r="X446" i="4"/>
  <c r="Z446" i="4" s="1"/>
  <c r="AE446" i="4" s="1"/>
  <c r="Z405" i="8"/>
  <c r="AK30" i="8"/>
  <c r="AJ30" i="8" s="1"/>
  <c r="AF30" i="8" s="1"/>
  <c r="Z238" i="8"/>
  <c r="AH153" i="4"/>
  <c r="X207" i="4"/>
  <c r="Z207" i="4" s="1"/>
  <c r="Q501" i="4"/>
  <c r="S501" i="4" s="1"/>
  <c r="Z191" i="8"/>
  <c r="Z143" i="8"/>
  <c r="Z271" i="8"/>
  <c r="Z319" i="8"/>
  <c r="Z236" i="8"/>
  <c r="Z198" i="8"/>
  <c r="AO41" i="8"/>
  <c r="N326" i="4"/>
  <c r="AB54" i="4"/>
  <c r="Z184" i="8"/>
  <c r="Z402" i="8"/>
  <c r="Z219" i="8"/>
  <c r="Z126" i="8"/>
  <c r="X186" i="4"/>
  <c r="Z186" i="4" s="1"/>
  <c r="AH186" i="4" s="1"/>
  <c r="U186" i="4" s="1"/>
  <c r="Z512" i="8"/>
  <c r="Q51" i="4"/>
  <c r="S51" i="4" s="1"/>
  <c r="AV224" i="4"/>
  <c r="AK278" i="4"/>
  <c r="AL278" i="4" s="1"/>
  <c r="AN278" i="4" s="1"/>
  <c r="Q452" i="4"/>
  <c r="S452" i="4" s="1"/>
  <c r="Z240" i="8"/>
  <c r="Z395" i="8"/>
  <c r="Z493" i="8"/>
  <c r="Z496" i="8"/>
  <c r="Q27" i="4"/>
  <c r="S27" i="4" s="1"/>
  <c r="AY390" i="4"/>
  <c r="AZ390" i="4" s="1"/>
  <c r="BB390" i="4" s="1"/>
  <c r="BJ390" i="4" s="1"/>
  <c r="N524" i="4"/>
  <c r="Q11" i="4"/>
  <c r="S11" i="4" s="1"/>
  <c r="AL274" i="4"/>
  <c r="AN274" i="4" s="1"/>
  <c r="AY551" i="4"/>
  <c r="AZ551" i="4" s="1"/>
  <c r="AK347" i="4"/>
  <c r="AY347" i="4" s="1"/>
  <c r="BM347" i="4" s="1"/>
  <c r="X513" i="4"/>
  <c r="Z513" i="4" s="1"/>
  <c r="AH513" i="4" s="1"/>
  <c r="Q122" i="4"/>
  <c r="S122" i="4" s="1"/>
  <c r="AY249" i="4"/>
  <c r="BM249" i="4" s="1"/>
  <c r="AL502" i="4"/>
  <c r="AN502" i="4" s="1"/>
  <c r="N351" i="4"/>
  <c r="AY437" i="4"/>
  <c r="AZ437" i="4" s="1"/>
  <c r="BB437" i="4" s="1"/>
  <c r="AY186" i="4"/>
  <c r="AZ186" i="4" s="1"/>
  <c r="AK221" i="4"/>
  <c r="AY221" i="4" s="1"/>
  <c r="AY513" i="4"/>
  <c r="AZ513" i="4" s="1"/>
  <c r="AE54" i="4"/>
  <c r="AG54" i="4" s="1"/>
  <c r="X148" i="4"/>
  <c r="Z148" i="4" s="1"/>
  <c r="AE148" i="4" s="1"/>
  <c r="AG148" i="4" s="1"/>
  <c r="AB25" i="4"/>
  <c r="Z122" i="8"/>
  <c r="Q523" i="4"/>
  <c r="S523" i="4" s="1"/>
  <c r="AK305" i="8"/>
  <c r="AJ305" i="8" s="1"/>
  <c r="AF305" i="8" s="1"/>
  <c r="AK603" i="8"/>
  <c r="AJ603" i="8" s="1"/>
  <c r="AF603" i="8" s="1"/>
  <c r="BB112" i="8"/>
  <c r="AH89" i="4"/>
  <c r="AK582" i="8"/>
  <c r="AJ582" i="8" s="1"/>
  <c r="AF582" i="8" s="1"/>
  <c r="Z528" i="8"/>
  <c r="AO316" i="8"/>
  <c r="X95" i="4"/>
  <c r="Z95" i="4" s="1"/>
  <c r="AE95" i="4" s="1"/>
  <c r="AG95" i="4" s="1"/>
  <c r="Z479" i="8"/>
  <c r="Z331" i="8"/>
  <c r="V390" i="8"/>
  <c r="BG345" i="8"/>
  <c r="X266" i="4"/>
  <c r="Z266" i="4" s="1"/>
  <c r="AH266" i="4" s="1"/>
  <c r="AK266" i="4"/>
  <c r="AL490" i="4"/>
  <c r="AN490" i="4" s="1"/>
  <c r="AL535" i="4"/>
  <c r="AN535" i="4" s="1"/>
  <c r="X490" i="4"/>
  <c r="Z490" i="4" s="1"/>
  <c r="AH490" i="4" s="1"/>
  <c r="X27" i="4"/>
  <c r="Z27" i="4" s="1"/>
  <c r="AH27" i="4" s="1"/>
  <c r="AK27" i="4"/>
  <c r="AE25" i="4"/>
  <c r="U25" i="4" s="1"/>
  <c r="AY12" i="4"/>
  <c r="AZ12" i="4" s="1"/>
  <c r="X291" i="4"/>
  <c r="Z291" i="4" s="1"/>
  <c r="AV493" i="4"/>
  <c r="AK533" i="4"/>
  <c r="AY533" i="4" s="1"/>
  <c r="BG549" i="8"/>
  <c r="Z162" i="8"/>
  <c r="AO168" i="8"/>
  <c r="BB23" i="8"/>
  <c r="Z382" i="8"/>
  <c r="AK391" i="4"/>
  <c r="AY391" i="4" s="1"/>
  <c r="Z120" i="8"/>
  <c r="Z317" i="8"/>
  <c r="Z423" i="8"/>
  <c r="Z315" i="8"/>
  <c r="Q615" i="4"/>
  <c r="S615" i="4" s="1"/>
  <c r="Z171" i="8"/>
  <c r="N527" i="4"/>
  <c r="Z527" i="8"/>
  <c r="Z333" i="8"/>
  <c r="Z56" i="8"/>
  <c r="AK263" i="8"/>
  <c r="AJ263" i="8" s="1"/>
  <c r="AF263" i="8" s="1"/>
  <c r="N189" i="4"/>
  <c r="BG376" i="8"/>
  <c r="BG444" i="8"/>
  <c r="Z399" i="8"/>
  <c r="BB278" i="8"/>
  <c r="Z190" i="8"/>
  <c r="V200" i="8"/>
  <c r="BB82" i="8"/>
  <c r="AS82" i="8"/>
  <c r="BE223" i="8"/>
  <c r="BG223" i="8" s="1"/>
  <c r="AS223" i="8"/>
  <c r="BE25" i="8"/>
  <c r="AS25" i="8"/>
  <c r="BE621" i="8"/>
  <c r="AS621" i="8"/>
  <c r="BE191" i="8"/>
  <c r="AS191" i="8"/>
  <c r="BA347" i="8"/>
  <c r="AZ347" i="8" s="1"/>
  <c r="AS351" i="8"/>
  <c r="BE564" i="8"/>
  <c r="AS564" i="8"/>
  <c r="AK390" i="8"/>
  <c r="AJ390" i="8" s="1"/>
  <c r="AF390" i="8" s="1"/>
  <c r="BE182" i="8"/>
  <c r="AS182" i="8"/>
  <c r="BE147" i="8"/>
  <c r="AS147" i="8"/>
  <c r="BG19" i="8"/>
  <c r="Z281" i="8"/>
  <c r="AO281" i="8"/>
  <c r="AY326" i="4"/>
  <c r="AL326" i="4"/>
  <c r="AK86" i="4"/>
  <c r="X86" i="4"/>
  <c r="Z86" i="4" s="1"/>
  <c r="AE86" i="4" s="1"/>
  <c r="AG86" i="4" s="1"/>
  <c r="BG15" i="8"/>
  <c r="N232" i="4"/>
  <c r="BG239" i="8"/>
  <c r="BG404" i="8"/>
  <c r="BG621" i="8"/>
  <c r="AO162" i="8"/>
  <c r="BA51" i="8"/>
  <c r="AZ51" i="8" s="1"/>
  <c r="AS63" i="8"/>
  <c r="AK497" i="8"/>
  <c r="AJ497" i="8" s="1"/>
  <c r="AF497" i="8" s="1"/>
  <c r="BB593" i="8"/>
  <c r="BB602" i="8"/>
  <c r="BE216" i="8"/>
  <c r="AS216" i="8"/>
  <c r="AO517" i="8"/>
  <c r="BB273" i="8"/>
  <c r="AS273" i="8"/>
  <c r="BE201" i="8"/>
  <c r="BG201" i="8" s="1"/>
  <c r="AS201" i="8"/>
  <c r="AO240" i="8"/>
  <c r="BE482" i="8"/>
  <c r="BG482" i="8" s="1"/>
  <c r="AS482" i="8"/>
  <c r="BE553" i="8"/>
  <c r="AS553" i="8"/>
  <c r="BE405" i="8"/>
  <c r="BG405" i="8" s="1"/>
  <c r="AS405" i="8"/>
  <c r="BE574" i="8"/>
  <c r="AS574" i="8"/>
  <c r="BE96" i="8"/>
  <c r="BG96" i="8" s="1"/>
  <c r="AS96" i="8"/>
  <c r="Z379" i="8"/>
  <c r="BB479" i="8"/>
  <c r="AS479" i="8"/>
  <c r="AO431" i="8"/>
  <c r="BG460" i="8"/>
  <c r="AK326" i="8"/>
  <c r="AJ326" i="8" s="1"/>
  <c r="AF326" i="8" s="1"/>
  <c r="AN263" i="8"/>
  <c r="AM263" i="8" s="1"/>
  <c r="BG442" i="8"/>
  <c r="Z364" i="8"/>
  <c r="Z621" i="8"/>
  <c r="Z500" i="8"/>
  <c r="AK430" i="4"/>
  <c r="X430" i="4"/>
  <c r="Z430" i="4" s="1"/>
  <c r="AH430" i="4" s="1"/>
  <c r="AS188" i="8"/>
  <c r="BE188" i="8"/>
  <c r="BB477" i="8"/>
  <c r="AS477" i="8"/>
  <c r="BE241" i="8"/>
  <c r="BG241" i="8" s="1"/>
  <c r="AS241" i="8"/>
  <c r="BE531" i="8"/>
  <c r="BG531" i="8" s="1"/>
  <c r="AS531" i="8"/>
  <c r="BE496" i="8"/>
  <c r="BG496" i="8" s="1"/>
  <c r="AS496" i="8"/>
  <c r="BG55" i="8"/>
  <c r="AK115" i="8"/>
  <c r="AJ115" i="8" s="1"/>
  <c r="AF115" i="8" s="1"/>
  <c r="BE550" i="8"/>
  <c r="AS550" i="8"/>
  <c r="Z254" i="8"/>
  <c r="BE219" i="8"/>
  <c r="BG219" i="8" s="1"/>
  <c r="AS219" i="8"/>
  <c r="BE189" i="8"/>
  <c r="BG189" i="8" s="1"/>
  <c r="AS189" i="8"/>
  <c r="BE198" i="8"/>
  <c r="BG198" i="8" s="1"/>
  <c r="AS198" i="8"/>
  <c r="BE592" i="8"/>
  <c r="AS592" i="8"/>
  <c r="AK412" i="8"/>
  <c r="AJ412" i="8" s="1"/>
  <c r="AJ411" i="8" s="1"/>
  <c r="AS39" i="8"/>
  <c r="BE39" i="8"/>
  <c r="AS234" i="8"/>
  <c r="BE234" i="8"/>
  <c r="BG234" i="8" s="1"/>
  <c r="BG66" i="8"/>
  <c r="BG81" i="8"/>
  <c r="BG118" i="8"/>
  <c r="BG446" i="8"/>
  <c r="AK136" i="8"/>
  <c r="AJ136" i="8" s="1"/>
  <c r="AF136" i="8" s="1"/>
  <c r="BB260" i="8"/>
  <c r="BC242" i="8" s="1"/>
  <c r="BB242" i="8" s="1"/>
  <c r="AS260" i="8"/>
  <c r="BA412" i="8"/>
  <c r="AZ412" i="8" s="1"/>
  <c r="AZ411" i="8" s="1"/>
  <c r="AS423" i="8"/>
  <c r="AO501" i="8"/>
  <c r="BB289" i="8"/>
  <c r="AS289" i="8"/>
  <c r="Z308" i="8"/>
  <c r="BB398" i="8"/>
  <c r="AS398" i="8"/>
  <c r="Z458" i="8"/>
  <c r="AO512" i="8"/>
  <c r="Z608" i="8"/>
  <c r="BA603" i="8"/>
  <c r="AZ603" i="8" s="1"/>
  <c r="AS619" i="8"/>
  <c r="BB469" i="8"/>
  <c r="AO236" i="8"/>
  <c r="AK540" i="8"/>
  <c r="AJ540" i="8" s="1"/>
  <c r="AF540" i="8" s="1"/>
  <c r="AO331" i="8"/>
  <c r="Z398" i="8"/>
  <c r="Z439" i="8"/>
  <c r="Z262" i="8"/>
  <c r="BE101" i="8"/>
  <c r="BG101" i="8" s="1"/>
  <c r="AS101" i="8"/>
  <c r="AO496" i="8"/>
  <c r="BB393" i="8"/>
  <c r="AS393" i="8"/>
  <c r="AK501" i="4"/>
  <c r="X501" i="4"/>
  <c r="Z501" i="4" s="1"/>
  <c r="AH501" i="4" s="1"/>
  <c r="BG75" i="8"/>
  <c r="BB567" i="8"/>
  <c r="AS567" i="8"/>
  <c r="AO120" i="8"/>
  <c r="BE238" i="8"/>
  <c r="BG238" i="8" s="1"/>
  <c r="AS238" i="8"/>
  <c r="BG374" i="8"/>
  <c r="Q513" i="4"/>
  <c r="S513" i="4" s="1"/>
  <c r="Z37" i="8"/>
  <c r="Z96" i="8"/>
  <c r="BE169" i="8"/>
  <c r="BG169" i="8" s="1"/>
  <c r="AS169" i="8"/>
  <c r="Z344" i="8"/>
  <c r="AK561" i="8"/>
  <c r="AJ561" i="8" s="1"/>
  <c r="AF561" i="8" s="1"/>
  <c r="Z223" i="8"/>
  <c r="BB373" i="8"/>
  <c r="BC369" i="8" s="1"/>
  <c r="BB369" i="8" s="1"/>
  <c r="AS373" i="8"/>
  <c r="AK434" i="8"/>
  <c r="AJ434" i="8" s="1"/>
  <c r="AF434" i="8" s="1"/>
  <c r="V242" i="8"/>
  <c r="AK179" i="8"/>
  <c r="AJ179" i="8" s="1"/>
  <c r="AF179" i="8" s="1"/>
  <c r="AK455" i="8"/>
  <c r="AJ455" i="8" s="1"/>
  <c r="AF455" i="8" s="1"/>
  <c r="BB315" i="8"/>
  <c r="AS315" i="8"/>
  <c r="AO238" i="8"/>
  <c r="BB410" i="8"/>
  <c r="AS410" i="8"/>
  <c r="BE312" i="8"/>
  <c r="BG312" i="8" s="1"/>
  <c r="AS312" i="8"/>
  <c r="Z26" i="8"/>
  <c r="BE192" i="8"/>
  <c r="BG192" i="8" s="1"/>
  <c r="AS192" i="8"/>
  <c r="BG106" i="8"/>
  <c r="BE379" i="8"/>
  <c r="BG379" i="8" s="1"/>
  <c r="AS379" i="8"/>
  <c r="BE316" i="8"/>
  <c r="BG316" i="8" s="1"/>
  <c r="AS316" i="8"/>
  <c r="Z46" i="8"/>
  <c r="Z105" i="8"/>
  <c r="BE21" i="8"/>
  <c r="BG21" i="8" s="1"/>
  <c r="AS21" i="8"/>
  <c r="Z359" i="8"/>
  <c r="BE545" i="8"/>
  <c r="AS545" i="8"/>
  <c r="BE295" i="8"/>
  <c r="BG295" i="8" s="1"/>
  <c r="AS295" i="8"/>
  <c r="BB594" i="8"/>
  <c r="AS594" i="8"/>
  <c r="Z507" i="8"/>
  <c r="BE507" i="8"/>
  <c r="BG507" i="8" s="1"/>
  <c r="AS507" i="8"/>
  <c r="BE510" i="8"/>
  <c r="BG510" i="8" s="1"/>
  <c r="AS510" i="8"/>
  <c r="Z477" i="8"/>
  <c r="BA73" i="8"/>
  <c r="AZ73" i="8" s="1"/>
  <c r="X136" i="4"/>
  <c r="Z136" i="4" s="1"/>
  <c r="BG194" i="8"/>
  <c r="BA242" i="8"/>
  <c r="AZ242" i="8" s="1"/>
  <c r="AK245" i="4"/>
  <c r="AL245" i="4" s="1"/>
  <c r="AK267" i="4"/>
  <c r="AL267" i="4" s="1"/>
  <c r="N430" i="4"/>
  <c r="Z169" i="8"/>
  <c r="Z554" i="8"/>
  <c r="BB103" i="8"/>
  <c r="AS103" i="8"/>
  <c r="AK284" i="8"/>
  <c r="AJ284" i="8" s="1"/>
  <c r="AF284" i="8" s="1"/>
  <c r="AK51" i="8"/>
  <c r="AJ51" i="8" s="1"/>
  <c r="AF51" i="8" s="1"/>
  <c r="AO254" i="8"/>
  <c r="BB516" i="8"/>
  <c r="AS516" i="8"/>
  <c r="BB458" i="8"/>
  <c r="AS458" i="8"/>
  <c r="BB489" i="8"/>
  <c r="AS489" i="8"/>
  <c r="BE526" i="8"/>
  <c r="AS526" i="8"/>
  <c r="Z511" i="8"/>
  <c r="BE185" i="8"/>
  <c r="BG185" i="8" s="1"/>
  <c r="AS185" i="8"/>
  <c r="BB313" i="8"/>
  <c r="AS313" i="8"/>
  <c r="AK519" i="8"/>
  <c r="AJ519" i="8" s="1"/>
  <c r="BB338" i="8"/>
  <c r="BC326" i="8" s="1"/>
  <c r="BB326" i="8" s="1"/>
  <c r="AS338" i="8"/>
  <c r="Z581" i="8"/>
  <c r="BB182" i="8"/>
  <c r="BG400" i="8"/>
  <c r="BE212" i="8"/>
  <c r="AS212" i="8"/>
  <c r="BB294" i="8"/>
  <c r="AS294" i="8"/>
  <c r="BE33" i="8"/>
  <c r="AS33" i="8"/>
  <c r="BB147" i="8"/>
  <c r="AO493" i="8"/>
  <c r="BE174" i="8"/>
  <c r="AS174" i="8"/>
  <c r="Z326" i="4"/>
  <c r="AB326" i="4" s="1"/>
  <c r="AK345" i="4"/>
  <c r="AY345" i="4" s="1"/>
  <c r="Q24" i="4"/>
  <c r="S24" i="4" s="1"/>
  <c r="AK108" i="4"/>
  <c r="AL108" i="4" s="1"/>
  <c r="AL95" i="4"/>
  <c r="AN95" i="4" s="1"/>
  <c r="N281" i="4"/>
  <c r="AK584" i="4"/>
  <c r="AY584" i="4" s="1"/>
  <c r="AK167" i="4"/>
  <c r="AL167" i="4" s="1"/>
  <c r="AN167" i="4" s="1"/>
  <c r="AV167" i="4" s="1"/>
  <c r="AE369" i="4"/>
  <c r="AG369" i="4" s="1"/>
  <c r="Q449" i="4"/>
  <c r="S449" i="4" s="1"/>
  <c r="AK507" i="4"/>
  <c r="AY507" i="4" s="1"/>
  <c r="N209" i="4"/>
  <c r="X82" i="4"/>
  <c r="Z82" i="4" s="1"/>
  <c r="X171" i="4"/>
  <c r="Z171" i="4" s="1"/>
  <c r="AH171" i="4" s="1"/>
  <c r="N235" i="4"/>
  <c r="AK9" i="4"/>
  <c r="AL9" i="4" s="1"/>
  <c r="AH68" i="4"/>
  <c r="BM523" i="4"/>
  <c r="BN523" i="4" s="1"/>
  <c r="AK605" i="4"/>
  <c r="AL605" i="4" s="1"/>
  <c r="AB311" i="4"/>
  <c r="AB106" i="4"/>
  <c r="Q159" i="4"/>
  <c r="S159" i="4" s="1"/>
  <c r="Q289" i="4"/>
  <c r="S289" i="4" s="1"/>
  <c r="AB596" i="4"/>
  <c r="AV286" i="4"/>
  <c r="AK43" i="4"/>
  <c r="AL43" i="4" s="1"/>
  <c r="AY261" i="4"/>
  <c r="AZ261" i="4" s="1"/>
  <c r="Q261" i="4"/>
  <c r="S261" i="4" s="1"/>
  <c r="X349" i="4"/>
  <c r="Z349" i="4" s="1"/>
  <c r="AK408" i="4"/>
  <c r="AY408" i="4" s="1"/>
  <c r="Q276" i="4"/>
  <c r="S276" i="4" s="1"/>
  <c r="N400" i="4"/>
  <c r="AK534" i="4"/>
  <c r="AY534" i="4" s="1"/>
  <c r="X542" i="4"/>
  <c r="Z542" i="4" s="1"/>
  <c r="Q603" i="4"/>
  <c r="S603" i="4" s="1"/>
  <c r="AL162" i="4"/>
  <c r="AN162" i="4" s="1"/>
  <c r="N419" i="4"/>
  <c r="N117" i="4"/>
  <c r="AB99" i="4"/>
  <c r="AH99" i="4"/>
  <c r="AE96" i="4"/>
  <c r="AG96" i="4" s="1"/>
  <c r="AH96" i="4"/>
  <c r="U96" i="4" s="1"/>
  <c r="AE123" i="4"/>
  <c r="AG123" i="4" s="1"/>
  <c r="AH123" i="4"/>
  <c r="U123" i="4" s="1"/>
  <c r="AE130" i="4"/>
  <c r="AG130" i="4" s="1"/>
  <c r="AH130" i="4"/>
  <c r="U130" i="4" s="1"/>
  <c r="AB423" i="4"/>
  <c r="AH423" i="4"/>
  <c r="AE500" i="4"/>
  <c r="AG500" i="4" s="1"/>
  <c r="AH500" i="4"/>
  <c r="U500" i="4" s="1"/>
  <c r="AB45" i="4"/>
  <c r="AH45" i="4"/>
  <c r="AB83" i="4"/>
  <c r="AH83" i="4"/>
  <c r="AE244" i="4"/>
  <c r="AG244" i="4" s="1"/>
  <c r="AH244" i="4"/>
  <c r="U244" i="4" s="1"/>
  <c r="AS25" i="4"/>
  <c r="AU25" i="4" s="1"/>
  <c r="AV25" i="4"/>
  <c r="AI25" i="4" s="1"/>
  <c r="AB94" i="4"/>
  <c r="AH94" i="4"/>
  <c r="AE112" i="4"/>
  <c r="AG112" i="4" s="1"/>
  <c r="AH112" i="4"/>
  <c r="U112" i="4" s="1"/>
  <c r="Q154" i="4"/>
  <c r="S154" i="4" s="1"/>
  <c r="AB157" i="4"/>
  <c r="AH157" i="4"/>
  <c r="AE162" i="4"/>
  <c r="AG162" i="4" s="1"/>
  <c r="AH162" i="4"/>
  <c r="U162" i="4" s="1"/>
  <c r="AB295" i="4"/>
  <c r="AH295" i="4"/>
  <c r="AE313" i="4"/>
  <c r="AG313" i="4" s="1"/>
  <c r="AH313" i="4"/>
  <c r="U313" i="4" s="1"/>
  <c r="AB406" i="4"/>
  <c r="AH406" i="4"/>
  <c r="AB415" i="4"/>
  <c r="AH415" i="4"/>
  <c r="AE499" i="4"/>
  <c r="AG499" i="4" s="1"/>
  <c r="AH499" i="4"/>
  <c r="U499" i="4" s="1"/>
  <c r="AB502" i="4"/>
  <c r="AH502" i="4"/>
  <c r="AE511" i="4"/>
  <c r="AG511" i="4" s="1"/>
  <c r="AH511" i="4"/>
  <c r="U511" i="4" s="1"/>
  <c r="AE510" i="4"/>
  <c r="AG510" i="4" s="1"/>
  <c r="AH510" i="4"/>
  <c r="U510" i="4" s="1"/>
  <c r="AB604" i="4"/>
  <c r="AH604" i="4"/>
  <c r="AP285" i="4"/>
  <c r="AV285" i="4"/>
  <c r="AE150" i="4"/>
  <c r="AG150" i="4" s="1"/>
  <c r="AH150" i="4"/>
  <c r="U150" i="4" s="1"/>
  <c r="AB396" i="4"/>
  <c r="AH396" i="4"/>
  <c r="AB299" i="4"/>
  <c r="AH299" i="4"/>
  <c r="AS70" i="4"/>
  <c r="AU70" i="4" s="1"/>
  <c r="AV70" i="4"/>
  <c r="AI70" i="4" s="1"/>
  <c r="Q80" i="4"/>
  <c r="S80" i="4" s="1"/>
  <c r="AE134" i="4"/>
  <c r="AG134" i="4" s="1"/>
  <c r="AH134" i="4"/>
  <c r="U134" i="4" s="1"/>
  <c r="AE152" i="4"/>
  <c r="AG152" i="4" s="1"/>
  <c r="AH152" i="4"/>
  <c r="U152" i="4" s="1"/>
  <c r="AE196" i="4"/>
  <c r="AG196" i="4" s="1"/>
  <c r="AH196" i="4"/>
  <c r="U196" i="4" s="1"/>
  <c r="AE203" i="4"/>
  <c r="AG203" i="4" s="1"/>
  <c r="AH203" i="4"/>
  <c r="U203" i="4" s="1"/>
  <c r="AE274" i="4"/>
  <c r="AG274" i="4" s="1"/>
  <c r="AH274" i="4"/>
  <c r="U274" i="4" s="1"/>
  <c r="Q334" i="4"/>
  <c r="S334" i="4" s="1"/>
  <c r="AB362" i="4"/>
  <c r="AH362" i="4"/>
  <c r="AB390" i="4"/>
  <c r="AH390" i="4"/>
  <c r="AB417" i="4"/>
  <c r="AH417" i="4"/>
  <c r="AH464" i="4"/>
  <c r="AE493" i="4"/>
  <c r="AG493" i="4" s="1"/>
  <c r="AH493" i="4"/>
  <c r="U493" i="4" s="1"/>
  <c r="AE535" i="4"/>
  <c r="AG535" i="4" s="1"/>
  <c r="AH535" i="4"/>
  <c r="U535" i="4" s="1"/>
  <c r="AB547" i="4"/>
  <c r="AH547" i="4"/>
  <c r="AB551" i="4"/>
  <c r="AH551" i="4"/>
  <c r="AB568" i="4"/>
  <c r="AB561" i="4"/>
  <c r="AB610" i="4"/>
  <c r="AH610" i="4"/>
  <c r="N102" i="4"/>
  <c r="AE311" i="4"/>
  <c r="AH311" i="4"/>
  <c r="AE224" i="4"/>
  <c r="AG224" i="4" s="1"/>
  <c r="AH224" i="4"/>
  <c r="U224" i="4" s="1"/>
  <c r="U227" i="4"/>
  <c r="AH297" i="4"/>
  <c r="U297" i="4" s="1"/>
  <c r="BR520" i="4"/>
  <c r="BX520" i="4"/>
  <c r="AB261" i="4"/>
  <c r="AH261" i="4"/>
  <c r="AE256" i="4"/>
  <c r="AG256" i="4" s="1"/>
  <c r="AH256" i="4"/>
  <c r="U256" i="4" s="1"/>
  <c r="AE441" i="4"/>
  <c r="AG441" i="4" s="1"/>
  <c r="AH441" i="4"/>
  <c r="U441" i="4" s="1"/>
  <c r="AE489" i="4"/>
  <c r="AG489" i="4" s="1"/>
  <c r="AH489" i="4"/>
  <c r="U489" i="4" s="1"/>
  <c r="AE514" i="4"/>
  <c r="AG514" i="4" s="1"/>
  <c r="AH514" i="4"/>
  <c r="U514" i="4" s="1"/>
  <c r="AS523" i="4"/>
  <c r="AU523" i="4" s="1"/>
  <c r="AV523" i="4"/>
  <c r="AE38" i="4"/>
  <c r="AG38" i="4" s="1"/>
  <c r="AH38" i="4"/>
  <c r="AE270" i="4"/>
  <c r="AG270" i="4" s="1"/>
  <c r="AH270" i="4"/>
  <c r="U270" i="4" s="1"/>
  <c r="AB132" i="4"/>
  <c r="AH132" i="4"/>
  <c r="AE234" i="4"/>
  <c r="AH234" i="4"/>
  <c r="AB446" i="4"/>
  <c r="AS612" i="4"/>
  <c r="AU612" i="4" s="1"/>
  <c r="AV612" i="4"/>
  <c r="AI612" i="4" s="1"/>
  <c r="AB40" i="4"/>
  <c r="AH40" i="4"/>
  <c r="AB619" i="4"/>
  <c r="AH619" i="4"/>
  <c r="AB52" i="4"/>
  <c r="AH52" i="4"/>
  <c r="AB87" i="4"/>
  <c r="AH87" i="4"/>
  <c r="AB97" i="4"/>
  <c r="AH97" i="4"/>
  <c r="AY117" i="4"/>
  <c r="AZ117" i="4" s="1"/>
  <c r="AH154" i="4"/>
  <c r="AB212" i="4"/>
  <c r="AH212" i="4"/>
  <c r="AB234" i="4"/>
  <c r="AB230" i="4"/>
  <c r="AH230" i="4"/>
  <c r="AH263" i="4"/>
  <c r="AE286" i="4"/>
  <c r="AG286" i="4" s="1"/>
  <c r="AH286" i="4"/>
  <c r="U286" i="4" s="1"/>
  <c r="X360" i="4"/>
  <c r="Z360" i="4" s="1"/>
  <c r="AV460" i="4"/>
  <c r="AB491" i="4"/>
  <c r="AH491" i="4"/>
  <c r="Q485" i="4"/>
  <c r="S485" i="4" s="1"/>
  <c r="N519" i="4"/>
  <c r="X536" i="4"/>
  <c r="Z536" i="4" s="1"/>
  <c r="BG557" i="4"/>
  <c r="BI557" i="4" s="1"/>
  <c r="BJ557" i="4"/>
  <c r="AW557" i="4" s="1"/>
  <c r="AB567" i="4"/>
  <c r="AH567" i="4"/>
  <c r="AB580" i="4"/>
  <c r="AH580" i="4"/>
  <c r="AB98" i="4"/>
  <c r="AH98" i="4"/>
  <c r="AE167" i="4"/>
  <c r="AG167" i="4" s="1"/>
  <c r="AH167" i="4"/>
  <c r="U167" i="4" s="1"/>
  <c r="AK500" i="4"/>
  <c r="AY500" i="4" s="1"/>
  <c r="AE229" i="4"/>
  <c r="AH229" i="4"/>
  <c r="AE180" i="4"/>
  <c r="AG180" i="4" s="1"/>
  <c r="AH180" i="4"/>
  <c r="U180" i="4" s="1"/>
  <c r="AE354" i="4"/>
  <c r="AG354" i="4" s="1"/>
  <c r="AH354" i="4"/>
  <c r="U354" i="4" s="1"/>
  <c r="AB248" i="4"/>
  <c r="AH248" i="4"/>
  <c r="AE516" i="4"/>
  <c r="AG516" i="4" s="1"/>
  <c r="AH516" i="4"/>
  <c r="U516" i="4" s="1"/>
  <c r="N68" i="4"/>
  <c r="AB115" i="4"/>
  <c r="AH115" i="4"/>
  <c r="AB546" i="4"/>
  <c r="AH546" i="4"/>
  <c r="AB351" i="4"/>
  <c r="AH351" i="4"/>
  <c r="AP47" i="4"/>
  <c r="AV47" i="4"/>
  <c r="AB553" i="4"/>
  <c r="AH553" i="4"/>
  <c r="AB564" i="4"/>
  <c r="AH564" i="4"/>
  <c r="AE614" i="4"/>
  <c r="AG614" i="4" s="1"/>
  <c r="AH614" i="4"/>
  <c r="AB591" i="4"/>
  <c r="U64" i="4"/>
  <c r="AB226" i="4"/>
  <c r="AH226" i="4"/>
  <c r="AE448" i="4"/>
  <c r="AG448" i="4" s="1"/>
  <c r="AH448" i="4"/>
  <c r="U448" i="4" s="1"/>
  <c r="AB538" i="4"/>
  <c r="AH538" i="4"/>
  <c r="AB53" i="4"/>
  <c r="AH53" i="4"/>
  <c r="AE106" i="4"/>
  <c r="U106" i="4" s="1"/>
  <c r="AE249" i="4"/>
  <c r="AG249" i="4" s="1"/>
  <c r="AH249" i="4"/>
  <c r="U249" i="4" s="1"/>
  <c r="AB364" i="4"/>
  <c r="Q434" i="4"/>
  <c r="S434" i="4" s="1"/>
  <c r="AE460" i="4"/>
  <c r="AG460" i="4" s="1"/>
  <c r="AH460" i="4"/>
  <c r="U460" i="4" s="1"/>
  <c r="X486" i="4"/>
  <c r="Z486" i="4" s="1"/>
  <c r="Q487" i="4"/>
  <c r="S487" i="4" s="1"/>
  <c r="AE508" i="4"/>
  <c r="AG508" i="4" s="1"/>
  <c r="AH508" i="4"/>
  <c r="U508" i="4" s="1"/>
  <c r="X555" i="4"/>
  <c r="Z555" i="4" s="1"/>
  <c r="AB622" i="4"/>
  <c r="AH622" i="4"/>
  <c r="N163" i="4"/>
  <c r="AE104" i="4"/>
  <c r="AG104" i="4" s="1"/>
  <c r="AH104" i="4"/>
  <c r="U104" i="4" s="1"/>
  <c r="AE596" i="4"/>
  <c r="AG596" i="4" s="1"/>
  <c r="AH596" i="4"/>
  <c r="U596" i="4" s="1"/>
  <c r="AE466" i="4"/>
  <c r="AG466" i="4" s="1"/>
  <c r="AH466" i="4"/>
  <c r="AE613" i="4"/>
  <c r="AG613" i="4" s="1"/>
  <c r="AH613" i="4"/>
  <c r="U613" i="4" s="1"/>
  <c r="AS227" i="4"/>
  <c r="AU227" i="4" s="1"/>
  <c r="AV227" i="4"/>
  <c r="AI227" i="4" s="1"/>
  <c r="AB16" i="4"/>
  <c r="AH16" i="4"/>
  <c r="U16" i="4" s="1"/>
  <c r="AB41" i="4"/>
  <c r="AH41" i="4"/>
  <c r="AS54" i="4"/>
  <c r="AU54" i="4" s="1"/>
  <c r="AV54" i="4"/>
  <c r="AI54" i="4" s="1"/>
  <c r="AE210" i="4"/>
  <c r="AG210" i="4" s="1"/>
  <c r="AH210" i="4"/>
  <c r="U210" i="4" s="1"/>
  <c r="AB296" i="4"/>
  <c r="AH296" i="4"/>
  <c r="AB336" i="4"/>
  <c r="AH336" i="4"/>
  <c r="AB260" i="4"/>
  <c r="AH260" i="4"/>
  <c r="AB618" i="4"/>
  <c r="AB523" i="4"/>
  <c r="AH523" i="4"/>
  <c r="AE275" i="4"/>
  <c r="AG275" i="4" s="1"/>
  <c r="AH275" i="4"/>
  <c r="U275" i="4" s="1"/>
  <c r="AE393" i="4"/>
  <c r="AG393" i="4" s="1"/>
  <c r="AH393" i="4"/>
  <c r="U393" i="4" s="1"/>
  <c r="AS437" i="4"/>
  <c r="AU437" i="4" s="1"/>
  <c r="X572" i="4"/>
  <c r="Z572" i="4" s="1"/>
  <c r="AH572" i="4" s="1"/>
  <c r="AP327" i="4"/>
  <c r="AV327" i="4"/>
  <c r="AP64" i="4"/>
  <c r="AV64" i="4"/>
  <c r="AE103" i="4"/>
  <c r="AG103" i="4" s="1"/>
  <c r="AH103" i="4"/>
  <c r="U103" i="4" s="1"/>
  <c r="AB205" i="4"/>
  <c r="AH205" i="4"/>
  <c r="AE285" i="4"/>
  <c r="AG285" i="4" s="1"/>
  <c r="AH285" i="4"/>
  <c r="U285" i="4" s="1"/>
  <c r="AE17" i="4"/>
  <c r="AG17" i="4" s="1"/>
  <c r="AH17" i="4"/>
  <c r="U17" i="4" s="1"/>
  <c r="AH541" i="4"/>
  <c r="AE78" i="4"/>
  <c r="AG78" i="4" s="1"/>
  <c r="AH78" i="4"/>
  <c r="U78" i="4" s="1"/>
  <c r="AB75" i="4"/>
  <c r="AH75" i="4"/>
  <c r="AB117" i="4"/>
  <c r="AH117" i="4"/>
  <c r="AB141" i="4"/>
  <c r="AH141" i="4"/>
  <c r="AE175" i="4"/>
  <c r="AG175" i="4" s="1"/>
  <c r="AH175" i="4"/>
  <c r="U175" i="4" s="1"/>
  <c r="AB182" i="4"/>
  <c r="AH182" i="4"/>
  <c r="AE247" i="4"/>
  <c r="AG247" i="4" s="1"/>
  <c r="AH247" i="4"/>
  <c r="U247" i="4" s="1"/>
  <c r="Q288" i="4"/>
  <c r="S288" i="4" s="1"/>
  <c r="BG297" i="4"/>
  <c r="BI297" i="4" s="1"/>
  <c r="BJ297" i="4"/>
  <c r="AW297" i="4" s="1"/>
  <c r="Q324" i="4"/>
  <c r="S324" i="4" s="1"/>
  <c r="Q342" i="4"/>
  <c r="S342" i="4" s="1"/>
  <c r="AB347" i="4"/>
  <c r="AH347" i="4"/>
  <c r="AB359" i="4"/>
  <c r="AH359" i="4"/>
  <c r="AH370" i="4"/>
  <c r="AB429" i="4"/>
  <c r="AH429" i="4"/>
  <c r="AE453" i="4"/>
  <c r="AG453" i="4" s="1"/>
  <c r="AH453" i="4"/>
  <c r="U453" i="4" s="1"/>
  <c r="AB459" i="4"/>
  <c r="AH459" i="4"/>
  <c r="AE512" i="4"/>
  <c r="AG512" i="4" s="1"/>
  <c r="AH512" i="4"/>
  <c r="U512" i="4" s="1"/>
  <c r="N570" i="4"/>
  <c r="N366" i="4"/>
  <c r="AV390" i="4"/>
  <c r="AB133" i="4"/>
  <c r="AH133" i="4"/>
  <c r="AB70" i="4"/>
  <c r="AH70" i="4"/>
  <c r="U70" i="4" s="1"/>
  <c r="Z54" i="8"/>
  <c r="AO56" i="8"/>
  <c r="AN51" i="8"/>
  <c r="AM51" i="8" s="1"/>
  <c r="T433" i="8"/>
  <c r="Q433" i="8"/>
  <c r="Q8" i="8"/>
  <c r="X55" i="4"/>
  <c r="Z55" i="4" s="1"/>
  <c r="AE55" i="4" s="1"/>
  <c r="AK55" i="4"/>
  <c r="Z340" i="8"/>
  <c r="BA136" i="8"/>
  <c r="AZ136" i="8" s="1"/>
  <c r="BG20" i="8"/>
  <c r="Q179" i="4"/>
  <c r="S179" i="4" s="1"/>
  <c r="Q246" i="4"/>
  <c r="S246" i="4" s="1"/>
  <c r="Q481" i="4"/>
  <c r="S481" i="4" s="1"/>
  <c r="N529" i="4"/>
  <c r="Q617" i="4"/>
  <c r="S617" i="4" s="1"/>
  <c r="AO184" i="8"/>
  <c r="BB295" i="8"/>
  <c r="AO531" i="8"/>
  <c r="BA369" i="8"/>
  <c r="AZ369" i="8" s="1"/>
  <c r="AO358" i="8"/>
  <c r="BG97" i="8"/>
  <c r="Q378" i="4"/>
  <c r="S378" i="4" s="1"/>
  <c r="N101" i="4"/>
  <c r="Q518" i="8"/>
  <c r="AK476" i="8"/>
  <c r="AJ476" i="8" s="1"/>
  <c r="AF476" i="8" s="1"/>
  <c r="Q81" i="4"/>
  <c r="S81" i="4" s="1"/>
  <c r="N222" i="4"/>
  <c r="BG309" i="8"/>
  <c r="BG332" i="8"/>
  <c r="AY362" i="4"/>
  <c r="AZ362" i="4" s="1"/>
  <c r="Q461" i="4"/>
  <c r="S461" i="4" s="1"/>
  <c r="AK528" i="4"/>
  <c r="AL528" i="4" s="1"/>
  <c r="BG559" i="8"/>
  <c r="BG616" i="8"/>
  <c r="AO151" i="8"/>
  <c r="AO171" i="8"/>
  <c r="AO191" i="8"/>
  <c r="AO477" i="8"/>
  <c r="AO225" i="8"/>
  <c r="V540" i="8"/>
  <c r="M9" i="8"/>
  <c r="M8" i="8" s="1"/>
  <c r="BG272" i="8"/>
  <c r="L322" i="4"/>
  <c r="Q322" i="4" s="1"/>
  <c r="S322" i="4" s="1"/>
  <c r="AY399" i="4"/>
  <c r="BM399" i="4" s="1"/>
  <c r="BA497" i="8"/>
  <c r="AZ497" i="8" s="1"/>
  <c r="BG401" i="8"/>
  <c r="Q606" i="4"/>
  <c r="S606" i="4" s="1"/>
  <c r="V284" i="8"/>
  <c r="BB241" i="8"/>
  <c r="AK449" i="4"/>
  <c r="X449" i="4"/>
  <c r="Z449" i="4" s="1"/>
  <c r="AE449" i="4" s="1"/>
  <c r="AK322" i="4"/>
  <c r="X322" i="4"/>
  <c r="Z322" i="4" s="1"/>
  <c r="AE322" i="4" s="1"/>
  <c r="AG322" i="4" s="1"/>
  <c r="BG86" i="8"/>
  <c r="AE523" i="4"/>
  <c r="Z266" i="8"/>
  <c r="AO266" i="8"/>
  <c r="Q23" i="4"/>
  <c r="S23" i="4" s="1"/>
  <c r="Q84" i="4"/>
  <c r="S84" i="4" s="1"/>
  <c r="Q470" i="4"/>
  <c r="S470" i="4" s="1"/>
  <c r="AP227" i="4"/>
  <c r="Q28" i="4"/>
  <c r="S28" i="4" s="1"/>
  <c r="BG209" i="8"/>
  <c r="Q250" i="4"/>
  <c r="S250" i="4" s="1"/>
  <c r="BG279" i="8"/>
  <c r="Q339" i="4"/>
  <c r="S339" i="4" s="1"/>
  <c r="AB369" i="4"/>
  <c r="BG427" i="8"/>
  <c r="BG523" i="8"/>
  <c r="N550" i="4"/>
  <c r="AK94" i="8"/>
  <c r="AJ94" i="8" s="1"/>
  <c r="AF94" i="8" s="1"/>
  <c r="AF242" i="8"/>
  <c r="Z555" i="8"/>
  <c r="AO555" i="8"/>
  <c r="AN476" i="8"/>
  <c r="AM476" i="8" s="1"/>
  <c r="V73" i="8"/>
  <c r="AK200" i="8"/>
  <c r="AJ200" i="8" s="1"/>
  <c r="AF200" i="8" s="1"/>
  <c r="AN9" i="8"/>
  <c r="AM9" i="8" s="1"/>
  <c r="N37" i="4"/>
  <c r="BG50" i="8"/>
  <c r="AN73" i="8"/>
  <c r="AM73" i="8" s="1"/>
  <c r="BG174" i="8"/>
  <c r="N363" i="4"/>
  <c r="N414" i="4"/>
  <c r="Q438" i="4"/>
  <c r="S438" i="4" s="1"/>
  <c r="N532" i="4"/>
  <c r="AK590" i="4"/>
  <c r="AY590" i="4" s="1"/>
  <c r="BG70" i="8"/>
  <c r="AO119" i="8"/>
  <c r="BA30" i="8"/>
  <c r="AZ30" i="8" s="1"/>
  <c r="BB63" i="8"/>
  <c r="BC51" i="8" s="1"/>
  <c r="BB51" i="8" s="1"/>
  <c r="Q72" i="8"/>
  <c r="AO478" i="8"/>
  <c r="AO456" i="8"/>
  <c r="AO528" i="8"/>
  <c r="BB351" i="8"/>
  <c r="BC347" i="8" s="1"/>
  <c r="BB347" i="8" s="1"/>
  <c r="BB619" i="8"/>
  <c r="AO395" i="8"/>
  <c r="Z484" i="8"/>
  <c r="AO484" i="8"/>
  <c r="V115" i="8"/>
  <c r="BB198" i="8"/>
  <c r="BG509" i="8"/>
  <c r="Z508" i="8"/>
  <c r="AO508" i="8"/>
  <c r="AO282" i="8"/>
  <c r="AK329" i="4"/>
  <c r="X329" i="4"/>
  <c r="AK101" i="4"/>
  <c r="X101" i="4"/>
  <c r="Z101" i="4" s="1"/>
  <c r="AN390" i="8"/>
  <c r="AM390" i="8" s="1"/>
  <c r="Q505" i="4"/>
  <c r="S505" i="4" s="1"/>
  <c r="BG576" i="8"/>
  <c r="N422" i="4"/>
  <c r="AN434" i="8"/>
  <c r="AM434" i="8" s="1"/>
  <c r="AK279" i="4"/>
  <c r="X279" i="4"/>
  <c r="Z279" i="4" s="1"/>
  <c r="X185" i="4"/>
  <c r="Z185" i="4" s="1"/>
  <c r="Q333" i="4"/>
  <c r="S333" i="4" s="1"/>
  <c r="BG422" i="8"/>
  <c r="Q474" i="4"/>
  <c r="S474" i="4" s="1"/>
  <c r="Q509" i="4"/>
  <c r="S509" i="4" s="1"/>
  <c r="BG508" i="8"/>
  <c r="N100" i="4"/>
  <c r="AO112" i="8"/>
  <c r="BG266" i="8"/>
  <c r="BB545" i="8"/>
  <c r="AO529" i="8"/>
  <c r="AO482" i="8"/>
  <c r="AO319" i="8"/>
  <c r="AO405" i="8"/>
  <c r="AO333" i="8"/>
  <c r="M433" i="8"/>
  <c r="AO382" i="8"/>
  <c r="Z174" i="8"/>
  <c r="AO174" i="8"/>
  <c r="BB174" i="8"/>
  <c r="X399" i="4"/>
  <c r="Z399" i="4" s="1"/>
  <c r="AH399" i="4" s="1"/>
  <c r="X250" i="4"/>
  <c r="Z250" i="4" s="1"/>
  <c r="AE250" i="4" s="1"/>
  <c r="AK250" i="4"/>
  <c r="AK617" i="4"/>
  <c r="X617" i="4"/>
  <c r="Z617" i="4" s="1"/>
  <c r="Q65" i="4"/>
  <c r="S65" i="4" s="1"/>
  <c r="N65" i="4"/>
  <c r="N309" i="4"/>
  <c r="Q309" i="4"/>
  <c r="S309" i="4" s="1"/>
  <c r="BG74" i="8"/>
  <c r="Z164" i="8"/>
  <c r="L329" i="4"/>
  <c r="Q329" i="4" s="1"/>
  <c r="S329" i="4" s="1"/>
  <c r="Z486" i="8"/>
  <c r="BE133" i="8"/>
  <c r="BB133" i="8"/>
  <c r="BC115" i="8" s="1"/>
  <c r="BB115" i="8" s="1"/>
  <c r="AK65" i="4"/>
  <c r="X65" i="4"/>
  <c r="Z65" i="4" s="1"/>
  <c r="AN242" i="8"/>
  <c r="AM242" i="8" s="1"/>
  <c r="BA326" i="8"/>
  <c r="AZ326" i="8" s="1"/>
  <c r="V369" i="8"/>
  <c r="BG578" i="8"/>
  <c r="AK400" i="4"/>
  <c r="X400" i="4"/>
  <c r="Z400" i="4" s="1"/>
  <c r="Q58" i="4"/>
  <c r="S58" i="4" s="1"/>
  <c r="N58" i="4"/>
  <c r="AK309" i="4"/>
  <c r="X309" i="4"/>
  <c r="N338" i="4"/>
  <c r="Q338" i="4"/>
  <c r="S338" i="4" s="1"/>
  <c r="BB312" i="8"/>
  <c r="BG335" i="8"/>
  <c r="AK366" i="4"/>
  <c r="X366" i="4"/>
  <c r="Z366" i="4" s="1"/>
  <c r="AE366" i="4" s="1"/>
  <c r="AK166" i="4"/>
  <c r="X166" i="4"/>
  <c r="Z166" i="4" s="1"/>
  <c r="AH166" i="4" s="1"/>
  <c r="AN30" i="8"/>
  <c r="AM30" i="8" s="1"/>
  <c r="BG69" i="8"/>
  <c r="N525" i="4"/>
  <c r="AY16" i="4"/>
  <c r="AL16" i="4"/>
  <c r="AN16" i="4" s="1"/>
  <c r="V326" i="8"/>
  <c r="BE290" i="8"/>
  <c r="BB290" i="8"/>
  <c r="Q119" i="4"/>
  <c r="S119" i="4" s="1"/>
  <c r="BA284" i="8"/>
  <c r="AZ284" i="8" s="1"/>
  <c r="AN561" i="8"/>
  <c r="AM561" i="8" s="1"/>
  <c r="N573" i="4"/>
  <c r="Q469" i="4"/>
  <c r="S469" i="4" s="1"/>
  <c r="AB489" i="4"/>
  <c r="BG584" i="8"/>
  <c r="N526" i="4"/>
  <c r="AO344" i="8"/>
  <c r="AO462" i="8"/>
  <c r="V30" i="8"/>
  <c r="BA455" i="8"/>
  <c r="AZ455" i="8" s="1"/>
  <c r="AO423" i="8"/>
  <c r="AO402" i="8"/>
  <c r="BB510" i="8"/>
  <c r="AN412" i="8"/>
  <c r="AM412" i="8" s="1"/>
  <c r="AM411" i="8" s="1"/>
  <c r="V582" i="8"/>
  <c r="AO452" i="8"/>
  <c r="BB592" i="8"/>
  <c r="AO89" i="8"/>
  <c r="AO73" i="8" s="1"/>
  <c r="AO315" i="8"/>
  <c r="X487" i="4"/>
  <c r="Z487" i="4" s="1"/>
  <c r="AE487" i="4" s="1"/>
  <c r="AK487" i="4"/>
  <c r="AK603" i="4"/>
  <c r="X603" i="4"/>
  <c r="Z603" i="4" s="1"/>
  <c r="AK209" i="4"/>
  <c r="X209" i="4"/>
  <c r="Z209" i="4" s="1"/>
  <c r="BE453" i="8"/>
  <c r="BF434" i="8" s="1"/>
  <c r="BE434" i="8" s="1"/>
  <c r="BB453" i="8"/>
  <c r="BC434" i="8" s="1"/>
  <c r="BB434" i="8" s="1"/>
  <c r="AK434" i="4"/>
  <c r="X434" i="4"/>
  <c r="Z434" i="4" s="1"/>
  <c r="AE434" i="4" s="1"/>
  <c r="X338" i="4"/>
  <c r="AK338" i="4"/>
  <c r="N297" i="4"/>
  <c r="AK37" i="4"/>
  <c r="X37" i="4"/>
  <c r="Z37" i="4" s="1"/>
  <c r="AY106" i="4"/>
  <c r="AL106" i="4"/>
  <c r="AN106" i="4" s="1"/>
  <c r="AS106" i="4" s="1"/>
  <c r="Q178" i="8"/>
  <c r="AK452" i="4"/>
  <c r="X452" i="4"/>
  <c r="Z452" i="4" s="1"/>
  <c r="L279" i="4"/>
  <c r="Q279" i="4" s="1"/>
  <c r="S279" i="4" s="1"/>
  <c r="AK80" i="4"/>
  <c r="X80" i="4"/>
  <c r="Z80" i="4" s="1"/>
  <c r="N271" i="4"/>
  <c r="Q271" i="4"/>
  <c r="S271" i="4" s="1"/>
  <c r="AK289" i="4"/>
  <c r="X289" i="4"/>
  <c r="Z289" i="4" s="1"/>
  <c r="X28" i="4"/>
  <c r="Z28" i="4" s="1"/>
  <c r="AK28" i="4"/>
  <c r="AK461" i="4"/>
  <c r="X461" i="4"/>
  <c r="Z461" i="4" s="1"/>
  <c r="AE461" i="4" s="1"/>
  <c r="BM227" i="4"/>
  <c r="AZ227" i="4"/>
  <c r="BB227" i="4" s="1"/>
  <c r="L576" i="4"/>
  <c r="Q576" i="4" s="1"/>
  <c r="S576" i="4" s="1"/>
  <c r="X122" i="4"/>
  <c r="Z122" i="4" s="1"/>
  <c r="AK122" i="4"/>
  <c r="X271" i="4"/>
  <c r="AK271" i="4"/>
  <c r="AK58" i="4"/>
  <c r="X58" i="4"/>
  <c r="Z58" i="4" s="1"/>
  <c r="AE58" i="4" s="1"/>
  <c r="AK324" i="4"/>
  <c r="X324" i="4"/>
  <c r="Z324" i="4" s="1"/>
  <c r="AK550" i="4"/>
  <c r="X550" i="4"/>
  <c r="Z550" i="4" s="1"/>
  <c r="AK163" i="4"/>
  <c r="X163" i="4"/>
  <c r="Z163" i="4" s="1"/>
  <c r="AE163" i="4" s="1"/>
  <c r="AK576" i="4"/>
  <c r="X576" i="4"/>
  <c r="Z576" i="4" s="1"/>
  <c r="X246" i="4"/>
  <c r="Z246" i="4" s="1"/>
  <c r="AE246" i="4" s="1"/>
  <c r="AK246" i="4"/>
  <c r="BE410" i="8"/>
  <c r="X84" i="4"/>
  <c r="Z84" i="4" s="1"/>
  <c r="AK84" i="4"/>
  <c r="X173" i="4"/>
  <c r="AK173" i="4"/>
  <c r="Q301" i="4"/>
  <c r="S301" i="4" s="1"/>
  <c r="V434" i="8"/>
  <c r="V433" i="8" s="1"/>
  <c r="AK579" i="4"/>
  <c r="X579" i="4"/>
  <c r="Z579" i="4" s="1"/>
  <c r="AK301" i="4"/>
  <c r="X301" i="4"/>
  <c r="AK549" i="4"/>
  <c r="X549" i="4"/>
  <c r="Z549" i="4" s="1"/>
  <c r="AE549" i="4" s="1"/>
  <c r="Z204" i="8"/>
  <c r="BG386" i="8"/>
  <c r="X273" i="4"/>
  <c r="AK273" i="4"/>
  <c r="L228" i="4"/>
  <c r="Q228" i="4" s="1"/>
  <c r="S228" i="4" s="1"/>
  <c r="Q253" i="4"/>
  <c r="S253" i="4" s="1"/>
  <c r="AE299" i="4"/>
  <c r="BG233" i="8"/>
  <c r="AO526" i="8"/>
  <c r="BE493" i="8"/>
  <c r="BE315" i="8"/>
  <c r="AK492" i="4"/>
  <c r="X492" i="4"/>
  <c r="BG16" i="8"/>
  <c r="N216" i="4"/>
  <c r="BG270" i="8"/>
  <c r="Q344" i="4"/>
  <c r="S344" i="4" s="1"/>
  <c r="Q353" i="4"/>
  <c r="S353" i="4" s="1"/>
  <c r="BG371" i="8"/>
  <c r="BG377" i="8"/>
  <c r="BG443" i="8"/>
  <c r="BG504" i="8"/>
  <c r="N569" i="4"/>
  <c r="BG574" i="8"/>
  <c r="N409" i="4"/>
  <c r="AO46" i="8"/>
  <c r="AO37" i="8"/>
  <c r="N104" i="4"/>
  <c r="BB423" i="8"/>
  <c r="BC412" i="8" s="1"/>
  <c r="BB412" i="8" s="1"/>
  <c r="T518" i="8"/>
  <c r="BB621" i="8"/>
  <c r="AO458" i="8"/>
  <c r="BB192" i="8"/>
  <c r="BB238" i="8"/>
  <c r="BG432" i="8"/>
  <c r="AO479" i="8"/>
  <c r="BB493" i="8"/>
  <c r="X74" i="4"/>
  <c r="AK74" i="4"/>
  <c r="AK146" i="4"/>
  <c r="X146" i="4"/>
  <c r="Z146" i="4" s="1"/>
  <c r="AO126" i="8"/>
  <c r="BG282" i="8"/>
  <c r="AK314" i="4"/>
  <c r="X314" i="4"/>
  <c r="AK232" i="4"/>
  <c r="X232" i="4"/>
  <c r="Z232" i="4" s="1"/>
  <c r="AE232" i="4" s="1"/>
  <c r="AO525" i="8"/>
  <c r="AK352" i="4"/>
  <c r="X352" i="4"/>
  <c r="Z352" i="4" s="1"/>
  <c r="BG474" i="8"/>
  <c r="Q549" i="4"/>
  <c r="S549" i="4" s="1"/>
  <c r="L273" i="4"/>
  <c r="Q273" i="4" s="1"/>
  <c r="S273" i="4" s="1"/>
  <c r="AK615" i="4"/>
  <c r="X615" i="4"/>
  <c r="Z615" i="4" s="1"/>
  <c r="BB216" i="8"/>
  <c r="BG229" i="8"/>
  <c r="N398" i="4"/>
  <c r="BG522" i="8"/>
  <c r="AO271" i="8"/>
  <c r="AK469" i="4"/>
  <c r="X469" i="4"/>
  <c r="Z469" i="4" s="1"/>
  <c r="BG413" i="8"/>
  <c r="AK342" i="4"/>
  <c r="X342" i="4"/>
  <c r="Z342" i="4" s="1"/>
  <c r="X281" i="4"/>
  <c r="Z281" i="4" s="1"/>
  <c r="AK281" i="4"/>
  <c r="N314" i="4"/>
  <c r="Q314" i="4"/>
  <c r="S314" i="4" s="1"/>
  <c r="AK228" i="4"/>
  <c r="X228" i="4"/>
  <c r="N424" i="4"/>
  <c r="AB541" i="4"/>
  <c r="N587" i="4"/>
  <c r="Z616" i="4"/>
  <c r="AH616" i="4" s="1"/>
  <c r="AK524" i="4"/>
  <c r="X524" i="4"/>
  <c r="Z524" i="4" s="1"/>
  <c r="AO27" i="8"/>
  <c r="AO9" i="8" s="1"/>
  <c r="AK100" i="4"/>
  <c r="X100" i="4"/>
  <c r="Z100" i="4" s="1"/>
  <c r="X334" i="4"/>
  <c r="Z334" i="4" s="1"/>
  <c r="AK334" i="4"/>
  <c r="BG388" i="8"/>
  <c r="AK344" i="4"/>
  <c r="X344" i="4"/>
  <c r="Z344" i="4" s="1"/>
  <c r="X18" i="4"/>
  <c r="Z18" i="4" s="1"/>
  <c r="AK18" i="4"/>
  <c r="L492" i="4"/>
  <c r="Q492" i="4" s="1"/>
  <c r="S492" i="4" s="1"/>
  <c r="BG111" i="8"/>
  <c r="N74" i="4"/>
  <c r="Q74" i="4"/>
  <c r="S74" i="4" s="1"/>
  <c r="Q20" i="4"/>
  <c r="S20" i="4" s="1"/>
  <c r="Q18" i="4"/>
  <c r="S18" i="4" s="1"/>
  <c r="N146" i="4"/>
  <c r="N416" i="4"/>
  <c r="N468" i="4"/>
  <c r="BG532" i="8"/>
  <c r="AO425" i="8"/>
  <c r="M518" i="8"/>
  <c r="AO206" i="8"/>
  <c r="N352" i="4"/>
  <c r="AY616" i="4"/>
  <c r="AL616" i="4"/>
  <c r="AK189" i="4"/>
  <c r="X189" i="4"/>
  <c r="Z189" i="4" s="1"/>
  <c r="AK339" i="4"/>
  <c r="X339" i="4"/>
  <c r="Z339" i="4" s="1"/>
  <c r="AO190" i="8"/>
  <c r="L579" i="4"/>
  <c r="Q579" i="4" s="1"/>
  <c r="S579" i="4" s="1"/>
  <c r="AL299" i="4"/>
  <c r="AN299" i="4" s="1"/>
  <c r="AY299" i="4"/>
  <c r="X569" i="4"/>
  <c r="Z569" i="4" s="1"/>
  <c r="AK569" i="4"/>
  <c r="L173" i="4"/>
  <c r="N173" i="4" s="1"/>
  <c r="AB167" i="4"/>
  <c r="BG346" i="8"/>
  <c r="AB229" i="4"/>
  <c r="AK353" i="4"/>
  <c r="X353" i="4"/>
  <c r="Z353" i="4" s="1"/>
  <c r="AH353" i="4" s="1"/>
  <c r="N224" i="4"/>
  <c r="AK485" i="4"/>
  <c r="X485" i="4"/>
  <c r="Z485" i="4" s="1"/>
  <c r="BG47" i="8"/>
  <c r="N215" i="4"/>
  <c r="BG214" i="8"/>
  <c r="BG259" i="8"/>
  <c r="Q294" i="4"/>
  <c r="S294" i="4" s="1"/>
  <c r="Q316" i="4"/>
  <c r="S316" i="4" s="1"/>
  <c r="BG378" i="8"/>
  <c r="BG429" i="8"/>
  <c r="BG555" i="8"/>
  <c r="BG164" i="8"/>
  <c r="V51" i="8"/>
  <c r="AO308" i="8"/>
  <c r="AO563" i="8"/>
  <c r="AO561" i="8" s="1"/>
  <c r="AO223" i="8"/>
  <c r="AO143" i="8"/>
  <c r="AO608" i="8"/>
  <c r="Z370" i="8"/>
  <c r="AO544" i="8"/>
  <c r="V94" i="8"/>
  <c r="AO448" i="8"/>
  <c r="AK409" i="4"/>
  <c r="X409" i="4"/>
  <c r="Z409" i="4" s="1"/>
  <c r="AE409" i="4" s="1"/>
  <c r="L591" i="4"/>
  <c r="N591" i="4" s="1"/>
  <c r="X179" i="4"/>
  <c r="Z179" i="4" s="1"/>
  <c r="AK179" i="4"/>
  <c r="BG352" i="8"/>
  <c r="AH518" i="8"/>
  <c r="AH178" i="8"/>
  <c r="AH433" i="8"/>
  <c r="AH8" i="8"/>
  <c r="N620" i="4"/>
  <c r="N190" i="4"/>
  <c r="N202" i="4"/>
  <c r="Q277" i="4"/>
  <c r="S277" i="4" s="1"/>
  <c r="Q284" i="4"/>
  <c r="S284" i="4" s="1"/>
  <c r="Q305" i="4"/>
  <c r="S305" i="4" s="1"/>
  <c r="Q330" i="4"/>
  <c r="S330" i="4" s="1"/>
  <c r="N348" i="4"/>
  <c r="Q357" i="4"/>
  <c r="S357" i="4" s="1"/>
  <c r="L237" i="4"/>
  <c r="Q237" i="4" s="1"/>
  <c r="S237" i="4" s="1"/>
  <c r="Q142" i="4"/>
  <c r="S142" i="4" s="1"/>
  <c r="AE132" i="4"/>
  <c r="Q200" i="4"/>
  <c r="S200" i="4" s="1"/>
  <c r="Q343" i="4"/>
  <c r="S343" i="4" s="1"/>
  <c r="N392" i="4"/>
  <c r="Q495" i="4"/>
  <c r="S495" i="4" s="1"/>
  <c r="Q483" i="4"/>
  <c r="S483" i="4" s="1"/>
  <c r="AE591" i="4"/>
  <c r="AG591" i="4" s="1"/>
  <c r="AI297" i="4"/>
  <c r="AB270" i="4"/>
  <c r="U30" i="4"/>
  <c r="N129" i="4"/>
  <c r="Q242" i="4"/>
  <c r="S242" i="4" s="1"/>
  <c r="Q259" i="4"/>
  <c r="S259" i="4" s="1"/>
  <c r="AE351" i="4"/>
  <c r="Q268" i="4"/>
  <c r="S268" i="4" s="1"/>
  <c r="U264" i="4"/>
  <c r="Q543" i="4"/>
  <c r="S543" i="4" s="1"/>
  <c r="Q621" i="4"/>
  <c r="S621" i="4" s="1"/>
  <c r="AE133" i="4"/>
  <c r="AE260" i="4"/>
  <c r="AE618" i="4"/>
  <c r="AG618" i="4" s="1"/>
  <c r="N105" i="4"/>
  <c r="AF9" i="8"/>
  <c r="BA390" i="8"/>
  <c r="AZ390" i="8" s="1"/>
  <c r="BE477" i="8"/>
  <c r="AK200" i="4"/>
  <c r="X200" i="4"/>
  <c r="M284" i="8"/>
  <c r="M178" i="8" s="1"/>
  <c r="AK394" i="4"/>
  <c r="X394" i="4"/>
  <c r="Z394" i="4" s="1"/>
  <c r="N85" i="4"/>
  <c r="Q85" i="4"/>
  <c r="S85" i="4" s="1"/>
  <c r="AX265" i="4"/>
  <c r="AL265" i="4"/>
  <c r="AN265" i="4" s="1"/>
  <c r="BB191" i="8"/>
  <c r="X476" i="4"/>
  <c r="Z476" i="4" s="1"/>
  <c r="AH476" i="4" s="1"/>
  <c r="AK476" i="4"/>
  <c r="AK470" i="4"/>
  <c r="X470" i="4"/>
  <c r="Z470" i="4" s="1"/>
  <c r="BB201" i="8"/>
  <c r="L412" i="4"/>
  <c r="Q412" i="4" s="1"/>
  <c r="AY596" i="4"/>
  <c r="AL596" i="4"/>
  <c r="Z583" i="8"/>
  <c r="AN582" i="8"/>
  <c r="AM582" i="8" s="1"/>
  <c r="L601" i="4"/>
  <c r="N601" i="4" s="1"/>
  <c r="BB185" i="8"/>
  <c r="U369" i="8"/>
  <c r="T369" i="8" s="1"/>
  <c r="T368" i="8" s="1"/>
  <c r="N312" i="4"/>
  <c r="Q312" i="4"/>
  <c r="S312" i="4" s="1"/>
  <c r="BE469" i="8"/>
  <c r="BE281" i="8"/>
  <c r="AO507" i="8"/>
  <c r="BE600" i="8"/>
  <c r="X582" i="4"/>
  <c r="Z582" i="4" s="1"/>
  <c r="AK582" i="4"/>
  <c r="BE313" i="8"/>
  <c r="BG313" i="8" s="1"/>
  <c r="AK495" i="4"/>
  <c r="X495" i="4"/>
  <c r="Z495" i="4" s="1"/>
  <c r="X593" i="4"/>
  <c r="AK593" i="4"/>
  <c r="Z541" i="8"/>
  <c r="AN540" i="8"/>
  <c r="AM540" i="8" s="1"/>
  <c r="L395" i="4"/>
  <c r="Q395" i="4" s="1"/>
  <c r="S395" i="4" s="1"/>
  <c r="BE203" i="8"/>
  <c r="L618" i="4"/>
  <c r="N618" i="4" s="1"/>
  <c r="BE278" i="8"/>
  <c r="Z527" i="4"/>
  <c r="BE479" i="8"/>
  <c r="Z363" i="8"/>
  <c r="X307" i="4"/>
  <c r="AK307" i="4"/>
  <c r="BA305" i="8"/>
  <c r="AZ305" i="8" s="1"/>
  <c r="AK202" i="4"/>
  <c r="X202" i="4"/>
  <c r="Z202" i="4" s="1"/>
  <c r="X170" i="4"/>
  <c r="Z170" i="4" s="1"/>
  <c r="AK170" i="4"/>
  <c r="BE308" i="8"/>
  <c r="L401" i="4"/>
  <c r="Q401" i="4" s="1"/>
  <c r="S401" i="4" s="1"/>
  <c r="AB17" i="4"/>
  <c r="N39" i="4"/>
  <c r="AN115" i="8"/>
  <c r="AM115" i="8" s="1"/>
  <c r="AB134" i="4"/>
  <c r="N181" i="4"/>
  <c r="N207" i="4"/>
  <c r="AN200" i="8"/>
  <c r="AM200" i="8" s="1"/>
  <c r="BG237" i="8"/>
  <c r="BG292" i="8"/>
  <c r="N331" i="4"/>
  <c r="BG329" i="8"/>
  <c r="Q404" i="4"/>
  <c r="S404" i="4" s="1"/>
  <c r="AB393" i="4"/>
  <c r="BG436" i="8"/>
  <c r="Q455" i="4"/>
  <c r="S455" i="4" s="1"/>
  <c r="AB510" i="4"/>
  <c r="BG530" i="8"/>
  <c r="AN519" i="8"/>
  <c r="AM519" i="8" s="1"/>
  <c r="N566" i="4"/>
  <c r="N593" i="4"/>
  <c r="BG586" i="8"/>
  <c r="AP612" i="4"/>
  <c r="N562" i="4"/>
  <c r="N164" i="4"/>
  <c r="AB354" i="4"/>
  <c r="N40" i="4"/>
  <c r="X379" i="4"/>
  <c r="Z379" i="4" s="1"/>
  <c r="AH379" i="4" s="1"/>
  <c r="AK379" i="4"/>
  <c r="L184" i="4"/>
  <c r="Q184" i="4" s="1"/>
  <c r="S184" i="4" s="1"/>
  <c r="AK445" i="4"/>
  <c r="X445" i="4"/>
  <c r="Z445" i="4" s="1"/>
  <c r="AK315" i="4"/>
  <c r="X315" i="4"/>
  <c r="Z315" i="4" s="1"/>
  <c r="BB21" i="8"/>
  <c r="BE602" i="8"/>
  <c r="AK191" i="4"/>
  <c r="X191" i="4"/>
  <c r="Z191" i="4" s="1"/>
  <c r="AH191" i="4" s="1"/>
  <c r="AO317" i="8"/>
  <c r="X85" i="4"/>
  <c r="AK85" i="4"/>
  <c r="AK318" i="4"/>
  <c r="X318" i="4"/>
  <c r="Z318" i="4" s="1"/>
  <c r="X543" i="4"/>
  <c r="Z543" i="4" s="1"/>
  <c r="AK543" i="4"/>
  <c r="AK397" i="4"/>
  <c r="X397" i="4"/>
  <c r="X32" i="4"/>
  <c r="Z32" i="4" s="1"/>
  <c r="AK32" i="4"/>
  <c r="AL180" i="4"/>
  <c r="AN180" i="4" s="1"/>
  <c r="AY180" i="4"/>
  <c r="BG396" i="8"/>
  <c r="Z385" i="4"/>
  <c r="AO296" i="8"/>
  <c r="AK587" i="4"/>
  <c r="X587" i="4"/>
  <c r="Z587" i="4" s="1"/>
  <c r="BE594" i="8"/>
  <c r="L219" i="4"/>
  <c r="Q219" i="4" s="1"/>
  <c r="S219" i="4" s="1"/>
  <c r="AO588" i="8"/>
  <c r="X404" i="4"/>
  <c r="Z404" i="4" s="1"/>
  <c r="AH404" i="4" s="1"/>
  <c r="AK404" i="4"/>
  <c r="X280" i="4"/>
  <c r="Z280" i="4" s="1"/>
  <c r="AK280" i="4"/>
  <c r="AK128" i="4"/>
  <c r="X128" i="4"/>
  <c r="AK601" i="4"/>
  <c r="X601" i="4"/>
  <c r="AO399" i="8"/>
  <c r="Z237" i="4"/>
  <c r="AK488" i="4"/>
  <c r="X488" i="4"/>
  <c r="Z488" i="4" s="1"/>
  <c r="AK294" i="4"/>
  <c r="X294" i="4"/>
  <c r="Z294" i="4" s="1"/>
  <c r="X42" i="4"/>
  <c r="Z42" i="4" s="1"/>
  <c r="AK42" i="4"/>
  <c r="X183" i="4"/>
  <c r="AK183" i="4"/>
  <c r="BB405" i="8"/>
  <c r="BB281" i="8"/>
  <c r="BG470" i="8"/>
  <c r="V221" i="8"/>
  <c r="AL17" i="4"/>
  <c r="AN17" i="4" s="1"/>
  <c r="AY17" i="4"/>
  <c r="BB96" i="8"/>
  <c r="Z285" i="8"/>
  <c r="AN284" i="8"/>
  <c r="AM284" i="8" s="1"/>
  <c r="X530" i="4"/>
  <c r="Z530" i="4" s="1"/>
  <c r="AK530" i="4"/>
  <c r="AP30" i="4"/>
  <c r="AS30" i="4"/>
  <c r="AO226" i="8"/>
  <c r="BB212" i="8"/>
  <c r="BB203" i="8"/>
  <c r="BB219" i="8"/>
  <c r="AL466" i="4"/>
  <c r="AN466" i="4" s="1"/>
  <c r="AY466" i="4"/>
  <c r="AO192" i="8"/>
  <c r="AX527" i="4"/>
  <c r="AL527" i="4"/>
  <c r="AN527" i="4" s="1"/>
  <c r="L307" i="4"/>
  <c r="Q307" i="4" s="1"/>
  <c r="S307" i="4" s="1"/>
  <c r="AK181" i="4"/>
  <c r="X181" i="4"/>
  <c r="Z181" i="4" s="1"/>
  <c r="L350" i="4"/>
  <c r="N350" i="4" s="1"/>
  <c r="BB308" i="8"/>
  <c r="AK401" i="4"/>
  <c r="X401" i="4"/>
  <c r="Z401" i="4" s="1"/>
  <c r="L332" i="4"/>
  <c r="Q332" i="4" s="1"/>
  <c r="S332" i="4" s="1"/>
  <c r="X412" i="4"/>
  <c r="Z412" i="4" s="1"/>
  <c r="AK412" i="4"/>
  <c r="L540" i="4"/>
  <c r="Q540" i="4" s="1"/>
  <c r="S540" i="4" s="1"/>
  <c r="AK577" i="4"/>
  <c r="X577" i="4"/>
  <c r="Z606" i="4"/>
  <c r="AH606" i="4" s="1"/>
  <c r="AY354" i="4"/>
  <c r="AL354" i="4"/>
  <c r="AN354" i="4" s="1"/>
  <c r="AK218" i="4"/>
  <c r="X218" i="4"/>
  <c r="Z218" i="4" s="1"/>
  <c r="AK187" i="4"/>
  <c r="X187" i="4"/>
  <c r="AK525" i="4"/>
  <c r="X525" i="4"/>
  <c r="Z525" i="4" s="1"/>
  <c r="BA9" i="8"/>
  <c r="AZ9" i="8" s="1"/>
  <c r="BG362" i="8"/>
  <c r="BG389" i="8"/>
  <c r="Q443" i="4"/>
  <c r="S443" i="4" s="1"/>
  <c r="BG465" i="8"/>
  <c r="AK332" i="4"/>
  <c r="X332" i="4"/>
  <c r="Z332" i="4" s="1"/>
  <c r="L544" i="4"/>
  <c r="Q544" i="4" s="1"/>
  <c r="S544" i="4" s="1"/>
  <c r="AK184" i="4"/>
  <c r="X184" i="4"/>
  <c r="Z184" i="4" s="1"/>
  <c r="X443" i="4"/>
  <c r="Z443" i="4" s="1"/>
  <c r="AH443" i="4" s="1"/>
  <c r="AK443" i="4"/>
  <c r="N35" i="4"/>
  <c r="AN305" i="8"/>
  <c r="AM305" i="8" s="1"/>
  <c r="Q337" i="4"/>
  <c r="S337" i="4" s="1"/>
  <c r="BE103" i="8"/>
  <c r="N116" i="4"/>
  <c r="Q116" i="4"/>
  <c r="S116" i="4" s="1"/>
  <c r="AK414" i="4"/>
  <c r="X414" i="4"/>
  <c r="Z414" i="4" s="1"/>
  <c r="AH414" i="4" s="1"/>
  <c r="BE516" i="8"/>
  <c r="L318" i="4"/>
  <c r="Q318" i="4" s="1"/>
  <c r="T72" i="8"/>
  <c r="Q445" i="4"/>
  <c r="S445" i="4" s="1"/>
  <c r="AY311" i="4"/>
  <c r="AL311" i="4"/>
  <c r="AN311" i="4" s="1"/>
  <c r="BE402" i="8"/>
  <c r="X392" i="4"/>
  <c r="Z392" i="4" s="1"/>
  <c r="AK392" i="4"/>
  <c r="AL229" i="4"/>
  <c r="AN229" i="4" s="1"/>
  <c r="AY229" i="4"/>
  <c r="N476" i="4"/>
  <c r="Q476" i="4"/>
  <c r="S476" i="4" s="1"/>
  <c r="AX618" i="4"/>
  <c r="AL618" i="4"/>
  <c r="AN618" i="4" s="1"/>
  <c r="L556" i="4"/>
  <c r="Q556" i="4" s="1"/>
  <c r="S556" i="4" s="1"/>
  <c r="X506" i="4"/>
  <c r="Z506" i="4" s="1"/>
  <c r="AK506" i="4"/>
  <c r="BG246" i="8"/>
  <c r="BG317" i="8"/>
  <c r="N121" i="4"/>
  <c r="AK159" i="4"/>
  <c r="X159" i="4"/>
  <c r="Z159" i="4" s="1"/>
  <c r="AH159" i="4" s="1"/>
  <c r="AX385" i="4"/>
  <c r="AL385" i="4"/>
  <c r="M73" i="8"/>
  <c r="M72" i="8" s="1"/>
  <c r="AK219" i="4"/>
  <c r="X219" i="4"/>
  <c r="Z219" i="4" s="1"/>
  <c r="AK23" i="4"/>
  <c r="X23" i="4"/>
  <c r="Z23" i="4" s="1"/>
  <c r="AK419" i="4"/>
  <c r="X419" i="4"/>
  <c r="Z419" i="4" s="1"/>
  <c r="AE419" i="4" s="1"/>
  <c r="Z194" i="4"/>
  <c r="N128" i="4"/>
  <c r="Q128" i="4"/>
  <c r="S128" i="4" s="1"/>
  <c r="AX237" i="4"/>
  <c r="AL237" i="4"/>
  <c r="AN237" i="4" s="1"/>
  <c r="AK288" i="4"/>
  <c r="X288" i="4"/>
  <c r="L488" i="4"/>
  <c r="Q488" i="4" s="1"/>
  <c r="S488" i="4" s="1"/>
  <c r="L42" i="4"/>
  <c r="Q42" i="4" s="1"/>
  <c r="S42" i="4" s="1"/>
  <c r="AK599" i="4"/>
  <c r="X599" i="4"/>
  <c r="Z599" i="4" s="1"/>
  <c r="AE599" i="4" s="1"/>
  <c r="AG599" i="4" s="1"/>
  <c r="Z571" i="4"/>
  <c r="AK357" i="4"/>
  <c r="X357" i="4"/>
  <c r="Z357" i="4" s="1"/>
  <c r="BL30" i="4"/>
  <c r="AZ30" i="4"/>
  <c r="Z499" i="8"/>
  <c r="Z397" i="8"/>
  <c r="AK574" i="4"/>
  <c r="X574" i="4"/>
  <c r="Z574" i="4" s="1"/>
  <c r="X422" i="4"/>
  <c r="Z422" i="4" s="1"/>
  <c r="AK422" i="4"/>
  <c r="X350" i="4"/>
  <c r="Z350" i="4" s="1"/>
  <c r="AK350" i="4"/>
  <c r="BE575" i="8"/>
  <c r="Q582" i="4"/>
  <c r="S582" i="4" s="1"/>
  <c r="BG598" i="8"/>
  <c r="AK142" i="4"/>
  <c r="X142" i="4"/>
  <c r="Z142" i="4" s="1"/>
  <c r="AK456" i="4"/>
  <c r="X456" i="4"/>
  <c r="AK529" i="4"/>
  <c r="X529" i="4"/>
  <c r="Z529" i="4" s="1"/>
  <c r="AK197" i="4"/>
  <c r="X197" i="4"/>
  <c r="L599" i="4"/>
  <c r="Q599" i="4" s="1"/>
  <c r="S599" i="4" s="1"/>
  <c r="AX571" i="4"/>
  <c r="AL571" i="4"/>
  <c r="BE541" i="8"/>
  <c r="BA540" i="8"/>
  <c r="AZ540" i="8" s="1"/>
  <c r="N372" i="4"/>
  <c r="Q381" i="4"/>
  <c r="S381" i="4" s="1"/>
  <c r="Q394" i="4"/>
  <c r="S394" i="4" s="1"/>
  <c r="BG487" i="8"/>
  <c r="BA519" i="8"/>
  <c r="AZ519" i="8" s="1"/>
  <c r="N225" i="4"/>
  <c r="AB466" i="4"/>
  <c r="N197" i="4"/>
  <c r="AK61" i="4"/>
  <c r="X61" i="4"/>
  <c r="Z61" i="4" s="1"/>
  <c r="AO602" i="8"/>
  <c r="AK211" i="4"/>
  <c r="X211" i="4"/>
  <c r="Z211" i="4" s="1"/>
  <c r="T8" i="8"/>
  <c r="X14" i="4"/>
  <c r="Z14" i="4" s="1"/>
  <c r="AK14" i="4"/>
  <c r="AK455" i="4"/>
  <c r="X455" i="4"/>
  <c r="Z455" i="4" s="1"/>
  <c r="L592" i="4"/>
  <c r="N592" i="4" s="1"/>
  <c r="BE458" i="8"/>
  <c r="BG458" i="8" s="1"/>
  <c r="X451" i="4"/>
  <c r="Z451" i="4" s="1"/>
  <c r="AK451" i="4"/>
  <c r="AM373" i="8"/>
  <c r="AO373" i="8" s="1"/>
  <c r="BE567" i="8"/>
  <c r="BG567" i="8" s="1"/>
  <c r="AK563" i="4"/>
  <c r="X563" i="4"/>
  <c r="V413" i="8"/>
  <c r="V412" i="8" s="1"/>
  <c r="V411" i="8" s="1"/>
  <c r="U412" i="8"/>
  <c r="T412" i="8" s="1"/>
  <c r="T411" i="8" s="1"/>
  <c r="Z413" i="8"/>
  <c r="BE351" i="8"/>
  <c r="AK620" i="4"/>
  <c r="X620" i="4"/>
  <c r="Z620" i="4" s="1"/>
  <c r="X481" i="4"/>
  <c r="AK481" i="4"/>
  <c r="AK398" i="4"/>
  <c r="X398" i="4"/>
  <c r="Z398" i="4" s="1"/>
  <c r="AK416" i="4"/>
  <c r="X416" i="4"/>
  <c r="BB482" i="8"/>
  <c r="N287" i="4"/>
  <c r="Q287" i="4"/>
  <c r="N292" i="4"/>
  <c r="Q292" i="4"/>
  <c r="S292" i="4" s="1"/>
  <c r="BB564" i="8"/>
  <c r="X363" i="4"/>
  <c r="AK363" i="4"/>
  <c r="BG452" i="8"/>
  <c r="AK204" i="4"/>
  <c r="X204" i="4"/>
  <c r="Z204" i="4" s="1"/>
  <c r="L456" i="4"/>
  <c r="Q456" i="4" s="1"/>
  <c r="S456" i="4" s="1"/>
  <c r="AK221" i="8"/>
  <c r="AJ221" i="8" s="1"/>
  <c r="AF221" i="8" s="1"/>
  <c r="X284" i="4"/>
  <c r="Z284" i="4" s="1"/>
  <c r="AH284" i="4" s="1"/>
  <c r="AK284" i="4"/>
  <c r="AK372" i="4"/>
  <c r="X372" i="4"/>
  <c r="Z372" i="4" s="1"/>
  <c r="AH372" i="4" s="1"/>
  <c r="AO379" i="8"/>
  <c r="BB541" i="8"/>
  <c r="X222" i="4"/>
  <c r="Z222" i="4" s="1"/>
  <c r="AK222" i="4"/>
  <c r="AK102" i="4"/>
  <c r="X102" i="4"/>
  <c r="Z102" i="4" s="1"/>
  <c r="AE102" i="4" s="1"/>
  <c r="V263" i="8"/>
  <c r="N272" i="4"/>
  <c r="Q272" i="4"/>
  <c r="S272" i="4" s="1"/>
  <c r="BE542" i="8"/>
  <c r="L233" i="4"/>
  <c r="Q233" i="4" s="1"/>
  <c r="S233" i="4" s="1"/>
  <c r="AO553" i="8"/>
  <c r="AK316" i="4"/>
  <c r="X316" i="4"/>
  <c r="Z316" i="4" s="1"/>
  <c r="X544" i="4"/>
  <c r="Z544" i="4" s="1"/>
  <c r="AK544" i="4"/>
  <c r="X378" i="4"/>
  <c r="Z378" i="4" s="1"/>
  <c r="AK378" i="4"/>
  <c r="AY351" i="4"/>
  <c r="AL351" i="4"/>
  <c r="AN351" i="4" s="1"/>
  <c r="AV351" i="4" s="1"/>
  <c r="AK562" i="4"/>
  <c r="X562" i="4"/>
  <c r="BA200" i="8"/>
  <c r="AZ200" i="8" s="1"/>
  <c r="AK225" i="4"/>
  <c r="X225" i="4"/>
  <c r="Z225" i="4" s="1"/>
  <c r="AK90" i="4"/>
  <c r="X90" i="4"/>
  <c r="Z90" i="4" s="1"/>
  <c r="AK188" i="4"/>
  <c r="X188" i="4"/>
  <c r="Z188" i="4" s="1"/>
  <c r="BE373" i="8"/>
  <c r="BE273" i="8"/>
  <c r="T178" i="8"/>
  <c r="AK276" i="4"/>
  <c r="X276" i="4"/>
  <c r="Z276" i="4" s="1"/>
  <c r="N22" i="4"/>
  <c r="AK157" i="8"/>
  <c r="AJ157" i="8" s="1"/>
  <c r="AO256" i="8"/>
  <c r="AK592" i="4"/>
  <c r="X592" i="4"/>
  <c r="Z592" i="4" s="1"/>
  <c r="AK424" i="4"/>
  <c r="X424" i="4"/>
  <c r="Z424" i="4" s="1"/>
  <c r="BE489" i="8"/>
  <c r="BG217" i="8"/>
  <c r="AK119" i="4"/>
  <c r="X119" i="4"/>
  <c r="Z119" i="4" s="1"/>
  <c r="AK457" i="4"/>
  <c r="X457" i="4"/>
  <c r="Z457" i="4" s="1"/>
  <c r="AL194" i="4"/>
  <c r="AN194" i="4" s="1"/>
  <c r="AY194" i="4"/>
  <c r="BG553" i="8"/>
  <c r="BG196" i="8"/>
  <c r="AK20" i="4"/>
  <c r="X20" i="4"/>
  <c r="Z20" i="4" s="1"/>
  <c r="BA179" i="8"/>
  <c r="AZ179" i="8" s="1"/>
  <c r="Q14" i="4"/>
  <c r="S14" i="4" s="1"/>
  <c r="BG62" i="8"/>
  <c r="BG92" i="8"/>
  <c r="AE98" i="4"/>
  <c r="AB180" i="4"/>
  <c r="N191" i="4"/>
  <c r="BG207" i="8"/>
  <c r="BG218" i="8"/>
  <c r="BA221" i="8"/>
  <c r="AZ221" i="8" s="1"/>
  <c r="N231" i="4"/>
  <c r="AN221" i="8"/>
  <c r="AM221" i="8" s="1"/>
  <c r="BG253" i="8"/>
  <c r="BA263" i="8"/>
  <c r="AZ263" i="8" s="1"/>
  <c r="BG324" i="8"/>
  <c r="AN326" i="8"/>
  <c r="AM326" i="8" s="1"/>
  <c r="BG342" i="8"/>
  <c r="BG350" i="8"/>
  <c r="AN347" i="8"/>
  <c r="AM347" i="8" s="1"/>
  <c r="BG357" i="8"/>
  <c r="BG409" i="8"/>
  <c r="AN455" i="8"/>
  <c r="AM455" i="8" s="1"/>
  <c r="BG468" i="8"/>
  <c r="N482" i="4"/>
  <c r="Q515" i="4"/>
  <c r="S515" i="4" s="1"/>
  <c r="BG537" i="8"/>
  <c r="N548" i="4"/>
  <c r="Q541" i="4"/>
  <c r="S541" i="4" s="1"/>
  <c r="BA561" i="8"/>
  <c r="AZ561" i="8" s="1"/>
  <c r="AB614" i="4"/>
  <c r="N183" i="4"/>
  <c r="AB500" i="4"/>
  <c r="BB223" i="8"/>
  <c r="AO294" i="8"/>
  <c r="L431" i="4"/>
  <c r="Q61" i="4"/>
  <c r="S61" i="4" s="1"/>
  <c r="N61" i="4"/>
  <c r="BE289" i="8"/>
  <c r="BG289" i="8" s="1"/>
  <c r="AK277" i="4"/>
  <c r="X277" i="4"/>
  <c r="Z277" i="4" s="1"/>
  <c r="AO351" i="8"/>
  <c r="BE344" i="8"/>
  <c r="L447" i="4"/>
  <c r="M433" i="4" s="1"/>
  <c r="L433" i="4" s="1"/>
  <c r="L211" i="4"/>
  <c r="Q211" i="4" s="1"/>
  <c r="S211" i="4" s="1"/>
  <c r="N402" i="4"/>
  <c r="Q402" i="4"/>
  <c r="S402" i="4" s="1"/>
  <c r="V9" i="8"/>
  <c r="AK223" i="4"/>
  <c r="X223" i="4"/>
  <c r="Z223" i="4" s="1"/>
  <c r="L195" i="4"/>
  <c r="Q195" i="4" s="1"/>
  <c r="S195" i="4" s="1"/>
  <c r="AJ373" i="8"/>
  <c r="AK369" i="8" s="1"/>
  <c r="AJ369" i="8" s="1"/>
  <c r="L563" i="4"/>
  <c r="Q563" i="4" s="1"/>
  <c r="S563" i="4" s="1"/>
  <c r="O411" i="8"/>
  <c r="O624" i="8" s="1"/>
  <c r="F640" i="8" s="1"/>
  <c r="G640" i="8" s="1"/>
  <c r="M412" i="8"/>
  <c r="M411" i="8" s="1"/>
  <c r="BG43" i="8"/>
  <c r="AK477" i="4"/>
  <c r="X477" i="4"/>
  <c r="Z477" i="4" s="1"/>
  <c r="AE477" i="4" s="1"/>
  <c r="AO593" i="8"/>
  <c r="AK105" i="4"/>
  <c r="X105" i="4"/>
  <c r="Z105" i="4" s="1"/>
  <c r="AH105" i="4" s="1"/>
  <c r="X438" i="4"/>
  <c r="Z438" i="4" s="1"/>
  <c r="AK438" i="4"/>
  <c r="L478" i="4"/>
  <c r="Q478" i="4" s="1"/>
  <c r="S478" i="4" s="1"/>
  <c r="BG524" i="8"/>
  <c r="AK215" i="4"/>
  <c r="X215" i="4"/>
  <c r="Z215" i="4" s="1"/>
  <c r="AK268" i="4"/>
  <c r="X268" i="4"/>
  <c r="Z268" i="4" s="1"/>
  <c r="AK287" i="4"/>
  <c r="X287" i="4"/>
  <c r="AL234" i="4"/>
  <c r="AN234" i="4" s="1"/>
  <c r="AY234" i="4"/>
  <c r="AK292" i="4"/>
  <c r="X292" i="4"/>
  <c r="AK505" i="4"/>
  <c r="X505" i="4"/>
  <c r="Z505" i="4" s="1"/>
  <c r="AI369" i="8"/>
  <c r="AH369" i="8" s="1"/>
  <c r="AK573" i="4"/>
  <c r="X573" i="4"/>
  <c r="Z573" i="4" s="1"/>
  <c r="X333" i="4"/>
  <c r="Z333" i="4" s="1"/>
  <c r="AK333" i="4"/>
  <c r="AK509" i="4"/>
  <c r="X509" i="4"/>
  <c r="L204" i="4"/>
  <c r="Q204" i="4" s="1"/>
  <c r="S204" i="4" s="1"/>
  <c r="BE23" i="8"/>
  <c r="BE269" i="8"/>
  <c r="BB574" i="8"/>
  <c r="BE294" i="8"/>
  <c r="BB542" i="8"/>
  <c r="BE226" i="8"/>
  <c r="BB189" i="8"/>
  <c r="X233" i="4"/>
  <c r="AK233" i="4"/>
  <c r="Z391" i="4"/>
  <c r="BG399" i="8"/>
  <c r="BG224" i="8"/>
  <c r="Z265" i="4"/>
  <c r="L607" i="4"/>
  <c r="Q607" i="4" s="1"/>
  <c r="S607" i="4" s="1"/>
  <c r="BE393" i="8"/>
  <c r="X343" i="4"/>
  <c r="Z343" i="4" s="1"/>
  <c r="AK343" i="4"/>
  <c r="AL270" i="4"/>
  <c r="AN270" i="4" s="1"/>
  <c r="AY270" i="4"/>
  <c r="BE475" i="8"/>
  <c r="X312" i="4"/>
  <c r="AK312" i="4"/>
  <c r="N498" i="4"/>
  <c r="Q498" i="4"/>
  <c r="S498" i="4" s="1"/>
  <c r="Z617" i="8"/>
  <c r="AK395" i="4"/>
  <c r="X395" i="4"/>
  <c r="Z395" i="4" s="1"/>
  <c r="AE395" i="4" s="1"/>
  <c r="L571" i="4"/>
  <c r="Q571" i="4" s="1"/>
  <c r="S571" i="4" s="1"/>
  <c r="AK358" i="4"/>
  <c r="X358" i="4"/>
  <c r="Z358" i="4" s="1"/>
  <c r="AE358" i="4" s="1"/>
  <c r="X24" i="4"/>
  <c r="Z24" i="4" s="1"/>
  <c r="AK24" i="4"/>
  <c r="BG191" i="8"/>
  <c r="L397" i="4"/>
  <c r="N397" i="4" s="1"/>
  <c r="AK474" i="4"/>
  <c r="X474" i="4"/>
  <c r="Z474" i="4" s="1"/>
  <c r="AK11" i="4"/>
  <c r="X11" i="4"/>
  <c r="Z11" i="4" s="1"/>
  <c r="AB38" i="4"/>
  <c r="BG341" i="8"/>
  <c r="BG361" i="8"/>
  <c r="Q379" i="4"/>
  <c r="S379" i="4" s="1"/>
  <c r="BA476" i="8"/>
  <c r="AZ476" i="8" s="1"/>
  <c r="BG481" i="8"/>
  <c r="N530" i="4"/>
  <c r="BE593" i="8"/>
  <c r="AO554" i="8"/>
  <c r="BE423" i="8"/>
  <c r="AK330" i="4"/>
  <c r="X330" i="4"/>
  <c r="Z330" i="4" s="1"/>
  <c r="V603" i="8"/>
  <c r="X515" i="4"/>
  <c r="AK515" i="4"/>
  <c r="AK116" i="4"/>
  <c r="X116" i="4"/>
  <c r="Z116" i="4" s="1"/>
  <c r="AH116" i="4" s="1"/>
  <c r="AK468" i="4"/>
  <c r="X468" i="4"/>
  <c r="Z468" i="4" s="1"/>
  <c r="AK552" i="4"/>
  <c r="X552" i="4"/>
  <c r="Z552" i="4" s="1"/>
  <c r="X483" i="4"/>
  <c r="Z483" i="4" s="1"/>
  <c r="AK483" i="4"/>
  <c r="AO499" i="8"/>
  <c r="AK272" i="4"/>
  <c r="X272" i="4"/>
  <c r="AL133" i="4"/>
  <c r="AN133" i="4" s="1"/>
  <c r="AS133" i="4" s="1"/>
  <c r="AY133" i="4"/>
  <c r="BB531" i="8"/>
  <c r="BB575" i="8"/>
  <c r="Q90" i="4"/>
  <c r="S90" i="4" s="1"/>
  <c r="AN179" i="8"/>
  <c r="AM179" i="8" s="1"/>
  <c r="Q280" i="4"/>
  <c r="S280" i="4" s="1"/>
  <c r="BG27" i="8"/>
  <c r="N32" i="4"/>
  <c r="BA94" i="8"/>
  <c r="AZ94" i="8" s="1"/>
  <c r="Q170" i="4"/>
  <c r="S170" i="4" s="1"/>
  <c r="BG208" i="8"/>
  <c r="N218" i="4"/>
  <c r="Q293" i="4"/>
  <c r="S293" i="4" s="1"/>
  <c r="N315" i="4"/>
  <c r="N413" i="4"/>
  <c r="N451" i="4"/>
  <c r="AB453" i="4"/>
  <c r="Q457" i="4"/>
  <c r="S457" i="4" s="1"/>
  <c r="AN497" i="8"/>
  <c r="AM497" i="8" s="1"/>
  <c r="N558" i="4"/>
  <c r="BA582" i="8"/>
  <c r="AZ582" i="8" s="1"/>
  <c r="AN603" i="8"/>
  <c r="AM603" i="8" s="1"/>
  <c r="N552" i="4"/>
  <c r="N188" i="4"/>
  <c r="N574" i="4"/>
  <c r="BB37" i="8"/>
  <c r="X235" i="4"/>
  <c r="Z235" i="4" s="1"/>
  <c r="AK235" i="4"/>
  <c r="X431" i="4"/>
  <c r="Z431" i="4" s="1"/>
  <c r="AK431" i="4"/>
  <c r="AK621" i="4"/>
  <c r="X621" i="4"/>
  <c r="Z621" i="4" s="1"/>
  <c r="M369" i="8"/>
  <c r="M368" i="8" s="1"/>
  <c r="Q368" i="8"/>
  <c r="BB25" i="8"/>
  <c r="BB402" i="8"/>
  <c r="BE398" i="8"/>
  <c r="AK447" i="4"/>
  <c r="X447" i="4"/>
  <c r="Q385" i="4"/>
  <c r="S385" i="4" s="1"/>
  <c r="AK402" i="4"/>
  <c r="X402" i="4"/>
  <c r="AK121" i="4"/>
  <c r="X121" i="4"/>
  <c r="Z121" i="4" s="1"/>
  <c r="AK190" i="4"/>
  <c r="X190" i="4"/>
  <c r="Z190" i="4" s="1"/>
  <c r="AH190" i="4" s="1"/>
  <c r="L223" i="4"/>
  <c r="Q223" i="4" s="1"/>
  <c r="S223" i="4" s="1"/>
  <c r="AK195" i="4"/>
  <c r="X195" i="4"/>
  <c r="Z195" i="4" s="1"/>
  <c r="X607" i="4"/>
  <c r="Z607" i="4" s="1"/>
  <c r="AK607" i="4"/>
  <c r="L477" i="4"/>
  <c r="N477" i="4" s="1"/>
  <c r="BB526" i="8"/>
  <c r="AK242" i="4"/>
  <c r="X242" i="4"/>
  <c r="Z242" i="4" s="1"/>
  <c r="AK540" i="4"/>
  <c r="X540" i="4"/>
  <c r="Z540" i="4" s="1"/>
  <c r="AK478" i="4"/>
  <c r="X478" i="4"/>
  <c r="AO516" i="8"/>
  <c r="BB475" i="8"/>
  <c r="AO122" i="8"/>
  <c r="BB316" i="8"/>
  <c r="AK566" i="4"/>
  <c r="X566" i="4"/>
  <c r="Z566" i="4" s="1"/>
  <c r="BE619" i="8"/>
  <c r="BG619" i="8" s="1"/>
  <c r="AK498" i="4"/>
  <c r="X498" i="4"/>
  <c r="L577" i="4"/>
  <c r="Q577" i="4" s="1"/>
  <c r="S577" i="4" s="1"/>
  <c r="AL606" i="4"/>
  <c r="AN606" i="4" s="1"/>
  <c r="AY606" i="4"/>
  <c r="BB507" i="8"/>
  <c r="AO527" i="8"/>
  <c r="AO198" i="8"/>
  <c r="BB269" i="8"/>
  <c r="X35" i="4"/>
  <c r="Z35" i="4" s="1"/>
  <c r="AE35" i="4" s="1"/>
  <c r="AK35" i="4"/>
  <c r="AK216" i="4"/>
  <c r="X216" i="4"/>
  <c r="Z216" i="4" s="1"/>
  <c r="AX591" i="4"/>
  <c r="AL591" i="4"/>
  <c r="AO219" i="8"/>
  <c r="BE338" i="8"/>
  <c r="X556" i="4"/>
  <c r="AK556" i="4"/>
  <c r="L506" i="4"/>
  <c r="M496" i="4" s="1"/>
  <c r="L496" i="4" s="1"/>
  <c r="V157" i="8"/>
  <c r="AK347" i="8"/>
  <c r="AJ347" i="8" s="1"/>
  <c r="AO617" i="8"/>
  <c r="AK381" i="4"/>
  <c r="X381" i="4"/>
  <c r="BB496" i="8"/>
  <c r="X337" i="4"/>
  <c r="Z337" i="4" s="1"/>
  <c r="AK337" i="4"/>
  <c r="AK22" i="4"/>
  <c r="X22" i="4"/>
  <c r="Z22" i="4" s="1"/>
  <c r="L358" i="4"/>
  <c r="Q358" i="4" s="1"/>
  <c r="S358" i="4" s="1"/>
  <c r="N391" i="4"/>
  <c r="X293" i="4"/>
  <c r="Z293" i="4" s="1"/>
  <c r="AK293" i="4"/>
  <c r="L187" i="4"/>
  <c r="Q187" i="4" s="1"/>
  <c r="BB33" i="8"/>
  <c r="AK526" i="4"/>
  <c r="X526" i="4"/>
  <c r="Z526" i="4" s="1"/>
  <c r="BG184" i="8"/>
  <c r="BG364" i="8"/>
  <c r="N62" i="4"/>
  <c r="Q62" i="4"/>
  <c r="S62" i="4" s="1"/>
  <c r="Z176" i="8"/>
  <c r="N147" i="4"/>
  <c r="Q147" i="4"/>
  <c r="S147" i="4" s="1"/>
  <c r="X259" i="4"/>
  <c r="Z259" i="4" s="1"/>
  <c r="AK259" i="4"/>
  <c r="AN94" i="8"/>
  <c r="AM94" i="8" s="1"/>
  <c r="BA157" i="8"/>
  <c r="AZ157" i="8" s="1"/>
  <c r="BF115" i="8"/>
  <c r="BE115" i="8" s="1"/>
  <c r="L111" i="4"/>
  <c r="Q111" i="4" s="1"/>
  <c r="S111" i="4" s="1"/>
  <c r="AL98" i="4"/>
  <c r="AN98" i="4" s="1"/>
  <c r="AV98" i="4" s="1"/>
  <c r="AY98" i="4"/>
  <c r="BE162" i="8"/>
  <c r="AK168" i="4"/>
  <c r="X168" i="4"/>
  <c r="BG114" i="8"/>
  <c r="BG144" i="8"/>
  <c r="N214" i="4"/>
  <c r="BG244" i="8"/>
  <c r="AB247" i="4"/>
  <c r="AB460" i="4"/>
  <c r="N533" i="4"/>
  <c r="N565" i="4"/>
  <c r="AO148" i="8"/>
  <c r="BG261" i="8"/>
  <c r="N169" i="4"/>
  <c r="BB162" i="8"/>
  <c r="AB89" i="4"/>
  <c r="AE89" i="4"/>
  <c r="AL38" i="4"/>
  <c r="AN38" i="4" s="1"/>
  <c r="AY38" i="4"/>
  <c r="BE63" i="8"/>
  <c r="Q89" i="4"/>
  <c r="S89" i="4" s="1"/>
  <c r="BG132" i="8"/>
  <c r="BE112" i="8"/>
  <c r="Q69" i="4"/>
  <c r="S69" i="4" s="1"/>
  <c r="N69" i="4"/>
  <c r="L168" i="4"/>
  <c r="Q168" i="4" s="1"/>
  <c r="BG83" i="8"/>
  <c r="BG93" i="8"/>
  <c r="BG173" i="8"/>
  <c r="AB104" i="4"/>
  <c r="AB103" i="4"/>
  <c r="BG125" i="8"/>
  <c r="BG126" i="8"/>
  <c r="N144" i="4"/>
  <c r="AP437" i="4"/>
  <c r="BE260" i="8"/>
  <c r="BF242" i="8" s="1"/>
  <c r="BE242" i="8" s="1"/>
  <c r="AY132" i="4"/>
  <c r="AL132" i="4"/>
  <c r="X81" i="4"/>
  <c r="Z81" i="4" s="1"/>
  <c r="AK81" i="4"/>
  <c r="N161" i="4"/>
  <c r="Q161" i="4"/>
  <c r="S161" i="4" s="1"/>
  <c r="AY89" i="4"/>
  <c r="AL89" i="4"/>
  <c r="N98" i="4"/>
  <c r="AK39" i="4"/>
  <c r="X39" i="4"/>
  <c r="Z39" i="4" s="1"/>
  <c r="AO169" i="8"/>
  <c r="BG177" i="8"/>
  <c r="X111" i="4"/>
  <c r="AK111" i="4"/>
  <c r="AK147" i="4"/>
  <c r="X147" i="4"/>
  <c r="AY150" i="4"/>
  <c r="AL150" i="4"/>
  <c r="AN150" i="4" s="1"/>
  <c r="X144" i="4"/>
  <c r="Z144" i="4" s="1"/>
  <c r="AK144" i="4"/>
  <c r="BG80" i="8"/>
  <c r="AB150" i="4"/>
  <c r="BE148" i="8"/>
  <c r="X164" i="4"/>
  <c r="Z164" i="4" s="1"/>
  <c r="AK164" i="4"/>
  <c r="AK36" i="4"/>
  <c r="X36" i="4"/>
  <c r="Z36" i="4" s="1"/>
  <c r="Z169" i="4"/>
  <c r="BE40" i="8"/>
  <c r="AO105" i="8"/>
  <c r="N118" i="4"/>
  <c r="Q118" i="4"/>
  <c r="S118" i="4" s="1"/>
  <c r="X161" i="4"/>
  <c r="Z161" i="4" s="1"/>
  <c r="AH161" i="4" s="1"/>
  <c r="AK161" i="4"/>
  <c r="AK62" i="4"/>
  <c r="X62" i="4"/>
  <c r="Z62" i="4" s="1"/>
  <c r="AH62" i="4" s="1"/>
  <c r="AK69" i="4"/>
  <c r="X69" i="4"/>
  <c r="Z69" i="4" s="1"/>
  <c r="AE40" i="4"/>
  <c r="AL40" i="4"/>
  <c r="AY40" i="4"/>
  <c r="AK253" i="4"/>
  <c r="X253" i="4"/>
  <c r="Z253" i="4" s="1"/>
  <c r="BE37" i="8"/>
  <c r="AO96" i="8"/>
  <c r="M50" i="4"/>
  <c r="L50" i="4" s="1"/>
  <c r="AN157" i="8"/>
  <c r="AM157" i="8" s="1"/>
  <c r="BG109" i="8"/>
  <c r="BG252" i="8"/>
  <c r="N418" i="4"/>
  <c r="AY260" i="4"/>
  <c r="AL260" i="4"/>
  <c r="BB148" i="8"/>
  <c r="AY104" i="4"/>
  <c r="AL104" i="4"/>
  <c r="AN104" i="4" s="1"/>
  <c r="AO176" i="8"/>
  <c r="L36" i="4"/>
  <c r="Q36" i="4" s="1"/>
  <c r="S36" i="4" s="1"/>
  <c r="AY169" i="4"/>
  <c r="AL169" i="4"/>
  <c r="AN169" i="4" s="1"/>
  <c r="BB40" i="8"/>
  <c r="AO100" i="8"/>
  <c r="AK118" i="4"/>
  <c r="X118" i="4"/>
  <c r="Z118" i="4" s="1"/>
  <c r="AH118" i="4" s="1"/>
  <c r="BE82" i="8"/>
  <c r="BG82" i="8" s="1"/>
  <c r="BG105" i="8"/>
  <c r="BB169" i="8"/>
  <c r="AK305" i="4"/>
  <c r="X305" i="4"/>
  <c r="Q140" i="4"/>
  <c r="S140" i="4" s="1"/>
  <c r="AB196" i="4"/>
  <c r="N328" i="4"/>
  <c r="M518" i="4"/>
  <c r="L518" i="4" s="1"/>
  <c r="AP523" i="4"/>
  <c r="N15" i="4"/>
  <c r="Q15" i="4"/>
  <c r="S15" i="4" s="1"/>
  <c r="S264" i="4"/>
  <c r="AB275" i="4"/>
  <c r="BD297" i="4"/>
  <c r="N408" i="4"/>
  <c r="N421" i="4"/>
  <c r="N554" i="4"/>
  <c r="Z519" i="4"/>
  <c r="AH519" i="4" s="1"/>
  <c r="AP519" i="4"/>
  <c r="AS519" i="4"/>
  <c r="AW519" i="4" s="1"/>
  <c r="AB511" i="4"/>
  <c r="N522" i="4"/>
  <c r="Z520" i="4"/>
  <c r="AB203" i="4"/>
  <c r="N236" i="4"/>
  <c r="AN520" i="4"/>
  <c r="BG60" i="8"/>
  <c r="BG64" i="8"/>
  <c r="BG78" i="8"/>
  <c r="BC73" i="8"/>
  <c r="BB73" i="8" s="1"/>
  <c r="AO51" i="8"/>
  <c r="AP54" i="4"/>
  <c r="AB152" i="4"/>
  <c r="AG64" i="4"/>
  <c r="N48" i="4"/>
  <c r="N34" i="4"/>
  <c r="AB175" i="4"/>
  <c r="AB313" i="4"/>
  <c r="N360" i="4"/>
  <c r="N427" i="4"/>
  <c r="N484" i="4"/>
  <c r="AB514" i="4"/>
  <c r="BD557" i="4"/>
  <c r="N572" i="4"/>
  <c r="AB613" i="4"/>
  <c r="M241" i="4"/>
  <c r="L241" i="4" s="1"/>
  <c r="U327" i="4"/>
  <c r="AL371" i="4"/>
  <c r="AN371" i="4" s="1"/>
  <c r="AY371" i="4"/>
  <c r="BM327" i="4"/>
  <c r="AZ327" i="4"/>
  <c r="AL370" i="4"/>
  <c r="AN370" i="4" s="1"/>
  <c r="AY370" i="4"/>
  <c r="N46" i="4"/>
  <c r="N192" i="4"/>
  <c r="N240" i="4"/>
  <c r="AB274" i="4"/>
  <c r="N405" i="4"/>
  <c r="N426" i="4"/>
  <c r="AB448" i="4"/>
  <c r="AE622" i="4"/>
  <c r="AP390" i="4"/>
  <c r="AS390" i="4"/>
  <c r="AU390" i="4" s="1"/>
  <c r="N44" i="4"/>
  <c r="N49" i="4"/>
  <c r="AB78" i="4"/>
  <c r="AL349" i="4"/>
  <c r="AY349" i="4"/>
  <c r="BM369" i="4"/>
  <c r="AZ369" i="4"/>
  <c r="BB369" i="4" s="1"/>
  <c r="BM285" i="4"/>
  <c r="AZ285" i="4"/>
  <c r="BB285" i="4" s="1"/>
  <c r="BJ285" i="4" s="1"/>
  <c r="AL263" i="4"/>
  <c r="AN263" i="4" s="1"/>
  <c r="AV263" i="4" s="1"/>
  <c r="AY263" i="4"/>
  <c r="BM622" i="4"/>
  <c r="AZ622" i="4"/>
  <c r="M114" i="4"/>
  <c r="L114" i="4" s="1"/>
  <c r="DB622" i="4"/>
  <c r="AP25" i="4"/>
  <c r="N110" i="4"/>
  <c r="AB123" i="4"/>
  <c r="N171" i="4"/>
  <c r="N185" i="4"/>
  <c r="AS327" i="4"/>
  <c r="N349" i="4"/>
  <c r="N370" i="4"/>
  <c r="N371" i="4"/>
  <c r="N425" i="4"/>
  <c r="N555" i="4"/>
  <c r="N575" i="4"/>
  <c r="AN622" i="4"/>
  <c r="EL285" i="4"/>
  <c r="AN369" i="4"/>
  <c r="DE622" i="4"/>
  <c r="BG14" i="8"/>
  <c r="AB285" i="4"/>
  <c r="AY609" i="4"/>
  <c r="AL609" i="4"/>
  <c r="Q609" i="4"/>
  <c r="S609" i="4" s="1"/>
  <c r="Q611" i="4"/>
  <c r="S611" i="4" s="1"/>
  <c r="AY608" i="4"/>
  <c r="AL608" i="4"/>
  <c r="BG609" i="8"/>
  <c r="Z605" i="4"/>
  <c r="Q605" i="4"/>
  <c r="CA618" i="4"/>
  <c r="BG606" i="8"/>
  <c r="BG610" i="8"/>
  <c r="AN610" i="4"/>
  <c r="AZ614" i="4"/>
  <c r="BM614" i="4"/>
  <c r="BM610" i="4"/>
  <c r="AZ610" i="4"/>
  <c r="Q608" i="4"/>
  <c r="S608" i="4" s="1"/>
  <c r="AN614" i="4"/>
  <c r="AV614" i="4" s="1"/>
  <c r="AZ613" i="4"/>
  <c r="BM613" i="4"/>
  <c r="AE619" i="4"/>
  <c r="U614" i="4"/>
  <c r="BM604" i="4"/>
  <c r="AZ604" i="4"/>
  <c r="BN612" i="4"/>
  <c r="CA612" i="4"/>
  <c r="AN619" i="4"/>
  <c r="AN613" i="4"/>
  <c r="AN604" i="4"/>
  <c r="AE604" i="4"/>
  <c r="Z611" i="4"/>
  <c r="BB612" i="4"/>
  <c r="AE610" i="4"/>
  <c r="AG610" i="4" s="1"/>
  <c r="BM619" i="4"/>
  <c r="AZ619" i="4"/>
  <c r="BG612" i="8"/>
  <c r="Z609" i="4"/>
  <c r="AY611" i="4"/>
  <c r="AL611" i="4"/>
  <c r="N609" i="4"/>
  <c r="N611" i="4"/>
  <c r="Z608" i="4"/>
  <c r="AH608" i="4" s="1"/>
  <c r="AY594" i="4"/>
  <c r="AL594" i="4"/>
  <c r="BG587" i="8"/>
  <c r="Q598" i="4"/>
  <c r="S598" i="4" s="1"/>
  <c r="Q584" i="4"/>
  <c r="S584" i="4" s="1"/>
  <c r="Z586" i="4"/>
  <c r="Q586" i="4"/>
  <c r="S586" i="4" s="1"/>
  <c r="BG595" i="8"/>
  <c r="Z584" i="4"/>
  <c r="Z585" i="4"/>
  <c r="CA591" i="4"/>
  <c r="Q595" i="4"/>
  <c r="S595" i="4" s="1"/>
  <c r="Z589" i="4"/>
  <c r="Z597" i="4"/>
  <c r="AY586" i="4"/>
  <c r="AL586" i="4"/>
  <c r="Z588" i="4"/>
  <c r="Q594" i="4"/>
  <c r="S594" i="4" s="1"/>
  <c r="AY600" i="4"/>
  <c r="AL600" i="4"/>
  <c r="Z594" i="4"/>
  <c r="Q589" i="4"/>
  <c r="S589" i="4" s="1"/>
  <c r="AY588" i="4"/>
  <c r="AL588" i="4"/>
  <c r="Q600" i="4"/>
  <c r="S600" i="4" s="1"/>
  <c r="Q585" i="4"/>
  <c r="S585" i="4" s="1"/>
  <c r="Q588" i="4"/>
  <c r="S588" i="4" s="1"/>
  <c r="AY585" i="4"/>
  <c r="AL585" i="4"/>
  <c r="BG585" i="8"/>
  <c r="AY589" i="4"/>
  <c r="AL589" i="4"/>
  <c r="AY597" i="4"/>
  <c r="AL597" i="4"/>
  <c r="Z595" i="4"/>
  <c r="AH595" i="4" s="1"/>
  <c r="BG599" i="8"/>
  <c r="Q597" i="4"/>
  <c r="S597" i="4" s="1"/>
  <c r="BG590" i="8"/>
  <c r="BG591" i="8"/>
  <c r="BG596" i="8"/>
  <c r="Q590" i="4"/>
  <c r="S590" i="4" s="1"/>
  <c r="Z598" i="4"/>
  <c r="Z583" i="4"/>
  <c r="Q583" i="4"/>
  <c r="S583" i="4" s="1"/>
  <c r="AL595" i="4"/>
  <c r="AY595" i="4"/>
  <c r="Z590" i="4"/>
  <c r="N594" i="4"/>
  <c r="BG589" i="8"/>
  <c r="AL598" i="4"/>
  <c r="AY598" i="4"/>
  <c r="AY583" i="4"/>
  <c r="AL583" i="4"/>
  <c r="Z600" i="4"/>
  <c r="Z575" i="4"/>
  <c r="AH575" i="4" s="1"/>
  <c r="AL578" i="4"/>
  <c r="AY578" i="4"/>
  <c r="AE561" i="4"/>
  <c r="AY572" i="4"/>
  <c r="AL572" i="4"/>
  <c r="AE568" i="4"/>
  <c r="U568" i="4" s="1"/>
  <c r="AE564" i="4"/>
  <c r="AY575" i="4"/>
  <c r="AL575" i="4"/>
  <c r="CO571" i="4"/>
  <c r="Z565" i="4"/>
  <c r="BG571" i="8"/>
  <c r="AL565" i="4"/>
  <c r="AY565" i="4"/>
  <c r="S561" i="4"/>
  <c r="AZ564" i="4"/>
  <c r="BM564" i="4"/>
  <c r="BM567" i="4"/>
  <c r="AZ567" i="4"/>
  <c r="BM568" i="4"/>
  <c r="AZ568" i="4"/>
  <c r="AE567" i="4"/>
  <c r="AN580" i="4"/>
  <c r="AY570" i="4"/>
  <c r="AL570" i="4"/>
  <c r="Z578" i="4"/>
  <c r="AN561" i="4"/>
  <c r="BM561" i="4"/>
  <c r="AZ561" i="4"/>
  <c r="AN568" i="4"/>
  <c r="AE580" i="4"/>
  <c r="AN564" i="4"/>
  <c r="BG566" i="8"/>
  <c r="AN567" i="4"/>
  <c r="BM580" i="4"/>
  <c r="AZ580" i="4"/>
  <c r="N578" i="4"/>
  <c r="Z570" i="4"/>
  <c r="Z559" i="4"/>
  <c r="AE547" i="4"/>
  <c r="BG543" i="8"/>
  <c r="Z558" i="4"/>
  <c r="Z548" i="4"/>
  <c r="Q559" i="4"/>
  <c r="BP557" i="4"/>
  <c r="AE541" i="4"/>
  <c r="AY559" i="4"/>
  <c r="AL559" i="4"/>
  <c r="Z545" i="4"/>
  <c r="AY555" i="4"/>
  <c r="AL555" i="4"/>
  <c r="AL558" i="4"/>
  <c r="AY558" i="4"/>
  <c r="AY548" i="4"/>
  <c r="AL548" i="4"/>
  <c r="AN551" i="4"/>
  <c r="AN546" i="4"/>
  <c r="AE553" i="4"/>
  <c r="Z554" i="4"/>
  <c r="BG556" i="8"/>
  <c r="N542" i="4"/>
  <c r="AL542" i="4"/>
  <c r="AY542" i="4"/>
  <c r="AE546" i="4"/>
  <c r="AN547" i="4"/>
  <c r="AY545" i="4"/>
  <c r="AL545" i="4"/>
  <c r="BM546" i="4"/>
  <c r="AZ546" i="4"/>
  <c r="AY554" i="4"/>
  <c r="AL554" i="4"/>
  <c r="BM547" i="4"/>
  <c r="AZ547" i="4"/>
  <c r="AN541" i="4"/>
  <c r="AZ553" i="4"/>
  <c r="BM553" i="4"/>
  <c r="AE551" i="4"/>
  <c r="N545" i="4"/>
  <c r="BM541" i="4"/>
  <c r="AZ541" i="4"/>
  <c r="AN553" i="4"/>
  <c r="BG546" i="8"/>
  <c r="Z537" i="4"/>
  <c r="AN538" i="4"/>
  <c r="AY531" i="4"/>
  <c r="AL531" i="4"/>
  <c r="Z532" i="4"/>
  <c r="AL537" i="4"/>
  <c r="AY537" i="4"/>
  <c r="AY532" i="4"/>
  <c r="AL532" i="4"/>
  <c r="BG534" i="8"/>
  <c r="Z534" i="4"/>
  <c r="N536" i="4"/>
  <c r="CA527" i="4"/>
  <c r="BM538" i="4"/>
  <c r="AZ538" i="4"/>
  <c r="Z533" i="4"/>
  <c r="Q537" i="4"/>
  <c r="S537" i="4" s="1"/>
  <c r="Q531" i="4"/>
  <c r="S531" i="4" s="1"/>
  <c r="AE538" i="4"/>
  <c r="AZ535" i="4"/>
  <c r="BM535" i="4"/>
  <c r="AL536" i="4"/>
  <c r="AY536" i="4"/>
  <c r="BG520" i="8"/>
  <c r="Z521" i="4"/>
  <c r="BG533" i="8"/>
  <c r="BG521" i="8"/>
  <c r="Z528" i="4"/>
  <c r="N528" i="4"/>
  <c r="BB523" i="4"/>
  <c r="AY521" i="4"/>
  <c r="AL521" i="4"/>
  <c r="AY522" i="4"/>
  <c r="AL522" i="4"/>
  <c r="BG529" i="8"/>
  <c r="Q521" i="4"/>
  <c r="S521" i="4" s="1"/>
  <c r="N521" i="4"/>
  <c r="AB535" i="4"/>
  <c r="Z531" i="4"/>
  <c r="BG535" i="8"/>
  <c r="N534" i="4"/>
  <c r="Z503" i="4"/>
  <c r="BM510" i="4"/>
  <c r="AZ510" i="4"/>
  <c r="AZ516" i="4"/>
  <c r="BM516" i="4"/>
  <c r="AY503" i="4"/>
  <c r="AL503" i="4"/>
  <c r="AB508" i="4"/>
  <c r="S511" i="4"/>
  <c r="BG505" i="8"/>
  <c r="AN513" i="4"/>
  <c r="Z504" i="4"/>
  <c r="Q497" i="4"/>
  <c r="S497" i="4" s="1"/>
  <c r="AN514" i="4"/>
  <c r="BM502" i="4"/>
  <c r="AZ502" i="4"/>
  <c r="Z507" i="4"/>
  <c r="AN511" i="4"/>
  <c r="AY504" i="4"/>
  <c r="AL504" i="4"/>
  <c r="AB516" i="4"/>
  <c r="Q504" i="4"/>
  <c r="S504" i="4" s="1"/>
  <c r="AN512" i="4"/>
  <c r="BM514" i="4"/>
  <c r="AZ514" i="4"/>
  <c r="AB499" i="4"/>
  <c r="AZ511" i="4"/>
  <c r="BM511" i="4"/>
  <c r="S516" i="4"/>
  <c r="AN508" i="4"/>
  <c r="BM512" i="4"/>
  <c r="AZ512" i="4"/>
  <c r="AN499" i="4"/>
  <c r="Q503" i="4"/>
  <c r="S503" i="4" s="1"/>
  <c r="AN510" i="4"/>
  <c r="AN516" i="4"/>
  <c r="Q507" i="4"/>
  <c r="S507" i="4" s="1"/>
  <c r="AL497" i="4"/>
  <c r="AY497" i="4"/>
  <c r="AE502" i="4"/>
  <c r="BM508" i="4"/>
  <c r="AZ508" i="4"/>
  <c r="N507" i="4"/>
  <c r="Z497" i="4"/>
  <c r="BM499" i="4"/>
  <c r="AZ499" i="4"/>
  <c r="AB512" i="4"/>
  <c r="AY494" i="4"/>
  <c r="AL494" i="4"/>
  <c r="AZ490" i="4"/>
  <c r="BM490" i="4"/>
  <c r="AZ489" i="4"/>
  <c r="BM489" i="4"/>
  <c r="Q486" i="4"/>
  <c r="AY486" i="4"/>
  <c r="AL486" i="4"/>
  <c r="AY484" i="4"/>
  <c r="AL484" i="4"/>
  <c r="AN489" i="4"/>
  <c r="Z482" i="4"/>
  <c r="AE491" i="4"/>
  <c r="BG483" i="8"/>
  <c r="AZ493" i="4"/>
  <c r="BM493" i="4"/>
  <c r="AL482" i="4"/>
  <c r="AY482" i="4"/>
  <c r="AP493" i="4"/>
  <c r="AS493" i="4"/>
  <c r="Z479" i="4"/>
  <c r="AH479" i="4" s="1"/>
  <c r="Z480" i="4"/>
  <c r="Q480" i="4"/>
  <c r="BG480" i="8"/>
  <c r="BM491" i="4"/>
  <c r="AZ491" i="4"/>
  <c r="AY479" i="4"/>
  <c r="AL479" i="4"/>
  <c r="AL480" i="4"/>
  <c r="AY480" i="4"/>
  <c r="Q479" i="4"/>
  <c r="AN491" i="4"/>
  <c r="Z494" i="4"/>
  <c r="AB493" i="4"/>
  <c r="N494" i="4"/>
  <c r="S493" i="4"/>
  <c r="AY472" i="4"/>
  <c r="AL472" i="4"/>
  <c r="Z471" i="4"/>
  <c r="AL465" i="4"/>
  <c r="AY465" i="4"/>
  <c r="AY458" i="4"/>
  <c r="AL458" i="4"/>
  <c r="AY471" i="4"/>
  <c r="AL471" i="4"/>
  <c r="AE464" i="4"/>
  <c r="BG473" i="8"/>
  <c r="Z463" i="4"/>
  <c r="AY464" i="4"/>
  <c r="AL464" i="4"/>
  <c r="BG459" i="8"/>
  <c r="AN459" i="4"/>
  <c r="AY467" i="4"/>
  <c r="AL467" i="4"/>
  <c r="BG466" i="8"/>
  <c r="Q465" i="4"/>
  <c r="Q467" i="4"/>
  <c r="S467" i="4" s="1"/>
  <c r="BM460" i="4"/>
  <c r="AZ460" i="4"/>
  <c r="AE459" i="4"/>
  <c r="Q464" i="4"/>
  <c r="S464" i="4" s="1"/>
  <c r="Z462" i="4"/>
  <c r="AY463" i="4"/>
  <c r="AL463" i="4"/>
  <c r="BM459" i="4"/>
  <c r="AZ459" i="4"/>
  <c r="Z473" i="4"/>
  <c r="Q462" i="4"/>
  <c r="S462" i="4" s="1"/>
  <c r="S460" i="4"/>
  <c r="Z467" i="4"/>
  <c r="AY462" i="4"/>
  <c r="AL462" i="4"/>
  <c r="Q463" i="4"/>
  <c r="AP460" i="4"/>
  <c r="AS460" i="4"/>
  <c r="Q458" i="4"/>
  <c r="S458" i="4" s="1"/>
  <c r="Q472" i="4"/>
  <c r="S472" i="4" s="1"/>
  <c r="Z472" i="4"/>
  <c r="BG464" i="8"/>
  <c r="AY473" i="4"/>
  <c r="AL473" i="4"/>
  <c r="BG463" i="8"/>
  <c r="Z465" i="4"/>
  <c r="BG472" i="8"/>
  <c r="Q471" i="4"/>
  <c r="Q473" i="4"/>
  <c r="S473" i="4" s="1"/>
  <c r="Z458" i="4"/>
  <c r="Z442" i="4"/>
  <c r="AZ453" i="4"/>
  <c r="BM453" i="4"/>
  <c r="AZ448" i="4"/>
  <c r="BM448" i="4"/>
  <c r="Z440" i="4"/>
  <c r="BM446" i="4"/>
  <c r="AZ446" i="4"/>
  <c r="Q439" i="4"/>
  <c r="S439" i="4" s="1"/>
  <c r="AY442" i="4"/>
  <c r="AL442" i="4"/>
  <c r="AN453" i="4"/>
  <c r="BG445" i="8"/>
  <c r="AL439" i="4"/>
  <c r="AY439" i="4"/>
  <c r="Q435" i="4"/>
  <c r="S435" i="4" s="1"/>
  <c r="Q450" i="4"/>
  <c r="S450" i="4" s="1"/>
  <c r="Z436" i="4"/>
  <c r="Q442" i="4"/>
  <c r="S442" i="4" s="1"/>
  <c r="BG437" i="8"/>
  <c r="Z435" i="4"/>
  <c r="AY440" i="4"/>
  <c r="AL440" i="4"/>
  <c r="AL435" i="4"/>
  <c r="AY435" i="4"/>
  <c r="Z439" i="4"/>
  <c r="AN441" i="4"/>
  <c r="Q444" i="4"/>
  <c r="S444" i="4" s="1"/>
  <c r="Q436" i="4"/>
  <c r="S436" i="4" s="1"/>
  <c r="Z450" i="4"/>
  <c r="AY436" i="4"/>
  <c r="AL436" i="4"/>
  <c r="AZ441" i="4"/>
  <c r="BM441" i="4"/>
  <c r="Z444" i="4"/>
  <c r="AH444" i="4" s="1"/>
  <c r="AY450" i="4"/>
  <c r="AL450" i="4"/>
  <c r="AB441" i="4"/>
  <c r="AY444" i="4"/>
  <c r="AL444" i="4"/>
  <c r="AN448" i="4"/>
  <c r="BG451" i="8"/>
  <c r="Q440" i="4"/>
  <c r="S440" i="4" s="1"/>
  <c r="BG440" i="8"/>
  <c r="BG441" i="8"/>
  <c r="BM423" i="4"/>
  <c r="AZ423" i="4"/>
  <c r="AY425" i="4"/>
  <c r="AL425" i="4"/>
  <c r="BM417" i="4"/>
  <c r="AZ417" i="4"/>
  <c r="Z426" i="4"/>
  <c r="BG428" i="8"/>
  <c r="AN415" i="4"/>
  <c r="AN417" i="4"/>
  <c r="AL426" i="4"/>
  <c r="AY426" i="4"/>
  <c r="AZ415" i="4"/>
  <c r="BM415" i="4"/>
  <c r="AY428" i="4"/>
  <c r="AL428" i="4"/>
  <c r="Z420" i="4"/>
  <c r="AN429" i="4"/>
  <c r="AV429" i="4" s="1"/>
  <c r="AE415" i="4"/>
  <c r="N420" i="4"/>
  <c r="Z427" i="4"/>
  <c r="Z428" i="4"/>
  <c r="AH428" i="4" s="1"/>
  <c r="BG426" i="8"/>
  <c r="AY413" i="4"/>
  <c r="AL413" i="4"/>
  <c r="N428" i="4"/>
  <c r="BG419" i="8"/>
  <c r="AY420" i="4"/>
  <c r="AL420" i="4"/>
  <c r="Z421" i="4"/>
  <c r="AL427" i="4"/>
  <c r="AY427" i="4"/>
  <c r="Z418" i="4"/>
  <c r="AE417" i="4"/>
  <c r="Z413" i="4"/>
  <c r="AE423" i="4"/>
  <c r="AE429" i="4"/>
  <c r="AZ429" i="4"/>
  <c r="BM429" i="4"/>
  <c r="BG421" i="8"/>
  <c r="AN423" i="4"/>
  <c r="AV423" i="4" s="1"/>
  <c r="Z425" i="4"/>
  <c r="AY421" i="4"/>
  <c r="AL421" i="4"/>
  <c r="AY418" i="4"/>
  <c r="AL418" i="4"/>
  <c r="AN396" i="4"/>
  <c r="BM406" i="4"/>
  <c r="AZ406" i="4"/>
  <c r="AZ396" i="4"/>
  <c r="BM396" i="4"/>
  <c r="AN406" i="4"/>
  <c r="BG408" i="8"/>
  <c r="AN393" i="4"/>
  <c r="Z408" i="4"/>
  <c r="N407" i="4"/>
  <c r="AE406" i="4"/>
  <c r="BG406" i="8"/>
  <c r="BM393" i="4"/>
  <c r="AZ393" i="4"/>
  <c r="Z405" i="4"/>
  <c r="Z403" i="4"/>
  <c r="AY405" i="4"/>
  <c r="AL405" i="4"/>
  <c r="AL403" i="4"/>
  <c r="AY403" i="4"/>
  <c r="AE396" i="4"/>
  <c r="AE390" i="4"/>
  <c r="Z407" i="4"/>
  <c r="N403" i="4"/>
  <c r="AN399" i="4"/>
  <c r="AY407" i="4"/>
  <c r="AL407" i="4"/>
  <c r="AE380" i="4"/>
  <c r="U380" i="4" s="1"/>
  <c r="AY376" i="4"/>
  <c r="AL376" i="4"/>
  <c r="Q375" i="4"/>
  <c r="S375" i="4" s="1"/>
  <c r="Z374" i="4"/>
  <c r="AY373" i="4"/>
  <c r="AL373" i="4"/>
  <c r="AB370" i="4"/>
  <c r="AE370" i="4"/>
  <c r="AG370" i="4" s="1"/>
  <c r="BG375" i="8"/>
  <c r="Z375" i="4"/>
  <c r="Q388" i="4"/>
  <c r="S388" i="4" s="1"/>
  <c r="Z386" i="4"/>
  <c r="BG384" i="8"/>
  <c r="AY374" i="4"/>
  <c r="AL374" i="4"/>
  <c r="Q384" i="4"/>
  <c r="S384" i="4" s="1"/>
  <c r="Q377" i="4"/>
  <c r="S377" i="4" s="1"/>
  <c r="Z384" i="4"/>
  <c r="Z373" i="4"/>
  <c r="S369" i="4"/>
  <c r="Q373" i="4"/>
  <c r="S373" i="4" s="1"/>
  <c r="AY375" i="4"/>
  <c r="AL375" i="4"/>
  <c r="Z387" i="4"/>
  <c r="Q382" i="4"/>
  <c r="S382" i="4" s="1"/>
  <c r="AL384" i="4"/>
  <c r="Z377" i="4"/>
  <c r="AH377" i="4" s="1"/>
  <c r="AN380" i="4"/>
  <c r="Q383" i="4"/>
  <c r="S383" i="4" s="1"/>
  <c r="AY388" i="4"/>
  <c r="AL388" i="4"/>
  <c r="BG385" i="8"/>
  <c r="Z382" i="4"/>
  <c r="AY386" i="4"/>
  <c r="AL386" i="4"/>
  <c r="BG383" i="8"/>
  <c r="BG372" i="8"/>
  <c r="U369" i="4"/>
  <c r="Z388" i="4"/>
  <c r="BG387" i="8"/>
  <c r="Z371" i="4"/>
  <c r="AY387" i="4"/>
  <c r="AL387" i="4"/>
  <c r="BM380" i="4"/>
  <c r="AZ380" i="4"/>
  <c r="Q376" i="4"/>
  <c r="S376" i="4" s="1"/>
  <c r="AY382" i="4"/>
  <c r="AL382" i="4"/>
  <c r="Q387" i="4"/>
  <c r="S387" i="4" s="1"/>
  <c r="Z383" i="4"/>
  <c r="AY377" i="4"/>
  <c r="AL377" i="4"/>
  <c r="AY383" i="4"/>
  <c r="AL383" i="4"/>
  <c r="N386" i="4"/>
  <c r="AB380" i="4"/>
  <c r="Z376" i="4"/>
  <c r="Q374" i="4"/>
  <c r="S374" i="4" s="1"/>
  <c r="DC385" i="4"/>
  <c r="M368" i="4"/>
  <c r="L368" i="4" s="1"/>
  <c r="N373" i="4"/>
  <c r="AY360" i="4"/>
  <c r="AL360" i="4"/>
  <c r="AZ364" i="4"/>
  <c r="BM364" i="4"/>
  <c r="AY355" i="4"/>
  <c r="AL355" i="4"/>
  <c r="AE359" i="4"/>
  <c r="BG349" i="8"/>
  <c r="AE347" i="4"/>
  <c r="AG347" i="4" s="1"/>
  <c r="BG356" i="8"/>
  <c r="Z348" i="4"/>
  <c r="AN362" i="4"/>
  <c r="AN359" i="4"/>
  <c r="Z365" i="4"/>
  <c r="Z356" i="4"/>
  <c r="AY348" i="4"/>
  <c r="BM348" i="4" s="1"/>
  <c r="CA348" i="4" s="1"/>
  <c r="CO348" i="4" s="1"/>
  <c r="DC348" i="4" s="1"/>
  <c r="AL348" i="4"/>
  <c r="BM359" i="4"/>
  <c r="AZ359" i="4"/>
  <c r="Q356" i="4"/>
  <c r="S356" i="4" s="1"/>
  <c r="AL365" i="4"/>
  <c r="AY365" i="4"/>
  <c r="AL356" i="4"/>
  <c r="AY356" i="4"/>
  <c r="Z361" i="4"/>
  <c r="Q361" i="4"/>
  <c r="S361" i="4" s="1"/>
  <c r="AY361" i="4"/>
  <c r="AL361" i="4"/>
  <c r="Q365" i="4"/>
  <c r="S365" i="4" s="1"/>
  <c r="S347" i="4"/>
  <c r="AN364" i="4"/>
  <c r="Z355" i="4"/>
  <c r="BG366" i="8"/>
  <c r="AE362" i="4"/>
  <c r="Q355" i="4"/>
  <c r="S355" i="4" s="1"/>
  <c r="Z328" i="4"/>
  <c r="Q341" i="4"/>
  <c r="AY328" i="4"/>
  <c r="BM328" i="4" s="1"/>
  <c r="AL328" i="4"/>
  <c r="AN328" i="4" s="1"/>
  <c r="AN336" i="4"/>
  <c r="AZ336" i="4"/>
  <c r="BM336" i="4"/>
  <c r="Z345" i="4"/>
  <c r="AL341" i="4"/>
  <c r="AY341" i="4"/>
  <c r="AY331" i="4"/>
  <c r="AL331" i="4"/>
  <c r="Q335" i="4"/>
  <c r="S335" i="4" s="1"/>
  <c r="BG336" i="8"/>
  <c r="Z340" i="4"/>
  <c r="Z335" i="4"/>
  <c r="Q340" i="4"/>
  <c r="S340" i="4" s="1"/>
  <c r="Z341" i="4"/>
  <c r="AE336" i="4"/>
  <c r="AG336" i="4" s="1"/>
  <c r="Z331" i="4"/>
  <c r="S327" i="4"/>
  <c r="Q345" i="4"/>
  <c r="S345" i="4" s="1"/>
  <c r="AL340" i="4"/>
  <c r="AN340" i="4" s="1"/>
  <c r="AV340" i="4" s="1"/>
  <c r="AY340" i="4"/>
  <c r="AY335" i="4"/>
  <c r="AL335" i="4"/>
  <c r="N340" i="4"/>
  <c r="Q310" i="4"/>
  <c r="S310" i="4" s="1"/>
  <c r="Q308" i="4"/>
  <c r="Q320" i="4"/>
  <c r="S320" i="4" s="1"/>
  <c r="BG318" i="8"/>
  <c r="BG320" i="8"/>
  <c r="Z310" i="4"/>
  <c r="AH310" i="4" s="1"/>
  <c r="BG321" i="8"/>
  <c r="AY317" i="4"/>
  <c r="AL317" i="4"/>
  <c r="Q306" i="4"/>
  <c r="S306" i="4" s="1"/>
  <c r="AY306" i="4"/>
  <c r="AL306" i="4"/>
  <c r="Z323" i="4"/>
  <c r="BG322" i="8"/>
  <c r="Z319" i="4"/>
  <c r="Z306" i="4"/>
  <c r="Z308" i="4"/>
  <c r="AH308" i="4" s="1"/>
  <c r="BM313" i="4"/>
  <c r="AZ313" i="4"/>
  <c r="AY320" i="4"/>
  <c r="AL320" i="4"/>
  <c r="AY321" i="4"/>
  <c r="AL321" i="4"/>
  <c r="AL308" i="4"/>
  <c r="AY308" i="4"/>
  <c r="Q323" i="4"/>
  <c r="S323" i="4" s="1"/>
  <c r="Z317" i="4"/>
  <c r="Q317" i="4"/>
  <c r="AY310" i="4"/>
  <c r="AL310" i="4"/>
  <c r="Q321" i="4"/>
  <c r="S321" i="4" s="1"/>
  <c r="AY323" i="4"/>
  <c r="AL323" i="4"/>
  <c r="BG311" i="8"/>
  <c r="AY319" i="4"/>
  <c r="AL319" i="4"/>
  <c r="BG307" i="8"/>
  <c r="Q319" i="4"/>
  <c r="S319" i="4" s="1"/>
  <c r="AN313" i="4"/>
  <c r="Z320" i="4"/>
  <c r="Z321" i="4"/>
  <c r="Z298" i="4"/>
  <c r="AH298" i="4" s="1"/>
  <c r="BM286" i="4"/>
  <c r="CA286" i="4" s="1"/>
  <c r="CO286" i="4" s="1"/>
  <c r="DC286" i="4" s="1"/>
  <c r="AZ286" i="4"/>
  <c r="AE295" i="4"/>
  <c r="BG303" i="8"/>
  <c r="Q302" i="4"/>
  <c r="S302" i="4" s="1"/>
  <c r="AY290" i="4"/>
  <c r="AL290" i="4"/>
  <c r="AY298" i="4"/>
  <c r="AL298" i="4"/>
  <c r="BG291" i="8"/>
  <c r="AB286" i="4"/>
  <c r="Q291" i="4"/>
  <c r="S291" i="4" s="1"/>
  <c r="AP286" i="4"/>
  <c r="AS286" i="4"/>
  <c r="Q298" i="4"/>
  <c r="S298" i="4" s="1"/>
  <c r="AL303" i="4"/>
  <c r="AY303" i="4"/>
  <c r="Z290" i="4"/>
  <c r="Q300" i="4"/>
  <c r="S300" i="4" s="1"/>
  <c r="BG304" i="8"/>
  <c r="Z300" i="4"/>
  <c r="Q290" i="4"/>
  <c r="S290" i="4" s="1"/>
  <c r="Q303" i="4"/>
  <c r="CB297" i="4"/>
  <c r="CO297" i="4"/>
  <c r="AY302" i="4"/>
  <c r="AL302" i="4"/>
  <c r="AY300" i="4"/>
  <c r="AL300" i="4"/>
  <c r="M283" i="4"/>
  <c r="L283" i="4" s="1"/>
  <c r="S295" i="4"/>
  <c r="AZ295" i="4"/>
  <c r="BM295" i="4"/>
  <c r="AZ296" i="4"/>
  <c r="BM296" i="4"/>
  <c r="BG301" i="8"/>
  <c r="AS285" i="4"/>
  <c r="BP297" i="4"/>
  <c r="Z302" i="4"/>
  <c r="AB302" i="4" s="1"/>
  <c r="N291" i="4"/>
  <c r="N298" i="4"/>
  <c r="AY291" i="4"/>
  <c r="AL291" i="4"/>
  <c r="AN295" i="4"/>
  <c r="AV295" i="4" s="1"/>
  <c r="Z303" i="4"/>
  <c r="AE296" i="4"/>
  <c r="Z282" i="4"/>
  <c r="CA265" i="4"/>
  <c r="CO265" i="4" s="1"/>
  <c r="S274" i="4"/>
  <c r="AY269" i="4"/>
  <c r="AL269" i="4"/>
  <c r="Z267" i="4"/>
  <c r="AH267" i="4" s="1"/>
  <c r="Q282" i="4"/>
  <c r="S282" i="4" s="1"/>
  <c r="Q269" i="4"/>
  <c r="S269" i="4" s="1"/>
  <c r="Q267" i="4"/>
  <c r="S267" i="4" s="1"/>
  <c r="AL282" i="4"/>
  <c r="AY282" i="4"/>
  <c r="BG283" i="8"/>
  <c r="Z269" i="4"/>
  <c r="Q263" i="4"/>
  <c r="Z278" i="4"/>
  <c r="AN275" i="4"/>
  <c r="AV275" i="4" s="1"/>
  <c r="AB263" i="4"/>
  <c r="AE263" i="4"/>
  <c r="AG263" i="4" s="1"/>
  <c r="BM264" i="4"/>
  <c r="AZ264" i="4"/>
  <c r="BM274" i="4"/>
  <c r="AZ274" i="4"/>
  <c r="Q278" i="4"/>
  <c r="S278" i="4" s="1"/>
  <c r="AN264" i="4"/>
  <c r="BM275" i="4"/>
  <c r="AZ275" i="4"/>
  <c r="AB249" i="4"/>
  <c r="AN261" i="4"/>
  <c r="Z258" i="4"/>
  <c r="AH258" i="4" s="1"/>
  <c r="AN244" i="4"/>
  <c r="Q257" i="4"/>
  <c r="S257" i="4" s="1"/>
  <c r="AN248" i="4"/>
  <c r="Q254" i="4"/>
  <c r="S254" i="4" s="1"/>
  <c r="AY252" i="4"/>
  <c r="AL252" i="4"/>
  <c r="AY258" i="4"/>
  <c r="AL258" i="4"/>
  <c r="BM248" i="4"/>
  <c r="AZ248" i="4"/>
  <c r="AN249" i="4"/>
  <c r="Q255" i="4"/>
  <c r="S255" i="4" s="1"/>
  <c r="Q258" i="4"/>
  <c r="S258" i="4" s="1"/>
  <c r="BM256" i="4"/>
  <c r="AZ256" i="4"/>
  <c r="Z251" i="4"/>
  <c r="Z257" i="4"/>
  <c r="Z254" i="4"/>
  <c r="AY251" i="4"/>
  <c r="AL251" i="4"/>
  <c r="AL257" i="4"/>
  <c r="AY257" i="4"/>
  <c r="AE248" i="4"/>
  <c r="AY254" i="4"/>
  <c r="AL254" i="4"/>
  <c r="Q245" i="4"/>
  <c r="S245" i="4" s="1"/>
  <c r="AN247" i="4"/>
  <c r="BG256" i="8"/>
  <c r="Q252" i="4"/>
  <c r="S252" i="4" s="1"/>
  <c r="AB256" i="4"/>
  <c r="AE261" i="4"/>
  <c r="AZ247" i="4"/>
  <c r="BM247" i="4"/>
  <c r="Q243" i="4"/>
  <c r="S243" i="4" s="1"/>
  <c r="AY255" i="4"/>
  <c r="AL255" i="4"/>
  <c r="AL243" i="4"/>
  <c r="AY243" i="4"/>
  <c r="Z252" i="4"/>
  <c r="BG255" i="8"/>
  <c r="Z245" i="4"/>
  <c r="BG258" i="8"/>
  <c r="N243" i="4"/>
  <c r="O241" i="4" s="1"/>
  <c r="N241" i="4" s="1"/>
  <c r="Z255" i="4"/>
  <c r="AN256" i="4"/>
  <c r="AB244" i="4"/>
  <c r="Q251" i="4"/>
  <c r="S251" i="4" s="1"/>
  <c r="Z243" i="4"/>
  <c r="AE230" i="4"/>
  <c r="Z240" i="4"/>
  <c r="AE226" i="4"/>
  <c r="AL240" i="4"/>
  <c r="AY240" i="4"/>
  <c r="AB224" i="4"/>
  <c r="Q221" i="4"/>
  <c r="S221" i="4" s="1"/>
  <c r="N238" i="4"/>
  <c r="AN226" i="4"/>
  <c r="AL231" i="4"/>
  <c r="AY231" i="4"/>
  <c r="AN230" i="4"/>
  <c r="Z238" i="4"/>
  <c r="BM226" i="4"/>
  <c r="AZ226" i="4"/>
  <c r="AZ230" i="4"/>
  <c r="BM230" i="4"/>
  <c r="BG232" i="8"/>
  <c r="AY238" i="4"/>
  <c r="AL238" i="4"/>
  <c r="BM224" i="4"/>
  <c r="AZ224" i="4"/>
  <c r="Z231" i="4"/>
  <c r="DC237" i="4"/>
  <c r="AZ239" i="4"/>
  <c r="BM239" i="4"/>
  <c r="AP224" i="4"/>
  <c r="AS224" i="4"/>
  <c r="Z221" i="4"/>
  <c r="AE239" i="4"/>
  <c r="U239" i="4" s="1"/>
  <c r="AY236" i="4"/>
  <c r="AL236" i="4"/>
  <c r="AN236" i="4" s="1"/>
  <c r="AN239" i="4"/>
  <c r="AB239" i="4"/>
  <c r="Z236" i="4"/>
  <c r="AY213" i="4"/>
  <c r="AL213" i="4"/>
  <c r="AY206" i="4"/>
  <c r="AL206" i="4"/>
  <c r="AL208" i="4"/>
  <c r="AY208" i="4"/>
  <c r="BG202" i="8"/>
  <c r="BM203" i="4"/>
  <c r="AZ203" i="4"/>
  <c r="AE212" i="4"/>
  <c r="N206" i="4"/>
  <c r="AY207" i="4"/>
  <c r="AL207" i="4"/>
  <c r="AN203" i="4"/>
  <c r="AB210" i="4"/>
  <c r="N213" i="4"/>
  <c r="N208" i="4"/>
  <c r="Z208" i="4"/>
  <c r="AN210" i="4"/>
  <c r="BM212" i="4"/>
  <c r="AZ212" i="4"/>
  <c r="Z214" i="4"/>
  <c r="N217" i="4"/>
  <c r="AY214" i="4"/>
  <c r="AL214" i="4"/>
  <c r="Z217" i="4"/>
  <c r="AN205" i="4"/>
  <c r="AE205" i="4"/>
  <c r="AL201" i="4"/>
  <c r="AY201" i="4"/>
  <c r="Z213" i="4"/>
  <c r="Z206" i="4"/>
  <c r="N201" i="4"/>
  <c r="Z201" i="4"/>
  <c r="BG215" i="8"/>
  <c r="AL217" i="4"/>
  <c r="AY217" i="4"/>
  <c r="AZ205" i="4"/>
  <c r="BM205" i="4"/>
  <c r="BM210" i="4"/>
  <c r="AZ210" i="4"/>
  <c r="AN212" i="4"/>
  <c r="AN182" i="4"/>
  <c r="AZ182" i="4"/>
  <c r="BM182" i="4"/>
  <c r="AN186" i="4"/>
  <c r="BG193" i="8"/>
  <c r="AE182" i="4"/>
  <c r="Z198" i="4"/>
  <c r="Z193" i="4"/>
  <c r="AY198" i="4"/>
  <c r="AL198" i="4"/>
  <c r="AY193" i="4"/>
  <c r="AL193" i="4"/>
  <c r="AZ196" i="4"/>
  <c r="BM196" i="4"/>
  <c r="Z192" i="4"/>
  <c r="BG199" i="8"/>
  <c r="N193" i="4"/>
  <c r="AN196" i="4"/>
  <c r="AL192" i="4"/>
  <c r="AY192" i="4"/>
  <c r="AY185" i="4"/>
  <c r="AL185" i="4"/>
  <c r="N198" i="4"/>
  <c r="BG186" i="8"/>
  <c r="AE174" i="4"/>
  <c r="U174" i="4" s="1"/>
  <c r="AN174" i="4"/>
  <c r="AY176" i="4"/>
  <c r="AL176" i="4"/>
  <c r="AZ175" i="4"/>
  <c r="BM175" i="4"/>
  <c r="BG159" i="8"/>
  <c r="S162" i="4"/>
  <c r="AZ174" i="4"/>
  <c r="BM174" i="4"/>
  <c r="BG166" i="8"/>
  <c r="AL171" i="4"/>
  <c r="AY171" i="4"/>
  <c r="AB162" i="4"/>
  <c r="Z165" i="4"/>
  <c r="AH165" i="4" s="1"/>
  <c r="AZ162" i="4"/>
  <c r="BM162" i="4"/>
  <c r="Q165" i="4"/>
  <c r="S165" i="4" s="1"/>
  <c r="Q176" i="4"/>
  <c r="S176" i="4" s="1"/>
  <c r="Z160" i="4"/>
  <c r="Q158" i="4"/>
  <c r="S158" i="4" s="1"/>
  <c r="BG161" i="8"/>
  <c r="BG172" i="8"/>
  <c r="AY160" i="4"/>
  <c r="AL160" i="4"/>
  <c r="Z158" i="4"/>
  <c r="Z172" i="4"/>
  <c r="Q160" i="4"/>
  <c r="S160" i="4" s="1"/>
  <c r="AY158" i="4"/>
  <c r="AL158" i="4"/>
  <c r="AL165" i="4"/>
  <c r="AY165" i="4"/>
  <c r="AB174" i="4"/>
  <c r="AL172" i="4"/>
  <c r="AY172" i="4"/>
  <c r="Z176" i="4"/>
  <c r="AN175" i="4"/>
  <c r="N172" i="4"/>
  <c r="AE157" i="4"/>
  <c r="AN157" i="4"/>
  <c r="AV157" i="4" s="1"/>
  <c r="BM157" i="4"/>
  <c r="AZ157" i="4"/>
  <c r="Q151" i="4"/>
  <c r="S151" i="4" s="1"/>
  <c r="AZ141" i="4"/>
  <c r="BM141" i="4"/>
  <c r="AY149" i="4"/>
  <c r="AL149" i="4"/>
  <c r="Z145" i="4"/>
  <c r="Z155" i="4"/>
  <c r="BG156" i="8"/>
  <c r="BG146" i="8"/>
  <c r="AE154" i="4"/>
  <c r="AN152" i="4"/>
  <c r="AY145" i="4"/>
  <c r="AL145" i="4"/>
  <c r="AY155" i="4"/>
  <c r="AL155" i="4"/>
  <c r="Z143" i="4"/>
  <c r="Z151" i="4"/>
  <c r="Q143" i="4"/>
  <c r="S143" i="4" s="1"/>
  <c r="BG150" i="8"/>
  <c r="AZ152" i="4"/>
  <c r="BM152" i="4"/>
  <c r="AL143" i="4"/>
  <c r="AY143" i="4"/>
  <c r="AY151" i="4"/>
  <c r="AL151" i="4"/>
  <c r="Q149" i="4"/>
  <c r="S149" i="4" s="1"/>
  <c r="AN141" i="4"/>
  <c r="Z149" i="4"/>
  <c r="AE153" i="4"/>
  <c r="BM148" i="4"/>
  <c r="AZ148" i="4"/>
  <c r="AE141" i="4"/>
  <c r="Q155" i="4"/>
  <c r="S155" i="4" s="1"/>
  <c r="BM154" i="4"/>
  <c r="AZ154" i="4"/>
  <c r="AN154" i="4"/>
  <c r="AB153" i="4"/>
  <c r="BM153" i="4"/>
  <c r="AZ153" i="4"/>
  <c r="Q145" i="4"/>
  <c r="S145" i="4" s="1"/>
  <c r="AY136" i="4"/>
  <c r="AL136" i="4"/>
  <c r="AN136" i="4" s="1"/>
  <c r="Q136" i="4"/>
  <c r="S136" i="4" s="1"/>
  <c r="AY126" i="4"/>
  <c r="AL126" i="4"/>
  <c r="AN117" i="4"/>
  <c r="AE117" i="4"/>
  <c r="Q125" i="4"/>
  <c r="S125" i="4" s="1"/>
  <c r="BM123" i="4"/>
  <c r="AZ123" i="4"/>
  <c r="Q131" i="4"/>
  <c r="S131" i="4" s="1"/>
  <c r="AY120" i="4"/>
  <c r="AL120" i="4"/>
  <c r="AY131" i="4"/>
  <c r="AL131" i="4"/>
  <c r="AY127" i="4"/>
  <c r="AL127" i="4"/>
  <c r="Z126" i="4"/>
  <c r="AY125" i="4"/>
  <c r="AL125" i="4"/>
  <c r="Z124" i="4"/>
  <c r="AH124" i="4" s="1"/>
  <c r="BG121" i="8"/>
  <c r="BG130" i="8"/>
  <c r="N126" i="4"/>
  <c r="Z129" i="4"/>
  <c r="AH129" i="4" s="1"/>
  <c r="AY124" i="4"/>
  <c r="AL124" i="4"/>
  <c r="AN130" i="4"/>
  <c r="AZ134" i="4"/>
  <c r="BM134" i="4"/>
  <c r="Q127" i="4"/>
  <c r="S127" i="4" s="1"/>
  <c r="AL129" i="4"/>
  <c r="AY129" i="4"/>
  <c r="Z120" i="4"/>
  <c r="Q120" i="4"/>
  <c r="S120" i="4" s="1"/>
  <c r="Z131" i="4"/>
  <c r="Z125" i="4"/>
  <c r="N120" i="4"/>
  <c r="Q124" i="4"/>
  <c r="S124" i="4" s="1"/>
  <c r="BG127" i="8"/>
  <c r="AN134" i="4"/>
  <c r="BM115" i="4"/>
  <c r="AZ115" i="4"/>
  <c r="AN115" i="4"/>
  <c r="AE115" i="4"/>
  <c r="Z108" i="4"/>
  <c r="BM96" i="4"/>
  <c r="AZ96" i="4"/>
  <c r="Q113" i="4"/>
  <c r="Z107" i="4"/>
  <c r="AN96" i="4"/>
  <c r="AN109" i="4"/>
  <c r="AN97" i="4"/>
  <c r="AE97" i="4"/>
  <c r="AY107" i="4"/>
  <c r="AL107" i="4"/>
  <c r="Z113" i="4"/>
  <c r="AB113" i="4" s="1"/>
  <c r="AN112" i="4"/>
  <c r="BM109" i="4"/>
  <c r="AZ109" i="4"/>
  <c r="BG108" i="8"/>
  <c r="BM97" i="4"/>
  <c r="AZ97" i="4"/>
  <c r="AB96" i="4"/>
  <c r="AL113" i="4"/>
  <c r="AY113" i="4"/>
  <c r="AZ112" i="4"/>
  <c r="BM112" i="4"/>
  <c r="AN103" i="4"/>
  <c r="BM103" i="4"/>
  <c r="AZ103" i="4"/>
  <c r="Z110" i="4"/>
  <c r="AZ99" i="4"/>
  <c r="BM99" i="4"/>
  <c r="AE109" i="4"/>
  <c r="U109" i="4" s="1"/>
  <c r="N108" i="4"/>
  <c r="AB112" i="4"/>
  <c r="AZ95" i="4"/>
  <c r="BM95" i="4"/>
  <c r="AL110" i="4"/>
  <c r="AY110" i="4"/>
  <c r="N107" i="4"/>
  <c r="AN99" i="4"/>
  <c r="AB109" i="4"/>
  <c r="AE99" i="4"/>
  <c r="S94" i="4"/>
  <c r="AE94" i="4"/>
  <c r="AG94" i="4" s="1"/>
  <c r="AZ94" i="4"/>
  <c r="BM94" i="4"/>
  <c r="AN94" i="4"/>
  <c r="AN83" i="4"/>
  <c r="Z91" i="4"/>
  <c r="AN75" i="4"/>
  <c r="Q73" i="4"/>
  <c r="S73" i="4" s="1"/>
  <c r="M72" i="4"/>
  <c r="L72" i="4" s="1"/>
  <c r="BG77" i="8"/>
  <c r="Z76" i="4"/>
  <c r="AY82" i="4"/>
  <c r="AL82" i="4"/>
  <c r="Q88" i="4"/>
  <c r="S88" i="4" s="1"/>
  <c r="AN87" i="4"/>
  <c r="Q77" i="4"/>
  <c r="S77" i="4" s="1"/>
  <c r="AE83" i="4"/>
  <c r="BM75" i="4"/>
  <c r="AZ75" i="4"/>
  <c r="AE87" i="4"/>
  <c r="Q79" i="4"/>
  <c r="S79" i="4" s="1"/>
  <c r="BM87" i="4"/>
  <c r="AZ87" i="4"/>
  <c r="AL88" i="4"/>
  <c r="AY88" i="4"/>
  <c r="AY76" i="4"/>
  <c r="AL76" i="4"/>
  <c r="Z77" i="4"/>
  <c r="Q82" i="4"/>
  <c r="S82" i="4" s="1"/>
  <c r="Z92" i="4"/>
  <c r="Z73" i="4"/>
  <c r="BM83" i="4"/>
  <c r="AZ83" i="4"/>
  <c r="AY91" i="4"/>
  <c r="AL91" i="4"/>
  <c r="AY77" i="4"/>
  <c r="AL77" i="4"/>
  <c r="AY92" i="4"/>
  <c r="AL92" i="4"/>
  <c r="AN92" i="4" s="1"/>
  <c r="BG89" i="8"/>
  <c r="Q92" i="4"/>
  <c r="S92" i="4" s="1"/>
  <c r="AY73" i="4"/>
  <c r="AL73" i="4"/>
  <c r="AE75" i="4"/>
  <c r="AY79" i="4"/>
  <c r="AL79" i="4"/>
  <c r="BM78" i="4"/>
  <c r="AZ78" i="4"/>
  <c r="Z79" i="4"/>
  <c r="AN78" i="4"/>
  <c r="Q76" i="4"/>
  <c r="S76" i="4" s="1"/>
  <c r="Z88" i="4"/>
  <c r="Q91" i="4"/>
  <c r="S91" i="4" s="1"/>
  <c r="AN52" i="4"/>
  <c r="AE68" i="4"/>
  <c r="BM53" i="4"/>
  <c r="AZ53" i="4"/>
  <c r="AL56" i="4"/>
  <c r="AY56" i="4"/>
  <c r="BN54" i="4"/>
  <c r="CA54" i="4"/>
  <c r="Z66" i="4"/>
  <c r="CA64" i="4"/>
  <c r="BN64" i="4"/>
  <c r="Z60" i="4"/>
  <c r="AS64" i="4"/>
  <c r="Z59" i="4"/>
  <c r="AH59" i="4" s="1"/>
  <c r="AG70" i="4"/>
  <c r="BB54" i="4"/>
  <c r="AY66" i="4"/>
  <c r="AL66" i="4"/>
  <c r="BG58" i="8"/>
  <c r="Z63" i="4"/>
  <c r="BG68" i="8"/>
  <c r="BG52" i="8"/>
  <c r="AL63" i="4"/>
  <c r="AY63" i="4"/>
  <c r="AP70" i="4"/>
  <c r="Z57" i="4"/>
  <c r="Z51" i="4"/>
  <c r="BG61" i="8"/>
  <c r="BG57" i="8"/>
  <c r="AY57" i="4"/>
  <c r="AL57" i="4"/>
  <c r="AE53" i="4"/>
  <c r="AL51" i="4"/>
  <c r="AY51" i="4"/>
  <c r="AN68" i="4"/>
  <c r="AV68" i="4" s="1"/>
  <c r="Z67" i="4"/>
  <c r="BB70" i="4"/>
  <c r="BB64" i="4"/>
  <c r="AY60" i="4"/>
  <c r="AL60" i="4"/>
  <c r="AL59" i="4"/>
  <c r="AY59" i="4"/>
  <c r="BM68" i="4"/>
  <c r="AZ68" i="4"/>
  <c r="BB68" i="4" s="1"/>
  <c r="AZ52" i="4"/>
  <c r="AB68" i="4"/>
  <c r="AN53" i="4"/>
  <c r="AL67" i="4"/>
  <c r="AY67" i="4"/>
  <c r="AE52" i="4"/>
  <c r="Z56" i="4"/>
  <c r="CA70" i="4"/>
  <c r="BN70" i="4"/>
  <c r="AS47" i="4"/>
  <c r="AL33" i="4"/>
  <c r="AY33" i="4"/>
  <c r="BB47" i="4"/>
  <c r="Z49" i="4"/>
  <c r="AZ41" i="4"/>
  <c r="BM41" i="4"/>
  <c r="AL46" i="4"/>
  <c r="AY46" i="4"/>
  <c r="AY44" i="4"/>
  <c r="AL44" i="4"/>
  <c r="CA47" i="4"/>
  <c r="BN47" i="4"/>
  <c r="AY49" i="4"/>
  <c r="N33" i="4"/>
  <c r="BG44" i="8"/>
  <c r="AN41" i="4"/>
  <c r="AN31" i="4"/>
  <c r="Z44" i="4"/>
  <c r="N43" i="4"/>
  <c r="AN45" i="4"/>
  <c r="AE45" i="4"/>
  <c r="S31" i="4"/>
  <c r="BM31" i="4"/>
  <c r="AZ31" i="4"/>
  <c r="BM45" i="4"/>
  <c r="AZ45" i="4"/>
  <c r="Z48" i="4"/>
  <c r="AH48" i="4" s="1"/>
  <c r="AE31" i="4"/>
  <c r="AG31" i="4" s="1"/>
  <c r="Z34" i="4"/>
  <c r="AY48" i="4"/>
  <c r="AL48" i="4"/>
  <c r="Z33" i="4"/>
  <c r="BG34" i="8"/>
  <c r="Z46" i="4"/>
  <c r="AE41" i="4"/>
  <c r="BG49" i="8"/>
  <c r="AY34" i="4"/>
  <c r="AL34" i="4"/>
  <c r="AB31" i="4"/>
  <c r="BG45" i="8"/>
  <c r="Z43" i="4"/>
  <c r="BG35" i="8"/>
  <c r="AL26" i="4"/>
  <c r="AY26" i="4"/>
  <c r="AL13" i="4"/>
  <c r="AY13" i="4"/>
  <c r="Q26" i="4"/>
  <c r="S26" i="4" s="1"/>
  <c r="Z10" i="4"/>
  <c r="AG16" i="4"/>
  <c r="BB25" i="4"/>
  <c r="BJ25" i="4" s="1"/>
  <c r="Z21" i="4"/>
  <c r="AY10" i="4"/>
  <c r="AL10" i="4"/>
  <c r="Z15" i="4"/>
  <c r="BN25" i="4"/>
  <c r="CA25" i="4"/>
  <c r="AL21" i="4"/>
  <c r="AY21" i="4"/>
  <c r="Q19" i="4"/>
  <c r="S19" i="4" s="1"/>
  <c r="Z19" i="4"/>
  <c r="Q10" i="4"/>
  <c r="S10" i="4" s="1"/>
  <c r="Q13" i="4"/>
  <c r="S13" i="4" s="1"/>
  <c r="Z13" i="4"/>
  <c r="BG22" i="8"/>
  <c r="AY15" i="4"/>
  <c r="AL15" i="4"/>
  <c r="AY19" i="4"/>
  <c r="AL19" i="4"/>
  <c r="Q21" i="4"/>
  <c r="S21" i="4" s="1"/>
  <c r="AE12" i="4"/>
  <c r="U12" i="4" s="1"/>
  <c r="N10" i="4"/>
  <c r="BG11" i="8"/>
  <c r="AN12" i="4"/>
  <c r="AB12" i="4"/>
  <c r="N13" i="4"/>
  <c r="M8" i="4"/>
  <c r="L8" i="4" s="1"/>
  <c r="Q9" i="4"/>
  <c r="Z9" i="4"/>
  <c r="BU519" i="4"/>
  <c r="BW519" i="4" s="1"/>
  <c r="CP520" i="4"/>
  <c r="DB520" i="4"/>
  <c r="CD520" i="4"/>
  <c r="CD519" i="4"/>
  <c r="CL519" i="4" s="1"/>
  <c r="BU520" i="4"/>
  <c r="BW520" i="4" s="1"/>
  <c r="CP519" i="4"/>
  <c r="DB519" i="4"/>
  <c r="BR519" i="4"/>
  <c r="DB412" i="4"/>
  <c r="DB391" i="4"/>
  <c r="DB392" i="4"/>
  <c r="DB390" i="4"/>
  <c r="DB370" i="4"/>
  <c r="DB371" i="4"/>
  <c r="DB372" i="4"/>
  <c r="DB369" i="4"/>
  <c r="DB347" i="4"/>
  <c r="DB349" i="4"/>
  <c r="DB348" i="4"/>
  <c r="DB328" i="4"/>
  <c r="DB326" i="4"/>
  <c r="DB327" i="4"/>
  <c r="DB284" i="4"/>
  <c r="DP284" i="4" s="1"/>
  <c r="DB263" i="4"/>
  <c r="DB264" i="4"/>
  <c r="DB136" i="4"/>
  <c r="AH72" i="8"/>
  <c r="AO141" i="8"/>
  <c r="Z141" i="8"/>
  <c r="AN136" i="8"/>
  <c r="AM136" i="8" s="1"/>
  <c r="AY140" i="4"/>
  <c r="AL140" i="4"/>
  <c r="Z140" i="4"/>
  <c r="BZ140" i="4"/>
  <c r="N139" i="4"/>
  <c r="Z139" i="4"/>
  <c r="AX139" i="4"/>
  <c r="AL139" i="4"/>
  <c r="CH139" i="4"/>
  <c r="Q138" i="4"/>
  <c r="S138" i="4" s="1"/>
  <c r="AL138" i="4"/>
  <c r="AX138" i="4"/>
  <c r="Z138" i="4"/>
  <c r="BG139" i="8"/>
  <c r="AX137" i="4"/>
  <c r="AL137" i="4"/>
  <c r="BG138" i="8"/>
  <c r="Z137" i="4"/>
  <c r="M135" i="4"/>
  <c r="L135" i="4" s="1"/>
  <c r="Q137" i="4"/>
  <c r="BT136" i="4"/>
  <c r="BG137" i="8"/>
  <c r="DJ9" i="4"/>
  <c r="F634" i="8" l="1"/>
  <c r="G634" i="8" s="1"/>
  <c r="AJ368" i="8"/>
  <c r="AX326" i="8"/>
  <c r="AX73" i="8"/>
  <c r="AH364" i="4"/>
  <c r="CO557" i="4"/>
  <c r="AB130" i="4"/>
  <c r="BM551" i="4"/>
  <c r="AZ130" i="4"/>
  <c r="BB130" i="4" s="1"/>
  <c r="AB437" i="4"/>
  <c r="AX347" i="8"/>
  <c r="BF369" i="8"/>
  <c r="BE369" i="8" s="1"/>
  <c r="BC94" i="8"/>
  <c r="BB94" i="8" s="1"/>
  <c r="AX94" i="8" s="1"/>
  <c r="AX242" i="8"/>
  <c r="AO434" i="8"/>
  <c r="BC603" i="8"/>
  <c r="BB603" i="8" s="1"/>
  <c r="AX603" i="8" s="1"/>
  <c r="U45" i="4"/>
  <c r="AL391" i="4"/>
  <c r="AH446" i="4"/>
  <c r="U446" i="4" s="1"/>
  <c r="BM437" i="4"/>
  <c r="CA437" i="4" s="1"/>
  <c r="CB437" i="4" s="1"/>
  <c r="AV437" i="4"/>
  <c r="AI437" i="4" s="1"/>
  <c r="AE437" i="4"/>
  <c r="AG437" i="4" s="1"/>
  <c r="BM244" i="4"/>
  <c r="CA244" i="4" s="1"/>
  <c r="AE186" i="4"/>
  <c r="AG186" i="4" s="1"/>
  <c r="U212" i="4"/>
  <c r="U604" i="4"/>
  <c r="N195" i="4"/>
  <c r="AB27" i="4"/>
  <c r="BM12" i="4"/>
  <c r="BN12" i="4" s="1"/>
  <c r="AY245" i="4"/>
  <c r="BM245" i="4" s="1"/>
  <c r="AI64" i="4"/>
  <c r="U153" i="4"/>
  <c r="AL533" i="4"/>
  <c r="AN533" i="4" s="1"/>
  <c r="AV169" i="4"/>
  <c r="AH95" i="4"/>
  <c r="U95" i="4" s="1"/>
  <c r="AB95" i="4"/>
  <c r="BM186" i="4"/>
  <c r="CA186" i="4" s="1"/>
  <c r="AI493" i="4"/>
  <c r="BM261" i="4"/>
  <c r="CA261" i="4" s="1"/>
  <c r="AY278" i="4"/>
  <c r="BM278" i="4" s="1"/>
  <c r="AY43" i="4"/>
  <c r="BM43" i="4" s="1"/>
  <c r="AB148" i="4"/>
  <c r="AE430" i="4"/>
  <c r="U430" i="4" s="1"/>
  <c r="AL507" i="4"/>
  <c r="AN507" i="4" s="1"/>
  <c r="AY605" i="4"/>
  <c r="BM605" i="4" s="1"/>
  <c r="BM390" i="4"/>
  <c r="CA390" i="4" s="1"/>
  <c r="BF136" i="8"/>
  <c r="BE136" i="8" s="1"/>
  <c r="AE266" i="4"/>
  <c r="AG266" i="4" s="1"/>
  <c r="AH148" i="4"/>
  <c r="U148" i="4" s="1"/>
  <c r="AY108" i="4"/>
  <c r="BM108" i="4" s="1"/>
  <c r="BF603" i="8"/>
  <c r="BE603" i="8" s="1"/>
  <c r="AO242" i="8"/>
  <c r="AB430" i="4"/>
  <c r="AB266" i="4"/>
  <c r="AZ249" i="4"/>
  <c r="BB249" i="4" s="1"/>
  <c r="BJ249" i="4" s="1"/>
  <c r="AB186" i="4"/>
  <c r="AZ347" i="4"/>
  <c r="BB347" i="4" s="1"/>
  <c r="AO200" i="8"/>
  <c r="AB513" i="4"/>
  <c r="BM513" i="4"/>
  <c r="BN513" i="4" s="1"/>
  <c r="AE513" i="4"/>
  <c r="AG513" i="4" s="1"/>
  <c r="AB490" i="4"/>
  <c r="AP194" i="4"/>
  <c r="AB501" i="4"/>
  <c r="AL221" i="4"/>
  <c r="AN221" i="4" s="1"/>
  <c r="AE501" i="4"/>
  <c r="AG501" i="4" s="1"/>
  <c r="AE27" i="4"/>
  <c r="AG27" i="4" s="1"/>
  <c r="U299" i="4"/>
  <c r="AL347" i="4"/>
  <c r="AN347" i="4" s="1"/>
  <c r="AV347" i="4" s="1"/>
  <c r="AV194" i="4"/>
  <c r="AL500" i="4"/>
  <c r="AN500" i="4" s="1"/>
  <c r="AS500" i="4" s="1"/>
  <c r="AU500" i="4" s="1"/>
  <c r="V368" i="8"/>
  <c r="AJ518" i="8"/>
  <c r="AL27" i="4"/>
  <c r="AN27" i="4" s="1"/>
  <c r="AS27" i="4" s="1"/>
  <c r="AU27" i="4" s="1"/>
  <c r="AY27" i="4"/>
  <c r="AY9" i="4"/>
  <c r="BM9" i="4" s="1"/>
  <c r="U182" i="4"/>
  <c r="BM362" i="4"/>
  <c r="CA362" i="4" s="1"/>
  <c r="CA523" i="4"/>
  <c r="CB523" i="4" s="1"/>
  <c r="U541" i="4"/>
  <c r="AG25" i="4"/>
  <c r="U523" i="4"/>
  <c r="AY266" i="4"/>
  <c r="AL266" i="4"/>
  <c r="AN266" i="4" s="1"/>
  <c r="AS266" i="4" s="1"/>
  <c r="AL534" i="4"/>
  <c r="AN534" i="4" s="1"/>
  <c r="BF179" i="8"/>
  <c r="BE179" i="8" s="1"/>
  <c r="AI47" i="4"/>
  <c r="AE166" i="4"/>
  <c r="U166" i="4" s="1"/>
  <c r="AP229" i="4"/>
  <c r="AE490" i="4"/>
  <c r="AG490" i="4" s="1"/>
  <c r="BC136" i="8"/>
  <c r="BB136" i="8" s="1"/>
  <c r="AX136" i="8" s="1"/>
  <c r="BG112" i="8"/>
  <c r="AO284" i="8"/>
  <c r="AV237" i="4"/>
  <c r="AF519" i="8"/>
  <c r="AF518" i="8" s="1"/>
  <c r="AO30" i="8"/>
  <c r="AO8" i="8" s="1"/>
  <c r="BG315" i="8"/>
  <c r="AF412" i="8"/>
  <c r="AF411" i="8" s="1"/>
  <c r="AH86" i="4"/>
  <c r="U86" i="4" s="1"/>
  <c r="BF497" i="8"/>
  <c r="BE497" i="8" s="1"/>
  <c r="AS98" i="4"/>
  <c r="AU98" i="4" s="1"/>
  <c r="U117" i="4"/>
  <c r="U75" i="4"/>
  <c r="AY430" i="4"/>
  <c r="AL430" i="4"/>
  <c r="AN430" i="4" s="1"/>
  <c r="AS430" i="4" s="1"/>
  <c r="AU430" i="4" s="1"/>
  <c r="BG592" i="8"/>
  <c r="BG33" i="8"/>
  <c r="AL501" i="4"/>
  <c r="AN501" i="4" s="1"/>
  <c r="AS501" i="4" s="1"/>
  <c r="AY501" i="4"/>
  <c r="AH326" i="4"/>
  <c r="AE326" i="4"/>
  <c r="BG526" i="8"/>
  <c r="BG519" i="8" s="1"/>
  <c r="BG550" i="8"/>
  <c r="AO115" i="8"/>
  <c r="AH576" i="4"/>
  <c r="BF519" i="8"/>
  <c r="BE519" i="8" s="1"/>
  <c r="BC30" i="8"/>
  <c r="BB30" i="8" s="1"/>
  <c r="AX30" i="8" s="1"/>
  <c r="AO455" i="8"/>
  <c r="AB298" i="4"/>
  <c r="U423" i="4"/>
  <c r="AB400" i="4"/>
  <c r="BD227" i="4"/>
  <c r="BG564" i="8"/>
  <c r="AB86" i="4"/>
  <c r="BG182" i="8"/>
  <c r="BG25" i="8"/>
  <c r="AL590" i="4"/>
  <c r="AN590" i="4" s="1"/>
  <c r="AV590" i="4" s="1"/>
  <c r="AO603" i="8"/>
  <c r="BC455" i="8"/>
  <c r="BB455" i="8" s="1"/>
  <c r="AX455" i="8" s="1"/>
  <c r="BG278" i="8"/>
  <c r="N329" i="4"/>
  <c r="AY86" i="4"/>
  <c r="AL86" i="4"/>
  <c r="AN86" i="4" s="1"/>
  <c r="AV86" i="4" s="1"/>
  <c r="BG545" i="8"/>
  <c r="AL345" i="4"/>
  <c r="AN345" i="4" s="1"/>
  <c r="AO263" i="8"/>
  <c r="BC263" i="8"/>
  <c r="BB263" i="8" s="1"/>
  <c r="AX263" i="8" s="1"/>
  <c r="BC476" i="8"/>
  <c r="BB476" i="8" s="1"/>
  <c r="AX476" i="8" s="1"/>
  <c r="AJ8" i="8"/>
  <c r="BG216" i="8"/>
  <c r="BG212" i="8"/>
  <c r="AN326" i="4"/>
  <c r="AP326" i="4" s="1"/>
  <c r="BG188" i="8"/>
  <c r="U68" i="4"/>
  <c r="BG39" i="8"/>
  <c r="AO136" i="8"/>
  <c r="AO497" i="8"/>
  <c r="AY267" i="4"/>
  <c r="BM267" i="4" s="1"/>
  <c r="AL408" i="4"/>
  <c r="AN408" i="4" s="1"/>
  <c r="U429" i="4"/>
  <c r="BC497" i="8"/>
  <c r="BB497" i="8" s="1"/>
  <c r="AX497" i="8" s="1"/>
  <c r="BC390" i="8"/>
  <c r="BB390" i="8" s="1"/>
  <c r="AX390" i="8" s="1"/>
  <c r="AO347" i="8"/>
  <c r="BC582" i="8"/>
  <c r="BB582" i="8" s="1"/>
  <c r="AX582" i="8" s="1"/>
  <c r="BG147" i="8"/>
  <c r="BM326" i="4"/>
  <c r="AZ326" i="4"/>
  <c r="U362" i="4"/>
  <c r="AZ399" i="4"/>
  <c r="BB399" i="4" s="1"/>
  <c r="U490" i="4"/>
  <c r="U567" i="4"/>
  <c r="AH540" i="4"/>
  <c r="U53" i="4"/>
  <c r="AB474" i="4"/>
  <c r="U311" i="4"/>
  <c r="AV278" i="4"/>
  <c r="U364" i="4"/>
  <c r="AL584" i="4"/>
  <c r="AN584" i="4" s="1"/>
  <c r="AY167" i="4"/>
  <c r="BM167" i="4" s="1"/>
  <c r="U261" i="4"/>
  <c r="U396" i="4"/>
  <c r="AB543" i="4"/>
  <c r="U52" i="4"/>
  <c r="U205" i="4"/>
  <c r="U230" i="4"/>
  <c r="U296" i="4"/>
  <c r="U359" i="4"/>
  <c r="U546" i="4"/>
  <c r="U580" i="4"/>
  <c r="U226" i="4"/>
  <c r="U491" i="4"/>
  <c r="U553" i="4"/>
  <c r="U98" i="4"/>
  <c r="M411" i="4"/>
  <c r="L411" i="4" s="1"/>
  <c r="L410" i="4" s="1"/>
  <c r="U229" i="4"/>
  <c r="AB166" i="4"/>
  <c r="AB293" i="4"/>
  <c r="U466" i="4"/>
  <c r="U41" i="4"/>
  <c r="O72" i="4"/>
  <c r="N72" i="4" s="1"/>
  <c r="J72" i="4" s="1"/>
  <c r="AG229" i="4"/>
  <c r="AH579" i="4"/>
  <c r="U40" i="4"/>
  <c r="U260" i="4"/>
  <c r="U99" i="4"/>
  <c r="AB399" i="4"/>
  <c r="AB342" i="4"/>
  <c r="U27" i="4"/>
  <c r="U83" i="4"/>
  <c r="U97" i="4"/>
  <c r="AP150" i="4"/>
  <c r="U502" i="4"/>
  <c r="AV92" i="4"/>
  <c r="AV236" i="4"/>
  <c r="U248" i="4"/>
  <c r="AE399" i="4"/>
  <c r="U399" i="4" s="1"/>
  <c r="U538" i="4"/>
  <c r="AG299" i="4"/>
  <c r="U132" i="4"/>
  <c r="AE536" i="4"/>
  <c r="AG536" i="4" s="1"/>
  <c r="AH536" i="4"/>
  <c r="U536" i="4" s="1"/>
  <c r="AB486" i="4"/>
  <c r="AH486" i="4"/>
  <c r="AB426" i="4"/>
  <c r="AH426" i="4"/>
  <c r="AB462" i="4"/>
  <c r="AH462" i="4"/>
  <c r="AS490" i="4"/>
  <c r="AU490" i="4" s="1"/>
  <c r="AV490" i="4"/>
  <c r="AI490" i="4" s="1"/>
  <c r="AS538" i="4"/>
  <c r="AU538" i="4" s="1"/>
  <c r="AV538" i="4"/>
  <c r="AI538" i="4" s="1"/>
  <c r="AB611" i="4"/>
  <c r="AH611" i="4"/>
  <c r="AB81" i="4"/>
  <c r="AH81" i="4"/>
  <c r="AE215" i="4"/>
  <c r="AH215" i="4"/>
  <c r="AB218" i="4"/>
  <c r="AH218" i="4"/>
  <c r="AS180" i="4"/>
  <c r="AU180" i="4" s="1"/>
  <c r="AV180" i="4"/>
  <c r="AE495" i="4"/>
  <c r="AG495" i="4" s="1"/>
  <c r="AH495" i="4"/>
  <c r="U495" i="4" s="1"/>
  <c r="AB394" i="4"/>
  <c r="AH394" i="4"/>
  <c r="U394" i="4" s="1"/>
  <c r="AE339" i="4"/>
  <c r="AG339" i="4" s="1"/>
  <c r="AH339" i="4"/>
  <c r="U339" i="4" s="1"/>
  <c r="AB334" i="4"/>
  <c r="AH334" i="4"/>
  <c r="AB615" i="4"/>
  <c r="AH615" i="4"/>
  <c r="U615" i="4" s="1"/>
  <c r="AE352" i="4"/>
  <c r="AH352" i="4"/>
  <c r="AE37" i="4"/>
  <c r="AG37" i="4" s="1"/>
  <c r="AH37" i="4"/>
  <c r="U37" i="4" s="1"/>
  <c r="AB617" i="4"/>
  <c r="AH617" i="4"/>
  <c r="AE185" i="4"/>
  <c r="AG185" i="4" s="1"/>
  <c r="AH185" i="4"/>
  <c r="U185" i="4" s="1"/>
  <c r="AB101" i="4"/>
  <c r="AH101" i="4"/>
  <c r="AS12" i="4"/>
  <c r="AU12" i="4" s="1"/>
  <c r="AV12" i="4"/>
  <c r="AI12" i="4" s="1"/>
  <c r="AB10" i="4"/>
  <c r="AH10" i="4"/>
  <c r="AE46" i="4"/>
  <c r="AG46" i="4" s="1"/>
  <c r="AH46" i="4"/>
  <c r="U46" i="4" s="1"/>
  <c r="AB63" i="4"/>
  <c r="AH63" i="4"/>
  <c r="AE60" i="4"/>
  <c r="AG60" i="4" s="1"/>
  <c r="AH60" i="4"/>
  <c r="U60" i="4" s="1"/>
  <c r="AP78" i="4"/>
  <c r="AV78" i="4"/>
  <c r="AB73" i="4"/>
  <c r="AH73" i="4"/>
  <c r="AS97" i="4"/>
  <c r="AU97" i="4" s="1"/>
  <c r="AV97" i="4"/>
  <c r="AI97" i="4" s="1"/>
  <c r="AP123" i="4"/>
  <c r="AV123" i="4"/>
  <c r="AB143" i="4"/>
  <c r="AH143" i="4"/>
  <c r="AB198" i="4"/>
  <c r="AH198" i="4"/>
  <c r="AB243" i="4"/>
  <c r="AH243" i="4"/>
  <c r="AE291" i="4"/>
  <c r="AG291" i="4" s="1"/>
  <c r="AH291" i="4"/>
  <c r="U291" i="4" s="1"/>
  <c r="AS313" i="4"/>
  <c r="AU313" i="4" s="1"/>
  <c r="AV313" i="4"/>
  <c r="AI313" i="4" s="1"/>
  <c r="AB331" i="4"/>
  <c r="AH331" i="4"/>
  <c r="AB328" i="4"/>
  <c r="AH328" i="4"/>
  <c r="AB360" i="4"/>
  <c r="AH360" i="4"/>
  <c r="AB361" i="4"/>
  <c r="AH361" i="4"/>
  <c r="AS362" i="4"/>
  <c r="AU362" i="4" s="1"/>
  <c r="AV362" i="4"/>
  <c r="AI362" i="4" s="1"/>
  <c r="AE353" i="4"/>
  <c r="AG353" i="4" s="1"/>
  <c r="AB387" i="4"/>
  <c r="AH387" i="4"/>
  <c r="AB407" i="4"/>
  <c r="AH407" i="4"/>
  <c r="AE394" i="4"/>
  <c r="AG394" i="4" s="1"/>
  <c r="AS396" i="4"/>
  <c r="AU396" i="4" s="1"/>
  <c r="AV396" i="4"/>
  <c r="AI396" i="4" s="1"/>
  <c r="AB427" i="4"/>
  <c r="AH427" i="4"/>
  <c r="AE471" i="4"/>
  <c r="AG471" i="4" s="1"/>
  <c r="AH471" i="4"/>
  <c r="U471" i="4" s="1"/>
  <c r="AP491" i="4"/>
  <c r="AV491" i="4"/>
  <c r="AS489" i="4"/>
  <c r="AU489" i="4" s="1"/>
  <c r="AV489" i="4"/>
  <c r="AI489" i="4" s="1"/>
  <c r="AP516" i="4"/>
  <c r="AV516" i="4"/>
  <c r="AS508" i="4"/>
  <c r="AU508" i="4" s="1"/>
  <c r="AV508" i="4"/>
  <c r="AI508" i="4" s="1"/>
  <c r="AS513" i="4"/>
  <c r="AU513" i="4" s="1"/>
  <c r="AV513" i="4"/>
  <c r="AI513" i="4" s="1"/>
  <c r="BG523" i="4"/>
  <c r="BI523" i="4" s="1"/>
  <c r="BJ523" i="4"/>
  <c r="AW523" i="4" s="1"/>
  <c r="AS535" i="4"/>
  <c r="AU535" i="4" s="1"/>
  <c r="AV535" i="4"/>
  <c r="AI535" i="4" s="1"/>
  <c r="AB537" i="4"/>
  <c r="AH537" i="4"/>
  <c r="BU557" i="4"/>
  <c r="BW557" i="4" s="1"/>
  <c r="BX557" i="4"/>
  <c r="BK557" i="4" s="1"/>
  <c r="AB570" i="4"/>
  <c r="AH570" i="4"/>
  <c r="AP580" i="4"/>
  <c r="AV580" i="4"/>
  <c r="U564" i="4"/>
  <c r="AB600" i="4"/>
  <c r="AH600" i="4"/>
  <c r="AB585" i="4"/>
  <c r="AH585" i="4"/>
  <c r="AB609" i="4"/>
  <c r="AH609" i="4"/>
  <c r="AS112" i="4"/>
  <c r="AU112" i="4" s="1"/>
  <c r="AV112" i="4"/>
  <c r="AI112" i="4" s="1"/>
  <c r="AB108" i="4"/>
  <c r="AH108" i="4"/>
  <c r="BM117" i="4"/>
  <c r="BN117" i="4" s="1"/>
  <c r="BP117" i="4" s="1"/>
  <c r="AE160" i="4"/>
  <c r="AG160" i="4" s="1"/>
  <c r="AH160" i="4"/>
  <c r="U160" i="4" s="1"/>
  <c r="AS230" i="4"/>
  <c r="AU230" i="4" s="1"/>
  <c r="AV230" i="4"/>
  <c r="AI230" i="4" s="1"/>
  <c r="AB252" i="4"/>
  <c r="AH252" i="4"/>
  <c r="AB140" i="4"/>
  <c r="AH140" i="4"/>
  <c r="CI520" i="4"/>
  <c r="CK520" i="4" s="1"/>
  <c r="CL520" i="4"/>
  <c r="AB26" i="4"/>
  <c r="AH26" i="4"/>
  <c r="AB137" i="4"/>
  <c r="AH137" i="4"/>
  <c r="AS247" i="4"/>
  <c r="AU247" i="4" s="1"/>
  <c r="AV247" i="4"/>
  <c r="AI247" i="4" s="1"/>
  <c r="AE278" i="4"/>
  <c r="AG278" i="4" s="1"/>
  <c r="AH278" i="4"/>
  <c r="U278" i="4" s="1"/>
  <c r="AE302" i="4"/>
  <c r="AG302" i="4" s="1"/>
  <c r="AH302" i="4"/>
  <c r="U302" i="4" s="1"/>
  <c r="AB335" i="4"/>
  <c r="AH335" i="4"/>
  <c r="AV328" i="4"/>
  <c r="AB355" i="4"/>
  <c r="AH355" i="4"/>
  <c r="AB356" i="4"/>
  <c r="AH356" i="4"/>
  <c r="AE376" i="4"/>
  <c r="AG376" i="4" s="1"/>
  <c r="AH376" i="4"/>
  <c r="U376" i="4" s="1"/>
  <c r="AB371" i="4"/>
  <c r="AH371" i="4"/>
  <c r="AB373" i="4"/>
  <c r="AH373" i="4"/>
  <c r="AB425" i="4"/>
  <c r="AH425" i="4"/>
  <c r="AB421" i="4"/>
  <c r="AH421" i="4"/>
  <c r="AS415" i="4"/>
  <c r="AU415" i="4" s="1"/>
  <c r="AV415" i="4"/>
  <c r="AI415" i="4" s="1"/>
  <c r="BD437" i="4"/>
  <c r="BJ437" i="4"/>
  <c r="AE435" i="4"/>
  <c r="AG435" i="4" s="1"/>
  <c r="AH435" i="4"/>
  <c r="U435" i="4" s="1"/>
  <c r="AS453" i="4"/>
  <c r="AU453" i="4" s="1"/>
  <c r="AV453" i="4"/>
  <c r="AI453" i="4" s="1"/>
  <c r="AE458" i="4"/>
  <c r="AG458" i="4" s="1"/>
  <c r="AH458" i="4"/>
  <c r="U458" i="4" s="1"/>
  <c r="AB484" i="4"/>
  <c r="AH484" i="4"/>
  <c r="AB497" i="4"/>
  <c r="AH497" i="4"/>
  <c r="AS499" i="4"/>
  <c r="AU499" i="4" s="1"/>
  <c r="AV499" i="4"/>
  <c r="AI499" i="4" s="1"/>
  <c r="AE504" i="4"/>
  <c r="AG504" i="4" s="1"/>
  <c r="AH504" i="4"/>
  <c r="U504" i="4" s="1"/>
  <c r="AB522" i="4"/>
  <c r="AH522" i="4"/>
  <c r="AB555" i="4"/>
  <c r="AH555" i="4"/>
  <c r="AP567" i="4"/>
  <c r="AV567" i="4"/>
  <c r="AB578" i="4"/>
  <c r="AH578" i="4"/>
  <c r="AE589" i="4"/>
  <c r="AG589" i="4" s="1"/>
  <c r="AH589" i="4"/>
  <c r="U589" i="4" s="1"/>
  <c r="AE605" i="4"/>
  <c r="AG605" i="4" s="1"/>
  <c r="AH605" i="4"/>
  <c r="U605" i="4" s="1"/>
  <c r="AB339" i="4"/>
  <c r="U622" i="4"/>
  <c r="AB520" i="4"/>
  <c r="AH520" i="4"/>
  <c r="AP606" i="4"/>
  <c r="AV606" i="4"/>
  <c r="AB265" i="4"/>
  <c r="AH265" i="4"/>
  <c r="AE119" i="4"/>
  <c r="AG119" i="4" s="1"/>
  <c r="AH119" i="4"/>
  <c r="U119" i="4" s="1"/>
  <c r="AB544" i="4"/>
  <c r="AH544" i="4"/>
  <c r="AB574" i="4"/>
  <c r="AH574" i="4"/>
  <c r="AB42" i="4"/>
  <c r="AH42" i="4"/>
  <c r="U42" i="4" s="1"/>
  <c r="AE543" i="4"/>
  <c r="AG543" i="4" s="1"/>
  <c r="AH543" i="4"/>
  <c r="AB461" i="4"/>
  <c r="AH461" i="4"/>
  <c r="U461" i="4" s="1"/>
  <c r="AS520" i="4"/>
  <c r="AU520" i="4" s="1"/>
  <c r="AV520" i="4"/>
  <c r="BJ520" i="4"/>
  <c r="AW520" i="4" s="1"/>
  <c r="AP244" i="4"/>
  <c r="AV244" i="4"/>
  <c r="AP264" i="4"/>
  <c r="AV264" i="4"/>
  <c r="AS296" i="4"/>
  <c r="AU296" i="4" s="1"/>
  <c r="AV296" i="4"/>
  <c r="AI296" i="4" s="1"/>
  <c r="AE319" i="4"/>
  <c r="AG319" i="4" s="1"/>
  <c r="AH319" i="4"/>
  <c r="U319" i="4" s="1"/>
  <c r="AB534" i="4"/>
  <c r="AH534" i="4"/>
  <c r="AB21" i="4"/>
  <c r="AH21" i="4"/>
  <c r="AB44" i="4"/>
  <c r="AH44" i="4"/>
  <c r="BG47" i="4"/>
  <c r="BI47" i="4" s="1"/>
  <c r="BJ47" i="4"/>
  <c r="AW47" i="4" s="1"/>
  <c r="AB107" i="4"/>
  <c r="AH107" i="4"/>
  <c r="AP130" i="4"/>
  <c r="AV130" i="4"/>
  <c r="AE126" i="4"/>
  <c r="AG126" i="4" s="1"/>
  <c r="AH126" i="4"/>
  <c r="U126" i="4" s="1"/>
  <c r="AP117" i="4"/>
  <c r="AV117" i="4"/>
  <c r="AB136" i="4"/>
  <c r="AH136" i="4"/>
  <c r="AS154" i="4"/>
  <c r="AU154" i="4" s="1"/>
  <c r="AV154" i="4"/>
  <c r="AI154" i="4" s="1"/>
  <c r="AS148" i="4"/>
  <c r="AU148" i="4" s="1"/>
  <c r="AV148" i="4"/>
  <c r="AI148" i="4" s="1"/>
  <c r="AS152" i="4"/>
  <c r="AU152" i="4" s="1"/>
  <c r="AV152" i="4"/>
  <c r="AI152" i="4" s="1"/>
  <c r="AP186" i="4"/>
  <c r="AV186" i="4"/>
  <c r="AB206" i="4"/>
  <c r="AH206" i="4"/>
  <c r="AB208" i="4"/>
  <c r="AH208" i="4"/>
  <c r="AS239" i="4"/>
  <c r="AU239" i="4" s="1"/>
  <c r="AV239" i="4"/>
  <c r="AI239" i="4" s="1"/>
  <c r="AB37" i="4"/>
  <c r="AS104" i="4"/>
  <c r="AU104" i="4" s="1"/>
  <c r="AV104" i="4"/>
  <c r="AI104" i="4" s="1"/>
  <c r="AE337" i="4"/>
  <c r="AG337" i="4" s="1"/>
  <c r="AH337" i="4"/>
  <c r="U337" i="4" s="1"/>
  <c r="AB566" i="4"/>
  <c r="AH566" i="4"/>
  <c r="AB607" i="4"/>
  <c r="AH607" i="4"/>
  <c r="U607" i="4" s="1"/>
  <c r="AB330" i="4"/>
  <c r="AH330" i="4"/>
  <c r="AE505" i="4"/>
  <c r="AG505" i="4" s="1"/>
  <c r="AH505" i="4"/>
  <c r="AB268" i="4"/>
  <c r="AH268" i="4"/>
  <c r="AE277" i="4"/>
  <c r="AG277" i="4" s="1"/>
  <c r="AH277" i="4"/>
  <c r="U277" i="4" s="1"/>
  <c r="AH592" i="4"/>
  <c r="AE357" i="4"/>
  <c r="AG357" i="4" s="1"/>
  <c r="AH357" i="4"/>
  <c r="U357" i="4" s="1"/>
  <c r="AB23" i="4"/>
  <c r="AH23" i="4"/>
  <c r="AP618" i="4"/>
  <c r="AV618" i="4"/>
  <c r="AP466" i="4"/>
  <c r="AV466" i="4"/>
  <c r="AE80" i="4"/>
  <c r="AG80" i="4" s="1"/>
  <c r="AH80" i="4"/>
  <c r="U80" i="4" s="1"/>
  <c r="AP106" i="4"/>
  <c r="AV106" i="4"/>
  <c r="AI106" i="4" s="1"/>
  <c r="AB487" i="4"/>
  <c r="AH487" i="4"/>
  <c r="U487" i="4" s="1"/>
  <c r="AB13" i="4"/>
  <c r="AH13" i="4"/>
  <c r="AP31" i="4"/>
  <c r="AV31" i="4"/>
  <c r="AB51" i="4"/>
  <c r="AH51" i="4"/>
  <c r="AB88" i="4"/>
  <c r="AH88" i="4"/>
  <c r="AP134" i="4"/>
  <c r="AV134" i="4"/>
  <c r="AB120" i="4"/>
  <c r="AH120" i="4"/>
  <c r="AS153" i="4"/>
  <c r="AU153" i="4" s="1"/>
  <c r="AV153" i="4"/>
  <c r="AI153" i="4" s="1"/>
  <c r="U154" i="4"/>
  <c r="AP175" i="4"/>
  <c r="AV175" i="4"/>
  <c r="AE192" i="4"/>
  <c r="AG192" i="4" s="1"/>
  <c r="AH192" i="4"/>
  <c r="U192" i="4" s="1"/>
  <c r="AE213" i="4"/>
  <c r="AG213" i="4" s="1"/>
  <c r="AH213" i="4"/>
  <c r="U213" i="4" s="1"/>
  <c r="AB238" i="4"/>
  <c r="AH238" i="4"/>
  <c r="AS226" i="4"/>
  <c r="AU226" i="4" s="1"/>
  <c r="AV226" i="4"/>
  <c r="AI226" i="4" s="1"/>
  <c r="AE240" i="4"/>
  <c r="AG240" i="4" s="1"/>
  <c r="AH240" i="4"/>
  <c r="U240" i="4" s="1"/>
  <c r="AE303" i="4"/>
  <c r="AG303" i="4" s="1"/>
  <c r="AH303" i="4"/>
  <c r="U303" i="4" s="1"/>
  <c r="BU297" i="4"/>
  <c r="BW297" i="4" s="1"/>
  <c r="BX297" i="4"/>
  <c r="BK297" i="4" s="1"/>
  <c r="AE290" i="4"/>
  <c r="AG290" i="4" s="1"/>
  <c r="AH290" i="4"/>
  <c r="U290" i="4" s="1"/>
  <c r="AE340" i="4"/>
  <c r="AG340" i="4" s="1"/>
  <c r="AH340" i="4"/>
  <c r="U340" i="4" s="1"/>
  <c r="AP364" i="4"/>
  <c r="AV364" i="4"/>
  <c r="AB365" i="4"/>
  <c r="AH365" i="4"/>
  <c r="AB382" i="4"/>
  <c r="AH382" i="4"/>
  <c r="AE384" i="4"/>
  <c r="AG384" i="4" s="1"/>
  <c r="AH384" i="4"/>
  <c r="U384" i="4" s="1"/>
  <c r="AB375" i="4"/>
  <c r="AH375" i="4"/>
  <c r="AP423" i="4"/>
  <c r="AB443" i="4"/>
  <c r="AE439" i="4"/>
  <c r="AG439" i="4" s="1"/>
  <c r="AH439" i="4"/>
  <c r="U439" i="4" s="1"/>
  <c r="AE463" i="4"/>
  <c r="AG463" i="4" s="1"/>
  <c r="AH463" i="4"/>
  <c r="U463" i="4" s="1"/>
  <c r="AE494" i="4"/>
  <c r="AG494" i="4" s="1"/>
  <c r="AH494" i="4"/>
  <c r="U494" i="4" s="1"/>
  <c r="AS511" i="4"/>
  <c r="AU511" i="4" s="1"/>
  <c r="AV511" i="4"/>
  <c r="AI511" i="4" s="1"/>
  <c r="AE503" i="4"/>
  <c r="AG503" i="4" s="1"/>
  <c r="AH503" i="4"/>
  <c r="U503" i="4" s="1"/>
  <c r="AB521" i="4"/>
  <c r="AH521" i="4"/>
  <c r="U551" i="4"/>
  <c r="AE554" i="4"/>
  <c r="AG554" i="4" s="1"/>
  <c r="AH554" i="4"/>
  <c r="U554" i="4" s="1"/>
  <c r="U547" i="4"/>
  <c r="BG612" i="4"/>
  <c r="BI612" i="4" s="1"/>
  <c r="BJ612" i="4"/>
  <c r="AW612" i="4" s="1"/>
  <c r="AE607" i="4"/>
  <c r="AG607" i="4" s="1"/>
  <c r="AB215" i="4"/>
  <c r="AS371" i="4"/>
  <c r="AU371" i="4" s="1"/>
  <c r="AV371" i="4"/>
  <c r="AB277" i="4"/>
  <c r="AE164" i="4"/>
  <c r="AG164" i="4" s="1"/>
  <c r="AH164" i="4"/>
  <c r="AE259" i="4"/>
  <c r="AG259" i="4" s="1"/>
  <c r="AH259" i="4"/>
  <c r="U259" i="4" s="1"/>
  <c r="AE293" i="4"/>
  <c r="AG293" i="4" s="1"/>
  <c r="AH293" i="4"/>
  <c r="U293" i="4" s="1"/>
  <c r="AB35" i="4"/>
  <c r="AH35" i="4"/>
  <c r="U35" i="4" s="1"/>
  <c r="AH195" i="4"/>
  <c r="AP133" i="4"/>
  <c r="AV133" i="4"/>
  <c r="AI133" i="4" s="1"/>
  <c r="AE468" i="4"/>
  <c r="AG468" i="4" s="1"/>
  <c r="AH468" i="4"/>
  <c r="U468" i="4" s="1"/>
  <c r="AE316" i="4"/>
  <c r="AG316" i="4" s="1"/>
  <c r="AH316" i="4"/>
  <c r="U316" i="4" s="1"/>
  <c r="AH204" i="4"/>
  <c r="AE398" i="4"/>
  <c r="AG398" i="4" s="1"/>
  <c r="AH398" i="4"/>
  <c r="AE451" i="4"/>
  <c r="AG451" i="4" s="1"/>
  <c r="AH451" i="4"/>
  <c r="AE211" i="4"/>
  <c r="AG211" i="4" s="1"/>
  <c r="AH211" i="4"/>
  <c r="AS311" i="4"/>
  <c r="AU311" i="4" s="1"/>
  <c r="AV311" i="4"/>
  <c r="AI311" i="4" s="1"/>
  <c r="AE181" i="4"/>
  <c r="AG181" i="4" s="1"/>
  <c r="AH181" i="4"/>
  <c r="AB530" i="4"/>
  <c r="AH530" i="4"/>
  <c r="AB294" i="4"/>
  <c r="AH294" i="4"/>
  <c r="AB318" i="4"/>
  <c r="AH318" i="4"/>
  <c r="U318" i="4" s="1"/>
  <c r="AB470" i="4"/>
  <c r="AH470" i="4"/>
  <c r="U133" i="4"/>
  <c r="AB163" i="4"/>
  <c r="AH163" i="4"/>
  <c r="U163" i="4" s="1"/>
  <c r="AE65" i="4"/>
  <c r="AH65" i="4"/>
  <c r="AB55" i="4"/>
  <c r="AH55" i="4"/>
  <c r="U55" i="4" s="1"/>
  <c r="AE405" i="4"/>
  <c r="AG405" i="4" s="1"/>
  <c r="AH405" i="4"/>
  <c r="U405" i="4" s="1"/>
  <c r="AE418" i="4"/>
  <c r="AG418" i="4" s="1"/>
  <c r="AH418" i="4"/>
  <c r="U418" i="4" s="1"/>
  <c r="U415" i="4"/>
  <c r="AP448" i="4"/>
  <c r="AV448" i="4"/>
  <c r="AB444" i="4"/>
  <c r="AB465" i="4"/>
  <c r="AH465" i="4"/>
  <c r="AB473" i="4"/>
  <c r="AH473" i="4"/>
  <c r="AS514" i="4"/>
  <c r="AU514" i="4" s="1"/>
  <c r="AV514" i="4"/>
  <c r="AI514" i="4" s="1"/>
  <c r="AY528" i="4"/>
  <c r="AZ528" i="4" s="1"/>
  <c r="BB528" i="4" s="1"/>
  <c r="AE528" i="4"/>
  <c r="AG528" i="4" s="1"/>
  <c r="AH528" i="4"/>
  <c r="U528" i="4" s="1"/>
  <c r="AE533" i="4"/>
  <c r="AG533" i="4" s="1"/>
  <c r="AH533" i="4"/>
  <c r="U533" i="4" s="1"/>
  <c r="AE532" i="4"/>
  <c r="AG532" i="4" s="1"/>
  <c r="AH532" i="4"/>
  <c r="U532" i="4" s="1"/>
  <c r="AS553" i="4"/>
  <c r="AU553" i="4" s="1"/>
  <c r="AV553" i="4"/>
  <c r="AI553" i="4" s="1"/>
  <c r="AP541" i="4"/>
  <c r="AV541" i="4"/>
  <c r="AS546" i="4"/>
  <c r="AU546" i="4" s="1"/>
  <c r="AV546" i="4"/>
  <c r="AI546" i="4" s="1"/>
  <c r="AB545" i="4"/>
  <c r="AH545" i="4"/>
  <c r="AB548" i="4"/>
  <c r="AH548" i="4"/>
  <c r="AP370" i="4"/>
  <c r="AV370" i="4"/>
  <c r="AB529" i="4"/>
  <c r="AB169" i="4"/>
  <c r="AH169" i="4"/>
  <c r="AS38" i="4"/>
  <c r="AU38" i="4" s="1"/>
  <c r="AV38" i="4"/>
  <c r="AI38" i="4" s="1"/>
  <c r="AB22" i="4"/>
  <c r="AH22" i="4"/>
  <c r="AB431" i="4"/>
  <c r="AH431" i="4"/>
  <c r="AB343" i="4"/>
  <c r="AH343" i="4"/>
  <c r="U343" i="4" s="1"/>
  <c r="AB573" i="4"/>
  <c r="AH573" i="4"/>
  <c r="AP234" i="4"/>
  <c r="AV234" i="4"/>
  <c r="AH223" i="4"/>
  <c r="AE276" i="4"/>
  <c r="AG276" i="4" s="1"/>
  <c r="AH276" i="4"/>
  <c r="AH350" i="4"/>
  <c r="AB194" i="4"/>
  <c r="AH194" i="4"/>
  <c r="AS229" i="4"/>
  <c r="AU229" i="4" s="1"/>
  <c r="AV229" i="4"/>
  <c r="AH401" i="4"/>
  <c r="AB237" i="4"/>
  <c r="AH237" i="4"/>
  <c r="AE485" i="4"/>
  <c r="AG485" i="4" s="1"/>
  <c r="AH485" i="4"/>
  <c r="AS299" i="4"/>
  <c r="AU299" i="4" s="1"/>
  <c r="AV299" i="4"/>
  <c r="AG311" i="4"/>
  <c r="N273" i="4"/>
  <c r="AB146" i="4"/>
  <c r="AH146" i="4"/>
  <c r="AE324" i="4"/>
  <c r="AG324" i="4" s="1"/>
  <c r="AH324" i="4"/>
  <c r="U324" i="4" s="1"/>
  <c r="AE603" i="4"/>
  <c r="AG603" i="4" s="1"/>
  <c r="AH603" i="4"/>
  <c r="U603" i="4" s="1"/>
  <c r="AB250" i="4"/>
  <c r="AH250" i="4"/>
  <c r="U250" i="4" s="1"/>
  <c r="AB322" i="4"/>
  <c r="AH322" i="4"/>
  <c r="U322" i="4" s="1"/>
  <c r="N322" i="4"/>
  <c r="AV519" i="4"/>
  <c r="AB34" i="4"/>
  <c r="AH34" i="4"/>
  <c r="AB176" i="4"/>
  <c r="AH176" i="4"/>
  <c r="AB193" i="4"/>
  <c r="AH193" i="4"/>
  <c r="AE320" i="4"/>
  <c r="AG320" i="4" s="1"/>
  <c r="AH320" i="4"/>
  <c r="U320" i="4" s="1"/>
  <c r="AB306" i="4"/>
  <c r="AH306" i="4"/>
  <c r="AB349" i="4"/>
  <c r="AH349" i="4"/>
  <c r="AS359" i="4"/>
  <c r="AU359" i="4" s="1"/>
  <c r="AV359" i="4"/>
  <c r="AI359" i="4" s="1"/>
  <c r="AB388" i="4"/>
  <c r="AH388" i="4"/>
  <c r="AB408" i="4"/>
  <c r="AH408" i="4"/>
  <c r="AB413" i="4"/>
  <c r="AH413" i="4"/>
  <c r="AE467" i="4"/>
  <c r="AG467" i="4" s="1"/>
  <c r="AH467" i="4"/>
  <c r="U467" i="4" s="1"/>
  <c r="AE482" i="4"/>
  <c r="AG482" i="4" s="1"/>
  <c r="AH482" i="4"/>
  <c r="U482" i="4" s="1"/>
  <c r="AB507" i="4"/>
  <c r="AH507" i="4"/>
  <c r="AP547" i="4"/>
  <c r="AV547" i="4"/>
  <c r="AB559" i="4"/>
  <c r="AH559" i="4"/>
  <c r="AS564" i="4"/>
  <c r="AU564" i="4" s="1"/>
  <c r="AV564" i="4"/>
  <c r="AI564" i="4" s="1"/>
  <c r="AE590" i="4"/>
  <c r="AG590" i="4" s="1"/>
  <c r="AH590" i="4"/>
  <c r="U590" i="4" s="1"/>
  <c r="AB588" i="4"/>
  <c r="AH588" i="4"/>
  <c r="AE621" i="4"/>
  <c r="AG621" i="4" s="1"/>
  <c r="AH621" i="4"/>
  <c r="AE69" i="4"/>
  <c r="AG69" i="4" s="1"/>
  <c r="AH69" i="4"/>
  <c r="U69" i="4" s="1"/>
  <c r="AE526" i="4"/>
  <c r="AG526" i="4" s="1"/>
  <c r="AH526" i="4"/>
  <c r="AB242" i="4"/>
  <c r="AH242" i="4"/>
  <c r="U242" i="4" s="1"/>
  <c r="AB24" i="4"/>
  <c r="AH24" i="4"/>
  <c r="AS270" i="4"/>
  <c r="AU270" i="4" s="1"/>
  <c r="AV270" i="4"/>
  <c r="AB477" i="4"/>
  <c r="AH477" i="4"/>
  <c r="AE529" i="4"/>
  <c r="AG529" i="4" s="1"/>
  <c r="AH529" i="4"/>
  <c r="U529" i="4" s="1"/>
  <c r="AE184" i="4"/>
  <c r="AG184" i="4" s="1"/>
  <c r="AH184" i="4"/>
  <c r="U184" i="4" s="1"/>
  <c r="AB412" i="4"/>
  <c r="AH412" i="4"/>
  <c r="AB488" i="4"/>
  <c r="AH488" i="4"/>
  <c r="AE569" i="4"/>
  <c r="AG569" i="4" s="1"/>
  <c r="AH569" i="4"/>
  <c r="AB100" i="4"/>
  <c r="AH100" i="4"/>
  <c r="AB550" i="4"/>
  <c r="AH550" i="4"/>
  <c r="AE28" i="4"/>
  <c r="AH28" i="4"/>
  <c r="N279" i="4"/>
  <c r="AB366" i="4"/>
  <c r="AH366" i="4"/>
  <c r="U366" i="4" s="1"/>
  <c r="AE279" i="4"/>
  <c r="AG279" i="4" s="1"/>
  <c r="AH279" i="4"/>
  <c r="AB139" i="4"/>
  <c r="AH139" i="4"/>
  <c r="AB15" i="4"/>
  <c r="AH15" i="4"/>
  <c r="AB43" i="4"/>
  <c r="AH43" i="4"/>
  <c r="AS103" i="4"/>
  <c r="AU103" i="4" s="1"/>
  <c r="AV103" i="4"/>
  <c r="AI103" i="4" s="1"/>
  <c r="AB348" i="4"/>
  <c r="AH348" i="4"/>
  <c r="AB403" i="4"/>
  <c r="AH403" i="4"/>
  <c r="AS393" i="4"/>
  <c r="AU393" i="4" s="1"/>
  <c r="AV393" i="4"/>
  <c r="AI393" i="4" s="1"/>
  <c r="U417" i="4"/>
  <c r="AB450" i="4"/>
  <c r="AH450" i="4"/>
  <c r="AE443" i="4"/>
  <c r="U443" i="4" s="1"/>
  <c r="U459" i="4"/>
  <c r="AS459" i="4"/>
  <c r="AU459" i="4" s="1"/>
  <c r="AV459" i="4"/>
  <c r="AI459" i="4" s="1"/>
  <c r="AS510" i="4"/>
  <c r="AU510" i="4" s="1"/>
  <c r="AV510" i="4"/>
  <c r="AI510" i="4" s="1"/>
  <c r="AS512" i="4"/>
  <c r="AU512" i="4" s="1"/>
  <c r="AV512" i="4"/>
  <c r="AI512" i="4" s="1"/>
  <c r="AS502" i="4"/>
  <c r="AU502" i="4" s="1"/>
  <c r="AV502" i="4"/>
  <c r="AI502" i="4" s="1"/>
  <c r="AE531" i="4"/>
  <c r="AG531" i="4" s="1"/>
  <c r="AH531" i="4"/>
  <c r="U531" i="4" s="1"/>
  <c r="AB11" i="4"/>
  <c r="AH11" i="4"/>
  <c r="AB358" i="4"/>
  <c r="AH358" i="4"/>
  <c r="U358" i="4" s="1"/>
  <c r="AE391" i="4"/>
  <c r="AG391" i="4" s="1"/>
  <c r="AH391" i="4"/>
  <c r="U391" i="4" s="1"/>
  <c r="AE333" i="4"/>
  <c r="AH333" i="4"/>
  <c r="AE90" i="4"/>
  <c r="AG90" i="4" s="1"/>
  <c r="AH90" i="4"/>
  <c r="U90" i="4" s="1"/>
  <c r="AB102" i="4"/>
  <c r="AH102" i="4"/>
  <c r="U102" i="4" s="1"/>
  <c r="AB455" i="4"/>
  <c r="AH455" i="4"/>
  <c r="AE61" i="4"/>
  <c r="AG61" i="4" s="1"/>
  <c r="AH61" i="4"/>
  <c r="U61" i="4" s="1"/>
  <c r="AP354" i="4"/>
  <c r="AV354" i="4"/>
  <c r="AP527" i="4"/>
  <c r="AV527" i="4"/>
  <c r="AE280" i="4"/>
  <c r="AG280" i="4" s="1"/>
  <c r="AH280" i="4"/>
  <c r="U280" i="4" s="1"/>
  <c r="AB587" i="4"/>
  <c r="AH587" i="4"/>
  <c r="AB32" i="4"/>
  <c r="AH32" i="4"/>
  <c r="AE315" i="4"/>
  <c r="AG315" i="4" s="1"/>
  <c r="AH315" i="4"/>
  <c r="AE189" i="4"/>
  <c r="AH189" i="4"/>
  <c r="AB344" i="4"/>
  <c r="AH344" i="4"/>
  <c r="U344" i="4" s="1"/>
  <c r="AE342" i="4"/>
  <c r="AG342" i="4" s="1"/>
  <c r="AH342" i="4"/>
  <c r="U342" i="4" s="1"/>
  <c r="AB122" i="4"/>
  <c r="AH122" i="4"/>
  <c r="AB289" i="4"/>
  <c r="AH289" i="4"/>
  <c r="AE452" i="4"/>
  <c r="AG452" i="4" s="1"/>
  <c r="AH452" i="4"/>
  <c r="U452" i="4" s="1"/>
  <c r="U38" i="4"/>
  <c r="AB138" i="4"/>
  <c r="AH138" i="4"/>
  <c r="BD64" i="4"/>
  <c r="BJ64" i="4"/>
  <c r="AE82" i="4"/>
  <c r="AG82" i="4" s="1"/>
  <c r="AH82" i="4"/>
  <c r="U82" i="4" s="1"/>
  <c r="AP94" i="4"/>
  <c r="AV94" i="4"/>
  <c r="AS99" i="4"/>
  <c r="AU99" i="4" s="1"/>
  <c r="AV99" i="4"/>
  <c r="AI99" i="4" s="1"/>
  <c r="AP95" i="4"/>
  <c r="AV95" i="4"/>
  <c r="AS96" i="4"/>
  <c r="AU96" i="4" s="1"/>
  <c r="AV96" i="4"/>
  <c r="AI96" i="4" s="1"/>
  <c r="AB125" i="4"/>
  <c r="AH125" i="4"/>
  <c r="U141" i="4"/>
  <c r="AB149" i="4"/>
  <c r="AH149" i="4"/>
  <c r="AB155" i="4"/>
  <c r="AH155" i="4"/>
  <c r="AB158" i="4"/>
  <c r="AH158" i="4"/>
  <c r="AS196" i="4"/>
  <c r="AU196" i="4" s="1"/>
  <c r="AV196" i="4"/>
  <c r="AI196" i="4" s="1"/>
  <c r="AS182" i="4"/>
  <c r="AU182" i="4" s="1"/>
  <c r="AV182" i="4"/>
  <c r="AI182" i="4" s="1"/>
  <c r="AS205" i="4"/>
  <c r="AU205" i="4" s="1"/>
  <c r="AV205" i="4"/>
  <c r="AI205" i="4" s="1"/>
  <c r="AB254" i="4"/>
  <c r="AH254" i="4"/>
  <c r="AS274" i="4"/>
  <c r="AU274" i="4" s="1"/>
  <c r="AV274" i="4"/>
  <c r="AI274" i="4" s="1"/>
  <c r="AE341" i="4"/>
  <c r="AG341" i="4" s="1"/>
  <c r="AH341" i="4"/>
  <c r="U341" i="4" s="1"/>
  <c r="AB9" i="4"/>
  <c r="AH9" i="4"/>
  <c r="AS45" i="4"/>
  <c r="AU45" i="4" s="1"/>
  <c r="AV45" i="4"/>
  <c r="AI45" i="4" s="1"/>
  <c r="AB56" i="4"/>
  <c r="AH56" i="4"/>
  <c r="BJ68" i="4"/>
  <c r="BG70" i="4"/>
  <c r="BI70" i="4" s="1"/>
  <c r="BJ70" i="4"/>
  <c r="AW70" i="4" s="1"/>
  <c r="AB66" i="4"/>
  <c r="AH66" i="4"/>
  <c r="AP52" i="4"/>
  <c r="AV52" i="4"/>
  <c r="AB80" i="4"/>
  <c r="AB77" i="4"/>
  <c r="AH77" i="4"/>
  <c r="AS87" i="4"/>
  <c r="AU87" i="4" s="1"/>
  <c r="AV87" i="4"/>
  <c r="AI87" i="4" s="1"/>
  <c r="AS75" i="4"/>
  <c r="AU75" i="4" s="1"/>
  <c r="AV75" i="4"/>
  <c r="AI75" i="4" s="1"/>
  <c r="AE100" i="4"/>
  <c r="AG100" i="4" s="1"/>
  <c r="AE113" i="4"/>
  <c r="AG113" i="4" s="1"/>
  <c r="AH113" i="4"/>
  <c r="U113" i="4" s="1"/>
  <c r="AP115" i="4"/>
  <c r="AV115" i="4"/>
  <c r="AB127" i="4"/>
  <c r="AH127" i="4"/>
  <c r="AV136" i="4"/>
  <c r="AP141" i="4"/>
  <c r="AV141" i="4"/>
  <c r="AB145" i="4"/>
  <c r="AH145" i="4"/>
  <c r="AS212" i="4"/>
  <c r="AU212" i="4" s="1"/>
  <c r="AV212" i="4"/>
  <c r="AI212" i="4" s="1"/>
  <c r="AB201" i="4"/>
  <c r="AH201" i="4"/>
  <c r="AE217" i="4"/>
  <c r="AG217" i="4" s="1"/>
  <c r="AH217" i="4"/>
  <c r="U217" i="4" s="1"/>
  <c r="AB236" i="4"/>
  <c r="AH236" i="4"/>
  <c r="AP256" i="4"/>
  <c r="AV256" i="4"/>
  <c r="AB257" i="4"/>
  <c r="AH257" i="4"/>
  <c r="AP261" i="4"/>
  <c r="AV261" i="4"/>
  <c r="AE300" i="4"/>
  <c r="AG300" i="4" s="1"/>
  <c r="AH300" i="4"/>
  <c r="U300" i="4" s="1"/>
  <c r="AE323" i="4"/>
  <c r="AG323" i="4" s="1"/>
  <c r="AH323" i="4"/>
  <c r="U323" i="4" s="1"/>
  <c r="AB353" i="4"/>
  <c r="AP380" i="4"/>
  <c r="AV380" i="4"/>
  <c r="U406" i="4"/>
  <c r="AS406" i="4"/>
  <c r="AU406" i="4" s="1"/>
  <c r="AV406" i="4"/>
  <c r="AI406" i="4" s="1"/>
  <c r="AE436" i="4"/>
  <c r="AG436" i="4" s="1"/>
  <c r="AH436" i="4"/>
  <c r="U436" i="4" s="1"/>
  <c r="AB440" i="4"/>
  <c r="AH440" i="4"/>
  <c r="AB480" i="4"/>
  <c r="AH480" i="4"/>
  <c r="AE542" i="4"/>
  <c r="AG542" i="4" s="1"/>
  <c r="AH542" i="4"/>
  <c r="U542" i="4" s="1"/>
  <c r="AP551" i="4"/>
  <c r="AV551" i="4"/>
  <c r="AB558" i="4"/>
  <c r="AH558" i="4"/>
  <c r="AB583" i="4"/>
  <c r="AH583" i="4"/>
  <c r="AB594" i="4"/>
  <c r="AH594" i="4"/>
  <c r="AP613" i="4"/>
  <c r="AV613" i="4"/>
  <c r="AS622" i="4"/>
  <c r="AU622" i="4" s="1"/>
  <c r="AV622" i="4"/>
  <c r="AI622" i="4" s="1"/>
  <c r="AB253" i="4"/>
  <c r="AH253" i="4"/>
  <c r="AH36" i="4"/>
  <c r="AE144" i="4"/>
  <c r="AG144" i="4" s="1"/>
  <c r="AH144" i="4"/>
  <c r="N187" i="4"/>
  <c r="AB216" i="4"/>
  <c r="AH216" i="4"/>
  <c r="AB121" i="4"/>
  <c r="AH121" i="4"/>
  <c r="AB483" i="4"/>
  <c r="AH483" i="4"/>
  <c r="U483" i="4" s="1"/>
  <c r="AE474" i="4"/>
  <c r="AG474" i="4" s="1"/>
  <c r="AH474" i="4"/>
  <c r="U474" i="4" s="1"/>
  <c r="AB457" i="4"/>
  <c r="AH457" i="4"/>
  <c r="AE424" i="4"/>
  <c r="AH424" i="4"/>
  <c r="AB225" i="4"/>
  <c r="AH225" i="4"/>
  <c r="AE378" i="4"/>
  <c r="AG378" i="4" s="1"/>
  <c r="AH378" i="4"/>
  <c r="U378" i="4" s="1"/>
  <c r="AB620" i="4"/>
  <c r="AH620" i="4"/>
  <c r="AB419" i="4"/>
  <c r="AH419" i="4"/>
  <c r="U419" i="4" s="1"/>
  <c r="AH506" i="4"/>
  <c r="AE332" i="4"/>
  <c r="AG332" i="4" s="1"/>
  <c r="AH332" i="4"/>
  <c r="U332" i="4" s="1"/>
  <c r="AE525" i="4"/>
  <c r="AG525" i="4" s="1"/>
  <c r="AH525" i="4"/>
  <c r="AP17" i="4"/>
  <c r="AV17" i="4"/>
  <c r="AE445" i="4"/>
  <c r="AG445" i="4" s="1"/>
  <c r="AH445" i="4"/>
  <c r="U445" i="4" s="1"/>
  <c r="AE170" i="4"/>
  <c r="AH170" i="4"/>
  <c r="AV265" i="4"/>
  <c r="U351" i="4"/>
  <c r="AB179" i="4"/>
  <c r="AH179" i="4"/>
  <c r="N579" i="4"/>
  <c r="AB524" i="4"/>
  <c r="AH524" i="4"/>
  <c r="AB232" i="4"/>
  <c r="AH232" i="4"/>
  <c r="U232" i="4" s="1"/>
  <c r="AB246" i="4"/>
  <c r="AH246" i="4"/>
  <c r="U246" i="4" s="1"/>
  <c r="BG227" i="4"/>
  <c r="BI227" i="4" s="1"/>
  <c r="BJ227" i="4"/>
  <c r="AW227" i="4" s="1"/>
  <c r="AH591" i="4"/>
  <c r="U591" i="4" s="1"/>
  <c r="U234" i="4"/>
  <c r="AG234" i="4"/>
  <c r="AP41" i="4"/>
  <c r="AV41" i="4"/>
  <c r="AS53" i="4"/>
  <c r="AU53" i="4" s="1"/>
  <c r="AV53" i="4"/>
  <c r="AI53" i="4" s="1"/>
  <c r="AE57" i="4"/>
  <c r="AG57" i="4" s="1"/>
  <c r="AH57" i="4"/>
  <c r="U57" i="4" s="1"/>
  <c r="AE76" i="4"/>
  <c r="AG76" i="4" s="1"/>
  <c r="AH76" i="4"/>
  <c r="U76" i="4" s="1"/>
  <c r="AS83" i="4"/>
  <c r="AU83" i="4" s="1"/>
  <c r="AV83" i="4"/>
  <c r="AI83" i="4" s="1"/>
  <c r="AB151" i="4"/>
  <c r="AH151" i="4"/>
  <c r="AS174" i="4"/>
  <c r="AU174" i="4" s="1"/>
  <c r="AV174" i="4"/>
  <c r="AI174" i="4" s="1"/>
  <c r="AB245" i="4"/>
  <c r="AH245" i="4"/>
  <c r="AS248" i="4"/>
  <c r="AU248" i="4" s="1"/>
  <c r="AV248" i="4"/>
  <c r="AI248" i="4" s="1"/>
  <c r="AB269" i="4"/>
  <c r="AH269" i="4"/>
  <c r="AB345" i="4"/>
  <c r="AH345" i="4"/>
  <c r="AE472" i="4"/>
  <c r="AG472" i="4" s="1"/>
  <c r="AH472" i="4"/>
  <c r="U472" i="4" s="1"/>
  <c r="AE39" i="4"/>
  <c r="AG39" i="4" s="1"/>
  <c r="AH39" i="4"/>
  <c r="AB188" i="4"/>
  <c r="AH188" i="4"/>
  <c r="AB571" i="4"/>
  <c r="AH571" i="4"/>
  <c r="AE219" i="4"/>
  <c r="AG219" i="4" s="1"/>
  <c r="AH219" i="4"/>
  <c r="U219" i="4" s="1"/>
  <c r="AB599" i="4"/>
  <c r="AH599" i="4"/>
  <c r="U599" i="4" s="1"/>
  <c r="AB409" i="4"/>
  <c r="AH409" i="4"/>
  <c r="U409" i="4" s="1"/>
  <c r="AB18" i="4"/>
  <c r="AH18" i="4"/>
  <c r="AE281" i="4"/>
  <c r="AG281" i="4" s="1"/>
  <c r="AH281" i="4"/>
  <c r="AB84" i="4"/>
  <c r="AH84" i="4"/>
  <c r="AB209" i="4"/>
  <c r="AH209" i="4"/>
  <c r="AP16" i="4"/>
  <c r="AV16" i="4"/>
  <c r="AB19" i="4"/>
  <c r="AH19" i="4"/>
  <c r="AB79" i="4"/>
  <c r="AH79" i="4"/>
  <c r="AE92" i="4"/>
  <c r="AG92" i="4" s="1"/>
  <c r="AH92" i="4"/>
  <c r="U92" i="4" s="1"/>
  <c r="AB110" i="4"/>
  <c r="AH110" i="4"/>
  <c r="AP109" i="4"/>
  <c r="AV109" i="4"/>
  <c r="AB172" i="4"/>
  <c r="AH172" i="4"/>
  <c r="AB214" i="4"/>
  <c r="AH214" i="4"/>
  <c r="AS249" i="4"/>
  <c r="AU249" i="4" s="1"/>
  <c r="AV249" i="4"/>
  <c r="AI249" i="4" s="1"/>
  <c r="R539" i="4"/>
  <c r="Q539" i="4" s="1"/>
  <c r="AS568" i="4"/>
  <c r="AU568" i="4" s="1"/>
  <c r="AV568" i="4"/>
  <c r="AI568" i="4" s="1"/>
  <c r="AB584" i="4"/>
  <c r="AH584" i="4"/>
  <c r="AP604" i="4"/>
  <c r="AV604" i="4"/>
  <c r="AS369" i="4"/>
  <c r="AU369" i="4" s="1"/>
  <c r="AV369" i="4"/>
  <c r="AI369" i="4" s="1"/>
  <c r="AG106" i="4"/>
  <c r="AB33" i="4"/>
  <c r="AH33" i="4"/>
  <c r="AB49" i="4"/>
  <c r="AH49" i="4"/>
  <c r="AB67" i="4"/>
  <c r="AH67" i="4"/>
  <c r="BD54" i="4"/>
  <c r="BJ54" i="4"/>
  <c r="AB91" i="4"/>
  <c r="AH91" i="4"/>
  <c r="AG98" i="4"/>
  <c r="AE131" i="4"/>
  <c r="AG131" i="4" s="1"/>
  <c r="AH131" i="4"/>
  <c r="U131" i="4" s="1"/>
  <c r="AS162" i="4"/>
  <c r="AU162" i="4" s="1"/>
  <c r="AV162" i="4"/>
  <c r="AI162" i="4" s="1"/>
  <c r="AS210" i="4"/>
  <c r="AU210" i="4" s="1"/>
  <c r="AV210" i="4"/>
  <c r="AI210" i="4" s="1"/>
  <c r="AS203" i="4"/>
  <c r="AU203" i="4" s="1"/>
  <c r="AV203" i="4"/>
  <c r="AI203" i="4" s="1"/>
  <c r="AB207" i="4"/>
  <c r="AH207" i="4"/>
  <c r="AB221" i="4"/>
  <c r="AH221" i="4"/>
  <c r="AB231" i="4"/>
  <c r="AH231" i="4"/>
  <c r="AB255" i="4"/>
  <c r="AH255" i="4"/>
  <c r="AE251" i="4"/>
  <c r="AG251" i="4" s="1"/>
  <c r="AH251" i="4"/>
  <c r="U251" i="4" s="1"/>
  <c r="AE282" i="4"/>
  <c r="AG282" i="4" s="1"/>
  <c r="AH282" i="4"/>
  <c r="U282" i="4" s="1"/>
  <c r="AE321" i="4"/>
  <c r="AG321" i="4" s="1"/>
  <c r="AH321" i="4"/>
  <c r="U321" i="4" s="1"/>
  <c r="AE317" i="4"/>
  <c r="AG317" i="4" s="1"/>
  <c r="AH317" i="4"/>
  <c r="U317" i="4" s="1"/>
  <c r="AS336" i="4"/>
  <c r="AU336" i="4" s="1"/>
  <c r="AV336" i="4"/>
  <c r="AI336" i="4" s="1"/>
  <c r="AB383" i="4"/>
  <c r="AH383" i="4"/>
  <c r="AB386" i="4"/>
  <c r="AH386" i="4"/>
  <c r="AE374" i="4"/>
  <c r="AG374" i="4" s="1"/>
  <c r="AH374" i="4"/>
  <c r="U374" i="4" s="1"/>
  <c r="AS399" i="4"/>
  <c r="AU399" i="4" s="1"/>
  <c r="AV399" i="4"/>
  <c r="AI399" i="4" s="1"/>
  <c r="AB420" i="4"/>
  <c r="AH420" i="4"/>
  <c r="AP417" i="4"/>
  <c r="AV417" i="4"/>
  <c r="AS441" i="4"/>
  <c r="AU441" i="4" s="1"/>
  <c r="AV441" i="4"/>
  <c r="AI441" i="4" s="1"/>
  <c r="AP446" i="4"/>
  <c r="AV446" i="4"/>
  <c r="AE442" i="4"/>
  <c r="AG442" i="4" s="1"/>
  <c r="AH442" i="4"/>
  <c r="U442" i="4" s="1"/>
  <c r="AP561" i="4"/>
  <c r="AV561" i="4"/>
  <c r="AB565" i="4"/>
  <c r="AH565" i="4"/>
  <c r="AE598" i="4"/>
  <c r="AG598" i="4" s="1"/>
  <c r="AH598" i="4"/>
  <c r="U598" i="4" s="1"/>
  <c r="AE597" i="4"/>
  <c r="AG597" i="4" s="1"/>
  <c r="AH597" i="4"/>
  <c r="U597" i="4" s="1"/>
  <c r="AB586" i="4"/>
  <c r="AH586" i="4"/>
  <c r="AP619" i="4"/>
  <c r="AV619" i="4"/>
  <c r="AP610" i="4"/>
  <c r="AV610" i="4"/>
  <c r="BJ369" i="4"/>
  <c r="AS150" i="4"/>
  <c r="AU150" i="4" s="1"/>
  <c r="AV150" i="4"/>
  <c r="AI150" i="4" s="1"/>
  <c r="AE235" i="4"/>
  <c r="AG235" i="4" s="1"/>
  <c r="AH235" i="4"/>
  <c r="U235" i="4" s="1"/>
  <c r="AB552" i="4"/>
  <c r="AH552" i="4"/>
  <c r="AB395" i="4"/>
  <c r="AH395" i="4"/>
  <c r="U395" i="4" s="1"/>
  <c r="AB438" i="4"/>
  <c r="AH438" i="4"/>
  <c r="AB20" i="4"/>
  <c r="AH20" i="4"/>
  <c r="AB222" i="4"/>
  <c r="AH222" i="4"/>
  <c r="AB14" i="4"/>
  <c r="AH14" i="4"/>
  <c r="AB142" i="4"/>
  <c r="AH142" i="4"/>
  <c r="AE422" i="4"/>
  <c r="AH422" i="4"/>
  <c r="AB392" i="4"/>
  <c r="AH392" i="4"/>
  <c r="AE385" i="4"/>
  <c r="AG385" i="4" s="1"/>
  <c r="AH385" i="4"/>
  <c r="U385" i="4" s="1"/>
  <c r="AE202" i="4"/>
  <c r="AH202" i="4"/>
  <c r="AB527" i="4"/>
  <c r="AH527" i="4"/>
  <c r="AB582" i="4"/>
  <c r="AH582" i="4"/>
  <c r="U582" i="4" s="1"/>
  <c r="AB469" i="4"/>
  <c r="AH469" i="4"/>
  <c r="AB549" i="4"/>
  <c r="AH549" i="4"/>
  <c r="U549" i="4" s="1"/>
  <c r="AB58" i="4"/>
  <c r="AH58" i="4"/>
  <c r="U58" i="4" s="1"/>
  <c r="AB434" i="4"/>
  <c r="AH434" i="4"/>
  <c r="U434" i="4" s="1"/>
  <c r="AE400" i="4"/>
  <c r="AG400" i="4" s="1"/>
  <c r="AH400" i="4"/>
  <c r="U400" i="4" s="1"/>
  <c r="AB449" i="4"/>
  <c r="AH449" i="4"/>
  <c r="U449" i="4" s="1"/>
  <c r="AH618" i="4"/>
  <c r="AZ433" i="8"/>
  <c r="AB69" i="4"/>
  <c r="AZ72" i="8"/>
  <c r="Q624" i="8"/>
  <c r="N211" i="4"/>
  <c r="AS16" i="4"/>
  <c r="AE209" i="4"/>
  <c r="AG209" i="4" s="1"/>
  <c r="AZ368" i="8"/>
  <c r="AB211" i="4"/>
  <c r="BG269" i="8"/>
  <c r="V178" i="8"/>
  <c r="BC284" i="8"/>
  <c r="BB284" i="8" s="1"/>
  <c r="AX284" i="8" s="1"/>
  <c r="AM433" i="8"/>
  <c r="AE122" i="4"/>
  <c r="AG122" i="4" s="1"/>
  <c r="BF157" i="8"/>
  <c r="BE157" i="8" s="1"/>
  <c r="BF221" i="8"/>
  <c r="BE221" i="8" s="1"/>
  <c r="S412" i="4"/>
  <c r="BF582" i="8"/>
  <c r="BE582" i="8" s="1"/>
  <c r="AE617" i="4"/>
  <c r="AG617" i="4" s="1"/>
  <c r="V518" i="8"/>
  <c r="AO326" i="8"/>
  <c r="AL322" i="4"/>
  <c r="AN322" i="4" s="1"/>
  <c r="AY322" i="4"/>
  <c r="AG523" i="4"/>
  <c r="AB452" i="4"/>
  <c r="AJ178" i="8"/>
  <c r="AX369" i="8"/>
  <c r="AE42" i="4"/>
  <c r="AG42" i="4" s="1"/>
  <c r="AE188" i="4"/>
  <c r="AG188" i="4" s="1"/>
  <c r="AB202" i="4"/>
  <c r="AE289" i="4"/>
  <c r="AG289" i="4" s="1"/>
  <c r="AB324" i="4"/>
  <c r="AJ433" i="8"/>
  <c r="AE343" i="4"/>
  <c r="AG343" i="4" s="1"/>
  <c r="AB398" i="4"/>
  <c r="AE392" i="4"/>
  <c r="AE469" i="4"/>
  <c r="AB28" i="4"/>
  <c r="AB445" i="4"/>
  <c r="BG493" i="8"/>
  <c r="N228" i="4"/>
  <c r="AO412" i="8"/>
  <c r="AO411" i="8" s="1"/>
  <c r="AM8" i="8"/>
  <c r="AY449" i="4"/>
  <c r="AL449" i="4"/>
  <c r="AN449" i="4" s="1"/>
  <c r="AY55" i="4"/>
  <c r="AL55" i="4"/>
  <c r="AN55" i="4" s="1"/>
  <c r="AS55" i="4" s="1"/>
  <c r="AB170" i="4"/>
  <c r="AE101" i="4"/>
  <c r="AI523" i="4"/>
  <c r="AO221" i="8"/>
  <c r="S318" i="4"/>
  <c r="BC221" i="8"/>
  <c r="BB221" i="8" s="1"/>
  <c r="AX221" i="8" s="1"/>
  <c r="AO369" i="8"/>
  <c r="AO476" i="8"/>
  <c r="AL289" i="4"/>
  <c r="AN289" i="4" s="1"/>
  <c r="AY289" i="4"/>
  <c r="AL452" i="4"/>
  <c r="AY452" i="4"/>
  <c r="AL37" i="4"/>
  <c r="AN37" i="4" s="1"/>
  <c r="AY37" i="4"/>
  <c r="AE544" i="4"/>
  <c r="M454" i="4"/>
  <c r="L454" i="4" s="1"/>
  <c r="AY576" i="4"/>
  <c r="AL576" i="4"/>
  <c r="AN576" i="4" s="1"/>
  <c r="AV576" i="4" s="1"/>
  <c r="AL65" i="4"/>
  <c r="AN65" i="4" s="1"/>
  <c r="AY65" i="4"/>
  <c r="AY250" i="4"/>
  <c r="AL250" i="4"/>
  <c r="AN250" i="4" s="1"/>
  <c r="AL279" i="4"/>
  <c r="AN279" i="4" s="1"/>
  <c r="AY279" i="4"/>
  <c r="AB119" i="4"/>
  <c r="AE146" i="4"/>
  <c r="R199" i="4"/>
  <c r="Q199" i="4" s="1"/>
  <c r="M262" i="4"/>
  <c r="L262" i="4" s="1"/>
  <c r="AE344" i="4"/>
  <c r="AG344" i="4" s="1"/>
  <c r="AE412" i="4"/>
  <c r="AG412" i="4" s="1"/>
  <c r="AP514" i="4"/>
  <c r="AB590" i="4"/>
  <c r="AB526" i="4"/>
  <c r="M325" i="4"/>
  <c r="L325" i="4" s="1"/>
  <c r="BG475" i="8"/>
  <c r="N204" i="4"/>
  <c r="BC561" i="8"/>
  <c r="BB561" i="8" s="1"/>
  <c r="AX561" i="8" s="1"/>
  <c r="AZ8" i="8"/>
  <c r="N332" i="4"/>
  <c r="AM518" i="8"/>
  <c r="AO519" i="8"/>
  <c r="AL163" i="4"/>
  <c r="AN163" i="4" s="1"/>
  <c r="AS163" i="4" s="1"/>
  <c r="AY163" i="4"/>
  <c r="AY550" i="4"/>
  <c r="AL550" i="4"/>
  <c r="AN550" i="4" s="1"/>
  <c r="AL58" i="4"/>
  <c r="AN58" i="4" s="1"/>
  <c r="AY58" i="4"/>
  <c r="AL338" i="4"/>
  <c r="AY338" i="4"/>
  <c r="Z309" i="4"/>
  <c r="AB309" i="4" s="1"/>
  <c r="AY617" i="4"/>
  <c r="AL617" i="4"/>
  <c r="AN617" i="4" s="1"/>
  <c r="BC200" i="8"/>
  <c r="BB200" i="8" s="1"/>
  <c r="AX200" i="8" s="1"/>
  <c r="AY209" i="4"/>
  <c r="AL209" i="4"/>
  <c r="AN209" i="4" s="1"/>
  <c r="AY366" i="4"/>
  <c r="AL366" i="4"/>
  <c r="AN366" i="4" s="1"/>
  <c r="AS366" i="4" s="1"/>
  <c r="AL101" i="4"/>
  <c r="AN101" i="4" s="1"/>
  <c r="AY101" i="4"/>
  <c r="AB569" i="4"/>
  <c r="BF9" i="8"/>
  <c r="BE9" i="8" s="1"/>
  <c r="AE84" i="4"/>
  <c r="M93" i="4"/>
  <c r="L93" i="4" s="1"/>
  <c r="AE253" i="4"/>
  <c r="AG253" i="4" s="1"/>
  <c r="AB316" i="4"/>
  <c r="AE615" i="4"/>
  <c r="AG615" i="4" s="1"/>
  <c r="AL461" i="4"/>
  <c r="AN461" i="4" s="1"/>
  <c r="AY461" i="4"/>
  <c r="AL28" i="4"/>
  <c r="AY28" i="4"/>
  <c r="AL603" i="4"/>
  <c r="AN603" i="4" s="1"/>
  <c r="AY603" i="4"/>
  <c r="AE18" i="4"/>
  <c r="AE222" i="4"/>
  <c r="AE524" i="4"/>
  <c r="AG524" i="4" s="1"/>
  <c r="AE550" i="4"/>
  <c r="AG550" i="4" s="1"/>
  <c r="AB279" i="4"/>
  <c r="N563" i="4"/>
  <c r="BG541" i="8"/>
  <c r="AO390" i="8"/>
  <c r="BG410" i="8"/>
  <c r="AY324" i="4"/>
  <c r="AL324" i="4"/>
  <c r="AN324" i="4" s="1"/>
  <c r="AS324" i="4" s="1"/>
  <c r="AY487" i="4"/>
  <c r="AL487" i="4"/>
  <c r="AN487" i="4" s="1"/>
  <c r="AL400" i="4"/>
  <c r="AN400" i="4" s="1"/>
  <c r="AS400" i="4" s="1"/>
  <c r="AY400" i="4"/>
  <c r="Z338" i="4"/>
  <c r="BG290" i="8"/>
  <c r="BM16" i="4"/>
  <c r="AZ16" i="4"/>
  <c r="BB16" i="4" s="1"/>
  <c r="BF284" i="8"/>
  <c r="BE284" i="8" s="1"/>
  <c r="BF476" i="8"/>
  <c r="BE476" i="8" s="1"/>
  <c r="AB603" i="4"/>
  <c r="AB281" i="4"/>
  <c r="AZ178" i="8"/>
  <c r="AO179" i="8"/>
  <c r="AY246" i="4"/>
  <c r="AL246" i="4"/>
  <c r="AN246" i="4" s="1"/>
  <c r="AY271" i="4"/>
  <c r="AL271" i="4"/>
  <c r="AN271" i="4" s="1"/>
  <c r="AL80" i="4"/>
  <c r="AY80" i="4"/>
  <c r="BM106" i="4"/>
  <c r="AZ106" i="4"/>
  <c r="BB106" i="4" s="1"/>
  <c r="AY166" i="4"/>
  <c r="AL166" i="4"/>
  <c r="AN166" i="4" s="1"/>
  <c r="BG133" i="8"/>
  <c r="BG115" i="8" s="1"/>
  <c r="Z329" i="4"/>
  <c r="AB576" i="4"/>
  <c r="AE576" i="4"/>
  <c r="AL122" i="4"/>
  <c r="AN122" i="4" s="1"/>
  <c r="AY122" i="4"/>
  <c r="AB65" i="4"/>
  <c r="AB468" i="4"/>
  <c r="AO540" i="8"/>
  <c r="AY309" i="4"/>
  <c r="AL309" i="4"/>
  <c r="AB159" i="4"/>
  <c r="AP38" i="4"/>
  <c r="AB57" i="4"/>
  <c r="AE294" i="4"/>
  <c r="AG294" i="4" s="1"/>
  <c r="BF305" i="8"/>
  <c r="BE305" i="8" s="1"/>
  <c r="AE438" i="4"/>
  <c r="AE574" i="4"/>
  <c r="BF51" i="8"/>
  <c r="BE51" i="8" s="1"/>
  <c r="BG37" i="8"/>
  <c r="Z271" i="4"/>
  <c r="N576" i="4"/>
  <c r="BN227" i="4"/>
  <c r="BP227" i="4" s="1"/>
  <c r="CA227" i="4"/>
  <c r="AL434" i="4"/>
  <c r="AN434" i="4" s="1"/>
  <c r="AY434" i="4"/>
  <c r="BG453" i="8"/>
  <c r="BG434" i="8" s="1"/>
  <c r="AY329" i="4"/>
  <c r="AL329" i="4"/>
  <c r="R560" i="4"/>
  <c r="Q560" i="4" s="1"/>
  <c r="S560" i="4"/>
  <c r="AP87" i="4"/>
  <c r="S220" i="4"/>
  <c r="AB485" i="4"/>
  <c r="AS527" i="4"/>
  <c r="AU527" i="4" s="1"/>
  <c r="AE582" i="4"/>
  <c r="AG582" i="4" s="1"/>
  <c r="AB352" i="4"/>
  <c r="AP265" i="4"/>
  <c r="AB621" i="4"/>
  <c r="N36" i="4"/>
  <c r="N506" i="4"/>
  <c r="O496" i="4" s="1"/>
  <c r="N496" i="4" s="1"/>
  <c r="J496" i="4" s="1"/>
  <c r="BG398" i="8"/>
  <c r="S199" i="4"/>
  <c r="BG273" i="8"/>
  <c r="N488" i="4"/>
  <c r="N540" i="4"/>
  <c r="Q591" i="4"/>
  <c r="S591" i="4" s="1"/>
  <c r="BM616" i="4"/>
  <c r="AZ616" i="4"/>
  <c r="AY344" i="4"/>
  <c r="AL344" i="4"/>
  <c r="AN344" i="4" s="1"/>
  <c r="AL100" i="4"/>
  <c r="AN100" i="4" s="1"/>
  <c r="AY100" i="4"/>
  <c r="AL615" i="4"/>
  <c r="AN615" i="4" s="1"/>
  <c r="AS615" i="4" s="1"/>
  <c r="AY615" i="4"/>
  <c r="AL352" i="4"/>
  <c r="AN352" i="4" s="1"/>
  <c r="AY352" i="4"/>
  <c r="Z301" i="4"/>
  <c r="Z173" i="4"/>
  <c r="AL179" i="4"/>
  <c r="AN179" i="4" s="1"/>
  <c r="AS179" i="4" s="1"/>
  <c r="AY179" i="4"/>
  <c r="BM299" i="4"/>
  <c r="AZ299" i="4"/>
  <c r="BB299" i="4" s="1"/>
  <c r="AY18" i="4"/>
  <c r="AL18" i="4"/>
  <c r="AN18" i="4" s="1"/>
  <c r="AY334" i="4"/>
  <c r="AL334" i="4"/>
  <c r="AN334" i="4" s="1"/>
  <c r="AE616" i="4"/>
  <c r="U616" i="4" s="1"/>
  <c r="AY469" i="4"/>
  <c r="AL469" i="4"/>
  <c r="AN469" i="4" s="1"/>
  <c r="Z314" i="4"/>
  <c r="AH314" i="4" s="1"/>
  <c r="Z74" i="4"/>
  <c r="M304" i="4"/>
  <c r="L304" i="4" s="1"/>
  <c r="V72" i="8"/>
  <c r="BG226" i="8"/>
  <c r="BG221" i="8" s="1"/>
  <c r="M178" i="4"/>
  <c r="L178" i="4" s="1"/>
  <c r="AB276" i="4"/>
  <c r="AB332" i="4"/>
  <c r="AB189" i="4"/>
  <c r="AM178" i="8"/>
  <c r="V8" i="8"/>
  <c r="AY273" i="4"/>
  <c r="AL273" i="4"/>
  <c r="AY301" i="4"/>
  <c r="AL301" i="4"/>
  <c r="AN301" i="4" s="1"/>
  <c r="AL84" i="4"/>
  <c r="AN84" i="4" s="1"/>
  <c r="AV84" i="4" s="1"/>
  <c r="AY84" i="4"/>
  <c r="BG516" i="8"/>
  <c r="BG497" i="8" s="1"/>
  <c r="AL485" i="4"/>
  <c r="AN485" i="4" s="1"/>
  <c r="AY485" i="4"/>
  <c r="AL189" i="4"/>
  <c r="AY189" i="4"/>
  <c r="AL314" i="4"/>
  <c r="AY314" i="4"/>
  <c r="AP299" i="4"/>
  <c r="AO305" i="8"/>
  <c r="BG600" i="8"/>
  <c r="AN616" i="4"/>
  <c r="AY281" i="4"/>
  <c r="AL281" i="4"/>
  <c r="AN281" i="4" s="1"/>
  <c r="AY549" i="4"/>
  <c r="AL549" i="4"/>
  <c r="AN549" i="4" s="1"/>
  <c r="AE14" i="4"/>
  <c r="S168" i="4"/>
  <c r="AB90" i="4"/>
  <c r="AE11" i="4"/>
  <c r="AE179" i="4"/>
  <c r="AG179" i="4" s="1"/>
  <c r="AP196" i="4"/>
  <c r="AE242" i="4"/>
  <c r="AG242" i="4" s="1"/>
  <c r="AE431" i="4"/>
  <c r="AG431" i="4" s="1"/>
  <c r="AE573" i="4"/>
  <c r="AB597" i="4"/>
  <c r="M602" i="4"/>
  <c r="L602" i="4" s="1"/>
  <c r="F641" i="8"/>
  <c r="G641" i="8" s="1"/>
  <c r="AO157" i="8"/>
  <c r="BG423" i="8"/>
  <c r="BG412" i="8" s="1"/>
  <c r="BG411" i="8" s="1"/>
  <c r="N233" i="4"/>
  <c r="AZ518" i="8"/>
  <c r="AO582" i="8"/>
  <c r="AG132" i="4"/>
  <c r="BG281" i="8"/>
  <c r="Q173" i="4"/>
  <c r="S173" i="4" s="1"/>
  <c r="AY342" i="4"/>
  <c r="AL342" i="4"/>
  <c r="AN342" i="4" s="1"/>
  <c r="Z273" i="4"/>
  <c r="AB579" i="4"/>
  <c r="AE579" i="4"/>
  <c r="AE483" i="4"/>
  <c r="AG483" i="4" s="1"/>
  <c r="AY173" i="4"/>
  <c r="AL173" i="4"/>
  <c r="AI98" i="4"/>
  <c r="AB219" i="4"/>
  <c r="AE334" i="4"/>
  <c r="AG334" i="4" s="1"/>
  <c r="M560" i="4"/>
  <c r="L560" i="4" s="1"/>
  <c r="AP169" i="4"/>
  <c r="AG133" i="4"/>
  <c r="BG393" i="8"/>
  <c r="BG351" i="8"/>
  <c r="BG347" i="8" s="1"/>
  <c r="N556" i="4"/>
  <c r="N395" i="4"/>
  <c r="AY353" i="4"/>
  <c r="AL353" i="4"/>
  <c r="AN353" i="4" s="1"/>
  <c r="AL569" i="4"/>
  <c r="AN569" i="4" s="1"/>
  <c r="AY569" i="4"/>
  <c r="N492" i="4"/>
  <c r="AL524" i="4"/>
  <c r="AN524" i="4" s="1"/>
  <c r="AY524" i="4"/>
  <c r="Z228" i="4"/>
  <c r="AH228" i="4" s="1"/>
  <c r="AY146" i="4"/>
  <c r="AL146" i="4"/>
  <c r="AN146" i="4" s="1"/>
  <c r="Z492" i="4"/>
  <c r="AH492" i="4" s="1"/>
  <c r="AY579" i="4"/>
  <c r="AL579" i="4"/>
  <c r="AE32" i="4"/>
  <c r="AB451" i="4"/>
  <c r="AB333" i="4"/>
  <c r="N577" i="4"/>
  <c r="BG593" i="8"/>
  <c r="BG469" i="8"/>
  <c r="N237" i="4"/>
  <c r="AL409" i="4"/>
  <c r="AN409" i="4" s="1"/>
  <c r="AY409" i="4"/>
  <c r="AL339" i="4"/>
  <c r="AN339" i="4" s="1"/>
  <c r="AY339" i="4"/>
  <c r="AB616" i="4"/>
  <c r="AY228" i="4"/>
  <c r="AL228" i="4"/>
  <c r="AL232" i="4"/>
  <c r="AN232" i="4" s="1"/>
  <c r="AY232" i="4"/>
  <c r="AY74" i="4"/>
  <c r="AL74" i="4"/>
  <c r="AY492" i="4"/>
  <c r="AL492" i="4"/>
  <c r="AN492" i="4" s="1"/>
  <c r="AF433" i="8"/>
  <c r="AF8" i="8"/>
  <c r="AE318" i="4"/>
  <c r="AG318" i="4" s="1"/>
  <c r="AE330" i="4"/>
  <c r="AG330" i="4" s="1"/>
  <c r="M389" i="4"/>
  <c r="L389" i="4" s="1"/>
  <c r="L367" i="4" s="1"/>
  <c r="AE470" i="4"/>
  <c r="AE552" i="4"/>
  <c r="M581" i="4"/>
  <c r="L581" i="4" s="1"/>
  <c r="AP270" i="4"/>
  <c r="N607" i="4"/>
  <c r="O602" i="4" s="1"/>
  <c r="N602" i="4" s="1"/>
  <c r="AB391" i="4"/>
  <c r="N401" i="4"/>
  <c r="AE457" i="4"/>
  <c r="AE24" i="4"/>
  <c r="AP152" i="4"/>
  <c r="M220" i="4"/>
  <c r="L220" i="4" s="1"/>
  <c r="AB240" i="4"/>
  <c r="AP313" i="4"/>
  <c r="AB378" i="4"/>
  <c r="AE530" i="4"/>
  <c r="AP568" i="4"/>
  <c r="AG351" i="4"/>
  <c r="AP520" i="4"/>
  <c r="N571" i="4"/>
  <c r="N456" i="4"/>
  <c r="O454" i="4" s="1"/>
  <c r="N454" i="4" s="1"/>
  <c r="N318" i="4"/>
  <c r="AE121" i="4"/>
  <c r="AE268" i="4"/>
  <c r="AG268" i="4" s="1"/>
  <c r="AE488" i="4"/>
  <c r="AG488" i="4" s="1"/>
  <c r="AP311" i="4"/>
  <c r="N184" i="4"/>
  <c r="R220" i="4"/>
  <c r="Q220" i="4" s="1"/>
  <c r="AG260" i="4"/>
  <c r="AB495" i="4"/>
  <c r="AB39" i="4"/>
  <c r="AB61" i="4"/>
  <c r="AP104" i="4"/>
  <c r="R93" i="4"/>
  <c r="Q93" i="4" s="1"/>
  <c r="M156" i="4"/>
  <c r="L156" i="4" s="1"/>
  <c r="AB217" i="4"/>
  <c r="AE218" i="4"/>
  <c r="AP274" i="4"/>
  <c r="AS466" i="4"/>
  <c r="AP546" i="4"/>
  <c r="AE566" i="4"/>
  <c r="AB181" i="4"/>
  <c r="S50" i="4"/>
  <c r="N478" i="4"/>
  <c r="AG40" i="4"/>
  <c r="AS354" i="4"/>
  <c r="AE22" i="4"/>
  <c r="AS17" i="4"/>
  <c r="AE142" i="4"/>
  <c r="AS234" i="4"/>
  <c r="AB259" i="4"/>
  <c r="AB467" i="4"/>
  <c r="AE455" i="4"/>
  <c r="AB505" i="4"/>
  <c r="N42" i="4"/>
  <c r="U353" i="4"/>
  <c r="S187" i="4"/>
  <c r="S178" i="4" s="1"/>
  <c r="R178" i="4"/>
  <c r="Q178" i="4" s="1"/>
  <c r="AY337" i="4"/>
  <c r="AL337" i="4"/>
  <c r="AN337" i="4" s="1"/>
  <c r="AY119" i="4"/>
  <c r="AL119" i="4"/>
  <c r="AN119" i="4" s="1"/>
  <c r="Z363" i="4"/>
  <c r="Z416" i="4"/>
  <c r="AL620" i="4"/>
  <c r="AN620" i="4" s="1"/>
  <c r="AS620" i="4" s="1"/>
  <c r="AY620" i="4"/>
  <c r="AY197" i="4"/>
  <c r="AL197" i="4"/>
  <c r="AN197" i="4" s="1"/>
  <c r="AY529" i="4"/>
  <c r="AL529" i="4"/>
  <c r="AN529" i="4" s="1"/>
  <c r="AZ466" i="4"/>
  <c r="BM466" i="4"/>
  <c r="AY183" i="4"/>
  <c r="AL183" i="4"/>
  <c r="AN183" i="4" s="1"/>
  <c r="BC179" i="8"/>
  <c r="BB179" i="8" s="1"/>
  <c r="M199" i="4"/>
  <c r="L199" i="4" s="1"/>
  <c r="BG603" i="8"/>
  <c r="AY293" i="4"/>
  <c r="AL293" i="4"/>
  <c r="AN293" i="4" s="1"/>
  <c r="AY116" i="4"/>
  <c r="AL116" i="4"/>
  <c r="AN116" i="4" s="1"/>
  <c r="AV116" i="4" s="1"/>
  <c r="AB105" i="4"/>
  <c r="AE105" i="4"/>
  <c r="U105" i="4" s="1"/>
  <c r="F642" i="8"/>
  <c r="G642" i="8" s="1"/>
  <c r="F646" i="8"/>
  <c r="G646" i="8" s="1"/>
  <c r="F637" i="8"/>
  <c r="G637" i="8" s="1"/>
  <c r="F654" i="8"/>
  <c r="G654" i="8" s="1"/>
  <c r="F639" i="8"/>
  <c r="G639" i="8" s="1"/>
  <c r="F651" i="8"/>
  <c r="G651" i="8" s="1"/>
  <c r="F649" i="8"/>
  <c r="G649" i="8" s="1"/>
  <c r="F636" i="8"/>
  <c r="G636" i="8" s="1"/>
  <c r="F638" i="8"/>
  <c r="G638" i="8" s="1"/>
  <c r="F653" i="8"/>
  <c r="G653" i="8" s="1"/>
  <c r="F650" i="8"/>
  <c r="G650" i="8" s="1"/>
  <c r="F652" i="8"/>
  <c r="G652" i="8" s="1"/>
  <c r="F648" i="8"/>
  <c r="G648" i="8" s="1"/>
  <c r="AS194" i="4"/>
  <c r="AU194" i="4" s="1"/>
  <c r="AL102" i="4"/>
  <c r="AN102" i="4" s="1"/>
  <c r="AY102" i="4"/>
  <c r="Z456" i="4"/>
  <c r="AB506" i="4"/>
  <c r="AE506" i="4"/>
  <c r="AG506" i="4" s="1"/>
  <c r="AX412" i="8"/>
  <c r="AX411" i="8" s="1"/>
  <c r="BB411" i="8"/>
  <c r="AB414" i="4"/>
  <c r="AE414" i="4"/>
  <c r="U414" i="4" s="1"/>
  <c r="AI30" i="4"/>
  <c r="AU30" i="4"/>
  <c r="AL379" i="4"/>
  <c r="AN379" i="4" s="1"/>
  <c r="AY379" i="4"/>
  <c r="AL495" i="4"/>
  <c r="AN495" i="4" s="1"/>
  <c r="AY495" i="4"/>
  <c r="AN596" i="4"/>
  <c r="AV596" i="4" s="1"/>
  <c r="BL527" i="4"/>
  <c r="AZ527" i="4"/>
  <c r="BB527" i="4" s="1"/>
  <c r="AB379" i="4"/>
  <c r="AE379" i="4"/>
  <c r="U379" i="4" s="1"/>
  <c r="AY593" i="4"/>
  <c r="AL593" i="4"/>
  <c r="AN593" i="4" s="1"/>
  <c r="U87" i="4"/>
  <c r="AG87" i="4"/>
  <c r="AL419" i="4"/>
  <c r="AN419" i="4" s="1"/>
  <c r="AY419" i="4"/>
  <c r="AE159" i="4"/>
  <c r="U159" i="4" s="1"/>
  <c r="AY412" i="4"/>
  <c r="AL412" i="4"/>
  <c r="AB401" i="4"/>
  <c r="AE401" i="4"/>
  <c r="Q350" i="4"/>
  <c r="S350" i="4" s="1"/>
  <c r="S346" i="4" s="1"/>
  <c r="M346" i="4"/>
  <c r="L346" i="4" s="1"/>
  <c r="AY543" i="4"/>
  <c r="AL543" i="4"/>
  <c r="AN543" i="4" s="1"/>
  <c r="AB191" i="4"/>
  <c r="AE191" i="4"/>
  <c r="U191" i="4" s="1"/>
  <c r="Z593" i="4"/>
  <c r="AB593" i="4" s="1"/>
  <c r="Z200" i="4"/>
  <c r="U513" i="4"/>
  <c r="BG260" i="8"/>
  <c r="BG242" i="8" s="1"/>
  <c r="AN591" i="4"/>
  <c r="Z498" i="4"/>
  <c r="AB540" i="4"/>
  <c r="AE540" i="4"/>
  <c r="Q477" i="4"/>
  <c r="S477" i="4" s="1"/>
  <c r="M475" i="4"/>
  <c r="L475" i="4" s="1"/>
  <c r="AP351" i="4"/>
  <c r="AS351" i="4"/>
  <c r="AI351" i="4" s="1"/>
  <c r="AY574" i="4"/>
  <c r="AL574" i="4"/>
  <c r="AN574" i="4" s="1"/>
  <c r="BN30" i="4"/>
  <c r="BZ30" i="4"/>
  <c r="AL159" i="4"/>
  <c r="AN159" i="4" s="1"/>
  <c r="AY159" i="4"/>
  <c r="BF200" i="8"/>
  <c r="BE200" i="8" s="1"/>
  <c r="BG203" i="8"/>
  <c r="AY200" i="4"/>
  <c r="AL200" i="4"/>
  <c r="AN200" i="4" s="1"/>
  <c r="AB190" i="4"/>
  <c r="AE190" i="4"/>
  <c r="U190" i="4" s="1"/>
  <c r="Z272" i="4"/>
  <c r="AL515" i="4"/>
  <c r="AN515" i="4" s="1"/>
  <c r="AY515" i="4"/>
  <c r="AY573" i="4"/>
  <c r="AL573" i="4"/>
  <c r="AN573" i="4" s="1"/>
  <c r="AY287" i="4"/>
  <c r="AL287" i="4"/>
  <c r="AL215" i="4"/>
  <c r="AY215" i="4"/>
  <c r="AL105" i="4"/>
  <c r="AN105" i="4" s="1"/>
  <c r="AY105" i="4"/>
  <c r="BF326" i="8"/>
  <c r="BE326" i="8" s="1"/>
  <c r="AN571" i="4"/>
  <c r="AY392" i="4"/>
  <c r="AL392" i="4"/>
  <c r="AN392" i="4" s="1"/>
  <c r="AS392" i="4" s="1"/>
  <c r="AU392" i="4" s="1"/>
  <c r="BG402" i="8"/>
  <c r="BF390" i="8"/>
  <c r="BE390" i="8" s="1"/>
  <c r="Z187" i="4"/>
  <c r="AH368" i="8"/>
  <c r="AH624" i="8" s="1"/>
  <c r="AF369" i="8"/>
  <c r="AF368" i="8" s="1"/>
  <c r="AY562" i="4"/>
  <c r="AL562" i="4"/>
  <c r="AN562" i="4" s="1"/>
  <c r="AY316" i="4"/>
  <c r="AL316" i="4"/>
  <c r="AN316" i="4" s="1"/>
  <c r="AG295" i="4"/>
  <c r="U295" i="4"/>
  <c r="AE620" i="4"/>
  <c r="AB62" i="4"/>
  <c r="AE62" i="4"/>
  <c r="U62" i="4" s="1"/>
  <c r="BL591" i="4"/>
  <c r="AZ591" i="4"/>
  <c r="BB591" i="4" s="1"/>
  <c r="AL498" i="4"/>
  <c r="AN498" i="4" s="1"/>
  <c r="AY498" i="4"/>
  <c r="M624" i="8"/>
  <c r="M625" i="8" s="1"/>
  <c r="AB357" i="4"/>
  <c r="BC305" i="8"/>
  <c r="BB305" i="8" s="1"/>
  <c r="AX305" i="8" s="1"/>
  <c r="AL202" i="4"/>
  <c r="AN202" i="4" s="1"/>
  <c r="AY202" i="4"/>
  <c r="AE527" i="4"/>
  <c r="Z233" i="4"/>
  <c r="Q447" i="4"/>
  <c r="S447" i="4" s="1"/>
  <c r="S433" i="4" s="1"/>
  <c r="AY363" i="4"/>
  <c r="AL363" i="4"/>
  <c r="AY563" i="4"/>
  <c r="AL563" i="4"/>
  <c r="AN563" i="4" s="1"/>
  <c r="AY422" i="4"/>
  <c r="AL422" i="4"/>
  <c r="AN422" i="4" s="1"/>
  <c r="BG103" i="8"/>
  <c r="BF94" i="8"/>
  <c r="BE94" i="8" s="1"/>
  <c r="AE606" i="4"/>
  <c r="U606" i="4" s="1"/>
  <c r="AB606" i="4"/>
  <c r="AY488" i="4"/>
  <c r="AL488" i="4"/>
  <c r="AB404" i="4"/>
  <c r="AE404" i="4"/>
  <c r="U404" i="4" s="1"/>
  <c r="AN132" i="4"/>
  <c r="AL190" i="4"/>
  <c r="AN190" i="4" s="1"/>
  <c r="AY190" i="4"/>
  <c r="AY272" i="4"/>
  <c r="AL272" i="4"/>
  <c r="AN272" i="4" s="1"/>
  <c r="AL483" i="4"/>
  <c r="AN483" i="4" s="1"/>
  <c r="AY483" i="4"/>
  <c r="AP239" i="4"/>
  <c r="BF73" i="8"/>
  <c r="BE73" i="8" s="1"/>
  <c r="AS169" i="4"/>
  <c r="AU169" i="4" s="1"/>
  <c r="AN260" i="4"/>
  <c r="AP167" i="4"/>
  <c r="AS167" i="4"/>
  <c r="AI167" i="4" s="1"/>
  <c r="BF412" i="8"/>
  <c r="BE412" i="8" s="1"/>
  <c r="BE411" i="8" s="1"/>
  <c r="N447" i="4"/>
  <c r="O433" i="4" s="1"/>
  <c r="N433" i="4" s="1"/>
  <c r="J433" i="4" s="1"/>
  <c r="BG344" i="8"/>
  <c r="AL277" i="4"/>
  <c r="AN277" i="4" s="1"/>
  <c r="AY277" i="4"/>
  <c r="Q431" i="4"/>
  <c r="S431" i="4" s="1"/>
  <c r="N431" i="4"/>
  <c r="AF157" i="8"/>
  <c r="AF72" i="8" s="1"/>
  <c r="AJ72" i="8"/>
  <c r="AL455" i="4"/>
  <c r="AN455" i="4" s="1"/>
  <c r="AY455" i="4"/>
  <c r="AB350" i="4"/>
  <c r="AE350" i="4"/>
  <c r="AL404" i="4"/>
  <c r="AN404" i="4" s="1"/>
  <c r="AY404" i="4"/>
  <c r="AS265" i="4"/>
  <c r="Q506" i="4"/>
  <c r="S506" i="4" s="1"/>
  <c r="S496" i="4" s="1"/>
  <c r="BM606" i="4"/>
  <c r="AZ606" i="4"/>
  <c r="BB606" i="4" s="1"/>
  <c r="AL540" i="4"/>
  <c r="AY540" i="4"/>
  <c r="AL607" i="4"/>
  <c r="AN607" i="4" s="1"/>
  <c r="AY607" i="4"/>
  <c r="AB195" i="4"/>
  <c r="AE195" i="4"/>
  <c r="AY431" i="4"/>
  <c r="AL431" i="4"/>
  <c r="AN431" i="4" s="1"/>
  <c r="AV431" i="4" s="1"/>
  <c r="Z515" i="4"/>
  <c r="AB223" i="4"/>
  <c r="AE223" i="4"/>
  <c r="AY90" i="4"/>
  <c r="AL90" i="4"/>
  <c r="AN90" i="4" s="1"/>
  <c r="BL571" i="4"/>
  <c r="AZ571" i="4"/>
  <c r="BB571" i="4" s="1"/>
  <c r="AL456" i="4"/>
  <c r="AY456" i="4"/>
  <c r="AY414" i="4"/>
  <c r="AL414" i="4"/>
  <c r="AN414" i="4" s="1"/>
  <c r="AY443" i="4"/>
  <c r="AL443" i="4"/>
  <c r="AN443" i="4" s="1"/>
  <c r="AY556" i="4"/>
  <c r="AL556" i="4"/>
  <c r="AL216" i="4"/>
  <c r="AY216" i="4"/>
  <c r="AY195" i="4"/>
  <c r="AL195" i="4"/>
  <c r="AL11" i="4"/>
  <c r="AN11" i="4" s="1"/>
  <c r="AY11" i="4"/>
  <c r="AY184" i="4"/>
  <c r="AL184" i="4"/>
  <c r="AN184" i="4" s="1"/>
  <c r="AL42" i="4"/>
  <c r="AN42" i="4" s="1"/>
  <c r="AY42" i="4"/>
  <c r="AY587" i="4"/>
  <c r="AL587" i="4"/>
  <c r="AN587" i="4" s="1"/>
  <c r="Z85" i="4"/>
  <c r="AY315" i="4"/>
  <c r="AL315" i="4"/>
  <c r="AN315" i="4" s="1"/>
  <c r="AL170" i="4"/>
  <c r="AN170" i="4" s="1"/>
  <c r="AY170" i="4"/>
  <c r="Z307" i="4"/>
  <c r="AL470" i="4"/>
  <c r="AN470" i="4" s="1"/>
  <c r="AY470" i="4"/>
  <c r="AB424" i="4"/>
  <c r="BD523" i="4"/>
  <c r="AP535" i="4"/>
  <c r="M539" i="4"/>
  <c r="L539" i="4" s="1"/>
  <c r="AB235" i="4"/>
  <c r="AO94" i="8"/>
  <c r="AY526" i="4"/>
  <c r="AL526" i="4"/>
  <c r="AN526" i="4" s="1"/>
  <c r="N358" i="4"/>
  <c r="O346" i="4" s="1"/>
  <c r="N346" i="4" s="1"/>
  <c r="Z381" i="4"/>
  <c r="AB381" i="4" s="1"/>
  <c r="Z556" i="4"/>
  <c r="AH556" i="4" s="1"/>
  <c r="AL35" i="4"/>
  <c r="AY35" i="4"/>
  <c r="N223" i="4"/>
  <c r="Z447" i="4"/>
  <c r="AF347" i="8"/>
  <c r="AF178" i="8" s="1"/>
  <c r="AY235" i="4"/>
  <c r="AL235" i="4"/>
  <c r="BM133" i="4"/>
  <c r="AZ133" i="4"/>
  <c r="BB133" i="4" s="1"/>
  <c r="AY468" i="4"/>
  <c r="AL468" i="4"/>
  <c r="AN468" i="4" s="1"/>
  <c r="AY24" i="4"/>
  <c r="AL24" i="4"/>
  <c r="AN24" i="4" s="1"/>
  <c r="AE265" i="4"/>
  <c r="BG23" i="8"/>
  <c r="AY509" i="4"/>
  <c r="AL509" i="4"/>
  <c r="AY292" i="4"/>
  <c r="AL292" i="4"/>
  <c r="AN292" i="4" s="1"/>
  <c r="AY477" i="4"/>
  <c r="AL477" i="4"/>
  <c r="AN477" i="4" s="1"/>
  <c r="AL457" i="4"/>
  <c r="AN457" i="4" s="1"/>
  <c r="AY457" i="4"/>
  <c r="AB592" i="4"/>
  <c r="AE592" i="4"/>
  <c r="BG373" i="8"/>
  <c r="BG369" i="8" s="1"/>
  <c r="AY225" i="4"/>
  <c r="AL225" i="4"/>
  <c r="AY222" i="4"/>
  <c r="AL222" i="4"/>
  <c r="AN222" i="4" s="1"/>
  <c r="AB372" i="4"/>
  <c r="AE372" i="4"/>
  <c r="AL398" i="4"/>
  <c r="AY398" i="4"/>
  <c r="Z373" i="8"/>
  <c r="AN369" i="8"/>
  <c r="AM369" i="8" s="1"/>
  <c r="AM368" i="8" s="1"/>
  <c r="BF455" i="8"/>
  <c r="BE455" i="8" s="1"/>
  <c r="AL61" i="4"/>
  <c r="AN61" i="4" s="1"/>
  <c r="AY61" i="4"/>
  <c r="Z288" i="4"/>
  <c r="AE194" i="4"/>
  <c r="AY23" i="4"/>
  <c r="AL23" i="4"/>
  <c r="AN23" i="4" s="1"/>
  <c r="BL618" i="4"/>
  <c r="AZ618" i="4"/>
  <c r="BB618" i="4" s="1"/>
  <c r="BG618" i="4" s="1"/>
  <c r="N544" i="4"/>
  <c r="AL525" i="4"/>
  <c r="AN525" i="4" s="1"/>
  <c r="AY525" i="4"/>
  <c r="AY577" i="4"/>
  <c r="AL577" i="4"/>
  <c r="AN577" i="4" s="1"/>
  <c r="Z601" i="4"/>
  <c r="N219" i="4"/>
  <c r="AL32" i="4"/>
  <c r="AN32" i="4" s="1"/>
  <c r="AY32" i="4"/>
  <c r="N412" i="4"/>
  <c r="AL476" i="4"/>
  <c r="AN476" i="4" s="1"/>
  <c r="AV476" i="4" s="1"/>
  <c r="AY476" i="4"/>
  <c r="AY357" i="4"/>
  <c r="AL357" i="4"/>
  <c r="AY20" i="4"/>
  <c r="AL20" i="4"/>
  <c r="AN20" i="4" s="1"/>
  <c r="BG489" i="8"/>
  <c r="AL424" i="4"/>
  <c r="AN424" i="4" s="1"/>
  <c r="AY424" i="4"/>
  <c r="AL378" i="4"/>
  <c r="AN378" i="4" s="1"/>
  <c r="AY378" i="4"/>
  <c r="AL14" i="4"/>
  <c r="AN14" i="4" s="1"/>
  <c r="AY14" i="4"/>
  <c r="BF263" i="8"/>
  <c r="BE263" i="8" s="1"/>
  <c r="AB422" i="4"/>
  <c r="AS606" i="4"/>
  <c r="AU606" i="4" s="1"/>
  <c r="AS618" i="4"/>
  <c r="AB280" i="4"/>
  <c r="AB144" i="4"/>
  <c r="AL381" i="4"/>
  <c r="AY381" i="4"/>
  <c r="AY121" i="4"/>
  <c r="AL121" i="4"/>
  <c r="AN121" i="4" s="1"/>
  <c r="AY447" i="4"/>
  <c r="AL447" i="4"/>
  <c r="AY621" i="4"/>
  <c r="AL621" i="4"/>
  <c r="AN621" i="4" s="1"/>
  <c r="AY330" i="4"/>
  <c r="AL330" i="4"/>
  <c r="AL474" i="4"/>
  <c r="AY474" i="4"/>
  <c r="AL312" i="4"/>
  <c r="AY312" i="4"/>
  <c r="AL333" i="4"/>
  <c r="AY333" i="4"/>
  <c r="AY505" i="4"/>
  <c r="AL505" i="4"/>
  <c r="AN505" i="4" s="1"/>
  <c r="AZ234" i="4"/>
  <c r="BB234" i="4" s="1"/>
  <c r="BM234" i="4"/>
  <c r="AY438" i="4"/>
  <c r="AL438" i="4"/>
  <c r="AN438" i="4" s="1"/>
  <c r="AY592" i="4"/>
  <c r="AL592" i="4"/>
  <c r="AL276" i="4"/>
  <c r="AN276" i="4" s="1"/>
  <c r="AY276" i="4"/>
  <c r="AY544" i="4"/>
  <c r="AL544" i="4"/>
  <c r="AN544" i="4" s="1"/>
  <c r="AL372" i="4"/>
  <c r="AY372" i="4"/>
  <c r="AY481" i="4"/>
  <c r="AL481" i="4"/>
  <c r="AY211" i="4"/>
  <c r="AL211" i="4"/>
  <c r="AN211" i="4" s="1"/>
  <c r="N599" i="4"/>
  <c r="O581" i="4" s="1"/>
  <c r="N581" i="4" s="1"/>
  <c r="BG575" i="8"/>
  <c r="AY288" i="4"/>
  <c r="AL288" i="4"/>
  <c r="AN288" i="4" s="1"/>
  <c r="AY181" i="4"/>
  <c r="AL181" i="4"/>
  <c r="AL530" i="4"/>
  <c r="AN530" i="4" s="1"/>
  <c r="AY530" i="4"/>
  <c r="AY601" i="4"/>
  <c r="AL601" i="4"/>
  <c r="AB385" i="4"/>
  <c r="AY318" i="4"/>
  <c r="AL318" i="4"/>
  <c r="AN318" i="4" s="1"/>
  <c r="BG602" i="8"/>
  <c r="BC9" i="8"/>
  <c r="BB9" i="8" s="1"/>
  <c r="AX9" i="8" s="1"/>
  <c r="AL445" i="4"/>
  <c r="AY445" i="4"/>
  <c r="BG308" i="8"/>
  <c r="AY582" i="4"/>
  <c r="AL582" i="4"/>
  <c r="AN582" i="4" s="1"/>
  <c r="AB476" i="4"/>
  <c r="AE476" i="4"/>
  <c r="AZ351" i="4"/>
  <c r="BB351" i="4" s="1"/>
  <c r="BM351" i="4"/>
  <c r="AY187" i="4"/>
  <c r="AL187" i="4"/>
  <c r="AL218" i="4"/>
  <c r="AN218" i="4" s="1"/>
  <c r="AY218" i="4"/>
  <c r="AL401" i="4"/>
  <c r="AN401" i="4" s="1"/>
  <c r="AY401" i="4"/>
  <c r="Z183" i="4"/>
  <c r="AE237" i="4"/>
  <c r="AG237" i="4" s="1"/>
  <c r="AL280" i="4"/>
  <c r="AN280" i="4" s="1"/>
  <c r="AY280" i="4"/>
  <c r="AZ180" i="4"/>
  <c r="BB180" i="4" s="1"/>
  <c r="BG180" i="4" s="1"/>
  <c r="BM180" i="4"/>
  <c r="AY85" i="4"/>
  <c r="AL85" i="4"/>
  <c r="AN85" i="4" s="1"/>
  <c r="AL191" i="4"/>
  <c r="AN191" i="4" s="1"/>
  <c r="AY191" i="4"/>
  <c r="AY307" i="4"/>
  <c r="AL307" i="4"/>
  <c r="AN307" i="4" s="1"/>
  <c r="Q601" i="4"/>
  <c r="S601" i="4" s="1"/>
  <c r="AZ596" i="4"/>
  <c r="BB596" i="4" s="1"/>
  <c r="BG596" i="4" s="1"/>
  <c r="BM596" i="4"/>
  <c r="BL265" i="4"/>
  <c r="AZ265" i="4"/>
  <c r="BB265" i="4" s="1"/>
  <c r="AE216" i="4"/>
  <c r="BF540" i="8"/>
  <c r="BE540" i="8" s="1"/>
  <c r="BM270" i="4"/>
  <c r="AZ270" i="4"/>
  <c r="BB270" i="4" s="1"/>
  <c r="AY343" i="4"/>
  <c r="AL343" i="4"/>
  <c r="AN343" i="4" s="1"/>
  <c r="BG294" i="8"/>
  <c r="Z509" i="4"/>
  <c r="Z292" i="4"/>
  <c r="Z577" i="4"/>
  <c r="AH577" i="4" s="1"/>
  <c r="AP180" i="4"/>
  <c r="AE225" i="4"/>
  <c r="AG225" i="4" s="1"/>
  <c r="AM72" i="8"/>
  <c r="AE23" i="4"/>
  <c r="AU106" i="4"/>
  <c r="AB337" i="4"/>
  <c r="U501" i="4"/>
  <c r="AG547" i="4"/>
  <c r="AE587" i="4"/>
  <c r="AB184" i="4"/>
  <c r="N168" i="4"/>
  <c r="O156" i="4" s="1"/>
  <c r="N156" i="4" s="1"/>
  <c r="BG63" i="8"/>
  <c r="BG51" i="8" s="1"/>
  <c r="N111" i="4"/>
  <c r="O93" i="4" s="1"/>
  <c r="N93" i="4" s="1"/>
  <c r="BG338" i="8"/>
  <c r="Z478" i="4"/>
  <c r="AL242" i="4"/>
  <c r="AN242" i="4" s="1"/>
  <c r="AY242" i="4"/>
  <c r="Z402" i="4"/>
  <c r="AY552" i="4"/>
  <c r="AL552" i="4"/>
  <c r="AN552" i="4" s="1"/>
  <c r="Z312" i="4"/>
  <c r="AY268" i="4"/>
  <c r="AL268" i="4"/>
  <c r="AL188" i="4"/>
  <c r="AN188" i="4" s="1"/>
  <c r="AY188" i="4"/>
  <c r="AN391" i="4"/>
  <c r="BC540" i="8"/>
  <c r="BB540" i="8" s="1"/>
  <c r="AX540" i="8" s="1"/>
  <c r="AY284" i="4"/>
  <c r="AL284" i="4"/>
  <c r="AB204" i="4"/>
  <c r="AE204" i="4"/>
  <c r="Z481" i="4"/>
  <c r="Q592" i="4"/>
  <c r="S592" i="4" s="1"/>
  <c r="AL142" i="4"/>
  <c r="AY142" i="4"/>
  <c r="AE571" i="4"/>
  <c r="AY599" i="4"/>
  <c r="AL599" i="4"/>
  <c r="AN599" i="4" s="1"/>
  <c r="AP237" i="4"/>
  <c r="AS237" i="4"/>
  <c r="AU237" i="4" s="1"/>
  <c r="AL219" i="4"/>
  <c r="AN219" i="4" s="1"/>
  <c r="AY219" i="4"/>
  <c r="AN385" i="4"/>
  <c r="BM311" i="4"/>
  <c r="AZ311" i="4"/>
  <c r="BB311" i="4" s="1"/>
  <c r="T624" i="8"/>
  <c r="AZ354" i="4"/>
  <c r="BB354" i="4" s="1"/>
  <c r="BM354" i="4"/>
  <c r="N307" i="4"/>
  <c r="AZ17" i="4"/>
  <c r="BB17" i="4" s="1"/>
  <c r="BM17" i="4"/>
  <c r="AL294" i="4"/>
  <c r="AY294" i="4"/>
  <c r="Z128" i="4"/>
  <c r="AA114" i="4" s="1"/>
  <c r="Z114" i="4" s="1"/>
  <c r="BG594" i="8"/>
  <c r="Z397" i="4"/>
  <c r="AH397" i="4" s="1"/>
  <c r="BG479" i="8"/>
  <c r="AL394" i="4"/>
  <c r="AN394" i="4" s="1"/>
  <c r="AY394" i="4"/>
  <c r="BG477" i="8"/>
  <c r="AL416" i="4"/>
  <c r="AN416" i="4" s="1"/>
  <c r="AY416" i="4"/>
  <c r="BF561" i="8"/>
  <c r="BE561" i="8" s="1"/>
  <c r="AL223" i="4"/>
  <c r="AN223" i="4" s="1"/>
  <c r="AV223" i="4" s="1"/>
  <c r="AY223" i="4"/>
  <c r="BG542" i="8"/>
  <c r="S287" i="4"/>
  <c r="AE20" i="4"/>
  <c r="AB525" i="4"/>
  <c r="O50" i="4"/>
  <c r="N50" i="4" s="1"/>
  <c r="J50" i="4" s="1"/>
  <c r="AB315" i="4"/>
  <c r="AL22" i="4"/>
  <c r="AN22" i="4" s="1"/>
  <c r="AY22" i="4"/>
  <c r="AL566" i="4"/>
  <c r="AY566" i="4"/>
  <c r="AL478" i="4"/>
  <c r="AN478" i="4" s="1"/>
  <c r="AY478" i="4"/>
  <c r="BC519" i="8"/>
  <c r="BB519" i="8" s="1"/>
  <c r="AL402" i="4"/>
  <c r="AY402" i="4"/>
  <c r="AB116" i="4"/>
  <c r="AE116" i="4"/>
  <c r="Q397" i="4"/>
  <c r="R389" i="4" s="1"/>
  <c r="Q389" i="4" s="1"/>
  <c r="AL358" i="4"/>
  <c r="AN358" i="4" s="1"/>
  <c r="AY358" i="4"/>
  <c r="AY395" i="4"/>
  <c r="AL395" i="4"/>
  <c r="AN395" i="4" s="1"/>
  <c r="AY233" i="4"/>
  <c r="AL233" i="4"/>
  <c r="AN233" i="4" s="1"/>
  <c r="Z287" i="4"/>
  <c r="BM194" i="4"/>
  <c r="AZ194" i="4"/>
  <c r="BB194" i="4" s="1"/>
  <c r="Z562" i="4"/>
  <c r="BM391" i="4"/>
  <c r="AZ391" i="4"/>
  <c r="AB284" i="4"/>
  <c r="AE284" i="4"/>
  <c r="AY204" i="4"/>
  <c r="AL204" i="4"/>
  <c r="Z563" i="4"/>
  <c r="AY451" i="4"/>
  <c r="AL451" i="4"/>
  <c r="AN451" i="4" s="1"/>
  <c r="Z197" i="4"/>
  <c r="AL350" i="4"/>
  <c r="AN350" i="4" s="1"/>
  <c r="AV350" i="4" s="1"/>
  <c r="AY350" i="4"/>
  <c r="BB30" i="4"/>
  <c r="BL237" i="4"/>
  <c r="AZ237" i="4"/>
  <c r="BB237" i="4" s="1"/>
  <c r="BJ237" i="4" s="1"/>
  <c r="BL385" i="4"/>
  <c r="AZ385" i="4"/>
  <c r="AY506" i="4"/>
  <c r="AL506" i="4"/>
  <c r="AN506" i="4" s="1"/>
  <c r="BM229" i="4"/>
  <c r="AZ229" i="4"/>
  <c r="AY332" i="4"/>
  <c r="AL332" i="4"/>
  <c r="AN332" i="4" s="1"/>
  <c r="AL128" i="4"/>
  <c r="AN128" i="4" s="1"/>
  <c r="AY128" i="4"/>
  <c r="AY397" i="4"/>
  <c r="AL397" i="4"/>
  <c r="BM500" i="4"/>
  <c r="AZ500" i="4"/>
  <c r="BB500" i="4" s="1"/>
  <c r="BF347" i="8"/>
  <c r="BE347" i="8" s="1"/>
  <c r="Q618" i="4"/>
  <c r="BM169" i="4"/>
  <c r="AZ169" i="4"/>
  <c r="AL39" i="4"/>
  <c r="AN39" i="4" s="1"/>
  <c r="AY39" i="4"/>
  <c r="AL118" i="4"/>
  <c r="AY118" i="4"/>
  <c r="AN89" i="4"/>
  <c r="AV89" i="4" s="1"/>
  <c r="BM38" i="4"/>
  <c r="AZ38" i="4"/>
  <c r="BB38" i="4" s="1"/>
  <c r="BG162" i="8"/>
  <c r="BG157" i="8" s="1"/>
  <c r="AZ260" i="4"/>
  <c r="BM260" i="4"/>
  <c r="AN40" i="4"/>
  <c r="AL147" i="4"/>
  <c r="AY147" i="4"/>
  <c r="AB118" i="4"/>
  <c r="AE118" i="4"/>
  <c r="U118" i="4" s="1"/>
  <c r="AY164" i="4"/>
  <c r="AL164" i="4"/>
  <c r="AN164" i="4" s="1"/>
  <c r="AV164" i="4" s="1"/>
  <c r="AY144" i="4"/>
  <c r="AL144" i="4"/>
  <c r="AN144" i="4" s="1"/>
  <c r="AZ89" i="4"/>
  <c r="BB89" i="4" s="1"/>
  <c r="BM89" i="4"/>
  <c r="AZ132" i="4"/>
  <c r="BM132" i="4"/>
  <c r="AB164" i="4"/>
  <c r="AP182" i="4"/>
  <c r="AB341" i="4"/>
  <c r="AB405" i="4"/>
  <c r="AG538" i="4"/>
  <c r="U610" i="4"/>
  <c r="BG40" i="8"/>
  <c r="BG148" i="8"/>
  <c r="U89" i="4"/>
  <c r="AG89" i="4"/>
  <c r="AL62" i="4"/>
  <c r="AY62" i="4"/>
  <c r="AL36" i="4"/>
  <c r="AN36" i="4" s="1"/>
  <c r="AV36" i="4" s="1"/>
  <c r="AY36" i="4"/>
  <c r="AL81" i="4"/>
  <c r="AN81" i="4" s="1"/>
  <c r="AY81" i="4"/>
  <c r="AY168" i="4"/>
  <c r="AL168" i="4"/>
  <c r="BM98" i="4"/>
  <c r="AZ98" i="4"/>
  <c r="BB98" i="4" s="1"/>
  <c r="O135" i="4"/>
  <c r="N135" i="4" s="1"/>
  <c r="J135" i="4" s="1"/>
  <c r="BF30" i="8"/>
  <c r="BE30" i="8" s="1"/>
  <c r="AG564" i="4"/>
  <c r="AG604" i="4"/>
  <c r="BM104" i="4"/>
  <c r="AZ104" i="4"/>
  <c r="AY161" i="4"/>
  <c r="AL161" i="4"/>
  <c r="AE169" i="4"/>
  <c r="AL111" i="4"/>
  <c r="AY111" i="4"/>
  <c r="R50" i="4"/>
  <c r="Q50" i="4" s="1"/>
  <c r="R29" i="4"/>
  <c r="Q29" i="4" s="1"/>
  <c r="AP98" i="4"/>
  <c r="AL253" i="4"/>
  <c r="AN253" i="4" s="1"/>
  <c r="AY253" i="4"/>
  <c r="AY69" i="4"/>
  <c r="AL69" i="4"/>
  <c r="AN69" i="4" s="1"/>
  <c r="AB161" i="4"/>
  <c r="AE161" i="4"/>
  <c r="AZ150" i="4"/>
  <c r="BB150" i="4" s="1"/>
  <c r="BM150" i="4"/>
  <c r="Z111" i="4"/>
  <c r="AH111" i="4" s="1"/>
  <c r="BC157" i="8"/>
  <c r="BB157" i="8" s="1"/>
  <c r="AL259" i="4"/>
  <c r="AY259" i="4"/>
  <c r="S29" i="4"/>
  <c r="M29" i="4"/>
  <c r="L29" i="4" s="1"/>
  <c r="L7" i="4" s="1"/>
  <c r="AE81" i="4"/>
  <c r="AG81" i="4" s="1"/>
  <c r="AP212" i="4"/>
  <c r="U266" i="4"/>
  <c r="AB291" i="4"/>
  <c r="AB458" i="4"/>
  <c r="AP538" i="4"/>
  <c r="BM40" i="4"/>
  <c r="AZ40" i="4"/>
  <c r="BB40" i="4" s="1"/>
  <c r="AB36" i="4"/>
  <c r="AE36" i="4"/>
  <c r="Z147" i="4"/>
  <c r="AB147" i="4" s="1"/>
  <c r="Z168" i="4"/>
  <c r="Z305" i="4"/>
  <c r="AH305" i="4" s="1"/>
  <c r="AY305" i="4"/>
  <c r="AL305" i="4"/>
  <c r="AN305" i="4" s="1"/>
  <c r="R454" i="4"/>
  <c r="Q454" i="4" s="1"/>
  <c r="AB46" i="4"/>
  <c r="AG117" i="4"/>
  <c r="AG230" i="4"/>
  <c r="R283" i="4"/>
  <c r="Q283" i="4" s="1"/>
  <c r="AP513" i="4"/>
  <c r="AU519" i="4"/>
  <c r="AE519" i="4"/>
  <c r="U519" i="4" s="1"/>
  <c r="AP162" i="4"/>
  <c r="AG232" i="4"/>
  <c r="AG248" i="4"/>
  <c r="AB251" i="4"/>
  <c r="AG366" i="4"/>
  <c r="AN349" i="4"/>
  <c r="O368" i="4"/>
  <c r="N368" i="4" s="1"/>
  <c r="J368" i="4" s="1"/>
  <c r="AB472" i="4"/>
  <c r="AP490" i="4"/>
  <c r="AG541" i="4"/>
  <c r="S559" i="4"/>
  <c r="S539" i="4" s="1"/>
  <c r="AE520" i="4"/>
  <c r="AB519" i="4"/>
  <c r="AB131" i="4"/>
  <c r="AB185" i="4"/>
  <c r="AP393" i="4"/>
  <c r="AB439" i="4"/>
  <c r="R518" i="4"/>
  <c r="Q518" i="4" s="1"/>
  <c r="AB528" i="4"/>
  <c r="AP553" i="4"/>
  <c r="AB598" i="4"/>
  <c r="AG622" i="4"/>
  <c r="BG73" i="8"/>
  <c r="AX51" i="8"/>
  <c r="AG75" i="4"/>
  <c r="AG141" i="4"/>
  <c r="AP53" i="4"/>
  <c r="AG153" i="4"/>
  <c r="AP153" i="4"/>
  <c r="AP622" i="4"/>
  <c r="BM370" i="4"/>
  <c r="AZ370" i="4"/>
  <c r="BB370" i="4" s="1"/>
  <c r="BJ370" i="4" s="1"/>
  <c r="R114" i="4"/>
  <c r="Q114" i="4" s="1"/>
  <c r="AG551" i="4"/>
  <c r="AG212" i="4"/>
  <c r="BB622" i="4"/>
  <c r="CA369" i="4"/>
  <c r="BN369" i="4"/>
  <c r="BP369" i="4" s="1"/>
  <c r="BX369" i="4" s="1"/>
  <c r="BD390" i="4"/>
  <c r="BG390" i="4"/>
  <c r="AW390" i="4" s="1"/>
  <c r="CA327" i="4"/>
  <c r="BN327" i="4"/>
  <c r="AA29" i="4"/>
  <c r="Z29" i="4" s="1"/>
  <c r="AG58" i="4"/>
  <c r="S113" i="4"/>
  <c r="S93" i="4" s="1"/>
  <c r="AU133" i="4"/>
  <c r="AG154" i="4"/>
  <c r="AP249" i="4"/>
  <c r="AP248" i="4"/>
  <c r="AB278" i="4"/>
  <c r="AG362" i="4"/>
  <c r="AB384" i="4"/>
  <c r="AP396" i="4"/>
  <c r="AG417" i="4"/>
  <c r="AG449" i="4"/>
  <c r="AP453" i="4"/>
  <c r="AB494" i="4"/>
  <c r="BD612" i="4"/>
  <c r="CA622" i="4"/>
  <c r="BN622" i="4"/>
  <c r="BM371" i="4"/>
  <c r="AZ371" i="4"/>
  <c r="BB371" i="4" s="1"/>
  <c r="BJ371" i="4" s="1"/>
  <c r="DP622" i="4"/>
  <c r="BD285" i="4"/>
  <c r="BG285" i="4"/>
  <c r="BI285" i="4" s="1"/>
  <c r="EZ285" i="4"/>
  <c r="BD369" i="4"/>
  <c r="BG369" i="4"/>
  <c r="BB327" i="4"/>
  <c r="BM349" i="4"/>
  <c r="AZ349" i="4"/>
  <c r="AG41" i="4"/>
  <c r="AG52" i="4"/>
  <c r="AB82" i="4"/>
  <c r="AB213" i="4"/>
  <c r="AP205" i="4"/>
  <c r="AG261" i="4"/>
  <c r="BR297" i="4"/>
  <c r="AP359" i="4"/>
  <c r="AB418" i="4"/>
  <c r="AP441" i="4"/>
  <c r="AG502" i="4"/>
  <c r="O518" i="4"/>
  <c r="N518" i="4" s="1"/>
  <c r="J518" i="4" s="1"/>
  <c r="AG553" i="4"/>
  <c r="BR557" i="4"/>
  <c r="AG568" i="4"/>
  <c r="BM263" i="4"/>
  <c r="AZ263" i="4"/>
  <c r="AG45" i="4"/>
  <c r="AG423" i="4"/>
  <c r="CA285" i="4"/>
  <c r="BN285" i="4"/>
  <c r="O283" i="4"/>
  <c r="N283" i="4" s="1"/>
  <c r="R8" i="4"/>
  <c r="Q8" i="4" s="1"/>
  <c r="O8" i="4"/>
  <c r="N8" i="4" s="1"/>
  <c r="J8" i="4" s="1"/>
  <c r="BD47" i="4"/>
  <c r="AP97" i="4"/>
  <c r="AP96" i="4"/>
  <c r="AP148" i="4"/>
  <c r="AG163" i="4"/>
  <c r="J241" i="4"/>
  <c r="AG250" i="4"/>
  <c r="AB317" i="4"/>
  <c r="AB323" i="4"/>
  <c r="R325" i="4"/>
  <c r="Q325" i="4" s="1"/>
  <c r="AG359" i="4"/>
  <c r="R368" i="4"/>
  <c r="Q368" i="4" s="1"/>
  <c r="AG396" i="4"/>
  <c r="AB436" i="4"/>
  <c r="AP459" i="4"/>
  <c r="AB463" i="4"/>
  <c r="AB464" i="4"/>
  <c r="AU493" i="4"/>
  <c r="AB482" i="4"/>
  <c r="AP512" i="4"/>
  <c r="AB532" i="4"/>
  <c r="AG546" i="4"/>
  <c r="AP369" i="4"/>
  <c r="AU327" i="4"/>
  <c r="AI327" i="4"/>
  <c r="DS622" i="4"/>
  <c r="AG12" i="4"/>
  <c r="S9" i="4"/>
  <c r="S8" i="4" s="1"/>
  <c r="U619" i="4"/>
  <c r="CF520" i="4"/>
  <c r="AE609" i="4"/>
  <c r="AE611" i="4"/>
  <c r="AS604" i="4"/>
  <c r="AS613" i="4"/>
  <c r="BP612" i="4"/>
  <c r="BN604" i="4"/>
  <c r="CA604" i="4"/>
  <c r="BB610" i="4"/>
  <c r="BJ610" i="4" s="1"/>
  <c r="CA610" i="4"/>
  <c r="BN610" i="4"/>
  <c r="CO618" i="4"/>
  <c r="AN605" i="4"/>
  <c r="AE608" i="4"/>
  <c r="U608" i="4" s="1"/>
  <c r="CO612" i="4"/>
  <c r="CB612" i="4"/>
  <c r="BB604" i="4"/>
  <c r="AS614" i="4"/>
  <c r="AI614" i="4" s="1"/>
  <c r="BB614" i="4"/>
  <c r="AS619" i="4"/>
  <c r="BN613" i="4"/>
  <c r="CA613" i="4"/>
  <c r="BM608" i="4"/>
  <c r="AZ608" i="4"/>
  <c r="BM609" i="4"/>
  <c r="AZ609" i="4"/>
  <c r="AG619" i="4"/>
  <c r="AN609" i="4"/>
  <c r="AN611" i="4"/>
  <c r="BB619" i="4"/>
  <c r="BJ619" i="4" s="1"/>
  <c r="BB613" i="4"/>
  <c r="AS610" i="4"/>
  <c r="AN608" i="4"/>
  <c r="AB608" i="4"/>
  <c r="BM611" i="4"/>
  <c r="AZ611" i="4"/>
  <c r="CA619" i="4"/>
  <c r="BN619" i="4"/>
  <c r="AP614" i="4"/>
  <c r="AA602" i="4"/>
  <c r="Z602" i="4" s="1"/>
  <c r="CA614" i="4"/>
  <c r="BN614" i="4"/>
  <c r="S605" i="4"/>
  <c r="AB605" i="4"/>
  <c r="CO591" i="4"/>
  <c r="AN585" i="4"/>
  <c r="BM588" i="4"/>
  <c r="AZ588" i="4"/>
  <c r="AN600" i="4"/>
  <c r="AZ598" i="4"/>
  <c r="BM598" i="4"/>
  <c r="AN595" i="4"/>
  <c r="AE588" i="4"/>
  <c r="AE584" i="4"/>
  <c r="AN594" i="4"/>
  <c r="AE600" i="4"/>
  <c r="BM595" i="4"/>
  <c r="AZ595" i="4"/>
  <c r="AE583" i="4"/>
  <c r="AN598" i="4"/>
  <c r="AV598" i="4" s="1"/>
  <c r="AN597" i="4"/>
  <c r="BM584" i="4"/>
  <c r="AZ584" i="4"/>
  <c r="AN586" i="4"/>
  <c r="AE595" i="4"/>
  <c r="U595" i="4" s="1"/>
  <c r="BM589" i="4"/>
  <c r="AZ589" i="4"/>
  <c r="AN588" i="4"/>
  <c r="AE585" i="4"/>
  <c r="BM594" i="4"/>
  <c r="AZ594" i="4"/>
  <c r="BM585" i="4"/>
  <c r="AZ585" i="4"/>
  <c r="AE594" i="4"/>
  <c r="BM600" i="4"/>
  <c r="AZ600" i="4"/>
  <c r="AE586" i="4"/>
  <c r="AN583" i="4"/>
  <c r="BM597" i="4"/>
  <c r="AZ597" i="4"/>
  <c r="BM590" i="4"/>
  <c r="AZ590" i="4"/>
  <c r="AZ586" i="4"/>
  <c r="BM586" i="4"/>
  <c r="AB589" i="4"/>
  <c r="BM583" i="4"/>
  <c r="AZ583" i="4"/>
  <c r="AB595" i="4"/>
  <c r="AN589" i="4"/>
  <c r="AE572" i="4"/>
  <c r="U572" i="4" s="1"/>
  <c r="BB580" i="4"/>
  <c r="BM572" i="4"/>
  <c r="AZ572" i="4"/>
  <c r="AE575" i="4"/>
  <c r="U575" i="4" s="1"/>
  <c r="CA580" i="4"/>
  <c r="BN580" i="4"/>
  <c r="AG567" i="4"/>
  <c r="CA564" i="4"/>
  <c r="BN564" i="4"/>
  <c r="AG580" i="4"/>
  <c r="BB561" i="4"/>
  <c r="BJ561" i="4" s="1"/>
  <c r="BB567" i="4"/>
  <c r="BB564" i="4"/>
  <c r="AG561" i="4"/>
  <c r="U561" i="4"/>
  <c r="CA567" i="4"/>
  <c r="BN567" i="4"/>
  <c r="BM565" i="4"/>
  <c r="AZ565" i="4"/>
  <c r="DC571" i="4"/>
  <c r="AN565" i="4"/>
  <c r="AN575" i="4"/>
  <c r="AE570" i="4"/>
  <c r="AS561" i="4"/>
  <c r="AE565" i="4"/>
  <c r="BM575" i="4"/>
  <c r="AZ575" i="4"/>
  <c r="AZ578" i="4"/>
  <c r="BM578" i="4"/>
  <c r="CA561" i="4"/>
  <c r="BN561" i="4"/>
  <c r="AE578" i="4"/>
  <c r="AS567" i="4"/>
  <c r="AN570" i="4"/>
  <c r="BB568" i="4"/>
  <c r="AN578" i="4"/>
  <c r="AB572" i="4"/>
  <c r="AP564" i="4"/>
  <c r="BM570" i="4"/>
  <c r="AZ570" i="4"/>
  <c r="AS580" i="4"/>
  <c r="CA568" i="4"/>
  <c r="BN568" i="4"/>
  <c r="AN572" i="4"/>
  <c r="AP572" i="4" s="1"/>
  <c r="AB575" i="4"/>
  <c r="BM559" i="4"/>
  <c r="AZ559" i="4"/>
  <c r="BB547" i="4"/>
  <c r="BJ547" i="4" s="1"/>
  <c r="BM545" i="4"/>
  <c r="AZ545" i="4"/>
  <c r="AS541" i="4"/>
  <c r="CA547" i="4"/>
  <c r="BN547" i="4"/>
  <c r="AN554" i="4"/>
  <c r="AB542" i="4"/>
  <c r="AS547" i="4"/>
  <c r="AB554" i="4"/>
  <c r="BM548" i="4"/>
  <c r="AZ548" i="4"/>
  <c r="AN558" i="4"/>
  <c r="AE548" i="4"/>
  <c r="CA551" i="4"/>
  <c r="BN551" i="4"/>
  <c r="DC557" i="4"/>
  <c r="CP557" i="4"/>
  <c r="AN559" i="4"/>
  <c r="AE558" i="4"/>
  <c r="BB541" i="4"/>
  <c r="BM554" i="4"/>
  <c r="AZ554" i="4"/>
  <c r="AZ542" i="4"/>
  <c r="BM542" i="4"/>
  <c r="AN555" i="4"/>
  <c r="AE555" i="4"/>
  <c r="CA541" i="4"/>
  <c r="BN541" i="4"/>
  <c r="BB546" i="4"/>
  <c r="AN542" i="4"/>
  <c r="AZ555" i="4"/>
  <c r="BM555" i="4"/>
  <c r="AE559" i="4"/>
  <c r="AN548" i="4"/>
  <c r="AZ558" i="4"/>
  <c r="BM558" i="4"/>
  <c r="AE545" i="4"/>
  <c r="BN553" i="4"/>
  <c r="CA553" i="4"/>
  <c r="CA546" i="4"/>
  <c r="BN546" i="4"/>
  <c r="AN545" i="4"/>
  <c r="AG549" i="4"/>
  <c r="AS551" i="4"/>
  <c r="BB553" i="4"/>
  <c r="BB551" i="4"/>
  <c r="CD557" i="4"/>
  <c r="S518" i="4"/>
  <c r="AN528" i="4"/>
  <c r="BB535" i="4"/>
  <c r="CO527" i="4"/>
  <c r="BM532" i="4"/>
  <c r="AZ532" i="4"/>
  <c r="AE522" i="4"/>
  <c r="BB538" i="4"/>
  <c r="AN531" i="4"/>
  <c r="AP531" i="4" s="1"/>
  <c r="AB531" i="4"/>
  <c r="BP523" i="4"/>
  <c r="AN522" i="4"/>
  <c r="CA538" i="4"/>
  <c r="BN538" i="4"/>
  <c r="AE534" i="4"/>
  <c r="AZ531" i="4"/>
  <c r="BM531" i="4"/>
  <c r="BM522" i="4"/>
  <c r="AZ522" i="4"/>
  <c r="AE521" i="4"/>
  <c r="AA518" i="4"/>
  <c r="Z518" i="4" s="1"/>
  <c r="BM534" i="4"/>
  <c r="AZ534" i="4"/>
  <c r="AN521" i="4"/>
  <c r="AZ536" i="4"/>
  <c r="BM536" i="4"/>
  <c r="AB536" i="4"/>
  <c r="AE537" i="4"/>
  <c r="AZ521" i="4"/>
  <c r="BM521" i="4"/>
  <c r="AN536" i="4"/>
  <c r="AZ533" i="4"/>
  <c r="BM533" i="4"/>
  <c r="BM537" i="4"/>
  <c r="AZ537" i="4"/>
  <c r="CA535" i="4"/>
  <c r="BN535" i="4"/>
  <c r="AB533" i="4"/>
  <c r="AN532" i="4"/>
  <c r="AN537" i="4"/>
  <c r="CA499" i="4"/>
  <c r="BN499" i="4"/>
  <c r="BB508" i="4"/>
  <c r="BJ508" i="4" s="1"/>
  <c r="AZ497" i="4"/>
  <c r="BM497" i="4"/>
  <c r="BB502" i="4"/>
  <c r="CA508" i="4"/>
  <c r="BN508" i="4"/>
  <c r="BB513" i="4"/>
  <c r="AN497" i="4"/>
  <c r="BB514" i="4"/>
  <c r="BN502" i="4"/>
  <c r="CA502" i="4"/>
  <c r="AX434" i="8"/>
  <c r="AP499" i="4"/>
  <c r="BN511" i="4"/>
  <c r="CA511" i="4"/>
  <c r="CA514" i="4"/>
  <c r="BN514" i="4"/>
  <c r="AN503" i="4"/>
  <c r="CA516" i="4"/>
  <c r="BN516" i="4"/>
  <c r="AE497" i="4"/>
  <c r="BB511" i="4"/>
  <c r="AP511" i="4"/>
  <c r="AS516" i="4"/>
  <c r="BN512" i="4"/>
  <c r="CA512" i="4"/>
  <c r="BM507" i="4"/>
  <c r="AZ507" i="4"/>
  <c r="AB504" i="4"/>
  <c r="AP502" i="4"/>
  <c r="CA510" i="4"/>
  <c r="BN510" i="4"/>
  <c r="BM503" i="4"/>
  <c r="AZ503" i="4"/>
  <c r="BB516" i="4"/>
  <c r="BB512" i="4"/>
  <c r="BB510" i="4"/>
  <c r="AP510" i="4"/>
  <c r="AN504" i="4"/>
  <c r="AB503" i="4"/>
  <c r="BB499" i="4"/>
  <c r="AP508" i="4"/>
  <c r="BM504" i="4"/>
  <c r="AZ504" i="4"/>
  <c r="AE507" i="4"/>
  <c r="AN480" i="4"/>
  <c r="BM482" i="4"/>
  <c r="AZ482" i="4"/>
  <c r="AS491" i="4"/>
  <c r="AN479" i="4"/>
  <c r="AV479" i="4" s="1"/>
  <c r="AN482" i="4"/>
  <c r="CA489" i="4"/>
  <c r="BN489" i="4"/>
  <c r="CA491" i="4"/>
  <c r="BN491" i="4"/>
  <c r="BB493" i="4"/>
  <c r="AN486" i="4"/>
  <c r="S479" i="4"/>
  <c r="BM479" i="4"/>
  <c r="AZ479" i="4"/>
  <c r="AP489" i="4"/>
  <c r="BB489" i="4"/>
  <c r="AZ480" i="4"/>
  <c r="BM480" i="4"/>
  <c r="AE480" i="4"/>
  <c r="AG480" i="4" s="1"/>
  <c r="CA490" i="4"/>
  <c r="BN490" i="4"/>
  <c r="AN494" i="4"/>
  <c r="BB491" i="4"/>
  <c r="AE479" i="4"/>
  <c r="BN493" i="4"/>
  <c r="CA493" i="4"/>
  <c r="AZ484" i="4"/>
  <c r="BM484" i="4"/>
  <c r="AE484" i="4"/>
  <c r="AG487" i="4"/>
  <c r="BM486" i="4"/>
  <c r="AZ486" i="4"/>
  <c r="S480" i="4"/>
  <c r="AB479" i="4"/>
  <c r="AG491" i="4"/>
  <c r="AN484" i="4"/>
  <c r="AV484" i="4" s="1"/>
  <c r="AG477" i="4"/>
  <c r="S486" i="4"/>
  <c r="BB490" i="4"/>
  <c r="AE486" i="4"/>
  <c r="AG486" i="4" s="1"/>
  <c r="BM494" i="4"/>
  <c r="AZ494" i="4"/>
  <c r="BM473" i="4"/>
  <c r="AZ473" i="4"/>
  <c r="BB459" i="4"/>
  <c r="AE462" i="4"/>
  <c r="CA460" i="4"/>
  <c r="BN460" i="4"/>
  <c r="BM472" i="4"/>
  <c r="AZ472" i="4"/>
  <c r="AU460" i="4"/>
  <c r="AI460" i="4"/>
  <c r="AN462" i="4"/>
  <c r="AE473" i="4"/>
  <c r="AG473" i="4" s="1"/>
  <c r="CA459" i="4"/>
  <c r="BN459" i="4"/>
  <c r="AN458" i="4"/>
  <c r="AV458" i="4" s="1"/>
  <c r="BM464" i="4"/>
  <c r="AZ464" i="4"/>
  <c r="BM458" i="4"/>
  <c r="AZ458" i="4"/>
  <c r="AN463" i="4"/>
  <c r="AG461" i="4"/>
  <c r="BM463" i="4"/>
  <c r="AZ463" i="4"/>
  <c r="S465" i="4"/>
  <c r="AN467" i="4"/>
  <c r="AG464" i="4"/>
  <c r="U464" i="4"/>
  <c r="AB471" i="4"/>
  <c r="AN472" i="4"/>
  <c r="AE465" i="4"/>
  <c r="AZ462" i="4"/>
  <c r="BM462" i="4"/>
  <c r="S463" i="4"/>
  <c r="BM467" i="4"/>
  <c r="AZ467" i="4"/>
  <c r="AN471" i="4"/>
  <c r="BM465" i="4"/>
  <c r="AZ465" i="4"/>
  <c r="BB460" i="4"/>
  <c r="S471" i="4"/>
  <c r="AN473" i="4"/>
  <c r="AV473" i="4" s="1"/>
  <c r="AG459" i="4"/>
  <c r="AN464" i="4"/>
  <c r="BM471" i="4"/>
  <c r="AZ471" i="4"/>
  <c r="AN465" i="4"/>
  <c r="BB446" i="4"/>
  <c r="CA441" i="4"/>
  <c r="BN441" i="4"/>
  <c r="BM435" i="4"/>
  <c r="AZ435" i="4"/>
  <c r="BM439" i="4"/>
  <c r="AZ439" i="4"/>
  <c r="CA446" i="4"/>
  <c r="BN446" i="4"/>
  <c r="AE444" i="4"/>
  <c r="U444" i="4" s="1"/>
  <c r="BB441" i="4"/>
  <c r="BG437" i="4"/>
  <c r="BI437" i="4" s="1"/>
  <c r="AN435" i="4"/>
  <c r="AG434" i="4"/>
  <c r="AG446" i="4"/>
  <c r="AN439" i="4"/>
  <c r="AV439" i="4" s="1"/>
  <c r="AN442" i="4"/>
  <c r="AS448" i="4"/>
  <c r="AN436" i="4"/>
  <c r="AN440" i="4"/>
  <c r="BM442" i="4"/>
  <c r="AZ442" i="4"/>
  <c r="CA453" i="4"/>
  <c r="BN453" i="4"/>
  <c r="BM436" i="4"/>
  <c r="AZ436" i="4"/>
  <c r="BM440" i="4"/>
  <c r="AZ440" i="4"/>
  <c r="BB453" i="4"/>
  <c r="AZ444" i="4"/>
  <c r="BM444" i="4"/>
  <c r="AN450" i="4"/>
  <c r="AV450" i="4" s="1"/>
  <c r="BM450" i="4"/>
  <c r="AZ450" i="4"/>
  <c r="AB435" i="4"/>
  <c r="AS446" i="4"/>
  <c r="CA448" i="4"/>
  <c r="BN448" i="4"/>
  <c r="AB442" i="4"/>
  <c r="AN444" i="4"/>
  <c r="AE450" i="4"/>
  <c r="AE440" i="4"/>
  <c r="AG440" i="4" s="1"/>
  <c r="BB448" i="4"/>
  <c r="BB423" i="4"/>
  <c r="BM420" i="4"/>
  <c r="AZ420" i="4"/>
  <c r="BB420" i="4" s="1"/>
  <c r="BN415" i="4"/>
  <c r="BP415" i="4" s="1"/>
  <c r="CA415" i="4"/>
  <c r="CA417" i="4"/>
  <c r="BN417" i="4"/>
  <c r="CA423" i="4"/>
  <c r="BN423" i="4"/>
  <c r="AE421" i="4"/>
  <c r="BB415" i="4"/>
  <c r="BM426" i="4"/>
  <c r="AZ426" i="4"/>
  <c r="BM421" i="4"/>
  <c r="AZ421" i="4"/>
  <c r="BB429" i="4"/>
  <c r="AN427" i="4"/>
  <c r="AN420" i="4"/>
  <c r="AE428" i="4"/>
  <c r="U428" i="4" s="1"/>
  <c r="AS429" i="4"/>
  <c r="AI429" i="4" s="1"/>
  <c r="AZ428" i="4"/>
  <c r="BM428" i="4"/>
  <c r="BB417" i="4"/>
  <c r="AN418" i="4"/>
  <c r="BM418" i="4"/>
  <c r="AZ418" i="4"/>
  <c r="AS423" i="4"/>
  <c r="AI423" i="4" s="1"/>
  <c r="AE425" i="4"/>
  <c r="AE413" i="4"/>
  <c r="AN426" i="4"/>
  <c r="AE426" i="4"/>
  <c r="AN413" i="4"/>
  <c r="AG415" i="4"/>
  <c r="AE420" i="4"/>
  <c r="AN425" i="4"/>
  <c r="AV425" i="4" s="1"/>
  <c r="AN421" i="4"/>
  <c r="BN429" i="4"/>
  <c r="CA429" i="4"/>
  <c r="AG429" i="4"/>
  <c r="AZ427" i="4"/>
  <c r="BM427" i="4"/>
  <c r="AG419" i="4"/>
  <c r="AZ413" i="4"/>
  <c r="BM413" i="4"/>
  <c r="AB428" i="4"/>
  <c r="AE427" i="4"/>
  <c r="AP429" i="4"/>
  <c r="AN428" i="4"/>
  <c r="AS417" i="4"/>
  <c r="AP415" i="4"/>
  <c r="BM425" i="4"/>
  <c r="AZ425" i="4"/>
  <c r="AN407" i="4"/>
  <c r="AV407" i="4" s="1"/>
  <c r="BN396" i="4"/>
  <c r="CA396" i="4"/>
  <c r="BM407" i="4"/>
  <c r="AZ407" i="4"/>
  <c r="AP399" i="4"/>
  <c r="AE403" i="4"/>
  <c r="AG409" i="4"/>
  <c r="AG395" i="4"/>
  <c r="BB396" i="4"/>
  <c r="AG390" i="4"/>
  <c r="U390" i="4"/>
  <c r="AI390" i="4"/>
  <c r="AE408" i="4"/>
  <c r="AN405" i="4"/>
  <c r="BN393" i="4"/>
  <c r="CA393" i="4"/>
  <c r="BN406" i="4"/>
  <c r="BP406" i="4" s="1"/>
  <c r="CA406" i="4"/>
  <c r="BN399" i="4"/>
  <c r="CA399" i="4"/>
  <c r="BB393" i="4"/>
  <c r="BB406" i="4"/>
  <c r="AZ403" i="4"/>
  <c r="BM403" i="4"/>
  <c r="BM405" i="4"/>
  <c r="AZ405" i="4"/>
  <c r="AZ408" i="4"/>
  <c r="BM408" i="4"/>
  <c r="AE407" i="4"/>
  <c r="AN403" i="4"/>
  <c r="AG406" i="4"/>
  <c r="AP406" i="4"/>
  <c r="AE377" i="4"/>
  <c r="U377" i="4" s="1"/>
  <c r="BM382" i="4"/>
  <c r="AZ382" i="4"/>
  <c r="AE371" i="4"/>
  <c r="BM386" i="4"/>
  <c r="AZ386" i="4"/>
  <c r="AN388" i="4"/>
  <c r="BM384" i="4"/>
  <c r="AZ384" i="4"/>
  <c r="AN375" i="4"/>
  <c r="AV375" i="4" s="1"/>
  <c r="S368" i="4"/>
  <c r="AE386" i="4"/>
  <c r="AN383" i="4"/>
  <c r="AE382" i="4"/>
  <c r="BM388" i="4"/>
  <c r="AZ388" i="4"/>
  <c r="AN384" i="4"/>
  <c r="AZ375" i="4"/>
  <c r="BM375" i="4"/>
  <c r="AN374" i="4"/>
  <c r="AN376" i="4"/>
  <c r="AN382" i="4"/>
  <c r="AN386" i="4"/>
  <c r="AN377" i="4"/>
  <c r="CA380" i="4"/>
  <c r="BN380" i="4"/>
  <c r="BM387" i="4"/>
  <c r="AZ387" i="4"/>
  <c r="AS380" i="4"/>
  <c r="AN373" i="4"/>
  <c r="AZ377" i="4"/>
  <c r="BM377" i="4"/>
  <c r="AE375" i="4"/>
  <c r="U370" i="4"/>
  <c r="BM373" i="4"/>
  <c r="CA373" i="4" s="1"/>
  <c r="CO373" i="4" s="1"/>
  <c r="AZ373" i="4"/>
  <c r="AG380" i="4"/>
  <c r="BM383" i="4"/>
  <c r="AZ383" i="4"/>
  <c r="BB380" i="4"/>
  <c r="AN387" i="4"/>
  <c r="AZ374" i="4"/>
  <c r="BM374" i="4"/>
  <c r="BM376" i="4"/>
  <c r="AZ376" i="4"/>
  <c r="AE388" i="4"/>
  <c r="AP371" i="4"/>
  <c r="AE387" i="4"/>
  <c r="DQ385" i="4"/>
  <c r="AB376" i="4"/>
  <c r="AE383" i="4"/>
  <c r="AB377" i="4"/>
  <c r="AE373" i="4"/>
  <c r="AS370" i="4"/>
  <c r="AB374" i="4"/>
  <c r="AE361" i="4"/>
  <c r="AG358" i="4"/>
  <c r="AN360" i="4"/>
  <c r="AV360" i="4" s="1"/>
  <c r="AS364" i="4"/>
  <c r="AN356" i="4"/>
  <c r="AN365" i="4"/>
  <c r="AE356" i="4"/>
  <c r="AE365" i="4"/>
  <c r="AE348" i="4"/>
  <c r="U347" i="4"/>
  <c r="AN355" i="4"/>
  <c r="BM361" i="4"/>
  <c r="AZ361" i="4"/>
  <c r="AE355" i="4"/>
  <c r="AZ356" i="4"/>
  <c r="BM356" i="4"/>
  <c r="AZ365" i="4"/>
  <c r="BM365" i="4"/>
  <c r="AE360" i="4"/>
  <c r="BB359" i="4"/>
  <c r="BJ359" i="4" s="1"/>
  <c r="BM355" i="4"/>
  <c r="AZ355" i="4"/>
  <c r="AE349" i="4"/>
  <c r="CA347" i="4"/>
  <c r="CO347" i="4" s="1"/>
  <c r="DC347" i="4" s="1"/>
  <c r="BN347" i="4"/>
  <c r="BP347" i="4" s="1"/>
  <c r="BM360" i="4"/>
  <c r="AZ360" i="4"/>
  <c r="CA359" i="4"/>
  <c r="BN359" i="4"/>
  <c r="AN348" i="4"/>
  <c r="CA364" i="4"/>
  <c r="BN364" i="4"/>
  <c r="AN361" i="4"/>
  <c r="AV361" i="4" s="1"/>
  <c r="AG364" i="4"/>
  <c r="AZ348" i="4"/>
  <c r="BB348" i="4" s="1"/>
  <c r="AP362" i="4"/>
  <c r="BB362" i="4"/>
  <c r="BB364" i="4"/>
  <c r="BM345" i="4"/>
  <c r="AZ345" i="4"/>
  <c r="AP328" i="4"/>
  <c r="AS328" i="4"/>
  <c r="BM340" i="4"/>
  <c r="AZ340" i="4"/>
  <c r="U336" i="4"/>
  <c r="AN341" i="4"/>
  <c r="AP340" i="4"/>
  <c r="AS340" i="4"/>
  <c r="AN331" i="4"/>
  <c r="AN335" i="4"/>
  <c r="AZ341" i="4"/>
  <c r="BM341" i="4"/>
  <c r="AZ328" i="4"/>
  <c r="AZ335" i="4"/>
  <c r="BM335" i="4"/>
  <c r="AE331" i="4"/>
  <c r="AE335" i="4"/>
  <c r="AZ331" i="4"/>
  <c r="BM331" i="4"/>
  <c r="CA336" i="4"/>
  <c r="BN336" i="4"/>
  <c r="AP336" i="4"/>
  <c r="AE328" i="4"/>
  <c r="AG328" i="4" s="1"/>
  <c r="AB340" i="4"/>
  <c r="AE345" i="4"/>
  <c r="BB336" i="4"/>
  <c r="S341" i="4"/>
  <c r="S325" i="4" s="1"/>
  <c r="BM323" i="4"/>
  <c r="AZ323" i="4"/>
  <c r="BN313" i="4"/>
  <c r="CA313" i="4"/>
  <c r="AE310" i="4"/>
  <c r="U310" i="4" s="1"/>
  <c r="AN319" i="4"/>
  <c r="AN320" i="4"/>
  <c r="AN317" i="4"/>
  <c r="S308" i="4"/>
  <c r="BM319" i="4"/>
  <c r="AZ319" i="4"/>
  <c r="BM320" i="4"/>
  <c r="AZ320" i="4"/>
  <c r="AB308" i="4"/>
  <c r="AB319" i="4"/>
  <c r="BM317" i="4"/>
  <c r="AZ317" i="4"/>
  <c r="AZ321" i="4"/>
  <c r="BM321" i="4"/>
  <c r="AN306" i="4"/>
  <c r="S317" i="4"/>
  <c r="AE306" i="4"/>
  <c r="AG306" i="4" s="1"/>
  <c r="BM306" i="4"/>
  <c r="AZ306" i="4"/>
  <c r="AN321" i="4"/>
  <c r="AE308" i="4"/>
  <c r="AG308" i="4" s="1"/>
  <c r="AB320" i="4"/>
  <c r="AN310" i="4"/>
  <c r="BM308" i="4"/>
  <c r="AZ308" i="4"/>
  <c r="R304" i="4"/>
  <c r="Q304" i="4" s="1"/>
  <c r="AB321" i="4"/>
  <c r="AN323" i="4"/>
  <c r="BM310" i="4"/>
  <c r="AZ310" i="4"/>
  <c r="AN308" i="4"/>
  <c r="BB313" i="4"/>
  <c r="AB310" i="4"/>
  <c r="AN300" i="4"/>
  <c r="BM302" i="4"/>
  <c r="AZ302" i="4"/>
  <c r="DC297" i="4"/>
  <c r="CP297" i="4"/>
  <c r="AN303" i="4"/>
  <c r="BB286" i="4"/>
  <c r="AG296" i="4"/>
  <c r="CA296" i="4"/>
  <c r="BN296" i="4"/>
  <c r="AN290" i="4"/>
  <c r="BB296" i="4"/>
  <c r="AB290" i="4"/>
  <c r="BM290" i="4"/>
  <c r="AZ290" i="4"/>
  <c r="AE298" i="4"/>
  <c r="U298" i="4" s="1"/>
  <c r="AS295" i="4"/>
  <c r="AI295" i="4" s="1"/>
  <c r="BM300" i="4"/>
  <c r="AZ300" i="4"/>
  <c r="CD297" i="4"/>
  <c r="AU286" i="4"/>
  <c r="AI286" i="4"/>
  <c r="BN286" i="4"/>
  <c r="AN291" i="4"/>
  <c r="CA295" i="4"/>
  <c r="BN295" i="4"/>
  <c r="AB303" i="4"/>
  <c r="BM291" i="4"/>
  <c r="AZ291" i="4"/>
  <c r="BB295" i="4"/>
  <c r="AP296" i="4"/>
  <c r="S303" i="4"/>
  <c r="AN298" i="4"/>
  <c r="AU285" i="4"/>
  <c r="AI285" i="4"/>
  <c r="BM298" i="4"/>
  <c r="AZ298" i="4"/>
  <c r="AP295" i="4"/>
  <c r="AN302" i="4"/>
  <c r="AB300" i="4"/>
  <c r="AZ303" i="4"/>
  <c r="BM303" i="4"/>
  <c r="AS263" i="4"/>
  <c r="AU263" i="4" s="1"/>
  <c r="AZ269" i="4"/>
  <c r="BM269" i="4"/>
  <c r="AP263" i="4"/>
  <c r="AE269" i="4"/>
  <c r="BM282" i="4"/>
  <c r="AZ282" i="4"/>
  <c r="AB282" i="4"/>
  <c r="BB274" i="4"/>
  <c r="AS264" i="4"/>
  <c r="CA274" i="4"/>
  <c r="BN274" i="4"/>
  <c r="U263" i="4"/>
  <c r="S263" i="4"/>
  <c r="S262" i="4" s="1"/>
  <c r="R262" i="4"/>
  <c r="Q262" i="4" s="1"/>
  <c r="AN269" i="4"/>
  <c r="AS275" i="4"/>
  <c r="AI275" i="4" s="1"/>
  <c r="AN282" i="4"/>
  <c r="AP278" i="4"/>
  <c r="AS278" i="4"/>
  <c r="AN267" i="4"/>
  <c r="AP275" i="4"/>
  <c r="BB275" i="4"/>
  <c r="BB264" i="4"/>
  <c r="AE267" i="4"/>
  <c r="U267" i="4" s="1"/>
  <c r="BN275" i="4"/>
  <c r="CA275" i="4"/>
  <c r="CA264" i="4"/>
  <c r="CO264" i="4" s="1"/>
  <c r="BN264" i="4"/>
  <c r="BP264" i="4" s="1"/>
  <c r="AB267" i="4"/>
  <c r="BM254" i="4"/>
  <c r="AZ254" i="4"/>
  <c r="AN257" i="4"/>
  <c r="AN251" i="4"/>
  <c r="CA256" i="4"/>
  <c r="BN256" i="4"/>
  <c r="BB261" i="4"/>
  <c r="BJ261" i="4" s="1"/>
  <c r="AS256" i="4"/>
  <c r="BN247" i="4"/>
  <c r="CA247" i="4"/>
  <c r="AZ251" i="4"/>
  <c r="BM251" i="4"/>
  <c r="AE254" i="4"/>
  <c r="AS261" i="4"/>
  <c r="AN245" i="4"/>
  <c r="BB247" i="4"/>
  <c r="AP247" i="4"/>
  <c r="AE255" i="4"/>
  <c r="AE252" i="4"/>
  <c r="BM243" i="4"/>
  <c r="AZ243" i="4"/>
  <c r="AN255" i="4"/>
  <c r="AV255" i="4" s="1"/>
  <c r="S241" i="4"/>
  <c r="AE257" i="4"/>
  <c r="BB256" i="4"/>
  <c r="AZ258" i="4"/>
  <c r="BM258" i="4"/>
  <c r="AE258" i="4"/>
  <c r="U258" i="4" s="1"/>
  <c r="AN243" i="4"/>
  <c r="BM255" i="4"/>
  <c r="AZ255" i="4"/>
  <c r="R241" i="4"/>
  <c r="Q241" i="4" s="1"/>
  <c r="AE245" i="4"/>
  <c r="AG246" i="4"/>
  <c r="BB244" i="4"/>
  <c r="BB248" i="4"/>
  <c r="AN252" i="4"/>
  <c r="AS244" i="4"/>
  <c r="AE243" i="4"/>
  <c r="AA241" i="4"/>
  <c r="Z241" i="4" s="1"/>
  <c r="AN254" i="4"/>
  <c r="AV254" i="4" s="1"/>
  <c r="BM257" i="4"/>
  <c r="AZ257" i="4"/>
  <c r="CA248" i="4"/>
  <c r="BN248" i="4"/>
  <c r="AN258" i="4"/>
  <c r="BM252" i="4"/>
  <c r="AZ252" i="4"/>
  <c r="CA249" i="4"/>
  <c r="BN249" i="4"/>
  <c r="AB258" i="4"/>
  <c r="AN238" i="4"/>
  <c r="BB226" i="4"/>
  <c r="BM221" i="4"/>
  <c r="AZ221" i="4"/>
  <c r="AN231" i="4"/>
  <c r="AE236" i="4"/>
  <c r="DQ237" i="4"/>
  <c r="AE238" i="4"/>
  <c r="AP236" i="4"/>
  <c r="AS236" i="4"/>
  <c r="BB224" i="4"/>
  <c r="BM238" i="4"/>
  <c r="AZ238" i="4"/>
  <c r="CA226" i="4"/>
  <c r="BN226" i="4"/>
  <c r="BM236" i="4"/>
  <c r="AZ236" i="4"/>
  <c r="BN224" i="4"/>
  <c r="CA224" i="4"/>
  <c r="BN230" i="4"/>
  <c r="CA230" i="4"/>
  <c r="AG239" i="4"/>
  <c r="AE221" i="4"/>
  <c r="AG221" i="4" s="1"/>
  <c r="AU224" i="4"/>
  <c r="AI224" i="4"/>
  <c r="CA239" i="4"/>
  <c r="BN239" i="4"/>
  <c r="AE231" i="4"/>
  <c r="BB230" i="4"/>
  <c r="AP226" i="4"/>
  <c r="AZ240" i="4"/>
  <c r="BM240" i="4"/>
  <c r="BB239" i="4"/>
  <c r="AP230" i="4"/>
  <c r="BM231" i="4"/>
  <c r="AZ231" i="4"/>
  <c r="AN240" i="4"/>
  <c r="AG226" i="4"/>
  <c r="AN206" i="4"/>
  <c r="AV206" i="4" s="1"/>
  <c r="AN213" i="4"/>
  <c r="BB210" i="4"/>
  <c r="AN217" i="4"/>
  <c r="AE206" i="4"/>
  <c r="CA210" i="4"/>
  <c r="BN210" i="4"/>
  <c r="AP203" i="4"/>
  <c r="BB203" i="4"/>
  <c r="BJ203" i="4" s="1"/>
  <c r="AN214" i="4"/>
  <c r="AE208" i="4"/>
  <c r="CA203" i="4"/>
  <c r="BN203" i="4"/>
  <c r="AZ208" i="4"/>
  <c r="BM208" i="4"/>
  <c r="AN201" i="4"/>
  <c r="AG205" i="4"/>
  <c r="BM206" i="4"/>
  <c r="AZ206" i="4"/>
  <c r="BN205" i="4"/>
  <c r="CA205" i="4"/>
  <c r="AZ214" i="4"/>
  <c r="BB214" i="4" s="1"/>
  <c r="BM214" i="4"/>
  <c r="AE214" i="4"/>
  <c r="BB212" i="4"/>
  <c r="AN207" i="4"/>
  <c r="AN208" i="4"/>
  <c r="BB205" i="4"/>
  <c r="CA212" i="4"/>
  <c r="BN212" i="4"/>
  <c r="AZ207" i="4"/>
  <c r="BM207" i="4"/>
  <c r="BM217" i="4"/>
  <c r="AZ217" i="4"/>
  <c r="AZ213" i="4"/>
  <c r="BM213" i="4"/>
  <c r="AE201" i="4"/>
  <c r="BM201" i="4"/>
  <c r="AZ201" i="4"/>
  <c r="AP210" i="4"/>
  <c r="AE207" i="4"/>
  <c r="AN198" i="4"/>
  <c r="AV198" i="4" s="1"/>
  <c r="CA182" i="4"/>
  <c r="BN182" i="4"/>
  <c r="BP182" i="4" s="1"/>
  <c r="AE193" i="4"/>
  <c r="BB186" i="4"/>
  <c r="AN185" i="4"/>
  <c r="AZ192" i="4"/>
  <c r="BM192" i="4"/>
  <c r="AN193" i="4"/>
  <c r="AE198" i="4"/>
  <c r="BN196" i="4"/>
  <c r="CA196" i="4"/>
  <c r="AZ198" i="4"/>
  <c r="BM198" i="4"/>
  <c r="BB182" i="4"/>
  <c r="BB196" i="4"/>
  <c r="BM185" i="4"/>
  <c r="AZ185" i="4"/>
  <c r="AN192" i="4"/>
  <c r="AB192" i="4"/>
  <c r="BM193" i="4"/>
  <c r="AZ193" i="4"/>
  <c r="AG182" i="4"/>
  <c r="AS186" i="4"/>
  <c r="AE165" i="4"/>
  <c r="U165" i="4" s="1"/>
  <c r="AE171" i="4"/>
  <c r="U171" i="4" s="1"/>
  <c r="BM171" i="4"/>
  <c r="AZ171" i="4"/>
  <c r="BB174" i="4"/>
  <c r="BM176" i="4"/>
  <c r="AZ176" i="4"/>
  <c r="BM165" i="4"/>
  <c r="AZ165" i="4"/>
  <c r="AE172" i="4"/>
  <c r="CA162" i="4"/>
  <c r="BN162" i="4"/>
  <c r="AN171" i="4"/>
  <c r="BN175" i="4"/>
  <c r="CA175" i="4"/>
  <c r="AP174" i="4"/>
  <c r="AE176" i="4"/>
  <c r="AN165" i="4"/>
  <c r="BB162" i="4"/>
  <c r="BB175" i="4"/>
  <c r="AN158" i="4"/>
  <c r="AV158" i="4" s="1"/>
  <c r="BM172" i="4"/>
  <c r="AZ172" i="4"/>
  <c r="AN160" i="4"/>
  <c r="AB160" i="4"/>
  <c r="AG174" i="4"/>
  <c r="AN172" i="4"/>
  <c r="AE158" i="4"/>
  <c r="BM160" i="4"/>
  <c r="AZ160" i="4"/>
  <c r="AZ158" i="4"/>
  <c r="BM158" i="4"/>
  <c r="CA174" i="4"/>
  <c r="BN174" i="4"/>
  <c r="AN176" i="4"/>
  <c r="AV176" i="4" s="1"/>
  <c r="AS175" i="4"/>
  <c r="AB165" i="4"/>
  <c r="AB171" i="4"/>
  <c r="AS157" i="4"/>
  <c r="AU157" i="4" s="1"/>
  <c r="AG157" i="4"/>
  <c r="U157" i="4"/>
  <c r="BB157" i="4"/>
  <c r="CA157" i="4"/>
  <c r="BN157" i="4"/>
  <c r="AP157" i="4"/>
  <c r="AN149" i="4"/>
  <c r="AS141" i="4"/>
  <c r="CA152" i="4"/>
  <c r="BN152" i="4"/>
  <c r="AE155" i="4"/>
  <c r="BB141" i="4"/>
  <c r="AE149" i="4"/>
  <c r="AN143" i="4"/>
  <c r="CA141" i="4"/>
  <c r="BN141" i="4"/>
  <c r="BB154" i="4"/>
  <c r="BB152" i="4"/>
  <c r="AE151" i="4"/>
  <c r="BM143" i="4"/>
  <c r="AZ143" i="4"/>
  <c r="BM149" i="4"/>
  <c r="AZ149" i="4"/>
  <c r="R135" i="4"/>
  <c r="Q135" i="4" s="1"/>
  <c r="BB153" i="4"/>
  <c r="CA154" i="4"/>
  <c r="BN154" i="4"/>
  <c r="AN155" i="4"/>
  <c r="AE145" i="4"/>
  <c r="BN153" i="4"/>
  <c r="CA153" i="4"/>
  <c r="BB148" i="4"/>
  <c r="AE143" i="4"/>
  <c r="BM155" i="4"/>
  <c r="AZ155" i="4"/>
  <c r="BM151" i="4"/>
  <c r="AZ151" i="4"/>
  <c r="AZ145" i="4"/>
  <c r="BM145" i="4"/>
  <c r="AP154" i="4"/>
  <c r="CA148" i="4"/>
  <c r="BN148" i="4"/>
  <c r="AN151" i="4"/>
  <c r="AN145" i="4"/>
  <c r="AP136" i="4"/>
  <c r="AS136" i="4"/>
  <c r="AX115" i="8"/>
  <c r="BM136" i="4"/>
  <c r="AZ136" i="4"/>
  <c r="BB136" i="4" s="1"/>
  <c r="BJ136" i="4" s="1"/>
  <c r="AE136" i="4"/>
  <c r="S114" i="4"/>
  <c r="AN124" i="4"/>
  <c r="AZ125" i="4"/>
  <c r="BM125" i="4"/>
  <c r="BM127" i="4"/>
  <c r="AZ127" i="4"/>
  <c r="AS134" i="4"/>
  <c r="O114" i="4"/>
  <c r="N114" i="4" s="1"/>
  <c r="J114" i="4" s="1"/>
  <c r="AE120" i="4"/>
  <c r="AZ124" i="4"/>
  <c r="BB124" i="4" s="1"/>
  <c r="BM124" i="4"/>
  <c r="BN130" i="4"/>
  <c r="CA130" i="4"/>
  <c r="AB126" i="4"/>
  <c r="AS123" i="4"/>
  <c r="BB134" i="4"/>
  <c r="AE129" i="4"/>
  <c r="AE124" i="4"/>
  <c r="U124" i="4" s="1"/>
  <c r="BB117" i="4"/>
  <c r="BB123" i="4"/>
  <c r="AN125" i="4"/>
  <c r="AN127" i="4"/>
  <c r="CA123" i="4"/>
  <c r="BN123" i="4"/>
  <c r="AE125" i="4"/>
  <c r="AE127" i="4"/>
  <c r="BM129" i="4"/>
  <c r="AZ129" i="4"/>
  <c r="AN131" i="4"/>
  <c r="AN120" i="4"/>
  <c r="AS117" i="4"/>
  <c r="AN129" i="4"/>
  <c r="BM131" i="4"/>
  <c r="AZ131" i="4"/>
  <c r="AZ120" i="4"/>
  <c r="BM120" i="4"/>
  <c r="AN126" i="4"/>
  <c r="AV126" i="4" s="1"/>
  <c r="BN134" i="4"/>
  <c r="CA134" i="4"/>
  <c r="AS130" i="4"/>
  <c r="AB129" i="4"/>
  <c r="AB124" i="4"/>
  <c r="AZ126" i="4"/>
  <c r="BM126" i="4"/>
  <c r="AS115" i="4"/>
  <c r="AU115" i="4" s="1"/>
  <c r="AG115" i="4"/>
  <c r="U115" i="4"/>
  <c r="BB115" i="4"/>
  <c r="CA115" i="4"/>
  <c r="BN115" i="4"/>
  <c r="BB95" i="4"/>
  <c r="BM107" i="4"/>
  <c r="AZ107" i="4"/>
  <c r="CA96" i="4"/>
  <c r="BN96" i="4"/>
  <c r="BB99" i="4"/>
  <c r="AP112" i="4"/>
  <c r="AG97" i="4"/>
  <c r="CA97" i="4"/>
  <c r="BN97" i="4"/>
  <c r="AN107" i="4"/>
  <c r="AV107" i="4" s="1"/>
  <c r="BB96" i="4"/>
  <c r="BJ96" i="4" s="1"/>
  <c r="CA99" i="4"/>
  <c r="BN99" i="4"/>
  <c r="AP99" i="4"/>
  <c r="AS95" i="4"/>
  <c r="AN108" i="4"/>
  <c r="AE108" i="4"/>
  <c r="BB109" i="4"/>
  <c r="AG99" i="4"/>
  <c r="BB103" i="4"/>
  <c r="AG102" i="4"/>
  <c r="AP103" i="4"/>
  <c r="BN112" i="4"/>
  <c r="CA112" i="4"/>
  <c r="BM113" i="4"/>
  <c r="AZ113" i="4"/>
  <c r="CA109" i="4"/>
  <c r="BN109" i="4"/>
  <c r="AS109" i="4"/>
  <c r="AZ110" i="4"/>
  <c r="BM110" i="4"/>
  <c r="BN103" i="4"/>
  <c r="CA103" i="4"/>
  <c r="BB112" i="4"/>
  <c r="AN113" i="4"/>
  <c r="AE107" i="4"/>
  <c r="AN110" i="4"/>
  <c r="CA95" i="4"/>
  <c r="BN95" i="4"/>
  <c r="AG109" i="4"/>
  <c r="AE110" i="4"/>
  <c r="BB97" i="4"/>
  <c r="CA94" i="4"/>
  <c r="BN94" i="4"/>
  <c r="BP94" i="4" s="1"/>
  <c r="BB94" i="4"/>
  <c r="AS94" i="4"/>
  <c r="AU94" i="4" s="1"/>
  <c r="U94" i="4"/>
  <c r="BM73" i="4"/>
  <c r="AZ73" i="4"/>
  <c r="BM91" i="4"/>
  <c r="AZ91" i="4"/>
  <c r="BB78" i="4"/>
  <c r="BB83" i="4"/>
  <c r="BB75" i="4"/>
  <c r="AS78" i="4"/>
  <c r="BN78" i="4"/>
  <c r="CA78" i="4"/>
  <c r="AN77" i="4"/>
  <c r="BN83" i="4"/>
  <c r="CA83" i="4"/>
  <c r="AN76" i="4"/>
  <c r="CA75" i="4"/>
  <c r="BN75" i="4"/>
  <c r="AN82" i="4"/>
  <c r="AV82" i="4" s="1"/>
  <c r="AB76" i="4"/>
  <c r="AP75" i="4"/>
  <c r="AP83" i="4"/>
  <c r="S72" i="4"/>
  <c r="AN79" i="4"/>
  <c r="AZ77" i="4"/>
  <c r="BM77" i="4"/>
  <c r="BM76" i="4"/>
  <c r="AZ76" i="4"/>
  <c r="AZ82" i="4"/>
  <c r="BM82" i="4"/>
  <c r="AN73" i="4"/>
  <c r="AN91" i="4"/>
  <c r="AP91" i="4" s="1"/>
  <c r="AN88" i="4"/>
  <c r="BN87" i="4"/>
  <c r="CA87" i="4"/>
  <c r="AE88" i="4"/>
  <c r="AE79" i="4"/>
  <c r="BM79" i="4"/>
  <c r="AZ79" i="4"/>
  <c r="AP92" i="4"/>
  <c r="AS92" i="4"/>
  <c r="AE73" i="4"/>
  <c r="AG73" i="4" s="1"/>
  <c r="AG83" i="4"/>
  <c r="AZ92" i="4"/>
  <c r="BM92" i="4"/>
  <c r="AE91" i="4"/>
  <c r="AB92" i="4"/>
  <c r="AE77" i="4"/>
  <c r="BM88" i="4"/>
  <c r="AZ88" i="4"/>
  <c r="BB87" i="4"/>
  <c r="R72" i="4"/>
  <c r="Q72" i="4" s="1"/>
  <c r="AN67" i="4"/>
  <c r="AV67" i="4" s="1"/>
  <c r="BD68" i="4"/>
  <c r="BG68" i="4"/>
  <c r="AN51" i="4"/>
  <c r="AN66" i="4"/>
  <c r="CB64" i="4"/>
  <c r="CO64" i="4"/>
  <c r="BM67" i="4"/>
  <c r="AZ67" i="4"/>
  <c r="CA52" i="4"/>
  <c r="BN52" i="4"/>
  <c r="AN59" i="4"/>
  <c r="BM60" i="4"/>
  <c r="AZ60" i="4"/>
  <c r="BM51" i="4"/>
  <c r="AZ51" i="4"/>
  <c r="AA50" i="4"/>
  <c r="Z50" i="4" s="1"/>
  <c r="AE51" i="4"/>
  <c r="AN63" i="4"/>
  <c r="CA68" i="4"/>
  <c r="BN68" i="4"/>
  <c r="AG53" i="4"/>
  <c r="AZ66" i="4"/>
  <c r="BM66" i="4"/>
  <c r="BG54" i="4"/>
  <c r="AU64" i="4"/>
  <c r="AG68" i="4"/>
  <c r="BP70" i="4"/>
  <c r="AE56" i="4"/>
  <c r="AE67" i="4"/>
  <c r="CO54" i="4"/>
  <c r="CB54" i="4"/>
  <c r="AZ56" i="4"/>
  <c r="BM56" i="4"/>
  <c r="BP64" i="4"/>
  <c r="AN56" i="4"/>
  <c r="CO70" i="4"/>
  <c r="CB70" i="4"/>
  <c r="BG64" i="4"/>
  <c r="AN57" i="4"/>
  <c r="BP54" i="4"/>
  <c r="AS52" i="4"/>
  <c r="BB52" i="4"/>
  <c r="BM59" i="4"/>
  <c r="AZ59" i="4"/>
  <c r="AN60" i="4"/>
  <c r="AS68" i="4"/>
  <c r="AI68" i="4" s="1"/>
  <c r="BM63" i="4"/>
  <c r="AZ63" i="4"/>
  <c r="BD70" i="4"/>
  <c r="AZ57" i="4"/>
  <c r="BM57" i="4"/>
  <c r="AG55" i="4"/>
  <c r="AB60" i="4"/>
  <c r="AE66" i="4"/>
  <c r="BB53" i="4"/>
  <c r="AE59" i="4"/>
  <c r="U59" i="4" s="1"/>
  <c r="AP68" i="4"/>
  <c r="AE63" i="4"/>
  <c r="AB59" i="4"/>
  <c r="CA53" i="4"/>
  <c r="BN53" i="4"/>
  <c r="AN34" i="4"/>
  <c r="BB31" i="4"/>
  <c r="BM46" i="4"/>
  <c r="AZ46" i="4"/>
  <c r="CA31" i="4"/>
  <c r="BN31" i="4"/>
  <c r="AN46" i="4"/>
  <c r="AE44" i="4"/>
  <c r="AN49" i="4"/>
  <c r="AN44" i="4"/>
  <c r="CA41" i="4"/>
  <c r="BN41" i="4"/>
  <c r="BM33" i="4"/>
  <c r="AZ33" i="4"/>
  <c r="BM49" i="4"/>
  <c r="AZ49" i="4"/>
  <c r="AZ44" i="4"/>
  <c r="BM44" i="4"/>
  <c r="BB41" i="4"/>
  <c r="AN33" i="4"/>
  <c r="AZ34" i="4"/>
  <c r="BM34" i="4"/>
  <c r="AE33" i="4"/>
  <c r="BB45" i="4"/>
  <c r="AS31" i="4"/>
  <c r="AU31" i="4" s="1"/>
  <c r="AE43" i="4"/>
  <c r="AN43" i="4"/>
  <c r="U31" i="4"/>
  <c r="BN45" i="4"/>
  <c r="CA45" i="4"/>
  <c r="AG35" i="4"/>
  <c r="AE49" i="4"/>
  <c r="BM48" i="4"/>
  <c r="AZ48" i="4"/>
  <c r="AE48" i="4"/>
  <c r="U48" i="4" s="1"/>
  <c r="CB47" i="4"/>
  <c r="CO47" i="4"/>
  <c r="AN48" i="4"/>
  <c r="AE34" i="4"/>
  <c r="AB48" i="4"/>
  <c r="AP45" i="4"/>
  <c r="AS41" i="4"/>
  <c r="BP47" i="4"/>
  <c r="AU47" i="4"/>
  <c r="AP12" i="4"/>
  <c r="AZ21" i="4"/>
  <c r="BM21" i="4"/>
  <c r="AZ26" i="4"/>
  <c r="BM26" i="4"/>
  <c r="BM15" i="4"/>
  <c r="AZ15" i="4"/>
  <c r="AN10" i="4"/>
  <c r="BG25" i="4"/>
  <c r="AW25" i="4" s="1"/>
  <c r="AE13" i="4"/>
  <c r="AN21" i="4"/>
  <c r="AV21" i="4" s="1"/>
  <c r="AE15" i="4"/>
  <c r="AN26" i="4"/>
  <c r="BM13" i="4"/>
  <c r="AZ13" i="4"/>
  <c r="BB12" i="4"/>
  <c r="AE19" i="4"/>
  <c r="AZ10" i="4"/>
  <c r="BM10" i="4"/>
  <c r="AE10" i="4"/>
  <c r="AN13" i="4"/>
  <c r="AV13" i="4" s="1"/>
  <c r="AN19" i="4"/>
  <c r="CB25" i="4"/>
  <c r="CO25" i="4"/>
  <c r="AE21" i="4"/>
  <c r="AE26" i="4"/>
  <c r="BM19" i="4"/>
  <c r="AZ19" i="4"/>
  <c r="AN15" i="4"/>
  <c r="BP25" i="4"/>
  <c r="BD25" i="4"/>
  <c r="AN9" i="4"/>
  <c r="AE9" i="4"/>
  <c r="AG9" i="4" s="1"/>
  <c r="AA8" i="4"/>
  <c r="Z8" i="4" s="1"/>
  <c r="CR519" i="4"/>
  <c r="CI519" i="4"/>
  <c r="CK519" i="4" s="1"/>
  <c r="DD520" i="4"/>
  <c r="DP520" i="4"/>
  <c r="CR520" i="4"/>
  <c r="BK519" i="4"/>
  <c r="DD519" i="4"/>
  <c r="DP519" i="4"/>
  <c r="CF519" i="4"/>
  <c r="DP412" i="4"/>
  <c r="DP390" i="4"/>
  <c r="DP391" i="4"/>
  <c r="DP392" i="4"/>
  <c r="DP369" i="4"/>
  <c r="DP372" i="4"/>
  <c r="DP370" i="4"/>
  <c r="DP371" i="4"/>
  <c r="DP349" i="4"/>
  <c r="DP348" i="4"/>
  <c r="DP347" i="4"/>
  <c r="DP328" i="4"/>
  <c r="DP327" i="4"/>
  <c r="DP326" i="4"/>
  <c r="DP263" i="4"/>
  <c r="DP264" i="4"/>
  <c r="DP136" i="4"/>
  <c r="AE140" i="4"/>
  <c r="AN140" i="4"/>
  <c r="BM140" i="4"/>
  <c r="AZ140" i="4"/>
  <c r="CN140" i="4"/>
  <c r="AN139" i="4"/>
  <c r="AE139" i="4"/>
  <c r="AZ139" i="4"/>
  <c r="BL139" i="4"/>
  <c r="CV139" i="4"/>
  <c r="AE138" i="4"/>
  <c r="AN138" i="4"/>
  <c r="AZ138" i="4"/>
  <c r="BL138" i="4"/>
  <c r="S137" i="4"/>
  <c r="S135" i="4" s="1"/>
  <c r="AE137" i="4"/>
  <c r="AG137" i="4" s="1"/>
  <c r="AN137" i="4"/>
  <c r="AV137" i="4" s="1"/>
  <c r="AZ137" i="4"/>
  <c r="BL137" i="4"/>
  <c r="CH136" i="4"/>
  <c r="DX9" i="4"/>
  <c r="BK520" i="4"/>
  <c r="AZ43" i="4" l="1"/>
  <c r="AZ624" i="8"/>
  <c r="BE368" i="8"/>
  <c r="U138" i="4"/>
  <c r="AZ9" i="4"/>
  <c r="BB9" i="4" s="1"/>
  <c r="BJ9" i="4" s="1"/>
  <c r="BN244" i="4"/>
  <c r="CO437" i="4"/>
  <c r="CA513" i="4"/>
  <c r="CO513" i="4" s="1"/>
  <c r="BB368" i="8"/>
  <c r="AV266" i="4"/>
  <c r="BG179" i="8"/>
  <c r="BN437" i="4"/>
  <c r="BP437" i="4" s="1"/>
  <c r="BU437" i="4" s="1"/>
  <c r="BW437" i="4" s="1"/>
  <c r="CA12" i="4"/>
  <c r="CO12" i="4" s="1"/>
  <c r="BG9" i="8"/>
  <c r="BG200" i="8"/>
  <c r="U245" i="4"/>
  <c r="BG94" i="8"/>
  <c r="AZ245" i="4"/>
  <c r="AZ267" i="4"/>
  <c r="BB267" i="4" s="1"/>
  <c r="AI380" i="4"/>
  <c r="U559" i="4"/>
  <c r="U565" i="4"/>
  <c r="BG136" i="8"/>
  <c r="BG72" i="8" s="1"/>
  <c r="BG455" i="8"/>
  <c r="AZ605" i="4"/>
  <c r="BB605" i="4" s="1"/>
  <c r="AP27" i="4"/>
  <c r="U43" i="4"/>
  <c r="AZ108" i="4"/>
  <c r="AI446" i="4"/>
  <c r="BJ571" i="4"/>
  <c r="BN362" i="4"/>
  <c r="BP362" i="4" s="1"/>
  <c r="BX362" i="4" s="1"/>
  <c r="BN261" i="4"/>
  <c r="BP261" i="4" s="1"/>
  <c r="U252" i="4"/>
  <c r="U427" i="4"/>
  <c r="AI466" i="4"/>
  <c r="AV501" i="4"/>
  <c r="AI501" i="4" s="1"/>
  <c r="AP266" i="4"/>
  <c r="U77" i="4"/>
  <c r="AS347" i="4"/>
  <c r="AU347" i="4" s="1"/>
  <c r="U588" i="4"/>
  <c r="BN390" i="4"/>
  <c r="BP390" i="4" s="1"/>
  <c r="BX390" i="4" s="1"/>
  <c r="AP347" i="4"/>
  <c r="BN186" i="4"/>
  <c r="BP186" i="4" s="1"/>
  <c r="AZ278" i="4"/>
  <c r="BB278" i="4" s="1"/>
  <c r="U349" i="4"/>
  <c r="O325" i="4"/>
  <c r="N325" i="4" s="1"/>
  <c r="J325" i="4" s="1"/>
  <c r="U426" i="4"/>
  <c r="AI264" i="4"/>
  <c r="AP315" i="4"/>
  <c r="BG305" i="8"/>
  <c r="BG561" i="8"/>
  <c r="U206" i="4"/>
  <c r="AZ167" i="4"/>
  <c r="BB167" i="4" s="1"/>
  <c r="BJ167" i="4" s="1"/>
  <c r="AW167" i="4" s="1"/>
  <c r="AG430" i="4"/>
  <c r="BG284" i="8"/>
  <c r="AV27" i="4"/>
  <c r="AI27" i="4" s="1"/>
  <c r="U255" i="4"/>
  <c r="U143" i="4"/>
  <c r="U326" i="4"/>
  <c r="AI78" i="4"/>
  <c r="AI52" i="4"/>
  <c r="U611" i="4"/>
  <c r="BB72" i="8"/>
  <c r="AB556" i="4"/>
  <c r="AC539" i="4" s="1"/>
  <c r="AB539" i="4" s="1"/>
  <c r="U413" i="4"/>
  <c r="U579" i="4"/>
  <c r="U356" i="4"/>
  <c r="U425" i="4"/>
  <c r="AI618" i="4"/>
  <c r="AV430" i="4"/>
  <c r="AI430" i="4" s="1"/>
  <c r="U88" i="4"/>
  <c r="U238" i="4"/>
  <c r="U265" i="4"/>
  <c r="AV500" i="4"/>
  <c r="AI500" i="4" s="1"/>
  <c r="U214" i="4"/>
  <c r="AG443" i="4"/>
  <c r="U345" i="4"/>
  <c r="U355" i="4"/>
  <c r="U450" i="4"/>
  <c r="CO523" i="4"/>
  <c r="DC523" i="4" s="1"/>
  <c r="U49" i="4"/>
  <c r="U373" i="4"/>
  <c r="U145" i="4"/>
  <c r="U149" i="4"/>
  <c r="BX347" i="4"/>
  <c r="U360" i="4"/>
  <c r="AP360" i="4"/>
  <c r="U407" i="4"/>
  <c r="AP500" i="4"/>
  <c r="AP430" i="4"/>
  <c r="U584" i="4"/>
  <c r="AZ266" i="4"/>
  <c r="BB266" i="4" s="1"/>
  <c r="BD266" i="4" s="1"/>
  <c r="BM266" i="4"/>
  <c r="BM27" i="4"/>
  <c r="AZ27" i="4"/>
  <c r="BB27" i="4" s="1"/>
  <c r="BJ27" i="4" s="1"/>
  <c r="AI547" i="4"/>
  <c r="AO72" i="8"/>
  <c r="U548" i="4"/>
  <c r="U574" i="4"/>
  <c r="BG263" i="8"/>
  <c r="AI261" i="4"/>
  <c r="AP37" i="4"/>
  <c r="U125" i="4"/>
  <c r="AG166" i="4"/>
  <c r="U365" i="4"/>
  <c r="AP484" i="4"/>
  <c r="U484" i="4"/>
  <c r="U522" i="4"/>
  <c r="AO368" i="8"/>
  <c r="AO518" i="8"/>
  <c r="U609" i="4"/>
  <c r="AP468" i="4"/>
  <c r="U56" i="4"/>
  <c r="U201" i="4"/>
  <c r="U387" i="4"/>
  <c r="AV272" i="4"/>
  <c r="U566" i="4"/>
  <c r="AO433" i="8"/>
  <c r="BB433" i="8"/>
  <c r="AP84" i="4"/>
  <c r="AP352" i="4"/>
  <c r="BM501" i="4"/>
  <c r="AZ501" i="4"/>
  <c r="BB501" i="4" s="1"/>
  <c r="BJ501" i="4" s="1"/>
  <c r="U254" i="4"/>
  <c r="AP501" i="4"/>
  <c r="U457" i="4"/>
  <c r="BB326" i="4"/>
  <c r="BD326" i="4" s="1"/>
  <c r="U19" i="4"/>
  <c r="AS84" i="4"/>
  <c r="AU84" i="4" s="1"/>
  <c r="AS86" i="4"/>
  <c r="AU86" i="4" s="1"/>
  <c r="U216" i="4"/>
  <c r="AV498" i="4"/>
  <c r="AI354" i="4"/>
  <c r="BN326" i="4"/>
  <c r="BP326" i="4" s="1"/>
  <c r="BR326" i="4" s="1"/>
  <c r="CA326" i="4"/>
  <c r="AS326" i="4"/>
  <c r="AU326" i="4" s="1"/>
  <c r="AV326" i="4"/>
  <c r="AI326" i="4" s="1"/>
  <c r="AG326" i="4"/>
  <c r="AI109" i="4"/>
  <c r="U158" i="4"/>
  <c r="AX433" i="8"/>
  <c r="AP621" i="4"/>
  <c r="U257" i="4"/>
  <c r="U348" i="4"/>
  <c r="U527" i="4"/>
  <c r="U218" i="4"/>
  <c r="AI16" i="4"/>
  <c r="AZ86" i="4"/>
  <c r="BB86" i="4" s="1"/>
  <c r="BD86" i="4" s="1"/>
  <c r="BM86" i="4"/>
  <c r="AP86" i="4"/>
  <c r="AW54" i="4"/>
  <c r="AO178" i="8"/>
  <c r="BG30" i="8"/>
  <c r="AZ430" i="4"/>
  <c r="BB430" i="4" s="1"/>
  <c r="BG430" i="4" s="1"/>
  <c r="BM430" i="4"/>
  <c r="AI95" i="4"/>
  <c r="U122" i="4"/>
  <c r="U209" i="4"/>
  <c r="U10" i="4"/>
  <c r="U15" i="4"/>
  <c r="U66" i="4"/>
  <c r="U403" i="4"/>
  <c r="BJ420" i="4"/>
  <c r="AI580" i="4"/>
  <c r="U617" i="4"/>
  <c r="U315" i="4"/>
  <c r="AI180" i="4"/>
  <c r="AC8" i="4"/>
  <c r="AB8" i="4" s="1"/>
  <c r="X8" i="4" s="1"/>
  <c r="U421" i="4"/>
  <c r="U110" i="4"/>
  <c r="AI123" i="4"/>
  <c r="U236" i="4"/>
  <c r="U335" i="4"/>
  <c r="U361" i="4"/>
  <c r="U545" i="4"/>
  <c r="U237" i="4"/>
  <c r="O178" i="4"/>
  <c r="N178" i="4" s="1"/>
  <c r="J178" i="4" s="1"/>
  <c r="U422" i="4"/>
  <c r="AW64" i="4"/>
  <c r="AI567" i="4"/>
  <c r="U26" i="4"/>
  <c r="U20" i="4"/>
  <c r="U21" i="4"/>
  <c r="AS431" i="4"/>
  <c r="AU431" i="4" s="1"/>
  <c r="AI516" i="4"/>
  <c r="AI551" i="4"/>
  <c r="AI610" i="4"/>
  <c r="R156" i="4"/>
  <c r="Q156" i="4" s="1"/>
  <c r="Q71" i="4" s="1"/>
  <c r="U520" i="4"/>
  <c r="U571" i="4"/>
  <c r="AV85" i="4"/>
  <c r="U24" i="4"/>
  <c r="AG574" i="4"/>
  <c r="AU16" i="4"/>
  <c r="AI41" i="4"/>
  <c r="U44" i="4"/>
  <c r="BX264" i="4"/>
  <c r="AI364" i="4"/>
  <c r="U388" i="4"/>
  <c r="AV307" i="4"/>
  <c r="U194" i="4"/>
  <c r="AV492" i="4"/>
  <c r="U11" i="4"/>
  <c r="U392" i="4"/>
  <c r="BJ528" i="4"/>
  <c r="U208" i="4"/>
  <c r="AV128" i="4"/>
  <c r="U101" i="4"/>
  <c r="BX117" i="4"/>
  <c r="U352" i="4"/>
  <c r="U215" i="4"/>
  <c r="U67" i="4"/>
  <c r="AI130" i="4"/>
  <c r="U155" i="4"/>
  <c r="AG399" i="4"/>
  <c r="R475" i="4"/>
  <c r="Q475" i="4" s="1"/>
  <c r="U578" i="4"/>
  <c r="AI604" i="4"/>
  <c r="AB397" i="4"/>
  <c r="AP289" i="4"/>
  <c r="U32" i="4"/>
  <c r="U170" i="4"/>
  <c r="U144" i="4"/>
  <c r="U279" i="4"/>
  <c r="U383" i="4"/>
  <c r="U573" i="4"/>
  <c r="U14" i="4"/>
  <c r="U63" i="4"/>
  <c r="AI117" i="4"/>
  <c r="BJ124" i="4"/>
  <c r="U207" i="4"/>
  <c r="BR227" i="4"/>
  <c r="U375" i="4"/>
  <c r="U570" i="4"/>
  <c r="AG190" i="4"/>
  <c r="U23" i="4"/>
  <c r="U222" i="4"/>
  <c r="O199" i="4"/>
  <c r="N199" i="4" s="1"/>
  <c r="J199" i="4" s="1"/>
  <c r="U127" i="4"/>
  <c r="U525" i="4"/>
  <c r="U333" i="4"/>
  <c r="U120" i="4"/>
  <c r="U269" i="4"/>
  <c r="U420" i="4"/>
  <c r="U585" i="4"/>
  <c r="U587" i="4"/>
  <c r="AI265" i="4"/>
  <c r="AI234" i="4"/>
  <c r="U552" i="4"/>
  <c r="U294" i="4"/>
  <c r="U18" i="4"/>
  <c r="O262" i="4"/>
  <c r="N262" i="4" s="1"/>
  <c r="J262" i="4" s="1"/>
  <c r="AS43" i="4"/>
  <c r="AU43" i="4" s="1"/>
  <c r="AV43" i="4"/>
  <c r="AI43" i="4" s="1"/>
  <c r="BG53" i="4"/>
  <c r="BI53" i="4" s="1"/>
  <c r="BJ53" i="4"/>
  <c r="AW53" i="4" s="1"/>
  <c r="AP66" i="4"/>
  <c r="AV66" i="4"/>
  <c r="AS79" i="4"/>
  <c r="AU79" i="4" s="1"/>
  <c r="AV79" i="4"/>
  <c r="AI79" i="4" s="1"/>
  <c r="BG97" i="4"/>
  <c r="BI97" i="4" s="1"/>
  <c r="BJ97" i="4"/>
  <c r="AW97" i="4" s="1"/>
  <c r="BG112" i="4"/>
  <c r="BI112" i="4" s="1"/>
  <c r="BJ112" i="4"/>
  <c r="AW112" i="4" s="1"/>
  <c r="BD123" i="4"/>
  <c r="BJ123" i="4"/>
  <c r="AP193" i="4"/>
  <c r="AV193" i="4"/>
  <c r="AP208" i="4"/>
  <c r="AV208" i="4"/>
  <c r="BD226" i="4"/>
  <c r="BJ226" i="4"/>
  <c r="BD247" i="4"/>
  <c r="BJ247" i="4"/>
  <c r="BD264" i="4"/>
  <c r="BJ264" i="4"/>
  <c r="AS282" i="4"/>
  <c r="AU282" i="4" s="1"/>
  <c r="AV282" i="4"/>
  <c r="AI282" i="4" s="1"/>
  <c r="BG296" i="4"/>
  <c r="BI296" i="4" s="1"/>
  <c r="BJ296" i="4"/>
  <c r="AW296" i="4" s="1"/>
  <c r="AP317" i="4"/>
  <c r="AV317" i="4"/>
  <c r="BG336" i="4"/>
  <c r="BI336" i="4" s="1"/>
  <c r="BJ336" i="4"/>
  <c r="AW336" i="4" s="1"/>
  <c r="AS341" i="4"/>
  <c r="AU341" i="4" s="1"/>
  <c r="AV341" i="4"/>
  <c r="AI341" i="4" s="1"/>
  <c r="BG417" i="4"/>
  <c r="BI417" i="4" s="1"/>
  <c r="BJ417" i="4"/>
  <c r="AW417" i="4" s="1"/>
  <c r="AP420" i="4"/>
  <c r="AV420" i="4"/>
  <c r="BG441" i="4"/>
  <c r="BI441" i="4" s="1"/>
  <c r="BJ441" i="4"/>
  <c r="AW441" i="4" s="1"/>
  <c r="BG491" i="4"/>
  <c r="BI491" i="4" s="1"/>
  <c r="BJ491" i="4"/>
  <c r="AW491" i="4" s="1"/>
  <c r="AS528" i="4"/>
  <c r="AU528" i="4" s="1"/>
  <c r="AV528" i="4"/>
  <c r="AI528" i="4" s="1"/>
  <c r="BD614" i="4"/>
  <c r="BJ614" i="4"/>
  <c r="AS349" i="4"/>
  <c r="AU349" i="4" s="1"/>
  <c r="AV349" i="4"/>
  <c r="AI349" i="4" s="1"/>
  <c r="AE168" i="4"/>
  <c r="AG168" i="4" s="1"/>
  <c r="AH168" i="4"/>
  <c r="U168" i="4" s="1"/>
  <c r="BD98" i="4"/>
  <c r="BJ98" i="4"/>
  <c r="BG38" i="4"/>
  <c r="BI38" i="4" s="1"/>
  <c r="BJ38" i="4"/>
  <c r="AS506" i="4"/>
  <c r="AU506" i="4" s="1"/>
  <c r="AV506" i="4"/>
  <c r="AI506" i="4" s="1"/>
  <c r="AP22" i="4"/>
  <c r="AV22" i="4"/>
  <c r="BD354" i="4"/>
  <c r="BJ354" i="4"/>
  <c r="AB478" i="4"/>
  <c r="AH478" i="4"/>
  <c r="AS218" i="4"/>
  <c r="AU218" i="4" s="1"/>
  <c r="AV218" i="4"/>
  <c r="AS378" i="4"/>
  <c r="AV378" i="4"/>
  <c r="AP470" i="4"/>
  <c r="AV470" i="4"/>
  <c r="AB187" i="4"/>
  <c r="AH187" i="4"/>
  <c r="AP591" i="4"/>
  <c r="AV591" i="4"/>
  <c r="U401" i="4"/>
  <c r="AP620" i="4"/>
  <c r="AV620" i="4"/>
  <c r="AI620" i="4" s="1"/>
  <c r="AS232" i="4"/>
  <c r="AU232" i="4" s="1"/>
  <c r="AV232" i="4"/>
  <c r="U179" i="4"/>
  <c r="BG299" i="4"/>
  <c r="BI299" i="4" s="1"/>
  <c r="BJ299" i="4"/>
  <c r="AB271" i="4"/>
  <c r="AH271" i="4"/>
  <c r="AB329" i="4"/>
  <c r="AH329" i="4"/>
  <c r="AB338" i="4"/>
  <c r="AH338" i="4"/>
  <c r="AG352" i="4"/>
  <c r="AS461" i="4"/>
  <c r="AV461" i="4"/>
  <c r="AP58" i="4"/>
  <c r="AV58" i="4"/>
  <c r="AP250" i="4"/>
  <c r="AV250" i="4"/>
  <c r="CW520" i="4"/>
  <c r="CY520" i="4" s="1"/>
  <c r="CZ520" i="4"/>
  <c r="U13" i="4"/>
  <c r="AP33" i="4"/>
  <c r="AV33" i="4"/>
  <c r="BU70" i="4"/>
  <c r="BW70" i="4" s="1"/>
  <c r="BX70" i="4"/>
  <c r="BK70" i="4" s="1"/>
  <c r="AP59" i="4"/>
  <c r="AV59" i="4"/>
  <c r="AP51" i="4"/>
  <c r="AV51" i="4"/>
  <c r="U79" i="4"/>
  <c r="BG109" i="4"/>
  <c r="BI109" i="4" s="1"/>
  <c r="BJ109" i="4"/>
  <c r="AW109" i="4" s="1"/>
  <c r="AS129" i="4"/>
  <c r="AU129" i="4" s="1"/>
  <c r="AV129" i="4"/>
  <c r="AI129" i="4" s="1"/>
  <c r="BD117" i="4"/>
  <c r="BJ117" i="4"/>
  <c r="AP143" i="4"/>
  <c r="AV143" i="4"/>
  <c r="AP172" i="4"/>
  <c r="AV172" i="4"/>
  <c r="AS192" i="4"/>
  <c r="AU192" i="4" s="1"/>
  <c r="AV192" i="4"/>
  <c r="AI192" i="4" s="1"/>
  <c r="AP207" i="4"/>
  <c r="AV207" i="4"/>
  <c r="BD239" i="4"/>
  <c r="BJ239" i="4"/>
  <c r="AS238" i="4"/>
  <c r="AU238" i="4" s="1"/>
  <c r="AV238" i="4"/>
  <c r="AI238" i="4" s="1"/>
  <c r="AP252" i="4"/>
  <c r="AV252" i="4"/>
  <c r="BG256" i="4"/>
  <c r="BI256" i="4" s="1"/>
  <c r="BJ256" i="4"/>
  <c r="AW256" i="4" s="1"/>
  <c r="AS245" i="4"/>
  <c r="AU245" i="4" s="1"/>
  <c r="AV245" i="4"/>
  <c r="AI245" i="4" s="1"/>
  <c r="BG275" i="4"/>
  <c r="BI275" i="4" s="1"/>
  <c r="BJ275" i="4"/>
  <c r="AW275" i="4" s="1"/>
  <c r="AP302" i="4"/>
  <c r="AV302" i="4"/>
  <c r="BD313" i="4"/>
  <c r="BJ313" i="4"/>
  <c r="AP306" i="4"/>
  <c r="AV306" i="4"/>
  <c r="BG364" i="4"/>
  <c r="BI364" i="4" s="1"/>
  <c r="BJ364" i="4"/>
  <c r="AW364" i="4" s="1"/>
  <c r="AS373" i="4"/>
  <c r="AU373" i="4" s="1"/>
  <c r="AV373" i="4"/>
  <c r="BD406" i="4"/>
  <c r="BJ406" i="4"/>
  <c r="AS428" i="4"/>
  <c r="AU428" i="4" s="1"/>
  <c r="AV428" i="4"/>
  <c r="AI428" i="4" s="1"/>
  <c r="AP413" i="4"/>
  <c r="AV413" i="4"/>
  <c r="AS427" i="4"/>
  <c r="AU427" i="4" s="1"/>
  <c r="AV427" i="4"/>
  <c r="AI427" i="4" s="1"/>
  <c r="BG415" i="4"/>
  <c r="BI415" i="4" s="1"/>
  <c r="BJ415" i="4"/>
  <c r="AW415" i="4" s="1"/>
  <c r="BX415" i="4"/>
  <c r="BD448" i="4"/>
  <c r="BJ448" i="4"/>
  <c r="AP467" i="4"/>
  <c r="AV467" i="4"/>
  <c r="AS494" i="4"/>
  <c r="AU494" i="4" s="1"/>
  <c r="AV494" i="4"/>
  <c r="AI494" i="4" s="1"/>
  <c r="AS482" i="4"/>
  <c r="AU482" i="4" s="1"/>
  <c r="AV482" i="4"/>
  <c r="AI482" i="4" s="1"/>
  <c r="BD502" i="4"/>
  <c r="BJ502" i="4"/>
  <c r="U537" i="4"/>
  <c r="AS531" i="4"/>
  <c r="AU531" i="4" s="1"/>
  <c r="AV531" i="4"/>
  <c r="AI531" i="4" s="1"/>
  <c r="U555" i="4"/>
  <c r="AG573" i="4"/>
  <c r="AS589" i="4"/>
  <c r="AU589" i="4" s="1"/>
  <c r="AV589" i="4"/>
  <c r="AI589" i="4" s="1"/>
  <c r="U594" i="4"/>
  <c r="U600" i="4"/>
  <c r="AP600" i="4"/>
  <c r="AV600" i="4"/>
  <c r="BU612" i="4"/>
  <c r="BW612" i="4" s="1"/>
  <c r="BX612" i="4"/>
  <c r="BK612" i="4" s="1"/>
  <c r="AG18" i="4"/>
  <c r="AP69" i="4"/>
  <c r="AV69" i="4"/>
  <c r="BJ89" i="4"/>
  <c r="AB197" i="4"/>
  <c r="AH197" i="4"/>
  <c r="AS395" i="4"/>
  <c r="AV395" i="4"/>
  <c r="AB128" i="4"/>
  <c r="AC114" i="4" s="1"/>
  <c r="AB114" i="4" s="1"/>
  <c r="X114" i="4" s="1"/>
  <c r="AH128" i="4"/>
  <c r="AP599" i="4"/>
  <c r="AV599" i="4"/>
  <c r="AS280" i="4"/>
  <c r="AU280" i="4" s="1"/>
  <c r="AV280" i="4"/>
  <c r="AS544" i="4"/>
  <c r="AU544" i="4" s="1"/>
  <c r="AV544" i="4"/>
  <c r="AI544" i="4" s="1"/>
  <c r="AS121" i="4"/>
  <c r="AU121" i="4" s="1"/>
  <c r="AV121" i="4"/>
  <c r="AI121" i="4" s="1"/>
  <c r="AB288" i="4"/>
  <c r="AH288" i="4"/>
  <c r="BG133" i="4"/>
  <c r="BI133" i="4" s="1"/>
  <c r="BJ133" i="4"/>
  <c r="AB307" i="4"/>
  <c r="AH307" i="4"/>
  <c r="AS607" i="4"/>
  <c r="AU607" i="4" s="1"/>
  <c r="AV607" i="4"/>
  <c r="AP404" i="4"/>
  <c r="AV404" i="4"/>
  <c r="AS483" i="4"/>
  <c r="AU483" i="4" s="1"/>
  <c r="AV483" i="4"/>
  <c r="AB233" i="4"/>
  <c r="AH233" i="4"/>
  <c r="AE593" i="4"/>
  <c r="AG593" i="4" s="1"/>
  <c r="AH593" i="4"/>
  <c r="AP593" i="4"/>
  <c r="AV593" i="4"/>
  <c r="AE416" i="4"/>
  <c r="AF411" i="4" s="1"/>
  <c r="AE411" i="4" s="1"/>
  <c r="AE410" i="4" s="1"/>
  <c r="AH416" i="4"/>
  <c r="AG333" i="4"/>
  <c r="AP616" i="4"/>
  <c r="AV616" i="4"/>
  <c r="AS469" i="4"/>
  <c r="AU469" i="4" s="1"/>
  <c r="AV469" i="4"/>
  <c r="AI469" i="4" s="1"/>
  <c r="AP615" i="4"/>
  <c r="AV615" i="4"/>
  <c r="AI615" i="4" s="1"/>
  <c r="AV271" i="4"/>
  <c r="AS617" i="4"/>
  <c r="AV617" i="4"/>
  <c r="AS550" i="4"/>
  <c r="AV550" i="4"/>
  <c r="AS37" i="4"/>
  <c r="AV37" i="4"/>
  <c r="U188" i="4"/>
  <c r="AG215" i="4"/>
  <c r="U569" i="4"/>
  <c r="U276" i="4"/>
  <c r="U451" i="4"/>
  <c r="U505" i="4"/>
  <c r="AP57" i="4"/>
  <c r="AV57" i="4"/>
  <c r="BD75" i="4"/>
  <c r="BJ75" i="4"/>
  <c r="AS149" i="4"/>
  <c r="AU149" i="4" s="1"/>
  <c r="AV149" i="4"/>
  <c r="AI149" i="4" s="1"/>
  <c r="BD248" i="4"/>
  <c r="BJ248" i="4"/>
  <c r="BG295" i="4"/>
  <c r="BI295" i="4" s="1"/>
  <c r="BJ295" i="4"/>
  <c r="AW295" i="4" s="1"/>
  <c r="BG362" i="4"/>
  <c r="BI362" i="4" s="1"/>
  <c r="BJ362" i="4"/>
  <c r="AW362" i="4" s="1"/>
  <c r="AS608" i="4"/>
  <c r="AU608" i="4" s="1"/>
  <c r="AV608" i="4"/>
  <c r="AI608" i="4" s="1"/>
  <c r="AP611" i="4"/>
  <c r="AV611" i="4"/>
  <c r="BD604" i="4"/>
  <c r="BJ604" i="4"/>
  <c r="BG622" i="4"/>
  <c r="BI622" i="4" s="1"/>
  <c r="BJ622" i="4"/>
  <c r="AW622" i="4" s="1"/>
  <c r="AA135" i="4"/>
  <c r="Z135" i="4" s="1"/>
  <c r="AH147" i="4"/>
  <c r="AP144" i="4"/>
  <c r="AV144" i="4"/>
  <c r="AS451" i="4"/>
  <c r="AU451" i="4" s="1"/>
  <c r="AV451" i="4"/>
  <c r="AI451" i="4" s="1"/>
  <c r="BD234" i="4"/>
  <c r="BJ234" i="4"/>
  <c r="AP424" i="4"/>
  <c r="AV424" i="4"/>
  <c r="AS525" i="4"/>
  <c r="AU525" i="4" s="1"/>
  <c r="AV525" i="4"/>
  <c r="AP42" i="4"/>
  <c r="AV42" i="4"/>
  <c r="AP422" i="4"/>
  <c r="AV422" i="4"/>
  <c r="AS316" i="4"/>
  <c r="AU316" i="4" s="1"/>
  <c r="AV316" i="4"/>
  <c r="AI316" i="4" s="1"/>
  <c r="AS105" i="4"/>
  <c r="AU105" i="4" s="1"/>
  <c r="AV105" i="4"/>
  <c r="AI105" i="4" s="1"/>
  <c r="AS515" i="4"/>
  <c r="AU515" i="4" s="1"/>
  <c r="AV515" i="4"/>
  <c r="AI515" i="4" s="1"/>
  <c r="AS495" i="4"/>
  <c r="AU495" i="4" s="1"/>
  <c r="AV495" i="4"/>
  <c r="AP293" i="4"/>
  <c r="AV293" i="4"/>
  <c r="AE363" i="4"/>
  <c r="AF346" i="4" s="1"/>
  <c r="AE346" i="4" s="1"/>
  <c r="AH363" i="4"/>
  <c r="AS480" i="4"/>
  <c r="AU480" i="4" s="1"/>
  <c r="AV480" i="4"/>
  <c r="AI480" i="4" s="1"/>
  <c r="AS507" i="4"/>
  <c r="AU507" i="4" s="1"/>
  <c r="AV507" i="4"/>
  <c r="AI507" i="4" s="1"/>
  <c r="BG514" i="4"/>
  <c r="BI514" i="4" s="1"/>
  <c r="BJ514" i="4"/>
  <c r="AW514" i="4" s="1"/>
  <c r="BG541" i="4"/>
  <c r="BI541" i="4" s="1"/>
  <c r="BJ541" i="4"/>
  <c r="AW541" i="4" s="1"/>
  <c r="AS597" i="4"/>
  <c r="AU597" i="4" s="1"/>
  <c r="AV597" i="4"/>
  <c r="AI597" i="4" s="1"/>
  <c r="AP609" i="4"/>
  <c r="AV609" i="4"/>
  <c r="AS529" i="4"/>
  <c r="AU529" i="4" s="1"/>
  <c r="AV529" i="4"/>
  <c r="AS119" i="4"/>
  <c r="AU119" i="4" s="1"/>
  <c r="AV119" i="4"/>
  <c r="BD78" i="4"/>
  <c r="BJ78" i="4"/>
  <c r="U108" i="4"/>
  <c r="BD99" i="4"/>
  <c r="BJ99" i="4"/>
  <c r="AP131" i="4"/>
  <c r="AV131" i="4"/>
  <c r="BD134" i="4"/>
  <c r="BJ134" i="4"/>
  <c r="BG130" i="4"/>
  <c r="BI130" i="4" s="1"/>
  <c r="BJ130" i="4"/>
  <c r="AW130" i="4" s="1"/>
  <c r="AP160" i="4"/>
  <c r="AV160" i="4"/>
  <c r="AI186" i="4"/>
  <c r="AS217" i="4"/>
  <c r="AU217" i="4" s="1"/>
  <c r="AV217" i="4"/>
  <c r="AI217" i="4" s="1"/>
  <c r="AS257" i="4"/>
  <c r="AU257" i="4" s="1"/>
  <c r="AV257" i="4"/>
  <c r="AI257" i="4" s="1"/>
  <c r="AS269" i="4"/>
  <c r="AU269" i="4" s="1"/>
  <c r="AV269" i="4"/>
  <c r="AI269" i="4" s="1"/>
  <c r="AS335" i="4"/>
  <c r="AU335" i="4" s="1"/>
  <c r="AV335" i="4"/>
  <c r="AI335" i="4" s="1"/>
  <c r="AP388" i="4"/>
  <c r="AV388" i="4"/>
  <c r="BG429" i="4"/>
  <c r="BI429" i="4" s="1"/>
  <c r="BJ429" i="4"/>
  <c r="AW429" i="4" s="1"/>
  <c r="BD453" i="4"/>
  <c r="BJ453" i="4"/>
  <c r="BD493" i="4"/>
  <c r="BJ493" i="4"/>
  <c r="AI491" i="4"/>
  <c r="U507" i="4"/>
  <c r="CI557" i="4"/>
  <c r="CK557" i="4" s="1"/>
  <c r="CL557" i="4"/>
  <c r="BY557" i="4" s="1"/>
  <c r="BD351" i="4"/>
  <c r="BJ351" i="4"/>
  <c r="AW351" i="4" s="1"/>
  <c r="AS276" i="4"/>
  <c r="AU276" i="4" s="1"/>
  <c r="AV276" i="4"/>
  <c r="AS32" i="4"/>
  <c r="AU32" i="4" s="1"/>
  <c r="AV32" i="4"/>
  <c r="AI32" i="4" s="1"/>
  <c r="AS222" i="4"/>
  <c r="AU222" i="4" s="1"/>
  <c r="AV222" i="4"/>
  <c r="AI222" i="4" s="1"/>
  <c r="AS315" i="4"/>
  <c r="AU315" i="4" s="1"/>
  <c r="AV315" i="4"/>
  <c r="BD606" i="4"/>
  <c r="BJ606" i="4"/>
  <c r="AS277" i="4"/>
  <c r="AU277" i="4" s="1"/>
  <c r="AV277" i="4"/>
  <c r="AI277" i="4" s="1"/>
  <c r="AP202" i="4"/>
  <c r="AV202" i="4"/>
  <c r="AS562" i="4"/>
  <c r="AU562" i="4" s="1"/>
  <c r="AV562" i="4"/>
  <c r="AI562" i="4" s="1"/>
  <c r="AP392" i="4"/>
  <c r="AV392" i="4"/>
  <c r="AI392" i="4" s="1"/>
  <c r="AS543" i="4"/>
  <c r="AV543" i="4"/>
  <c r="AS379" i="4"/>
  <c r="AU379" i="4" s="1"/>
  <c r="AV379" i="4"/>
  <c r="AI379" i="4" s="1"/>
  <c r="U142" i="4"/>
  <c r="AS334" i="4"/>
  <c r="AU334" i="4" s="1"/>
  <c r="AV334" i="4"/>
  <c r="AI334" i="4" s="1"/>
  <c r="AB173" i="4"/>
  <c r="AH173" i="4"/>
  <c r="AS344" i="4"/>
  <c r="AU344" i="4" s="1"/>
  <c r="AV344" i="4"/>
  <c r="AI344" i="4" s="1"/>
  <c r="AS434" i="4"/>
  <c r="AU434" i="4" s="1"/>
  <c r="AV434" i="4"/>
  <c r="AI434" i="4" s="1"/>
  <c r="AS487" i="4"/>
  <c r="AU487" i="4" s="1"/>
  <c r="AV487" i="4"/>
  <c r="AI487" i="4" s="1"/>
  <c r="AP603" i="4"/>
  <c r="AV603" i="4"/>
  <c r="U253" i="4"/>
  <c r="AP366" i="4"/>
  <c r="AV366" i="4"/>
  <c r="AI366" i="4" s="1"/>
  <c r="AE309" i="4"/>
  <c r="AG309" i="4" s="1"/>
  <c r="AH309" i="4"/>
  <c r="U309" i="4" s="1"/>
  <c r="AP163" i="4"/>
  <c r="AV163" i="4"/>
  <c r="AI163" i="4" s="1"/>
  <c r="U146" i="4"/>
  <c r="AG170" i="4"/>
  <c r="U202" i="4"/>
  <c r="AG202" i="4"/>
  <c r="U189" i="4"/>
  <c r="AI229" i="4"/>
  <c r="U139" i="4"/>
  <c r="CT519" i="4"/>
  <c r="CZ519" i="4"/>
  <c r="AS15" i="4"/>
  <c r="AU15" i="4" s="1"/>
  <c r="AV15" i="4"/>
  <c r="AI15" i="4" s="1"/>
  <c r="AP26" i="4"/>
  <c r="AV26" i="4"/>
  <c r="U34" i="4"/>
  <c r="BD52" i="4"/>
  <c r="BJ52" i="4"/>
  <c r="BD94" i="4"/>
  <c r="BJ94" i="4"/>
  <c r="AS108" i="4"/>
  <c r="AU108" i="4" s="1"/>
  <c r="AV108" i="4"/>
  <c r="AI108" i="4" s="1"/>
  <c r="AS125" i="4"/>
  <c r="AU125" i="4" s="1"/>
  <c r="AV125" i="4"/>
  <c r="AI125" i="4" s="1"/>
  <c r="AS124" i="4"/>
  <c r="AU124" i="4" s="1"/>
  <c r="AV124" i="4"/>
  <c r="AI124" i="4" s="1"/>
  <c r="AS145" i="4"/>
  <c r="AU145" i="4" s="1"/>
  <c r="AV145" i="4"/>
  <c r="AI145" i="4" s="1"/>
  <c r="BD148" i="4"/>
  <c r="BJ148" i="4"/>
  <c r="BG152" i="4"/>
  <c r="BI152" i="4" s="1"/>
  <c r="BJ152" i="4"/>
  <c r="AW152" i="4" s="1"/>
  <c r="AP170" i="4"/>
  <c r="BD162" i="4"/>
  <c r="BJ162" i="4"/>
  <c r="BG182" i="4"/>
  <c r="BI182" i="4" s="1"/>
  <c r="BJ182" i="4"/>
  <c r="AW182" i="4" s="1"/>
  <c r="BX182" i="4"/>
  <c r="BG210" i="4"/>
  <c r="BI210" i="4" s="1"/>
  <c r="BJ210" i="4"/>
  <c r="AW210" i="4" s="1"/>
  <c r="BG230" i="4"/>
  <c r="BI230" i="4" s="1"/>
  <c r="BJ230" i="4"/>
  <c r="AW230" i="4" s="1"/>
  <c r="BG244" i="4"/>
  <c r="BI244" i="4" s="1"/>
  <c r="BJ244" i="4"/>
  <c r="AW244" i="4" s="1"/>
  <c r="AS243" i="4"/>
  <c r="AU243" i="4" s="1"/>
  <c r="AV243" i="4"/>
  <c r="AI243" i="4" s="1"/>
  <c r="AS250" i="4"/>
  <c r="AI256" i="4"/>
  <c r="AS267" i="4"/>
  <c r="AU267" i="4" s="1"/>
  <c r="AV267" i="4"/>
  <c r="AI267" i="4" s="1"/>
  <c r="AP298" i="4"/>
  <c r="AV298" i="4"/>
  <c r="AS323" i="4"/>
  <c r="AU323" i="4" s="1"/>
  <c r="AV323" i="4"/>
  <c r="AI323" i="4" s="1"/>
  <c r="AP310" i="4"/>
  <c r="AV310" i="4"/>
  <c r="AP319" i="4"/>
  <c r="AV319" i="4"/>
  <c r="U331" i="4"/>
  <c r="AP331" i="4"/>
  <c r="AV331" i="4"/>
  <c r="AS365" i="4"/>
  <c r="AU365" i="4" s="1"/>
  <c r="AV365" i="4"/>
  <c r="AI365" i="4" s="1"/>
  <c r="BG380" i="4"/>
  <c r="BI380" i="4" s="1"/>
  <c r="BJ380" i="4"/>
  <c r="AW380" i="4" s="1"/>
  <c r="U382" i="4"/>
  <c r="BX406" i="4"/>
  <c r="U408" i="4"/>
  <c r="AP421" i="4"/>
  <c r="AV421" i="4"/>
  <c r="AS440" i="4"/>
  <c r="AU440" i="4" s="1"/>
  <c r="AV440" i="4"/>
  <c r="AI440" i="4" s="1"/>
  <c r="BD446" i="4"/>
  <c r="BJ446" i="4"/>
  <c r="AS464" i="4"/>
  <c r="AU464" i="4" s="1"/>
  <c r="AV464" i="4"/>
  <c r="AI464" i="4" s="1"/>
  <c r="AP472" i="4"/>
  <c r="AV472" i="4"/>
  <c r="AS462" i="4"/>
  <c r="AU462" i="4" s="1"/>
  <c r="AV462" i="4"/>
  <c r="AI462" i="4" s="1"/>
  <c r="BD490" i="4"/>
  <c r="BJ490" i="4"/>
  <c r="BD510" i="4"/>
  <c r="BJ510" i="4"/>
  <c r="AP497" i="4"/>
  <c r="AV497" i="4"/>
  <c r="AS537" i="4"/>
  <c r="AU537" i="4" s="1"/>
  <c r="AV537" i="4"/>
  <c r="AI537" i="4" s="1"/>
  <c r="BM528" i="4"/>
  <c r="BN528" i="4" s="1"/>
  <c r="AS522" i="4"/>
  <c r="AU522" i="4" s="1"/>
  <c r="AV522" i="4"/>
  <c r="AI522" i="4" s="1"/>
  <c r="BG551" i="4"/>
  <c r="BI551" i="4" s="1"/>
  <c r="BJ551" i="4"/>
  <c r="AW551" i="4" s="1"/>
  <c r="AP542" i="4"/>
  <c r="AV542" i="4"/>
  <c r="U558" i="4"/>
  <c r="AI541" i="4"/>
  <c r="AS572" i="4"/>
  <c r="AU572" i="4" s="1"/>
  <c r="AV572" i="4"/>
  <c r="AI572" i="4" s="1"/>
  <c r="AS578" i="4"/>
  <c r="AU578" i="4" s="1"/>
  <c r="AV578" i="4"/>
  <c r="AI578" i="4" s="1"/>
  <c r="AP575" i="4"/>
  <c r="AV575" i="4"/>
  <c r="BG580" i="4"/>
  <c r="BI580" i="4" s="1"/>
  <c r="BJ580" i="4"/>
  <c r="AW580" i="4" s="1"/>
  <c r="AP583" i="4"/>
  <c r="AV583" i="4"/>
  <c r="AP584" i="4"/>
  <c r="AV584" i="4"/>
  <c r="AP401" i="4"/>
  <c r="AP305" i="4"/>
  <c r="AV305" i="4"/>
  <c r="BG40" i="4"/>
  <c r="BI40" i="4" s="1"/>
  <c r="BJ40" i="4"/>
  <c r="AW40" i="4" s="1"/>
  <c r="AG422" i="4"/>
  <c r="AP81" i="4"/>
  <c r="AV81" i="4"/>
  <c r="AI81" i="4" s="1"/>
  <c r="BG17" i="4"/>
  <c r="BI17" i="4" s="1"/>
  <c r="BJ17" i="4"/>
  <c r="AS391" i="4"/>
  <c r="AU391" i="4" s="1"/>
  <c r="AV391" i="4"/>
  <c r="AI391" i="4" s="1"/>
  <c r="AB402" i="4"/>
  <c r="AH402" i="4"/>
  <c r="AS343" i="4"/>
  <c r="AU343" i="4" s="1"/>
  <c r="AV343" i="4"/>
  <c r="AS621" i="4"/>
  <c r="AU621" i="4" s="1"/>
  <c r="AV621" i="4"/>
  <c r="AI621" i="4" s="1"/>
  <c r="AS477" i="4"/>
  <c r="AV477" i="4"/>
  <c r="AS24" i="4"/>
  <c r="AU24" i="4" s="1"/>
  <c r="AV24" i="4"/>
  <c r="AI24" i="4" s="1"/>
  <c r="AE381" i="4"/>
  <c r="AF368" i="4" s="1"/>
  <c r="AE368" i="4" s="1"/>
  <c r="AH381" i="4"/>
  <c r="AP443" i="4"/>
  <c r="AV443" i="4"/>
  <c r="AP90" i="4"/>
  <c r="AV90" i="4"/>
  <c r="AP455" i="4"/>
  <c r="AV455" i="4"/>
  <c r="AS190" i="4"/>
  <c r="AU190" i="4" s="1"/>
  <c r="AV190" i="4"/>
  <c r="AI190" i="4" s="1"/>
  <c r="BG527" i="4"/>
  <c r="BI527" i="4" s="1"/>
  <c r="BJ527" i="4"/>
  <c r="AW527" i="4" s="1"/>
  <c r="AA454" i="4"/>
  <c r="Z454" i="4" s="1"/>
  <c r="AH456" i="4"/>
  <c r="AS197" i="4"/>
  <c r="AU197" i="4" s="1"/>
  <c r="AV197" i="4"/>
  <c r="AP337" i="4"/>
  <c r="AV337" i="4"/>
  <c r="AI17" i="4"/>
  <c r="AS339" i="4"/>
  <c r="AV339" i="4"/>
  <c r="AS146" i="4"/>
  <c r="AV146" i="4"/>
  <c r="AS569" i="4"/>
  <c r="AV569" i="4"/>
  <c r="AS549" i="4"/>
  <c r="AU549" i="4" s="1"/>
  <c r="AV549" i="4"/>
  <c r="AI549" i="4" s="1"/>
  <c r="AE301" i="4"/>
  <c r="AG301" i="4" s="1"/>
  <c r="AH301" i="4"/>
  <c r="U301" i="4" s="1"/>
  <c r="AS122" i="4"/>
  <c r="AU122" i="4" s="1"/>
  <c r="AV122" i="4"/>
  <c r="AI122" i="4" s="1"/>
  <c r="BG106" i="4"/>
  <c r="BJ106" i="4"/>
  <c r="BD16" i="4"/>
  <c r="BJ16" i="4"/>
  <c r="U550" i="4"/>
  <c r="AS289" i="4"/>
  <c r="AU289" i="4" s="1"/>
  <c r="AV289" i="4"/>
  <c r="AI289" i="4" s="1"/>
  <c r="AP55" i="4"/>
  <c r="AV55" i="4"/>
  <c r="AI55" i="4" s="1"/>
  <c r="U281" i="4"/>
  <c r="U39" i="4"/>
  <c r="U100" i="4"/>
  <c r="AI270" i="4"/>
  <c r="AI299" i="4"/>
  <c r="AS138" i="4"/>
  <c r="AU138" i="4" s="1"/>
  <c r="AV138" i="4"/>
  <c r="AI138" i="4" s="1"/>
  <c r="AP9" i="4"/>
  <c r="AV9" i="4"/>
  <c r="AS240" i="4"/>
  <c r="AU240" i="4" s="1"/>
  <c r="AV240" i="4"/>
  <c r="AI240" i="4" s="1"/>
  <c r="AP290" i="4"/>
  <c r="AV290" i="4"/>
  <c r="AP321" i="4"/>
  <c r="AV321" i="4"/>
  <c r="AS384" i="4"/>
  <c r="AU384" i="4" s="1"/>
  <c r="AV384" i="4"/>
  <c r="AI384" i="4" s="1"/>
  <c r="BD393" i="4"/>
  <c r="BJ393" i="4"/>
  <c r="AS465" i="4"/>
  <c r="AU465" i="4" s="1"/>
  <c r="AV465" i="4"/>
  <c r="AI465" i="4" s="1"/>
  <c r="AS394" i="4"/>
  <c r="AV394" i="4"/>
  <c r="BD311" i="4"/>
  <c r="BJ311" i="4"/>
  <c r="AB312" i="4"/>
  <c r="AH312" i="4"/>
  <c r="U140" i="4"/>
  <c r="AE562" i="4"/>
  <c r="AH562" i="4"/>
  <c r="AP552" i="4"/>
  <c r="AV552" i="4"/>
  <c r="AE509" i="4"/>
  <c r="AH509" i="4"/>
  <c r="BG265" i="4"/>
  <c r="BI265" i="4" s="1"/>
  <c r="BJ265" i="4"/>
  <c r="AW265" i="4" s="1"/>
  <c r="AP191" i="4"/>
  <c r="AV191" i="4"/>
  <c r="AS211" i="4"/>
  <c r="AV211" i="4"/>
  <c r="AS505" i="4"/>
  <c r="AU505" i="4" s="1"/>
  <c r="AV505" i="4"/>
  <c r="AS61" i="4"/>
  <c r="AU61" i="4" s="1"/>
  <c r="AV61" i="4"/>
  <c r="AI61" i="4" s="1"/>
  <c r="U470" i="4"/>
  <c r="AA262" i="4"/>
  <c r="Z262" i="4" s="1"/>
  <c r="AH273" i="4"/>
  <c r="AP179" i="4"/>
  <c r="AV179" i="4"/>
  <c r="AI179" i="4" s="1"/>
  <c r="AS100" i="4"/>
  <c r="AU100" i="4" s="1"/>
  <c r="AV100" i="4"/>
  <c r="AI100" i="4" s="1"/>
  <c r="AP166" i="4"/>
  <c r="AV166" i="4"/>
  <c r="AS246" i="4"/>
  <c r="AU246" i="4" s="1"/>
  <c r="AV246" i="4"/>
  <c r="AI246" i="4" s="1"/>
  <c r="AP400" i="4"/>
  <c r="AV400" i="4"/>
  <c r="AI400" i="4" s="1"/>
  <c r="AP101" i="4"/>
  <c r="AV101" i="4"/>
  <c r="AA539" i="4"/>
  <c r="Z539" i="4" s="1"/>
  <c r="AS558" i="4"/>
  <c r="AU558" i="4" s="1"/>
  <c r="AV558" i="4"/>
  <c r="AI558" i="4" s="1"/>
  <c r="AP585" i="4"/>
  <c r="AV585" i="4"/>
  <c r="AG191" i="4"/>
  <c r="AP524" i="4"/>
  <c r="AP110" i="4"/>
  <c r="AV110" i="4"/>
  <c r="CA117" i="4"/>
  <c r="CB117" i="4" s="1"/>
  <c r="AS139" i="4"/>
  <c r="AU139" i="4" s="1"/>
  <c r="AV139" i="4"/>
  <c r="AI139" i="4" s="1"/>
  <c r="AS48" i="4"/>
  <c r="AU48" i="4" s="1"/>
  <c r="AV48" i="4"/>
  <c r="AI48" i="4" s="1"/>
  <c r="U33" i="4"/>
  <c r="AP46" i="4"/>
  <c r="AV46" i="4"/>
  <c r="AP56" i="4"/>
  <c r="AV56" i="4"/>
  <c r="U91" i="4"/>
  <c r="AS88" i="4"/>
  <c r="AU88" i="4" s="1"/>
  <c r="AV88" i="4"/>
  <c r="AI88" i="4" s="1"/>
  <c r="AP77" i="4"/>
  <c r="AV77" i="4"/>
  <c r="BX94" i="4"/>
  <c r="U107" i="4"/>
  <c r="BD115" i="4"/>
  <c r="BJ115" i="4"/>
  <c r="AS151" i="4"/>
  <c r="AU151" i="4" s="1"/>
  <c r="AV151" i="4"/>
  <c r="AI151" i="4" s="1"/>
  <c r="BD153" i="4"/>
  <c r="BJ153" i="4"/>
  <c r="BG154" i="4"/>
  <c r="BI154" i="4" s="1"/>
  <c r="BJ154" i="4"/>
  <c r="AW154" i="4" s="1"/>
  <c r="BD157" i="4"/>
  <c r="BJ157" i="4"/>
  <c r="AS165" i="4"/>
  <c r="AU165" i="4" s="1"/>
  <c r="AV165" i="4"/>
  <c r="AI165" i="4" s="1"/>
  <c r="U172" i="4"/>
  <c r="BD186" i="4"/>
  <c r="BJ186" i="4"/>
  <c r="BJ214" i="4"/>
  <c r="AP218" i="4"/>
  <c r="AP213" i="4"/>
  <c r="AV213" i="4"/>
  <c r="U231" i="4"/>
  <c r="U243" i="4"/>
  <c r="AP246" i="4"/>
  <c r="CF297" i="4"/>
  <c r="CL297" i="4"/>
  <c r="BD286" i="4"/>
  <c r="BJ286" i="4"/>
  <c r="AP300" i="4"/>
  <c r="AV300" i="4"/>
  <c r="AS355" i="4"/>
  <c r="AU355" i="4" s="1"/>
  <c r="AV355" i="4"/>
  <c r="AI355" i="4" s="1"/>
  <c r="AS356" i="4"/>
  <c r="AU356" i="4" s="1"/>
  <c r="AV356" i="4"/>
  <c r="AI356" i="4" s="1"/>
  <c r="AP376" i="4"/>
  <c r="AV376" i="4"/>
  <c r="AP383" i="4"/>
  <c r="AV383" i="4"/>
  <c r="AS403" i="4"/>
  <c r="AU403" i="4" s="1"/>
  <c r="AV403" i="4"/>
  <c r="AI403" i="4" s="1"/>
  <c r="AS408" i="4"/>
  <c r="AU408" i="4" s="1"/>
  <c r="AV408" i="4"/>
  <c r="AI408" i="4" s="1"/>
  <c r="AS426" i="4"/>
  <c r="AU426" i="4" s="1"/>
  <c r="AV426" i="4"/>
  <c r="AI426" i="4" s="1"/>
  <c r="BG423" i="4"/>
  <c r="BI423" i="4" s="1"/>
  <c r="BJ423" i="4"/>
  <c r="AW423" i="4" s="1"/>
  <c r="AS444" i="4"/>
  <c r="AU444" i="4" s="1"/>
  <c r="AV444" i="4"/>
  <c r="AI444" i="4" s="1"/>
  <c r="AS436" i="4"/>
  <c r="AU436" i="4" s="1"/>
  <c r="AV436" i="4"/>
  <c r="AI436" i="4" s="1"/>
  <c r="AS435" i="4"/>
  <c r="AU435" i="4" s="1"/>
  <c r="AV435" i="4"/>
  <c r="AI435" i="4" s="1"/>
  <c r="AP471" i="4"/>
  <c r="AV471" i="4"/>
  <c r="U462" i="4"/>
  <c r="BG512" i="4"/>
  <c r="BI512" i="4" s="1"/>
  <c r="BJ512" i="4"/>
  <c r="AW512" i="4" s="1"/>
  <c r="BG511" i="4"/>
  <c r="BI511" i="4" s="1"/>
  <c r="BJ511" i="4"/>
  <c r="AW511" i="4" s="1"/>
  <c r="AS503" i="4"/>
  <c r="AU503" i="4" s="1"/>
  <c r="AV503" i="4"/>
  <c r="AI503" i="4" s="1"/>
  <c r="BG513" i="4"/>
  <c r="BI513" i="4" s="1"/>
  <c r="BJ513" i="4"/>
  <c r="AW513" i="4" s="1"/>
  <c r="AP532" i="4"/>
  <c r="AV532" i="4"/>
  <c r="AS536" i="4"/>
  <c r="AU536" i="4" s="1"/>
  <c r="AV536" i="4"/>
  <c r="AI536" i="4" s="1"/>
  <c r="AP521" i="4"/>
  <c r="AV521" i="4"/>
  <c r="BR523" i="4"/>
  <c r="BX523" i="4"/>
  <c r="BG553" i="4"/>
  <c r="BI553" i="4" s="1"/>
  <c r="BJ553" i="4"/>
  <c r="AW553" i="4" s="1"/>
  <c r="AS548" i="4"/>
  <c r="AU548" i="4" s="1"/>
  <c r="AV548" i="4"/>
  <c r="AI548" i="4" s="1"/>
  <c r="BD546" i="4"/>
  <c r="BJ546" i="4"/>
  <c r="AP559" i="4"/>
  <c r="AV559" i="4"/>
  <c r="BG568" i="4"/>
  <c r="BI568" i="4" s="1"/>
  <c r="BJ568" i="4"/>
  <c r="AW568" i="4" s="1"/>
  <c r="AP565" i="4"/>
  <c r="AV565" i="4"/>
  <c r="BG564" i="4"/>
  <c r="BI564" i="4" s="1"/>
  <c r="BJ564" i="4"/>
  <c r="AW564" i="4" s="1"/>
  <c r="U586" i="4"/>
  <c r="U583" i="4"/>
  <c r="AS595" i="4"/>
  <c r="AU595" i="4" s="1"/>
  <c r="AV595" i="4"/>
  <c r="AI595" i="4" s="1"/>
  <c r="AS605" i="4"/>
  <c r="AU605" i="4" s="1"/>
  <c r="AV605" i="4"/>
  <c r="AI605" i="4" s="1"/>
  <c r="BG327" i="4"/>
  <c r="BI327" i="4" s="1"/>
  <c r="BJ327" i="4"/>
  <c r="AW327" i="4" s="1"/>
  <c r="AG146" i="4"/>
  <c r="U81" i="4"/>
  <c r="BG150" i="4"/>
  <c r="BI150" i="4" s="1"/>
  <c r="BJ150" i="4"/>
  <c r="BD500" i="4"/>
  <c r="BJ500" i="4"/>
  <c r="BD30" i="4"/>
  <c r="BJ30" i="4"/>
  <c r="AE287" i="4"/>
  <c r="AG287" i="4" s="1"/>
  <c r="AH287" i="4"/>
  <c r="U287" i="4" s="1"/>
  <c r="O304" i="4"/>
  <c r="N304" i="4" s="1"/>
  <c r="J304" i="4" s="1"/>
  <c r="AS219" i="4"/>
  <c r="AU219" i="4" s="1"/>
  <c r="AV219" i="4"/>
  <c r="BD596" i="4"/>
  <c r="BJ596" i="4"/>
  <c r="AS401" i="4"/>
  <c r="AU401" i="4" s="1"/>
  <c r="AV401" i="4"/>
  <c r="AI401" i="4" s="1"/>
  <c r="AS318" i="4"/>
  <c r="AU318" i="4" s="1"/>
  <c r="AV318" i="4"/>
  <c r="AI318" i="4" s="1"/>
  <c r="AP14" i="4"/>
  <c r="AV14" i="4"/>
  <c r="AE601" i="4"/>
  <c r="AG601" i="4" s="1"/>
  <c r="AH601" i="4"/>
  <c r="U601" i="4" s="1"/>
  <c r="AS23" i="4"/>
  <c r="AU23" i="4" s="1"/>
  <c r="AV23" i="4"/>
  <c r="AI23" i="4" s="1"/>
  <c r="AB447" i="4"/>
  <c r="AC433" i="4" s="1"/>
  <c r="AB433" i="4" s="1"/>
  <c r="AH447" i="4"/>
  <c r="AB85" i="4"/>
  <c r="AH85" i="4"/>
  <c r="AP11" i="4"/>
  <c r="AV11" i="4"/>
  <c r="U195" i="4"/>
  <c r="AP571" i="4"/>
  <c r="AV571" i="4"/>
  <c r="AP200" i="4"/>
  <c r="AV200" i="4"/>
  <c r="AI200" i="4" s="1"/>
  <c r="AP419" i="4"/>
  <c r="AV419" i="4"/>
  <c r="U22" i="4"/>
  <c r="U121" i="4"/>
  <c r="U530" i="4"/>
  <c r="AS353" i="4"/>
  <c r="AU353" i="4" s="1"/>
  <c r="AV353" i="4"/>
  <c r="AG189" i="4"/>
  <c r="AB74" i="4"/>
  <c r="AH74" i="4"/>
  <c r="AP18" i="4"/>
  <c r="AV18" i="4"/>
  <c r="BU227" i="4"/>
  <c r="BW227" i="4" s="1"/>
  <c r="BX227" i="4"/>
  <c r="BK227" i="4" s="1"/>
  <c r="AP324" i="4"/>
  <c r="AV324" i="4"/>
  <c r="AI324" i="4" s="1"/>
  <c r="U524" i="4"/>
  <c r="AS209" i="4"/>
  <c r="AU209" i="4" s="1"/>
  <c r="AV209" i="4"/>
  <c r="AI209" i="4" s="1"/>
  <c r="U289" i="4"/>
  <c r="U65" i="4"/>
  <c r="AG65" i="4"/>
  <c r="AP140" i="4"/>
  <c r="AV140" i="4"/>
  <c r="BG12" i="4"/>
  <c r="BI12" i="4" s="1"/>
  <c r="BJ12" i="4"/>
  <c r="AW12" i="4" s="1"/>
  <c r="BG41" i="4"/>
  <c r="BI41" i="4" s="1"/>
  <c r="BJ41" i="4"/>
  <c r="AW41" i="4" s="1"/>
  <c r="AP60" i="4"/>
  <c r="AV60" i="4"/>
  <c r="AS63" i="4"/>
  <c r="AU63" i="4" s="1"/>
  <c r="AV63" i="4"/>
  <c r="AI63" i="4" s="1"/>
  <c r="AS91" i="4"/>
  <c r="AU91" i="4" s="1"/>
  <c r="AV91" i="4"/>
  <c r="AI91" i="4" s="1"/>
  <c r="AP201" i="4"/>
  <c r="AV201" i="4"/>
  <c r="BG224" i="4"/>
  <c r="BI224" i="4" s="1"/>
  <c r="BJ224" i="4"/>
  <c r="AW224" i="4" s="1"/>
  <c r="AS291" i="4"/>
  <c r="AU291" i="4" s="1"/>
  <c r="AV291" i="4"/>
  <c r="AI291" i="4" s="1"/>
  <c r="AP308" i="4"/>
  <c r="AV308" i="4"/>
  <c r="AP348" i="4"/>
  <c r="AV348" i="4"/>
  <c r="AS386" i="4"/>
  <c r="AU386" i="4" s="1"/>
  <c r="AV386" i="4"/>
  <c r="AI386" i="4" s="1"/>
  <c r="AS442" i="4"/>
  <c r="AU442" i="4" s="1"/>
  <c r="AV442" i="4"/>
  <c r="AI442" i="4" s="1"/>
  <c r="BG460" i="4"/>
  <c r="BI460" i="4" s="1"/>
  <c r="BJ460" i="4"/>
  <c r="AW460" i="4" s="1"/>
  <c r="AS463" i="4"/>
  <c r="AU463" i="4" s="1"/>
  <c r="AV463" i="4"/>
  <c r="AI463" i="4" s="1"/>
  <c r="BG499" i="4"/>
  <c r="BI499" i="4" s="1"/>
  <c r="BJ499" i="4"/>
  <c r="AW499" i="4" s="1"/>
  <c r="AS504" i="4"/>
  <c r="AU504" i="4" s="1"/>
  <c r="AV504" i="4"/>
  <c r="AI504" i="4" s="1"/>
  <c r="AP533" i="4"/>
  <c r="AV533" i="4"/>
  <c r="BD538" i="4"/>
  <c r="BJ538" i="4"/>
  <c r="AS545" i="4"/>
  <c r="AU545" i="4" s="1"/>
  <c r="AV545" i="4"/>
  <c r="AI545" i="4" s="1"/>
  <c r="AP555" i="4"/>
  <c r="AV555" i="4"/>
  <c r="AS554" i="4"/>
  <c r="AU554" i="4" s="1"/>
  <c r="AV554" i="4"/>
  <c r="AI554" i="4" s="1"/>
  <c r="AP594" i="4"/>
  <c r="AV594" i="4"/>
  <c r="AE292" i="4"/>
  <c r="AG292" i="4" s="1"/>
  <c r="AH292" i="4"/>
  <c r="U292" i="4" s="1"/>
  <c r="AS524" i="4"/>
  <c r="AU524" i="4" s="1"/>
  <c r="AV524" i="4"/>
  <c r="AI524" i="4" s="1"/>
  <c r="AS485" i="4"/>
  <c r="AV485" i="4"/>
  <c r="AP10" i="4"/>
  <c r="AV10" i="4"/>
  <c r="BG45" i="4"/>
  <c r="BJ45" i="4"/>
  <c r="AW45" i="4" s="1"/>
  <c r="AS44" i="4"/>
  <c r="AU44" i="4" s="1"/>
  <c r="AV44" i="4"/>
  <c r="AI44" i="4" s="1"/>
  <c r="BD31" i="4"/>
  <c r="BJ31" i="4"/>
  <c r="AP73" i="4"/>
  <c r="AV73" i="4"/>
  <c r="AP76" i="4"/>
  <c r="AV76" i="4"/>
  <c r="BG83" i="4"/>
  <c r="BI83" i="4" s="1"/>
  <c r="BJ83" i="4"/>
  <c r="AW83" i="4" s="1"/>
  <c r="BD95" i="4"/>
  <c r="BJ95" i="4"/>
  <c r="AS120" i="4"/>
  <c r="AU120" i="4" s="1"/>
  <c r="AV120" i="4"/>
  <c r="AI120" i="4" s="1"/>
  <c r="AS155" i="4"/>
  <c r="AU155" i="4" s="1"/>
  <c r="AV155" i="4"/>
  <c r="AI155" i="4" s="1"/>
  <c r="BD141" i="4"/>
  <c r="BJ141" i="4"/>
  <c r="AP171" i="4"/>
  <c r="AV171" i="4"/>
  <c r="BG174" i="4"/>
  <c r="BI174" i="4" s="1"/>
  <c r="BJ174" i="4"/>
  <c r="AW174" i="4" s="1"/>
  <c r="AP185" i="4"/>
  <c r="AV185" i="4"/>
  <c r="BG212" i="4"/>
  <c r="BI212" i="4" s="1"/>
  <c r="BJ212" i="4"/>
  <c r="AW212" i="4" s="1"/>
  <c r="AS214" i="4"/>
  <c r="AU214" i="4" s="1"/>
  <c r="AV214" i="4"/>
  <c r="AI214" i="4" s="1"/>
  <c r="AS231" i="4"/>
  <c r="AU231" i="4" s="1"/>
  <c r="AV231" i="4"/>
  <c r="AI231" i="4" s="1"/>
  <c r="AP251" i="4"/>
  <c r="AV251" i="4"/>
  <c r="AP345" i="4"/>
  <c r="AV345" i="4"/>
  <c r="BD347" i="4"/>
  <c r="BJ347" i="4"/>
  <c r="AS382" i="4"/>
  <c r="AU382" i="4" s="1"/>
  <c r="AV382" i="4"/>
  <c r="AI382" i="4" s="1"/>
  <c r="BG399" i="4"/>
  <c r="BI399" i="4" s="1"/>
  <c r="BJ399" i="4"/>
  <c r="AW399" i="4" s="1"/>
  <c r="BG396" i="4"/>
  <c r="BI396" i="4" s="1"/>
  <c r="BJ396" i="4"/>
  <c r="AW396" i="4" s="1"/>
  <c r="BD489" i="4"/>
  <c r="BJ489" i="4"/>
  <c r="AS486" i="4"/>
  <c r="AU486" i="4" s="1"/>
  <c r="AV486" i="4"/>
  <c r="AI486" i="4" s="1"/>
  <c r="AS170" i="4"/>
  <c r="AV170" i="4"/>
  <c r="AS184" i="4"/>
  <c r="AV184" i="4"/>
  <c r="AE515" i="4"/>
  <c r="AH515" i="4"/>
  <c r="AP260" i="4"/>
  <c r="AV260" i="4"/>
  <c r="BG591" i="4"/>
  <c r="BI591" i="4" s="1"/>
  <c r="BJ591" i="4"/>
  <c r="AB272" i="4"/>
  <c r="AH272" i="4"/>
  <c r="AS65" i="4"/>
  <c r="AV65" i="4"/>
  <c r="AS322" i="4"/>
  <c r="AU322" i="4" s="1"/>
  <c r="AV322" i="4"/>
  <c r="AI322" i="4" s="1"/>
  <c r="U424" i="4"/>
  <c r="U28" i="4"/>
  <c r="U526" i="4"/>
  <c r="U181" i="4"/>
  <c r="U398" i="4"/>
  <c r="U164" i="4"/>
  <c r="U543" i="4"/>
  <c r="BU25" i="4"/>
  <c r="BW25" i="4" s="1"/>
  <c r="BX25" i="4"/>
  <c r="BK25" i="4" s="1"/>
  <c r="AS19" i="4"/>
  <c r="AU19" i="4" s="1"/>
  <c r="AV19" i="4"/>
  <c r="AI19" i="4" s="1"/>
  <c r="AS49" i="4"/>
  <c r="AU49" i="4" s="1"/>
  <c r="AV49" i="4"/>
  <c r="AI49" i="4" s="1"/>
  <c r="AP34" i="4"/>
  <c r="AV34" i="4"/>
  <c r="BD103" i="4"/>
  <c r="BJ103" i="4"/>
  <c r="AS127" i="4"/>
  <c r="AU127" i="4" s="1"/>
  <c r="AV127" i="4"/>
  <c r="AI127" i="4" s="1"/>
  <c r="U151" i="4"/>
  <c r="BD175" i="4"/>
  <c r="BJ175" i="4"/>
  <c r="BG196" i="4"/>
  <c r="BI196" i="4" s="1"/>
  <c r="BJ196" i="4"/>
  <c r="AW196" i="4" s="1"/>
  <c r="BD274" i="4"/>
  <c r="BJ274" i="4"/>
  <c r="AS320" i="4"/>
  <c r="AU320" i="4" s="1"/>
  <c r="AV320" i="4"/>
  <c r="AI320" i="4" s="1"/>
  <c r="BJ348" i="4"/>
  <c r="AS387" i="4"/>
  <c r="AU387" i="4" s="1"/>
  <c r="AV387" i="4"/>
  <c r="AI387" i="4" s="1"/>
  <c r="AS405" i="4"/>
  <c r="AU405" i="4" s="1"/>
  <c r="AV405" i="4"/>
  <c r="AI405" i="4" s="1"/>
  <c r="AS534" i="4"/>
  <c r="AU534" i="4" s="1"/>
  <c r="AV534" i="4"/>
  <c r="AI534" i="4" s="1"/>
  <c r="AS253" i="4"/>
  <c r="AU253" i="4" s="1"/>
  <c r="AV253" i="4"/>
  <c r="AS40" i="4"/>
  <c r="AU40" i="4" s="1"/>
  <c r="AV40" i="4"/>
  <c r="U618" i="4"/>
  <c r="AS332" i="4"/>
  <c r="AV332" i="4"/>
  <c r="AB563" i="4"/>
  <c r="AH563" i="4"/>
  <c r="BG194" i="4"/>
  <c r="BI194" i="4" s="1"/>
  <c r="BJ194" i="4"/>
  <c r="AW194" i="4" s="1"/>
  <c r="AP358" i="4"/>
  <c r="AV358" i="4"/>
  <c r="AV478" i="4"/>
  <c r="AS385" i="4"/>
  <c r="AU385" i="4" s="1"/>
  <c r="AV385" i="4"/>
  <c r="AI385" i="4" s="1"/>
  <c r="AB183" i="4"/>
  <c r="AH183" i="4"/>
  <c r="AS530" i="4"/>
  <c r="AU530" i="4" s="1"/>
  <c r="AV530" i="4"/>
  <c r="AI530" i="4" s="1"/>
  <c r="AS20" i="4"/>
  <c r="AU20" i="4" s="1"/>
  <c r="AV20" i="4"/>
  <c r="AI20" i="4" s="1"/>
  <c r="BD618" i="4"/>
  <c r="BJ618" i="4"/>
  <c r="AW618" i="4" s="1"/>
  <c r="AP457" i="4"/>
  <c r="AV457" i="4"/>
  <c r="AI457" i="4" s="1"/>
  <c r="AV563" i="4"/>
  <c r="AS159" i="4"/>
  <c r="AU159" i="4" s="1"/>
  <c r="AV159" i="4"/>
  <c r="AI159" i="4" s="1"/>
  <c r="AS342" i="4"/>
  <c r="AV342" i="4"/>
  <c r="BU47" i="4"/>
  <c r="BW47" i="4" s="1"/>
  <c r="BX47" i="4"/>
  <c r="BK47" i="4" s="1"/>
  <c r="AG48" i="4"/>
  <c r="BU54" i="4"/>
  <c r="BW54" i="4" s="1"/>
  <c r="BX54" i="4"/>
  <c r="BK54" i="4" s="1"/>
  <c r="BU64" i="4"/>
  <c r="BW64" i="4" s="1"/>
  <c r="BX64" i="4"/>
  <c r="BK64" i="4" s="1"/>
  <c r="BD87" i="4"/>
  <c r="BJ87" i="4"/>
  <c r="AP113" i="4"/>
  <c r="AV113" i="4"/>
  <c r="AI134" i="4"/>
  <c r="U136" i="4"/>
  <c r="AI141" i="4"/>
  <c r="AI175" i="4"/>
  <c r="U176" i="4"/>
  <c r="U198" i="4"/>
  <c r="U193" i="4"/>
  <c r="BG205" i="4"/>
  <c r="BI205" i="4" s="1"/>
  <c r="BJ205" i="4"/>
  <c r="AW205" i="4" s="1"/>
  <c r="AP221" i="4"/>
  <c r="AV221" i="4"/>
  <c r="AS258" i="4"/>
  <c r="AU258" i="4" s="1"/>
  <c r="AV258" i="4"/>
  <c r="AI258" i="4" s="1"/>
  <c r="AI244" i="4"/>
  <c r="AI266" i="4"/>
  <c r="AS303" i="4"/>
  <c r="AV303" i="4"/>
  <c r="AI303" i="4" s="1"/>
  <c r="AS377" i="4"/>
  <c r="AU377" i="4" s="1"/>
  <c r="AV377" i="4"/>
  <c r="AI377" i="4" s="1"/>
  <c r="AS374" i="4"/>
  <c r="AU374" i="4" s="1"/>
  <c r="AV374" i="4"/>
  <c r="AI374" i="4" s="1"/>
  <c r="U386" i="4"/>
  <c r="AS418" i="4"/>
  <c r="AU418" i="4" s="1"/>
  <c r="AV418" i="4"/>
  <c r="AI418" i="4" s="1"/>
  <c r="AG424" i="4"/>
  <c r="AI448" i="4"/>
  <c r="BD459" i="4"/>
  <c r="BJ459" i="4"/>
  <c r="AP487" i="4"/>
  <c r="BG516" i="4"/>
  <c r="BI516" i="4" s="1"/>
  <c r="BJ516" i="4"/>
  <c r="AW516" i="4" s="1"/>
  <c r="U534" i="4"/>
  <c r="BD535" i="4"/>
  <c r="BJ535" i="4"/>
  <c r="AG559" i="4"/>
  <c r="AS570" i="4"/>
  <c r="AU570" i="4" s="1"/>
  <c r="AV570" i="4"/>
  <c r="AI570" i="4" s="1"/>
  <c r="BG567" i="4"/>
  <c r="BI567" i="4" s="1"/>
  <c r="BJ567" i="4"/>
  <c r="AW567" i="4" s="1"/>
  <c r="AS588" i="4"/>
  <c r="AU588" i="4" s="1"/>
  <c r="AV588" i="4"/>
  <c r="AI588" i="4" s="1"/>
  <c r="AS586" i="4"/>
  <c r="AU586" i="4" s="1"/>
  <c r="AV586" i="4"/>
  <c r="AI586" i="4" s="1"/>
  <c r="BG613" i="4"/>
  <c r="BI613" i="4" s="1"/>
  <c r="BJ613" i="4"/>
  <c r="AW613" i="4" s="1"/>
  <c r="AG142" i="4"/>
  <c r="AP39" i="4"/>
  <c r="AV39" i="4"/>
  <c r="AS233" i="4"/>
  <c r="AU233" i="4" s="1"/>
  <c r="AV233" i="4"/>
  <c r="AS416" i="4"/>
  <c r="AU416" i="4" s="1"/>
  <c r="AV416" i="4"/>
  <c r="AI416" i="4" s="1"/>
  <c r="AB481" i="4"/>
  <c r="AH481" i="4"/>
  <c r="AS188" i="4"/>
  <c r="AU188" i="4" s="1"/>
  <c r="AV188" i="4"/>
  <c r="AI188" i="4" s="1"/>
  <c r="AP242" i="4"/>
  <c r="AV242" i="4"/>
  <c r="U225" i="4"/>
  <c r="BD270" i="4"/>
  <c r="BJ270" i="4"/>
  <c r="BD180" i="4"/>
  <c r="BJ180" i="4"/>
  <c r="AW180" i="4" s="1"/>
  <c r="AP582" i="4"/>
  <c r="AV582" i="4"/>
  <c r="AP288" i="4"/>
  <c r="AV288" i="4"/>
  <c r="AS438" i="4"/>
  <c r="AU438" i="4" s="1"/>
  <c r="AV438" i="4"/>
  <c r="AI438" i="4" s="1"/>
  <c r="AV577" i="4"/>
  <c r="AV292" i="4"/>
  <c r="AS468" i="4"/>
  <c r="AU468" i="4" s="1"/>
  <c r="AV468" i="4"/>
  <c r="AI468" i="4" s="1"/>
  <c r="AS526" i="4"/>
  <c r="AU526" i="4" s="1"/>
  <c r="AV526" i="4"/>
  <c r="AI526" i="4" s="1"/>
  <c r="AS587" i="4"/>
  <c r="AU587" i="4" s="1"/>
  <c r="AV587" i="4"/>
  <c r="AI587" i="4" s="1"/>
  <c r="AS414" i="4"/>
  <c r="AU414" i="4" s="1"/>
  <c r="AV414" i="4"/>
  <c r="AI414" i="4" s="1"/>
  <c r="AP132" i="4"/>
  <c r="AV132" i="4"/>
  <c r="U620" i="4"/>
  <c r="AP573" i="4"/>
  <c r="AV573" i="4"/>
  <c r="AS574" i="4"/>
  <c r="AU574" i="4" s="1"/>
  <c r="AV574" i="4"/>
  <c r="AE498" i="4"/>
  <c r="AG498" i="4" s="1"/>
  <c r="AH498" i="4"/>
  <c r="U498" i="4" s="1"/>
  <c r="AE200" i="4"/>
  <c r="AH200" i="4"/>
  <c r="AP596" i="4"/>
  <c r="AP102" i="4"/>
  <c r="AV102" i="4"/>
  <c r="AS183" i="4"/>
  <c r="AU183" i="4" s="1"/>
  <c r="AV183" i="4"/>
  <c r="U455" i="4"/>
  <c r="AS409" i="4"/>
  <c r="AV409" i="4"/>
  <c r="AB228" i="4"/>
  <c r="AS281" i="4"/>
  <c r="AV281" i="4"/>
  <c r="AS301" i="4"/>
  <c r="AU301" i="4" s="1"/>
  <c r="AV301" i="4"/>
  <c r="AI301" i="4" s="1"/>
  <c r="AB314" i="4"/>
  <c r="AS352" i="4"/>
  <c r="AU352" i="4" s="1"/>
  <c r="AV352" i="4"/>
  <c r="AI352" i="4" s="1"/>
  <c r="U438" i="4"/>
  <c r="U84" i="4"/>
  <c r="AP279" i="4"/>
  <c r="AV279" i="4"/>
  <c r="U544" i="4"/>
  <c r="AG28" i="4"/>
  <c r="AS449" i="4"/>
  <c r="AV449" i="4"/>
  <c r="U469" i="4"/>
  <c r="U621" i="4"/>
  <c r="U485" i="4"/>
  <c r="U211" i="4"/>
  <c r="L71" i="4"/>
  <c r="AP61" i="4"/>
  <c r="AP65" i="4"/>
  <c r="J454" i="4"/>
  <c r="AJ624" i="8"/>
  <c r="J93" i="4"/>
  <c r="L432" i="4"/>
  <c r="AG62" i="4"/>
  <c r="AX368" i="8"/>
  <c r="BE433" i="8"/>
  <c r="BE8" i="8"/>
  <c r="BM449" i="4"/>
  <c r="AZ449" i="4"/>
  <c r="BB449" i="4" s="1"/>
  <c r="AI84" i="4"/>
  <c r="AP569" i="4"/>
  <c r="AP332" i="4"/>
  <c r="V624" i="8"/>
  <c r="AP461" i="4"/>
  <c r="AG22" i="4"/>
  <c r="AS101" i="4"/>
  <c r="AP281" i="4"/>
  <c r="AS279" i="4"/>
  <c r="U412" i="4"/>
  <c r="AG544" i="4"/>
  <c r="AP549" i="4"/>
  <c r="AG469" i="4"/>
  <c r="AP391" i="4"/>
  <c r="J156" i="4"/>
  <c r="S411" i="4"/>
  <c r="S410" i="4" s="1"/>
  <c r="AZ322" i="4"/>
  <c r="BB322" i="4" s="1"/>
  <c r="BM322" i="4"/>
  <c r="AP322" i="4"/>
  <c r="U334" i="4"/>
  <c r="AG455" i="4"/>
  <c r="AS457" i="4"/>
  <c r="AU457" i="4" s="1"/>
  <c r="AG530" i="4"/>
  <c r="AP550" i="4"/>
  <c r="AP146" i="4"/>
  <c r="AP100" i="4"/>
  <c r="AG392" i="4"/>
  <c r="AA325" i="4"/>
  <c r="Z325" i="4" s="1"/>
  <c r="AI431" i="4"/>
  <c r="AS58" i="4"/>
  <c r="AG345" i="4"/>
  <c r="AP426" i="4"/>
  <c r="AP434" i="4"/>
  <c r="AX157" i="8"/>
  <c r="AX72" i="8" s="1"/>
  <c r="BG476" i="8"/>
  <c r="AG195" i="4"/>
  <c r="J602" i="4"/>
  <c r="AP394" i="4"/>
  <c r="AG84" i="4"/>
  <c r="AG14" i="4"/>
  <c r="AG24" i="4"/>
  <c r="BG16" i="4"/>
  <c r="BI16" i="4" s="1"/>
  <c r="AG101" i="4"/>
  <c r="AG121" i="4"/>
  <c r="AP378" i="4"/>
  <c r="AP558" i="4"/>
  <c r="AS603" i="4"/>
  <c r="AU603" i="4" s="1"/>
  <c r="Q7" i="4"/>
  <c r="BD106" i="4"/>
  <c r="AP449" i="4"/>
  <c r="BG540" i="8"/>
  <c r="AZ55" i="4"/>
  <c r="BB55" i="4" s="1"/>
  <c r="BM55" i="4"/>
  <c r="AE329" i="4"/>
  <c r="AP271" i="4"/>
  <c r="AS271" i="4"/>
  <c r="BM461" i="4"/>
  <c r="AZ461" i="4"/>
  <c r="BB461" i="4" s="1"/>
  <c r="BM617" i="4"/>
  <c r="AZ617" i="4"/>
  <c r="BB617" i="4" s="1"/>
  <c r="BM338" i="4"/>
  <c r="AZ338" i="4"/>
  <c r="O539" i="4"/>
  <c r="N539" i="4" s="1"/>
  <c r="J539" i="4" s="1"/>
  <c r="AB273" i="4"/>
  <c r="AX646" i="8"/>
  <c r="CO227" i="4"/>
  <c r="CB227" i="4"/>
  <c r="CD227" i="4" s="1"/>
  <c r="AZ271" i="4"/>
  <c r="BB271" i="4" s="1"/>
  <c r="BJ271" i="4" s="1"/>
  <c r="BM271" i="4"/>
  <c r="AN338" i="4"/>
  <c r="AV338" i="4" s="1"/>
  <c r="BM37" i="4"/>
  <c r="AZ37" i="4"/>
  <c r="BB37" i="4" s="1"/>
  <c r="AZ324" i="4"/>
  <c r="BB324" i="4" s="1"/>
  <c r="BM324" i="4"/>
  <c r="AN28" i="4"/>
  <c r="AV28" i="4" s="1"/>
  <c r="AZ58" i="4"/>
  <c r="BB58" i="4" s="1"/>
  <c r="BM58" i="4"/>
  <c r="BM550" i="4"/>
  <c r="AZ550" i="4"/>
  <c r="BB550" i="4" s="1"/>
  <c r="BJ550" i="4" s="1"/>
  <c r="BM163" i="4"/>
  <c r="AZ163" i="4"/>
  <c r="BB163" i="4" s="1"/>
  <c r="BG163" i="4" s="1"/>
  <c r="AP122" i="4"/>
  <c r="AS166" i="4"/>
  <c r="AA156" i="4"/>
  <c r="Z156" i="4" s="1"/>
  <c r="L517" i="4"/>
  <c r="AZ166" i="4"/>
  <c r="BB166" i="4" s="1"/>
  <c r="BG166" i="4" s="1"/>
  <c r="BM166" i="4"/>
  <c r="AN80" i="4"/>
  <c r="AZ209" i="4"/>
  <c r="BM209" i="4"/>
  <c r="BM250" i="4"/>
  <c r="AZ250" i="4"/>
  <c r="BB250" i="4" s="1"/>
  <c r="BM452" i="4"/>
  <c r="AZ452" i="4"/>
  <c r="BB452" i="4" s="1"/>
  <c r="BG452" i="4" s="1"/>
  <c r="AZ289" i="4"/>
  <c r="BB289" i="4" s="1"/>
  <c r="BM289" i="4"/>
  <c r="BM246" i="4"/>
  <c r="AZ246" i="4"/>
  <c r="BB246" i="4" s="1"/>
  <c r="AZ576" i="4"/>
  <c r="BB576" i="4" s="1"/>
  <c r="BJ576" i="4" s="1"/>
  <c r="BM576" i="4"/>
  <c r="O625" i="8"/>
  <c r="Q625" i="8" s="1"/>
  <c r="V625" i="8" s="1"/>
  <c r="BD17" i="4"/>
  <c r="AU17" i="4"/>
  <c r="AG23" i="4"/>
  <c r="AS242" i="4"/>
  <c r="AN329" i="4"/>
  <c r="U576" i="4"/>
  <c r="AG576" i="4"/>
  <c r="AE338" i="4"/>
  <c r="AZ101" i="4"/>
  <c r="BB101" i="4" s="1"/>
  <c r="BM101" i="4"/>
  <c r="BM279" i="4"/>
  <c r="AZ279" i="4"/>
  <c r="BB279" i="4" s="1"/>
  <c r="AN452" i="4"/>
  <c r="AV452" i="4" s="1"/>
  <c r="BN16" i="4"/>
  <c r="BP16" i="4" s="1"/>
  <c r="CA16" i="4"/>
  <c r="U268" i="4"/>
  <c r="AG438" i="4"/>
  <c r="R433" i="4"/>
  <c r="Q433" i="4" s="1"/>
  <c r="U330" i="4"/>
  <c r="BG351" i="4"/>
  <c r="BI351" i="4" s="1"/>
  <c r="BG582" i="8"/>
  <c r="AP32" i="4"/>
  <c r="AS69" i="4"/>
  <c r="AA72" i="4"/>
  <c r="Z72" i="4" s="1"/>
  <c r="AG222" i="4"/>
  <c r="AP617" i="4"/>
  <c r="AA433" i="4"/>
  <c r="Z433" i="4" s="1"/>
  <c r="AP277" i="4"/>
  <c r="AP342" i="4"/>
  <c r="AP343" i="4"/>
  <c r="BE72" i="8"/>
  <c r="O29" i="4"/>
  <c r="N29" i="4" s="1"/>
  <c r="J29" i="4" s="1"/>
  <c r="J7" i="4" s="1"/>
  <c r="O560" i="4"/>
  <c r="N560" i="4" s="1"/>
  <c r="J560" i="4" s="1"/>
  <c r="O389" i="4"/>
  <c r="N389" i="4" s="1"/>
  <c r="J389" i="4" s="1"/>
  <c r="J367" i="4" s="1"/>
  <c r="AZ329" i="4"/>
  <c r="BM329" i="4"/>
  <c r="BM434" i="4"/>
  <c r="AZ434" i="4"/>
  <c r="BB434" i="4" s="1"/>
  <c r="AN309" i="4"/>
  <c r="BM400" i="4"/>
  <c r="AZ400" i="4"/>
  <c r="BB400" i="4" s="1"/>
  <c r="BJ400" i="4" s="1"/>
  <c r="AZ65" i="4"/>
  <c r="BB65" i="4" s="1"/>
  <c r="BM65" i="4"/>
  <c r="AZ366" i="4"/>
  <c r="BB366" i="4" s="1"/>
  <c r="BM366" i="4"/>
  <c r="BM80" i="4"/>
  <c r="AZ80" i="4"/>
  <c r="BB80" i="4" s="1"/>
  <c r="BM603" i="4"/>
  <c r="AZ603" i="4"/>
  <c r="BB603" i="4" s="1"/>
  <c r="AA411" i="4"/>
  <c r="Z411" i="4" s="1"/>
  <c r="Z410" i="4" s="1"/>
  <c r="AU354" i="4"/>
  <c r="AG379" i="4"/>
  <c r="AP505" i="4"/>
  <c r="AP530" i="4"/>
  <c r="AP209" i="4"/>
  <c r="AS11" i="4"/>
  <c r="AU11" i="4" s="1"/>
  <c r="AP291" i="4"/>
  <c r="AS337" i="4"/>
  <c r="AU337" i="4" s="1"/>
  <c r="AP442" i="4"/>
  <c r="AP506" i="4"/>
  <c r="M626" i="8"/>
  <c r="M628" i="8" s="1"/>
  <c r="AP495" i="4"/>
  <c r="AP301" i="4"/>
  <c r="AG216" i="4"/>
  <c r="S397" i="4"/>
  <c r="S389" i="4" s="1"/>
  <c r="S367" i="4" s="1"/>
  <c r="AE271" i="4"/>
  <c r="AZ309" i="4"/>
  <c r="BM309" i="4"/>
  <c r="BM122" i="4"/>
  <c r="AZ122" i="4"/>
  <c r="BB122" i="4" s="1"/>
  <c r="CA106" i="4"/>
  <c r="BN106" i="4"/>
  <c r="BP106" i="4" s="1"/>
  <c r="BU106" i="4" s="1"/>
  <c r="AZ487" i="4"/>
  <c r="BB487" i="4" s="1"/>
  <c r="BM487" i="4"/>
  <c r="BM28" i="4"/>
  <c r="AZ28" i="4"/>
  <c r="BB28" i="4" s="1"/>
  <c r="BG28" i="4" s="1"/>
  <c r="AP576" i="4"/>
  <c r="AS576" i="4"/>
  <c r="S156" i="4"/>
  <c r="S71" i="4" s="1"/>
  <c r="AZ173" i="4"/>
  <c r="BM173" i="4"/>
  <c r="AZ485" i="4"/>
  <c r="BB485" i="4" s="1"/>
  <c r="BM485" i="4"/>
  <c r="AU466" i="4"/>
  <c r="AP395" i="4"/>
  <c r="AP574" i="4"/>
  <c r="BG326" i="8"/>
  <c r="AP469" i="4"/>
  <c r="AN74" i="4"/>
  <c r="AE492" i="4"/>
  <c r="U492" i="4" s="1"/>
  <c r="AZ569" i="4"/>
  <c r="BB569" i="4" s="1"/>
  <c r="BM569" i="4"/>
  <c r="AN314" i="4"/>
  <c r="AZ100" i="4"/>
  <c r="BB100" i="4" s="1"/>
  <c r="BM100" i="4"/>
  <c r="AS90" i="4"/>
  <c r="AU90" i="4" s="1"/>
  <c r="AG145" i="4"/>
  <c r="AG176" i="4"/>
  <c r="AP197" i="4"/>
  <c r="AA496" i="4"/>
  <c r="Z496" i="4" s="1"/>
  <c r="AP529" i="4"/>
  <c r="BD553" i="4"/>
  <c r="AS573" i="4"/>
  <c r="AU618" i="4"/>
  <c r="S7" i="4"/>
  <c r="AP219" i="4"/>
  <c r="R581" i="4"/>
  <c r="Q581" i="4" s="1"/>
  <c r="BD299" i="4"/>
  <c r="AP344" i="4"/>
  <c r="AA389" i="4"/>
  <c r="Z389" i="4" s="1"/>
  <c r="BE518" i="8"/>
  <c r="O220" i="4"/>
  <c r="N220" i="4" s="1"/>
  <c r="J220" i="4" s="1"/>
  <c r="AZ74" i="4"/>
  <c r="BM74" i="4"/>
  <c r="BM409" i="4"/>
  <c r="AZ409" i="4"/>
  <c r="BB409" i="4" s="1"/>
  <c r="BM281" i="4"/>
  <c r="AZ281" i="4"/>
  <c r="BB281" i="4" s="1"/>
  <c r="BJ281" i="4" s="1"/>
  <c r="BM189" i="4"/>
  <c r="AZ189" i="4"/>
  <c r="BB189" i="4" s="1"/>
  <c r="AE74" i="4"/>
  <c r="BM334" i="4"/>
  <c r="AZ334" i="4"/>
  <c r="AE173" i="4"/>
  <c r="BM146" i="4"/>
  <c r="AZ146" i="4"/>
  <c r="BB146" i="4" s="1"/>
  <c r="AA220" i="4"/>
  <c r="Z220" i="4" s="1"/>
  <c r="AZ273" i="4"/>
  <c r="BM273" i="4"/>
  <c r="BM352" i="4"/>
  <c r="AZ352" i="4"/>
  <c r="BB352" i="4" s="1"/>
  <c r="BB616" i="4"/>
  <c r="AS81" i="4"/>
  <c r="AU81" i="4" s="1"/>
  <c r="BG234" i="4"/>
  <c r="BI234" i="4" s="1"/>
  <c r="S283" i="4"/>
  <c r="AP334" i="4"/>
  <c r="AS422" i="4"/>
  <c r="AP485" i="4"/>
  <c r="AP544" i="4"/>
  <c r="AU351" i="4"/>
  <c r="AG11" i="4"/>
  <c r="BG390" i="8"/>
  <c r="BG368" i="8" s="1"/>
  <c r="BM228" i="4"/>
  <c r="AZ228" i="4"/>
  <c r="AN579" i="4"/>
  <c r="BM524" i="4"/>
  <c r="AZ524" i="4"/>
  <c r="BB524" i="4" s="1"/>
  <c r="BM342" i="4"/>
  <c r="AZ342" i="4"/>
  <c r="BB342" i="4" s="1"/>
  <c r="AZ469" i="4"/>
  <c r="BB469" i="4" s="1"/>
  <c r="BM469" i="4"/>
  <c r="CA299" i="4"/>
  <c r="BN299" i="4"/>
  <c r="BP299" i="4" s="1"/>
  <c r="CA616" i="4"/>
  <c r="BN616" i="4"/>
  <c r="AZ232" i="4"/>
  <c r="BB232" i="4" s="1"/>
  <c r="BM232" i="4"/>
  <c r="AN173" i="4"/>
  <c r="AN189" i="4"/>
  <c r="BM301" i="4"/>
  <c r="AZ301" i="4"/>
  <c r="BB301" i="4" s="1"/>
  <c r="AP353" i="4"/>
  <c r="AE314" i="4"/>
  <c r="U314" i="4" s="1"/>
  <c r="AZ18" i="4"/>
  <c r="BB18" i="4" s="1"/>
  <c r="BJ18" i="4" s="1"/>
  <c r="BM18" i="4"/>
  <c r="AB301" i="4"/>
  <c r="AZ344" i="4"/>
  <c r="BB344" i="4" s="1"/>
  <c r="BM344" i="4"/>
  <c r="AS18" i="4"/>
  <c r="O475" i="4"/>
  <c r="N475" i="4" s="1"/>
  <c r="J475" i="4" s="1"/>
  <c r="AN228" i="4"/>
  <c r="AE228" i="4"/>
  <c r="U228" i="4" s="1"/>
  <c r="AA178" i="4"/>
  <c r="Z178" i="4" s="1"/>
  <c r="AS455" i="4"/>
  <c r="AU455" i="4" s="1"/>
  <c r="R496" i="4"/>
  <c r="Q496" i="4" s="1"/>
  <c r="AP416" i="4"/>
  <c r="AM624" i="8"/>
  <c r="AP492" i="4"/>
  <c r="AS492" i="4"/>
  <c r="BM579" i="4"/>
  <c r="AZ579" i="4"/>
  <c r="BB579" i="4" s="1"/>
  <c r="AG616" i="4"/>
  <c r="AZ179" i="4"/>
  <c r="BB179" i="4" s="1"/>
  <c r="BG179" i="4" s="1"/>
  <c r="BI179" i="4" s="1"/>
  <c r="BM179" i="4"/>
  <c r="BM615" i="4"/>
  <c r="AZ615" i="4"/>
  <c r="BB615" i="4" s="1"/>
  <c r="BG615" i="4" s="1"/>
  <c r="AG404" i="4"/>
  <c r="J581" i="4"/>
  <c r="BM353" i="4"/>
  <c r="AZ353" i="4"/>
  <c r="BB353" i="4" s="1"/>
  <c r="AE273" i="4"/>
  <c r="AS616" i="4"/>
  <c r="AN273" i="4"/>
  <c r="AP409" i="4"/>
  <c r="AS424" i="4"/>
  <c r="AU424" i="4" s="1"/>
  <c r="AG20" i="4"/>
  <c r="AS144" i="4"/>
  <c r="AP211" i="4"/>
  <c r="AS293" i="4"/>
  <c r="BD460" i="4"/>
  <c r="AG620" i="4"/>
  <c r="AP232" i="4"/>
  <c r="AG32" i="4"/>
  <c r="AP339" i="4"/>
  <c r="AG571" i="4"/>
  <c r="AB601" i="4"/>
  <c r="AC581" i="4" s="1"/>
  <c r="AB581" i="4" s="1"/>
  <c r="AZ492" i="4"/>
  <c r="BB492" i="4" s="1"/>
  <c r="BJ492" i="4" s="1"/>
  <c r="BM492" i="4"/>
  <c r="AZ339" i="4"/>
  <c r="BB339" i="4" s="1"/>
  <c r="BJ339" i="4" s="1"/>
  <c r="BM339" i="4"/>
  <c r="AB492" i="4"/>
  <c r="AG579" i="4"/>
  <c r="AZ549" i="4"/>
  <c r="BB549" i="4" s="1"/>
  <c r="BM549" i="4"/>
  <c r="AZ314" i="4"/>
  <c r="BM314" i="4"/>
  <c r="BM84" i="4"/>
  <c r="AZ84" i="4"/>
  <c r="BB84" i="4" s="1"/>
  <c r="BE178" i="8"/>
  <c r="Q367" i="4"/>
  <c r="L177" i="4"/>
  <c r="AF624" i="8"/>
  <c r="AF625" i="8" s="1"/>
  <c r="AH625" i="8" s="1"/>
  <c r="AU234" i="4"/>
  <c r="AS288" i="4"/>
  <c r="AU288" i="4" s="1"/>
  <c r="BG354" i="4"/>
  <c r="AG105" i="4"/>
  <c r="AP190" i="4"/>
  <c r="AG254" i="4"/>
  <c r="AS404" i="4"/>
  <c r="AS443" i="4"/>
  <c r="AA475" i="4"/>
  <c r="Z475" i="4" s="1"/>
  <c r="AG566" i="4"/>
  <c r="AS582" i="4"/>
  <c r="AU582" i="4" s="1"/>
  <c r="U506" i="4"/>
  <c r="U477" i="4"/>
  <c r="U488" i="4"/>
  <c r="O411" i="4"/>
  <c r="N411" i="4" s="1"/>
  <c r="N410" i="4" s="1"/>
  <c r="AU265" i="4"/>
  <c r="AG606" i="4"/>
  <c r="AG457" i="4"/>
  <c r="AA199" i="4"/>
  <c r="Z199" i="4" s="1"/>
  <c r="AB515" i="4"/>
  <c r="AS599" i="4"/>
  <c r="AP121" i="4"/>
  <c r="BD210" i="4"/>
  <c r="AG310" i="4"/>
  <c r="AS552" i="4"/>
  <c r="AU541" i="4"/>
  <c r="AG414" i="4"/>
  <c r="AG587" i="4"/>
  <c r="AC135" i="4"/>
  <c r="AB135" i="4" s="1"/>
  <c r="AP451" i="4"/>
  <c r="AB562" i="4"/>
  <c r="AI606" i="4"/>
  <c r="AS191" i="4"/>
  <c r="BD150" i="4"/>
  <c r="BG270" i="4"/>
  <c r="S581" i="4"/>
  <c r="AS42" i="4"/>
  <c r="AS305" i="4"/>
  <c r="AU305" i="4" s="1"/>
  <c r="AS358" i="4"/>
  <c r="AA368" i="4"/>
  <c r="Z368" i="4" s="1"/>
  <c r="AP183" i="4"/>
  <c r="AP438" i="4"/>
  <c r="AB287" i="4"/>
  <c r="AG527" i="4"/>
  <c r="AB363" i="4"/>
  <c r="AC346" i="4" s="1"/>
  <c r="AB346" i="4" s="1"/>
  <c r="AP105" i="4"/>
  <c r="AS202" i="4"/>
  <c r="AP587" i="4"/>
  <c r="AS200" i="4"/>
  <c r="AU200" i="4" s="1"/>
  <c r="AS39" i="4"/>
  <c r="BI180" i="4"/>
  <c r="AG218" i="4"/>
  <c r="AA283" i="4"/>
  <c r="Z283" i="4" s="1"/>
  <c r="BG311" i="4"/>
  <c r="AU366" i="4"/>
  <c r="AP374" i="4"/>
  <c r="AG470" i="4"/>
  <c r="AG552" i="4"/>
  <c r="AS593" i="4"/>
  <c r="AP588" i="4"/>
  <c r="BI618" i="4"/>
  <c r="BD133" i="4"/>
  <c r="AP385" i="4"/>
  <c r="AB509" i="4"/>
  <c r="AB498" i="4"/>
  <c r="AF639" i="8"/>
  <c r="AG639" i="8" s="1"/>
  <c r="AF634" i="8"/>
  <c r="AG634" i="8" s="1"/>
  <c r="AF642" i="8"/>
  <c r="AG642" i="8" s="1"/>
  <c r="AF648" i="8"/>
  <c r="AG648" i="8" s="1"/>
  <c r="AF640" i="8"/>
  <c r="AG640" i="8" s="1"/>
  <c r="AF637" i="8"/>
  <c r="AG637" i="8" s="1"/>
  <c r="AF654" i="8"/>
  <c r="AG654" i="8" s="1"/>
  <c r="AF650" i="8"/>
  <c r="AG650" i="8" s="1"/>
  <c r="AF641" i="8"/>
  <c r="AG641" i="8" s="1"/>
  <c r="AF638" i="8"/>
  <c r="AG638" i="8" s="1"/>
  <c r="AF651" i="8"/>
  <c r="AG651" i="8" s="1"/>
  <c r="AF636" i="8"/>
  <c r="AG636" i="8" s="1"/>
  <c r="AF652" i="8"/>
  <c r="AG652" i="8" s="1"/>
  <c r="AF649" i="8"/>
  <c r="AG649" i="8" s="1"/>
  <c r="AF653" i="8"/>
  <c r="AG653" i="8" s="1"/>
  <c r="AF646" i="8"/>
  <c r="AG646" i="8" s="1"/>
  <c r="AZ268" i="4"/>
  <c r="BB268" i="4" s="1"/>
  <c r="BM268" i="4"/>
  <c r="BZ385" i="4"/>
  <c r="BN385" i="4"/>
  <c r="BG30" i="4"/>
  <c r="AE563" i="4"/>
  <c r="CA391" i="4"/>
  <c r="BN391" i="4"/>
  <c r="BM358" i="4"/>
  <c r="AZ358" i="4"/>
  <c r="BB358" i="4" s="1"/>
  <c r="BM85" i="4"/>
  <c r="AZ85" i="4"/>
  <c r="BM333" i="4"/>
  <c r="AZ333" i="4"/>
  <c r="BB333" i="4" s="1"/>
  <c r="BM474" i="4"/>
  <c r="AZ474" i="4"/>
  <c r="AN447" i="4"/>
  <c r="AV447" i="4" s="1"/>
  <c r="AZ381" i="4"/>
  <c r="BM381" i="4"/>
  <c r="BM378" i="4"/>
  <c r="AZ378" i="4"/>
  <c r="BB378" i="4" s="1"/>
  <c r="BM20" i="4"/>
  <c r="AZ20" i="4"/>
  <c r="AN357" i="4"/>
  <c r="AV357" i="4" s="1"/>
  <c r="BM222" i="4"/>
  <c r="AZ222" i="4"/>
  <c r="BM526" i="4"/>
  <c r="AZ526" i="4"/>
  <c r="BB526" i="4" s="1"/>
  <c r="BM556" i="4"/>
  <c r="AZ556" i="4"/>
  <c r="BB556" i="4" s="1"/>
  <c r="AZ414" i="4"/>
  <c r="BB414" i="4" s="1"/>
  <c r="BM414" i="4"/>
  <c r="BZ571" i="4"/>
  <c r="BN571" i="4"/>
  <c r="U223" i="4"/>
  <c r="AG223" i="4"/>
  <c r="AN488" i="4"/>
  <c r="AP498" i="4"/>
  <c r="AS498" i="4"/>
  <c r="AN287" i="4"/>
  <c r="AZ159" i="4"/>
  <c r="BB159" i="4" s="1"/>
  <c r="BM159" i="4"/>
  <c r="AZ116" i="4"/>
  <c r="BM116" i="4"/>
  <c r="BB466" i="4"/>
  <c r="BJ466" i="4" s="1"/>
  <c r="BM119" i="4"/>
  <c r="AZ119" i="4"/>
  <c r="AP526" i="4"/>
  <c r="AA581" i="4"/>
  <c r="Z581" i="4" s="1"/>
  <c r="AP24" i="4"/>
  <c r="AP414" i="4"/>
  <c r="AE128" i="4"/>
  <c r="BN354" i="4"/>
  <c r="BP354" i="4" s="1"/>
  <c r="BX354" i="4" s="1"/>
  <c r="CA354" i="4"/>
  <c r="AZ142" i="4"/>
  <c r="BB142" i="4" s="1"/>
  <c r="BM142" i="4"/>
  <c r="AN284" i="4"/>
  <c r="AE312" i="4"/>
  <c r="AP307" i="4"/>
  <c r="AS307" i="4"/>
  <c r="AU307" i="4" s="1"/>
  <c r="BM218" i="4"/>
  <c r="AZ218" i="4"/>
  <c r="BB218" i="4" s="1"/>
  <c r="AZ530" i="4"/>
  <c r="BB530" i="4" s="1"/>
  <c r="BM530" i="4"/>
  <c r="AN592" i="4"/>
  <c r="AN333" i="4"/>
  <c r="AN474" i="4"/>
  <c r="AV474" i="4" s="1"/>
  <c r="AZ447" i="4"/>
  <c r="BB447" i="4" s="1"/>
  <c r="BM447" i="4"/>
  <c r="AN381" i="4"/>
  <c r="BM357" i="4"/>
  <c r="AZ357" i="4"/>
  <c r="AZ476" i="4"/>
  <c r="BM476" i="4"/>
  <c r="BM32" i="4"/>
  <c r="AZ32" i="4"/>
  <c r="BB32" i="4" s="1"/>
  <c r="BM24" i="4"/>
  <c r="AZ24" i="4"/>
  <c r="BB24" i="4" s="1"/>
  <c r="AE447" i="4"/>
  <c r="AE556" i="4"/>
  <c r="U556" i="4" s="1"/>
  <c r="AZ431" i="4"/>
  <c r="BB431" i="4" s="1"/>
  <c r="BM431" i="4"/>
  <c r="BM540" i="4"/>
  <c r="AZ540" i="4"/>
  <c r="U350" i="4"/>
  <c r="AG350" i="4"/>
  <c r="AZ277" i="4"/>
  <c r="BM277" i="4"/>
  <c r="AZ488" i="4"/>
  <c r="BB488" i="4" s="1"/>
  <c r="BM488" i="4"/>
  <c r="AP563" i="4"/>
  <c r="AS563" i="4"/>
  <c r="AU563" i="4" s="1"/>
  <c r="AE187" i="4"/>
  <c r="BM287" i="4"/>
  <c r="AZ287" i="4"/>
  <c r="BB287" i="4" s="1"/>
  <c r="BM574" i="4"/>
  <c r="AZ574" i="4"/>
  <c r="AG33" i="4"/>
  <c r="BD38" i="4"/>
  <c r="AP129" i="4"/>
  <c r="AU256" i="4"/>
  <c r="AG427" i="4"/>
  <c r="BD441" i="4"/>
  <c r="AG558" i="4"/>
  <c r="AA560" i="4"/>
  <c r="Z560" i="4" s="1"/>
  <c r="AC602" i="4"/>
  <c r="AB602" i="4" s="1"/>
  <c r="X602" i="4" s="1"/>
  <c r="R602" i="4"/>
  <c r="Q602" i="4" s="1"/>
  <c r="AP233" i="4"/>
  <c r="AP562" i="4"/>
  <c r="AP276" i="4"/>
  <c r="AP379" i="4"/>
  <c r="S618" i="4"/>
  <c r="S602" i="4" s="1"/>
  <c r="CA500" i="4"/>
  <c r="BN500" i="4"/>
  <c r="BP500" i="4" s="1"/>
  <c r="AZ294" i="4"/>
  <c r="BB294" i="4" s="1"/>
  <c r="BM294" i="4"/>
  <c r="AN142" i="4"/>
  <c r="BM284" i="4"/>
  <c r="AZ284" i="4"/>
  <c r="BB284" i="4" s="1"/>
  <c r="BZ265" i="4"/>
  <c r="BN265" i="4"/>
  <c r="BP265" i="4" s="1"/>
  <c r="BM307" i="4"/>
  <c r="AZ307" i="4"/>
  <c r="AE183" i="4"/>
  <c r="BM318" i="4"/>
  <c r="AZ318" i="4"/>
  <c r="BM592" i="4"/>
  <c r="AZ592" i="4"/>
  <c r="AN330" i="4"/>
  <c r="AP476" i="4"/>
  <c r="AS476" i="4"/>
  <c r="BM23" i="4"/>
  <c r="AZ23" i="4"/>
  <c r="BB23" i="4" s="1"/>
  <c r="AZ477" i="4"/>
  <c r="BB477" i="4" s="1"/>
  <c r="BG477" i="4" s="1"/>
  <c r="BM477" i="4"/>
  <c r="BM315" i="4"/>
  <c r="AZ315" i="4"/>
  <c r="BB315" i="4" s="1"/>
  <c r="AZ587" i="4"/>
  <c r="BM587" i="4"/>
  <c r="AZ90" i="4"/>
  <c r="BB90" i="4" s="1"/>
  <c r="BM90" i="4"/>
  <c r="AN540" i="4"/>
  <c r="AZ483" i="4"/>
  <c r="BM483" i="4"/>
  <c r="BM190" i="4"/>
  <c r="AZ190" i="4"/>
  <c r="BB190" i="4" s="1"/>
  <c r="BM563" i="4"/>
  <c r="AZ563" i="4"/>
  <c r="AE233" i="4"/>
  <c r="AG233" i="4" s="1"/>
  <c r="BM316" i="4"/>
  <c r="AZ316" i="4"/>
  <c r="BB316" i="4" s="1"/>
  <c r="BM593" i="4"/>
  <c r="AZ593" i="4"/>
  <c r="BB593" i="4" s="1"/>
  <c r="AS596" i="4"/>
  <c r="AI596" i="4" s="1"/>
  <c r="BM102" i="4"/>
  <c r="AZ102" i="4"/>
  <c r="BB102" i="4" s="1"/>
  <c r="BM293" i="4"/>
  <c r="AZ293" i="4"/>
  <c r="BB293" i="4" s="1"/>
  <c r="AI527" i="4"/>
  <c r="BM620" i="4"/>
  <c r="AZ620" i="4"/>
  <c r="AZ337" i="4"/>
  <c r="BB337" i="4" s="1"/>
  <c r="BM337" i="4"/>
  <c r="BB385" i="4"/>
  <c r="AG116" i="4"/>
  <c r="U116" i="4"/>
  <c r="AN35" i="4"/>
  <c r="BM470" i="4"/>
  <c r="AZ470" i="4"/>
  <c r="BB470" i="4" s="1"/>
  <c r="AN556" i="4"/>
  <c r="BD571" i="4"/>
  <c r="BG571" i="4"/>
  <c r="BI571" i="4" s="1"/>
  <c r="BM607" i="4"/>
  <c r="AZ607" i="4"/>
  <c r="BB607" i="4" s="1"/>
  <c r="BM419" i="4"/>
  <c r="AZ419" i="4"/>
  <c r="BB419" i="4" s="1"/>
  <c r="AZ379" i="4"/>
  <c r="BB379" i="4" s="1"/>
  <c r="BM379" i="4"/>
  <c r="AE456" i="4"/>
  <c r="AP116" i="4"/>
  <c r="AS116" i="4"/>
  <c r="AI116" i="4" s="1"/>
  <c r="CA466" i="4"/>
  <c r="BN466" i="4"/>
  <c r="BP466" i="4" s="1"/>
  <c r="AZ197" i="4"/>
  <c r="BB197" i="4" s="1"/>
  <c r="BM197" i="4"/>
  <c r="AS470" i="4"/>
  <c r="AS14" i="4"/>
  <c r="AS22" i="4"/>
  <c r="AN397" i="4"/>
  <c r="BB229" i="4"/>
  <c r="BD237" i="4"/>
  <c r="BG237" i="4"/>
  <c r="BM350" i="4"/>
  <c r="AZ350" i="4"/>
  <c r="AN204" i="4"/>
  <c r="BM223" i="4"/>
  <c r="AZ223" i="4"/>
  <c r="BB223" i="4" s="1"/>
  <c r="BJ223" i="4" s="1"/>
  <c r="AN294" i="4"/>
  <c r="AI237" i="4"/>
  <c r="BM42" i="4"/>
  <c r="AZ42" i="4"/>
  <c r="BB42" i="4" s="1"/>
  <c r="AS260" i="4"/>
  <c r="BM202" i="4"/>
  <c r="AZ202" i="4"/>
  <c r="AS571" i="4"/>
  <c r="AS419" i="4"/>
  <c r="AP477" i="4"/>
  <c r="BD591" i="4"/>
  <c r="AU167" i="4"/>
  <c r="BD40" i="4"/>
  <c r="R346" i="4"/>
  <c r="Q346" i="4" s="1"/>
  <c r="Q177" i="4" s="1"/>
  <c r="AP483" i="4"/>
  <c r="AP184" i="4"/>
  <c r="BD527" i="4"/>
  <c r="AP607" i="4"/>
  <c r="BM397" i="4"/>
  <c r="AZ397" i="4"/>
  <c r="BB397" i="4" s="1"/>
  <c r="BM332" i="4"/>
  <c r="AZ332" i="4"/>
  <c r="BB332" i="4" s="1"/>
  <c r="CA229" i="4"/>
  <c r="BN229" i="4"/>
  <c r="BP229" i="4" s="1"/>
  <c r="BZ237" i="4"/>
  <c r="BN237" i="4"/>
  <c r="AP350" i="4"/>
  <c r="AS350" i="4"/>
  <c r="AZ204" i="4"/>
  <c r="BM204" i="4"/>
  <c r="CA194" i="4"/>
  <c r="BN194" i="4"/>
  <c r="BP194" i="4" s="1"/>
  <c r="AZ478" i="4"/>
  <c r="BM478" i="4"/>
  <c r="AP223" i="4"/>
  <c r="AS223" i="4"/>
  <c r="AZ416" i="4"/>
  <c r="BM416" i="4"/>
  <c r="BM394" i="4"/>
  <c r="AZ394" i="4"/>
  <c r="BB394" i="4" s="1"/>
  <c r="BG394" i="4" s="1"/>
  <c r="AE397" i="4"/>
  <c r="U397" i="4" s="1"/>
  <c r="CA17" i="4"/>
  <c r="BN17" i="4"/>
  <c r="BP17" i="4" s="1"/>
  <c r="AZ187" i="4"/>
  <c r="BM187" i="4"/>
  <c r="BM181" i="4"/>
  <c r="AZ181" i="4"/>
  <c r="BB181" i="4" s="1"/>
  <c r="BN234" i="4"/>
  <c r="BP234" i="4" s="1"/>
  <c r="CA234" i="4"/>
  <c r="AZ312" i="4"/>
  <c r="BM312" i="4"/>
  <c r="AZ424" i="4"/>
  <c r="BB424" i="4" s="1"/>
  <c r="BM424" i="4"/>
  <c r="AP577" i="4"/>
  <c r="AS577" i="4"/>
  <c r="AG194" i="4"/>
  <c r="BM225" i="4"/>
  <c r="AZ225" i="4"/>
  <c r="BB225" i="4" s="1"/>
  <c r="BM292" i="4"/>
  <c r="AZ292" i="4"/>
  <c r="AE307" i="4"/>
  <c r="BM184" i="4"/>
  <c r="AZ184" i="4"/>
  <c r="BB184" i="4" s="1"/>
  <c r="AZ11" i="4"/>
  <c r="BM11" i="4"/>
  <c r="BN606" i="4"/>
  <c r="BP606" i="4" s="1"/>
  <c r="CA606" i="4"/>
  <c r="AP272" i="4"/>
  <c r="AS272" i="4"/>
  <c r="AS132" i="4"/>
  <c r="BZ591" i="4"/>
  <c r="BN591" i="4"/>
  <c r="BP591" i="4" s="1"/>
  <c r="AZ562" i="4"/>
  <c r="BB562" i="4" s="1"/>
  <c r="BM562" i="4"/>
  <c r="AZ105" i="4"/>
  <c r="BB105" i="4" s="1"/>
  <c r="BM105" i="4"/>
  <c r="CN30" i="4"/>
  <c r="CB30" i="4"/>
  <c r="CD30" i="4" s="1"/>
  <c r="BM543" i="4"/>
  <c r="AZ543" i="4"/>
  <c r="BB543" i="4" s="1"/>
  <c r="BM412" i="4"/>
  <c r="AZ412" i="4"/>
  <c r="BZ527" i="4"/>
  <c r="BN527" i="4"/>
  <c r="U431" i="4"/>
  <c r="BM183" i="4"/>
  <c r="AZ183" i="4"/>
  <c r="BB183" i="4" s="1"/>
  <c r="BB391" i="4"/>
  <c r="AZ395" i="4"/>
  <c r="BB395" i="4" s="1"/>
  <c r="BM395" i="4"/>
  <c r="AN566" i="4"/>
  <c r="AE577" i="4"/>
  <c r="U577" i="4" s="1"/>
  <c r="AP85" i="4"/>
  <c r="AS85" i="4"/>
  <c r="AU85" i="4" s="1"/>
  <c r="BM392" i="4"/>
  <c r="AZ392" i="4"/>
  <c r="AN215" i="4"/>
  <c r="AP20" i="4"/>
  <c r="AP188" i="4"/>
  <c r="AP431" i="4"/>
  <c r="CA133" i="4"/>
  <c r="BN133" i="4"/>
  <c r="BP133" i="4" s="1"/>
  <c r="BM573" i="4"/>
  <c r="AZ573" i="4"/>
  <c r="BB573" i="4" s="1"/>
  <c r="BB8" i="8"/>
  <c r="AP19" i="4"/>
  <c r="AI86" i="4"/>
  <c r="AS102" i="4"/>
  <c r="AP159" i="4"/>
  <c r="AP316" i="4"/>
  <c r="AG383" i="4"/>
  <c r="AP386" i="4"/>
  <c r="AG401" i="4"/>
  <c r="BG500" i="4"/>
  <c r="AG534" i="4"/>
  <c r="J346" i="4"/>
  <c r="AP280" i="4"/>
  <c r="AZ128" i="4"/>
  <c r="BB128" i="4" s="1"/>
  <c r="BJ128" i="4" s="1"/>
  <c r="BM128" i="4"/>
  <c r="AG284" i="4"/>
  <c r="U284" i="4"/>
  <c r="AZ233" i="4"/>
  <c r="BB233" i="4" s="1"/>
  <c r="BM233" i="4"/>
  <c r="AZ402" i="4"/>
  <c r="BM402" i="4"/>
  <c r="AP478" i="4"/>
  <c r="AS478" i="4"/>
  <c r="BM219" i="4"/>
  <c r="AZ219" i="4"/>
  <c r="BB219" i="4" s="1"/>
  <c r="U204" i="4"/>
  <c r="AG204" i="4"/>
  <c r="AE402" i="4"/>
  <c r="AB292" i="4"/>
  <c r="BN270" i="4"/>
  <c r="BP270" i="4" s="1"/>
  <c r="CA270" i="4"/>
  <c r="AZ191" i="4"/>
  <c r="BB191" i="4" s="1"/>
  <c r="BM191" i="4"/>
  <c r="BM280" i="4"/>
  <c r="AZ280" i="4"/>
  <c r="BB280" i="4" s="1"/>
  <c r="BM582" i="4"/>
  <c r="AZ582" i="4"/>
  <c r="BM445" i="4"/>
  <c r="AZ445" i="4"/>
  <c r="BB445" i="4" s="1"/>
  <c r="AN601" i="4"/>
  <c r="BM288" i="4"/>
  <c r="AZ288" i="4"/>
  <c r="AN312" i="4"/>
  <c r="BM577" i="4"/>
  <c r="AZ577" i="4"/>
  <c r="BM61" i="4"/>
  <c r="AZ61" i="4"/>
  <c r="BB61" i="4" s="1"/>
  <c r="BM398" i="4"/>
  <c r="AZ398" i="4"/>
  <c r="BB398" i="4" s="1"/>
  <c r="U372" i="4"/>
  <c r="AG372" i="4"/>
  <c r="AN509" i="4"/>
  <c r="AO496" i="4" s="1"/>
  <c r="AN496" i="4" s="1"/>
  <c r="AG265" i="4"/>
  <c r="BM468" i="4"/>
  <c r="AZ468" i="4"/>
  <c r="BB468" i="4" s="1"/>
  <c r="AN235" i="4"/>
  <c r="AZ170" i="4"/>
  <c r="BB170" i="4" s="1"/>
  <c r="BM170" i="4"/>
  <c r="AN195" i="4"/>
  <c r="BM216" i="4"/>
  <c r="AZ216" i="4"/>
  <c r="BB216" i="4" s="1"/>
  <c r="BM456" i="4"/>
  <c r="AZ456" i="4"/>
  <c r="BB456" i="4" s="1"/>
  <c r="BM404" i="4"/>
  <c r="AZ404" i="4"/>
  <c r="BB404" i="4" s="1"/>
  <c r="BM455" i="4"/>
  <c r="AZ455" i="4"/>
  <c r="BB455" i="4" s="1"/>
  <c r="BM272" i="4"/>
  <c r="AZ272" i="4"/>
  <c r="AN363" i="4"/>
  <c r="AE272" i="4"/>
  <c r="BP30" i="4"/>
  <c r="AG540" i="4"/>
  <c r="U540" i="4"/>
  <c r="AS591" i="4"/>
  <c r="AB200" i="4"/>
  <c r="AC199" i="4" s="1"/>
  <c r="AB199" i="4" s="1"/>
  <c r="AG159" i="4"/>
  <c r="BM495" i="4"/>
  <c r="AZ495" i="4"/>
  <c r="BB495" i="4" s="1"/>
  <c r="AI194" i="4"/>
  <c r="BM529" i="4"/>
  <c r="AZ529" i="4"/>
  <c r="BB529" i="4" s="1"/>
  <c r="AB416" i="4"/>
  <c r="AC411" i="4" s="1"/>
  <c r="AB411" i="4" s="1"/>
  <c r="AB410" i="4" s="1"/>
  <c r="BM481" i="4"/>
  <c r="AZ481" i="4"/>
  <c r="BB481" i="4" s="1"/>
  <c r="AN372" i="4"/>
  <c r="BM276" i="4"/>
  <c r="AZ276" i="4"/>
  <c r="BB276" i="4" s="1"/>
  <c r="AZ505" i="4"/>
  <c r="BB505" i="4" s="1"/>
  <c r="BM505" i="4"/>
  <c r="BM621" i="4"/>
  <c r="AZ621" i="4"/>
  <c r="BB621" i="4" s="1"/>
  <c r="BM14" i="4"/>
  <c r="AZ14" i="4"/>
  <c r="BB14" i="4" s="1"/>
  <c r="U592" i="4"/>
  <c r="AG592" i="4"/>
  <c r="AZ498" i="4"/>
  <c r="BB498" i="4" s="1"/>
  <c r="BJ498" i="4" s="1"/>
  <c r="BM498" i="4"/>
  <c r="AZ200" i="4"/>
  <c r="BB200" i="4" s="1"/>
  <c r="BG200" i="4" s="1"/>
  <c r="BM200" i="4"/>
  <c r="AP222" i="4"/>
  <c r="AX519" i="8"/>
  <c r="AX518" i="8" s="1"/>
  <c r="BB518" i="8"/>
  <c r="BM242" i="4"/>
  <c r="AZ242" i="4"/>
  <c r="BM343" i="4"/>
  <c r="AZ343" i="4"/>
  <c r="BB343" i="4" s="1"/>
  <c r="BN596" i="4"/>
  <c r="BP596" i="4" s="1"/>
  <c r="CA596" i="4"/>
  <c r="CA180" i="4"/>
  <c r="BN180" i="4"/>
  <c r="BP180" i="4" s="1"/>
  <c r="BM401" i="4"/>
  <c r="AZ401" i="4"/>
  <c r="BB401" i="4" s="1"/>
  <c r="AN187" i="4"/>
  <c r="BN351" i="4"/>
  <c r="BP351" i="4" s="1"/>
  <c r="CA351" i="4"/>
  <c r="AN181" i="4"/>
  <c r="BM211" i="4"/>
  <c r="AZ211" i="4"/>
  <c r="BB211" i="4" s="1"/>
  <c r="BM544" i="4"/>
  <c r="AZ544" i="4"/>
  <c r="BB544" i="4" s="1"/>
  <c r="BG544" i="4" s="1"/>
  <c r="BM438" i="4"/>
  <c r="AZ438" i="4"/>
  <c r="BB438" i="4" s="1"/>
  <c r="AZ330" i="4"/>
  <c r="BB330" i="4" s="1"/>
  <c r="BM330" i="4"/>
  <c r="BM121" i="4"/>
  <c r="AZ121" i="4"/>
  <c r="AN225" i="4"/>
  <c r="AZ457" i="4"/>
  <c r="BB457" i="4" s="1"/>
  <c r="BM457" i="4"/>
  <c r="AP292" i="4"/>
  <c r="AS292" i="4"/>
  <c r="AN412" i="4"/>
  <c r="AC241" i="4"/>
  <c r="AB241" i="4" s="1"/>
  <c r="X241" i="4" s="1"/>
  <c r="AP119" i="4"/>
  <c r="AP318" i="4"/>
  <c r="AP515" i="4"/>
  <c r="AP525" i="4"/>
  <c r="BG606" i="4"/>
  <c r="BI606" i="4" s="1"/>
  <c r="AP23" i="4"/>
  <c r="AA346" i="4"/>
  <c r="Z346" i="4" s="1"/>
  <c r="BD194" i="4"/>
  <c r="AX8" i="8"/>
  <c r="BD265" i="4"/>
  <c r="AP543" i="4"/>
  <c r="AP128" i="4"/>
  <c r="AS128" i="4"/>
  <c r="BM506" i="4"/>
  <c r="AZ506" i="4"/>
  <c r="BB506" i="4" s="1"/>
  <c r="AE197" i="4"/>
  <c r="AG197" i="4" s="1"/>
  <c r="BM451" i="4"/>
  <c r="AZ451" i="4"/>
  <c r="BB451" i="4" s="1"/>
  <c r="AN402" i="4"/>
  <c r="AZ566" i="4"/>
  <c r="BB566" i="4" s="1"/>
  <c r="BM566" i="4"/>
  <c r="BM22" i="4"/>
  <c r="AZ22" i="4"/>
  <c r="BB22" i="4" s="1"/>
  <c r="BN311" i="4"/>
  <c r="BP311" i="4" s="1"/>
  <c r="CA311" i="4"/>
  <c r="BM599" i="4"/>
  <c r="AZ599" i="4"/>
  <c r="BB599" i="4" s="1"/>
  <c r="AE481" i="4"/>
  <c r="BM188" i="4"/>
  <c r="AZ188" i="4"/>
  <c r="AN268" i="4"/>
  <c r="AV268" i="4" s="1"/>
  <c r="AZ552" i="4"/>
  <c r="BM552" i="4"/>
  <c r="AE478" i="4"/>
  <c r="AB577" i="4"/>
  <c r="U476" i="4"/>
  <c r="AG476" i="4"/>
  <c r="AN445" i="4"/>
  <c r="AZ601" i="4"/>
  <c r="BM601" i="4"/>
  <c r="AN481" i="4"/>
  <c r="AP481" i="4" s="1"/>
  <c r="AZ372" i="4"/>
  <c r="BB372" i="4" s="1"/>
  <c r="BM372" i="4"/>
  <c r="BM525" i="4"/>
  <c r="AZ525" i="4"/>
  <c r="BB525" i="4" s="1"/>
  <c r="BZ618" i="4"/>
  <c r="BN618" i="4"/>
  <c r="BP618" i="4" s="1"/>
  <c r="BU618" i="4" s="1"/>
  <c r="AE288" i="4"/>
  <c r="AN398" i="4"/>
  <c r="BM509" i="4"/>
  <c r="AZ509" i="4"/>
  <c r="BB509" i="4" s="1"/>
  <c r="AZ235" i="4"/>
  <c r="BB235" i="4" s="1"/>
  <c r="BM235" i="4"/>
  <c r="AZ35" i="4"/>
  <c r="BB35" i="4" s="1"/>
  <c r="BM35" i="4"/>
  <c r="AE85" i="4"/>
  <c r="BM195" i="4"/>
  <c r="AZ195" i="4"/>
  <c r="AN216" i="4"/>
  <c r="AZ443" i="4"/>
  <c r="BB443" i="4" s="1"/>
  <c r="BM443" i="4"/>
  <c r="AN456" i="4"/>
  <c r="BM422" i="4"/>
  <c r="AZ422" i="4"/>
  <c r="BM363" i="4"/>
  <c r="AZ363" i="4"/>
  <c r="BB363" i="4" s="1"/>
  <c r="BM215" i="4"/>
  <c r="AZ215" i="4"/>
  <c r="BB215" i="4" s="1"/>
  <c r="AZ515" i="4"/>
  <c r="BB515" i="4" s="1"/>
  <c r="BM515" i="4"/>
  <c r="R411" i="4"/>
  <c r="Q411" i="4" s="1"/>
  <c r="Q410" i="4" s="1"/>
  <c r="AB456" i="4"/>
  <c r="AX179" i="8"/>
  <c r="AX178" i="8" s="1"/>
  <c r="BB178" i="8"/>
  <c r="AS158" i="4"/>
  <c r="AU158" i="4" s="1"/>
  <c r="AP158" i="4"/>
  <c r="AU324" i="4"/>
  <c r="AS473" i="4"/>
  <c r="AP473" i="4"/>
  <c r="U465" i="4"/>
  <c r="AG465" i="4"/>
  <c r="BG547" i="4"/>
  <c r="BI547" i="4" s="1"/>
  <c r="BD547" i="4"/>
  <c r="CA132" i="4"/>
  <c r="BN132" i="4"/>
  <c r="BP132" i="4" s="1"/>
  <c r="AZ164" i="4"/>
  <c r="BB164" i="4" s="1"/>
  <c r="BM164" i="4"/>
  <c r="BG96" i="4"/>
  <c r="BI96" i="4" s="1"/>
  <c r="BD96" i="4"/>
  <c r="AS206" i="4"/>
  <c r="AI206" i="4" s="1"/>
  <c r="AP206" i="4"/>
  <c r="U371" i="4"/>
  <c r="AG371" i="4"/>
  <c r="AS450" i="4"/>
  <c r="AU450" i="4" s="1"/>
  <c r="AP450" i="4"/>
  <c r="AI613" i="4"/>
  <c r="AU613" i="4"/>
  <c r="AN259" i="4"/>
  <c r="BB132" i="4"/>
  <c r="AI417" i="4"/>
  <c r="AU417" i="4"/>
  <c r="BB169" i="4"/>
  <c r="BJ169" i="4" s="1"/>
  <c r="AS89" i="4"/>
  <c r="AP89" i="4"/>
  <c r="BN169" i="4"/>
  <c r="BP169" i="4" s="1"/>
  <c r="CA169" i="4"/>
  <c r="AS425" i="4"/>
  <c r="AU425" i="4" s="1"/>
  <c r="AP425" i="4"/>
  <c r="AE305" i="4"/>
  <c r="U305" i="4" s="1"/>
  <c r="AA304" i="4"/>
  <c r="Z304" i="4" s="1"/>
  <c r="AB305" i="4"/>
  <c r="CA40" i="4"/>
  <c r="BN40" i="4"/>
  <c r="BP40" i="4" s="1"/>
  <c r="BU40" i="4" s="1"/>
  <c r="BM161" i="4"/>
  <c r="AZ161" i="4"/>
  <c r="BB104" i="4"/>
  <c r="U129" i="4"/>
  <c r="AG129" i="4"/>
  <c r="BG508" i="4"/>
  <c r="AW508" i="4" s="1"/>
  <c r="BD508" i="4"/>
  <c r="AE111" i="4"/>
  <c r="U111" i="4" s="1"/>
  <c r="AB111" i="4"/>
  <c r="AC93" i="4" s="1"/>
  <c r="AB93" i="4" s="1"/>
  <c r="AA93" i="4"/>
  <c r="Z93" i="4" s="1"/>
  <c r="AZ69" i="4"/>
  <c r="BM69" i="4"/>
  <c r="AS107" i="4"/>
  <c r="AI107" i="4" s="1"/>
  <c r="AP107" i="4"/>
  <c r="AS82" i="4"/>
  <c r="AI82" i="4" s="1"/>
  <c r="AP82" i="4"/>
  <c r="AP165" i="4"/>
  <c r="BD362" i="4"/>
  <c r="BD564" i="4"/>
  <c r="CA150" i="4"/>
  <c r="BN150" i="4"/>
  <c r="BP150" i="4" s="1"/>
  <c r="BM253" i="4"/>
  <c r="AZ253" i="4"/>
  <c r="BB253" i="4" s="1"/>
  <c r="AN62" i="4"/>
  <c r="AP164" i="4"/>
  <c r="AS164" i="4"/>
  <c r="AI164" i="4" s="1"/>
  <c r="U36" i="4"/>
  <c r="AG36" i="4"/>
  <c r="BN167" i="4"/>
  <c r="BP167" i="4" s="1"/>
  <c r="CA167" i="4"/>
  <c r="U169" i="4"/>
  <c r="AI169" i="4"/>
  <c r="BM168" i="4"/>
  <c r="AZ168" i="4"/>
  <c r="BB168" i="4" s="1"/>
  <c r="AP36" i="4"/>
  <c r="AS36" i="4"/>
  <c r="AI36" i="4" s="1"/>
  <c r="BN260" i="4"/>
  <c r="BP260" i="4" s="1"/>
  <c r="CA260" i="4"/>
  <c r="CA38" i="4"/>
  <c r="BN38" i="4"/>
  <c r="AN118" i="4"/>
  <c r="AZ39" i="4"/>
  <c r="BB39" i="4" s="1"/>
  <c r="BM39" i="4"/>
  <c r="AC29" i="4"/>
  <c r="AB29" i="4" s="1"/>
  <c r="X29" i="4" s="1"/>
  <c r="AZ259" i="4"/>
  <c r="BB259" i="4" s="1"/>
  <c r="BM259" i="4"/>
  <c r="AN161" i="4"/>
  <c r="BM62" i="4"/>
  <c r="AZ62" i="4"/>
  <c r="BB62" i="4" s="1"/>
  <c r="BB260" i="4"/>
  <c r="BN104" i="4"/>
  <c r="BP104" i="4" s="1"/>
  <c r="CA104" i="4"/>
  <c r="BM111" i="4"/>
  <c r="AZ111" i="4"/>
  <c r="BB111" i="4" s="1"/>
  <c r="CA98" i="4"/>
  <c r="BN98" i="4"/>
  <c r="BP98" i="4" s="1"/>
  <c r="BM81" i="4"/>
  <c r="AZ81" i="4"/>
  <c r="BB81" i="4" s="1"/>
  <c r="BD89" i="4"/>
  <c r="BG89" i="4"/>
  <c r="AN147" i="4"/>
  <c r="AV147" i="4" s="1"/>
  <c r="CA89" i="4"/>
  <c r="BN89" i="4"/>
  <c r="BP89" i="4" s="1"/>
  <c r="BX89" i="4" s="1"/>
  <c r="BM147" i="4"/>
  <c r="AZ147" i="4"/>
  <c r="AG172" i="4"/>
  <c r="AP253" i="4"/>
  <c r="AP341" i="4"/>
  <c r="BD364" i="4"/>
  <c r="AG382" i="4"/>
  <c r="AP403" i="4"/>
  <c r="AP463" i="4"/>
  <c r="AP522" i="4"/>
  <c r="AG565" i="4"/>
  <c r="AN111" i="4"/>
  <c r="AG118" i="4"/>
  <c r="AP40" i="4"/>
  <c r="BG98" i="4"/>
  <c r="S454" i="4"/>
  <c r="AG519" i="4"/>
  <c r="AB168" i="4"/>
  <c r="AE147" i="4"/>
  <c r="U161" i="4"/>
  <c r="AG161" i="4"/>
  <c r="AG169" i="4"/>
  <c r="AN168" i="4"/>
  <c r="BM36" i="4"/>
  <c r="AZ36" i="4"/>
  <c r="BB36" i="4" s="1"/>
  <c r="BJ36" i="4" s="1"/>
  <c r="AZ144" i="4"/>
  <c r="BM144" i="4"/>
  <c r="BM118" i="4"/>
  <c r="AZ118" i="4"/>
  <c r="AZ305" i="4"/>
  <c r="BM305" i="4"/>
  <c r="S304" i="4"/>
  <c r="AG44" i="4"/>
  <c r="AG198" i="4"/>
  <c r="AG201" i="4"/>
  <c r="BD296" i="4"/>
  <c r="AP320" i="4"/>
  <c r="AC368" i="4"/>
  <c r="AB368" i="4" s="1"/>
  <c r="BD417" i="4"/>
  <c r="AP427" i="4"/>
  <c r="AU516" i="4"/>
  <c r="AC518" i="4"/>
  <c r="AB518" i="4" s="1"/>
  <c r="X518" i="4" s="1"/>
  <c r="AG570" i="4"/>
  <c r="AG572" i="4"/>
  <c r="AP589" i="4"/>
  <c r="AP608" i="4"/>
  <c r="AI520" i="4"/>
  <c r="AI519" i="4"/>
  <c r="AG13" i="4"/>
  <c r="AP88" i="4"/>
  <c r="AU95" i="4"/>
  <c r="AG151" i="4"/>
  <c r="AG207" i="4"/>
  <c r="BD230" i="4"/>
  <c r="AP267" i="4"/>
  <c r="BD336" i="4"/>
  <c r="AP355" i="4"/>
  <c r="AG361" i="4"/>
  <c r="AU400" i="4"/>
  <c r="AG421" i="4"/>
  <c r="AP578" i="4"/>
  <c r="AP597" i="4"/>
  <c r="AG520" i="4"/>
  <c r="AP43" i="4"/>
  <c r="AG91" i="4"/>
  <c r="AU109" i="4"/>
  <c r="AU123" i="4"/>
  <c r="BD152" i="4"/>
  <c r="BD154" i="4"/>
  <c r="AP214" i="4"/>
  <c r="AG257" i="4"/>
  <c r="AG388" i="4"/>
  <c r="AP382" i="4"/>
  <c r="AG428" i="4"/>
  <c r="AP444" i="4"/>
  <c r="AP440" i="4"/>
  <c r="BD512" i="4"/>
  <c r="AG578" i="4"/>
  <c r="AP595" i="4"/>
  <c r="BD327" i="4"/>
  <c r="AP349" i="4"/>
  <c r="AG63" i="4"/>
  <c r="BI64" i="4"/>
  <c r="BR54" i="4"/>
  <c r="AP145" i="4"/>
  <c r="AU141" i="4"/>
  <c r="BI54" i="4"/>
  <c r="BR25" i="4"/>
  <c r="BI25" i="4"/>
  <c r="BD622" i="4"/>
  <c r="AG425" i="4"/>
  <c r="BB263" i="4"/>
  <c r="BD371" i="4"/>
  <c r="BG371" i="4"/>
  <c r="BI371" i="4" s="1"/>
  <c r="BR369" i="4"/>
  <c r="BU369" i="4"/>
  <c r="BK369" i="4" s="1"/>
  <c r="J283" i="4"/>
  <c r="AG387" i="4"/>
  <c r="AG583" i="4"/>
  <c r="CO285" i="4"/>
  <c r="CB285" i="4"/>
  <c r="CA263" i="4"/>
  <c r="BN263" i="4"/>
  <c r="BP263" i="4" s="1"/>
  <c r="BI369" i="4"/>
  <c r="AW369" i="4"/>
  <c r="ED622" i="4"/>
  <c r="CA371" i="4"/>
  <c r="BN371" i="4"/>
  <c r="CO369" i="4"/>
  <c r="CB369" i="4"/>
  <c r="CD369" i="4" s="1"/>
  <c r="CL369" i="4" s="1"/>
  <c r="BR47" i="4"/>
  <c r="U473" i="4"/>
  <c r="AU547" i="4"/>
  <c r="AG609" i="4"/>
  <c r="AG600" i="4"/>
  <c r="AG43" i="4"/>
  <c r="BD45" i="4"/>
  <c r="AP63" i="4"/>
  <c r="AP79" i="4"/>
  <c r="BD97" i="4"/>
  <c r="AG108" i="4"/>
  <c r="AP127" i="4"/>
  <c r="AP149" i="4"/>
  <c r="BD174" i="4"/>
  <c r="BD212" i="4"/>
  <c r="AP217" i="4"/>
  <c r="AP240" i="4"/>
  <c r="AG238" i="4"/>
  <c r="AP231" i="4"/>
  <c r="AU244" i="4"/>
  <c r="AU261" i="4"/>
  <c r="AU266" i="4"/>
  <c r="AP323" i="4"/>
  <c r="AP356" i="4"/>
  <c r="AG408" i="4"/>
  <c r="AU423" i="4"/>
  <c r="AU429" i="4"/>
  <c r="AG444" i="4"/>
  <c r="AG484" i="4"/>
  <c r="AP494" i="4"/>
  <c r="AP537" i="4"/>
  <c r="BD551" i="4"/>
  <c r="AG575" i="4"/>
  <c r="BI390" i="4"/>
  <c r="CO390" i="4"/>
  <c r="CB390" i="4"/>
  <c r="CD390" i="4" s="1"/>
  <c r="BB349" i="4"/>
  <c r="AG193" i="4"/>
  <c r="AG298" i="4"/>
  <c r="AG165" i="4"/>
  <c r="AW285" i="4"/>
  <c r="CF557" i="4"/>
  <c r="AP545" i="4"/>
  <c r="AO602" i="4"/>
  <c r="AN602" i="4" s="1"/>
  <c r="BD613" i="4"/>
  <c r="BR612" i="4"/>
  <c r="BP622" i="4"/>
  <c r="BP327" i="4"/>
  <c r="BD370" i="4"/>
  <c r="BG370" i="4"/>
  <c r="AW370" i="4" s="1"/>
  <c r="BP285" i="4"/>
  <c r="BX285" i="4" s="1"/>
  <c r="CA349" i="4"/>
  <c r="BN349" i="4"/>
  <c r="AC50" i="4"/>
  <c r="AB50" i="4" s="1"/>
  <c r="X50" i="4" s="1"/>
  <c r="AU78" i="4"/>
  <c r="AG110" i="4"/>
  <c r="AG127" i="4"/>
  <c r="AP125" i="4"/>
  <c r="AP257" i="4"/>
  <c r="BD295" i="4"/>
  <c r="AG413" i="4"/>
  <c r="AP418" i="4"/>
  <c r="BD429" i="4"/>
  <c r="BD415" i="4"/>
  <c r="AP462" i="4"/>
  <c r="AU491" i="4"/>
  <c r="AG507" i="4"/>
  <c r="BD511" i="4"/>
  <c r="AU551" i="4"/>
  <c r="BD541" i="4"/>
  <c r="AP570" i="4"/>
  <c r="AG595" i="4"/>
  <c r="AU615" i="4"/>
  <c r="CO622" i="4"/>
  <c r="CB622" i="4"/>
  <c r="CO327" i="4"/>
  <c r="CB327" i="4"/>
  <c r="CD327" i="4" s="1"/>
  <c r="CA370" i="4"/>
  <c r="BN370" i="4"/>
  <c r="EG622" i="4"/>
  <c r="AG21" i="4"/>
  <c r="AP15" i="4"/>
  <c r="BD12" i="4"/>
  <c r="AI619" i="4"/>
  <c r="AU619" i="4"/>
  <c r="AG136" i="4"/>
  <c r="CP612" i="4"/>
  <c r="DC612" i="4"/>
  <c r="DC618" i="4"/>
  <c r="BP610" i="4"/>
  <c r="AF602" i="4"/>
  <c r="AE602" i="4" s="1"/>
  <c r="AS609" i="4"/>
  <c r="CA609" i="4"/>
  <c r="BN609" i="4"/>
  <c r="AU614" i="4"/>
  <c r="AG608" i="4"/>
  <c r="BB608" i="4"/>
  <c r="CB604" i="4"/>
  <c r="CO604" i="4"/>
  <c r="BG610" i="4"/>
  <c r="AW610" i="4" s="1"/>
  <c r="BB609" i="4"/>
  <c r="BJ609" i="4" s="1"/>
  <c r="BP614" i="4"/>
  <c r="BB611" i="4"/>
  <c r="BJ611" i="4" s="1"/>
  <c r="AU610" i="4"/>
  <c r="CA608" i="4"/>
  <c r="BN608" i="4"/>
  <c r="CO613" i="4"/>
  <c r="CB613" i="4"/>
  <c r="AP605" i="4"/>
  <c r="AU620" i="4"/>
  <c r="BP604" i="4"/>
  <c r="AU604" i="4"/>
  <c r="CB619" i="4"/>
  <c r="CO619" i="4"/>
  <c r="BG619" i="4"/>
  <c r="CO610" i="4"/>
  <c r="CB610" i="4"/>
  <c r="BN605" i="4"/>
  <c r="CA605" i="4"/>
  <c r="BD610" i="4"/>
  <c r="CO614" i="4"/>
  <c r="CB614" i="4"/>
  <c r="CA611" i="4"/>
  <c r="BN611" i="4"/>
  <c r="AS611" i="4"/>
  <c r="BP613" i="4"/>
  <c r="BG604" i="4"/>
  <c r="BP619" i="4"/>
  <c r="BD619" i="4"/>
  <c r="BG614" i="4"/>
  <c r="CD612" i="4"/>
  <c r="AG611" i="4"/>
  <c r="CA583" i="4"/>
  <c r="BN583" i="4"/>
  <c r="CA590" i="4"/>
  <c r="BN590" i="4"/>
  <c r="BB597" i="4"/>
  <c r="AG585" i="4"/>
  <c r="BB584" i="4"/>
  <c r="CA597" i="4"/>
  <c r="BN597" i="4"/>
  <c r="BB585" i="4"/>
  <c r="BB588" i="4"/>
  <c r="AS585" i="4"/>
  <c r="AS594" i="4"/>
  <c r="CA588" i="4"/>
  <c r="BN588" i="4"/>
  <c r="BB583" i="4"/>
  <c r="BJ583" i="4" s="1"/>
  <c r="BB590" i="4"/>
  <c r="AS590" i="4"/>
  <c r="AI590" i="4" s="1"/>
  <c r="AS598" i="4"/>
  <c r="AI598" i="4" s="1"/>
  <c r="BN595" i="4"/>
  <c r="CA595" i="4"/>
  <c r="BB598" i="4"/>
  <c r="DC591" i="4"/>
  <c r="BB600" i="4"/>
  <c r="CA600" i="4"/>
  <c r="BN600" i="4"/>
  <c r="CA585" i="4"/>
  <c r="BN585" i="4"/>
  <c r="AS583" i="4"/>
  <c r="AG594" i="4"/>
  <c r="BB594" i="4"/>
  <c r="AP586" i="4"/>
  <c r="BI596" i="4"/>
  <c r="AG584" i="4"/>
  <c r="AS584" i="4"/>
  <c r="AS600" i="4"/>
  <c r="CA586" i="4"/>
  <c r="BN586" i="4"/>
  <c r="CA594" i="4"/>
  <c r="BN594" i="4"/>
  <c r="BB589" i="4"/>
  <c r="CA584" i="4"/>
  <c r="BN584" i="4"/>
  <c r="BB586" i="4"/>
  <c r="AG586" i="4"/>
  <c r="CA589" i="4"/>
  <c r="BN589" i="4"/>
  <c r="AP590" i="4"/>
  <c r="AP598" i="4"/>
  <c r="BB595" i="4"/>
  <c r="AG588" i="4"/>
  <c r="CA598" i="4"/>
  <c r="BN598" i="4"/>
  <c r="BB575" i="4"/>
  <c r="DQ571" i="4"/>
  <c r="BP567" i="4"/>
  <c r="AU580" i="4"/>
  <c r="BN575" i="4"/>
  <c r="CA575" i="4"/>
  <c r="AS575" i="4"/>
  <c r="CO567" i="4"/>
  <c r="CB567" i="4"/>
  <c r="BD567" i="4"/>
  <c r="BP568" i="4"/>
  <c r="AI561" i="4"/>
  <c r="BN570" i="4"/>
  <c r="CA570" i="4"/>
  <c r="BB578" i="4"/>
  <c r="CO564" i="4"/>
  <c r="CB564" i="4"/>
  <c r="CO568" i="4"/>
  <c r="CB568" i="4"/>
  <c r="BB570" i="4"/>
  <c r="BJ570" i="4" s="1"/>
  <c r="BN578" i="4"/>
  <c r="CA578" i="4"/>
  <c r="BP564" i="4"/>
  <c r="AU567" i="4"/>
  <c r="BP561" i="4"/>
  <c r="AS565" i="4"/>
  <c r="BB565" i="4"/>
  <c r="BP580" i="4"/>
  <c r="BG561" i="4"/>
  <c r="CA572" i="4"/>
  <c r="BN572" i="4"/>
  <c r="BD568" i="4"/>
  <c r="CO561" i="4"/>
  <c r="CB561" i="4"/>
  <c r="AU561" i="4"/>
  <c r="BN565" i="4"/>
  <c r="CA565" i="4"/>
  <c r="BD561" i="4"/>
  <c r="CB580" i="4"/>
  <c r="CO580" i="4"/>
  <c r="BB572" i="4"/>
  <c r="BD580" i="4"/>
  <c r="BP546" i="4"/>
  <c r="BP553" i="4"/>
  <c r="AG555" i="4"/>
  <c r="DQ557" i="4"/>
  <c r="DD557" i="4"/>
  <c r="CO546" i="4"/>
  <c r="CB546" i="4"/>
  <c r="AS542" i="4"/>
  <c r="AU542" i="4" s="1"/>
  <c r="BB554" i="4"/>
  <c r="BB548" i="4"/>
  <c r="BP547" i="4"/>
  <c r="BB545" i="4"/>
  <c r="AG545" i="4"/>
  <c r="BB555" i="4"/>
  <c r="CO541" i="4"/>
  <c r="CB541" i="4"/>
  <c r="BN542" i="4"/>
  <c r="CA542" i="4"/>
  <c r="BN545" i="4"/>
  <c r="CA545" i="4"/>
  <c r="CA559" i="4"/>
  <c r="BN559" i="4"/>
  <c r="CA558" i="4"/>
  <c r="BN558" i="4"/>
  <c r="AS555" i="4"/>
  <c r="BB542" i="4"/>
  <c r="CB553" i="4"/>
  <c r="CO553" i="4"/>
  <c r="CR557" i="4"/>
  <c r="CZ557" i="4" s="1"/>
  <c r="CA555" i="4"/>
  <c r="BN555" i="4"/>
  <c r="BP541" i="4"/>
  <c r="BN554" i="4"/>
  <c r="CA554" i="4"/>
  <c r="CA548" i="4"/>
  <c r="BN548" i="4"/>
  <c r="CO547" i="4"/>
  <c r="CB547" i="4"/>
  <c r="BB559" i="4"/>
  <c r="BB558" i="4"/>
  <c r="BG546" i="4"/>
  <c r="BP551" i="4"/>
  <c r="BX551" i="4" s="1"/>
  <c r="AP548" i="4"/>
  <c r="AS559" i="4"/>
  <c r="CO551" i="4"/>
  <c r="CB551" i="4"/>
  <c r="AG548" i="4"/>
  <c r="AP554" i="4"/>
  <c r="CA522" i="4"/>
  <c r="BN522" i="4"/>
  <c r="BB537" i="4"/>
  <c r="AG537" i="4"/>
  <c r="AS521" i="4"/>
  <c r="AO518" i="4"/>
  <c r="AN518" i="4" s="1"/>
  <c r="BP538" i="4"/>
  <c r="BX538" i="4" s="1"/>
  <c r="BB532" i="4"/>
  <c r="BP535" i="4"/>
  <c r="CA537" i="4"/>
  <c r="BN537" i="4"/>
  <c r="CO538" i="4"/>
  <c r="CB538" i="4"/>
  <c r="BU523" i="4"/>
  <c r="CA532" i="4"/>
  <c r="BN532" i="4"/>
  <c r="U521" i="4"/>
  <c r="AF518" i="4"/>
  <c r="AE518" i="4" s="1"/>
  <c r="DC527" i="4"/>
  <c r="CA533" i="4"/>
  <c r="BN533" i="4"/>
  <c r="AP536" i="4"/>
  <c r="BN521" i="4"/>
  <c r="CA521" i="4"/>
  <c r="AS533" i="4"/>
  <c r="BB536" i="4"/>
  <c r="CA531" i="4"/>
  <c r="BN531" i="4"/>
  <c r="BG538" i="4"/>
  <c r="BG535" i="4"/>
  <c r="BN536" i="4"/>
  <c r="CA536" i="4"/>
  <c r="AG521" i="4"/>
  <c r="CD523" i="4"/>
  <c r="BB533" i="4"/>
  <c r="BB521" i="4"/>
  <c r="BB534" i="4"/>
  <c r="BB531" i="4"/>
  <c r="AP528" i="4"/>
  <c r="AS532" i="4"/>
  <c r="CO535" i="4"/>
  <c r="CB535" i="4"/>
  <c r="BD528" i="4"/>
  <c r="BG528" i="4"/>
  <c r="CA534" i="4"/>
  <c r="BN534" i="4"/>
  <c r="BB522" i="4"/>
  <c r="BJ522" i="4" s="1"/>
  <c r="AP534" i="4"/>
  <c r="AG522" i="4"/>
  <c r="BP513" i="4"/>
  <c r="BB503" i="4"/>
  <c r="AU501" i="4"/>
  <c r="BP514" i="4"/>
  <c r="BP508" i="4"/>
  <c r="AP504" i="4"/>
  <c r="CA503" i="4"/>
  <c r="BN503" i="4"/>
  <c r="BP503" i="4" s="1"/>
  <c r="BB507" i="4"/>
  <c r="CB514" i="4"/>
  <c r="CO514" i="4"/>
  <c r="BD514" i="4"/>
  <c r="CO508" i="4"/>
  <c r="CB508" i="4"/>
  <c r="BG502" i="4"/>
  <c r="CO511" i="4"/>
  <c r="CB511" i="4"/>
  <c r="BP510" i="4"/>
  <c r="BX510" i="4" s="1"/>
  <c r="CO510" i="4"/>
  <c r="CB510" i="4"/>
  <c r="CO516" i="4"/>
  <c r="CB516" i="4"/>
  <c r="AS497" i="4"/>
  <c r="AU497" i="4" s="1"/>
  <c r="BN497" i="4"/>
  <c r="CA497" i="4"/>
  <c r="BP499" i="4"/>
  <c r="BX499" i="4" s="1"/>
  <c r="BP516" i="4"/>
  <c r="BP511" i="4"/>
  <c r="BB504" i="4"/>
  <c r="BD499" i="4"/>
  <c r="AP507" i="4"/>
  <c r="CB512" i="4"/>
  <c r="CO512" i="4"/>
  <c r="AP503" i="4"/>
  <c r="CB502" i="4"/>
  <c r="CO502" i="4"/>
  <c r="BD513" i="4"/>
  <c r="BB497" i="4"/>
  <c r="CB499" i="4"/>
  <c r="CO499" i="4"/>
  <c r="BG510" i="4"/>
  <c r="CA507" i="4"/>
  <c r="BN507" i="4"/>
  <c r="AG497" i="4"/>
  <c r="U497" i="4"/>
  <c r="CA504" i="4"/>
  <c r="BN504" i="4"/>
  <c r="BD516" i="4"/>
  <c r="BP512" i="4"/>
  <c r="BP502" i="4"/>
  <c r="BG490" i="4"/>
  <c r="AG479" i="4"/>
  <c r="U479" i="4"/>
  <c r="BN480" i="4"/>
  <c r="CA480" i="4"/>
  <c r="CA479" i="4"/>
  <c r="BN479" i="4"/>
  <c r="AP486" i="4"/>
  <c r="CB493" i="4"/>
  <c r="CO493" i="4"/>
  <c r="U480" i="4"/>
  <c r="BB480" i="4"/>
  <c r="BP491" i="4"/>
  <c r="BB482" i="4"/>
  <c r="AP480" i="4"/>
  <c r="BP493" i="4"/>
  <c r="BP490" i="4"/>
  <c r="CA494" i="4"/>
  <c r="BN494" i="4"/>
  <c r="AS484" i="4"/>
  <c r="AI484" i="4" s="1"/>
  <c r="BN486" i="4"/>
  <c r="CA486" i="4"/>
  <c r="U486" i="4"/>
  <c r="BD491" i="4"/>
  <c r="S475" i="4"/>
  <c r="AP482" i="4"/>
  <c r="BB479" i="4"/>
  <c r="BJ479" i="4" s="1"/>
  <c r="BG493" i="4"/>
  <c r="CO491" i="4"/>
  <c r="CB491" i="4"/>
  <c r="BB494" i="4"/>
  <c r="BB486" i="4"/>
  <c r="CB490" i="4"/>
  <c r="CO490" i="4"/>
  <c r="CA484" i="4"/>
  <c r="BN484" i="4"/>
  <c r="BG489" i="4"/>
  <c r="CO489" i="4"/>
  <c r="CB489" i="4"/>
  <c r="AS479" i="4"/>
  <c r="AU479" i="4" s="1"/>
  <c r="CA482" i="4"/>
  <c r="BN482" i="4"/>
  <c r="BB484" i="4"/>
  <c r="BP489" i="4"/>
  <c r="AP479" i="4"/>
  <c r="CA465" i="4"/>
  <c r="BN465" i="4"/>
  <c r="CA467" i="4"/>
  <c r="BN467" i="4"/>
  <c r="BB463" i="4"/>
  <c r="AS458" i="4"/>
  <c r="AI458" i="4" s="1"/>
  <c r="BN472" i="4"/>
  <c r="CA472" i="4"/>
  <c r="BN473" i="4"/>
  <c r="CA473" i="4"/>
  <c r="BB471" i="4"/>
  <c r="CA471" i="4"/>
  <c r="BN471" i="4"/>
  <c r="AS471" i="4"/>
  <c r="CA462" i="4"/>
  <c r="BN462" i="4"/>
  <c r="AS472" i="4"/>
  <c r="BN458" i="4"/>
  <c r="CA458" i="4"/>
  <c r="BP459" i="4"/>
  <c r="AG462" i="4"/>
  <c r="BB462" i="4"/>
  <c r="BB464" i="4"/>
  <c r="CO459" i="4"/>
  <c r="CB459" i="4"/>
  <c r="BP460" i="4"/>
  <c r="AP464" i="4"/>
  <c r="CO460" i="4"/>
  <c r="CB460" i="4"/>
  <c r="CA464" i="4"/>
  <c r="BN464" i="4"/>
  <c r="AS467" i="4"/>
  <c r="CA463" i="4"/>
  <c r="BN463" i="4"/>
  <c r="BB458" i="4"/>
  <c r="AP465" i="4"/>
  <c r="BB465" i="4"/>
  <c r="BB467" i="4"/>
  <c r="AP458" i="4"/>
  <c r="BB472" i="4"/>
  <c r="BG459" i="4"/>
  <c r="BB473" i="4"/>
  <c r="BJ473" i="4" s="1"/>
  <c r="CO441" i="4"/>
  <c r="CB441" i="4"/>
  <c r="BP446" i="4"/>
  <c r="BX446" i="4" s="1"/>
  <c r="AG450" i="4"/>
  <c r="BB450" i="4"/>
  <c r="BN442" i="4"/>
  <c r="CA442" i="4"/>
  <c r="AW437" i="4"/>
  <c r="BG446" i="4"/>
  <c r="AS439" i="4"/>
  <c r="AI439" i="4" s="1"/>
  <c r="BG448" i="4"/>
  <c r="BB444" i="4"/>
  <c r="CB446" i="4"/>
  <c r="CO446" i="4"/>
  <c r="DC437" i="4"/>
  <c r="CP437" i="4"/>
  <c r="CD437" i="4"/>
  <c r="U440" i="4"/>
  <c r="BP448" i="4"/>
  <c r="BN450" i="4"/>
  <c r="CA450" i="4"/>
  <c r="BG453" i="4"/>
  <c r="BB436" i="4"/>
  <c r="BJ436" i="4" s="1"/>
  <c r="BP453" i="4"/>
  <c r="CA444" i="4"/>
  <c r="BN444" i="4"/>
  <c r="CO448" i="4"/>
  <c r="CB448" i="4"/>
  <c r="BB440" i="4"/>
  <c r="CA436" i="4"/>
  <c r="BN436" i="4"/>
  <c r="CO453" i="4"/>
  <c r="CB453" i="4"/>
  <c r="AU448" i="4"/>
  <c r="BB439" i="4"/>
  <c r="BB435" i="4"/>
  <c r="BB442" i="4"/>
  <c r="BJ442" i="4" s="1"/>
  <c r="AU446" i="4"/>
  <c r="CA440" i="4"/>
  <c r="BN440" i="4"/>
  <c r="AP436" i="4"/>
  <c r="AP439" i="4"/>
  <c r="AP435" i="4"/>
  <c r="CA439" i="4"/>
  <c r="BN439" i="4"/>
  <c r="BN435" i="4"/>
  <c r="CA435" i="4"/>
  <c r="BP441" i="4"/>
  <c r="BN418" i="4"/>
  <c r="CA418" i="4"/>
  <c r="CB417" i="4"/>
  <c r="CO417" i="4"/>
  <c r="CO415" i="4"/>
  <c r="CB415" i="4"/>
  <c r="CD415" i="4" s="1"/>
  <c r="CL415" i="4" s="1"/>
  <c r="BP429" i="4"/>
  <c r="AS413" i="4"/>
  <c r="BB428" i="4"/>
  <c r="BJ428" i="4" s="1"/>
  <c r="BB425" i="4"/>
  <c r="CA427" i="4"/>
  <c r="BN427" i="4"/>
  <c r="BB421" i="4"/>
  <c r="BD423" i="4"/>
  <c r="CO429" i="4"/>
  <c r="CB429" i="4"/>
  <c r="BR415" i="4"/>
  <c r="BU415" i="4"/>
  <c r="AS420" i="4"/>
  <c r="BN421" i="4"/>
  <c r="CA421" i="4"/>
  <c r="AG426" i="4"/>
  <c r="BP423" i="4"/>
  <c r="BX423" i="4" s="1"/>
  <c r="BB413" i="4"/>
  <c r="CA420" i="4"/>
  <c r="BN420" i="4"/>
  <c r="CA425" i="4"/>
  <c r="BN425" i="4"/>
  <c r="BB427" i="4"/>
  <c r="BB426" i="4"/>
  <c r="CO423" i="4"/>
  <c r="CB423" i="4"/>
  <c r="BN428" i="4"/>
  <c r="CA428" i="4"/>
  <c r="AP428" i="4"/>
  <c r="BN413" i="4"/>
  <c r="CA413" i="4"/>
  <c r="CO413" i="4" s="1"/>
  <c r="AS421" i="4"/>
  <c r="AG420" i="4"/>
  <c r="BB418" i="4"/>
  <c r="BN426" i="4"/>
  <c r="CA426" i="4"/>
  <c r="BP417" i="4"/>
  <c r="BD420" i="4"/>
  <c r="BG420" i="4"/>
  <c r="CO393" i="4"/>
  <c r="CB393" i="4"/>
  <c r="BN407" i="4"/>
  <c r="CA407" i="4"/>
  <c r="AS407" i="4"/>
  <c r="AI407" i="4" s="1"/>
  <c r="BG406" i="4"/>
  <c r="BP396" i="4"/>
  <c r="BX396" i="4" s="1"/>
  <c r="BD399" i="4"/>
  <c r="AG403" i="4"/>
  <c r="CA408" i="4"/>
  <c r="BN408" i="4"/>
  <c r="BG393" i="4"/>
  <c r="CO399" i="4"/>
  <c r="CB399" i="4"/>
  <c r="BB408" i="4"/>
  <c r="BB405" i="4"/>
  <c r="BP399" i="4"/>
  <c r="BD396" i="4"/>
  <c r="AG407" i="4"/>
  <c r="BP393" i="4"/>
  <c r="BR393" i="4" s="1"/>
  <c r="CO396" i="4"/>
  <c r="CB396" i="4"/>
  <c r="CA405" i="4"/>
  <c r="BN405" i="4"/>
  <c r="CO406" i="4"/>
  <c r="CB406" i="4"/>
  <c r="AP408" i="4"/>
  <c r="BB403" i="4"/>
  <c r="CA403" i="4"/>
  <c r="BN403" i="4"/>
  <c r="BR406" i="4"/>
  <c r="BU406" i="4"/>
  <c r="BW406" i="4" s="1"/>
  <c r="AP405" i="4"/>
  <c r="BB407" i="4"/>
  <c r="AP407" i="4"/>
  <c r="BB383" i="4"/>
  <c r="BJ383" i="4" s="1"/>
  <c r="CA382" i="4"/>
  <c r="BN382" i="4"/>
  <c r="AU370" i="4"/>
  <c r="EE385" i="4"/>
  <c r="BN383" i="4"/>
  <c r="CA383" i="4"/>
  <c r="CA374" i="4"/>
  <c r="CO374" i="4" s="1"/>
  <c r="BN374" i="4"/>
  <c r="CA387" i="4"/>
  <c r="BN387" i="4"/>
  <c r="CA375" i="4"/>
  <c r="BN375" i="4"/>
  <c r="AS383" i="4"/>
  <c r="AG386" i="4"/>
  <c r="CA384" i="4"/>
  <c r="BN384" i="4"/>
  <c r="AG373" i="4"/>
  <c r="BB374" i="4"/>
  <c r="BB373" i="4"/>
  <c r="AG375" i="4"/>
  <c r="BP380" i="4"/>
  <c r="BB375" i="4"/>
  <c r="AG377" i="4"/>
  <c r="BB376" i="4"/>
  <c r="AP387" i="4"/>
  <c r="BN373" i="4"/>
  <c r="AU380" i="4"/>
  <c r="CO380" i="4"/>
  <c r="CB380" i="4"/>
  <c r="CD380" i="4" s="1"/>
  <c r="AP377" i="4"/>
  <c r="AP384" i="4"/>
  <c r="AS388" i="4"/>
  <c r="AS375" i="4"/>
  <c r="AI375" i="4" s="1"/>
  <c r="BN386" i="4"/>
  <c r="CA386" i="4"/>
  <c r="AI371" i="4"/>
  <c r="CA376" i="4"/>
  <c r="BN376" i="4"/>
  <c r="CA377" i="4"/>
  <c r="BN377" i="4"/>
  <c r="AS376" i="4"/>
  <c r="BD380" i="4"/>
  <c r="BB377" i="4"/>
  <c r="AP373" i="4"/>
  <c r="BB388" i="4"/>
  <c r="BB387" i="4"/>
  <c r="BB384" i="4"/>
  <c r="AI370" i="4"/>
  <c r="AI373" i="4"/>
  <c r="CA388" i="4"/>
  <c r="BN388" i="4"/>
  <c r="AP375" i="4"/>
  <c r="BB386" i="4"/>
  <c r="BB382" i="4"/>
  <c r="BN356" i="4"/>
  <c r="CA356" i="4"/>
  <c r="BD348" i="4"/>
  <c r="BG348" i="4"/>
  <c r="BI348" i="4" s="1"/>
  <c r="BR347" i="4"/>
  <c r="BU347" i="4"/>
  <c r="BB356" i="4"/>
  <c r="AG365" i="4"/>
  <c r="AS361" i="4"/>
  <c r="AI361" i="4" s="1"/>
  <c r="BN348" i="4"/>
  <c r="AI347" i="4"/>
  <c r="CB347" i="4"/>
  <c r="CD347" i="4" s="1"/>
  <c r="CL347" i="4" s="1"/>
  <c r="BB355" i="4"/>
  <c r="CO362" i="4"/>
  <c r="CB362" i="4"/>
  <c r="CA355" i="4"/>
  <c r="BN355" i="4"/>
  <c r="CO364" i="4"/>
  <c r="CB364" i="4"/>
  <c r="BP359" i="4"/>
  <c r="BG359" i="4"/>
  <c r="AW359" i="4" s="1"/>
  <c r="BB361" i="4"/>
  <c r="AG356" i="4"/>
  <c r="AS360" i="4"/>
  <c r="AI360" i="4" s="1"/>
  <c r="BB365" i="4"/>
  <c r="BP364" i="4"/>
  <c r="AS348" i="4"/>
  <c r="CB359" i="4"/>
  <c r="CO359" i="4"/>
  <c r="BB360" i="4"/>
  <c r="BJ360" i="4" s="1"/>
  <c r="BD359" i="4"/>
  <c r="AG360" i="4"/>
  <c r="AG355" i="4"/>
  <c r="CA361" i="4"/>
  <c r="BN361" i="4"/>
  <c r="AG348" i="4"/>
  <c r="AP365" i="4"/>
  <c r="AU364" i="4"/>
  <c r="BG347" i="4"/>
  <c r="AP361" i="4"/>
  <c r="BN360" i="4"/>
  <c r="CA360" i="4"/>
  <c r="AG349" i="4"/>
  <c r="CA365" i="4"/>
  <c r="BN365" i="4"/>
  <c r="U328" i="4"/>
  <c r="CB336" i="4"/>
  <c r="CO336" i="4"/>
  <c r="CA341" i="4"/>
  <c r="BN341" i="4"/>
  <c r="BP341" i="4" s="1"/>
  <c r="AS331" i="4"/>
  <c r="CA340" i="4"/>
  <c r="BN340" i="4"/>
  <c r="BN345" i="4"/>
  <c r="CA345" i="4"/>
  <c r="BB340" i="4"/>
  <c r="AS345" i="4"/>
  <c r="AG331" i="4"/>
  <c r="BB341" i="4"/>
  <c r="AP335" i="4"/>
  <c r="AU340" i="4"/>
  <c r="AI340" i="4"/>
  <c r="BB328" i="4"/>
  <c r="CA331" i="4"/>
  <c r="BN331" i="4"/>
  <c r="CA335" i="4"/>
  <c r="BN335" i="4"/>
  <c r="CA328" i="4"/>
  <c r="BN328" i="4"/>
  <c r="BB345" i="4"/>
  <c r="BP336" i="4"/>
  <c r="BB331" i="4"/>
  <c r="AG335" i="4"/>
  <c r="BB335" i="4"/>
  <c r="AU328" i="4"/>
  <c r="AI328" i="4"/>
  <c r="CA308" i="4"/>
  <c r="BN308" i="4"/>
  <c r="BG313" i="4"/>
  <c r="AS306" i="4"/>
  <c r="CO313" i="4"/>
  <c r="CB313" i="4"/>
  <c r="AS321" i="4"/>
  <c r="CA321" i="4"/>
  <c r="BN321" i="4"/>
  <c r="AS319" i="4"/>
  <c r="BP313" i="4"/>
  <c r="BX313" i="4" s="1"/>
  <c r="BN317" i="4"/>
  <c r="CA317" i="4"/>
  <c r="CA320" i="4"/>
  <c r="BN320" i="4"/>
  <c r="U306" i="4"/>
  <c r="AS308" i="4"/>
  <c r="BB321" i="4"/>
  <c r="BB319" i="4"/>
  <c r="U308" i="4"/>
  <c r="BB310" i="4"/>
  <c r="CA306" i="4"/>
  <c r="BN306" i="4"/>
  <c r="BB317" i="4"/>
  <c r="BB320" i="4"/>
  <c r="CA323" i="4"/>
  <c r="BN323" i="4"/>
  <c r="AS310" i="4"/>
  <c r="CA319" i="4"/>
  <c r="BN319" i="4"/>
  <c r="AS317" i="4"/>
  <c r="BN310" i="4"/>
  <c r="CA310" i="4"/>
  <c r="BB308" i="4"/>
  <c r="BB306" i="4"/>
  <c r="BB323" i="4"/>
  <c r="CA303" i="4"/>
  <c r="BN303" i="4"/>
  <c r="BP286" i="4"/>
  <c r="CI297" i="4"/>
  <c r="AU295" i="4"/>
  <c r="BG286" i="4"/>
  <c r="BI286" i="4" s="1"/>
  <c r="AS300" i="4"/>
  <c r="AI300" i="4" s="1"/>
  <c r="CO295" i="4"/>
  <c r="CB295" i="4"/>
  <c r="BB303" i="4"/>
  <c r="AS302" i="4"/>
  <c r="CB286" i="4"/>
  <c r="BB300" i="4"/>
  <c r="BB290" i="4"/>
  <c r="CR297" i="4"/>
  <c r="CO296" i="4"/>
  <c r="CB296" i="4"/>
  <c r="AU303" i="4"/>
  <c r="BB291" i="4"/>
  <c r="BN300" i="4"/>
  <c r="CA300" i="4"/>
  <c r="CA290" i="4"/>
  <c r="BN290" i="4"/>
  <c r="DQ297" i="4"/>
  <c r="DD297" i="4"/>
  <c r="CA298" i="4"/>
  <c r="BN298" i="4"/>
  <c r="CA302" i="4"/>
  <c r="BN302" i="4"/>
  <c r="AS298" i="4"/>
  <c r="BP295" i="4"/>
  <c r="BB298" i="4"/>
  <c r="BN291" i="4"/>
  <c r="CA291" i="4"/>
  <c r="AS290" i="4"/>
  <c r="BP296" i="4"/>
  <c r="AP303" i="4"/>
  <c r="BB302" i="4"/>
  <c r="BJ302" i="4" s="1"/>
  <c r="CO275" i="4"/>
  <c r="CB275" i="4"/>
  <c r="BP275" i="4"/>
  <c r="AG267" i="4"/>
  <c r="AP269" i="4"/>
  <c r="AU264" i="4"/>
  <c r="AG269" i="4"/>
  <c r="CO274" i="4"/>
  <c r="CB274" i="4"/>
  <c r="BG274" i="4"/>
  <c r="CA282" i="4"/>
  <c r="BN282" i="4"/>
  <c r="AI263" i="4"/>
  <c r="BG264" i="4"/>
  <c r="DC265" i="4"/>
  <c r="AU278" i="4"/>
  <c r="AI278" i="4"/>
  <c r="AU275" i="4"/>
  <c r="CA269" i="4"/>
  <c r="BN269" i="4"/>
  <c r="BP274" i="4"/>
  <c r="BB282" i="4"/>
  <c r="BR264" i="4"/>
  <c r="BU264" i="4"/>
  <c r="BW264" i="4" s="1"/>
  <c r="AP282" i="4"/>
  <c r="CA278" i="4"/>
  <c r="BN278" i="4"/>
  <c r="BB269" i="4"/>
  <c r="CB264" i="4"/>
  <c r="BD275" i="4"/>
  <c r="CA267" i="4"/>
  <c r="BN267" i="4"/>
  <c r="BG249" i="4"/>
  <c r="AW249" i="4" s="1"/>
  <c r="CA243" i="4"/>
  <c r="BN243" i="4"/>
  <c r="CA252" i="4"/>
  <c r="BN252" i="4"/>
  <c r="AS254" i="4"/>
  <c r="AI254" i="4" s="1"/>
  <c r="BP244" i="4"/>
  <c r="AS255" i="4"/>
  <c r="AI255" i="4" s="1"/>
  <c r="BB251" i="4"/>
  <c r="CO247" i="4"/>
  <c r="CB247" i="4"/>
  <c r="BG261" i="4"/>
  <c r="AW261" i="4" s="1"/>
  <c r="AP258" i="4"/>
  <c r="BD249" i="4"/>
  <c r="BD244" i="4"/>
  <c r="CO244" i="4"/>
  <c r="CB244" i="4"/>
  <c r="AG258" i="4"/>
  <c r="BB243" i="4"/>
  <c r="BJ243" i="4" s="1"/>
  <c r="AP245" i="4"/>
  <c r="BP247" i="4"/>
  <c r="AS251" i="4"/>
  <c r="BB245" i="4"/>
  <c r="BJ245" i="4" s="1"/>
  <c r="CO248" i="4"/>
  <c r="CB248" i="4"/>
  <c r="AS252" i="4"/>
  <c r="AG245" i="4"/>
  <c r="BD256" i="4"/>
  <c r="AG252" i="4"/>
  <c r="CB261" i="4"/>
  <c r="CO261" i="4"/>
  <c r="BB254" i="4"/>
  <c r="BP248" i="4"/>
  <c r="CA245" i="4"/>
  <c r="BN245" i="4"/>
  <c r="BP249" i="4"/>
  <c r="BB257" i="4"/>
  <c r="BB255" i="4"/>
  <c r="AG255" i="4"/>
  <c r="BP256" i="4"/>
  <c r="CA254" i="4"/>
  <c r="BN254" i="4"/>
  <c r="BP254" i="4" s="1"/>
  <c r="CO249" i="4"/>
  <c r="CB249" i="4"/>
  <c r="CA257" i="4"/>
  <c r="BN257" i="4"/>
  <c r="BG248" i="4"/>
  <c r="BN255" i="4"/>
  <c r="CA255" i="4"/>
  <c r="CA258" i="4"/>
  <c r="BN258" i="4"/>
  <c r="BG247" i="4"/>
  <c r="CO256" i="4"/>
  <c r="CB256" i="4"/>
  <c r="AF241" i="4"/>
  <c r="AE241" i="4" s="1"/>
  <c r="BB252" i="4"/>
  <c r="AP254" i="4"/>
  <c r="AG243" i="4"/>
  <c r="AP243" i="4"/>
  <c r="BB258" i="4"/>
  <c r="AP255" i="4"/>
  <c r="CA251" i="4"/>
  <c r="BN251" i="4"/>
  <c r="BD261" i="4"/>
  <c r="BB240" i="4"/>
  <c r="CO226" i="4"/>
  <c r="CB226" i="4"/>
  <c r="AG231" i="4"/>
  <c r="AU236" i="4"/>
  <c r="AI236" i="4"/>
  <c r="AP238" i="4"/>
  <c r="BB231" i="4"/>
  <c r="CA231" i="4"/>
  <c r="BN231" i="4"/>
  <c r="CO239" i="4"/>
  <c r="CB239" i="4"/>
  <c r="BP230" i="4"/>
  <c r="CA236" i="4"/>
  <c r="BN236" i="4"/>
  <c r="CA238" i="4"/>
  <c r="BN238" i="4"/>
  <c r="BG226" i="4"/>
  <c r="BP239" i="4"/>
  <c r="CB230" i="4"/>
  <c r="CO230" i="4"/>
  <c r="BB236" i="4"/>
  <c r="BB238" i="4"/>
  <c r="CB224" i="4"/>
  <c r="CO224" i="4"/>
  <c r="BD224" i="4"/>
  <c r="BB221" i="4"/>
  <c r="BJ221" i="4" s="1"/>
  <c r="BG239" i="4"/>
  <c r="U221" i="4"/>
  <c r="BP224" i="4"/>
  <c r="AS221" i="4"/>
  <c r="AU221" i="4" s="1"/>
  <c r="AG236" i="4"/>
  <c r="CA221" i="4"/>
  <c r="BN221" i="4"/>
  <c r="CA240" i="4"/>
  <c r="BN240" i="4"/>
  <c r="BP226" i="4"/>
  <c r="EE237" i="4"/>
  <c r="CB205" i="4"/>
  <c r="CO205" i="4"/>
  <c r="BP203" i="4"/>
  <c r="CA214" i="4"/>
  <c r="BN214" i="4"/>
  <c r="BB206" i="4"/>
  <c r="CO210" i="4"/>
  <c r="CB210" i="4"/>
  <c r="BD214" i="4"/>
  <c r="BG214" i="4"/>
  <c r="CA206" i="4"/>
  <c r="BN206" i="4"/>
  <c r="AG208" i="4"/>
  <c r="AG206" i="4"/>
  <c r="AS207" i="4"/>
  <c r="BG203" i="4"/>
  <c r="AW203" i="4" s="1"/>
  <c r="BP205" i="4"/>
  <c r="CO203" i="4"/>
  <c r="CB203" i="4"/>
  <c r="BP210" i="4"/>
  <c r="BB201" i="4"/>
  <c r="AS201" i="4"/>
  <c r="BD203" i="4"/>
  <c r="CA201" i="4"/>
  <c r="BN201" i="4"/>
  <c r="CA213" i="4"/>
  <c r="BN213" i="4"/>
  <c r="BB217" i="4"/>
  <c r="BN207" i="4"/>
  <c r="CA207" i="4"/>
  <c r="BP212" i="4"/>
  <c r="CA208" i="4"/>
  <c r="BN208" i="4"/>
  <c r="BB213" i="4"/>
  <c r="BJ213" i="4" s="1"/>
  <c r="CA217" i="4"/>
  <c r="BN217" i="4"/>
  <c r="BB207" i="4"/>
  <c r="CB212" i="4"/>
  <c r="CO212" i="4"/>
  <c r="BD205" i="4"/>
  <c r="AS208" i="4"/>
  <c r="AG214" i="4"/>
  <c r="BB208" i="4"/>
  <c r="AS213" i="4"/>
  <c r="BN193" i="4"/>
  <c r="CA193" i="4"/>
  <c r="BB198" i="4"/>
  <c r="BB192" i="4"/>
  <c r="CO186" i="4"/>
  <c r="CB186" i="4"/>
  <c r="AU186" i="4"/>
  <c r="AP192" i="4"/>
  <c r="BD196" i="4"/>
  <c r="BD182" i="4"/>
  <c r="BB193" i="4"/>
  <c r="AS185" i="4"/>
  <c r="BB185" i="4"/>
  <c r="BR182" i="4"/>
  <c r="BU182" i="4"/>
  <c r="CA185" i="4"/>
  <c r="BN185" i="4"/>
  <c r="CB196" i="4"/>
  <c r="CD196" i="4" s="1"/>
  <c r="CO196" i="4"/>
  <c r="AS193" i="4"/>
  <c r="BG186" i="4"/>
  <c r="CO182" i="4"/>
  <c r="CB182" i="4"/>
  <c r="CA198" i="4"/>
  <c r="BN198" i="4"/>
  <c r="CA192" i="4"/>
  <c r="BN192" i="4"/>
  <c r="AS198" i="4"/>
  <c r="AI198" i="4" s="1"/>
  <c r="BP196" i="4"/>
  <c r="AP198" i="4"/>
  <c r="AU179" i="4"/>
  <c r="AS176" i="4"/>
  <c r="AI176" i="4" s="1"/>
  <c r="BB172" i="4"/>
  <c r="CA176" i="4"/>
  <c r="BN176" i="4"/>
  <c r="CA172" i="4"/>
  <c r="BN172" i="4"/>
  <c r="BB160" i="4"/>
  <c r="BG162" i="4"/>
  <c r="AS171" i="4"/>
  <c r="AG171" i="4"/>
  <c r="AU175" i="4"/>
  <c r="BP174" i="4"/>
  <c r="CA160" i="4"/>
  <c r="BN160" i="4"/>
  <c r="BP160" i="4" s="1"/>
  <c r="AS160" i="4"/>
  <c r="CB174" i="4"/>
  <c r="CO174" i="4"/>
  <c r="BG175" i="4"/>
  <c r="BP162" i="4"/>
  <c r="CA158" i="4"/>
  <c r="BN158" i="4"/>
  <c r="CO162" i="4"/>
  <c r="CB162" i="4"/>
  <c r="BB165" i="4"/>
  <c r="BB158" i="4"/>
  <c r="AG158" i="4"/>
  <c r="CO175" i="4"/>
  <c r="CB175" i="4"/>
  <c r="CA165" i="4"/>
  <c r="BN165" i="4"/>
  <c r="BB171" i="4"/>
  <c r="AP176" i="4"/>
  <c r="AS172" i="4"/>
  <c r="AU163" i="4"/>
  <c r="BP175" i="4"/>
  <c r="BB176" i="4"/>
  <c r="CA171" i="4"/>
  <c r="BN171" i="4"/>
  <c r="CO157" i="4"/>
  <c r="CB157" i="4"/>
  <c r="CD157" i="4" s="1"/>
  <c r="BG157" i="4"/>
  <c r="BI157" i="4" s="1"/>
  <c r="AI157" i="4"/>
  <c r="BP157" i="4"/>
  <c r="BX157" i="4" s="1"/>
  <c r="CO154" i="4"/>
  <c r="CB154" i="4"/>
  <c r="CB152" i="4"/>
  <c r="CO152" i="4"/>
  <c r="AG139" i="4"/>
  <c r="AP151" i="4"/>
  <c r="BB149" i="4"/>
  <c r="BD149" i="4" s="1"/>
  <c r="BB145" i="4"/>
  <c r="BN155" i="4"/>
  <c r="CA155" i="4"/>
  <c r="BP141" i="4"/>
  <c r="AG143" i="4"/>
  <c r="CO153" i="4"/>
  <c r="CB153" i="4"/>
  <c r="BB143" i="4"/>
  <c r="CB141" i="4"/>
  <c r="CD141" i="4" s="1"/>
  <c r="CO141" i="4"/>
  <c r="AG155" i="4"/>
  <c r="CA145" i="4"/>
  <c r="BN145" i="4"/>
  <c r="BB155" i="4"/>
  <c r="BJ155" i="4" s="1"/>
  <c r="CA149" i="4"/>
  <c r="BN149" i="4"/>
  <c r="AS143" i="4"/>
  <c r="BG141" i="4"/>
  <c r="BP153" i="4"/>
  <c r="CA143" i="4"/>
  <c r="BN143" i="4"/>
  <c r="BP148" i="4"/>
  <c r="BB151" i="4"/>
  <c r="BJ151" i="4" s="1"/>
  <c r="BG153" i="4"/>
  <c r="CO148" i="4"/>
  <c r="CB148" i="4"/>
  <c r="BN151" i="4"/>
  <c r="CA151" i="4"/>
  <c r="BG148" i="4"/>
  <c r="AP155" i="4"/>
  <c r="BP154" i="4"/>
  <c r="AG149" i="4"/>
  <c r="BP152" i="4"/>
  <c r="BX152" i="4" s="1"/>
  <c r="CA136" i="4"/>
  <c r="BN136" i="4"/>
  <c r="BP136" i="4" s="1"/>
  <c r="BX136" i="4" s="1"/>
  <c r="AI136" i="4"/>
  <c r="AU136" i="4"/>
  <c r="BD136" i="4"/>
  <c r="BG136" i="4"/>
  <c r="BG134" i="4"/>
  <c r="BD124" i="4"/>
  <c r="BG124" i="4"/>
  <c r="AP126" i="4"/>
  <c r="AG124" i="4"/>
  <c r="BD130" i="4"/>
  <c r="BB131" i="4"/>
  <c r="CA124" i="4"/>
  <c r="BN124" i="4"/>
  <c r="AP120" i="4"/>
  <c r="AG125" i="4"/>
  <c r="CO123" i="4"/>
  <c r="CB123" i="4"/>
  <c r="CO130" i="4"/>
  <c r="CB130" i="4"/>
  <c r="AG120" i="4"/>
  <c r="AU134" i="4"/>
  <c r="BB127" i="4"/>
  <c r="BP134" i="4"/>
  <c r="BN129" i="4"/>
  <c r="CA129" i="4"/>
  <c r="CA131" i="4"/>
  <c r="BN131" i="4"/>
  <c r="CA126" i="4"/>
  <c r="BN126" i="4"/>
  <c r="AU130" i="4"/>
  <c r="BG117" i="4"/>
  <c r="BP130" i="4"/>
  <c r="BX130" i="4" s="1"/>
  <c r="CA127" i="4"/>
  <c r="BN127" i="4"/>
  <c r="BB126" i="4"/>
  <c r="BR117" i="4"/>
  <c r="BU117" i="4"/>
  <c r="BW117" i="4" s="1"/>
  <c r="CA120" i="4"/>
  <c r="BN120" i="4"/>
  <c r="BN125" i="4"/>
  <c r="CA125" i="4"/>
  <c r="AP124" i="4"/>
  <c r="AS126" i="4"/>
  <c r="AI126" i="4" s="1"/>
  <c r="BP123" i="4"/>
  <c r="BG123" i="4"/>
  <c r="CB134" i="4"/>
  <c r="CO134" i="4"/>
  <c r="BB120" i="4"/>
  <c r="AU117" i="4"/>
  <c r="AS131" i="4"/>
  <c r="BB129" i="4"/>
  <c r="BJ129" i="4" s="1"/>
  <c r="BB125" i="4"/>
  <c r="BP115" i="4"/>
  <c r="AI115" i="4"/>
  <c r="N71" i="4"/>
  <c r="CO115" i="4"/>
  <c r="CB115" i="4"/>
  <c r="BG115" i="4"/>
  <c r="BP95" i="4"/>
  <c r="CO103" i="4"/>
  <c r="CB103" i="4"/>
  <c r="CO95" i="4"/>
  <c r="CB95" i="4"/>
  <c r="BP103" i="4"/>
  <c r="BP109" i="4"/>
  <c r="BG99" i="4"/>
  <c r="CB109" i="4"/>
  <c r="CO109" i="4"/>
  <c r="CA108" i="4"/>
  <c r="BN108" i="4"/>
  <c r="AS110" i="4"/>
  <c r="AS113" i="4"/>
  <c r="BN110" i="4"/>
  <c r="CA110" i="4"/>
  <c r="BB113" i="4"/>
  <c r="BB108" i="4"/>
  <c r="BP97" i="4"/>
  <c r="CA107" i="4"/>
  <c r="BN107" i="4"/>
  <c r="BP112" i="4"/>
  <c r="BG95" i="4"/>
  <c r="BD112" i="4"/>
  <c r="BB110" i="4"/>
  <c r="BN113" i="4"/>
  <c r="CA113" i="4"/>
  <c r="AP108" i="4"/>
  <c r="BP99" i="4"/>
  <c r="CO97" i="4"/>
  <c r="CB97" i="4"/>
  <c r="CO99" i="4"/>
  <c r="CB99" i="4"/>
  <c r="CO112" i="4"/>
  <c r="CB112" i="4"/>
  <c r="CO96" i="4"/>
  <c r="CB96" i="4"/>
  <c r="AG107" i="4"/>
  <c r="BG103" i="4"/>
  <c r="BD109" i="4"/>
  <c r="BP96" i="4"/>
  <c r="BB107" i="4"/>
  <c r="AI94" i="4"/>
  <c r="BG94" i="4"/>
  <c r="BR94" i="4"/>
  <c r="BU94" i="4"/>
  <c r="CO94" i="4"/>
  <c r="CB94" i="4"/>
  <c r="BN91" i="4"/>
  <c r="CA91" i="4"/>
  <c r="AG88" i="4"/>
  <c r="BB76" i="4"/>
  <c r="BP78" i="4"/>
  <c r="BG75" i="4"/>
  <c r="BI75" i="4" s="1"/>
  <c r="BD83" i="4"/>
  <c r="AS76" i="4"/>
  <c r="CB78" i="4"/>
  <c r="CO78" i="4"/>
  <c r="CA92" i="4"/>
  <c r="BN92" i="4"/>
  <c r="BB79" i="4"/>
  <c r="BN76" i="4"/>
  <c r="CA76" i="4"/>
  <c r="BB73" i="4"/>
  <c r="BJ73" i="4" s="1"/>
  <c r="BB88" i="4"/>
  <c r="CO87" i="4"/>
  <c r="CB87" i="4"/>
  <c r="CA82" i="4"/>
  <c r="BN82" i="4"/>
  <c r="BB91" i="4"/>
  <c r="BN88" i="4"/>
  <c r="CA88" i="4"/>
  <c r="BP87" i="4"/>
  <c r="BX87" i="4" s="1"/>
  <c r="BB82" i="4"/>
  <c r="BJ82" i="4" s="1"/>
  <c r="AS77" i="4"/>
  <c r="BB92" i="4"/>
  <c r="BN79" i="4"/>
  <c r="CA79" i="4"/>
  <c r="AS73" i="4"/>
  <c r="BN77" i="4"/>
  <c r="CA77" i="4"/>
  <c r="CA73" i="4"/>
  <c r="BN73" i="4"/>
  <c r="BB77" i="4"/>
  <c r="BP75" i="4"/>
  <c r="CO83" i="4"/>
  <c r="CB83" i="4"/>
  <c r="BG78" i="4"/>
  <c r="AU92" i="4"/>
  <c r="AI92" i="4"/>
  <c r="BG87" i="4"/>
  <c r="AG77" i="4"/>
  <c r="U73" i="4"/>
  <c r="AG79" i="4"/>
  <c r="CB75" i="4"/>
  <c r="CO75" i="4"/>
  <c r="BP83" i="4"/>
  <c r="BX83" i="4" s="1"/>
  <c r="AS51" i="4"/>
  <c r="BG52" i="4"/>
  <c r="DC70" i="4"/>
  <c r="CP70" i="4"/>
  <c r="AF50" i="4"/>
  <c r="AE50" i="4" s="1"/>
  <c r="U51" i="4"/>
  <c r="CA60" i="4"/>
  <c r="BN60" i="4"/>
  <c r="BI68" i="4"/>
  <c r="AW68" i="4"/>
  <c r="AG59" i="4"/>
  <c r="AU68" i="4"/>
  <c r="AU55" i="4"/>
  <c r="BN66" i="4"/>
  <c r="CA66" i="4"/>
  <c r="AG51" i="4"/>
  <c r="AS66" i="4"/>
  <c r="BB66" i="4"/>
  <c r="AS59" i="4"/>
  <c r="AS67" i="4"/>
  <c r="AI67" i="4" s="1"/>
  <c r="BD53" i="4"/>
  <c r="CA57" i="4"/>
  <c r="BN57" i="4"/>
  <c r="CA56" i="4"/>
  <c r="BN56" i="4"/>
  <c r="AG67" i="4"/>
  <c r="AG56" i="4"/>
  <c r="BP52" i="4"/>
  <c r="AP67" i="4"/>
  <c r="CA63" i="4"/>
  <c r="BN63" i="4"/>
  <c r="CA59" i="4"/>
  <c r="BN59" i="4"/>
  <c r="CP54" i="4"/>
  <c r="DC54" i="4"/>
  <c r="BP68" i="4"/>
  <c r="BN51" i="4"/>
  <c r="CA51" i="4"/>
  <c r="BN67" i="4"/>
  <c r="CA67" i="4"/>
  <c r="BP53" i="4"/>
  <c r="BX53" i="4" s="1"/>
  <c r="BB57" i="4"/>
  <c r="AS60" i="4"/>
  <c r="AU52" i="4"/>
  <c r="AS56" i="4"/>
  <c r="BB56" i="4"/>
  <c r="CO52" i="4"/>
  <c r="CB52" i="4"/>
  <c r="DC64" i="4"/>
  <c r="CP64" i="4"/>
  <c r="CD70" i="4"/>
  <c r="CO68" i="4"/>
  <c r="CB68" i="4"/>
  <c r="BB60" i="4"/>
  <c r="CO53" i="4"/>
  <c r="CB53" i="4"/>
  <c r="AG66" i="4"/>
  <c r="BB63" i="4"/>
  <c r="BB59" i="4"/>
  <c r="BJ59" i="4" s="1"/>
  <c r="AS57" i="4"/>
  <c r="BR64" i="4"/>
  <c r="CD54" i="4"/>
  <c r="BR70" i="4"/>
  <c r="BB51" i="4"/>
  <c r="BB67" i="4"/>
  <c r="CD64" i="4"/>
  <c r="AP48" i="4"/>
  <c r="AF29" i="4"/>
  <c r="AE29" i="4" s="1"/>
  <c r="BN34" i="4"/>
  <c r="CA34" i="4"/>
  <c r="BD41" i="4"/>
  <c r="BN33" i="4"/>
  <c r="CA33" i="4"/>
  <c r="BB46" i="4"/>
  <c r="BB34" i="4"/>
  <c r="BP41" i="4"/>
  <c r="CA46" i="4"/>
  <c r="BN46" i="4"/>
  <c r="DC47" i="4"/>
  <c r="CP47" i="4"/>
  <c r="BI45" i="4"/>
  <c r="CO41" i="4"/>
  <c r="CB41" i="4"/>
  <c r="AS34" i="4"/>
  <c r="BB43" i="4"/>
  <c r="CD47" i="4"/>
  <c r="AP44" i="4"/>
  <c r="BG31" i="4"/>
  <c r="BB48" i="4"/>
  <c r="CO45" i="4"/>
  <c r="CB45" i="4"/>
  <c r="AI31" i="4"/>
  <c r="CA44" i="4"/>
  <c r="BN44" i="4"/>
  <c r="AG34" i="4"/>
  <c r="CA48" i="4"/>
  <c r="BN48" i="4"/>
  <c r="BP45" i="4"/>
  <c r="BB44" i="4"/>
  <c r="AP49" i="4"/>
  <c r="BP31" i="4"/>
  <c r="BB49" i="4"/>
  <c r="CA43" i="4"/>
  <c r="BN43" i="4"/>
  <c r="AS46" i="4"/>
  <c r="CO31" i="4"/>
  <c r="CB31" i="4"/>
  <c r="AU41" i="4"/>
  <c r="AG49" i="4"/>
  <c r="AS33" i="4"/>
  <c r="BN49" i="4"/>
  <c r="CA49" i="4"/>
  <c r="BB33" i="4"/>
  <c r="AG19" i="4"/>
  <c r="BB26" i="4"/>
  <c r="CD25" i="4"/>
  <c r="AS26" i="4"/>
  <c r="CA15" i="4"/>
  <c r="BN15" i="4"/>
  <c r="BB19" i="4"/>
  <c r="CA21" i="4"/>
  <c r="BN21" i="4"/>
  <c r="CP25" i="4"/>
  <c r="DC25" i="4"/>
  <c r="AS13" i="4"/>
  <c r="AI13" i="4" s="1"/>
  <c r="BB10" i="4"/>
  <c r="AS21" i="4"/>
  <c r="AI21" i="4" s="1"/>
  <c r="BB15" i="4"/>
  <c r="AG26" i="4"/>
  <c r="CA26" i="4"/>
  <c r="BN26" i="4"/>
  <c r="CA19" i="4"/>
  <c r="BN19" i="4"/>
  <c r="BB13" i="4"/>
  <c r="AG15" i="4"/>
  <c r="AS10" i="4"/>
  <c r="BB21" i="4"/>
  <c r="BJ21" i="4" s="1"/>
  <c r="CA13" i="4"/>
  <c r="BN13" i="4"/>
  <c r="BP12" i="4"/>
  <c r="AP13" i="4"/>
  <c r="AG10" i="4"/>
  <c r="CA10" i="4"/>
  <c r="BN10" i="4"/>
  <c r="AP21" i="4"/>
  <c r="Z7" i="4"/>
  <c r="AF8" i="4"/>
  <c r="AE8" i="4" s="1"/>
  <c r="AS9" i="4"/>
  <c r="BN9" i="4"/>
  <c r="CA9" i="4"/>
  <c r="AP139" i="4"/>
  <c r="DR519" i="4"/>
  <c r="ED519" i="4"/>
  <c r="DF519" i="4"/>
  <c r="ED520" i="4"/>
  <c r="DR520" i="4"/>
  <c r="DF520" i="4"/>
  <c r="BY519" i="4"/>
  <c r="CT520" i="4"/>
  <c r="CW519" i="4"/>
  <c r="ED412" i="4"/>
  <c r="ED392" i="4"/>
  <c r="ED390" i="4"/>
  <c r="ED391" i="4"/>
  <c r="ED369" i="4"/>
  <c r="ED372" i="4"/>
  <c r="ED370" i="4"/>
  <c r="ED371" i="4"/>
  <c r="ED349" i="4"/>
  <c r="ED347" i="4"/>
  <c r="ED348" i="4"/>
  <c r="ED326" i="4"/>
  <c r="ED327" i="4"/>
  <c r="ED328" i="4"/>
  <c r="ED284" i="4"/>
  <c r="ED264" i="4"/>
  <c r="ED263" i="4"/>
  <c r="ED136" i="4"/>
  <c r="AG140" i="4"/>
  <c r="BB140" i="4"/>
  <c r="CA140" i="4"/>
  <c r="BN140" i="4"/>
  <c r="AS140" i="4"/>
  <c r="DB140" i="4"/>
  <c r="BB139" i="4"/>
  <c r="BZ139" i="4"/>
  <c r="BN139" i="4"/>
  <c r="DJ139" i="4"/>
  <c r="AG138" i="4"/>
  <c r="BB138" i="4"/>
  <c r="AP138" i="4"/>
  <c r="BN138" i="4"/>
  <c r="BZ138" i="4"/>
  <c r="BN137" i="4"/>
  <c r="BZ137" i="4"/>
  <c r="BB137" i="4"/>
  <c r="AS137" i="4"/>
  <c r="AU137" i="4" s="1"/>
  <c r="U137" i="4"/>
  <c r="AP137" i="4"/>
  <c r="CV136" i="4"/>
  <c r="EL9" i="4"/>
  <c r="BY520" i="4"/>
  <c r="BK182" i="4" l="1"/>
  <c r="BX437" i="4"/>
  <c r="BK437" i="4" s="1"/>
  <c r="CB12" i="4"/>
  <c r="CB513" i="4"/>
  <c r="CD513" i="4" s="1"/>
  <c r="AW604" i="4"/>
  <c r="AI260" i="4"/>
  <c r="AI76" i="4"/>
  <c r="BR437" i="4"/>
  <c r="AI552" i="4"/>
  <c r="BG8" i="8"/>
  <c r="AW493" i="4"/>
  <c r="BG266" i="4"/>
  <c r="BI266" i="4" s="1"/>
  <c r="BG518" i="8"/>
  <c r="BG433" i="8"/>
  <c r="BJ86" i="4"/>
  <c r="AW86" i="4" s="1"/>
  <c r="AI143" i="4"/>
  <c r="AW446" i="4"/>
  <c r="AI113" i="4"/>
  <c r="BG27" i="4"/>
  <c r="BI27" i="4" s="1"/>
  <c r="AW95" i="4"/>
  <c r="AI319" i="4"/>
  <c r="AI419" i="4"/>
  <c r="BG167" i="4"/>
  <c r="BI167" i="4" s="1"/>
  <c r="BR130" i="4"/>
  <c r="AI383" i="4"/>
  <c r="CL390" i="4"/>
  <c r="AW162" i="4"/>
  <c r="BD27" i="4"/>
  <c r="AW490" i="4"/>
  <c r="AW103" i="4"/>
  <c r="BJ266" i="4"/>
  <c r="AW266" i="4" s="1"/>
  <c r="AW393" i="4"/>
  <c r="AF496" i="4"/>
  <c r="AE496" i="4" s="1"/>
  <c r="AO624" i="8"/>
  <c r="AW175" i="4"/>
  <c r="CA528" i="4"/>
  <c r="CB528" i="4" s="1"/>
  <c r="BD167" i="4"/>
  <c r="BJ287" i="4"/>
  <c r="AW153" i="4"/>
  <c r="BG178" i="8"/>
  <c r="AI302" i="4"/>
  <c r="AI420" i="4"/>
  <c r="AW354" i="4"/>
  <c r="AI600" i="4"/>
  <c r="BX326" i="4"/>
  <c r="BK326" i="4" s="1"/>
  <c r="AW134" i="4"/>
  <c r="U481" i="4"/>
  <c r="AI571" i="4"/>
  <c r="BU326" i="4"/>
  <c r="BW326" i="4" s="1"/>
  <c r="U563" i="4"/>
  <c r="CP523" i="4"/>
  <c r="CR523" i="4" s="1"/>
  <c r="AI559" i="4"/>
  <c r="BR313" i="4"/>
  <c r="AI388" i="4"/>
  <c r="BD322" i="4"/>
  <c r="AI584" i="4"/>
  <c r="AW270" i="4"/>
  <c r="AI573" i="4"/>
  <c r="AI250" i="4"/>
  <c r="AI279" i="4"/>
  <c r="BJ430" i="4"/>
  <c r="AW430" i="4" s="1"/>
  <c r="AI34" i="4"/>
  <c r="AW78" i="4"/>
  <c r="AW239" i="4"/>
  <c r="BD400" i="4"/>
  <c r="AI102" i="4"/>
  <c r="U183" i="4"/>
  <c r="AC220" i="4"/>
  <c r="AB220" i="4" s="1"/>
  <c r="X220" i="4" s="1"/>
  <c r="CA27" i="4"/>
  <c r="BN27" i="4"/>
  <c r="BP27" i="4" s="1"/>
  <c r="BU27" i="4" s="1"/>
  <c r="AI533" i="4"/>
  <c r="CO117" i="4"/>
  <c r="DC117" i="4" s="1"/>
  <c r="U74" i="4"/>
  <c r="AC325" i="4"/>
  <c r="AB325" i="4" s="1"/>
  <c r="X325" i="4" s="1"/>
  <c r="CA266" i="4"/>
  <c r="BN266" i="4"/>
  <c r="BP266" i="4" s="1"/>
  <c r="BU266" i="4" s="1"/>
  <c r="BW266" i="4" s="1"/>
  <c r="U478" i="4"/>
  <c r="BG550" i="4"/>
  <c r="BI550" i="4" s="1"/>
  <c r="AW500" i="4"/>
  <c r="AI42" i="4"/>
  <c r="BD80" i="4"/>
  <c r="AP625" i="8"/>
  <c r="AP630" i="8" s="1"/>
  <c r="BR194" i="4"/>
  <c r="BG501" i="4"/>
  <c r="AW501" i="4" s="1"/>
  <c r="AI575" i="4"/>
  <c r="AI39" i="4"/>
  <c r="AI337" i="4"/>
  <c r="AI58" i="4"/>
  <c r="BG86" i="4"/>
  <c r="BI86" i="4" s="1"/>
  <c r="BN430" i="4"/>
  <c r="BP430" i="4" s="1"/>
  <c r="BX430" i="4" s="1"/>
  <c r="CA430" i="4"/>
  <c r="AI306" i="4"/>
  <c r="BX341" i="4"/>
  <c r="BJ447" i="4"/>
  <c r="BN501" i="4"/>
  <c r="BP501" i="4" s="1"/>
  <c r="BU501" i="4" s="1"/>
  <c r="BW501" i="4" s="1"/>
  <c r="CA501" i="4"/>
  <c r="AO325" i="4"/>
  <c r="AN325" i="4" s="1"/>
  <c r="BD501" i="4"/>
  <c r="AW311" i="4"/>
  <c r="AI202" i="4"/>
  <c r="CO326" i="4"/>
  <c r="CB326" i="4"/>
  <c r="BD430" i="4"/>
  <c r="AC72" i="4"/>
  <c r="AB72" i="4" s="1"/>
  <c r="X72" i="4" s="1"/>
  <c r="BG281" i="4"/>
  <c r="AW281" i="4" s="1"/>
  <c r="BD487" i="4"/>
  <c r="BR354" i="4"/>
  <c r="AI298" i="4"/>
  <c r="AI321" i="4"/>
  <c r="BU354" i="4"/>
  <c r="BW354" i="4" s="1"/>
  <c r="AI532" i="4"/>
  <c r="BD550" i="4"/>
  <c r="AP447" i="4"/>
  <c r="AI443" i="4"/>
  <c r="AI616" i="4"/>
  <c r="CA86" i="4"/>
  <c r="BN86" i="4"/>
  <c r="BP86" i="4" s="1"/>
  <c r="BX86" i="4" s="1"/>
  <c r="BJ326" i="4"/>
  <c r="AW326" i="4" s="1"/>
  <c r="BG326" i="4"/>
  <c r="BI326" i="4" s="1"/>
  <c r="AI60" i="4"/>
  <c r="BD55" i="4"/>
  <c r="AI77" i="4"/>
  <c r="AF93" i="4"/>
  <c r="AE93" i="4" s="1"/>
  <c r="AW99" i="4"/>
  <c r="AI171" i="4"/>
  <c r="AI193" i="4"/>
  <c r="AI251" i="4"/>
  <c r="BG339" i="4"/>
  <c r="AW339" i="4" s="1"/>
  <c r="AU419" i="4"/>
  <c r="AI485" i="4"/>
  <c r="AI110" i="4"/>
  <c r="BX160" i="4"/>
  <c r="AI207" i="4"/>
  <c r="AG381" i="4"/>
  <c r="AG368" i="4" s="1"/>
  <c r="AI185" i="4"/>
  <c r="AI308" i="4"/>
  <c r="AW313" i="4"/>
  <c r="AI565" i="4"/>
  <c r="AI292" i="4"/>
  <c r="AU260" i="4"/>
  <c r="AI358" i="4"/>
  <c r="U338" i="4"/>
  <c r="AC178" i="4"/>
  <c r="AB178" i="4" s="1"/>
  <c r="X178" i="4" s="1"/>
  <c r="AC475" i="4"/>
  <c r="AB475" i="4" s="1"/>
  <c r="X475" i="4" s="1"/>
  <c r="AF581" i="4"/>
  <c r="AE581" i="4" s="1"/>
  <c r="AI59" i="4"/>
  <c r="AW226" i="4"/>
  <c r="AI331" i="4"/>
  <c r="AW406" i="4"/>
  <c r="AI555" i="4"/>
  <c r="AW614" i="4"/>
  <c r="AO560" i="4"/>
  <c r="AN560" i="4" s="1"/>
  <c r="AI33" i="4"/>
  <c r="AW27" i="4"/>
  <c r="AI56" i="4"/>
  <c r="BR157" i="4"/>
  <c r="AI345" i="4"/>
  <c r="AW510" i="4"/>
  <c r="X539" i="4"/>
  <c r="CL327" i="4"/>
  <c r="BD65" i="4"/>
  <c r="AG397" i="4"/>
  <c r="AI492" i="4"/>
  <c r="AP452" i="4"/>
  <c r="AI191" i="4"/>
  <c r="AI69" i="4"/>
  <c r="AI26" i="4"/>
  <c r="AI66" i="4"/>
  <c r="AW141" i="4"/>
  <c r="AI472" i="4"/>
  <c r="U128" i="4"/>
  <c r="AI424" i="4"/>
  <c r="AI611" i="4"/>
  <c r="AI293" i="4"/>
  <c r="AG416" i="4"/>
  <c r="AG411" i="4" s="1"/>
  <c r="AG410" i="4" s="1"/>
  <c r="AI170" i="4"/>
  <c r="AW16" i="4"/>
  <c r="AI394" i="4"/>
  <c r="AI46" i="4"/>
  <c r="AW148" i="4"/>
  <c r="AU250" i="4"/>
  <c r="AW489" i="4"/>
  <c r="BX503" i="4"/>
  <c r="BG18" i="4"/>
  <c r="BI18" i="4" s="1"/>
  <c r="AI172" i="4"/>
  <c r="AI160" i="4"/>
  <c r="AI317" i="4"/>
  <c r="AW453" i="4"/>
  <c r="AW502" i="4"/>
  <c r="BD401" i="4"/>
  <c r="AI470" i="4"/>
  <c r="U447" i="4"/>
  <c r="AU170" i="4"/>
  <c r="AI166" i="4"/>
  <c r="U329" i="4"/>
  <c r="AU394" i="4"/>
  <c r="AC389" i="4"/>
  <c r="AB389" i="4" s="1"/>
  <c r="X389" i="4" s="1"/>
  <c r="BJ397" i="4"/>
  <c r="U562" i="4"/>
  <c r="AI232" i="4"/>
  <c r="AI140" i="4"/>
  <c r="AW123" i="4"/>
  <c r="AW186" i="4"/>
  <c r="AI421" i="4"/>
  <c r="AW459" i="4"/>
  <c r="BD457" i="4"/>
  <c r="AW117" i="4"/>
  <c r="AI252" i="4"/>
  <c r="BG400" i="4"/>
  <c r="AW400" i="4" s="1"/>
  <c r="AW448" i="4"/>
  <c r="AI467" i="4"/>
  <c r="AI131" i="4"/>
  <c r="CL196" i="4"/>
  <c r="AW247" i="4"/>
  <c r="AW274" i="4"/>
  <c r="AW535" i="4"/>
  <c r="AI585" i="4"/>
  <c r="U272" i="4"/>
  <c r="Z367" i="4"/>
  <c r="AG562" i="4"/>
  <c r="AU485" i="4"/>
  <c r="AI574" i="4"/>
  <c r="BU247" i="4"/>
  <c r="BW247" i="4" s="1"/>
  <c r="BX247" i="4"/>
  <c r="BK247" i="4" s="1"/>
  <c r="BU296" i="4"/>
  <c r="BW296" i="4" s="1"/>
  <c r="BX296" i="4"/>
  <c r="BK296" i="4" s="1"/>
  <c r="BD361" i="4"/>
  <c r="BJ361" i="4"/>
  <c r="BG382" i="4"/>
  <c r="BI382" i="4" s="1"/>
  <c r="BJ382" i="4"/>
  <c r="AW382" i="4" s="1"/>
  <c r="BU380" i="4"/>
  <c r="BW380" i="4" s="1"/>
  <c r="BX380" i="4"/>
  <c r="BK380" i="4" s="1"/>
  <c r="BD403" i="4"/>
  <c r="BJ403" i="4"/>
  <c r="BG405" i="4"/>
  <c r="BI405" i="4" s="1"/>
  <c r="BJ405" i="4"/>
  <c r="AW405" i="4" s="1"/>
  <c r="BU459" i="4"/>
  <c r="BW459" i="4" s="1"/>
  <c r="BX459" i="4"/>
  <c r="BK459" i="4" s="1"/>
  <c r="BG494" i="4"/>
  <c r="BI494" i="4" s="1"/>
  <c r="BJ494" i="4"/>
  <c r="AW494" i="4" s="1"/>
  <c r="BU516" i="4"/>
  <c r="BW516" i="4" s="1"/>
  <c r="BX516" i="4"/>
  <c r="BK516" i="4" s="1"/>
  <c r="BR514" i="4"/>
  <c r="BX514" i="4"/>
  <c r="BG532" i="4"/>
  <c r="BI532" i="4" s="1"/>
  <c r="BJ532" i="4"/>
  <c r="AW532" i="4" s="1"/>
  <c r="BU553" i="4"/>
  <c r="BW553" i="4" s="1"/>
  <c r="BX553" i="4"/>
  <c r="BK553" i="4" s="1"/>
  <c r="BR561" i="4"/>
  <c r="BX561" i="4"/>
  <c r="BD575" i="4"/>
  <c r="BJ575" i="4"/>
  <c r="BD458" i="4"/>
  <c r="BJ458" i="4"/>
  <c r="BR460" i="4"/>
  <c r="BX460" i="4"/>
  <c r="BR512" i="4"/>
  <c r="BX512" i="4"/>
  <c r="BR614" i="4"/>
  <c r="BX614" i="4"/>
  <c r="BD139" i="4"/>
  <c r="BJ139" i="4"/>
  <c r="CF47" i="4"/>
  <c r="CL47" i="4"/>
  <c r="BD34" i="4"/>
  <c r="BJ34" i="4"/>
  <c r="BG172" i="4"/>
  <c r="BI172" i="4" s="1"/>
  <c r="BJ172" i="4"/>
  <c r="AW172" i="4" s="1"/>
  <c r="BU186" i="4"/>
  <c r="BW186" i="4" s="1"/>
  <c r="BX186" i="4"/>
  <c r="BK186" i="4" s="1"/>
  <c r="BD207" i="4"/>
  <c r="BJ207" i="4"/>
  <c r="BD201" i="4"/>
  <c r="BJ201" i="4"/>
  <c r="BU203" i="4"/>
  <c r="BW203" i="4" s="1"/>
  <c r="BX203" i="4"/>
  <c r="BK203" i="4" s="1"/>
  <c r="BU224" i="4"/>
  <c r="BW224" i="4" s="1"/>
  <c r="BX224" i="4"/>
  <c r="BK224" i="4" s="1"/>
  <c r="BD238" i="4"/>
  <c r="BJ238" i="4"/>
  <c r="BG320" i="4"/>
  <c r="BI320" i="4" s="1"/>
  <c r="BJ320" i="4"/>
  <c r="AW320" i="4" s="1"/>
  <c r="BG335" i="4"/>
  <c r="BI335" i="4" s="1"/>
  <c r="BJ335" i="4"/>
  <c r="AW335" i="4" s="1"/>
  <c r="BD328" i="4"/>
  <c r="BJ328" i="4"/>
  <c r="BD387" i="4"/>
  <c r="BJ387" i="4"/>
  <c r="CL380" i="4"/>
  <c r="BG421" i="4"/>
  <c r="BI421" i="4" s="1"/>
  <c r="BJ421" i="4"/>
  <c r="AW421" i="4" s="1"/>
  <c r="BG439" i="4"/>
  <c r="BI439" i="4" s="1"/>
  <c r="BJ439" i="4"/>
  <c r="AW439" i="4" s="1"/>
  <c r="BU448" i="4"/>
  <c r="BW448" i="4" s="1"/>
  <c r="BX448" i="4"/>
  <c r="BK448" i="4" s="1"/>
  <c r="BR489" i="4"/>
  <c r="BX489" i="4"/>
  <c r="BD521" i="4"/>
  <c r="BJ521" i="4"/>
  <c r="AW546" i="4"/>
  <c r="BR567" i="4"/>
  <c r="BX567" i="4"/>
  <c r="BD598" i="4"/>
  <c r="BJ598" i="4"/>
  <c r="BG588" i="4"/>
  <c r="BI588" i="4" s="1"/>
  <c r="BJ588" i="4"/>
  <c r="AW588" i="4" s="1"/>
  <c r="BR327" i="4"/>
  <c r="BX327" i="4"/>
  <c r="BD62" i="4"/>
  <c r="BJ62" i="4"/>
  <c r="AP118" i="4"/>
  <c r="AQ114" i="4" s="1"/>
  <c r="AP114" i="4" s="1"/>
  <c r="AV118" i="4"/>
  <c r="BG363" i="4"/>
  <c r="BI363" i="4" s="1"/>
  <c r="BJ363" i="4"/>
  <c r="BG599" i="4"/>
  <c r="BI599" i="4" s="1"/>
  <c r="BJ599" i="4"/>
  <c r="AW599" i="4" s="1"/>
  <c r="AP402" i="4"/>
  <c r="AV402" i="4"/>
  <c r="AS225" i="4"/>
  <c r="AV225" i="4"/>
  <c r="BG529" i="4"/>
  <c r="BI529" i="4" s="1"/>
  <c r="BJ529" i="4"/>
  <c r="BU133" i="4"/>
  <c r="BW133" i="4" s="1"/>
  <c r="BX133" i="4"/>
  <c r="BG607" i="4"/>
  <c r="BJ607" i="4"/>
  <c r="BD293" i="4"/>
  <c r="BJ293" i="4"/>
  <c r="AS173" i="4"/>
  <c r="AU173" i="4" s="1"/>
  <c r="AV173" i="4"/>
  <c r="AI173" i="4" s="1"/>
  <c r="BG469" i="4"/>
  <c r="BI469" i="4" s="1"/>
  <c r="BJ469" i="4"/>
  <c r="AI449" i="4"/>
  <c r="AU449" i="4"/>
  <c r="AI409" i="4"/>
  <c r="AU409" i="4"/>
  <c r="U200" i="4"/>
  <c r="AG200" i="4"/>
  <c r="AG199" i="4" s="1"/>
  <c r="AF199" i="4"/>
  <c r="AE199" i="4" s="1"/>
  <c r="AI184" i="4"/>
  <c r="AU184" i="4"/>
  <c r="BD137" i="4"/>
  <c r="BJ137" i="4"/>
  <c r="BD138" i="4"/>
  <c r="BJ138" i="4"/>
  <c r="AI10" i="4"/>
  <c r="BG43" i="4"/>
  <c r="BI43" i="4" s="1"/>
  <c r="BJ43" i="4"/>
  <c r="AW43" i="4" s="1"/>
  <c r="CF70" i="4"/>
  <c r="CL70" i="4"/>
  <c r="AW87" i="4"/>
  <c r="BG76" i="4"/>
  <c r="BI76" i="4" s="1"/>
  <c r="BJ76" i="4"/>
  <c r="AW76" i="4" s="1"/>
  <c r="BD107" i="4"/>
  <c r="BJ107" i="4"/>
  <c r="BR95" i="4"/>
  <c r="BX95" i="4"/>
  <c r="BG143" i="4"/>
  <c r="BI143" i="4" s="1"/>
  <c r="BJ143" i="4"/>
  <c r="AW143" i="4" s="1"/>
  <c r="CL157" i="4"/>
  <c r="BG158" i="4"/>
  <c r="BI158" i="4" s="1"/>
  <c r="BJ158" i="4"/>
  <c r="AW158" i="4" s="1"/>
  <c r="BG193" i="4"/>
  <c r="BI193" i="4" s="1"/>
  <c r="BJ193" i="4"/>
  <c r="AW193" i="4" s="1"/>
  <c r="BD192" i="4"/>
  <c r="BJ192" i="4"/>
  <c r="BD217" i="4"/>
  <c r="BJ217" i="4"/>
  <c r="BU210" i="4"/>
  <c r="BW210" i="4" s="1"/>
  <c r="BX210" i="4"/>
  <c r="BK210" i="4" s="1"/>
  <c r="BG267" i="4"/>
  <c r="BI267" i="4" s="1"/>
  <c r="BJ267" i="4"/>
  <c r="AW267" i="4" s="1"/>
  <c r="CW297" i="4"/>
  <c r="CY297" i="4" s="1"/>
  <c r="CZ297" i="4"/>
  <c r="CM297" i="4" s="1"/>
  <c r="BR286" i="4"/>
  <c r="BX286" i="4"/>
  <c r="BD388" i="4"/>
  <c r="BJ388" i="4"/>
  <c r="BD407" i="4"/>
  <c r="BJ407" i="4"/>
  <c r="BR399" i="4"/>
  <c r="BX399" i="4"/>
  <c r="BD413" i="4"/>
  <c r="BJ413" i="4"/>
  <c r="BD450" i="4"/>
  <c r="BJ450" i="4"/>
  <c r="BG463" i="4"/>
  <c r="BI463" i="4" s="1"/>
  <c r="BJ463" i="4"/>
  <c r="AW463" i="4" s="1"/>
  <c r="BD484" i="4"/>
  <c r="BJ484" i="4"/>
  <c r="BG486" i="4"/>
  <c r="BI486" i="4" s="1"/>
  <c r="BJ486" i="4"/>
  <c r="AW486" i="4" s="1"/>
  <c r="BU490" i="4"/>
  <c r="BW490" i="4" s="1"/>
  <c r="BX490" i="4"/>
  <c r="BK490" i="4" s="1"/>
  <c r="BR511" i="4"/>
  <c r="BX511" i="4"/>
  <c r="BR508" i="4"/>
  <c r="BX508" i="4"/>
  <c r="BD555" i="4"/>
  <c r="BJ555" i="4"/>
  <c r="AI609" i="4"/>
  <c r="AP168" i="4"/>
  <c r="AV168" i="4"/>
  <c r="BR98" i="4"/>
  <c r="BX98" i="4"/>
  <c r="BD451" i="4"/>
  <c r="BJ451" i="4"/>
  <c r="BG211" i="4"/>
  <c r="BI211" i="4" s="1"/>
  <c r="BJ211" i="4"/>
  <c r="BU180" i="4"/>
  <c r="BW180" i="4" s="1"/>
  <c r="BX180" i="4"/>
  <c r="BG505" i="4"/>
  <c r="BJ505" i="4"/>
  <c r="BG404" i="4"/>
  <c r="BJ404" i="4"/>
  <c r="BD170" i="4"/>
  <c r="BJ170" i="4"/>
  <c r="BG398" i="4"/>
  <c r="BI398" i="4" s="1"/>
  <c r="BJ398" i="4"/>
  <c r="AW398" i="4" s="1"/>
  <c r="BG233" i="4"/>
  <c r="BI233" i="4" s="1"/>
  <c r="BJ233" i="4"/>
  <c r="BG391" i="4"/>
  <c r="BI391" i="4" s="1"/>
  <c r="BJ391" i="4"/>
  <c r="AW391" i="4" s="1"/>
  <c r="BG543" i="4"/>
  <c r="BI543" i="4" s="1"/>
  <c r="BJ543" i="4"/>
  <c r="AW543" i="4" s="1"/>
  <c r="BU591" i="4"/>
  <c r="BW591" i="4" s="1"/>
  <c r="BX591" i="4"/>
  <c r="BU234" i="4"/>
  <c r="BW234" i="4" s="1"/>
  <c r="BX234" i="4"/>
  <c r="AP228" i="4"/>
  <c r="AV228" i="4"/>
  <c r="BG342" i="4"/>
  <c r="BJ342" i="4"/>
  <c r="AG329" i="4"/>
  <c r="BG46" i="4"/>
  <c r="BI46" i="4" s="1"/>
  <c r="BJ46" i="4"/>
  <c r="AW46" i="4" s="1"/>
  <c r="CI64" i="4"/>
  <c r="CK64" i="4" s="1"/>
  <c r="CL64" i="4"/>
  <c r="BY64" i="4" s="1"/>
  <c r="BG63" i="4"/>
  <c r="BI63" i="4" s="1"/>
  <c r="BJ63" i="4"/>
  <c r="AW63" i="4" s="1"/>
  <c r="BU96" i="4"/>
  <c r="BW96" i="4" s="1"/>
  <c r="BX96" i="4"/>
  <c r="BK96" i="4" s="1"/>
  <c r="BU99" i="4"/>
  <c r="BW99" i="4" s="1"/>
  <c r="BX99" i="4"/>
  <c r="BK99" i="4" s="1"/>
  <c r="BU112" i="4"/>
  <c r="BW112" i="4" s="1"/>
  <c r="BX112" i="4"/>
  <c r="BK112" i="4" s="1"/>
  <c r="BU153" i="4"/>
  <c r="BW153" i="4" s="1"/>
  <c r="BX153" i="4"/>
  <c r="BK153" i="4" s="1"/>
  <c r="BU162" i="4"/>
  <c r="BW162" i="4" s="1"/>
  <c r="BX162" i="4"/>
  <c r="BK162" i="4" s="1"/>
  <c r="BD160" i="4"/>
  <c r="BJ160" i="4"/>
  <c r="BG198" i="4"/>
  <c r="BI198" i="4" s="1"/>
  <c r="BJ198" i="4"/>
  <c r="AW198" i="4" s="1"/>
  <c r="BD208" i="4"/>
  <c r="BJ208" i="4"/>
  <c r="BU230" i="4"/>
  <c r="BW230" i="4" s="1"/>
  <c r="BX230" i="4"/>
  <c r="BK230" i="4" s="1"/>
  <c r="AS161" i="4"/>
  <c r="AU161" i="4" s="1"/>
  <c r="AV161" i="4"/>
  <c r="AI161" i="4" s="1"/>
  <c r="BD276" i="4"/>
  <c r="BJ276" i="4"/>
  <c r="BR30" i="4"/>
  <c r="BX30" i="4"/>
  <c r="AP235" i="4"/>
  <c r="AV235" i="4"/>
  <c r="AP601" i="4"/>
  <c r="AV601" i="4"/>
  <c r="BD191" i="4"/>
  <c r="BJ191" i="4"/>
  <c r="BD488" i="4"/>
  <c r="BJ488" i="4"/>
  <c r="BD431" i="4"/>
  <c r="BJ431" i="4"/>
  <c r="AP592" i="4"/>
  <c r="AQ581" i="4" s="1"/>
  <c r="AP581" i="4" s="1"/>
  <c r="AV592" i="4"/>
  <c r="AP284" i="4"/>
  <c r="AV284" i="4"/>
  <c r="BD615" i="4"/>
  <c r="BJ615" i="4"/>
  <c r="AW615" i="4" s="1"/>
  <c r="BB209" i="4"/>
  <c r="BD209" i="4" s="1"/>
  <c r="AI101" i="4"/>
  <c r="AU101" i="4"/>
  <c r="BD449" i="4"/>
  <c r="BJ449" i="4"/>
  <c r="AW106" i="4"/>
  <c r="BI106" i="4"/>
  <c r="AI569" i="4"/>
  <c r="AU569" i="4"/>
  <c r="BG13" i="4"/>
  <c r="BI13" i="4" s="1"/>
  <c r="BJ13" i="4"/>
  <c r="AW13" i="4" s="1"/>
  <c r="BG15" i="4"/>
  <c r="BI15" i="4" s="1"/>
  <c r="BJ15" i="4"/>
  <c r="AW15" i="4" s="1"/>
  <c r="BD26" i="4"/>
  <c r="BJ26" i="4"/>
  <c r="BD67" i="4"/>
  <c r="BJ67" i="4"/>
  <c r="BG79" i="4"/>
  <c r="BI79" i="4" s="1"/>
  <c r="BJ79" i="4"/>
  <c r="AW79" i="4" s="1"/>
  <c r="BR109" i="4"/>
  <c r="BX109" i="4"/>
  <c r="BR115" i="4"/>
  <c r="BX115" i="4"/>
  <c r="BD120" i="4"/>
  <c r="BJ120" i="4"/>
  <c r="BG131" i="4"/>
  <c r="BI131" i="4" s="1"/>
  <c r="BJ131" i="4"/>
  <c r="AW131" i="4" s="1"/>
  <c r="BD145" i="4"/>
  <c r="BJ145" i="4"/>
  <c r="BG171" i="4"/>
  <c r="BI171" i="4" s="1"/>
  <c r="BJ171" i="4"/>
  <c r="AW171" i="4" s="1"/>
  <c r="BR244" i="4"/>
  <c r="BX244" i="4"/>
  <c r="BD300" i="4"/>
  <c r="BJ300" i="4"/>
  <c r="BR336" i="4"/>
  <c r="BX336" i="4"/>
  <c r="BD386" i="4"/>
  <c r="BJ386" i="4"/>
  <c r="BG377" i="4"/>
  <c r="BI377" i="4" s="1"/>
  <c r="BJ377" i="4"/>
  <c r="AW377" i="4" s="1"/>
  <c r="BD408" i="4"/>
  <c r="BJ408" i="4"/>
  <c r="BD427" i="4"/>
  <c r="BJ427" i="4"/>
  <c r="BR429" i="4"/>
  <c r="BX429" i="4"/>
  <c r="BU453" i="4"/>
  <c r="BW453" i="4" s="1"/>
  <c r="BX453" i="4"/>
  <c r="BK453" i="4" s="1"/>
  <c r="BD444" i="4"/>
  <c r="BJ444" i="4"/>
  <c r="BD471" i="4"/>
  <c r="BJ471" i="4"/>
  <c r="BR541" i="4"/>
  <c r="BX541" i="4"/>
  <c r="BG545" i="4"/>
  <c r="BI545" i="4" s="1"/>
  <c r="BJ545" i="4"/>
  <c r="AW545" i="4" s="1"/>
  <c r="BU546" i="4"/>
  <c r="BW546" i="4" s="1"/>
  <c r="BX546" i="4"/>
  <c r="BK546" i="4" s="1"/>
  <c r="BG589" i="4"/>
  <c r="BI589" i="4" s="1"/>
  <c r="BJ589" i="4"/>
  <c r="AW589" i="4" s="1"/>
  <c r="AI594" i="4"/>
  <c r="BU613" i="4"/>
  <c r="BW613" i="4" s="1"/>
  <c r="BX613" i="4"/>
  <c r="BK613" i="4" s="1"/>
  <c r="BR604" i="4"/>
  <c r="BX604" i="4"/>
  <c r="BG253" i="4"/>
  <c r="BI253" i="4" s="1"/>
  <c r="BJ253" i="4"/>
  <c r="BR618" i="4"/>
  <c r="BX618" i="4"/>
  <c r="BK618" i="4" s="1"/>
  <c r="BG159" i="4"/>
  <c r="BI159" i="4" s="1"/>
  <c r="BJ159" i="4"/>
  <c r="BG358" i="4"/>
  <c r="BJ358" i="4"/>
  <c r="AS273" i="4"/>
  <c r="AU273" i="4" s="1"/>
  <c r="AV273" i="4"/>
  <c r="AI273" i="4" s="1"/>
  <c r="BG524" i="4"/>
  <c r="BI524" i="4" s="1"/>
  <c r="BJ524" i="4"/>
  <c r="BG122" i="4"/>
  <c r="BI122" i="4" s="1"/>
  <c r="BJ122" i="4"/>
  <c r="AP309" i="4"/>
  <c r="AV309" i="4"/>
  <c r="AG338" i="4"/>
  <c r="AS80" i="4"/>
  <c r="AV80" i="4"/>
  <c r="BG58" i="4"/>
  <c r="BI58" i="4" s="1"/>
  <c r="BJ58" i="4"/>
  <c r="AW58" i="4" s="1"/>
  <c r="BG617" i="4"/>
  <c r="BI617" i="4" s="1"/>
  <c r="BJ617" i="4"/>
  <c r="AI543" i="4"/>
  <c r="AU543" i="4"/>
  <c r="AI495" i="4"/>
  <c r="AI617" i="4"/>
  <c r="AU617" i="4"/>
  <c r="AI395" i="4"/>
  <c r="AU395" i="4"/>
  <c r="AC262" i="4"/>
  <c r="AB262" i="4" s="1"/>
  <c r="X262" i="4" s="1"/>
  <c r="AI378" i="4"/>
  <c r="AU378" i="4"/>
  <c r="BD263" i="4"/>
  <c r="BJ263" i="4"/>
  <c r="BG559" i="4"/>
  <c r="BI559" i="4" s="1"/>
  <c r="BJ559" i="4"/>
  <c r="AW559" i="4" s="1"/>
  <c r="CI612" i="4"/>
  <c r="CK612" i="4" s="1"/>
  <c r="CL612" i="4"/>
  <c r="BY612" i="4" s="1"/>
  <c r="AP111" i="4"/>
  <c r="AQ93" i="4" s="1"/>
  <c r="AP93" i="4" s="1"/>
  <c r="AV111" i="4"/>
  <c r="AS372" i="4"/>
  <c r="AU372" i="4" s="1"/>
  <c r="AV372" i="4"/>
  <c r="AI372" i="4" s="1"/>
  <c r="AI73" i="4"/>
  <c r="BU154" i="4"/>
  <c r="BW154" i="4" s="1"/>
  <c r="BX154" i="4"/>
  <c r="BK154" i="4" s="1"/>
  <c r="BD185" i="4"/>
  <c r="BJ185" i="4"/>
  <c r="BG206" i="4"/>
  <c r="BI206" i="4" s="1"/>
  <c r="BJ206" i="4"/>
  <c r="AW206" i="4" s="1"/>
  <c r="BD255" i="4"/>
  <c r="BJ255" i="4"/>
  <c r="BD254" i="4"/>
  <c r="BJ254" i="4"/>
  <c r="BG449" i="4"/>
  <c r="BG414" i="4"/>
  <c r="BJ414" i="4"/>
  <c r="BB20" i="4"/>
  <c r="BD20" i="4" s="1"/>
  <c r="BB474" i="4"/>
  <c r="BD474" i="4" s="1"/>
  <c r="BG268" i="4"/>
  <c r="BI268" i="4" s="1"/>
  <c r="BJ268" i="4"/>
  <c r="BG352" i="4"/>
  <c r="BI352" i="4" s="1"/>
  <c r="BJ352" i="4"/>
  <c r="BJ28" i="4"/>
  <c r="AW28" i="4" s="1"/>
  <c r="BD536" i="4"/>
  <c r="BJ536" i="4"/>
  <c r="BG548" i="4"/>
  <c r="BI548" i="4" s="1"/>
  <c r="BJ548" i="4"/>
  <c r="AW548" i="4" s="1"/>
  <c r="BU580" i="4"/>
  <c r="BW580" i="4" s="1"/>
  <c r="BX580" i="4"/>
  <c r="BK580" i="4" s="1"/>
  <c r="BG597" i="4"/>
  <c r="BI597" i="4" s="1"/>
  <c r="BJ597" i="4"/>
  <c r="AW597" i="4" s="1"/>
  <c r="BD469" i="4"/>
  <c r="BX263" i="4"/>
  <c r="BD215" i="4"/>
  <c r="BJ215" i="4"/>
  <c r="BG443" i="4"/>
  <c r="BI443" i="4" s="1"/>
  <c r="BJ443" i="4"/>
  <c r="AW443" i="4" s="1"/>
  <c r="AS566" i="4"/>
  <c r="AU566" i="4" s="1"/>
  <c r="AV566" i="4"/>
  <c r="BG105" i="4"/>
  <c r="BI105" i="4" s="1"/>
  <c r="BJ105" i="4"/>
  <c r="AW105" i="4" s="1"/>
  <c r="BG332" i="4"/>
  <c r="BI332" i="4" s="1"/>
  <c r="BJ332" i="4"/>
  <c r="AP294" i="4"/>
  <c r="AV294" i="4"/>
  <c r="BD229" i="4"/>
  <c r="BJ229" i="4"/>
  <c r="BG197" i="4"/>
  <c r="BI197" i="4" s="1"/>
  <c r="BJ197" i="4"/>
  <c r="BG419" i="4"/>
  <c r="BI419" i="4" s="1"/>
  <c r="BJ419" i="4"/>
  <c r="BG190" i="4"/>
  <c r="BJ190" i="4"/>
  <c r="BU500" i="4"/>
  <c r="BW500" i="4" s="1"/>
  <c r="BX500" i="4"/>
  <c r="BK500" i="4" s="1"/>
  <c r="U187" i="4"/>
  <c r="AG187" i="4"/>
  <c r="BG84" i="4"/>
  <c r="BI84" i="4" s="1"/>
  <c r="BJ84" i="4"/>
  <c r="BG353" i="4"/>
  <c r="BJ353" i="4"/>
  <c r="BD163" i="4"/>
  <c r="BJ163" i="4"/>
  <c r="AW163" i="4" s="1"/>
  <c r="BD324" i="4"/>
  <c r="BJ324" i="4"/>
  <c r="BG324" i="4"/>
  <c r="BI324" i="4" s="1"/>
  <c r="AI65" i="4"/>
  <c r="AU65" i="4"/>
  <c r="U515" i="4"/>
  <c r="AG515" i="4"/>
  <c r="AI211" i="4"/>
  <c r="AU211" i="4"/>
  <c r="AI339" i="4"/>
  <c r="AU339" i="4"/>
  <c r="DH520" i="4"/>
  <c r="DN520" i="4"/>
  <c r="BR12" i="4"/>
  <c r="BX12" i="4"/>
  <c r="BR31" i="4"/>
  <c r="BX31" i="4"/>
  <c r="BD51" i="4"/>
  <c r="BJ51" i="4"/>
  <c r="BG57" i="4"/>
  <c r="BI57" i="4" s="1"/>
  <c r="BJ57" i="4"/>
  <c r="AW57" i="4" s="1"/>
  <c r="BU68" i="4"/>
  <c r="BW68" i="4" s="1"/>
  <c r="BX68" i="4"/>
  <c r="BK68" i="4" s="1"/>
  <c r="BR103" i="4"/>
  <c r="BX103" i="4"/>
  <c r="BU239" i="4"/>
  <c r="BW239" i="4" s="1"/>
  <c r="BX239" i="4"/>
  <c r="BK239" i="4" s="1"/>
  <c r="BU248" i="4"/>
  <c r="BW248" i="4" s="1"/>
  <c r="BX248" i="4"/>
  <c r="BK248" i="4" s="1"/>
  <c r="BU275" i="4"/>
  <c r="BW275" i="4" s="1"/>
  <c r="BX275" i="4"/>
  <c r="BK275" i="4" s="1"/>
  <c r="BG323" i="4"/>
  <c r="BI323" i="4" s="1"/>
  <c r="BJ323" i="4"/>
  <c r="AW323" i="4" s="1"/>
  <c r="BG259" i="4"/>
  <c r="BI259" i="4" s="1"/>
  <c r="BJ259" i="4"/>
  <c r="AW259" i="4" s="1"/>
  <c r="BR260" i="4"/>
  <c r="BX260" i="4"/>
  <c r="BU167" i="4"/>
  <c r="BW167" i="4" s="1"/>
  <c r="BX167" i="4"/>
  <c r="AP456" i="4"/>
  <c r="AV456" i="4"/>
  <c r="BD35" i="4"/>
  <c r="BJ35" i="4"/>
  <c r="AW35" i="4" s="1"/>
  <c r="AP445" i="4"/>
  <c r="AV445" i="4"/>
  <c r="BG22" i="4"/>
  <c r="BI22" i="4" s="1"/>
  <c r="BJ22" i="4"/>
  <c r="AW22" i="4" s="1"/>
  <c r="BD506" i="4"/>
  <c r="BJ506" i="4"/>
  <c r="BG330" i="4"/>
  <c r="BJ330" i="4"/>
  <c r="BR596" i="4"/>
  <c r="BX596" i="4"/>
  <c r="BD14" i="4"/>
  <c r="BJ14" i="4"/>
  <c r="AS363" i="4"/>
  <c r="AV363" i="4"/>
  <c r="BR270" i="4"/>
  <c r="BX270" i="4"/>
  <c r="BK270" i="4" s="1"/>
  <c r="AP556" i="4"/>
  <c r="AV556" i="4"/>
  <c r="BD337" i="4"/>
  <c r="BJ337" i="4"/>
  <c r="BG90" i="4"/>
  <c r="BI90" i="4" s="1"/>
  <c r="BJ90" i="4"/>
  <c r="AW90" i="4" s="1"/>
  <c r="BG530" i="4"/>
  <c r="BI530" i="4" s="1"/>
  <c r="BJ530" i="4"/>
  <c r="BD142" i="4"/>
  <c r="BJ142" i="4"/>
  <c r="AP74" i="4"/>
  <c r="AV74" i="4"/>
  <c r="BD366" i="4"/>
  <c r="BJ366" i="4"/>
  <c r="BD434" i="4"/>
  <c r="BJ434" i="4"/>
  <c r="BU16" i="4"/>
  <c r="BW16" i="4" s="1"/>
  <c r="BX16" i="4"/>
  <c r="BK16" i="4" s="1"/>
  <c r="BG289" i="4"/>
  <c r="BI289" i="4" s="1"/>
  <c r="BJ289" i="4"/>
  <c r="BD140" i="4"/>
  <c r="BJ140" i="4"/>
  <c r="BD22" i="4"/>
  <c r="BD33" i="4"/>
  <c r="BJ33" i="4"/>
  <c r="BG35" i="4"/>
  <c r="BI35" i="4" s="1"/>
  <c r="BR41" i="4"/>
  <c r="BX41" i="4"/>
  <c r="BR134" i="4"/>
  <c r="BX134" i="4"/>
  <c r="BG258" i="4"/>
  <c r="BI258" i="4" s="1"/>
  <c r="BJ258" i="4"/>
  <c r="AW258" i="4" s="1"/>
  <c r="BG291" i="4"/>
  <c r="BI291" i="4" s="1"/>
  <c r="BJ291" i="4"/>
  <c r="AW291" i="4" s="1"/>
  <c r="BG306" i="4"/>
  <c r="BI306" i="4" s="1"/>
  <c r="BJ306" i="4"/>
  <c r="AW306" i="4" s="1"/>
  <c r="BG355" i="4"/>
  <c r="BI355" i="4" s="1"/>
  <c r="BJ355" i="4"/>
  <c r="AW355" i="4" s="1"/>
  <c r="BG376" i="4"/>
  <c r="BI376" i="4" s="1"/>
  <c r="BJ376" i="4"/>
  <c r="AW376" i="4" s="1"/>
  <c r="BG374" i="4"/>
  <c r="BI374" i="4" s="1"/>
  <c r="BJ374" i="4"/>
  <c r="AW374" i="4" s="1"/>
  <c r="BD472" i="4"/>
  <c r="BJ472" i="4"/>
  <c r="BG482" i="4"/>
  <c r="BI482" i="4" s="1"/>
  <c r="BJ482" i="4"/>
  <c r="AW482" i="4" s="1"/>
  <c r="BG507" i="4"/>
  <c r="BI507" i="4" s="1"/>
  <c r="BJ507" i="4"/>
  <c r="AW507" i="4" s="1"/>
  <c r="BU513" i="4"/>
  <c r="BW513" i="4" s="1"/>
  <c r="BX513" i="4"/>
  <c r="BK513" i="4" s="1"/>
  <c r="BU564" i="4"/>
  <c r="BW564" i="4" s="1"/>
  <c r="BX564" i="4"/>
  <c r="BK564" i="4" s="1"/>
  <c r="BG515" i="4"/>
  <c r="BI515" i="4" s="1"/>
  <c r="BJ515" i="4"/>
  <c r="AW515" i="4" s="1"/>
  <c r="BG525" i="4"/>
  <c r="BI525" i="4" s="1"/>
  <c r="BJ525" i="4"/>
  <c r="BG424" i="4"/>
  <c r="BI424" i="4" s="1"/>
  <c r="BJ424" i="4"/>
  <c r="AW424" i="4" s="1"/>
  <c r="BD379" i="4"/>
  <c r="BJ379" i="4"/>
  <c r="BG470" i="4"/>
  <c r="BI470" i="4" s="1"/>
  <c r="BJ470" i="4"/>
  <c r="AW470" i="4" s="1"/>
  <c r="BG593" i="4"/>
  <c r="BI593" i="4" s="1"/>
  <c r="BJ593" i="4"/>
  <c r="AW593" i="4" s="1"/>
  <c r="BD294" i="4"/>
  <c r="BJ294" i="4"/>
  <c r="BJ461" i="4"/>
  <c r="BG461" i="4"/>
  <c r="BG19" i="4"/>
  <c r="BI19" i="4" s="1"/>
  <c r="BJ19" i="4"/>
  <c r="AW19" i="4" s="1"/>
  <c r="BD44" i="4"/>
  <c r="BJ44" i="4"/>
  <c r="CI54" i="4"/>
  <c r="CK54" i="4" s="1"/>
  <c r="CL54" i="4"/>
  <c r="BY54" i="4" s="1"/>
  <c r="BD60" i="4"/>
  <c r="BJ60" i="4"/>
  <c r="BD56" i="4"/>
  <c r="BJ56" i="4"/>
  <c r="BD66" i="4"/>
  <c r="BJ66" i="4"/>
  <c r="BD88" i="4"/>
  <c r="BJ88" i="4"/>
  <c r="BG110" i="4"/>
  <c r="BI110" i="4" s="1"/>
  <c r="BJ110" i="4"/>
  <c r="AW110" i="4" s="1"/>
  <c r="BR97" i="4"/>
  <c r="BX97" i="4"/>
  <c r="BD125" i="4"/>
  <c r="BJ125" i="4"/>
  <c r="BG127" i="4"/>
  <c r="BI127" i="4" s="1"/>
  <c r="BJ127" i="4"/>
  <c r="AW127" i="4" s="1"/>
  <c r="BU148" i="4"/>
  <c r="BW148" i="4" s="1"/>
  <c r="BX148" i="4"/>
  <c r="BK148" i="4" s="1"/>
  <c r="BU141" i="4"/>
  <c r="BW141" i="4" s="1"/>
  <c r="BX141" i="4"/>
  <c r="BK141" i="4" s="1"/>
  <c r="BD176" i="4"/>
  <c r="BJ176" i="4"/>
  <c r="BU196" i="4"/>
  <c r="BW196" i="4" s="1"/>
  <c r="BX196" i="4"/>
  <c r="BK196" i="4" s="1"/>
  <c r="BU212" i="4"/>
  <c r="BW212" i="4" s="1"/>
  <c r="BX212" i="4"/>
  <c r="BK212" i="4" s="1"/>
  <c r="BU205" i="4"/>
  <c r="BW205" i="4" s="1"/>
  <c r="BX205" i="4"/>
  <c r="BK205" i="4" s="1"/>
  <c r="BU226" i="4"/>
  <c r="BW226" i="4" s="1"/>
  <c r="BX226" i="4"/>
  <c r="BK226" i="4" s="1"/>
  <c r="BG269" i="4"/>
  <c r="BI269" i="4" s="1"/>
  <c r="BJ269" i="4"/>
  <c r="AW269" i="4" s="1"/>
  <c r="BG303" i="4"/>
  <c r="BI303" i="4" s="1"/>
  <c r="BJ303" i="4"/>
  <c r="AW303" i="4" s="1"/>
  <c r="BG308" i="4"/>
  <c r="BI308" i="4" s="1"/>
  <c r="BJ308" i="4"/>
  <c r="AW308" i="4" s="1"/>
  <c r="BD319" i="4"/>
  <c r="BJ319" i="4"/>
  <c r="BU393" i="4"/>
  <c r="BW393" i="4" s="1"/>
  <c r="BX393" i="4"/>
  <c r="BK393" i="4" s="1"/>
  <c r="BG440" i="4"/>
  <c r="BI440" i="4" s="1"/>
  <c r="BJ440" i="4"/>
  <c r="AW440" i="4" s="1"/>
  <c r="BU491" i="4"/>
  <c r="BW491" i="4" s="1"/>
  <c r="BX491" i="4"/>
  <c r="BK491" i="4" s="1"/>
  <c r="DH519" i="4"/>
  <c r="DN519" i="4"/>
  <c r="BD18" i="4"/>
  <c r="BD10" i="4"/>
  <c r="BJ10" i="4"/>
  <c r="BR45" i="4"/>
  <c r="BX45" i="4"/>
  <c r="BU75" i="4"/>
  <c r="BW75" i="4" s="1"/>
  <c r="BX75" i="4"/>
  <c r="BK75" i="4" s="1"/>
  <c r="BD91" i="4"/>
  <c r="BJ91" i="4"/>
  <c r="BG108" i="4"/>
  <c r="BI108" i="4" s="1"/>
  <c r="BJ108" i="4"/>
  <c r="AW108" i="4" s="1"/>
  <c r="BU123" i="4"/>
  <c r="BW123" i="4" s="1"/>
  <c r="BX123" i="4"/>
  <c r="BK123" i="4" s="1"/>
  <c r="BR175" i="4"/>
  <c r="BX175" i="4"/>
  <c r="AI201" i="4"/>
  <c r="BD231" i="4"/>
  <c r="BJ231" i="4"/>
  <c r="BX254" i="4"/>
  <c r="BU249" i="4"/>
  <c r="BW249" i="4" s="1"/>
  <c r="BX249" i="4"/>
  <c r="BK249" i="4" s="1"/>
  <c r="BD251" i="4"/>
  <c r="BJ251" i="4"/>
  <c r="BU274" i="4"/>
  <c r="BW274" i="4" s="1"/>
  <c r="BX274" i="4"/>
  <c r="BK274" i="4" s="1"/>
  <c r="BU295" i="4"/>
  <c r="BW295" i="4" s="1"/>
  <c r="BX295" i="4"/>
  <c r="BK295" i="4" s="1"/>
  <c r="BG321" i="4"/>
  <c r="BI321" i="4" s="1"/>
  <c r="BJ321" i="4"/>
  <c r="AW321" i="4" s="1"/>
  <c r="BD365" i="4"/>
  <c r="BJ365" i="4"/>
  <c r="BG435" i="4"/>
  <c r="BI435" i="4" s="1"/>
  <c r="BJ435" i="4"/>
  <c r="AW435" i="4" s="1"/>
  <c r="BD461" i="4"/>
  <c r="BD464" i="4"/>
  <c r="BJ464" i="4"/>
  <c r="BG480" i="4"/>
  <c r="BI480" i="4" s="1"/>
  <c r="BJ480" i="4"/>
  <c r="AW480" i="4" s="1"/>
  <c r="BG534" i="4"/>
  <c r="BI534" i="4" s="1"/>
  <c r="BJ534" i="4"/>
  <c r="AW534" i="4" s="1"/>
  <c r="BD537" i="4"/>
  <c r="BJ537" i="4"/>
  <c r="BG595" i="4"/>
  <c r="BI595" i="4" s="1"/>
  <c r="BJ595" i="4"/>
  <c r="AW595" i="4" s="1"/>
  <c r="AI583" i="4"/>
  <c r="BD104" i="4"/>
  <c r="BJ104" i="4"/>
  <c r="AV216" i="4"/>
  <c r="AP216" i="4"/>
  <c r="BG509" i="4"/>
  <c r="BI509" i="4" s="1"/>
  <c r="BJ509" i="4"/>
  <c r="BR606" i="4"/>
  <c r="BX606" i="4"/>
  <c r="BG225" i="4"/>
  <c r="BI225" i="4" s="1"/>
  <c r="BJ225" i="4"/>
  <c r="AP189" i="4"/>
  <c r="AV189" i="4"/>
  <c r="AI422" i="4"/>
  <c r="BD100" i="4"/>
  <c r="BJ100" i="4"/>
  <c r="BG485" i="4"/>
  <c r="BJ485" i="4"/>
  <c r="U271" i="4"/>
  <c r="BD279" i="4"/>
  <c r="BJ279" i="4"/>
  <c r="AW279" i="4" s="1"/>
  <c r="BG279" i="4"/>
  <c r="BI279" i="4" s="1"/>
  <c r="AP329" i="4"/>
  <c r="AV329" i="4"/>
  <c r="AI342" i="4"/>
  <c r="AU342" i="4"/>
  <c r="AI332" i="4"/>
  <c r="AU332" i="4"/>
  <c r="AI505" i="4"/>
  <c r="U509" i="4"/>
  <c r="AI146" i="4"/>
  <c r="AI461" i="4"/>
  <c r="CI25" i="4"/>
  <c r="CK25" i="4" s="1"/>
  <c r="CL25" i="4"/>
  <c r="BY25" i="4" s="1"/>
  <c r="BD49" i="4"/>
  <c r="BJ49" i="4"/>
  <c r="BG48" i="4"/>
  <c r="BI48" i="4" s="1"/>
  <c r="BJ48" i="4"/>
  <c r="AW48" i="4" s="1"/>
  <c r="AI57" i="4"/>
  <c r="BR52" i="4"/>
  <c r="BX52" i="4"/>
  <c r="AW52" i="4"/>
  <c r="BD77" i="4"/>
  <c r="BJ77" i="4"/>
  <c r="BD92" i="4"/>
  <c r="BJ92" i="4"/>
  <c r="BR78" i="4"/>
  <c r="BX78" i="4"/>
  <c r="BG113" i="4"/>
  <c r="BI113" i="4" s="1"/>
  <c r="BJ113" i="4"/>
  <c r="AW113" i="4" s="1"/>
  <c r="BG126" i="4"/>
  <c r="BI126" i="4" s="1"/>
  <c r="BJ126" i="4"/>
  <c r="AW126" i="4" s="1"/>
  <c r="CL141" i="4"/>
  <c r="BG149" i="4"/>
  <c r="BI149" i="4" s="1"/>
  <c r="BJ149" i="4"/>
  <c r="AW149" i="4" s="1"/>
  <c r="BG165" i="4"/>
  <c r="BI165" i="4" s="1"/>
  <c r="BJ165" i="4"/>
  <c r="AW165" i="4" s="1"/>
  <c r="BR174" i="4"/>
  <c r="BX174" i="4"/>
  <c r="AI208" i="4"/>
  <c r="BG240" i="4"/>
  <c r="BI240" i="4" s="1"/>
  <c r="BJ240" i="4"/>
  <c r="AW240" i="4" s="1"/>
  <c r="BG257" i="4"/>
  <c r="BI257" i="4" s="1"/>
  <c r="BJ257" i="4"/>
  <c r="AW257" i="4" s="1"/>
  <c r="BU261" i="4"/>
  <c r="BW261" i="4" s="1"/>
  <c r="BX261" i="4"/>
  <c r="BK261" i="4" s="1"/>
  <c r="BD278" i="4"/>
  <c r="BJ278" i="4"/>
  <c r="BD290" i="4"/>
  <c r="BJ290" i="4"/>
  <c r="BG317" i="4"/>
  <c r="BI317" i="4" s="1"/>
  <c r="BJ317" i="4"/>
  <c r="AW317" i="4" s="1"/>
  <c r="BD345" i="4"/>
  <c r="BJ345" i="4"/>
  <c r="BG341" i="4"/>
  <c r="BI341" i="4" s="1"/>
  <c r="BJ341" i="4"/>
  <c r="AW341" i="4" s="1"/>
  <c r="BU364" i="4"/>
  <c r="BW364" i="4" s="1"/>
  <c r="BX364" i="4"/>
  <c r="BK364" i="4" s="1"/>
  <c r="BU359" i="4"/>
  <c r="BW359" i="4" s="1"/>
  <c r="BX359" i="4"/>
  <c r="BK359" i="4" s="1"/>
  <c r="BD356" i="4"/>
  <c r="BJ356" i="4"/>
  <c r="BD373" i="4"/>
  <c r="BJ373" i="4"/>
  <c r="BU417" i="4"/>
  <c r="BW417" i="4" s="1"/>
  <c r="BX417" i="4"/>
  <c r="BK417" i="4" s="1"/>
  <c r="BG426" i="4"/>
  <c r="BI426" i="4" s="1"/>
  <c r="BJ426" i="4"/>
  <c r="AW426" i="4" s="1"/>
  <c r="BG425" i="4"/>
  <c r="BI425" i="4" s="1"/>
  <c r="BJ425" i="4"/>
  <c r="AW425" i="4" s="1"/>
  <c r="BU441" i="4"/>
  <c r="BW441" i="4" s="1"/>
  <c r="BX441" i="4"/>
  <c r="BK441" i="4" s="1"/>
  <c r="CF437" i="4"/>
  <c r="CL437" i="4"/>
  <c r="BD497" i="4"/>
  <c r="BJ497" i="4"/>
  <c r="BG503" i="4"/>
  <c r="BI503" i="4" s="1"/>
  <c r="BJ503" i="4"/>
  <c r="AW503" i="4" s="1"/>
  <c r="BG533" i="4"/>
  <c r="BI533" i="4" s="1"/>
  <c r="BJ533" i="4"/>
  <c r="AW533" i="4" s="1"/>
  <c r="AW538" i="4"/>
  <c r="BR535" i="4"/>
  <c r="BX535" i="4"/>
  <c r="BD542" i="4"/>
  <c r="BJ542" i="4"/>
  <c r="BU547" i="4"/>
  <c r="BW547" i="4" s="1"/>
  <c r="BX547" i="4"/>
  <c r="BK547" i="4" s="1"/>
  <c r="BG585" i="4"/>
  <c r="BI585" i="4" s="1"/>
  <c r="BJ585" i="4"/>
  <c r="AW585" i="4" s="1"/>
  <c r="BD608" i="4"/>
  <c r="BJ608" i="4"/>
  <c r="BU610" i="4"/>
  <c r="BW610" i="4" s="1"/>
  <c r="BX610" i="4"/>
  <c r="BK610" i="4" s="1"/>
  <c r="BU622" i="4"/>
  <c r="BW622" i="4" s="1"/>
  <c r="BX622" i="4"/>
  <c r="BK622" i="4" s="1"/>
  <c r="BJ111" i="4"/>
  <c r="AP62" i="4"/>
  <c r="AQ50" i="4" s="1"/>
  <c r="AP50" i="4" s="1"/>
  <c r="AV62" i="4"/>
  <c r="BR40" i="4"/>
  <c r="BX40" i="4"/>
  <c r="BK40" i="4" s="1"/>
  <c r="BU169" i="4"/>
  <c r="BW169" i="4" s="1"/>
  <c r="BX169" i="4"/>
  <c r="BG235" i="4"/>
  <c r="BI235" i="4" s="1"/>
  <c r="BJ235" i="4"/>
  <c r="BU311" i="4"/>
  <c r="BW311" i="4" s="1"/>
  <c r="BX311" i="4"/>
  <c r="BK311" i="4" s="1"/>
  <c r="AS412" i="4"/>
  <c r="AU412" i="4" s="1"/>
  <c r="AV412" i="4"/>
  <c r="AI412" i="4" s="1"/>
  <c r="AP181" i="4"/>
  <c r="AV181" i="4"/>
  <c r="BG495" i="4"/>
  <c r="BI495" i="4" s="1"/>
  <c r="BJ495" i="4"/>
  <c r="BJ456" i="4"/>
  <c r="BG468" i="4"/>
  <c r="BJ468" i="4"/>
  <c r="BD61" i="4"/>
  <c r="BJ61" i="4"/>
  <c r="BG445" i="4"/>
  <c r="BI445" i="4" s="1"/>
  <c r="BJ445" i="4"/>
  <c r="BG219" i="4"/>
  <c r="BI219" i="4" s="1"/>
  <c r="BJ219" i="4"/>
  <c r="AP215" i="4"/>
  <c r="AV215" i="4"/>
  <c r="BG395" i="4"/>
  <c r="BJ395" i="4"/>
  <c r="BG562" i="4"/>
  <c r="BJ562" i="4"/>
  <c r="BR17" i="4"/>
  <c r="BX17" i="4"/>
  <c r="AP397" i="4"/>
  <c r="AV397" i="4"/>
  <c r="BU466" i="4"/>
  <c r="BW466" i="4" s="1"/>
  <c r="BX466" i="4"/>
  <c r="AS35" i="4"/>
  <c r="AT29" i="4" s="1"/>
  <c r="AS29" i="4" s="1"/>
  <c r="AV35" i="4"/>
  <c r="BD315" i="4"/>
  <c r="BJ315" i="4"/>
  <c r="AS330" i="4"/>
  <c r="AV330" i="4"/>
  <c r="BU265" i="4"/>
  <c r="BW265" i="4" s="1"/>
  <c r="BX265" i="4"/>
  <c r="BD24" i="4"/>
  <c r="BJ24" i="4"/>
  <c r="AP381" i="4"/>
  <c r="AV381" i="4"/>
  <c r="BG218" i="4"/>
  <c r="BI218" i="4" s="1"/>
  <c r="BJ218" i="4"/>
  <c r="AP287" i="4"/>
  <c r="AV287" i="4"/>
  <c r="AG509" i="4"/>
  <c r="AI599" i="4"/>
  <c r="U273" i="4"/>
  <c r="BD179" i="4"/>
  <c r="BJ179" i="4"/>
  <c r="AW179" i="4" s="1"/>
  <c r="AI18" i="4"/>
  <c r="BG232" i="4"/>
  <c r="BJ232" i="4"/>
  <c r="BD189" i="4"/>
  <c r="BJ189" i="4"/>
  <c r="BD603" i="4"/>
  <c r="BJ603" i="4"/>
  <c r="AW603" i="4" s="1"/>
  <c r="BG65" i="4"/>
  <c r="BJ65" i="4"/>
  <c r="BD452" i="4"/>
  <c r="BJ452" i="4"/>
  <c r="BD166" i="4"/>
  <c r="BJ166" i="4"/>
  <c r="AW166" i="4" s="1"/>
  <c r="CI227" i="4"/>
  <c r="CK227" i="4" s="1"/>
  <c r="CL227" i="4"/>
  <c r="BY227" i="4" s="1"/>
  <c r="BG55" i="4"/>
  <c r="BI55" i="4" s="1"/>
  <c r="BJ55" i="4"/>
  <c r="AW55" i="4" s="1"/>
  <c r="AU461" i="4"/>
  <c r="AI477" i="4"/>
  <c r="AU477" i="4"/>
  <c r="AI276" i="4"/>
  <c r="U416" i="4"/>
  <c r="AI483" i="4"/>
  <c r="AW133" i="4"/>
  <c r="AI280" i="4"/>
  <c r="AW299" i="4"/>
  <c r="AI218" i="4"/>
  <c r="BD467" i="4"/>
  <c r="BJ467" i="4"/>
  <c r="BD462" i="4"/>
  <c r="BJ462" i="4"/>
  <c r="AI471" i="4"/>
  <c r="BU493" i="4"/>
  <c r="BW493" i="4" s="1"/>
  <c r="BX493" i="4"/>
  <c r="BK493" i="4" s="1"/>
  <c r="BR502" i="4"/>
  <c r="BX502" i="4"/>
  <c r="BG558" i="4"/>
  <c r="BI558" i="4" s="1"/>
  <c r="BJ558" i="4"/>
  <c r="AW558" i="4" s="1"/>
  <c r="BG554" i="4"/>
  <c r="BI554" i="4" s="1"/>
  <c r="BJ554" i="4"/>
  <c r="AW554" i="4" s="1"/>
  <c r="BG572" i="4"/>
  <c r="BI572" i="4" s="1"/>
  <c r="BJ572" i="4"/>
  <c r="AW572" i="4" s="1"/>
  <c r="BD565" i="4"/>
  <c r="BJ565" i="4"/>
  <c r="BR619" i="4"/>
  <c r="BX619" i="4"/>
  <c r="BG605" i="4"/>
  <c r="BI605" i="4" s="1"/>
  <c r="BJ605" i="4"/>
  <c r="AW605" i="4" s="1"/>
  <c r="BG349" i="4"/>
  <c r="BI349" i="4" s="1"/>
  <c r="BJ349" i="4"/>
  <c r="AW349" i="4" s="1"/>
  <c r="U147" i="4"/>
  <c r="AC304" i="4"/>
  <c r="AB304" i="4" s="1"/>
  <c r="X304" i="4" s="1"/>
  <c r="BD132" i="4"/>
  <c r="BJ132" i="4"/>
  <c r="BD164" i="4"/>
  <c r="BJ164" i="4"/>
  <c r="BG372" i="4"/>
  <c r="BI372" i="4" s="1"/>
  <c r="BJ372" i="4"/>
  <c r="AW372" i="4" s="1"/>
  <c r="BD438" i="4"/>
  <c r="BJ438" i="4"/>
  <c r="BR351" i="4"/>
  <c r="BX351" i="4"/>
  <c r="BD343" i="4"/>
  <c r="BJ343" i="4"/>
  <c r="BD481" i="4"/>
  <c r="BJ481" i="4"/>
  <c r="AW481" i="4" s="1"/>
  <c r="BG216" i="4"/>
  <c r="BI216" i="4" s="1"/>
  <c r="BJ216" i="4"/>
  <c r="BG183" i="4"/>
  <c r="BI183" i="4" s="1"/>
  <c r="BJ183" i="4"/>
  <c r="AW183" i="4" s="1"/>
  <c r="BG184" i="4"/>
  <c r="BI184" i="4" s="1"/>
  <c r="BJ184" i="4"/>
  <c r="BG181" i="4"/>
  <c r="BI181" i="4" s="1"/>
  <c r="BJ181" i="4"/>
  <c r="AP204" i="4"/>
  <c r="AV204" i="4"/>
  <c r="AI22" i="4"/>
  <c r="BG316" i="4"/>
  <c r="BI316" i="4" s="1"/>
  <c r="BJ316" i="4"/>
  <c r="BD284" i="4"/>
  <c r="BJ284" i="4"/>
  <c r="BG32" i="4"/>
  <c r="BJ32" i="4"/>
  <c r="BJ556" i="4"/>
  <c r="AI593" i="4"/>
  <c r="X135" i="4"/>
  <c r="AI404" i="4"/>
  <c r="AI144" i="4"/>
  <c r="BJ579" i="4"/>
  <c r="BD344" i="4"/>
  <c r="BJ344" i="4"/>
  <c r="BG146" i="4"/>
  <c r="BJ146" i="4"/>
  <c r="AS314" i="4"/>
  <c r="AU314" i="4" s="1"/>
  <c r="AV314" i="4"/>
  <c r="AI314" i="4" s="1"/>
  <c r="BG487" i="4"/>
  <c r="BI487" i="4" s="1"/>
  <c r="BJ487" i="4"/>
  <c r="AW487" i="4" s="1"/>
  <c r="BG80" i="4"/>
  <c r="BI80" i="4" s="1"/>
  <c r="BJ80" i="4"/>
  <c r="AW80" i="4" s="1"/>
  <c r="BG250" i="4"/>
  <c r="BJ250" i="4"/>
  <c r="BG322" i="4"/>
  <c r="BI322" i="4" s="1"/>
  <c r="BJ322" i="4"/>
  <c r="AW322" i="4" s="1"/>
  <c r="AI40" i="4"/>
  <c r="AI219" i="4"/>
  <c r="AW17" i="4"/>
  <c r="AI315" i="4"/>
  <c r="AI119" i="4"/>
  <c r="U363" i="4"/>
  <c r="AG363" i="4"/>
  <c r="AG346" i="4" s="1"/>
  <c r="AI525" i="4"/>
  <c r="AI37" i="4"/>
  <c r="AU37" i="4"/>
  <c r="AW38" i="4"/>
  <c r="BG236" i="4"/>
  <c r="BI236" i="4" s="1"/>
  <c r="BJ236" i="4"/>
  <c r="AW236" i="4" s="1"/>
  <c r="BG252" i="4"/>
  <c r="BI252" i="4" s="1"/>
  <c r="BJ252" i="4"/>
  <c r="AW252" i="4" s="1"/>
  <c r="BU256" i="4"/>
  <c r="BW256" i="4" s="1"/>
  <c r="BX256" i="4"/>
  <c r="BK256" i="4" s="1"/>
  <c r="BG282" i="4"/>
  <c r="BI282" i="4" s="1"/>
  <c r="BJ282" i="4"/>
  <c r="AW282" i="4" s="1"/>
  <c r="BD298" i="4"/>
  <c r="BJ298" i="4"/>
  <c r="AI310" i="4"/>
  <c r="BG310" i="4"/>
  <c r="BI310" i="4" s="1"/>
  <c r="BJ310" i="4"/>
  <c r="AW310" i="4" s="1"/>
  <c r="BG331" i="4"/>
  <c r="BI331" i="4" s="1"/>
  <c r="BJ331" i="4"/>
  <c r="AW331" i="4" s="1"/>
  <c r="BG340" i="4"/>
  <c r="BI340" i="4" s="1"/>
  <c r="BJ340" i="4"/>
  <c r="AW340" i="4" s="1"/>
  <c r="BD384" i="4"/>
  <c r="BJ384" i="4"/>
  <c r="AI376" i="4"/>
  <c r="BD375" i="4"/>
  <c r="BJ375" i="4"/>
  <c r="BG418" i="4"/>
  <c r="BI418" i="4" s="1"/>
  <c r="BJ418" i="4"/>
  <c r="AW418" i="4" s="1"/>
  <c r="BG465" i="4"/>
  <c r="BI465" i="4" s="1"/>
  <c r="BJ465" i="4"/>
  <c r="AW465" i="4" s="1"/>
  <c r="BD504" i="4"/>
  <c r="BJ504" i="4"/>
  <c r="BG531" i="4"/>
  <c r="BI531" i="4" s="1"/>
  <c r="BJ531" i="4"/>
  <c r="AW531" i="4" s="1"/>
  <c r="CF523" i="4"/>
  <c r="CL523" i="4"/>
  <c r="BG578" i="4"/>
  <c r="BI578" i="4" s="1"/>
  <c r="BJ578" i="4"/>
  <c r="AW578" i="4" s="1"/>
  <c r="BR568" i="4"/>
  <c r="BX568" i="4"/>
  <c r="BG586" i="4"/>
  <c r="BI586" i="4" s="1"/>
  <c r="BJ586" i="4"/>
  <c r="AW586" i="4" s="1"/>
  <c r="BD594" i="4"/>
  <c r="BJ594" i="4"/>
  <c r="BG590" i="4"/>
  <c r="BI590" i="4" s="1"/>
  <c r="BJ590" i="4"/>
  <c r="AW590" i="4" s="1"/>
  <c r="BD584" i="4"/>
  <c r="BJ584" i="4"/>
  <c r="AC156" i="4"/>
  <c r="AB156" i="4" s="1"/>
  <c r="BR104" i="4"/>
  <c r="BX104" i="4"/>
  <c r="BR150" i="4"/>
  <c r="BX150" i="4"/>
  <c r="AS259" i="4"/>
  <c r="AV259" i="4"/>
  <c r="BR132" i="4"/>
  <c r="BX132" i="4"/>
  <c r="AS398" i="4"/>
  <c r="AU398" i="4" s="1"/>
  <c r="AV398" i="4"/>
  <c r="AG481" i="4"/>
  <c r="AS187" i="4"/>
  <c r="AU187" i="4" s="1"/>
  <c r="AV187" i="4"/>
  <c r="AI187" i="4" s="1"/>
  <c r="BD621" i="4"/>
  <c r="BJ621" i="4"/>
  <c r="AP509" i="4"/>
  <c r="AQ496" i="4" s="1"/>
  <c r="AP496" i="4" s="1"/>
  <c r="AL496" i="4" s="1"/>
  <c r="AV509" i="4"/>
  <c r="U402" i="4"/>
  <c r="CL30" i="4"/>
  <c r="AI132" i="4"/>
  <c r="AI14" i="4"/>
  <c r="BD385" i="4"/>
  <c r="BJ385" i="4"/>
  <c r="BG102" i="4"/>
  <c r="BI102" i="4" s="1"/>
  <c r="BJ102" i="4"/>
  <c r="AW102" i="4" s="1"/>
  <c r="AP540" i="4"/>
  <c r="AV540" i="4"/>
  <c r="BD477" i="4"/>
  <c r="BJ477" i="4"/>
  <c r="AW477" i="4" s="1"/>
  <c r="AS488" i="4"/>
  <c r="AV488" i="4"/>
  <c r="BD378" i="4"/>
  <c r="BJ378" i="4"/>
  <c r="BG333" i="4"/>
  <c r="BI333" i="4" s="1"/>
  <c r="BJ333" i="4"/>
  <c r="BG301" i="4"/>
  <c r="BJ301" i="4"/>
  <c r="BU299" i="4"/>
  <c r="BW299" i="4" s="1"/>
  <c r="BX299" i="4"/>
  <c r="AP579" i="4"/>
  <c r="AV579" i="4"/>
  <c r="BR106" i="4"/>
  <c r="BX106" i="4"/>
  <c r="BK106" i="4" s="1"/>
  <c r="BD37" i="4"/>
  <c r="BJ37" i="4"/>
  <c r="AU146" i="4"/>
  <c r="AW150" i="4"/>
  <c r="BG600" i="4"/>
  <c r="BI600" i="4" s="1"/>
  <c r="BJ600" i="4"/>
  <c r="AW600" i="4" s="1"/>
  <c r="BD81" i="4"/>
  <c r="BJ81" i="4"/>
  <c r="BD260" i="4"/>
  <c r="BJ260" i="4"/>
  <c r="BG39" i="4"/>
  <c r="BI39" i="4" s="1"/>
  <c r="BJ39" i="4"/>
  <c r="AW39" i="4" s="1"/>
  <c r="BG168" i="4"/>
  <c r="BI168" i="4" s="1"/>
  <c r="BJ168" i="4"/>
  <c r="U85" i="4"/>
  <c r="U288" i="4"/>
  <c r="AS481" i="4"/>
  <c r="AV481" i="4"/>
  <c r="BD566" i="4"/>
  <c r="BJ566" i="4"/>
  <c r="AW566" i="4" s="1"/>
  <c r="AW606" i="4"/>
  <c r="BG457" i="4"/>
  <c r="BI457" i="4" s="1"/>
  <c r="BJ457" i="4"/>
  <c r="AW457" i="4" s="1"/>
  <c r="BD544" i="4"/>
  <c r="BJ544" i="4"/>
  <c r="AW544" i="4" s="1"/>
  <c r="BG401" i="4"/>
  <c r="BJ401" i="4"/>
  <c r="BD200" i="4"/>
  <c r="BJ200" i="4"/>
  <c r="AW200" i="4" s="1"/>
  <c r="AI591" i="4"/>
  <c r="BD455" i="4"/>
  <c r="BJ455" i="4"/>
  <c r="AP195" i="4"/>
  <c r="AV195" i="4"/>
  <c r="AP312" i="4"/>
  <c r="AV312" i="4"/>
  <c r="BG280" i="4"/>
  <c r="BJ280" i="4"/>
  <c r="BD573" i="4"/>
  <c r="BJ573" i="4"/>
  <c r="U307" i="4"/>
  <c r="BD394" i="4"/>
  <c r="BJ394" i="4"/>
  <c r="AW394" i="4" s="1"/>
  <c r="BU194" i="4"/>
  <c r="BW194" i="4" s="1"/>
  <c r="BX194" i="4"/>
  <c r="BK194" i="4" s="1"/>
  <c r="BR229" i="4"/>
  <c r="BX229" i="4"/>
  <c r="BG42" i="4"/>
  <c r="BI42" i="4" s="1"/>
  <c r="BJ42" i="4"/>
  <c r="AW42" i="4" s="1"/>
  <c r="U456" i="4"/>
  <c r="BG23" i="4"/>
  <c r="BJ23" i="4"/>
  <c r="AP142" i="4"/>
  <c r="AV142" i="4"/>
  <c r="AP333" i="4"/>
  <c r="AV333" i="4"/>
  <c r="U312" i="4"/>
  <c r="BG526" i="4"/>
  <c r="BJ526" i="4"/>
  <c r="AW30" i="4"/>
  <c r="BG549" i="4"/>
  <c r="BI549" i="4" s="1"/>
  <c r="BJ549" i="4"/>
  <c r="BD616" i="4"/>
  <c r="BJ616" i="4"/>
  <c r="U173" i="4"/>
  <c r="BD409" i="4"/>
  <c r="BJ409" i="4"/>
  <c r="BD569" i="4"/>
  <c r="BJ569" i="4"/>
  <c r="BG101" i="4"/>
  <c r="BJ101" i="4"/>
  <c r="AI242" i="4"/>
  <c r="BD246" i="4"/>
  <c r="BJ246" i="4"/>
  <c r="AI281" i="4"/>
  <c r="AU281" i="4"/>
  <c r="AI253" i="4"/>
  <c r="AI353" i="4"/>
  <c r="U381" i="4"/>
  <c r="AI343" i="4"/>
  <c r="AI529" i="4"/>
  <c r="AI550" i="4"/>
  <c r="AU550" i="4"/>
  <c r="U593" i="4"/>
  <c r="AI607" i="4"/>
  <c r="AX636" i="8"/>
  <c r="AY636" i="8" s="1"/>
  <c r="Q517" i="4"/>
  <c r="AX651" i="8"/>
  <c r="AY651" i="8" s="1"/>
  <c r="AX654" i="8"/>
  <c r="AY654" i="8" s="1"/>
  <c r="J71" i="4"/>
  <c r="J432" i="4"/>
  <c r="AX642" i="8"/>
  <c r="AY642" i="8" s="1"/>
  <c r="N367" i="4"/>
  <c r="L623" i="4"/>
  <c r="F647" i="4" s="1"/>
  <c r="Z71" i="4"/>
  <c r="N177" i="4"/>
  <c r="AX639" i="8"/>
  <c r="AY639" i="8" s="1"/>
  <c r="AX648" i="8"/>
  <c r="AY648" i="8" s="1"/>
  <c r="AX640" i="8"/>
  <c r="AY640" i="8" s="1"/>
  <c r="J517" i="4"/>
  <c r="AX641" i="8"/>
  <c r="AY641" i="8" s="1"/>
  <c r="AX634" i="8"/>
  <c r="AY634" i="8" s="1"/>
  <c r="AX638" i="8"/>
  <c r="AY638" i="8" s="1"/>
  <c r="AX652" i="8"/>
  <c r="AY652" i="8" s="1"/>
  <c r="AX653" i="8"/>
  <c r="AY653" i="8" s="1"/>
  <c r="AX637" i="8"/>
  <c r="AY637" i="8" s="1"/>
  <c r="AX650" i="8"/>
  <c r="AY650" i="8" s="1"/>
  <c r="AX649" i="8"/>
  <c r="AY649" i="8" s="1"/>
  <c r="AU166" i="4"/>
  <c r="BG246" i="4"/>
  <c r="BU260" i="4"/>
  <c r="BW260" i="4" s="1"/>
  <c r="BD28" i="4"/>
  <c r="AU39" i="4"/>
  <c r="AU69" i="4"/>
  <c r="AU242" i="4"/>
  <c r="N517" i="4"/>
  <c r="BG603" i="4"/>
  <c r="BI603" i="4" s="1"/>
  <c r="BD280" i="4"/>
  <c r="BI311" i="4"/>
  <c r="AW234" i="4"/>
  <c r="AG228" i="4"/>
  <c r="AG220" i="4" s="1"/>
  <c r="BE624" i="8"/>
  <c r="BD549" i="4"/>
  <c r="BD58" i="4"/>
  <c r="BN55" i="4"/>
  <c r="BP55" i="4" s="1"/>
  <c r="CA55" i="4"/>
  <c r="N7" i="4"/>
  <c r="BD607" i="4"/>
  <c r="CA322" i="4"/>
  <c r="BN322" i="4"/>
  <c r="BP322" i="4" s="1"/>
  <c r="BU322" i="4" s="1"/>
  <c r="BR311" i="4"/>
  <c r="V626" i="8"/>
  <c r="BR16" i="4"/>
  <c r="BG100" i="4"/>
  <c r="BD445" i="4"/>
  <c r="AF72" i="4"/>
  <c r="AE72" i="4" s="1"/>
  <c r="BU132" i="4"/>
  <c r="BW132" i="4" s="1"/>
  <c r="AU144" i="4"/>
  <c r="BD146" i="4"/>
  <c r="BD216" i="4"/>
  <c r="AU279" i="4"/>
  <c r="AF539" i="4"/>
  <c r="AE539" i="4" s="1"/>
  <c r="AU293" i="4"/>
  <c r="AU58" i="4"/>
  <c r="AG183" i="4"/>
  <c r="Q432" i="4"/>
  <c r="CA449" i="4"/>
  <c r="BN449" i="4"/>
  <c r="AI603" i="4"/>
  <c r="BR169" i="4"/>
  <c r="S177" i="4"/>
  <c r="AI90" i="4"/>
  <c r="BD281" i="4"/>
  <c r="AU552" i="4"/>
  <c r="AU42" i="4"/>
  <c r="BD250" i="4"/>
  <c r="CA250" i="4"/>
  <c r="BN250" i="4"/>
  <c r="BP250" i="4" s="1"/>
  <c r="CA324" i="4"/>
  <c r="BN324" i="4"/>
  <c r="BP324" i="4" s="1"/>
  <c r="BN37" i="4"/>
  <c r="BP37" i="4" s="1"/>
  <c r="CA37" i="4"/>
  <c r="CA617" i="4"/>
  <c r="BN617" i="4"/>
  <c r="BG37" i="4"/>
  <c r="CF227" i="4"/>
  <c r="BR299" i="4"/>
  <c r="BG506" i="4"/>
  <c r="AU18" i="4"/>
  <c r="BI270" i="4"/>
  <c r="X346" i="4"/>
  <c r="AP330" i="4"/>
  <c r="AU492" i="4"/>
  <c r="AG492" i="4"/>
  <c r="AG271" i="4"/>
  <c r="CA366" i="4"/>
  <c r="BN366" i="4"/>
  <c r="AS309" i="4"/>
  <c r="AU309" i="4" s="1"/>
  <c r="CA434" i="4"/>
  <c r="BN434" i="4"/>
  <c r="BP434" i="4" s="1"/>
  <c r="BU434" i="4" s="1"/>
  <c r="CA246" i="4"/>
  <c r="BN246" i="4"/>
  <c r="BP246" i="4" s="1"/>
  <c r="BN289" i="4"/>
  <c r="CA289" i="4"/>
  <c r="BN166" i="4"/>
  <c r="BP166" i="4" s="1"/>
  <c r="CA166" i="4"/>
  <c r="CO106" i="4"/>
  <c r="CB106" i="4"/>
  <c r="CD106" i="4" s="1"/>
  <c r="BN65" i="4"/>
  <c r="BP65" i="4" s="1"/>
  <c r="BU65" i="4" s="1"/>
  <c r="CA65" i="4"/>
  <c r="BU606" i="4"/>
  <c r="N432" i="4"/>
  <c r="CA309" i="4"/>
  <c r="BN309" i="4"/>
  <c r="BP309" i="4" s="1"/>
  <c r="CO16" i="4"/>
  <c r="CB16" i="4"/>
  <c r="CD16" i="4" s="1"/>
  <c r="CA58" i="4"/>
  <c r="BN58" i="4"/>
  <c r="BP58" i="4" s="1"/>
  <c r="BU58" i="4" s="1"/>
  <c r="AI271" i="4"/>
  <c r="AU271" i="4"/>
  <c r="BN101" i="4"/>
  <c r="BP101" i="4" s="1"/>
  <c r="CA101" i="4"/>
  <c r="AS28" i="4"/>
  <c r="AI28" i="4" s="1"/>
  <c r="BN271" i="4"/>
  <c r="BP271" i="4" s="1"/>
  <c r="BX271" i="4" s="1"/>
  <c r="CA271" i="4"/>
  <c r="AW96" i="4"/>
  <c r="BD122" i="4"/>
  <c r="DC227" i="4"/>
  <c r="CP227" i="4"/>
  <c r="CR227" i="4" s="1"/>
  <c r="AO72" i="4"/>
  <c r="AN72" i="4" s="1"/>
  <c r="BG170" i="4"/>
  <c r="BG276" i="4"/>
  <c r="BD289" i="4"/>
  <c r="AF389" i="4"/>
  <c r="AE389" i="4" s="1"/>
  <c r="AE367" i="4" s="1"/>
  <c r="BG434" i="4"/>
  <c r="BI434" i="4" s="1"/>
  <c r="BD316" i="4"/>
  <c r="AG577" i="4"/>
  <c r="AG307" i="4"/>
  <c r="S517" i="4"/>
  <c r="AG273" i="4"/>
  <c r="CA28" i="4"/>
  <c r="BN28" i="4"/>
  <c r="BN487" i="4"/>
  <c r="BP487" i="4" s="1"/>
  <c r="CA487" i="4"/>
  <c r="BN603" i="4"/>
  <c r="BP603" i="4" s="1"/>
  <c r="BU603" i="4" s="1"/>
  <c r="BW603" i="4" s="1"/>
  <c r="CA603" i="4"/>
  <c r="BN329" i="4"/>
  <c r="BP329" i="4" s="1"/>
  <c r="CA329" i="4"/>
  <c r="AS452" i="4"/>
  <c r="AI452" i="4" s="1"/>
  <c r="O626" i="8"/>
  <c r="O627" i="8" s="1"/>
  <c r="O628" i="8" s="1"/>
  <c r="T625" i="8"/>
  <c r="T626" i="8" s="1"/>
  <c r="T627" i="8" s="1"/>
  <c r="T628" i="8" s="1"/>
  <c r="F647" i="8"/>
  <c r="G647" i="8" s="1"/>
  <c r="F635" i="8"/>
  <c r="G635" i="8" s="1"/>
  <c r="CA209" i="4"/>
  <c r="BN209" i="4"/>
  <c r="CA163" i="4"/>
  <c r="BN163" i="4"/>
  <c r="BP163" i="4" s="1"/>
  <c r="BN338" i="4"/>
  <c r="BP338" i="4" s="1"/>
  <c r="CA338" i="4"/>
  <c r="BD617" i="4"/>
  <c r="CA122" i="4"/>
  <c r="BN122" i="4"/>
  <c r="BB309" i="4"/>
  <c r="BJ309" i="4" s="1"/>
  <c r="AP28" i="4"/>
  <c r="AQ8" i="4" s="1"/>
  <c r="AP8" i="4" s="1"/>
  <c r="BD271" i="4"/>
  <c r="BG271" i="4"/>
  <c r="BB338" i="4"/>
  <c r="BD39" i="4"/>
  <c r="AO8" i="4"/>
  <c r="AN8" i="4" s="1"/>
  <c r="AW18" i="4"/>
  <c r="BD46" i="4"/>
  <c r="BD101" i="4"/>
  <c r="AF114" i="4"/>
  <c r="AE114" i="4" s="1"/>
  <c r="BG189" i="4"/>
  <c r="BI189" i="4" s="1"/>
  <c r="AO304" i="4"/>
  <c r="AN304" i="4" s="1"/>
  <c r="BD339" i="4"/>
  <c r="BG344" i="4"/>
  <c r="AF325" i="4"/>
  <c r="AE325" i="4" s="1"/>
  <c r="AI425" i="4"/>
  <c r="AI455" i="4"/>
  <c r="BG481" i="4"/>
  <c r="BI481" i="4" s="1"/>
  <c r="CF612" i="4"/>
  <c r="BD190" i="4"/>
  <c r="AF262" i="4"/>
  <c r="AE262" i="4" s="1"/>
  <c r="BD353" i="4"/>
  <c r="AG402" i="4"/>
  <c r="AP314" i="4"/>
  <c r="BN80" i="4"/>
  <c r="BP80" i="4" s="1"/>
  <c r="BU80" i="4" s="1"/>
  <c r="CA80" i="4"/>
  <c r="CA400" i="4"/>
  <c r="BN400" i="4"/>
  <c r="BP400" i="4" s="1"/>
  <c r="BB329" i="4"/>
  <c r="BJ329" i="4" s="1"/>
  <c r="CA576" i="4"/>
  <c r="BN576" i="4"/>
  <c r="BN452" i="4"/>
  <c r="BP452" i="4" s="1"/>
  <c r="CA452" i="4"/>
  <c r="CA461" i="4"/>
  <c r="BN461" i="4"/>
  <c r="BP461" i="4" s="1"/>
  <c r="AS338" i="4"/>
  <c r="AI338" i="4" s="1"/>
  <c r="AI11" i="4"/>
  <c r="BG366" i="4"/>
  <c r="BG431" i="4"/>
  <c r="AF433" i="4"/>
  <c r="AE433" i="4" s="1"/>
  <c r="BG569" i="4"/>
  <c r="Q626" i="8"/>
  <c r="BD495" i="4"/>
  <c r="BD342" i="4"/>
  <c r="X199" i="4"/>
  <c r="BD84" i="4"/>
  <c r="BR133" i="4"/>
  <c r="AO241" i="4"/>
  <c r="AN241" i="4" s="1"/>
  <c r="AU254" i="4"/>
  <c r="BG343" i="4"/>
  <c r="BR500" i="4"/>
  <c r="AU102" i="4"/>
  <c r="Z432" i="4"/>
  <c r="AI576" i="4"/>
  <c r="AU576" i="4"/>
  <c r="BN279" i="4"/>
  <c r="BP279" i="4" s="1"/>
  <c r="CA279" i="4"/>
  <c r="AS329" i="4"/>
  <c r="BD576" i="4"/>
  <c r="BG576" i="4"/>
  <c r="AP80" i="4"/>
  <c r="CA550" i="4"/>
  <c r="BN550" i="4"/>
  <c r="BP550" i="4" s="1"/>
  <c r="AP338" i="4"/>
  <c r="BU270" i="4"/>
  <c r="BW270" i="4" s="1"/>
  <c r="AU202" i="4"/>
  <c r="AX624" i="8"/>
  <c r="AX625" i="8" s="1"/>
  <c r="AC496" i="4"/>
  <c r="AB496" i="4" s="1"/>
  <c r="X496" i="4" s="1"/>
  <c r="CA84" i="4"/>
  <c r="BN84" i="4"/>
  <c r="BP84" i="4" s="1"/>
  <c r="CA344" i="4"/>
  <c r="BN344" i="4"/>
  <c r="BP344" i="4" s="1"/>
  <c r="BN228" i="4"/>
  <c r="CA228" i="4"/>
  <c r="CA146" i="4"/>
  <c r="BN146" i="4"/>
  <c r="BP146" i="4" s="1"/>
  <c r="CA189" i="4"/>
  <c r="BN189" i="4"/>
  <c r="BP189" i="4" s="1"/>
  <c r="CA100" i="4"/>
  <c r="BN100" i="4"/>
  <c r="BR186" i="4"/>
  <c r="AU533" i="4"/>
  <c r="BD562" i="4"/>
  <c r="BD352" i="4"/>
  <c r="BD330" i="4"/>
  <c r="AU358" i="4"/>
  <c r="BN314" i="4"/>
  <c r="CA314" i="4"/>
  <c r="CA492" i="4"/>
  <c r="BN492" i="4"/>
  <c r="AU616" i="4"/>
  <c r="CA232" i="4"/>
  <c r="BN232" i="4"/>
  <c r="BP232" i="4" s="1"/>
  <c r="BG616" i="4"/>
  <c r="BI616" i="4" s="1"/>
  <c r="AG173" i="4"/>
  <c r="AG156" i="4" s="1"/>
  <c r="AS74" i="4"/>
  <c r="AF156" i="4"/>
  <c r="AE156" i="4" s="1"/>
  <c r="BR180" i="4"/>
  <c r="CA485" i="4"/>
  <c r="BN485" i="4"/>
  <c r="BP485" i="4" s="1"/>
  <c r="AI450" i="4"/>
  <c r="BR265" i="4"/>
  <c r="AU573" i="4"/>
  <c r="AC560" i="4"/>
  <c r="AB560" i="4" s="1"/>
  <c r="AB517" i="4" s="1"/>
  <c r="AU422" i="4"/>
  <c r="CA301" i="4"/>
  <c r="BN301" i="4"/>
  <c r="BP301" i="4" s="1"/>
  <c r="CO616" i="4"/>
  <c r="CB616" i="4"/>
  <c r="BN524" i="4"/>
  <c r="BP524" i="4" s="1"/>
  <c r="CA524" i="4"/>
  <c r="BN273" i="4"/>
  <c r="CA273" i="4"/>
  <c r="CA334" i="4"/>
  <c r="BN334" i="4"/>
  <c r="CA409" i="4"/>
  <c r="BN409" i="4"/>
  <c r="BP409" i="4" s="1"/>
  <c r="CA569" i="4"/>
  <c r="BN569" i="4"/>
  <c r="BP569" i="4" s="1"/>
  <c r="BG62" i="4"/>
  <c r="AO50" i="4"/>
  <c r="AN50" i="4" s="1"/>
  <c r="BD253" i="4"/>
  <c r="AU300" i="4"/>
  <c r="BD301" i="4"/>
  <c r="BD358" i="4"/>
  <c r="BD372" i="4"/>
  <c r="AF560" i="4"/>
  <c r="AE560" i="4" s="1"/>
  <c r="AF475" i="4"/>
  <c r="AE475" i="4" s="1"/>
  <c r="AP161" i="4"/>
  <c r="AP566" i="4"/>
  <c r="AU116" i="4"/>
  <c r="AG128" i="4"/>
  <c r="AG114" i="4" s="1"/>
  <c r="AO346" i="4"/>
  <c r="AN346" i="4" s="1"/>
  <c r="AS228" i="4"/>
  <c r="AU228" i="4" s="1"/>
  <c r="AG314" i="4"/>
  <c r="BB273" i="4"/>
  <c r="BJ273" i="4" s="1"/>
  <c r="AG74" i="4"/>
  <c r="CA74" i="4"/>
  <c r="BN74" i="4"/>
  <c r="CA173" i="4"/>
  <c r="BN173" i="4"/>
  <c r="BB314" i="4"/>
  <c r="BD492" i="4"/>
  <c r="BG492" i="4"/>
  <c r="AW492" i="4" s="1"/>
  <c r="BN615" i="4"/>
  <c r="BP615" i="4" s="1"/>
  <c r="CA615" i="4"/>
  <c r="BN342" i="4"/>
  <c r="CA342" i="4"/>
  <c r="BN281" i="4"/>
  <c r="BP281" i="4" s="1"/>
  <c r="CA281" i="4"/>
  <c r="BN179" i="4"/>
  <c r="BP179" i="4" s="1"/>
  <c r="CA179" i="4"/>
  <c r="CA18" i="4"/>
  <c r="BN18" i="4"/>
  <c r="BP18" i="4" s="1"/>
  <c r="BN352" i="4"/>
  <c r="CA352" i="4"/>
  <c r="BB334" i="4"/>
  <c r="BD197" i="4"/>
  <c r="BD524" i="4"/>
  <c r="BD32" i="4"/>
  <c r="BD232" i="4"/>
  <c r="AU67" i="4"/>
  <c r="BD102" i="4"/>
  <c r="BR167" i="4"/>
  <c r="AU171" i="4"/>
  <c r="BR249" i="4"/>
  <c r="AU319" i="4"/>
  <c r="BI354" i="4"/>
  <c r="BG379" i="4"/>
  <c r="BI459" i="4"/>
  <c r="BG566" i="4"/>
  <c r="BI566" i="4" s="1"/>
  <c r="AF178" i="4"/>
  <c r="AE178" i="4" s="1"/>
  <c r="BD515" i="4"/>
  <c r="J411" i="4"/>
  <c r="J410" i="4" s="1"/>
  <c r="BD485" i="4"/>
  <c r="AP259" i="4"/>
  <c r="AQ241" i="4" s="1"/>
  <c r="AP241" i="4" s="1"/>
  <c r="AP225" i="4"/>
  <c r="AP187" i="4"/>
  <c r="AO220" i="4"/>
  <c r="AN220" i="4" s="1"/>
  <c r="BB624" i="8"/>
  <c r="BN353" i="4"/>
  <c r="BP353" i="4" s="1"/>
  <c r="CA353" i="4"/>
  <c r="BD579" i="4"/>
  <c r="BG579" i="4"/>
  <c r="AS189" i="4"/>
  <c r="CO299" i="4"/>
  <c r="CB299" i="4"/>
  <c r="CD299" i="4" s="1"/>
  <c r="AS579" i="4"/>
  <c r="BB74" i="4"/>
  <c r="BJ74" i="4" s="1"/>
  <c r="BB173" i="4"/>
  <c r="BJ173" i="4" s="1"/>
  <c r="BN549" i="4"/>
  <c r="CA549" i="4"/>
  <c r="BP616" i="4"/>
  <c r="AU206" i="4"/>
  <c r="BI203" i="4"/>
  <c r="BR203" i="4"/>
  <c r="BG409" i="4"/>
  <c r="AU443" i="4"/>
  <c r="AO93" i="4"/>
  <c r="AN93" i="4" s="1"/>
  <c r="AG447" i="4"/>
  <c r="AG433" i="4" s="1"/>
  <c r="AO581" i="4"/>
  <c r="AN581" i="4" s="1"/>
  <c r="AP488" i="4"/>
  <c r="AQ475" i="4" s="1"/>
  <c r="AP475" i="4" s="1"/>
  <c r="AI183" i="4"/>
  <c r="BN339" i="4"/>
  <c r="BP339" i="4" s="1"/>
  <c r="CA339" i="4"/>
  <c r="AP273" i="4"/>
  <c r="BN579" i="4"/>
  <c r="BP579" i="4" s="1"/>
  <c r="BX579" i="4" s="1"/>
  <c r="CA579" i="4"/>
  <c r="AP173" i="4"/>
  <c r="BN469" i="4"/>
  <c r="BP469" i="4" s="1"/>
  <c r="CA469" i="4"/>
  <c r="BB228" i="4"/>
  <c r="AO199" i="4"/>
  <c r="AN199" i="4" s="1"/>
  <c r="BD184" i="4"/>
  <c r="BD233" i="4"/>
  <c r="BG337" i="4"/>
  <c r="BD333" i="4"/>
  <c r="BK354" i="4"/>
  <c r="AU599" i="4"/>
  <c r="AU593" i="4"/>
  <c r="AU611" i="4"/>
  <c r="BD105" i="4"/>
  <c r="BD391" i="4"/>
  <c r="AG556" i="4"/>
  <c r="AG539" i="4" s="1"/>
  <c r="AW596" i="4"/>
  <c r="BD505" i="4"/>
  <c r="BD219" i="4"/>
  <c r="BD526" i="4"/>
  <c r="BD509" i="4"/>
  <c r="BD398" i="4"/>
  <c r="AW547" i="4"/>
  <c r="X93" i="4"/>
  <c r="BD349" i="4"/>
  <c r="J177" i="4"/>
  <c r="BD332" i="4"/>
  <c r="Z177" i="4"/>
  <c r="AU591" i="4"/>
  <c r="AG272" i="4"/>
  <c r="AU132" i="4"/>
  <c r="AU571" i="4"/>
  <c r="AO454" i="4"/>
  <c r="AN454" i="4" s="1"/>
  <c r="Z517" i="4"/>
  <c r="AG563" i="4"/>
  <c r="BG294" i="4"/>
  <c r="BI294" i="4" s="1"/>
  <c r="BI500" i="4"/>
  <c r="AI582" i="4"/>
  <c r="BG24" i="4"/>
  <c r="BG573" i="4"/>
  <c r="BG451" i="4"/>
  <c r="BD600" i="4"/>
  <c r="BU596" i="4"/>
  <c r="BD218" i="4"/>
  <c r="BG284" i="4"/>
  <c r="BI284" i="4" s="1"/>
  <c r="BD183" i="4"/>
  <c r="AI288" i="4"/>
  <c r="AI272" i="4"/>
  <c r="AF283" i="4"/>
  <c r="AE283" i="4" s="1"/>
  <c r="AF135" i="4"/>
  <c r="AE135" i="4" s="1"/>
  <c r="AU14" i="4"/>
  <c r="BG14" i="4"/>
  <c r="BD468" i="4"/>
  <c r="AU470" i="4"/>
  <c r="AU82" i="4"/>
  <c r="BU98" i="4"/>
  <c r="BG191" i="4"/>
  <c r="BG378" i="4"/>
  <c r="AU404" i="4"/>
  <c r="BD593" i="4"/>
  <c r="BD404" i="4"/>
  <c r="AU191" i="4"/>
  <c r="BD268" i="4"/>
  <c r="AG85" i="4"/>
  <c r="AG288" i="4"/>
  <c r="AG283" i="4" s="1"/>
  <c r="AP363" i="4"/>
  <c r="AU596" i="4"/>
  <c r="AW591" i="4"/>
  <c r="BN216" i="4"/>
  <c r="BP216" i="4" s="1"/>
  <c r="CA216" i="4"/>
  <c r="BN398" i="4"/>
  <c r="BP398" i="4" s="1"/>
  <c r="CA398" i="4"/>
  <c r="BB288" i="4"/>
  <c r="BB582" i="4"/>
  <c r="CA128" i="4"/>
  <c r="BN128" i="4"/>
  <c r="BN573" i="4"/>
  <c r="BP573" i="4" s="1"/>
  <c r="CA573" i="4"/>
  <c r="BN395" i="4"/>
  <c r="BP395" i="4" s="1"/>
  <c r="CA395" i="4"/>
  <c r="CA183" i="4"/>
  <c r="BN183" i="4"/>
  <c r="BB412" i="4"/>
  <c r="CF30" i="4"/>
  <c r="CI30" i="4"/>
  <c r="CA11" i="4"/>
  <c r="BN11" i="4"/>
  <c r="BP11" i="4" s="1"/>
  <c r="CA599" i="4"/>
  <c r="BN599" i="4"/>
  <c r="CA566" i="4"/>
  <c r="BN566" i="4"/>
  <c r="BN200" i="4"/>
  <c r="CA200" i="4"/>
  <c r="CA202" i="4"/>
  <c r="BN202" i="4"/>
  <c r="BP202" i="4" s="1"/>
  <c r="BN620" i="4"/>
  <c r="CA620" i="4"/>
  <c r="BN315" i="4"/>
  <c r="BP315" i="4" s="1"/>
  <c r="CA315" i="4"/>
  <c r="CA488" i="4"/>
  <c r="BN488" i="4"/>
  <c r="BP488" i="4" s="1"/>
  <c r="AS447" i="4"/>
  <c r="AI447" i="4" s="1"/>
  <c r="BD235" i="4"/>
  <c r="BD443" i="4"/>
  <c r="AS216" i="4"/>
  <c r="AU216" i="4" s="1"/>
  <c r="AP398" i="4"/>
  <c r="BN525" i="4"/>
  <c r="CA525" i="4"/>
  <c r="CA601" i="4"/>
  <c r="BN601" i="4"/>
  <c r="CO311" i="4"/>
  <c r="CB311" i="4"/>
  <c r="CD311" i="4" s="1"/>
  <c r="CA451" i="4"/>
  <c r="BN451" i="4"/>
  <c r="BP451" i="4" s="1"/>
  <c r="AP412" i="4"/>
  <c r="AQ411" i="4" s="1"/>
  <c r="AP411" i="4" s="1"/>
  <c r="AP410" i="4" s="1"/>
  <c r="BN457" i="4"/>
  <c r="BP457" i="4" s="1"/>
  <c r="CA457" i="4"/>
  <c r="BN330" i="4"/>
  <c r="BP330" i="4" s="1"/>
  <c r="BU330" i="4" s="1"/>
  <c r="CA330" i="4"/>
  <c r="CA438" i="4"/>
  <c r="BN438" i="4"/>
  <c r="BN621" i="4"/>
  <c r="BP621" i="4" s="1"/>
  <c r="CA621" i="4"/>
  <c r="CA276" i="4"/>
  <c r="BN276" i="4"/>
  <c r="BP276" i="4" s="1"/>
  <c r="BN529" i="4"/>
  <c r="CA529" i="4"/>
  <c r="BU30" i="4"/>
  <c r="BW30" i="4" s="1"/>
  <c r="CA272" i="4"/>
  <c r="BN272" i="4"/>
  <c r="AS195" i="4"/>
  <c r="AS509" i="4"/>
  <c r="CA61" i="4"/>
  <c r="BN61" i="4"/>
  <c r="BP61" i="4" s="1"/>
  <c r="BB402" i="4"/>
  <c r="CB133" i="4"/>
  <c r="CD133" i="4" s="1"/>
  <c r="CO133" i="4"/>
  <c r="BB392" i="4"/>
  <c r="BB292" i="4"/>
  <c r="BB312" i="4"/>
  <c r="BB204" i="4"/>
  <c r="CB229" i="4"/>
  <c r="CO229" i="4"/>
  <c r="AS294" i="4"/>
  <c r="CA419" i="4"/>
  <c r="BN419" i="4"/>
  <c r="BP419" i="4" s="1"/>
  <c r="AS556" i="4"/>
  <c r="CA470" i="4"/>
  <c r="BN470" i="4"/>
  <c r="BB563" i="4"/>
  <c r="CA23" i="4"/>
  <c r="BN23" i="4"/>
  <c r="BP23" i="4" s="1"/>
  <c r="BB318" i="4"/>
  <c r="CA284" i="4"/>
  <c r="BN284" i="4"/>
  <c r="CB500" i="4"/>
  <c r="CD500" i="4" s="1"/>
  <c r="CO500" i="4"/>
  <c r="CA22" i="4"/>
  <c r="BN22" i="4"/>
  <c r="BP22" i="4" s="1"/>
  <c r="BB574" i="4"/>
  <c r="BJ574" i="4" s="1"/>
  <c r="BN24" i="4"/>
  <c r="BP24" i="4" s="1"/>
  <c r="CA24" i="4"/>
  <c r="CA357" i="4"/>
  <c r="BN357" i="4"/>
  <c r="AS284" i="4"/>
  <c r="AU284" i="4" s="1"/>
  <c r="BG466" i="4"/>
  <c r="AW466" i="4" s="1"/>
  <c r="BD556" i="4"/>
  <c r="BG556" i="4"/>
  <c r="BN20" i="4"/>
  <c r="BP20" i="4" s="1"/>
  <c r="CA20" i="4"/>
  <c r="CA85" i="4"/>
  <c r="BN85" i="4"/>
  <c r="CN385" i="4"/>
  <c r="CB385" i="4"/>
  <c r="AO29" i="4"/>
  <c r="AN29" i="4" s="1"/>
  <c r="BU104" i="4"/>
  <c r="BW104" i="4" s="1"/>
  <c r="BU229" i="4"/>
  <c r="BW229" i="4" s="1"/>
  <c r="BR261" i="4"/>
  <c r="BD374" i="4"/>
  <c r="AO389" i="4"/>
  <c r="AN389" i="4" s="1"/>
  <c r="BI508" i="4"/>
  <c r="BD543" i="4"/>
  <c r="AO156" i="4"/>
  <c r="AN156" i="4" s="1"/>
  <c r="BD599" i="4"/>
  <c r="BD363" i="4"/>
  <c r="BB195" i="4"/>
  <c r="BB601" i="4"/>
  <c r="BJ601" i="4" s="1"/>
  <c r="AG478" i="4"/>
  <c r="AI128" i="4"/>
  <c r="AU128" i="4"/>
  <c r="AS181" i="4"/>
  <c r="BB242" i="4"/>
  <c r="AP372" i="4"/>
  <c r="CA280" i="4"/>
  <c r="BN280" i="4"/>
  <c r="BP280" i="4" s="1"/>
  <c r="CA392" i="4"/>
  <c r="BN392" i="4"/>
  <c r="BP392" i="4" s="1"/>
  <c r="BN543" i="4"/>
  <c r="BP543" i="4" s="1"/>
  <c r="CA543" i="4"/>
  <c r="BN292" i="4"/>
  <c r="BP292" i="4" s="1"/>
  <c r="CA292" i="4"/>
  <c r="CO234" i="4"/>
  <c r="CB234" i="4"/>
  <c r="CD234" i="4" s="1"/>
  <c r="CA181" i="4"/>
  <c r="BN181" i="4"/>
  <c r="BP181" i="4" s="1"/>
  <c r="CA478" i="4"/>
  <c r="BN478" i="4"/>
  <c r="AS204" i="4"/>
  <c r="BG229" i="4"/>
  <c r="AP35" i="4"/>
  <c r="BN316" i="4"/>
  <c r="BP316" i="4" s="1"/>
  <c r="CA316" i="4"/>
  <c r="BN563" i="4"/>
  <c r="BP563" i="4" s="1"/>
  <c r="CA563" i="4"/>
  <c r="AS540" i="4"/>
  <c r="CA318" i="4"/>
  <c r="BN318" i="4"/>
  <c r="BP318" i="4" s="1"/>
  <c r="CN265" i="4"/>
  <c r="CB265" i="4"/>
  <c r="CA574" i="4"/>
  <c r="BN574" i="4"/>
  <c r="BB540" i="4"/>
  <c r="AS333" i="4"/>
  <c r="AG312" i="4"/>
  <c r="BD466" i="4"/>
  <c r="BN159" i="4"/>
  <c r="BP159" i="4" s="1"/>
  <c r="CA159" i="4"/>
  <c r="CA556" i="4"/>
  <c r="BN556" i="4"/>
  <c r="BB222" i="4"/>
  <c r="BN474" i="4"/>
  <c r="CA474" i="4"/>
  <c r="BP391" i="4"/>
  <c r="AU292" i="4"/>
  <c r="BB202" i="4"/>
  <c r="CA223" i="4"/>
  <c r="BN223" i="4"/>
  <c r="BP223" i="4" s="1"/>
  <c r="BX223" i="4" s="1"/>
  <c r="BI237" i="4"/>
  <c r="AW237" i="4"/>
  <c r="BB620" i="4"/>
  <c r="BB483" i="4"/>
  <c r="BJ483" i="4" s="1"/>
  <c r="BB307" i="4"/>
  <c r="BB476" i="4"/>
  <c r="AS474" i="4"/>
  <c r="AU474" i="4" s="1"/>
  <c r="BN530" i="4"/>
  <c r="BP530" i="4" s="1"/>
  <c r="CA530" i="4"/>
  <c r="AU107" i="4"/>
  <c r="BG315" i="4"/>
  <c r="BU351" i="4"/>
  <c r="AF454" i="4"/>
  <c r="AE454" i="4" s="1"/>
  <c r="BU17" i="4"/>
  <c r="AU22" i="4"/>
  <c r="AO475" i="4"/>
  <c r="AN475" i="4" s="1"/>
  <c r="BD424" i="4"/>
  <c r="CA195" i="4"/>
  <c r="BN195" i="4"/>
  <c r="BP195" i="4" s="1"/>
  <c r="CA35" i="4"/>
  <c r="BN35" i="4"/>
  <c r="BP35" i="4" s="1"/>
  <c r="CA509" i="4"/>
  <c r="BN509" i="4"/>
  <c r="BP509" i="4" s="1"/>
  <c r="BB188" i="4"/>
  <c r="BD188" i="4" s="1"/>
  <c r="AS402" i="4"/>
  <c r="U197" i="4"/>
  <c r="AI197" i="4"/>
  <c r="CA242" i="4"/>
  <c r="BN242" i="4"/>
  <c r="BP242" i="4" s="1"/>
  <c r="CA105" i="4"/>
  <c r="BN105" i="4"/>
  <c r="BP105" i="4" s="1"/>
  <c r="CO606" i="4"/>
  <c r="CB606" i="4"/>
  <c r="CD606" i="4" s="1"/>
  <c r="BN187" i="4"/>
  <c r="CA187" i="4"/>
  <c r="BB478" i="4"/>
  <c r="CA332" i="4"/>
  <c r="BN332" i="4"/>
  <c r="BP332" i="4" s="1"/>
  <c r="BG455" i="4"/>
  <c r="BI455" i="4" s="1"/>
  <c r="AQ602" i="4"/>
  <c r="AP602" i="4" s="1"/>
  <c r="AL602" i="4" s="1"/>
  <c r="BG621" i="4"/>
  <c r="BD181" i="4"/>
  <c r="AS445" i="4"/>
  <c r="AU445" i="4" s="1"/>
  <c r="BN552" i="4"/>
  <c r="CA552" i="4"/>
  <c r="CA188" i="4"/>
  <c r="BN188" i="4"/>
  <c r="BP188" i="4" s="1"/>
  <c r="CA498" i="4"/>
  <c r="BN498" i="4"/>
  <c r="CA505" i="4"/>
  <c r="BN505" i="4"/>
  <c r="BP505" i="4" s="1"/>
  <c r="BN455" i="4"/>
  <c r="BP455" i="4" s="1"/>
  <c r="CA455" i="4"/>
  <c r="BD456" i="4"/>
  <c r="BG456" i="4"/>
  <c r="BI456" i="4" s="1"/>
  <c r="AS235" i="4"/>
  <c r="BB577" i="4"/>
  <c r="AS601" i="4"/>
  <c r="AI85" i="4"/>
  <c r="AU272" i="4"/>
  <c r="BN225" i="4"/>
  <c r="BP225" i="4" s="1"/>
  <c r="CA225" i="4"/>
  <c r="BB187" i="4"/>
  <c r="BN394" i="4"/>
  <c r="BP394" i="4" s="1"/>
  <c r="CA394" i="4"/>
  <c r="AI350" i="4"/>
  <c r="AU350" i="4"/>
  <c r="BD397" i="4"/>
  <c r="BG397" i="4"/>
  <c r="BN42" i="4"/>
  <c r="BP42" i="4" s="1"/>
  <c r="BU42" i="4" s="1"/>
  <c r="CA42" i="4"/>
  <c r="AS397" i="4"/>
  <c r="AU397" i="4" s="1"/>
  <c r="BN379" i="4"/>
  <c r="BP379" i="4" s="1"/>
  <c r="CA379" i="4"/>
  <c r="CA293" i="4"/>
  <c r="BN293" i="4"/>
  <c r="AS142" i="4"/>
  <c r="BD287" i="4"/>
  <c r="BG287" i="4"/>
  <c r="BN277" i="4"/>
  <c r="BP277" i="4" s="1"/>
  <c r="CA277" i="4"/>
  <c r="BN431" i="4"/>
  <c r="BP431" i="4" s="1"/>
  <c r="CA431" i="4"/>
  <c r="BN447" i="4"/>
  <c r="CA447" i="4"/>
  <c r="CA333" i="4"/>
  <c r="BN333" i="4"/>
  <c r="BP333" i="4" s="1"/>
  <c r="CA268" i="4"/>
  <c r="BN268" i="4"/>
  <c r="BP268" i="4" s="1"/>
  <c r="BB121" i="4"/>
  <c r="BJ121" i="4" s="1"/>
  <c r="CB180" i="4"/>
  <c r="CD180" i="4" s="1"/>
  <c r="CO180" i="4"/>
  <c r="CA14" i="4"/>
  <c r="BN14" i="4"/>
  <c r="BN414" i="4"/>
  <c r="BP414" i="4" s="1"/>
  <c r="CA414" i="4"/>
  <c r="AS357" i="4"/>
  <c r="AI357" i="4" s="1"/>
  <c r="CA215" i="4"/>
  <c r="BN215" i="4"/>
  <c r="BP215" i="4" s="1"/>
  <c r="BB272" i="4"/>
  <c r="CA288" i="4"/>
  <c r="BN288" i="4"/>
  <c r="BP288" i="4" s="1"/>
  <c r="CA582" i="4"/>
  <c r="BN582" i="4"/>
  <c r="BP582" i="4" s="1"/>
  <c r="BN402" i="4"/>
  <c r="CA402" i="4"/>
  <c r="BD128" i="4"/>
  <c r="BG128" i="4"/>
  <c r="CO466" i="4"/>
  <c r="CB466" i="4"/>
  <c r="CD466" i="4" s="1"/>
  <c r="U233" i="4"/>
  <c r="AI233" i="4"/>
  <c r="CA592" i="4"/>
  <c r="BN592" i="4"/>
  <c r="BP592" i="4" s="1"/>
  <c r="CA307" i="4"/>
  <c r="BN307" i="4"/>
  <c r="BB357" i="4"/>
  <c r="BB85" i="4"/>
  <c r="BP385" i="4"/>
  <c r="AO433" i="4"/>
  <c r="AN433" i="4" s="1"/>
  <c r="BD23" i="4"/>
  <c r="CA544" i="4"/>
  <c r="BN544" i="4"/>
  <c r="BP544" i="4" s="1"/>
  <c r="BN401" i="4"/>
  <c r="BP401" i="4" s="1"/>
  <c r="CA401" i="4"/>
  <c r="CA343" i="4"/>
  <c r="BN343" i="4"/>
  <c r="BP343" i="4" s="1"/>
  <c r="AS312" i="4"/>
  <c r="CA191" i="4"/>
  <c r="BN191" i="4"/>
  <c r="BP191" i="4" s="1"/>
  <c r="CA219" i="4"/>
  <c r="BN219" i="4"/>
  <c r="BP219" i="4" s="1"/>
  <c r="BN233" i="4"/>
  <c r="CA233" i="4"/>
  <c r="BN607" i="4"/>
  <c r="BP607" i="4" s="1"/>
  <c r="CA607" i="4"/>
  <c r="BG385" i="4"/>
  <c r="CA593" i="4"/>
  <c r="BN593" i="4"/>
  <c r="BP593" i="4" s="1"/>
  <c r="CA477" i="4"/>
  <c r="BN477" i="4"/>
  <c r="BP477" i="4" s="1"/>
  <c r="BN540" i="4"/>
  <c r="BP540" i="4" s="1"/>
  <c r="CA540" i="4"/>
  <c r="CA218" i="4"/>
  <c r="BN218" i="4"/>
  <c r="BP218" i="4" s="1"/>
  <c r="BN222" i="4"/>
  <c r="CA222" i="4"/>
  <c r="CO391" i="4"/>
  <c r="CB391" i="4"/>
  <c r="CD391" i="4" s="1"/>
  <c r="BG488" i="4"/>
  <c r="S432" i="4"/>
  <c r="BG61" i="4"/>
  <c r="BD90" i="4"/>
  <c r="BD126" i="4"/>
  <c r="BU150" i="4"/>
  <c r="AI158" i="4"/>
  <c r="AO178" i="4"/>
  <c r="AN178" i="4" s="1"/>
  <c r="BG215" i="4"/>
  <c r="BI215" i="4" s="1"/>
  <c r="BG293" i="4"/>
  <c r="AO411" i="4"/>
  <c r="AN411" i="4" s="1"/>
  <c r="AN410" i="4" s="1"/>
  <c r="BI535" i="4"/>
  <c r="AO114" i="4"/>
  <c r="AN114" i="4" s="1"/>
  <c r="BD470" i="4"/>
  <c r="BD419" i="4"/>
  <c r="BD529" i="4"/>
  <c r="CA515" i="4"/>
  <c r="BN515" i="4"/>
  <c r="BP515" i="4" s="1"/>
  <c r="CA363" i="4"/>
  <c r="BN363" i="4"/>
  <c r="BP363" i="4" s="1"/>
  <c r="AS456" i="4"/>
  <c r="BN372" i="4"/>
  <c r="BP372" i="4" s="1"/>
  <c r="CA372" i="4"/>
  <c r="BB552" i="4"/>
  <c r="BN211" i="4"/>
  <c r="BP211" i="4" s="1"/>
  <c r="CA211" i="4"/>
  <c r="BD498" i="4"/>
  <c r="BG498" i="4"/>
  <c r="CA481" i="4"/>
  <c r="BN481" i="4"/>
  <c r="BP481" i="4" s="1"/>
  <c r="CA456" i="4"/>
  <c r="BN456" i="4"/>
  <c r="CA170" i="4"/>
  <c r="BN170" i="4"/>
  <c r="BP170" i="4" s="1"/>
  <c r="BN577" i="4"/>
  <c r="CA577" i="4"/>
  <c r="CO270" i="4"/>
  <c r="CB270" i="4"/>
  <c r="CD270" i="4" s="1"/>
  <c r="BP527" i="4"/>
  <c r="BN562" i="4"/>
  <c r="BP562" i="4" s="1"/>
  <c r="CA562" i="4"/>
  <c r="BN416" i="4"/>
  <c r="BP416" i="4" s="1"/>
  <c r="CA416" i="4"/>
  <c r="CB194" i="4"/>
  <c r="CO194" i="4"/>
  <c r="BN397" i="4"/>
  <c r="CA397" i="4"/>
  <c r="BB350" i="4"/>
  <c r="BN197" i="4"/>
  <c r="CA197" i="4"/>
  <c r="BN337" i="4"/>
  <c r="BP337" i="4" s="1"/>
  <c r="CA337" i="4"/>
  <c r="BN190" i="4"/>
  <c r="BP190" i="4" s="1"/>
  <c r="CA190" i="4"/>
  <c r="BN587" i="4"/>
  <c r="BP587" i="4" s="1"/>
  <c r="CA587" i="4"/>
  <c r="CA287" i="4"/>
  <c r="BN287" i="4"/>
  <c r="BB277" i="4"/>
  <c r="BD447" i="4"/>
  <c r="BG447" i="4"/>
  <c r="BI447" i="4" s="1"/>
  <c r="AI307" i="4"/>
  <c r="BB119" i="4"/>
  <c r="CA116" i="4"/>
  <c r="BN116" i="4"/>
  <c r="BP116" i="4" s="1"/>
  <c r="AS287" i="4"/>
  <c r="BP571" i="4"/>
  <c r="BX571" i="4" s="1"/>
  <c r="CA526" i="4"/>
  <c r="BN526" i="4"/>
  <c r="BP526" i="4" s="1"/>
  <c r="BN381" i="4"/>
  <c r="BP381" i="4" s="1"/>
  <c r="CA381" i="4"/>
  <c r="CA358" i="4"/>
  <c r="BN358" i="4"/>
  <c r="BP358" i="4" s="1"/>
  <c r="CA422" i="4"/>
  <c r="BN422" i="4"/>
  <c r="BP422" i="4" s="1"/>
  <c r="CA235" i="4"/>
  <c r="BN235" i="4"/>
  <c r="BP235" i="4" s="1"/>
  <c r="CN618" i="4"/>
  <c r="CB618" i="4"/>
  <c r="CD618" i="4" s="1"/>
  <c r="AS268" i="4"/>
  <c r="AU268" i="4" s="1"/>
  <c r="BN506" i="4"/>
  <c r="BP506" i="4" s="1"/>
  <c r="CA506" i="4"/>
  <c r="CN237" i="4"/>
  <c r="CB237" i="4"/>
  <c r="BB592" i="4"/>
  <c r="BJ592" i="4" s="1"/>
  <c r="CA121" i="4"/>
  <c r="BN121" i="4"/>
  <c r="CO596" i="4"/>
  <c r="CB596" i="4"/>
  <c r="CD596" i="4" s="1"/>
  <c r="AS215" i="4"/>
  <c r="BN412" i="4"/>
  <c r="CA412" i="4"/>
  <c r="DB30" i="4"/>
  <c r="CP30" i="4"/>
  <c r="CN591" i="4"/>
  <c r="CB591" i="4"/>
  <c r="BB11" i="4"/>
  <c r="AI577" i="4"/>
  <c r="AU577" i="4"/>
  <c r="BN312" i="4"/>
  <c r="BP312" i="4" s="1"/>
  <c r="CA312" i="4"/>
  <c r="CO17" i="4"/>
  <c r="CB17" i="4"/>
  <c r="CD17" i="4" s="1"/>
  <c r="AI223" i="4"/>
  <c r="AU223" i="4"/>
  <c r="CA204" i="4"/>
  <c r="BN204" i="4"/>
  <c r="BP204" i="4" s="1"/>
  <c r="BG438" i="4"/>
  <c r="BR466" i="4"/>
  <c r="BD414" i="4"/>
  <c r="BN32" i="4"/>
  <c r="BP32" i="4" s="1"/>
  <c r="CA32" i="4"/>
  <c r="AS381" i="4"/>
  <c r="CB354" i="4"/>
  <c r="CD354" i="4" s="1"/>
  <c r="CO354" i="4"/>
  <c r="AI498" i="4"/>
  <c r="AU498" i="4"/>
  <c r="BN378" i="4"/>
  <c r="BP378" i="4" s="1"/>
  <c r="CA378" i="4"/>
  <c r="BD159" i="4"/>
  <c r="BD42" i="4"/>
  <c r="AU126" i="4"/>
  <c r="BG142" i="4"/>
  <c r="BI142" i="4" s="1"/>
  <c r="BG164" i="4"/>
  <c r="BR234" i="4"/>
  <c r="BD225" i="4"/>
  <c r="AF220" i="4"/>
  <c r="AE220" i="4" s="1"/>
  <c r="AO262" i="4"/>
  <c r="AN262" i="4" s="1"/>
  <c r="AO283" i="4"/>
  <c r="AN283" i="4" s="1"/>
  <c r="BD291" i="4"/>
  <c r="AU331" i="4"/>
  <c r="BR417" i="4"/>
  <c r="BR441" i="4"/>
  <c r="AO539" i="4"/>
  <c r="AN539" i="4" s="1"/>
  <c r="BR591" i="4"/>
  <c r="BD588" i="4"/>
  <c r="BD525" i="4"/>
  <c r="BD211" i="4"/>
  <c r="AO368" i="4"/>
  <c r="AN368" i="4" s="1"/>
  <c r="X581" i="4"/>
  <c r="BD530" i="4"/>
  <c r="BD395" i="4"/>
  <c r="BB422" i="4"/>
  <c r="CA443" i="4"/>
  <c r="BN443" i="4"/>
  <c r="BP443" i="4" s="1"/>
  <c r="AP268" i="4"/>
  <c r="CO351" i="4"/>
  <c r="CB351" i="4"/>
  <c r="CD351" i="4" s="1"/>
  <c r="CI351" i="4" s="1"/>
  <c r="BN495" i="4"/>
  <c r="BP495" i="4" s="1"/>
  <c r="CA495" i="4"/>
  <c r="CA404" i="4"/>
  <c r="BN404" i="4"/>
  <c r="BP404" i="4" s="1"/>
  <c r="CA468" i="4"/>
  <c r="BN468" i="4"/>
  <c r="BP468" i="4" s="1"/>
  <c r="CA445" i="4"/>
  <c r="BN445" i="4"/>
  <c r="BP445" i="4" s="1"/>
  <c r="AI478" i="4"/>
  <c r="AU478" i="4"/>
  <c r="CN527" i="4"/>
  <c r="CB527" i="4"/>
  <c r="CD527" i="4" s="1"/>
  <c r="BN184" i="4"/>
  <c r="BP184" i="4" s="1"/>
  <c r="CA184" i="4"/>
  <c r="CA424" i="4"/>
  <c r="BN424" i="4"/>
  <c r="BP424" i="4" s="1"/>
  <c r="BB416" i="4"/>
  <c r="BP237" i="4"/>
  <c r="BD223" i="4"/>
  <c r="BG223" i="4"/>
  <c r="CA350" i="4"/>
  <c r="BN350" i="4"/>
  <c r="AG456" i="4"/>
  <c r="AG454" i="4" s="1"/>
  <c r="AW571" i="4"/>
  <c r="BN102" i="4"/>
  <c r="BP102" i="4" s="1"/>
  <c r="CA102" i="4"/>
  <c r="BN483" i="4"/>
  <c r="BP483" i="4" s="1"/>
  <c r="CA483" i="4"/>
  <c r="BN90" i="4"/>
  <c r="BP90" i="4" s="1"/>
  <c r="CA90" i="4"/>
  <c r="BB587" i="4"/>
  <c r="AU476" i="4"/>
  <c r="AI476" i="4"/>
  <c r="CA294" i="4"/>
  <c r="BN294" i="4"/>
  <c r="BP294" i="4" s="1"/>
  <c r="AI563" i="4"/>
  <c r="CA476" i="4"/>
  <c r="BN476" i="4"/>
  <c r="BP476" i="4" s="1"/>
  <c r="AP474" i="4"/>
  <c r="AS592" i="4"/>
  <c r="BN142" i="4"/>
  <c r="BP142" i="4" s="1"/>
  <c r="CA142" i="4"/>
  <c r="CA119" i="4"/>
  <c r="BN119" i="4"/>
  <c r="BP119" i="4" s="1"/>
  <c r="BB116" i="4"/>
  <c r="CN571" i="4"/>
  <c r="CB571" i="4"/>
  <c r="CD571" i="4" s="1"/>
  <c r="AP357" i="4"/>
  <c r="BB381" i="4"/>
  <c r="BI30" i="4"/>
  <c r="AS147" i="4"/>
  <c r="AI147" i="4" s="1"/>
  <c r="AP147" i="4"/>
  <c r="AO135" i="4"/>
  <c r="AN135" i="4" s="1"/>
  <c r="BP38" i="4"/>
  <c r="AU208" i="4"/>
  <c r="BB144" i="4"/>
  <c r="CB132" i="4"/>
  <c r="CO132" i="4"/>
  <c r="AU473" i="4"/>
  <c r="AI473" i="4"/>
  <c r="BU152" i="4"/>
  <c r="BW152" i="4" s="1"/>
  <c r="BR152" i="4"/>
  <c r="AI89" i="4"/>
  <c r="AU89" i="4"/>
  <c r="BW40" i="4"/>
  <c r="BG245" i="4"/>
  <c r="BI245" i="4" s="1"/>
  <c r="BD245" i="4"/>
  <c r="BY297" i="4"/>
  <c r="CK297" i="4"/>
  <c r="AI213" i="4"/>
  <c r="AU213" i="4"/>
  <c r="BU423" i="4"/>
  <c r="BW423" i="4" s="1"/>
  <c r="BR423" i="4"/>
  <c r="BG473" i="4"/>
  <c r="BI473" i="4" s="1"/>
  <c r="BD473" i="4"/>
  <c r="BD111" i="4"/>
  <c r="BG111" i="4"/>
  <c r="BI111" i="4" s="1"/>
  <c r="BG169" i="4"/>
  <c r="BI169" i="4" s="1"/>
  <c r="BD169" i="4"/>
  <c r="BU87" i="4"/>
  <c r="BK87" i="4" s="1"/>
  <c r="BR87" i="4"/>
  <c r="BB69" i="4"/>
  <c r="AI348" i="4"/>
  <c r="AU348" i="4"/>
  <c r="BK523" i="4"/>
  <c r="BW523" i="4"/>
  <c r="BR89" i="4"/>
  <c r="BU89" i="4"/>
  <c r="BK89" i="4" s="1"/>
  <c r="BN111" i="4"/>
  <c r="CA111" i="4"/>
  <c r="CB38" i="4"/>
  <c r="CD38" i="4" s="1"/>
  <c r="CO38" i="4"/>
  <c r="BN253" i="4"/>
  <c r="BP253" i="4" s="1"/>
  <c r="CA253" i="4"/>
  <c r="CB89" i="4"/>
  <c r="CO89" i="4"/>
  <c r="CO260" i="4"/>
  <c r="CB260" i="4"/>
  <c r="CD260" i="4" s="1"/>
  <c r="CA168" i="4"/>
  <c r="BN168" i="4"/>
  <c r="BP168" i="4" s="1"/>
  <c r="CO169" i="4"/>
  <c r="CB169" i="4"/>
  <c r="BD127" i="4"/>
  <c r="BD198" i="4"/>
  <c r="BD240" i="4"/>
  <c r="BD257" i="4"/>
  <c r="BR248" i="4"/>
  <c r="BR295" i="4"/>
  <c r="BI313" i="4"/>
  <c r="AU375" i="4"/>
  <c r="BR380" i="4"/>
  <c r="BI406" i="4"/>
  <c r="BR453" i="4"/>
  <c r="AW550" i="4"/>
  <c r="BD36" i="4"/>
  <c r="BG36" i="4"/>
  <c r="AG147" i="4"/>
  <c r="AG135" i="4" s="1"/>
  <c r="CO104" i="4"/>
  <c r="CB104" i="4"/>
  <c r="CD104" i="4" s="1"/>
  <c r="BN62" i="4"/>
  <c r="BP62" i="4" s="1"/>
  <c r="CA62" i="4"/>
  <c r="CO150" i="4"/>
  <c r="CB150" i="4"/>
  <c r="CD150" i="4" s="1"/>
  <c r="AG111" i="4"/>
  <c r="AG93" i="4" s="1"/>
  <c r="BB161" i="4"/>
  <c r="BN259" i="4"/>
  <c r="BP259" i="4" s="1"/>
  <c r="CA259" i="4"/>
  <c r="AF304" i="4"/>
  <c r="AE304" i="4" s="1"/>
  <c r="BN36" i="4"/>
  <c r="CA36" i="4"/>
  <c r="AW89" i="4"/>
  <c r="CA39" i="4"/>
  <c r="BN39" i="4"/>
  <c r="BP39" i="4" s="1"/>
  <c r="CA161" i="4"/>
  <c r="BN161" i="4"/>
  <c r="BR112" i="4"/>
  <c r="BW106" i="4"/>
  <c r="AU310" i="4"/>
  <c r="BD317" i="4"/>
  <c r="BD335" i="4"/>
  <c r="BC433" i="4"/>
  <c r="BB433" i="4" s="1"/>
  <c r="BI489" i="4"/>
  <c r="BD482" i="4"/>
  <c r="AU555" i="4"/>
  <c r="AU164" i="4"/>
  <c r="BB118" i="4"/>
  <c r="BB147" i="4"/>
  <c r="BI89" i="4"/>
  <c r="CA81" i="4"/>
  <c r="BN81" i="4"/>
  <c r="BP81" i="4" s="1"/>
  <c r="CO167" i="4"/>
  <c r="CB167" i="4"/>
  <c r="CD167" i="4" s="1"/>
  <c r="BG104" i="4"/>
  <c r="BN164" i="4"/>
  <c r="BP164" i="4" s="1"/>
  <c r="CA164" i="4"/>
  <c r="AG305" i="4"/>
  <c r="BD597" i="4"/>
  <c r="BD259" i="4"/>
  <c r="BN118" i="4"/>
  <c r="BP118" i="4" s="1"/>
  <c r="CA118" i="4"/>
  <c r="AS168" i="4"/>
  <c r="AW98" i="4"/>
  <c r="BI98" i="4"/>
  <c r="AS111" i="4"/>
  <c r="BN147" i="4"/>
  <c r="CA147" i="4"/>
  <c r="BG260" i="4"/>
  <c r="AU36" i="4"/>
  <c r="CB40" i="4"/>
  <c r="CD40" i="4" s="1"/>
  <c r="CO40" i="4"/>
  <c r="BG132" i="4"/>
  <c r="AI305" i="4"/>
  <c r="BG81" i="4"/>
  <c r="BD168" i="4"/>
  <c r="CA144" i="4"/>
  <c r="BN144" i="4"/>
  <c r="BP144" i="4" s="1"/>
  <c r="CB98" i="4"/>
  <c r="CD98" i="4" s="1"/>
  <c r="CO98" i="4"/>
  <c r="AS118" i="4"/>
  <c r="AS62" i="4"/>
  <c r="BN69" i="4"/>
  <c r="BP69" i="4" s="1"/>
  <c r="CA69" i="4"/>
  <c r="BN305" i="4"/>
  <c r="BP305" i="4" s="1"/>
  <c r="CA305" i="4"/>
  <c r="BB305" i="4"/>
  <c r="BD172" i="4"/>
  <c r="BD303" i="4"/>
  <c r="X368" i="4"/>
  <c r="AU407" i="4"/>
  <c r="BR553" i="4"/>
  <c r="BI615" i="4"/>
  <c r="BI370" i="4"/>
  <c r="AU193" i="4"/>
  <c r="AU252" i="4"/>
  <c r="AU317" i="4"/>
  <c r="AU361" i="4"/>
  <c r="BD440" i="4"/>
  <c r="BD533" i="4"/>
  <c r="BD572" i="4"/>
  <c r="BR580" i="4"/>
  <c r="AU33" i="4"/>
  <c r="BK117" i="4"/>
  <c r="BR196" i="4"/>
  <c r="BI186" i="4"/>
  <c r="AU185" i="4"/>
  <c r="AU201" i="4"/>
  <c r="BD534" i="4"/>
  <c r="AU559" i="4"/>
  <c r="BD595" i="4"/>
  <c r="AU77" i="4"/>
  <c r="BD63" i="4"/>
  <c r="BD79" i="4"/>
  <c r="AU76" i="4"/>
  <c r="AF626" i="8"/>
  <c r="AF628" i="8" s="1"/>
  <c r="BI148" i="4"/>
  <c r="BR153" i="4"/>
  <c r="CF64" i="4"/>
  <c r="AU66" i="4"/>
  <c r="BD43" i="4"/>
  <c r="BD48" i="4"/>
  <c r="BD13" i="4"/>
  <c r="BD15" i="4"/>
  <c r="AU21" i="4"/>
  <c r="AM625" i="8"/>
  <c r="AM626" i="8" s="1"/>
  <c r="BR622" i="4"/>
  <c r="X411" i="4"/>
  <c r="X410" i="4" s="1"/>
  <c r="DC622" i="4"/>
  <c r="CP622" i="4"/>
  <c r="BU285" i="4"/>
  <c r="BK285" i="4" s="1"/>
  <c r="BU390" i="4"/>
  <c r="BK390" i="4" s="1"/>
  <c r="CF369" i="4"/>
  <c r="CI369" i="4"/>
  <c r="BR263" i="4"/>
  <c r="BU263" i="4"/>
  <c r="BW263" i="4" s="1"/>
  <c r="AB7" i="4"/>
  <c r="BI249" i="4"/>
  <c r="DC369" i="4"/>
  <c r="CP369" i="4"/>
  <c r="CO263" i="4"/>
  <c r="CB263" i="4"/>
  <c r="CD263" i="4" s="1"/>
  <c r="CL263" i="4" s="1"/>
  <c r="AG29" i="4"/>
  <c r="AU57" i="4"/>
  <c r="BI153" i="4"/>
  <c r="BR148" i="4"/>
  <c r="BR205" i="4"/>
  <c r="BD206" i="4"/>
  <c r="BR224" i="4"/>
  <c r="BI239" i="4"/>
  <c r="BD252" i="4"/>
  <c r="BI274" i="4"/>
  <c r="BD306" i="4"/>
  <c r="BD341" i="4"/>
  <c r="BI448" i="4"/>
  <c r="AU458" i="4"/>
  <c r="BD486" i="4"/>
  <c r="BR490" i="4"/>
  <c r="BD507" i="4"/>
  <c r="BD531" i="4"/>
  <c r="BD559" i="4"/>
  <c r="AU594" i="4"/>
  <c r="BI614" i="4"/>
  <c r="BD605" i="4"/>
  <c r="BP371" i="4"/>
  <c r="CD285" i="4"/>
  <c r="BG263" i="4"/>
  <c r="AU13" i="4"/>
  <c r="BI430" i="4"/>
  <c r="CO370" i="4"/>
  <c r="CB370" i="4"/>
  <c r="U9" i="4"/>
  <c r="AU56" i="4"/>
  <c r="BR68" i="4"/>
  <c r="BI78" i="4"/>
  <c r="BI87" i="4"/>
  <c r="BD76" i="4"/>
  <c r="BI103" i="4"/>
  <c r="BR99" i="4"/>
  <c r="BI95" i="4"/>
  <c r="BD108" i="4"/>
  <c r="AU113" i="4"/>
  <c r="BI141" i="4"/>
  <c r="BD158" i="4"/>
  <c r="AU198" i="4"/>
  <c r="BD193" i="4"/>
  <c r="BI226" i="4"/>
  <c r="BD320" i="4"/>
  <c r="BD321" i="4"/>
  <c r="AU383" i="4"/>
  <c r="BD421" i="4"/>
  <c r="BD435" i="4"/>
  <c r="BI452" i="4"/>
  <c r="BR516" i="4"/>
  <c r="BI538" i="4"/>
  <c r="BR547" i="4"/>
  <c r="BD554" i="4"/>
  <c r="BD585" i="4"/>
  <c r="BI604" i="4"/>
  <c r="CF327" i="4"/>
  <c r="CI327" i="4"/>
  <c r="BP349" i="4"/>
  <c r="ER622" i="4"/>
  <c r="BP370" i="4"/>
  <c r="BW369" i="4"/>
  <c r="CO371" i="4"/>
  <c r="CB371" i="4"/>
  <c r="BI261" i="4"/>
  <c r="AQ518" i="4"/>
  <c r="AP518" i="4" s="1"/>
  <c r="AL518" i="4" s="1"/>
  <c r="DC327" i="4"/>
  <c r="CP327" i="4"/>
  <c r="CO349" i="4"/>
  <c r="CB349" i="4"/>
  <c r="CF390" i="4"/>
  <c r="CI390" i="4"/>
  <c r="CK390" i="4" s="1"/>
  <c r="AW371" i="4"/>
  <c r="DC285" i="4"/>
  <c r="CP285" i="4"/>
  <c r="BD113" i="4"/>
  <c r="AU110" i="4"/>
  <c r="BR123" i="4"/>
  <c r="AU143" i="4"/>
  <c r="BD236" i="4"/>
  <c r="AG241" i="4"/>
  <c r="AU308" i="4"/>
  <c r="AU321" i="4"/>
  <c r="AU388" i="4"/>
  <c r="BK406" i="4"/>
  <c r="BD405" i="4"/>
  <c r="BI393" i="4"/>
  <c r="BD439" i="4"/>
  <c r="BR448" i="4"/>
  <c r="BI446" i="4"/>
  <c r="BR513" i="4"/>
  <c r="BD545" i="4"/>
  <c r="CD622" i="4"/>
  <c r="BR285" i="4"/>
  <c r="BU327" i="4"/>
  <c r="DC390" i="4"/>
  <c r="CP390" i="4"/>
  <c r="CR390" i="4" s="1"/>
  <c r="CZ390" i="4" s="1"/>
  <c r="BR390" i="4"/>
  <c r="EU622" i="4"/>
  <c r="AG8" i="4"/>
  <c r="AU26" i="4"/>
  <c r="AJ625" i="8"/>
  <c r="AO625" i="8" s="1"/>
  <c r="AH626" i="8"/>
  <c r="AF635" i="8"/>
  <c r="AG635" i="8" s="1"/>
  <c r="AF647" i="8"/>
  <c r="AW619" i="4"/>
  <c r="BI619" i="4"/>
  <c r="BP611" i="4"/>
  <c r="DC619" i="4"/>
  <c r="CP619" i="4"/>
  <c r="BU614" i="4"/>
  <c r="AG602" i="4"/>
  <c r="AU609" i="4"/>
  <c r="DD612" i="4"/>
  <c r="DQ612" i="4"/>
  <c r="CB611" i="4"/>
  <c r="CO611" i="4"/>
  <c r="CD619" i="4"/>
  <c r="AT602" i="4"/>
  <c r="AS602" i="4" s="1"/>
  <c r="CR612" i="4"/>
  <c r="BP608" i="4"/>
  <c r="BI610" i="4"/>
  <c r="CO608" i="4"/>
  <c r="CB608" i="4"/>
  <c r="BR613" i="4"/>
  <c r="CO605" i="4"/>
  <c r="CB605" i="4"/>
  <c r="CP604" i="4"/>
  <c r="DC604" i="4"/>
  <c r="BR610" i="4"/>
  <c r="DC614" i="4"/>
  <c r="CP614" i="4"/>
  <c r="DC610" i="4"/>
  <c r="CP610" i="4"/>
  <c r="DC613" i="4"/>
  <c r="CP613" i="4"/>
  <c r="BG609" i="4"/>
  <c r="AW609" i="4" s="1"/>
  <c r="DQ618" i="4"/>
  <c r="BG608" i="4"/>
  <c r="BP605" i="4"/>
  <c r="BG611" i="4"/>
  <c r="AW611" i="4" s="1"/>
  <c r="CD604" i="4"/>
  <c r="BP609" i="4"/>
  <c r="BU619" i="4"/>
  <c r="CD614" i="4"/>
  <c r="CD610" i="4"/>
  <c r="BU604" i="4"/>
  <c r="CD613" i="4"/>
  <c r="BD611" i="4"/>
  <c r="BD609" i="4"/>
  <c r="BW618" i="4"/>
  <c r="CO609" i="4"/>
  <c r="CB609" i="4"/>
  <c r="BD589" i="4"/>
  <c r="BP586" i="4"/>
  <c r="AU600" i="4"/>
  <c r="BG598" i="4"/>
  <c r="AU590" i="4"/>
  <c r="BP590" i="4"/>
  <c r="CO600" i="4"/>
  <c r="CB600" i="4"/>
  <c r="BP595" i="4"/>
  <c r="BX595" i="4" s="1"/>
  <c r="CO588" i="4"/>
  <c r="CB588" i="4"/>
  <c r="CO597" i="4"/>
  <c r="CB597" i="4"/>
  <c r="BG583" i="4"/>
  <c r="CO586" i="4"/>
  <c r="CB586" i="4"/>
  <c r="BG594" i="4"/>
  <c r="BP585" i="4"/>
  <c r="CO590" i="4"/>
  <c r="CB590" i="4"/>
  <c r="BP598" i="4"/>
  <c r="BP589" i="4"/>
  <c r="BP584" i="4"/>
  <c r="BP594" i="4"/>
  <c r="AU584" i="4"/>
  <c r="CO585" i="4"/>
  <c r="CB585" i="4"/>
  <c r="BP583" i="4"/>
  <c r="CO598" i="4"/>
  <c r="CB598" i="4"/>
  <c r="CB589" i="4"/>
  <c r="CO589" i="4"/>
  <c r="BD586" i="4"/>
  <c r="CO584" i="4"/>
  <c r="CB584" i="4"/>
  <c r="CO594" i="4"/>
  <c r="CB594" i="4"/>
  <c r="AU583" i="4"/>
  <c r="BP600" i="4"/>
  <c r="DQ591" i="4"/>
  <c r="CB595" i="4"/>
  <c r="CO595" i="4"/>
  <c r="BD590" i="4"/>
  <c r="BP588" i="4"/>
  <c r="BP597" i="4"/>
  <c r="CO583" i="4"/>
  <c r="CB583" i="4"/>
  <c r="AG581" i="4"/>
  <c r="AU598" i="4"/>
  <c r="BD583" i="4"/>
  <c r="AU585" i="4"/>
  <c r="BG584" i="4"/>
  <c r="DC561" i="4"/>
  <c r="CP561" i="4"/>
  <c r="BD578" i="4"/>
  <c r="CB570" i="4"/>
  <c r="CO570" i="4"/>
  <c r="BG575" i="4"/>
  <c r="BP572" i="4"/>
  <c r="CD568" i="4"/>
  <c r="CD564" i="4"/>
  <c r="BP570" i="4"/>
  <c r="AU575" i="4"/>
  <c r="CD580" i="4"/>
  <c r="BG570" i="4"/>
  <c r="AW570" i="4" s="1"/>
  <c r="BU568" i="4"/>
  <c r="BW568" i="4" s="1"/>
  <c r="CB572" i="4"/>
  <c r="CO572" i="4"/>
  <c r="BU561" i="4"/>
  <c r="CB578" i="4"/>
  <c r="CO578" i="4"/>
  <c r="DC568" i="4"/>
  <c r="CP568" i="4"/>
  <c r="DC564" i="4"/>
  <c r="CP564" i="4"/>
  <c r="CD567" i="4"/>
  <c r="BU567" i="4"/>
  <c r="CB565" i="4"/>
  <c r="CO565" i="4"/>
  <c r="BP578" i="4"/>
  <c r="CP567" i="4"/>
  <c r="DC567" i="4"/>
  <c r="EE571" i="4"/>
  <c r="CD561" i="4"/>
  <c r="CL561" i="4" s="1"/>
  <c r="BP565" i="4"/>
  <c r="BX565" i="4" s="1"/>
  <c r="BI561" i="4"/>
  <c r="AW561" i="4"/>
  <c r="BG565" i="4"/>
  <c r="CO575" i="4"/>
  <c r="CB575" i="4"/>
  <c r="CD575" i="4" s="1"/>
  <c r="DC580" i="4"/>
  <c r="CP580" i="4"/>
  <c r="AU565" i="4"/>
  <c r="BR564" i="4"/>
  <c r="BD570" i="4"/>
  <c r="BP575" i="4"/>
  <c r="CD547" i="4"/>
  <c r="CO559" i="4"/>
  <c r="CB559" i="4"/>
  <c r="EE557" i="4"/>
  <c r="DR557" i="4"/>
  <c r="CD551" i="4"/>
  <c r="BI546" i="4"/>
  <c r="CP547" i="4"/>
  <c r="DC547" i="4"/>
  <c r="BG542" i="4"/>
  <c r="BI542" i="4" s="1"/>
  <c r="CB545" i="4"/>
  <c r="CO545" i="4"/>
  <c r="BD548" i="4"/>
  <c r="AI542" i="4"/>
  <c r="BI544" i="4"/>
  <c r="BP555" i="4"/>
  <c r="CW557" i="4"/>
  <c r="CM557" i="4" s="1"/>
  <c r="CD553" i="4"/>
  <c r="DC541" i="4"/>
  <c r="CP541" i="4"/>
  <c r="CR541" i="4" s="1"/>
  <c r="DC551" i="4"/>
  <c r="CP551" i="4"/>
  <c r="BD558" i="4"/>
  <c r="CO554" i="4"/>
  <c r="CB554" i="4"/>
  <c r="BP545" i="4"/>
  <c r="BG555" i="4"/>
  <c r="BR546" i="4"/>
  <c r="BP559" i="4"/>
  <c r="DF557" i="4"/>
  <c r="BU551" i="4"/>
  <c r="BK551" i="4" s="1"/>
  <c r="BR551" i="4"/>
  <c r="BP548" i="4"/>
  <c r="BP558" i="4"/>
  <c r="BP542" i="4"/>
  <c r="BX542" i="4" s="1"/>
  <c r="CD546" i="4"/>
  <c r="CO555" i="4"/>
  <c r="CB555" i="4"/>
  <c r="BP554" i="4"/>
  <c r="CO542" i="4"/>
  <c r="CB542" i="4"/>
  <c r="CO548" i="4"/>
  <c r="CB548" i="4"/>
  <c r="BU541" i="4"/>
  <c r="BW541" i="4" s="1"/>
  <c r="CT557" i="4"/>
  <c r="CP553" i="4"/>
  <c r="DC553" i="4"/>
  <c r="CB558" i="4"/>
  <c r="CO558" i="4"/>
  <c r="CD541" i="4"/>
  <c r="CL541" i="4" s="1"/>
  <c r="CP546" i="4"/>
  <c r="DC546" i="4"/>
  <c r="BG522" i="4"/>
  <c r="AW522" i="4" s="1"/>
  <c r="DC535" i="4"/>
  <c r="CP535" i="4"/>
  <c r="CO534" i="4"/>
  <c r="CB534" i="4"/>
  <c r="BP536" i="4"/>
  <c r="BP531" i="4"/>
  <c r="AU532" i="4"/>
  <c r="CI523" i="4"/>
  <c r="CB531" i="4"/>
  <c r="CO531" i="4"/>
  <c r="CO521" i="4"/>
  <c r="CB521" i="4"/>
  <c r="BD532" i="4"/>
  <c r="AG518" i="4"/>
  <c r="BP521" i="4"/>
  <c r="DQ523" i="4"/>
  <c r="DD523" i="4"/>
  <c r="BP532" i="4"/>
  <c r="BP537" i="4"/>
  <c r="BX537" i="4" s="1"/>
  <c r="BP534" i="4"/>
  <c r="BG521" i="4"/>
  <c r="BC518" i="4"/>
  <c r="BB518" i="4" s="1"/>
  <c r="CB536" i="4"/>
  <c r="CO536" i="4"/>
  <c r="BU538" i="4"/>
  <c r="BK538" i="4" s="1"/>
  <c r="CO532" i="4"/>
  <c r="CB532" i="4"/>
  <c r="CD538" i="4"/>
  <c r="CO537" i="4"/>
  <c r="CB537" i="4"/>
  <c r="BP522" i="4"/>
  <c r="DQ527" i="4"/>
  <c r="AI521" i="4"/>
  <c r="AT518" i="4"/>
  <c r="AS518" i="4" s="1"/>
  <c r="BP533" i="4"/>
  <c r="CP538" i="4"/>
  <c r="DC538" i="4"/>
  <c r="BG537" i="4"/>
  <c r="CB522" i="4"/>
  <c r="CO522" i="4"/>
  <c r="BD522" i="4"/>
  <c r="BI528" i="4"/>
  <c r="AW528" i="4"/>
  <c r="CD535" i="4"/>
  <c r="BP528" i="4"/>
  <c r="BG536" i="4"/>
  <c r="CO533" i="4"/>
  <c r="CB533" i="4"/>
  <c r="BU535" i="4"/>
  <c r="BR538" i="4"/>
  <c r="AU521" i="4"/>
  <c r="DC512" i="4"/>
  <c r="CP512" i="4"/>
  <c r="BP504" i="4"/>
  <c r="BG497" i="4"/>
  <c r="BI497" i="4" s="1"/>
  <c r="BC496" i="4"/>
  <c r="BB496" i="4" s="1"/>
  <c r="CD512" i="4"/>
  <c r="CO497" i="4"/>
  <c r="CB497" i="4"/>
  <c r="CD516" i="4"/>
  <c r="CL516" i="4" s="1"/>
  <c r="DC514" i="4"/>
  <c r="CP514" i="4"/>
  <c r="BU512" i="4"/>
  <c r="CO504" i="4"/>
  <c r="CB504" i="4"/>
  <c r="BG504" i="4"/>
  <c r="BP497" i="4"/>
  <c r="DC516" i="4"/>
  <c r="CP516" i="4"/>
  <c r="CD514" i="4"/>
  <c r="CF514" i="4" s="1"/>
  <c r="BR503" i="4"/>
  <c r="BU503" i="4"/>
  <c r="BI502" i="4"/>
  <c r="BP507" i="4"/>
  <c r="CD508" i="4"/>
  <c r="CD502" i="4"/>
  <c r="CP513" i="4"/>
  <c r="DC513" i="4"/>
  <c r="CB507" i="4"/>
  <c r="CO507" i="4"/>
  <c r="DC499" i="4"/>
  <c r="CP499" i="4"/>
  <c r="BU511" i="4"/>
  <c r="AI497" i="4"/>
  <c r="CP508" i="4"/>
  <c r="DC508" i="4"/>
  <c r="BD503" i="4"/>
  <c r="BU499" i="4"/>
  <c r="BK499" i="4" s="1"/>
  <c r="DC510" i="4"/>
  <c r="CP510" i="4"/>
  <c r="BU510" i="4"/>
  <c r="BK510" i="4" s="1"/>
  <c r="DC511" i="4"/>
  <c r="CP511" i="4"/>
  <c r="BU502" i="4"/>
  <c r="CO503" i="4"/>
  <c r="CB503" i="4"/>
  <c r="BU508" i="4"/>
  <c r="BI510" i="4"/>
  <c r="CD499" i="4"/>
  <c r="DC502" i="4"/>
  <c r="CP502" i="4"/>
  <c r="BR499" i="4"/>
  <c r="CD510" i="4"/>
  <c r="BR510" i="4"/>
  <c r="CD511" i="4"/>
  <c r="BU514" i="4"/>
  <c r="BI490" i="4"/>
  <c r="CD491" i="4"/>
  <c r="AU484" i="4"/>
  <c r="BP479" i="4"/>
  <c r="DC490" i="4"/>
  <c r="CP490" i="4"/>
  <c r="CP491" i="4"/>
  <c r="DC491" i="4"/>
  <c r="BP494" i="4"/>
  <c r="CO479" i="4"/>
  <c r="CB479" i="4"/>
  <c r="AI479" i="4"/>
  <c r="CD490" i="4"/>
  <c r="BD494" i="4"/>
  <c r="BI493" i="4"/>
  <c r="CO494" i="4"/>
  <c r="CB494" i="4"/>
  <c r="BR493" i="4"/>
  <c r="BD480" i="4"/>
  <c r="BI477" i="4"/>
  <c r="BP482" i="4"/>
  <c r="BX482" i="4" s="1"/>
  <c r="BG479" i="4"/>
  <c r="BU489" i="4"/>
  <c r="CD489" i="4"/>
  <c r="CB486" i="4"/>
  <c r="CO486" i="4"/>
  <c r="CD493" i="4"/>
  <c r="CO482" i="4"/>
  <c r="CB482" i="4"/>
  <c r="BP484" i="4"/>
  <c r="CO480" i="4"/>
  <c r="CB480" i="4"/>
  <c r="CO484" i="4"/>
  <c r="CB484" i="4"/>
  <c r="BP480" i="4"/>
  <c r="BG484" i="4"/>
  <c r="CP489" i="4"/>
  <c r="DC489" i="4"/>
  <c r="BD479" i="4"/>
  <c r="BP486" i="4"/>
  <c r="BR491" i="4"/>
  <c r="DC493" i="4"/>
  <c r="CP493" i="4"/>
  <c r="BP464" i="4"/>
  <c r="BP472" i="4"/>
  <c r="CB465" i="4"/>
  <c r="CO465" i="4"/>
  <c r="BG458" i="4"/>
  <c r="CO464" i="4"/>
  <c r="CB464" i="4"/>
  <c r="BG462" i="4"/>
  <c r="BR459" i="4"/>
  <c r="AU472" i="4"/>
  <c r="BD463" i="4"/>
  <c r="BG472" i="4"/>
  <c r="BG467" i="4"/>
  <c r="CP460" i="4"/>
  <c r="DC460" i="4"/>
  <c r="BP458" i="4"/>
  <c r="CO462" i="4"/>
  <c r="CB462" i="4"/>
  <c r="AU471" i="4"/>
  <c r="CO473" i="4"/>
  <c r="CB473" i="4"/>
  <c r="CD459" i="4"/>
  <c r="BD465" i="4"/>
  <c r="BP463" i="4"/>
  <c r="BG464" i="4"/>
  <c r="BP471" i="4"/>
  <c r="BP473" i="4"/>
  <c r="BP467" i="4"/>
  <c r="CO463" i="4"/>
  <c r="CB463" i="4"/>
  <c r="CB471" i="4"/>
  <c r="CO471" i="4"/>
  <c r="CO467" i="4"/>
  <c r="CB467" i="4"/>
  <c r="CD460" i="4"/>
  <c r="BU460" i="4"/>
  <c r="CP459" i="4"/>
  <c r="DC459" i="4"/>
  <c r="CO458" i="4"/>
  <c r="CB458" i="4"/>
  <c r="BP462" i="4"/>
  <c r="BG471" i="4"/>
  <c r="AU467" i="4"/>
  <c r="CB472" i="4"/>
  <c r="CO472" i="4"/>
  <c r="BP465" i="4"/>
  <c r="BX465" i="4" s="1"/>
  <c r="BU446" i="4"/>
  <c r="BK446" i="4" s="1"/>
  <c r="CO435" i="4"/>
  <c r="CB435" i="4"/>
  <c r="CD453" i="4"/>
  <c r="CP446" i="4"/>
  <c r="DC446" i="4"/>
  <c r="BP435" i="4"/>
  <c r="DC453" i="4"/>
  <c r="CP453" i="4"/>
  <c r="BI453" i="4"/>
  <c r="CD446" i="4"/>
  <c r="AU439" i="4"/>
  <c r="CB439" i="4"/>
  <c r="CO439" i="4"/>
  <c r="CO436" i="4"/>
  <c r="CB436" i="4"/>
  <c r="DC448" i="4"/>
  <c r="CP448" i="4"/>
  <c r="DD437" i="4"/>
  <c r="DF437" i="4" s="1"/>
  <c r="DQ437" i="4"/>
  <c r="BG450" i="4"/>
  <c r="CD441" i="4"/>
  <c r="BG436" i="4"/>
  <c r="BI436" i="4" s="1"/>
  <c r="BP439" i="4"/>
  <c r="BP436" i="4"/>
  <c r="CD448" i="4"/>
  <c r="CI437" i="4"/>
  <c r="CR437" i="4"/>
  <c r="CZ437" i="4" s="1"/>
  <c r="BP440" i="4"/>
  <c r="CO450" i="4"/>
  <c r="CB450" i="4"/>
  <c r="BG444" i="4"/>
  <c r="CO442" i="4"/>
  <c r="CB442" i="4"/>
  <c r="X433" i="4"/>
  <c r="DC441" i="4"/>
  <c r="CP441" i="4"/>
  <c r="BG442" i="4"/>
  <c r="AW442" i="4" s="1"/>
  <c r="CO444" i="4"/>
  <c r="CB444" i="4"/>
  <c r="CO440" i="4"/>
  <c r="CB440" i="4"/>
  <c r="BD442" i="4"/>
  <c r="BP444" i="4"/>
  <c r="BD436" i="4"/>
  <c r="BP450" i="4"/>
  <c r="BP442" i="4"/>
  <c r="BR446" i="4"/>
  <c r="CO426" i="4"/>
  <c r="CB426" i="4"/>
  <c r="BP425" i="4"/>
  <c r="BP420" i="4"/>
  <c r="BG428" i="4"/>
  <c r="AW428" i="4" s="1"/>
  <c r="AU413" i="4"/>
  <c r="AI413" i="4"/>
  <c r="CB425" i="4"/>
  <c r="CO425" i="4"/>
  <c r="CB420" i="4"/>
  <c r="CO420" i="4"/>
  <c r="CO421" i="4"/>
  <c r="CB421" i="4"/>
  <c r="BP413" i="4"/>
  <c r="BP428" i="4"/>
  <c r="DC423" i="4"/>
  <c r="CP423" i="4"/>
  <c r="BP421" i="4"/>
  <c r="BU429" i="4"/>
  <c r="DC417" i="4"/>
  <c r="CP417" i="4"/>
  <c r="BD426" i="4"/>
  <c r="BG413" i="4"/>
  <c r="AU420" i="4"/>
  <c r="CD417" i="4"/>
  <c r="CF415" i="4"/>
  <c r="CI415" i="4"/>
  <c r="BI420" i="4"/>
  <c r="AW420" i="4"/>
  <c r="BP426" i="4"/>
  <c r="CB413" i="4"/>
  <c r="CO428" i="4"/>
  <c r="CB428" i="4"/>
  <c r="CD423" i="4"/>
  <c r="BW415" i="4"/>
  <c r="BK415" i="4"/>
  <c r="DC415" i="4"/>
  <c r="CP415" i="4"/>
  <c r="CD429" i="4"/>
  <c r="CO418" i="4"/>
  <c r="CB418" i="4"/>
  <c r="BD418" i="4"/>
  <c r="DC429" i="4"/>
  <c r="CP429" i="4"/>
  <c r="BP427" i="4"/>
  <c r="BP418" i="4"/>
  <c r="CO427" i="4"/>
  <c r="CB427" i="4"/>
  <c r="AU421" i="4"/>
  <c r="BG427" i="4"/>
  <c r="BD425" i="4"/>
  <c r="BD428" i="4"/>
  <c r="CP406" i="4"/>
  <c r="DC406" i="4"/>
  <c r="CB405" i="4"/>
  <c r="CO405" i="4"/>
  <c r="BG408" i="4"/>
  <c r="CP399" i="4"/>
  <c r="DC399" i="4"/>
  <c r="CO408" i="4"/>
  <c r="CB408" i="4"/>
  <c r="BU396" i="4"/>
  <c r="BK396" i="4" s="1"/>
  <c r="CO407" i="4"/>
  <c r="CB407" i="4"/>
  <c r="BG403" i="4"/>
  <c r="CD406" i="4"/>
  <c r="BP405" i="4"/>
  <c r="BP407" i="4"/>
  <c r="BI394" i="4"/>
  <c r="BG407" i="4"/>
  <c r="BP403" i="4"/>
  <c r="BX403" i="4" s="1"/>
  <c r="CD396" i="4"/>
  <c r="CD393" i="4"/>
  <c r="BU399" i="4"/>
  <c r="CD399" i="4"/>
  <c r="BP408" i="4"/>
  <c r="CB403" i="4"/>
  <c r="CO403" i="4"/>
  <c r="CP396" i="4"/>
  <c r="DC396" i="4"/>
  <c r="BR396" i="4"/>
  <c r="CP393" i="4"/>
  <c r="DC393" i="4"/>
  <c r="CO388" i="4"/>
  <c r="CB388" i="4"/>
  <c r="BP387" i="4"/>
  <c r="BG383" i="4"/>
  <c r="AW383" i="4" s="1"/>
  <c r="BD382" i="4"/>
  <c r="BG388" i="4"/>
  <c r="CF380" i="4"/>
  <c r="CI380" i="4"/>
  <c r="CB387" i="4"/>
  <c r="CO387" i="4"/>
  <c r="ES385" i="4"/>
  <c r="BD383" i="4"/>
  <c r="BP373" i="4"/>
  <c r="BG386" i="4"/>
  <c r="CO386" i="4"/>
  <c r="CB386" i="4"/>
  <c r="BG373" i="4"/>
  <c r="CB383" i="4"/>
  <c r="CO383" i="4"/>
  <c r="BG384" i="4"/>
  <c r="BG387" i="4"/>
  <c r="CP380" i="4"/>
  <c r="DC380" i="4"/>
  <c r="CB373" i="4"/>
  <c r="BP375" i="4"/>
  <c r="CB375" i="4"/>
  <c r="CO375" i="4"/>
  <c r="BP377" i="4"/>
  <c r="BP386" i="4"/>
  <c r="BD376" i="4"/>
  <c r="BP384" i="4"/>
  <c r="BP374" i="4"/>
  <c r="BP383" i="4"/>
  <c r="CO377" i="4"/>
  <c r="CB377" i="4"/>
  <c r="BP376" i="4"/>
  <c r="BX376" i="4" s="1"/>
  <c r="BG375" i="4"/>
  <c r="CB384" i="4"/>
  <c r="CO384" i="4"/>
  <c r="CB374" i="4"/>
  <c r="BP382" i="4"/>
  <c r="BP388" i="4"/>
  <c r="BD377" i="4"/>
  <c r="AU376" i="4"/>
  <c r="CB376" i="4"/>
  <c r="CO376" i="4"/>
  <c r="CO382" i="4"/>
  <c r="CB382" i="4"/>
  <c r="DC364" i="4"/>
  <c r="CP364" i="4"/>
  <c r="CB348" i="4"/>
  <c r="BK347" i="4"/>
  <c r="BW347" i="4"/>
  <c r="CO356" i="4"/>
  <c r="CB356" i="4"/>
  <c r="BP361" i="4"/>
  <c r="DC359" i="4"/>
  <c r="CP359" i="4"/>
  <c r="BR364" i="4"/>
  <c r="BG365" i="4"/>
  <c r="CF347" i="4"/>
  <c r="CI347" i="4"/>
  <c r="BG356" i="4"/>
  <c r="BP356" i="4"/>
  <c r="BG361" i="4"/>
  <c r="CD364" i="4"/>
  <c r="DC362" i="4"/>
  <c r="CP362" i="4"/>
  <c r="BP348" i="4"/>
  <c r="BP365" i="4"/>
  <c r="CO360" i="4"/>
  <c r="CB360" i="4"/>
  <c r="CO361" i="4"/>
  <c r="CB361" i="4"/>
  <c r="CD359" i="4"/>
  <c r="DQ347" i="4"/>
  <c r="CP347" i="4"/>
  <c r="AW348" i="4"/>
  <c r="CO365" i="4"/>
  <c r="CB365" i="4"/>
  <c r="BP360" i="4"/>
  <c r="AU360" i="4"/>
  <c r="BI359" i="4"/>
  <c r="BR359" i="4"/>
  <c r="BD355" i="4"/>
  <c r="BP355" i="4"/>
  <c r="BG360" i="4"/>
  <c r="AW360" i="4" s="1"/>
  <c r="BU362" i="4"/>
  <c r="BK362" i="4" s="1"/>
  <c r="CD362" i="4"/>
  <c r="BI347" i="4"/>
  <c r="AW347" i="4"/>
  <c r="BD360" i="4"/>
  <c r="BR362" i="4"/>
  <c r="CO355" i="4"/>
  <c r="CB355" i="4"/>
  <c r="BU336" i="4"/>
  <c r="CO331" i="4"/>
  <c r="CB331" i="4"/>
  <c r="BP345" i="4"/>
  <c r="BD331" i="4"/>
  <c r="BP328" i="4"/>
  <c r="CO345" i="4"/>
  <c r="CB345" i="4"/>
  <c r="CO328" i="4"/>
  <c r="CB328" i="4"/>
  <c r="BG345" i="4"/>
  <c r="BP335" i="4"/>
  <c r="BP340" i="4"/>
  <c r="CO335" i="4"/>
  <c r="CB335" i="4"/>
  <c r="BD340" i="4"/>
  <c r="CO340" i="4"/>
  <c r="CB340" i="4"/>
  <c r="BR341" i="4"/>
  <c r="BU341" i="4"/>
  <c r="CD336" i="4"/>
  <c r="BP331" i="4"/>
  <c r="DC336" i="4"/>
  <c r="CP336" i="4"/>
  <c r="AU345" i="4"/>
  <c r="CB341" i="4"/>
  <c r="CO341" i="4"/>
  <c r="BG328" i="4"/>
  <c r="BP306" i="4"/>
  <c r="BG319" i="4"/>
  <c r="BP317" i="4"/>
  <c r="BU313" i="4"/>
  <c r="BK313" i="4" s="1"/>
  <c r="BP308" i="4"/>
  <c r="AU306" i="4"/>
  <c r="CO308" i="4"/>
  <c r="CB308" i="4"/>
  <c r="CO323" i="4"/>
  <c r="CB323" i="4"/>
  <c r="CO306" i="4"/>
  <c r="CB306" i="4"/>
  <c r="CO310" i="4"/>
  <c r="CB310" i="4"/>
  <c r="BP319" i="4"/>
  <c r="BD323" i="4"/>
  <c r="BD308" i="4"/>
  <c r="BP310" i="4"/>
  <c r="CO319" i="4"/>
  <c r="CB319" i="4"/>
  <c r="BP320" i="4"/>
  <c r="CB321" i="4"/>
  <c r="CO321" i="4"/>
  <c r="CD313" i="4"/>
  <c r="CO317" i="4"/>
  <c r="CB317" i="4"/>
  <c r="DC313" i="4"/>
  <c r="CP313" i="4"/>
  <c r="BP323" i="4"/>
  <c r="BD310" i="4"/>
  <c r="CO320" i="4"/>
  <c r="CB320" i="4"/>
  <c r="BP321" i="4"/>
  <c r="BG302" i="4"/>
  <c r="AW302" i="4" s="1"/>
  <c r="AU298" i="4"/>
  <c r="EE297" i="4"/>
  <c r="DR297" i="4"/>
  <c r="AU302" i="4"/>
  <c r="CO290" i="4"/>
  <c r="CB290" i="4"/>
  <c r="DC296" i="4"/>
  <c r="CP296" i="4"/>
  <c r="DC295" i="4"/>
  <c r="CP295" i="4"/>
  <c r="BD302" i="4"/>
  <c r="BP302" i="4"/>
  <c r="AU290" i="4"/>
  <c r="AI290" i="4"/>
  <c r="BP290" i="4"/>
  <c r="CD296" i="4"/>
  <c r="BG290" i="4"/>
  <c r="CD295" i="4"/>
  <c r="CF295" i="4" s="1"/>
  <c r="AW286" i="4"/>
  <c r="BP298" i="4"/>
  <c r="BG300" i="4"/>
  <c r="BP303" i="4"/>
  <c r="BR296" i="4"/>
  <c r="CO291" i="4"/>
  <c r="CB291" i="4"/>
  <c r="CO298" i="4"/>
  <c r="CB298" i="4"/>
  <c r="CO300" i="4"/>
  <c r="CB300" i="4"/>
  <c r="CT297" i="4"/>
  <c r="CD286" i="4"/>
  <c r="CO303" i="4"/>
  <c r="CB303" i="4"/>
  <c r="CO302" i="4"/>
  <c r="CB302" i="4"/>
  <c r="BU286" i="4"/>
  <c r="BW286" i="4" s="1"/>
  <c r="BP291" i="4"/>
  <c r="BG298" i="4"/>
  <c r="DF297" i="4"/>
  <c r="BP300" i="4"/>
  <c r="DQ286" i="4"/>
  <c r="DR286" i="4" s="1"/>
  <c r="CP286" i="4"/>
  <c r="BP278" i="4"/>
  <c r="BG278" i="4"/>
  <c r="BI264" i="4"/>
  <c r="AW264" i="4"/>
  <c r="CO278" i="4"/>
  <c r="CB278" i="4"/>
  <c r="BD282" i="4"/>
  <c r="BP282" i="4"/>
  <c r="BR274" i="4"/>
  <c r="CD275" i="4"/>
  <c r="CO282" i="4"/>
  <c r="CB282" i="4"/>
  <c r="CD264" i="4"/>
  <c r="BK264" i="4"/>
  <c r="BR275" i="4"/>
  <c r="DC275" i="4"/>
  <c r="CP275" i="4"/>
  <c r="CO267" i="4"/>
  <c r="CB267" i="4"/>
  <c r="CB269" i="4"/>
  <c r="CO269" i="4"/>
  <c r="DQ265" i="4"/>
  <c r="CP274" i="4"/>
  <c r="DC274" i="4"/>
  <c r="BP267" i="4"/>
  <c r="DC264" i="4"/>
  <c r="CP264" i="4"/>
  <c r="BD269" i="4"/>
  <c r="BD267" i="4"/>
  <c r="BP269" i="4"/>
  <c r="CD274" i="4"/>
  <c r="BI247" i="4"/>
  <c r="AW248" i="4"/>
  <c r="BR256" i="4"/>
  <c r="BR247" i="4"/>
  <c r="BG243" i="4"/>
  <c r="AW243" i="4" s="1"/>
  <c r="BP258" i="4"/>
  <c r="CO257" i="4"/>
  <c r="CB257" i="4"/>
  <c r="CO245" i="4"/>
  <c r="CB245" i="4"/>
  <c r="CD261" i="4"/>
  <c r="DC244" i="4"/>
  <c r="CP244" i="4"/>
  <c r="DC247" i="4"/>
  <c r="CP247" i="4"/>
  <c r="AU255" i="4"/>
  <c r="BU244" i="4"/>
  <c r="BD258" i="4"/>
  <c r="CD256" i="4"/>
  <c r="CO258" i="4"/>
  <c r="CB258" i="4"/>
  <c r="CD249" i="4"/>
  <c r="AU251" i="4"/>
  <c r="DC256" i="4"/>
  <c r="CP256" i="4"/>
  <c r="CO255" i="4"/>
  <c r="CB255" i="4"/>
  <c r="CP249" i="4"/>
  <c r="DC249" i="4"/>
  <c r="BG251" i="4"/>
  <c r="BP251" i="4"/>
  <c r="BP255" i="4"/>
  <c r="BR254" i="4"/>
  <c r="BU254" i="4"/>
  <c r="BG254" i="4"/>
  <c r="BP252" i="4"/>
  <c r="BP243" i="4"/>
  <c r="BX243" i="4" s="1"/>
  <c r="CD244" i="4"/>
  <c r="CD247" i="4"/>
  <c r="CO251" i="4"/>
  <c r="CB251" i="4"/>
  <c r="CO254" i="4"/>
  <c r="CB254" i="4"/>
  <c r="CD248" i="4"/>
  <c r="CB252" i="4"/>
  <c r="CO252" i="4"/>
  <c r="CO243" i="4"/>
  <c r="CB243" i="4"/>
  <c r="BP257" i="4"/>
  <c r="BP245" i="4"/>
  <c r="CP261" i="4"/>
  <c r="CR261" i="4" s="1"/>
  <c r="DC261" i="4"/>
  <c r="BI248" i="4"/>
  <c r="BG255" i="4"/>
  <c r="DC248" i="4"/>
  <c r="CP248" i="4"/>
  <c r="BD243" i="4"/>
  <c r="CO221" i="4"/>
  <c r="CB221" i="4"/>
  <c r="CD224" i="4"/>
  <c r="CD230" i="4"/>
  <c r="BR226" i="4"/>
  <c r="BP240" i="4"/>
  <c r="BR239" i="4"/>
  <c r="CO238" i="4"/>
  <c r="CB238" i="4"/>
  <c r="CP239" i="4"/>
  <c r="DC239" i="4"/>
  <c r="DC226" i="4"/>
  <c r="CP226" i="4"/>
  <c r="CO240" i="4"/>
  <c r="CB240" i="4"/>
  <c r="BP236" i="4"/>
  <c r="BP221" i="4"/>
  <c r="BX221" i="4" s="1"/>
  <c r="BG238" i="4"/>
  <c r="BP238" i="4"/>
  <c r="CD239" i="4"/>
  <c r="CD226" i="4"/>
  <c r="ES237" i="4"/>
  <c r="CO236" i="4"/>
  <c r="CB236" i="4"/>
  <c r="BG221" i="4"/>
  <c r="CP224" i="4"/>
  <c r="DC224" i="4"/>
  <c r="DC230" i="4"/>
  <c r="CP230" i="4"/>
  <c r="CO231" i="4"/>
  <c r="CB231" i="4"/>
  <c r="AI221" i="4"/>
  <c r="BD221" i="4"/>
  <c r="BR230" i="4"/>
  <c r="BP231" i="4"/>
  <c r="BG231" i="4"/>
  <c r="DC212" i="4"/>
  <c r="CP212" i="4"/>
  <c r="BP208" i="4"/>
  <c r="CO207" i="4"/>
  <c r="CB207" i="4"/>
  <c r="BP201" i="4"/>
  <c r="BR201" i="4" s="1"/>
  <c r="CO206" i="4"/>
  <c r="CB206" i="4"/>
  <c r="BG207" i="4"/>
  <c r="CO208" i="4"/>
  <c r="CB208" i="4"/>
  <c r="BP207" i="4"/>
  <c r="CO201" i="4"/>
  <c r="CB201" i="4"/>
  <c r="CD203" i="4"/>
  <c r="BI214" i="4"/>
  <c r="AW214" i="4"/>
  <c r="DC205" i="4"/>
  <c r="CP205" i="4"/>
  <c r="CB214" i="4"/>
  <c r="CO214" i="4"/>
  <c r="BP217" i="4"/>
  <c r="BR210" i="4"/>
  <c r="DC203" i="4"/>
  <c r="CP203" i="4"/>
  <c r="AU207" i="4"/>
  <c r="CD210" i="4"/>
  <c r="CD205" i="4"/>
  <c r="BG213" i="4"/>
  <c r="AW213" i="4" s="1"/>
  <c r="CD212" i="4"/>
  <c r="CL212" i="4" s="1"/>
  <c r="CO217" i="4"/>
  <c r="CB217" i="4"/>
  <c r="BG217" i="4"/>
  <c r="CP210" i="4"/>
  <c r="DC210" i="4"/>
  <c r="BR212" i="4"/>
  <c r="BP206" i="4"/>
  <c r="BP213" i="4"/>
  <c r="BG201" i="4"/>
  <c r="BG208" i="4"/>
  <c r="BD213" i="4"/>
  <c r="CB213" i="4"/>
  <c r="CO213" i="4"/>
  <c r="BP214" i="4"/>
  <c r="BI200" i="4"/>
  <c r="CD186" i="4"/>
  <c r="BP198" i="4"/>
  <c r="CO185" i="4"/>
  <c r="CB185" i="4"/>
  <c r="CP186" i="4"/>
  <c r="DC186" i="4"/>
  <c r="CB198" i="4"/>
  <c r="CO198" i="4"/>
  <c r="CO193" i="4"/>
  <c r="CB193" i="4"/>
  <c r="BP192" i="4"/>
  <c r="BR192" i="4" s="1"/>
  <c r="CD182" i="4"/>
  <c r="BP193" i="4"/>
  <c r="BP185" i="4"/>
  <c r="CO192" i="4"/>
  <c r="CB192" i="4"/>
  <c r="CP182" i="4"/>
  <c r="DC182" i="4"/>
  <c r="BW182" i="4"/>
  <c r="BG185" i="4"/>
  <c r="DC196" i="4"/>
  <c r="CP196" i="4"/>
  <c r="CF196" i="4"/>
  <c r="CI196" i="4"/>
  <c r="BG192" i="4"/>
  <c r="BP171" i="4"/>
  <c r="BP158" i="4"/>
  <c r="CO172" i="4"/>
  <c r="CB172" i="4"/>
  <c r="CO171" i="4"/>
  <c r="CB171" i="4"/>
  <c r="BP165" i="4"/>
  <c r="CO158" i="4"/>
  <c r="CB158" i="4"/>
  <c r="BI175" i="4"/>
  <c r="CO165" i="4"/>
  <c r="CB165" i="4"/>
  <c r="CP174" i="4"/>
  <c r="CR174" i="4" s="1"/>
  <c r="DC174" i="4"/>
  <c r="BG176" i="4"/>
  <c r="CD175" i="4"/>
  <c r="CD174" i="4"/>
  <c r="BG160" i="4"/>
  <c r="CO160" i="4"/>
  <c r="CB160" i="4"/>
  <c r="BP172" i="4"/>
  <c r="DC175" i="4"/>
  <c r="CP175" i="4"/>
  <c r="BD165" i="4"/>
  <c r="AU160" i="4"/>
  <c r="BI162" i="4"/>
  <c r="BI163" i="4"/>
  <c r="BP176" i="4"/>
  <c r="BU175" i="4"/>
  <c r="BD171" i="4"/>
  <c r="BR162" i="4"/>
  <c r="BU174" i="4"/>
  <c r="CO176" i="4"/>
  <c r="CB176" i="4"/>
  <c r="AU176" i="4"/>
  <c r="CP162" i="4"/>
  <c r="DC162" i="4"/>
  <c r="BI166" i="4"/>
  <c r="AU172" i="4"/>
  <c r="CD162" i="4"/>
  <c r="BR160" i="4"/>
  <c r="BU160" i="4"/>
  <c r="BU157" i="4"/>
  <c r="AW157" i="4"/>
  <c r="CF157" i="4"/>
  <c r="CI157" i="4"/>
  <c r="CK157" i="4" s="1"/>
  <c r="DC157" i="4"/>
  <c r="CP157" i="4"/>
  <c r="BG151" i="4"/>
  <c r="AW151" i="4" s="1"/>
  <c r="BG155" i="4"/>
  <c r="AW155" i="4" s="1"/>
  <c r="BP155" i="4"/>
  <c r="BP145" i="4"/>
  <c r="BR141" i="4"/>
  <c r="CO151" i="4"/>
  <c r="CB151" i="4"/>
  <c r="CF141" i="4"/>
  <c r="CI141" i="4"/>
  <c r="CP152" i="4"/>
  <c r="DC152" i="4"/>
  <c r="CO149" i="4"/>
  <c r="CB149" i="4"/>
  <c r="CP141" i="4"/>
  <c r="DC141" i="4"/>
  <c r="BG145" i="4"/>
  <c r="DC154" i="4"/>
  <c r="CP154" i="4"/>
  <c r="BP151" i="4"/>
  <c r="CD153" i="4"/>
  <c r="CD152" i="4"/>
  <c r="CD148" i="4"/>
  <c r="BP143" i="4"/>
  <c r="DC153" i="4"/>
  <c r="CP153" i="4"/>
  <c r="BP149" i="4"/>
  <c r="CO145" i="4"/>
  <c r="CB145" i="4"/>
  <c r="CD154" i="4"/>
  <c r="BR154" i="4"/>
  <c r="DC148" i="4"/>
  <c r="CP148" i="4"/>
  <c r="BD151" i="4"/>
  <c r="CB143" i="4"/>
  <c r="CO143" i="4"/>
  <c r="BD155" i="4"/>
  <c r="BD143" i="4"/>
  <c r="CO155" i="4"/>
  <c r="CB155" i="4"/>
  <c r="AW136" i="4"/>
  <c r="BI136" i="4"/>
  <c r="BR136" i="4"/>
  <c r="BU136" i="4"/>
  <c r="CO136" i="4"/>
  <c r="CB136" i="4"/>
  <c r="CD136" i="4" s="1"/>
  <c r="CL136" i="4" s="1"/>
  <c r="BP125" i="4"/>
  <c r="BP127" i="4"/>
  <c r="BP124" i="4"/>
  <c r="BG129" i="4"/>
  <c r="AW129" i="4" s="1"/>
  <c r="DC134" i="4"/>
  <c r="CP134" i="4"/>
  <c r="BP120" i="4"/>
  <c r="CO129" i="4"/>
  <c r="CB129" i="4"/>
  <c r="BG125" i="4"/>
  <c r="AU131" i="4"/>
  <c r="CD134" i="4"/>
  <c r="CO125" i="4"/>
  <c r="CB125" i="4"/>
  <c r="CO120" i="4"/>
  <c r="CB120" i="4"/>
  <c r="BP129" i="4"/>
  <c r="BI134" i="4"/>
  <c r="CD117" i="4"/>
  <c r="CO131" i="4"/>
  <c r="CB131" i="4"/>
  <c r="CD130" i="4"/>
  <c r="CD123" i="4"/>
  <c r="BG120" i="4"/>
  <c r="BU130" i="4"/>
  <c r="BK130" i="4" s="1"/>
  <c r="BP126" i="4"/>
  <c r="CP130" i="4"/>
  <c r="DC130" i="4"/>
  <c r="DC123" i="4"/>
  <c r="CP123" i="4"/>
  <c r="BI117" i="4"/>
  <c r="CO126" i="4"/>
  <c r="CB126" i="4"/>
  <c r="BD131" i="4"/>
  <c r="CB127" i="4"/>
  <c r="CO127" i="4"/>
  <c r="CP117" i="4"/>
  <c r="BP131" i="4"/>
  <c r="BU134" i="4"/>
  <c r="CO124" i="4"/>
  <c r="CB124" i="4"/>
  <c r="BD129" i="4"/>
  <c r="BI123" i="4"/>
  <c r="BI124" i="4"/>
  <c r="AW124" i="4"/>
  <c r="DC115" i="4"/>
  <c r="CP115" i="4"/>
  <c r="CD115" i="4"/>
  <c r="AW115" i="4"/>
  <c r="BU115" i="4"/>
  <c r="BW115" i="4" s="1"/>
  <c r="BI115" i="4"/>
  <c r="CD95" i="4"/>
  <c r="CB107" i="4"/>
  <c r="CO107" i="4"/>
  <c r="DC109" i="4"/>
  <c r="CP109" i="4"/>
  <c r="AY646" i="8"/>
  <c r="BC93" i="4"/>
  <c r="BB93" i="4" s="1"/>
  <c r="CD96" i="4"/>
  <c r="CD109" i="4"/>
  <c r="BU109" i="4"/>
  <c r="CD103" i="4"/>
  <c r="BP110" i="4"/>
  <c r="BX110" i="4" s="1"/>
  <c r="BP108" i="4"/>
  <c r="X7" i="4"/>
  <c r="CP96" i="4"/>
  <c r="DC96" i="4"/>
  <c r="CD99" i="4"/>
  <c r="BD110" i="4"/>
  <c r="BI99" i="4"/>
  <c r="DC103" i="4"/>
  <c r="CP103" i="4"/>
  <c r="CB108" i="4"/>
  <c r="CO108" i="4"/>
  <c r="BG107" i="4"/>
  <c r="CD112" i="4"/>
  <c r="DC99" i="4"/>
  <c r="CP99" i="4"/>
  <c r="BU103" i="4"/>
  <c r="CO113" i="4"/>
  <c r="CB113" i="4"/>
  <c r="BP107" i="4"/>
  <c r="DC95" i="4"/>
  <c r="CP95" i="4"/>
  <c r="DC112" i="4"/>
  <c r="CP112" i="4"/>
  <c r="CD97" i="4"/>
  <c r="BU97" i="4"/>
  <c r="BU95" i="4"/>
  <c r="BP113" i="4"/>
  <c r="BR96" i="4"/>
  <c r="CP97" i="4"/>
  <c r="DC97" i="4"/>
  <c r="CO110" i="4"/>
  <c r="CB110" i="4"/>
  <c r="BI94" i="4"/>
  <c r="AW94" i="4"/>
  <c r="BK94" i="4"/>
  <c r="BW94" i="4"/>
  <c r="CD94" i="4"/>
  <c r="DC94" i="4"/>
  <c r="CP94" i="4"/>
  <c r="CP83" i="4"/>
  <c r="DC83" i="4"/>
  <c r="BP77" i="4"/>
  <c r="BP88" i="4"/>
  <c r="CB82" i="4"/>
  <c r="CO82" i="4"/>
  <c r="BP92" i="4"/>
  <c r="AW75" i="4"/>
  <c r="BP73" i="4"/>
  <c r="CB92" i="4"/>
  <c r="CO92" i="4"/>
  <c r="DC75" i="4"/>
  <c r="CP75" i="4"/>
  <c r="CD83" i="4"/>
  <c r="CB77" i="4"/>
  <c r="CO77" i="4"/>
  <c r="BG92" i="4"/>
  <c r="BP82" i="4"/>
  <c r="BR75" i="4"/>
  <c r="CO73" i="4"/>
  <c r="CB73" i="4"/>
  <c r="AU73" i="4"/>
  <c r="BG91" i="4"/>
  <c r="BU83" i="4"/>
  <c r="BK83" i="4" s="1"/>
  <c r="CD78" i="4"/>
  <c r="CD75" i="4"/>
  <c r="CD87" i="4"/>
  <c r="BG88" i="4"/>
  <c r="BU78" i="4"/>
  <c r="CO88" i="4"/>
  <c r="CB88" i="4"/>
  <c r="CO79" i="4"/>
  <c r="CB79" i="4"/>
  <c r="DC87" i="4"/>
  <c r="CP87" i="4"/>
  <c r="BG73" i="4"/>
  <c r="AW73" i="4" s="1"/>
  <c r="BG82" i="4"/>
  <c r="AW82" i="4" s="1"/>
  <c r="BP76" i="4"/>
  <c r="BP91" i="4"/>
  <c r="BR91" i="4" s="1"/>
  <c r="BR83" i="4"/>
  <c r="BG77" i="4"/>
  <c r="BP79" i="4"/>
  <c r="BD82" i="4"/>
  <c r="BD73" i="4"/>
  <c r="CB76" i="4"/>
  <c r="CO76" i="4"/>
  <c r="DC78" i="4"/>
  <c r="CP78" i="4"/>
  <c r="CB91" i="4"/>
  <c r="CO91" i="4"/>
  <c r="CF54" i="4"/>
  <c r="BG59" i="4"/>
  <c r="BI59" i="4" s="1"/>
  <c r="CD68" i="4"/>
  <c r="CD52" i="4"/>
  <c r="BU53" i="4"/>
  <c r="BK53" i="4" s="1"/>
  <c r="BP63" i="4"/>
  <c r="BP57" i="4"/>
  <c r="AG50" i="4"/>
  <c r="BP56" i="4"/>
  <c r="CB66" i="4"/>
  <c r="CO66" i="4"/>
  <c r="CO60" i="4"/>
  <c r="CB60" i="4"/>
  <c r="CR70" i="4"/>
  <c r="BD57" i="4"/>
  <c r="BP67" i="4"/>
  <c r="BX67" i="4" s="1"/>
  <c r="CR54" i="4"/>
  <c r="CO56" i="4"/>
  <c r="CB56" i="4"/>
  <c r="AU59" i="4"/>
  <c r="BP66" i="4"/>
  <c r="DQ70" i="4"/>
  <c r="DD70" i="4"/>
  <c r="CB51" i="4"/>
  <c r="CO51" i="4"/>
  <c r="BI52" i="4"/>
  <c r="DC68" i="4"/>
  <c r="CP68" i="4"/>
  <c r="CI70" i="4"/>
  <c r="DC52" i="4"/>
  <c r="CP52" i="4"/>
  <c r="BG56" i="4"/>
  <c r="CB63" i="4"/>
  <c r="CO63" i="4"/>
  <c r="CO57" i="4"/>
  <c r="CB57" i="4"/>
  <c r="BP60" i="4"/>
  <c r="CB67" i="4"/>
  <c r="CO67" i="4"/>
  <c r="DQ54" i="4"/>
  <c r="DD54" i="4"/>
  <c r="BP51" i="4"/>
  <c r="BG66" i="4"/>
  <c r="CD53" i="4"/>
  <c r="BG60" i="4"/>
  <c r="CR64" i="4"/>
  <c r="BP59" i="4"/>
  <c r="BU52" i="4"/>
  <c r="AU51" i="4"/>
  <c r="AI51" i="4"/>
  <c r="BG51" i="4"/>
  <c r="BG67" i="4"/>
  <c r="BD59" i="4"/>
  <c r="CP53" i="4"/>
  <c r="DC53" i="4"/>
  <c r="DD64" i="4"/>
  <c r="DQ64" i="4"/>
  <c r="AU60" i="4"/>
  <c r="BR53" i="4"/>
  <c r="CB59" i="4"/>
  <c r="CO59" i="4"/>
  <c r="BP49" i="4"/>
  <c r="CO48" i="4"/>
  <c r="CB48" i="4"/>
  <c r="BP44" i="4"/>
  <c r="CD41" i="4"/>
  <c r="CI47" i="4"/>
  <c r="CO33" i="4"/>
  <c r="CB33" i="4"/>
  <c r="DD47" i="4"/>
  <c r="DQ47" i="4"/>
  <c r="CO46" i="4"/>
  <c r="CB46" i="4"/>
  <c r="BG34" i="4"/>
  <c r="CD31" i="4"/>
  <c r="AU46" i="4"/>
  <c r="AU34" i="4"/>
  <c r="BP33" i="4"/>
  <c r="BX33" i="4" s="1"/>
  <c r="BU31" i="4"/>
  <c r="BG44" i="4"/>
  <c r="AE7" i="4"/>
  <c r="BG33" i="4"/>
  <c r="CP31" i="4"/>
  <c r="DC31" i="4"/>
  <c r="BP43" i="4"/>
  <c r="BC29" i="4"/>
  <c r="BB29" i="4" s="1"/>
  <c r="CO44" i="4"/>
  <c r="CB44" i="4"/>
  <c r="DC41" i="4"/>
  <c r="CP41" i="4"/>
  <c r="CR47" i="4"/>
  <c r="BP46" i="4"/>
  <c r="CO43" i="4"/>
  <c r="CB43" i="4"/>
  <c r="BG49" i="4"/>
  <c r="BU45" i="4"/>
  <c r="CD45" i="4"/>
  <c r="BI31" i="4"/>
  <c r="AW31" i="4"/>
  <c r="CB34" i="4"/>
  <c r="CO34" i="4"/>
  <c r="CO49" i="4"/>
  <c r="CB49" i="4"/>
  <c r="BP48" i="4"/>
  <c r="DC45" i="4"/>
  <c r="CP45" i="4"/>
  <c r="BU41" i="4"/>
  <c r="BP34" i="4"/>
  <c r="BP19" i="4"/>
  <c r="DQ25" i="4"/>
  <c r="DD25" i="4"/>
  <c r="CB21" i="4"/>
  <c r="CO21" i="4"/>
  <c r="BP10" i="4"/>
  <c r="AU10" i="4"/>
  <c r="CO19" i="4"/>
  <c r="CB19" i="4"/>
  <c r="CR25" i="4"/>
  <c r="BP15" i="4"/>
  <c r="CF25" i="4"/>
  <c r="CD12" i="4"/>
  <c r="CO10" i="4"/>
  <c r="CB10" i="4"/>
  <c r="CO15" i="4"/>
  <c r="CB15" i="4"/>
  <c r="BG26" i="4"/>
  <c r="CP12" i="4"/>
  <c r="DC12" i="4"/>
  <c r="BG10" i="4"/>
  <c r="BP13" i="4"/>
  <c r="BP26" i="4"/>
  <c r="BD19" i="4"/>
  <c r="BG21" i="4"/>
  <c r="AW21" i="4" s="1"/>
  <c r="BU12" i="4"/>
  <c r="BP21" i="4"/>
  <c r="CB13" i="4"/>
  <c r="CO13" i="4"/>
  <c r="BD21" i="4"/>
  <c r="CO26" i="4"/>
  <c r="CB26" i="4"/>
  <c r="BI28" i="4"/>
  <c r="BG9" i="4"/>
  <c r="BI9" i="4" s="1"/>
  <c r="CB9" i="4"/>
  <c r="CO9" i="4"/>
  <c r="BD9" i="4"/>
  <c r="BP9" i="4"/>
  <c r="BX9" i="4" s="1"/>
  <c r="AU9" i="4"/>
  <c r="AI9" i="4"/>
  <c r="CM519" i="4"/>
  <c r="DT520" i="4"/>
  <c r="DK519" i="4"/>
  <c r="DM519" i="4" s="1"/>
  <c r="EF519" i="4"/>
  <c r="ER519" i="4"/>
  <c r="ET519" i="4" s="1"/>
  <c r="EF520" i="4"/>
  <c r="EH520" i="4" s="1"/>
  <c r="ER520" i="4"/>
  <c r="ET520" i="4" s="1"/>
  <c r="DK520" i="4"/>
  <c r="DM520" i="4" s="1"/>
  <c r="DT519" i="4"/>
  <c r="CY519" i="4"/>
  <c r="ER412" i="4"/>
  <c r="ET412" i="4" s="1"/>
  <c r="ER390" i="4"/>
  <c r="ET390" i="4" s="1"/>
  <c r="EV390" i="4" s="1"/>
  <c r="ER392" i="4"/>
  <c r="ER391" i="4"/>
  <c r="ER371" i="4"/>
  <c r="ET371" i="4" s="1"/>
  <c r="ER370" i="4"/>
  <c r="ET370" i="4" s="1"/>
  <c r="ER369" i="4"/>
  <c r="ET369" i="4" s="1"/>
  <c r="ER372" i="4"/>
  <c r="ET372" i="4" s="1"/>
  <c r="ER349" i="4"/>
  <c r="ET349" i="4" s="1"/>
  <c r="ER348" i="4"/>
  <c r="ER347" i="4"/>
  <c r="ER328" i="4"/>
  <c r="ER327" i="4"/>
  <c r="ET327" i="4" s="1"/>
  <c r="ER326" i="4"/>
  <c r="ET326" i="4" s="1"/>
  <c r="ER284" i="4"/>
  <c r="ER263" i="4"/>
  <c r="ER264" i="4"/>
  <c r="ER136" i="4"/>
  <c r="BP140" i="4"/>
  <c r="CO140" i="4"/>
  <c r="CB140" i="4"/>
  <c r="AU140" i="4"/>
  <c r="BG140" i="4"/>
  <c r="DP140" i="4"/>
  <c r="BP139" i="4"/>
  <c r="CB139" i="4"/>
  <c r="CN139" i="4"/>
  <c r="BG139" i="4"/>
  <c r="DX139" i="4"/>
  <c r="BP138" i="4"/>
  <c r="BG138" i="4"/>
  <c r="CN138" i="4"/>
  <c r="CB138" i="4"/>
  <c r="BP137" i="4"/>
  <c r="BG137" i="4"/>
  <c r="CN137" i="4"/>
  <c r="CB137" i="4"/>
  <c r="AI137" i="4"/>
  <c r="DJ136" i="4"/>
  <c r="EZ9" i="4"/>
  <c r="CM520" i="4"/>
  <c r="BY437" i="4" l="1"/>
  <c r="J624" i="4"/>
  <c r="X624" i="4" s="1"/>
  <c r="AL624" i="4" s="1"/>
  <c r="AZ624" i="4" s="1"/>
  <c r="BN624" i="4" s="1"/>
  <c r="CB624" i="4" s="1"/>
  <c r="CP624" i="4" s="1"/>
  <c r="DD624" i="4" s="1"/>
  <c r="DR624" i="4" s="1"/>
  <c r="EF624" i="4" s="1"/>
  <c r="ET624" i="4" s="1"/>
  <c r="AZ625" i="8"/>
  <c r="BG624" i="8"/>
  <c r="AW450" i="4"/>
  <c r="AW464" i="4"/>
  <c r="AO626" i="8"/>
  <c r="BD309" i="4"/>
  <c r="AB71" i="4"/>
  <c r="AQ454" i="4"/>
  <c r="AP454" i="4" s="1"/>
  <c r="AL454" i="4" s="1"/>
  <c r="AW138" i="4"/>
  <c r="BU430" i="4"/>
  <c r="BW430" i="4" s="1"/>
  <c r="BC454" i="4"/>
  <c r="BB454" i="4" s="1"/>
  <c r="CO528" i="4"/>
  <c r="BX27" i="4"/>
  <c r="BK27" i="4" s="1"/>
  <c r="AW472" i="4"/>
  <c r="BK567" i="4"/>
  <c r="BR266" i="4"/>
  <c r="AI592" i="4"/>
  <c r="F641" i="4"/>
  <c r="G641" i="4" s="1"/>
  <c r="AI579" i="4"/>
  <c r="AW145" i="4"/>
  <c r="BK535" i="4"/>
  <c r="BW27" i="4"/>
  <c r="BK109" i="4"/>
  <c r="BK175" i="4"/>
  <c r="AW386" i="4"/>
  <c r="BR615" i="4"/>
  <c r="BX266" i="4"/>
  <c r="BK266" i="4" s="1"/>
  <c r="BX338" i="4"/>
  <c r="BX476" i="4"/>
  <c r="AW101" i="4"/>
  <c r="AI398" i="4"/>
  <c r="AW218" i="4"/>
  <c r="AI330" i="4"/>
  <c r="AW468" i="4"/>
  <c r="BK134" i="4"/>
  <c r="AW608" i="4"/>
  <c r="BK606" i="4"/>
  <c r="AT411" i="4"/>
  <c r="AS411" i="4" s="1"/>
  <c r="AS410" i="4" s="1"/>
  <c r="BR27" i="4"/>
  <c r="X156" i="4"/>
  <c r="X71" i="4" s="1"/>
  <c r="AI215" i="4"/>
  <c r="AI235" i="4"/>
  <c r="BR430" i="4"/>
  <c r="AI456" i="4"/>
  <c r="BK97" i="4"/>
  <c r="AW140" i="4"/>
  <c r="BK41" i="4"/>
  <c r="AW92" i="4"/>
  <c r="BK103" i="4"/>
  <c r="AW290" i="4"/>
  <c r="F655" i="4"/>
  <c r="G655" i="4" s="1"/>
  <c r="AW81" i="4"/>
  <c r="AW60" i="4"/>
  <c r="AT8" i="4"/>
  <c r="AS8" i="4" s="1"/>
  <c r="BK12" i="4"/>
  <c r="AW375" i="4"/>
  <c r="AQ539" i="4"/>
  <c r="AP539" i="4" s="1"/>
  <c r="AL539" i="4" s="1"/>
  <c r="AB367" i="4"/>
  <c r="BK336" i="4"/>
  <c r="BI501" i="4"/>
  <c r="AG496" i="4"/>
  <c r="CB27" i="4"/>
  <c r="CD27" i="4" s="1"/>
  <c r="CL27" i="4" s="1"/>
  <c r="BY27" i="4" s="1"/>
  <c r="CO27" i="4"/>
  <c r="BY380" i="4"/>
  <c r="BR146" i="4"/>
  <c r="AG389" i="4"/>
  <c r="AG367" i="4" s="1"/>
  <c r="BK512" i="4"/>
  <c r="AP631" i="8"/>
  <c r="AW565" i="4"/>
  <c r="AW488" i="4"/>
  <c r="BX540" i="4"/>
  <c r="AG72" i="4"/>
  <c r="AG71" i="4" s="1"/>
  <c r="AW366" i="4"/>
  <c r="CO266" i="4"/>
  <c r="CB266" i="4"/>
  <c r="CD266" i="4" s="1"/>
  <c r="CL266" i="4" s="1"/>
  <c r="AW51" i="4"/>
  <c r="CL571" i="4"/>
  <c r="BD592" i="4"/>
  <c r="AW451" i="4"/>
  <c r="AG325" i="4"/>
  <c r="CD326" i="4"/>
  <c r="CF326" i="4" s="1"/>
  <c r="AW160" i="4"/>
  <c r="AW575" i="4"/>
  <c r="AQ135" i="4"/>
  <c r="AP135" i="4" s="1"/>
  <c r="AL135" i="4" s="1"/>
  <c r="AQ433" i="4"/>
  <c r="AP433" i="4" s="1"/>
  <c r="AL433" i="4" s="1"/>
  <c r="CP326" i="4"/>
  <c r="DC326" i="4"/>
  <c r="AW33" i="4"/>
  <c r="BU86" i="4"/>
  <c r="BK86" i="4" s="1"/>
  <c r="BR281" i="4"/>
  <c r="CO86" i="4"/>
  <c r="CB86" i="4"/>
  <c r="CD86" i="4" s="1"/>
  <c r="CI86" i="4" s="1"/>
  <c r="BI281" i="4"/>
  <c r="AW458" i="4"/>
  <c r="BK514" i="4"/>
  <c r="BX312" i="4"/>
  <c r="BR86" i="4"/>
  <c r="BK511" i="4"/>
  <c r="BK604" i="4"/>
  <c r="AI381" i="4"/>
  <c r="AU215" i="4"/>
  <c r="AG475" i="4"/>
  <c r="AW14" i="4"/>
  <c r="AW337" i="4"/>
  <c r="AI329" i="4"/>
  <c r="AW343" i="4"/>
  <c r="BX501" i="4"/>
  <c r="BK501" i="4" s="1"/>
  <c r="CB430" i="4"/>
  <c r="CD430" i="4" s="1"/>
  <c r="CL430" i="4" s="1"/>
  <c r="CO430" i="4"/>
  <c r="AW462" i="4"/>
  <c r="CO501" i="4"/>
  <c r="CB501" i="4"/>
  <c r="CD501" i="4" s="1"/>
  <c r="CI501" i="4" s="1"/>
  <c r="AW621" i="4"/>
  <c r="AW315" i="4"/>
  <c r="BR501" i="4"/>
  <c r="AW34" i="4"/>
  <c r="AW388" i="4"/>
  <c r="BK614" i="4"/>
  <c r="BI339" i="4"/>
  <c r="AI111" i="4"/>
  <c r="BK17" i="4"/>
  <c r="AL241" i="4"/>
  <c r="AQ560" i="4"/>
  <c r="AP560" i="4" s="1"/>
  <c r="AL560" i="4" s="1"/>
  <c r="AW569" i="4"/>
  <c r="BK78" i="4"/>
  <c r="AW176" i="4"/>
  <c r="AW201" i="4"/>
  <c r="AW217" i="4"/>
  <c r="BK430" i="4"/>
  <c r="BX118" i="4"/>
  <c r="AI228" i="4"/>
  <c r="BD329" i="4"/>
  <c r="AW197" i="4"/>
  <c r="AI118" i="4"/>
  <c r="AI556" i="4"/>
  <c r="BX329" i="4"/>
  <c r="AW485" i="4"/>
  <c r="AW414" i="4"/>
  <c r="AW120" i="4"/>
  <c r="BK244" i="4"/>
  <c r="AW26" i="4"/>
  <c r="AW67" i="4"/>
  <c r="CF150" i="4"/>
  <c r="AW170" i="4"/>
  <c r="BK489" i="4"/>
  <c r="AW525" i="4"/>
  <c r="AW530" i="4"/>
  <c r="AW56" i="4"/>
  <c r="AW208" i="4"/>
  <c r="AW365" i="4"/>
  <c r="BK429" i="4"/>
  <c r="AW573" i="4"/>
  <c r="AW132" i="4"/>
  <c r="BI26" i="4"/>
  <c r="AW88" i="4"/>
  <c r="AW255" i="4"/>
  <c r="AW254" i="4"/>
  <c r="AW427" i="4"/>
  <c r="BR465" i="4"/>
  <c r="AW598" i="4"/>
  <c r="F650" i="4"/>
  <c r="G650" i="4" s="1"/>
  <c r="CL391" i="4"/>
  <c r="BD601" i="4"/>
  <c r="AG560" i="4"/>
  <c r="AG517" i="4" s="1"/>
  <c r="AU452" i="4"/>
  <c r="BX309" i="4"/>
  <c r="AW100" i="4"/>
  <c r="AW549" i="4"/>
  <c r="AW122" i="4"/>
  <c r="AW159" i="4"/>
  <c r="AQ368" i="4"/>
  <c r="AP368" i="4" s="1"/>
  <c r="AL368" i="4" s="1"/>
  <c r="BK299" i="4"/>
  <c r="AW495" i="4"/>
  <c r="AW190" i="4"/>
  <c r="AW352" i="4"/>
  <c r="CZ261" i="4"/>
  <c r="AW387" i="4"/>
  <c r="AW555" i="4"/>
  <c r="AW584" i="4"/>
  <c r="AW526" i="4"/>
  <c r="AW250" i="4"/>
  <c r="BR159" i="4"/>
  <c r="CF212" i="4"/>
  <c r="BR487" i="4"/>
  <c r="AW504" i="4"/>
  <c r="BI414" i="4"/>
  <c r="AW385" i="4"/>
  <c r="AW24" i="4"/>
  <c r="BI468" i="4"/>
  <c r="BD173" i="4"/>
  <c r="BI485" i="4"/>
  <c r="AU330" i="4"/>
  <c r="AT475" i="4"/>
  <c r="AS475" i="4" s="1"/>
  <c r="AQ199" i="4"/>
  <c r="AP199" i="4" s="1"/>
  <c r="AL199" i="4" s="1"/>
  <c r="AW253" i="4"/>
  <c r="BK351" i="4"/>
  <c r="AI142" i="4"/>
  <c r="BX195" i="4"/>
  <c r="BX292" i="4"/>
  <c r="BK30" i="4"/>
  <c r="AW378" i="4"/>
  <c r="AW562" i="4"/>
  <c r="BK45" i="4"/>
  <c r="BI343" i="4"/>
  <c r="BI400" i="4"/>
  <c r="AW471" i="4"/>
  <c r="AW164" i="4"/>
  <c r="AW293" i="4"/>
  <c r="AI312" i="4"/>
  <c r="AW409" i="4"/>
  <c r="BI101" i="4"/>
  <c r="AG178" i="4"/>
  <c r="AI294" i="4"/>
  <c r="BR110" i="4"/>
  <c r="AW484" i="4"/>
  <c r="BI315" i="4"/>
  <c r="AW263" i="4"/>
  <c r="AI62" i="4"/>
  <c r="S623" i="4"/>
  <c r="BX563" i="4"/>
  <c r="AU556" i="4"/>
  <c r="BI190" i="4"/>
  <c r="BK596" i="4"/>
  <c r="AQ72" i="4"/>
  <c r="AP72" i="4" s="1"/>
  <c r="AQ304" i="4"/>
  <c r="AP304" i="4" s="1"/>
  <c r="AL304" i="4" s="1"/>
  <c r="BR138" i="4"/>
  <c r="BX138" i="4"/>
  <c r="BU59" i="4"/>
  <c r="BW59" i="4" s="1"/>
  <c r="BX59" i="4"/>
  <c r="BK59" i="4" s="1"/>
  <c r="CF94" i="4"/>
  <c r="CL94" i="4"/>
  <c r="CF123" i="4"/>
  <c r="CL123" i="4"/>
  <c r="BR151" i="4"/>
  <c r="BX151" i="4"/>
  <c r="CI500" i="4"/>
  <c r="CK500" i="4" s="1"/>
  <c r="CL500" i="4"/>
  <c r="BG204" i="4"/>
  <c r="BI204" i="4" s="1"/>
  <c r="BJ204" i="4"/>
  <c r="AW204" i="4" s="1"/>
  <c r="CI311" i="4"/>
  <c r="CK311" i="4" s="1"/>
  <c r="CL311" i="4"/>
  <c r="BY311" i="4" s="1"/>
  <c r="BR480" i="4"/>
  <c r="BX480" i="4"/>
  <c r="BR531" i="4"/>
  <c r="BX531" i="4"/>
  <c r="BK561" i="4"/>
  <c r="BR600" i="4"/>
  <c r="BX600" i="4"/>
  <c r="BU585" i="4"/>
  <c r="BW585" i="4" s="1"/>
  <c r="BX585" i="4"/>
  <c r="BK585" i="4" s="1"/>
  <c r="BR609" i="4"/>
  <c r="BX609" i="4"/>
  <c r="CI12" i="4"/>
  <c r="CK12" i="4" s="1"/>
  <c r="CL12" i="4"/>
  <c r="BY12" i="4" s="1"/>
  <c r="BU19" i="4"/>
  <c r="BW19" i="4" s="1"/>
  <c r="BX19" i="4"/>
  <c r="BK19" i="4" s="1"/>
  <c r="BR51" i="4"/>
  <c r="BX51" i="4"/>
  <c r="CI87" i="4"/>
  <c r="CK87" i="4" s="1"/>
  <c r="CL87" i="4"/>
  <c r="BY87" i="4" s="1"/>
  <c r="CF83" i="4"/>
  <c r="CL83" i="4"/>
  <c r="CI148" i="4"/>
  <c r="CK148" i="4" s="1"/>
  <c r="CL148" i="4"/>
  <c r="BY148" i="4" s="1"/>
  <c r="BU257" i="4"/>
  <c r="BW257" i="4" s="1"/>
  <c r="BX257" i="4"/>
  <c r="BK257" i="4" s="1"/>
  <c r="DK297" i="4"/>
  <c r="DM297" i="4" s="1"/>
  <c r="DN297" i="4"/>
  <c r="BU317" i="4"/>
  <c r="BW317" i="4" s="1"/>
  <c r="BX317" i="4"/>
  <c r="BK317" i="4" s="1"/>
  <c r="BR340" i="4"/>
  <c r="BX340" i="4"/>
  <c r="AW356" i="4"/>
  <c r="BU382" i="4"/>
  <c r="BW382" i="4" s="1"/>
  <c r="BX382" i="4"/>
  <c r="BK382" i="4" s="1"/>
  <c r="BU377" i="4"/>
  <c r="BW377" i="4" s="1"/>
  <c r="BX377" i="4"/>
  <c r="BK377" i="4" s="1"/>
  <c r="CI441" i="4"/>
  <c r="CK441" i="4" s="1"/>
  <c r="CL441" i="4"/>
  <c r="BY441" i="4" s="1"/>
  <c r="BU467" i="4"/>
  <c r="BW467" i="4" s="1"/>
  <c r="BX467" i="4"/>
  <c r="BK467" i="4" s="1"/>
  <c r="BU507" i="4"/>
  <c r="BW507" i="4" s="1"/>
  <c r="BX507" i="4"/>
  <c r="BK507" i="4" s="1"/>
  <c r="BG305" i="4"/>
  <c r="BI305" i="4" s="1"/>
  <c r="BJ305" i="4"/>
  <c r="AW305" i="4" s="1"/>
  <c r="DV520" i="4"/>
  <c r="EB520" i="4"/>
  <c r="BY47" i="4"/>
  <c r="BR49" i="4"/>
  <c r="BX49" i="4"/>
  <c r="BU56" i="4"/>
  <c r="BW56" i="4" s="1"/>
  <c r="BX56" i="4"/>
  <c r="BK56" i="4" s="1"/>
  <c r="BU91" i="4"/>
  <c r="BW91" i="4" s="1"/>
  <c r="BX91" i="4"/>
  <c r="BK91" i="4" s="1"/>
  <c r="CF99" i="4"/>
  <c r="CL99" i="4"/>
  <c r="CI103" i="4"/>
  <c r="CK103" i="4" s="1"/>
  <c r="CL103" i="4"/>
  <c r="BY103" i="4" s="1"/>
  <c r="CF134" i="4"/>
  <c r="CL134" i="4"/>
  <c r="CI174" i="4"/>
  <c r="CK174" i="4" s="1"/>
  <c r="CL174" i="4"/>
  <c r="BY174" i="4" s="1"/>
  <c r="CI182" i="4"/>
  <c r="CK182" i="4" s="1"/>
  <c r="CL182" i="4"/>
  <c r="BY182" i="4" s="1"/>
  <c r="CI205" i="4"/>
  <c r="CK205" i="4" s="1"/>
  <c r="CL205" i="4"/>
  <c r="BY205" i="4" s="1"/>
  <c r="AW238" i="4"/>
  <c r="BR251" i="4"/>
  <c r="BX251" i="4"/>
  <c r="CI256" i="4"/>
  <c r="CK256" i="4" s="1"/>
  <c r="CL256" i="4"/>
  <c r="BY256" i="4" s="1"/>
  <c r="AW298" i="4"/>
  <c r="BR335" i="4"/>
  <c r="BX335" i="4"/>
  <c r="CF362" i="4"/>
  <c r="CL362" i="4"/>
  <c r="BR440" i="4"/>
  <c r="BX440" i="4"/>
  <c r="BR494" i="4"/>
  <c r="BX494" i="4"/>
  <c r="CI491" i="4"/>
  <c r="CK491" i="4" s="1"/>
  <c r="CL491" i="4"/>
  <c r="BY491" i="4" s="1"/>
  <c r="BU554" i="4"/>
  <c r="BW554" i="4" s="1"/>
  <c r="BX554" i="4"/>
  <c r="BK554" i="4" s="1"/>
  <c r="BR558" i="4"/>
  <c r="BX558" i="4"/>
  <c r="BR559" i="4"/>
  <c r="BX559" i="4"/>
  <c r="BR598" i="4"/>
  <c r="BX598" i="4"/>
  <c r="BU608" i="4"/>
  <c r="BW608" i="4" s="1"/>
  <c r="BX608" i="4"/>
  <c r="BK608" i="4" s="1"/>
  <c r="BR55" i="4"/>
  <c r="CF98" i="4"/>
  <c r="CL98" i="4"/>
  <c r="BD381" i="4"/>
  <c r="BE368" i="4" s="1"/>
  <c r="BD368" i="4" s="1"/>
  <c r="BJ381" i="4"/>
  <c r="BR142" i="4"/>
  <c r="BX142" i="4"/>
  <c r="BU102" i="4"/>
  <c r="BX102" i="4"/>
  <c r="BD416" i="4"/>
  <c r="BJ416" i="4"/>
  <c r="BR495" i="4"/>
  <c r="BX495" i="4"/>
  <c r="CF354" i="4"/>
  <c r="CL354" i="4"/>
  <c r="BX204" i="4"/>
  <c r="BU235" i="4"/>
  <c r="BW235" i="4" s="1"/>
  <c r="BX235" i="4"/>
  <c r="BU526" i="4"/>
  <c r="BW526" i="4" s="1"/>
  <c r="BX526" i="4"/>
  <c r="BU190" i="4"/>
  <c r="BW190" i="4" s="1"/>
  <c r="BX190" i="4"/>
  <c r="BX268" i="4"/>
  <c r="BU268" i="4"/>
  <c r="BR379" i="4"/>
  <c r="BX379" i="4"/>
  <c r="BU505" i="4"/>
  <c r="BW505" i="4" s="1"/>
  <c r="BX505" i="4"/>
  <c r="BD563" i="4"/>
  <c r="BJ563" i="4"/>
  <c r="BD402" i="4"/>
  <c r="BJ402" i="4"/>
  <c r="BU451" i="4"/>
  <c r="BW451" i="4" s="1"/>
  <c r="BX451" i="4"/>
  <c r="BK451" i="4" s="1"/>
  <c r="BR315" i="4"/>
  <c r="BX315" i="4"/>
  <c r="BG582" i="4"/>
  <c r="BI582" i="4" s="1"/>
  <c r="BJ582" i="4"/>
  <c r="BI250" i="4"/>
  <c r="BP617" i="4"/>
  <c r="AI363" i="4"/>
  <c r="AU363" i="4"/>
  <c r="AW358" i="4"/>
  <c r="BI358" i="4"/>
  <c r="DV519" i="4"/>
  <c r="EB519" i="4"/>
  <c r="BU26" i="4"/>
  <c r="BW26" i="4" s="1"/>
  <c r="BX26" i="4"/>
  <c r="BK26" i="4" s="1"/>
  <c r="BK52" i="4"/>
  <c r="BU76" i="4"/>
  <c r="BW76" i="4" s="1"/>
  <c r="BX76" i="4"/>
  <c r="BK76" i="4" s="1"/>
  <c r="BR124" i="4"/>
  <c r="BX124" i="4"/>
  <c r="CI175" i="4"/>
  <c r="CK175" i="4" s="1"/>
  <c r="CL175" i="4"/>
  <c r="BY175" i="4" s="1"/>
  <c r="BR213" i="4"/>
  <c r="BX213" i="4"/>
  <c r="AW231" i="4"/>
  <c r="BU252" i="4"/>
  <c r="BW252" i="4" s="1"/>
  <c r="BX252" i="4"/>
  <c r="BK252" i="4" s="1"/>
  <c r="CI261" i="4"/>
  <c r="CK261" i="4" s="1"/>
  <c r="CL261" i="4"/>
  <c r="BY261" i="4" s="1"/>
  <c r="CI274" i="4"/>
  <c r="CK274" i="4" s="1"/>
  <c r="CL274" i="4"/>
  <c r="BY274" i="4" s="1"/>
  <c r="CI275" i="4"/>
  <c r="CK275" i="4" s="1"/>
  <c r="CL275" i="4"/>
  <c r="BY275" i="4" s="1"/>
  <c r="AW278" i="4"/>
  <c r="BU303" i="4"/>
  <c r="BW303" i="4" s="1"/>
  <c r="BX303" i="4"/>
  <c r="BK303" i="4" s="1"/>
  <c r="BU323" i="4"/>
  <c r="BW323" i="4" s="1"/>
  <c r="BX323" i="4"/>
  <c r="BK323" i="4" s="1"/>
  <c r="CI313" i="4"/>
  <c r="CK313" i="4" s="1"/>
  <c r="CL313" i="4"/>
  <c r="BY313" i="4" s="1"/>
  <c r="CF423" i="4"/>
  <c r="CL423" i="4"/>
  <c r="BR442" i="4"/>
  <c r="BX442" i="4"/>
  <c r="BR548" i="4"/>
  <c r="BX548" i="4"/>
  <c r="CI547" i="4"/>
  <c r="CK547" i="4" s="1"/>
  <c r="CL547" i="4"/>
  <c r="BY547" i="4" s="1"/>
  <c r="BU349" i="4"/>
  <c r="BW349" i="4" s="1"/>
  <c r="BX349" i="4"/>
  <c r="BK349" i="4" s="1"/>
  <c r="BR524" i="4"/>
  <c r="BD144" i="4"/>
  <c r="BJ144" i="4"/>
  <c r="BU424" i="4"/>
  <c r="BW424" i="4" s="1"/>
  <c r="BX424" i="4"/>
  <c r="BU445" i="4"/>
  <c r="BW445" i="4" s="1"/>
  <c r="BX445" i="4"/>
  <c r="CF351" i="4"/>
  <c r="CL351" i="4"/>
  <c r="BY351" i="4" s="1"/>
  <c r="AI284" i="4"/>
  <c r="BR61" i="4"/>
  <c r="BX61" i="4"/>
  <c r="BG288" i="4"/>
  <c r="BI288" i="4" s="1"/>
  <c r="BJ288" i="4"/>
  <c r="BR246" i="4"/>
  <c r="BX246" i="4"/>
  <c r="BU246" i="4"/>
  <c r="AW23" i="4"/>
  <c r="BI23" i="4"/>
  <c r="AI488" i="4"/>
  <c r="AU488" i="4"/>
  <c r="AV629" i="4"/>
  <c r="BG20" i="4"/>
  <c r="BJ20" i="4"/>
  <c r="BR66" i="4"/>
  <c r="BX66" i="4"/>
  <c r="CT70" i="4"/>
  <c r="CZ70" i="4"/>
  <c r="CF115" i="4"/>
  <c r="CL115" i="4"/>
  <c r="BU207" i="4"/>
  <c r="BW207" i="4" s="1"/>
  <c r="BX207" i="4"/>
  <c r="BK207" i="4" s="1"/>
  <c r="BR231" i="4"/>
  <c r="BX231" i="4"/>
  <c r="BU236" i="4"/>
  <c r="BW236" i="4" s="1"/>
  <c r="BX236" i="4"/>
  <c r="BK236" i="4" s="1"/>
  <c r="BU269" i="4"/>
  <c r="BW269" i="4" s="1"/>
  <c r="BX269" i="4"/>
  <c r="BK269" i="4" s="1"/>
  <c r="BR383" i="4"/>
  <c r="BX383" i="4"/>
  <c r="BU375" i="4"/>
  <c r="BW375" i="4" s="1"/>
  <c r="BX375" i="4"/>
  <c r="BK375" i="4" s="1"/>
  <c r="CF417" i="4"/>
  <c r="CL417" i="4"/>
  <c r="BR450" i="4"/>
  <c r="BX450" i="4"/>
  <c r="BU484" i="4"/>
  <c r="BW484" i="4" s="1"/>
  <c r="BX484" i="4"/>
  <c r="BK484" i="4" s="1"/>
  <c r="BU528" i="4"/>
  <c r="BW528" i="4" s="1"/>
  <c r="BX528" i="4"/>
  <c r="BK528" i="4" s="1"/>
  <c r="BU522" i="4"/>
  <c r="BW522" i="4" s="1"/>
  <c r="BX522" i="4"/>
  <c r="BK522" i="4" s="1"/>
  <c r="CT523" i="4"/>
  <c r="CZ523" i="4"/>
  <c r="BU575" i="4"/>
  <c r="BW575" i="4" s="1"/>
  <c r="BX575" i="4"/>
  <c r="BK575" i="4" s="1"/>
  <c r="CI580" i="4"/>
  <c r="CK580" i="4" s="1"/>
  <c r="CL580" i="4"/>
  <c r="BY580" i="4" s="1"/>
  <c r="CI613" i="4"/>
  <c r="CK613" i="4" s="1"/>
  <c r="CL613" i="4"/>
  <c r="BY613" i="4" s="1"/>
  <c r="CI285" i="4"/>
  <c r="CK285" i="4" s="1"/>
  <c r="CL285" i="4"/>
  <c r="BY285" i="4" s="1"/>
  <c r="BD587" i="4"/>
  <c r="BJ587" i="4"/>
  <c r="CF16" i="4"/>
  <c r="CL16" i="4"/>
  <c r="BR65" i="4"/>
  <c r="BX65" i="4"/>
  <c r="BK65" i="4" s="1"/>
  <c r="AW401" i="4"/>
  <c r="BI401" i="4"/>
  <c r="AI259" i="4"/>
  <c r="AT241" i="4"/>
  <c r="AS241" i="4" s="1"/>
  <c r="AW146" i="4"/>
  <c r="BI146" i="4"/>
  <c r="CI150" i="4"/>
  <c r="CK150" i="4" s="1"/>
  <c r="CL150" i="4"/>
  <c r="BY150" i="4" s="1"/>
  <c r="BR38" i="4"/>
  <c r="BX38" i="4"/>
  <c r="BU468" i="4"/>
  <c r="BW468" i="4" s="1"/>
  <c r="BX468" i="4"/>
  <c r="BR242" i="4"/>
  <c r="BX242" i="4"/>
  <c r="BU530" i="4"/>
  <c r="BX530" i="4"/>
  <c r="BU181" i="4"/>
  <c r="BW181" i="4" s="1"/>
  <c r="BX181" i="4"/>
  <c r="BR392" i="4"/>
  <c r="BX392" i="4"/>
  <c r="CI513" i="4"/>
  <c r="CK513" i="4" s="1"/>
  <c r="CL513" i="4"/>
  <c r="BY513" i="4" s="1"/>
  <c r="CI514" i="4"/>
  <c r="CK514" i="4" s="1"/>
  <c r="CL514" i="4"/>
  <c r="BY514" i="4" s="1"/>
  <c r="BR533" i="4"/>
  <c r="BX533" i="4"/>
  <c r="BR532" i="4"/>
  <c r="BX532" i="4"/>
  <c r="BU536" i="4"/>
  <c r="BW536" i="4" s="1"/>
  <c r="BX536" i="4"/>
  <c r="BK536" i="4" s="1"/>
  <c r="BR545" i="4"/>
  <c r="BX545" i="4"/>
  <c r="CI553" i="4"/>
  <c r="CK553" i="4" s="1"/>
  <c r="CL553" i="4"/>
  <c r="BY553" i="4" s="1"/>
  <c r="CF551" i="4"/>
  <c r="CL551" i="4"/>
  <c r="BR370" i="4"/>
  <c r="BX370" i="4"/>
  <c r="CI260" i="4"/>
  <c r="CK260" i="4" s="1"/>
  <c r="CL260" i="4"/>
  <c r="BD69" i="4"/>
  <c r="BE50" i="4" s="1"/>
  <c r="BD50" i="4" s="1"/>
  <c r="BJ69" i="4"/>
  <c r="AW32" i="4"/>
  <c r="BI32" i="4"/>
  <c r="AW232" i="4"/>
  <c r="BI232" i="4"/>
  <c r="BK265" i="4"/>
  <c r="AW395" i="4"/>
  <c r="BI395" i="4"/>
  <c r="AW607" i="4"/>
  <c r="BU48" i="4"/>
  <c r="BW48" i="4" s="1"/>
  <c r="BX48" i="4"/>
  <c r="BK48" i="4" s="1"/>
  <c r="CI45" i="4"/>
  <c r="CK45" i="4" s="1"/>
  <c r="CL45" i="4"/>
  <c r="BY45" i="4" s="1"/>
  <c r="BR44" i="4"/>
  <c r="BX44" i="4"/>
  <c r="CI52" i="4"/>
  <c r="CK52" i="4" s="1"/>
  <c r="CL52" i="4"/>
  <c r="BY52" i="4" s="1"/>
  <c r="BU77" i="4"/>
  <c r="BW77" i="4" s="1"/>
  <c r="BX77" i="4"/>
  <c r="BK77" i="4" s="1"/>
  <c r="BK95" i="4"/>
  <c r="BU126" i="4"/>
  <c r="BW126" i="4" s="1"/>
  <c r="BX126" i="4"/>
  <c r="BK126" i="4" s="1"/>
  <c r="BR155" i="4"/>
  <c r="BX155" i="4"/>
  <c r="BU193" i="4"/>
  <c r="BW193" i="4" s="1"/>
  <c r="BX193" i="4"/>
  <c r="BK193" i="4" s="1"/>
  <c r="CI186" i="4"/>
  <c r="CK186" i="4" s="1"/>
  <c r="CL186" i="4"/>
  <c r="BY186" i="4" s="1"/>
  <c r="AW207" i="4"/>
  <c r="CI249" i="4"/>
  <c r="CK249" i="4" s="1"/>
  <c r="CL249" i="4"/>
  <c r="BY249" i="4" s="1"/>
  <c r="BU345" i="4"/>
  <c r="BW345" i="4" s="1"/>
  <c r="BX345" i="4"/>
  <c r="BK345" i="4" s="1"/>
  <c r="AW361" i="4"/>
  <c r="BU405" i="4"/>
  <c r="BW405" i="4" s="1"/>
  <c r="BX405" i="4"/>
  <c r="BK405" i="4" s="1"/>
  <c r="BU439" i="4"/>
  <c r="BW439" i="4" s="1"/>
  <c r="BX439" i="4"/>
  <c r="BK439" i="4" s="1"/>
  <c r="CI493" i="4"/>
  <c r="CK493" i="4" s="1"/>
  <c r="CL493" i="4"/>
  <c r="BY493" i="4" s="1"/>
  <c r="CI538" i="4"/>
  <c r="CK538" i="4" s="1"/>
  <c r="CL538" i="4"/>
  <c r="BY538" i="4" s="1"/>
  <c r="BD228" i="4"/>
  <c r="BJ228" i="4"/>
  <c r="BR339" i="4"/>
  <c r="BX339" i="4"/>
  <c r="BU615" i="4"/>
  <c r="BW615" i="4" s="1"/>
  <c r="BX615" i="4"/>
  <c r="BK615" i="4" s="1"/>
  <c r="BR569" i="4"/>
  <c r="BX569" i="4"/>
  <c r="BK569" i="4" s="1"/>
  <c r="AU259" i="4"/>
  <c r="AU241" i="4" s="1"/>
  <c r="AW344" i="4"/>
  <c r="BR101" i="4"/>
  <c r="BX101" i="4"/>
  <c r="BU101" i="4"/>
  <c r="BR322" i="4"/>
  <c r="BX322" i="4"/>
  <c r="BK322" i="4" s="1"/>
  <c r="AI80" i="4"/>
  <c r="AT72" i="4"/>
  <c r="AS72" i="4" s="1"/>
  <c r="AU80" i="4"/>
  <c r="BK234" i="4"/>
  <c r="AW233" i="4"/>
  <c r="AW505" i="4"/>
  <c r="BI505" i="4"/>
  <c r="BU57" i="4"/>
  <c r="BW57" i="4" s="1"/>
  <c r="BX57" i="4"/>
  <c r="BK57" i="4" s="1"/>
  <c r="CI109" i="4"/>
  <c r="CK109" i="4" s="1"/>
  <c r="CL109" i="4"/>
  <c r="BY109" i="4" s="1"/>
  <c r="CI41" i="4"/>
  <c r="CK41" i="4" s="1"/>
  <c r="CL41" i="4"/>
  <c r="BY41" i="4" s="1"/>
  <c r="CI535" i="4"/>
  <c r="CK535" i="4" s="1"/>
  <c r="CL535" i="4"/>
  <c r="BY535" i="4" s="1"/>
  <c r="BU594" i="4"/>
  <c r="BW594" i="4" s="1"/>
  <c r="BX594" i="4"/>
  <c r="BK594" i="4" s="1"/>
  <c r="CF311" i="4"/>
  <c r="BU371" i="4"/>
  <c r="BW371" i="4" s="1"/>
  <c r="BX371" i="4"/>
  <c r="BK371" i="4" s="1"/>
  <c r="CF38" i="4"/>
  <c r="CL38" i="4"/>
  <c r="BU232" i="4"/>
  <c r="BX232" i="4"/>
  <c r="BR189" i="4"/>
  <c r="BX189" i="4"/>
  <c r="BR344" i="4"/>
  <c r="BX344" i="4"/>
  <c r="CT227" i="4"/>
  <c r="CZ227" i="4"/>
  <c r="CF106" i="4"/>
  <c r="CL106" i="4"/>
  <c r="BR434" i="4"/>
  <c r="BX434" i="4"/>
  <c r="BK434" i="4" s="1"/>
  <c r="BU55" i="4"/>
  <c r="BW55" i="4" s="1"/>
  <c r="BX55" i="4"/>
  <c r="BK55" i="4" s="1"/>
  <c r="AW246" i="4"/>
  <c r="BI246" i="4"/>
  <c r="AI481" i="4"/>
  <c r="AU481" i="4"/>
  <c r="AW301" i="4"/>
  <c r="BI301" i="4"/>
  <c r="AW404" i="4"/>
  <c r="BI404" i="4"/>
  <c r="CI16" i="4"/>
  <c r="CW47" i="4"/>
  <c r="CY47" i="4" s="1"/>
  <c r="CZ47" i="4"/>
  <c r="CM47" i="4" s="1"/>
  <c r="BU79" i="4"/>
  <c r="BW79" i="4" s="1"/>
  <c r="BX79" i="4"/>
  <c r="BK79" i="4" s="1"/>
  <c r="BU88" i="4"/>
  <c r="BW88" i="4" s="1"/>
  <c r="BX88" i="4"/>
  <c r="BK88" i="4" s="1"/>
  <c r="BR113" i="4"/>
  <c r="BX113" i="4"/>
  <c r="BR107" i="4"/>
  <c r="BX107" i="4"/>
  <c r="CI112" i="4"/>
  <c r="CK112" i="4" s="1"/>
  <c r="CL112" i="4"/>
  <c r="BY112" i="4" s="1"/>
  <c r="BU145" i="4"/>
  <c r="BW145" i="4" s="1"/>
  <c r="BX145" i="4"/>
  <c r="BK145" i="4" s="1"/>
  <c r="CI162" i="4"/>
  <c r="CK162" i="4" s="1"/>
  <c r="CL162" i="4"/>
  <c r="BY162" i="4" s="1"/>
  <c r="BU206" i="4"/>
  <c r="BW206" i="4" s="1"/>
  <c r="BX206" i="4"/>
  <c r="BK206" i="4" s="1"/>
  <c r="CI248" i="4"/>
  <c r="CK248" i="4" s="1"/>
  <c r="CL248" i="4"/>
  <c r="BY248" i="4" s="1"/>
  <c r="BU355" i="4"/>
  <c r="BW355" i="4" s="1"/>
  <c r="BX355" i="4"/>
  <c r="BK355" i="4" s="1"/>
  <c r="CF364" i="4"/>
  <c r="CL364" i="4"/>
  <c r="BU384" i="4"/>
  <c r="BW384" i="4" s="1"/>
  <c r="BX384" i="4"/>
  <c r="BK384" i="4" s="1"/>
  <c r="BK399" i="4"/>
  <c r="BD478" i="4"/>
  <c r="BJ478" i="4"/>
  <c r="BR35" i="4"/>
  <c r="BX35" i="4"/>
  <c r="BU35" i="4"/>
  <c r="BI526" i="4"/>
  <c r="BR18" i="4"/>
  <c r="BX18" i="4"/>
  <c r="BU163" i="4"/>
  <c r="BW163" i="4" s="1"/>
  <c r="BX163" i="4"/>
  <c r="BP28" i="4"/>
  <c r="BR28" i="4" s="1"/>
  <c r="BI562" i="4"/>
  <c r="BC368" i="4"/>
  <c r="BB368" i="4" s="1"/>
  <c r="CI393" i="4"/>
  <c r="CK393" i="4" s="1"/>
  <c r="CL393" i="4"/>
  <c r="BY393" i="4" s="1"/>
  <c r="BK460" i="4"/>
  <c r="BK508" i="4"/>
  <c r="CI502" i="4"/>
  <c r="CK502" i="4" s="1"/>
  <c r="CL502" i="4"/>
  <c r="BY502" i="4" s="1"/>
  <c r="DK557" i="4"/>
  <c r="DM557" i="4" s="1"/>
  <c r="DN557" i="4"/>
  <c r="DA557" i="4" s="1"/>
  <c r="BU611" i="4"/>
  <c r="BW611" i="4" s="1"/>
  <c r="BX611" i="4"/>
  <c r="BK611" i="4" s="1"/>
  <c r="BD350" i="4"/>
  <c r="BJ350" i="4"/>
  <c r="BU562" i="4"/>
  <c r="BW562" i="4" s="1"/>
  <c r="BX562" i="4"/>
  <c r="BC539" i="4"/>
  <c r="BB539" i="4" s="1"/>
  <c r="BJ552" i="4"/>
  <c r="BU218" i="4"/>
  <c r="BW218" i="4" s="1"/>
  <c r="BX218" i="4"/>
  <c r="BK218" i="4" s="1"/>
  <c r="BU544" i="4"/>
  <c r="BW544" i="4" s="1"/>
  <c r="BX544" i="4"/>
  <c r="BK544" i="4" s="1"/>
  <c r="BD272" i="4"/>
  <c r="BJ272" i="4"/>
  <c r="BD476" i="4"/>
  <c r="BJ476" i="4"/>
  <c r="BD202" i="4"/>
  <c r="BJ202" i="4"/>
  <c r="BU316" i="4"/>
  <c r="BX316" i="4"/>
  <c r="CF234" i="4"/>
  <c r="CL234" i="4"/>
  <c r="BR280" i="4"/>
  <c r="BX280" i="4"/>
  <c r="BR137" i="4"/>
  <c r="BX137" i="4"/>
  <c r="CF12" i="4"/>
  <c r="CI27" i="4"/>
  <c r="CK27" i="4" s="1"/>
  <c r="BW45" i="4"/>
  <c r="CT54" i="4"/>
  <c r="CZ54" i="4"/>
  <c r="AW91" i="4"/>
  <c r="BR73" i="4"/>
  <c r="BX73" i="4"/>
  <c r="CI154" i="4"/>
  <c r="CK154" i="4" s="1"/>
  <c r="CL154" i="4"/>
  <c r="BY154" i="4" s="1"/>
  <c r="BU143" i="4"/>
  <c r="BW143" i="4" s="1"/>
  <c r="BX143" i="4"/>
  <c r="BK143" i="4" s="1"/>
  <c r="CF239" i="4"/>
  <c r="CL239" i="4"/>
  <c r="BU240" i="4"/>
  <c r="BW240" i="4" s="1"/>
  <c r="BX240" i="4"/>
  <c r="BK240" i="4" s="1"/>
  <c r="BU245" i="4"/>
  <c r="BW245" i="4" s="1"/>
  <c r="BX245" i="4"/>
  <c r="BK245" i="4" s="1"/>
  <c r="BU300" i="4"/>
  <c r="BW300" i="4" s="1"/>
  <c r="BX300" i="4"/>
  <c r="BK300" i="4" s="1"/>
  <c r="CF336" i="4"/>
  <c r="CL336" i="4"/>
  <c r="BR356" i="4"/>
  <c r="BX356" i="4"/>
  <c r="BR361" i="4"/>
  <c r="BX361" i="4"/>
  <c r="BU388" i="4"/>
  <c r="BW388" i="4" s="1"/>
  <c r="BX388" i="4"/>
  <c r="BK388" i="4" s="1"/>
  <c r="BR376" i="4"/>
  <c r="BR386" i="4"/>
  <c r="BX386" i="4"/>
  <c r="BI387" i="4"/>
  <c r="BU387" i="4"/>
  <c r="BW387" i="4" s="1"/>
  <c r="BX387" i="4"/>
  <c r="BK387" i="4" s="1"/>
  <c r="CI396" i="4"/>
  <c r="CK396" i="4" s="1"/>
  <c r="CL396" i="4"/>
  <c r="BY396" i="4" s="1"/>
  <c r="CI406" i="4"/>
  <c r="CK406" i="4" s="1"/>
  <c r="CL406" i="4"/>
  <c r="BY406" i="4" s="1"/>
  <c r="BU435" i="4"/>
  <c r="BW435" i="4" s="1"/>
  <c r="BX435" i="4"/>
  <c r="BK435" i="4" s="1"/>
  <c r="CF460" i="4"/>
  <c r="CL460" i="4"/>
  <c r="CI510" i="4"/>
  <c r="CK510" i="4" s="1"/>
  <c r="CL510" i="4"/>
  <c r="BY510" i="4" s="1"/>
  <c r="CF508" i="4"/>
  <c r="CL508" i="4"/>
  <c r="BR544" i="4"/>
  <c r="BU555" i="4"/>
  <c r="BW555" i="4" s="1"/>
  <c r="BX555" i="4"/>
  <c r="BK555" i="4" s="1"/>
  <c r="BR605" i="4"/>
  <c r="BX605" i="4"/>
  <c r="BU81" i="4"/>
  <c r="BW81" i="4" s="1"/>
  <c r="BX81" i="4"/>
  <c r="BK81" i="4" s="1"/>
  <c r="BR62" i="4"/>
  <c r="BX62" i="4"/>
  <c r="AW438" i="4"/>
  <c r="CF618" i="4"/>
  <c r="CL618" i="4"/>
  <c r="BD119" i="4"/>
  <c r="BJ119" i="4"/>
  <c r="BR587" i="4"/>
  <c r="BX587" i="4"/>
  <c r="BR527" i="4"/>
  <c r="BX527" i="4"/>
  <c r="BR215" i="4"/>
  <c r="BX215" i="4"/>
  <c r="CI180" i="4"/>
  <c r="CL180" i="4"/>
  <c r="BG307" i="4"/>
  <c r="BI307" i="4" s="1"/>
  <c r="BJ307" i="4"/>
  <c r="AW307" i="4" s="1"/>
  <c r="BU159" i="4"/>
  <c r="BW159" i="4" s="1"/>
  <c r="BX159" i="4"/>
  <c r="BK159" i="4" s="1"/>
  <c r="AW191" i="4"/>
  <c r="AQ156" i="4"/>
  <c r="AP156" i="4" s="1"/>
  <c r="AL156" i="4" s="1"/>
  <c r="BU524" i="4"/>
  <c r="BX524" i="4"/>
  <c r="BU452" i="4"/>
  <c r="BX452" i="4"/>
  <c r="BR80" i="4"/>
  <c r="BX80" i="4"/>
  <c r="BK80" i="4" s="1"/>
  <c r="BP209" i="4"/>
  <c r="BR209" i="4" s="1"/>
  <c r="AW330" i="4"/>
  <c r="BI330" i="4"/>
  <c r="AW449" i="4"/>
  <c r="BI449" i="4"/>
  <c r="AI35" i="4"/>
  <c r="AU35" i="4"/>
  <c r="AU29" i="4" s="1"/>
  <c r="CW64" i="4"/>
  <c r="CY64" i="4" s="1"/>
  <c r="CZ64" i="4"/>
  <c r="CM64" i="4" s="1"/>
  <c r="BR82" i="4"/>
  <c r="BX82" i="4"/>
  <c r="CF96" i="4"/>
  <c r="CL96" i="4"/>
  <c r="BU198" i="4"/>
  <c r="BW198" i="4" s="1"/>
  <c r="BX198" i="4"/>
  <c r="BK198" i="4" s="1"/>
  <c r="BU201" i="4"/>
  <c r="BW201" i="4" s="1"/>
  <c r="BX201" i="4"/>
  <c r="BK201" i="4" s="1"/>
  <c r="CI244" i="4"/>
  <c r="CK244" i="4" s="1"/>
  <c r="CL244" i="4"/>
  <c r="BY244" i="4" s="1"/>
  <c r="BU298" i="4"/>
  <c r="BW298" i="4" s="1"/>
  <c r="BX298" i="4"/>
  <c r="BK298" i="4" s="1"/>
  <c r="BR290" i="4"/>
  <c r="BX290" i="4"/>
  <c r="BU421" i="4"/>
  <c r="BW421" i="4" s="1"/>
  <c r="BX421" i="4"/>
  <c r="BK421" i="4" s="1"/>
  <c r="CI490" i="4"/>
  <c r="CK490" i="4" s="1"/>
  <c r="CL490" i="4"/>
  <c r="BY490" i="4" s="1"/>
  <c r="BR381" i="4"/>
  <c r="BX381" i="4"/>
  <c r="CF270" i="4"/>
  <c r="CL270" i="4"/>
  <c r="BU481" i="4"/>
  <c r="BW481" i="4" s="1"/>
  <c r="BX481" i="4"/>
  <c r="BU372" i="4"/>
  <c r="BX372" i="4"/>
  <c r="BU607" i="4"/>
  <c r="BW607" i="4" s="1"/>
  <c r="BX607" i="4"/>
  <c r="BX592" i="4"/>
  <c r="BU431" i="4"/>
  <c r="BW431" i="4" s="1"/>
  <c r="BX431" i="4"/>
  <c r="BR455" i="4"/>
  <c r="BX455" i="4"/>
  <c r="BK455" i="4" s="1"/>
  <c r="BR22" i="4"/>
  <c r="BX22" i="4"/>
  <c r="CI133" i="4"/>
  <c r="CK133" i="4" s="1"/>
  <c r="CL133" i="4"/>
  <c r="BD412" i="4"/>
  <c r="BJ412" i="4"/>
  <c r="BK98" i="4"/>
  <c r="BU469" i="4"/>
  <c r="BX469" i="4"/>
  <c r="BR353" i="4"/>
  <c r="BX353" i="4"/>
  <c r="BR179" i="4"/>
  <c r="BX179" i="4"/>
  <c r="BK179" i="4" s="1"/>
  <c r="AW431" i="4"/>
  <c r="BI431" i="4"/>
  <c r="BP122" i="4"/>
  <c r="AW276" i="4"/>
  <c r="BI276" i="4"/>
  <c r="BI607" i="4"/>
  <c r="AW461" i="4"/>
  <c r="BI461" i="4"/>
  <c r="BG474" i="4"/>
  <c r="BI474" i="4" s="1"/>
  <c r="BJ474" i="4"/>
  <c r="AW474" i="4" s="1"/>
  <c r="BR373" i="4"/>
  <c r="BX373" i="4"/>
  <c r="BR408" i="4"/>
  <c r="BX408" i="4"/>
  <c r="BU428" i="4"/>
  <c r="BW428" i="4" s="1"/>
  <c r="BX428" i="4"/>
  <c r="BK428" i="4" s="1"/>
  <c r="BU593" i="4"/>
  <c r="BW593" i="4" s="1"/>
  <c r="BX593" i="4"/>
  <c r="BD85" i="4"/>
  <c r="BJ85" i="4"/>
  <c r="CF466" i="4"/>
  <c r="CL466" i="4"/>
  <c r="BU288" i="4"/>
  <c r="BW288" i="4" s="1"/>
  <c r="BX288" i="4"/>
  <c r="BK288" i="4" s="1"/>
  <c r="BR42" i="4"/>
  <c r="BX42" i="4"/>
  <c r="BK42" i="4" s="1"/>
  <c r="BR105" i="4"/>
  <c r="BX105" i="4"/>
  <c r="BR139" i="4"/>
  <c r="BX139" i="4"/>
  <c r="BU46" i="4"/>
  <c r="BW46" i="4" s="1"/>
  <c r="BX46" i="4"/>
  <c r="BK46" i="4" s="1"/>
  <c r="BU43" i="4"/>
  <c r="BW43" i="4" s="1"/>
  <c r="BX43" i="4"/>
  <c r="BK43" i="4" s="1"/>
  <c r="BU60" i="4"/>
  <c r="BW60" i="4" s="1"/>
  <c r="BX60" i="4"/>
  <c r="BK60" i="4" s="1"/>
  <c r="BY70" i="4"/>
  <c r="CI68" i="4"/>
  <c r="CK68" i="4" s="1"/>
  <c r="CL68" i="4"/>
  <c r="BY68" i="4" s="1"/>
  <c r="AW77" i="4"/>
  <c r="CF95" i="4"/>
  <c r="CL95" i="4"/>
  <c r="BR131" i="4"/>
  <c r="BX131" i="4"/>
  <c r="CF117" i="4"/>
  <c r="CL117" i="4"/>
  <c r="BU120" i="4"/>
  <c r="BW120" i="4" s="1"/>
  <c r="BX120" i="4"/>
  <c r="BK120" i="4" s="1"/>
  <c r="BU149" i="4"/>
  <c r="BW149" i="4" s="1"/>
  <c r="BX149" i="4"/>
  <c r="BK149" i="4" s="1"/>
  <c r="BU165" i="4"/>
  <c r="BW165" i="4" s="1"/>
  <c r="BX165" i="4"/>
  <c r="BK165" i="4" s="1"/>
  <c r="AW192" i="4"/>
  <c r="BU185" i="4"/>
  <c r="BW185" i="4" s="1"/>
  <c r="BX185" i="4"/>
  <c r="BK185" i="4" s="1"/>
  <c r="CI210" i="4"/>
  <c r="CK210" i="4" s="1"/>
  <c r="CL210" i="4"/>
  <c r="BY210" i="4" s="1"/>
  <c r="BU238" i="4"/>
  <c r="BW238" i="4" s="1"/>
  <c r="BX238" i="4"/>
  <c r="BK238" i="4" s="1"/>
  <c r="CF247" i="4"/>
  <c r="CL247" i="4"/>
  <c r="AW251" i="4"/>
  <c r="BU258" i="4"/>
  <c r="BW258" i="4" s="1"/>
  <c r="BX258" i="4"/>
  <c r="BK258" i="4" s="1"/>
  <c r="BU267" i="4"/>
  <c r="BW267" i="4" s="1"/>
  <c r="BX267" i="4"/>
  <c r="BK267" i="4" s="1"/>
  <c r="AW300" i="4"/>
  <c r="CI296" i="4"/>
  <c r="CK296" i="4" s="1"/>
  <c r="CL296" i="4"/>
  <c r="BY296" i="4" s="1"/>
  <c r="BR302" i="4"/>
  <c r="BX302" i="4"/>
  <c r="BU320" i="4"/>
  <c r="BW320" i="4" s="1"/>
  <c r="BX320" i="4"/>
  <c r="BK320" i="4" s="1"/>
  <c r="BU319" i="4"/>
  <c r="BW319" i="4" s="1"/>
  <c r="BX319" i="4"/>
  <c r="BK319" i="4" s="1"/>
  <c r="BU308" i="4"/>
  <c r="BW308" i="4" s="1"/>
  <c r="BX308" i="4"/>
  <c r="BK308" i="4" s="1"/>
  <c r="BU331" i="4"/>
  <c r="BW331" i="4" s="1"/>
  <c r="BX331" i="4"/>
  <c r="BK331" i="4" s="1"/>
  <c r="BU360" i="4"/>
  <c r="BW360" i="4" s="1"/>
  <c r="BX360" i="4"/>
  <c r="BK360" i="4" s="1"/>
  <c r="CI359" i="4"/>
  <c r="CK359" i="4" s="1"/>
  <c r="CL359" i="4"/>
  <c r="BY359" i="4" s="1"/>
  <c r="BR374" i="4"/>
  <c r="BX374" i="4"/>
  <c r="CF399" i="4"/>
  <c r="CL399" i="4"/>
  <c r="BU407" i="4"/>
  <c r="BW407" i="4" s="1"/>
  <c r="BX407" i="4"/>
  <c r="BK407" i="4" s="1"/>
  <c r="CF429" i="4"/>
  <c r="CL429" i="4"/>
  <c r="BR413" i="4"/>
  <c r="BX413" i="4"/>
  <c r="BR436" i="4"/>
  <c r="BX436" i="4"/>
  <c r="BU463" i="4"/>
  <c r="BW463" i="4" s="1"/>
  <c r="BX463" i="4"/>
  <c r="BK463" i="4" s="1"/>
  <c r="AW467" i="4"/>
  <c r="BR504" i="4"/>
  <c r="BX504" i="4"/>
  <c r="AW536" i="4"/>
  <c r="AW537" i="4"/>
  <c r="BU534" i="4"/>
  <c r="BW534" i="4" s="1"/>
  <c r="BX534" i="4"/>
  <c r="BK534" i="4" s="1"/>
  <c r="CI546" i="4"/>
  <c r="CK546" i="4" s="1"/>
  <c r="CL546" i="4"/>
  <c r="BY546" i="4" s="1"/>
  <c r="CZ541" i="4"/>
  <c r="CL575" i="4"/>
  <c r="BU572" i="4"/>
  <c r="BW572" i="4" s="1"/>
  <c r="BX572" i="4"/>
  <c r="BK572" i="4" s="1"/>
  <c r="BR590" i="4"/>
  <c r="BX590" i="4"/>
  <c r="BU586" i="4"/>
  <c r="BW586" i="4" s="1"/>
  <c r="BX586" i="4"/>
  <c r="BK586" i="4" s="1"/>
  <c r="BU69" i="4"/>
  <c r="BW69" i="4" s="1"/>
  <c r="BX69" i="4"/>
  <c r="BR168" i="4"/>
  <c r="BX168" i="4"/>
  <c r="BU253" i="4"/>
  <c r="BX253" i="4"/>
  <c r="BU237" i="4"/>
  <c r="BW237" i="4" s="1"/>
  <c r="BX237" i="4"/>
  <c r="BK237" i="4" s="1"/>
  <c r="BU358" i="4"/>
  <c r="BX358" i="4"/>
  <c r="BX116" i="4"/>
  <c r="BU211" i="4"/>
  <c r="BW211" i="4" s="1"/>
  <c r="BX211" i="4"/>
  <c r="AW61" i="4"/>
  <c r="BR191" i="4"/>
  <c r="BX191" i="4"/>
  <c r="BU401" i="4"/>
  <c r="BX401" i="4"/>
  <c r="BD357" i="4"/>
  <c r="BJ357" i="4"/>
  <c r="BU225" i="4"/>
  <c r="BX225" i="4"/>
  <c r="BU188" i="4"/>
  <c r="BX188" i="4"/>
  <c r="BR332" i="4"/>
  <c r="BX332" i="4"/>
  <c r="BU509" i="4"/>
  <c r="BW509" i="4" s="1"/>
  <c r="BX509" i="4"/>
  <c r="BD222" i="4"/>
  <c r="BJ222" i="4"/>
  <c r="BD540" i="4"/>
  <c r="BJ540" i="4"/>
  <c r="BU543" i="4"/>
  <c r="BW543" i="4" s="1"/>
  <c r="BX543" i="4"/>
  <c r="BK543" i="4" s="1"/>
  <c r="BU23" i="4"/>
  <c r="BW23" i="4" s="1"/>
  <c r="BX23" i="4"/>
  <c r="BR621" i="4"/>
  <c r="BX621" i="4"/>
  <c r="BK621" i="4" s="1"/>
  <c r="BR457" i="4"/>
  <c r="BX457" i="4"/>
  <c r="BU573" i="4"/>
  <c r="BW573" i="4" s="1"/>
  <c r="BX573" i="4"/>
  <c r="BK573" i="4" s="1"/>
  <c r="BU216" i="4"/>
  <c r="BW216" i="4" s="1"/>
  <c r="BX216" i="4"/>
  <c r="BK216" i="4" s="1"/>
  <c r="AW379" i="4"/>
  <c r="AW616" i="4"/>
  <c r="BR84" i="4"/>
  <c r="BX84" i="4"/>
  <c r="BU550" i="4"/>
  <c r="BW550" i="4" s="1"/>
  <c r="BX550" i="4"/>
  <c r="BU487" i="4"/>
  <c r="BW487" i="4" s="1"/>
  <c r="BX487" i="4"/>
  <c r="BK487" i="4" s="1"/>
  <c r="BR58" i="4"/>
  <c r="BX58" i="4"/>
  <c r="BK58" i="4" s="1"/>
  <c r="AW37" i="4"/>
  <c r="BU250" i="4"/>
  <c r="BW250" i="4" s="1"/>
  <c r="BX250" i="4"/>
  <c r="BK250" i="4" s="1"/>
  <c r="AW316" i="4"/>
  <c r="AW219" i="4"/>
  <c r="AW324" i="4"/>
  <c r="AW84" i="4"/>
  <c r="AW419" i="4"/>
  <c r="AW332" i="4"/>
  <c r="AW524" i="4"/>
  <c r="AI225" i="4"/>
  <c r="AU225" i="4"/>
  <c r="CI130" i="4"/>
  <c r="CK130" i="4" s="1"/>
  <c r="CL130" i="4"/>
  <c r="BY130" i="4" s="1"/>
  <c r="AW125" i="4"/>
  <c r="BU127" i="4"/>
  <c r="BW127" i="4" s="1"/>
  <c r="BX127" i="4"/>
  <c r="BK127" i="4" s="1"/>
  <c r="CI152" i="4"/>
  <c r="CK152" i="4" s="1"/>
  <c r="CL152" i="4"/>
  <c r="BY152" i="4" s="1"/>
  <c r="BR176" i="4"/>
  <c r="BX176" i="4"/>
  <c r="BR170" i="4"/>
  <c r="BR158" i="4"/>
  <c r="BX158" i="4"/>
  <c r="BR214" i="4"/>
  <c r="BX214" i="4"/>
  <c r="BR217" i="4"/>
  <c r="BX217" i="4"/>
  <c r="BR208" i="4"/>
  <c r="BX208" i="4"/>
  <c r="CI230" i="4"/>
  <c r="CK230" i="4" s="1"/>
  <c r="CL230" i="4"/>
  <c r="BY230" i="4" s="1"/>
  <c r="BU291" i="4"/>
  <c r="BW291" i="4" s="1"/>
  <c r="BX291" i="4"/>
  <c r="BK291" i="4" s="1"/>
  <c r="BU310" i="4"/>
  <c r="BW310" i="4" s="1"/>
  <c r="BX310" i="4"/>
  <c r="BK310" i="4" s="1"/>
  <c r="AW403" i="4"/>
  <c r="BR420" i="4"/>
  <c r="BX420" i="4"/>
  <c r="BR473" i="4"/>
  <c r="BX473" i="4"/>
  <c r="BU458" i="4"/>
  <c r="BW458" i="4" s="1"/>
  <c r="BX458" i="4"/>
  <c r="BK458" i="4" s="1"/>
  <c r="BR486" i="4"/>
  <c r="BX486" i="4"/>
  <c r="CI512" i="4"/>
  <c r="CK512" i="4" s="1"/>
  <c r="CL512" i="4"/>
  <c r="BY512" i="4" s="1"/>
  <c r="CF567" i="4"/>
  <c r="CL567" i="4"/>
  <c r="BU570" i="4"/>
  <c r="BW570" i="4" s="1"/>
  <c r="BX570" i="4"/>
  <c r="BK570" i="4" s="1"/>
  <c r="BR584" i="4"/>
  <c r="BX584" i="4"/>
  <c r="AW594" i="4"/>
  <c r="CI610" i="4"/>
  <c r="CK610" i="4" s="1"/>
  <c r="CL610" i="4"/>
  <c r="BY610" i="4" s="1"/>
  <c r="CF604" i="4"/>
  <c r="CL604" i="4"/>
  <c r="CT612" i="4"/>
  <c r="CZ612" i="4"/>
  <c r="BK327" i="4"/>
  <c r="BR305" i="4"/>
  <c r="BX305" i="4"/>
  <c r="BU144" i="4"/>
  <c r="BW144" i="4" s="1"/>
  <c r="BX144" i="4"/>
  <c r="CF40" i="4"/>
  <c r="CL40" i="4"/>
  <c r="AI168" i="4"/>
  <c r="BU164" i="4"/>
  <c r="BW164" i="4" s="1"/>
  <c r="BX164" i="4"/>
  <c r="BK164" i="4" s="1"/>
  <c r="BU39" i="4"/>
  <c r="BX39" i="4"/>
  <c r="BU259" i="4"/>
  <c r="BW259" i="4" s="1"/>
  <c r="BX259" i="4"/>
  <c r="CI104" i="4"/>
  <c r="CK104" i="4" s="1"/>
  <c r="CL104" i="4"/>
  <c r="BY104" i="4" s="1"/>
  <c r="BD116" i="4"/>
  <c r="BJ116" i="4"/>
  <c r="BU90" i="4"/>
  <c r="BW90" i="4" s="1"/>
  <c r="BX90" i="4"/>
  <c r="BK90" i="4" s="1"/>
  <c r="BR184" i="4"/>
  <c r="BX184" i="4"/>
  <c r="BR443" i="4"/>
  <c r="BX443" i="4"/>
  <c r="BD11" i="4"/>
  <c r="BE8" i="4" s="1"/>
  <c r="BD8" i="4" s="1"/>
  <c r="BJ11" i="4"/>
  <c r="BR363" i="4"/>
  <c r="BX363" i="4"/>
  <c r="BK150" i="4"/>
  <c r="BR477" i="4"/>
  <c r="BX477" i="4"/>
  <c r="BR343" i="4"/>
  <c r="BX343" i="4"/>
  <c r="BR582" i="4"/>
  <c r="BX582" i="4"/>
  <c r="BR277" i="4"/>
  <c r="BX277" i="4"/>
  <c r="BR394" i="4"/>
  <c r="BX394" i="4"/>
  <c r="AI601" i="4"/>
  <c r="CI606" i="4"/>
  <c r="CL606" i="4"/>
  <c r="AI402" i="4"/>
  <c r="BU391" i="4"/>
  <c r="BW391" i="4" s="1"/>
  <c r="BX391" i="4"/>
  <c r="BK391" i="4" s="1"/>
  <c r="BR318" i="4"/>
  <c r="BX318" i="4"/>
  <c r="AW229" i="4"/>
  <c r="BG195" i="4"/>
  <c r="BI195" i="4" s="1"/>
  <c r="BJ195" i="4"/>
  <c r="AW195" i="4" s="1"/>
  <c r="BD312" i="4"/>
  <c r="BJ312" i="4"/>
  <c r="BU276" i="4"/>
  <c r="BW276" i="4" s="1"/>
  <c r="BX276" i="4"/>
  <c r="BR202" i="4"/>
  <c r="BX202" i="4"/>
  <c r="CI299" i="4"/>
  <c r="CL299" i="4"/>
  <c r="BG314" i="4"/>
  <c r="BI314" i="4" s="1"/>
  <c r="BJ314" i="4"/>
  <c r="AW314" i="4" s="1"/>
  <c r="BU409" i="4"/>
  <c r="BW409" i="4" s="1"/>
  <c r="BX409" i="4"/>
  <c r="BK409" i="4" s="1"/>
  <c r="AI74" i="4"/>
  <c r="BU37" i="4"/>
  <c r="BW37" i="4" s="1"/>
  <c r="BX37" i="4"/>
  <c r="AW225" i="4"/>
  <c r="AW289" i="4"/>
  <c r="BK167" i="4"/>
  <c r="AI566" i="4"/>
  <c r="AW617" i="4"/>
  <c r="BK591" i="4"/>
  <c r="BK180" i="4"/>
  <c r="AW469" i="4"/>
  <c r="BK133" i="4"/>
  <c r="AW139" i="4"/>
  <c r="EP520" i="4"/>
  <c r="BU13" i="4"/>
  <c r="BW13" i="4" s="1"/>
  <c r="BX13" i="4"/>
  <c r="BK13" i="4" s="1"/>
  <c r="BU15" i="4"/>
  <c r="BW15" i="4" s="1"/>
  <c r="BX15" i="4"/>
  <c r="BK15" i="4" s="1"/>
  <c r="BR10" i="4"/>
  <c r="BX10" i="4"/>
  <c r="AW49" i="4"/>
  <c r="AW44" i="4"/>
  <c r="CF31" i="4"/>
  <c r="CL31" i="4"/>
  <c r="CI53" i="4"/>
  <c r="CK53" i="4" s="1"/>
  <c r="CL53" i="4"/>
  <c r="BY53" i="4" s="1"/>
  <c r="BU63" i="4"/>
  <c r="BW63" i="4" s="1"/>
  <c r="BX63" i="4"/>
  <c r="BK63" i="4" s="1"/>
  <c r="CI75" i="4"/>
  <c r="CK75" i="4" s="1"/>
  <c r="CL75" i="4"/>
  <c r="BY75" i="4" s="1"/>
  <c r="BU92" i="4"/>
  <c r="BW92" i="4" s="1"/>
  <c r="BX92" i="4"/>
  <c r="BK92" i="4" s="1"/>
  <c r="CI97" i="4"/>
  <c r="CK97" i="4" s="1"/>
  <c r="CL97" i="4"/>
  <c r="BY97" i="4" s="1"/>
  <c r="AW107" i="4"/>
  <c r="CF264" i="4"/>
  <c r="CL264" i="4"/>
  <c r="BR278" i="4"/>
  <c r="BX278" i="4"/>
  <c r="BU321" i="4"/>
  <c r="BW321" i="4" s="1"/>
  <c r="BX321" i="4"/>
  <c r="BK321" i="4" s="1"/>
  <c r="AW319" i="4"/>
  <c r="AW345" i="4"/>
  <c r="BR365" i="4"/>
  <c r="BX365" i="4"/>
  <c r="AW384" i="4"/>
  <c r="AW407" i="4"/>
  <c r="AW408" i="4"/>
  <c r="BR418" i="4"/>
  <c r="BX418" i="4"/>
  <c r="BR426" i="4"/>
  <c r="BX426" i="4"/>
  <c r="BR444" i="4"/>
  <c r="BX444" i="4"/>
  <c r="CI453" i="4"/>
  <c r="CK453" i="4" s="1"/>
  <c r="CL453" i="4"/>
  <c r="BY453" i="4" s="1"/>
  <c r="BR462" i="4"/>
  <c r="BX462" i="4"/>
  <c r="BU472" i="4"/>
  <c r="BW472" i="4" s="1"/>
  <c r="BX472" i="4"/>
  <c r="BK472" i="4" s="1"/>
  <c r="CI499" i="4"/>
  <c r="CK499" i="4" s="1"/>
  <c r="CL499" i="4"/>
  <c r="BY499" i="4" s="1"/>
  <c r="BR140" i="4"/>
  <c r="BX140" i="4"/>
  <c r="BU21" i="4"/>
  <c r="BW21" i="4" s="1"/>
  <c r="BX21" i="4"/>
  <c r="BK21" i="4" s="1"/>
  <c r="AW10" i="4"/>
  <c r="CW25" i="4"/>
  <c r="CY25" i="4" s="1"/>
  <c r="CZ25" i="4"/>
  <c r="CM25" i="4" s="1"/>
  <c r="BR34" i="4"/>
  <c r="BX34" i="4"/>
  <c r="AW66" i="4"/>
  <c r="CI78" i="4"/>
  <c r="CK78" i="4" s="1"/>
  <c r="CL78" i="4"/>
  <c r="BY78" i="4" s="1"/>
  <c r="BU108" i="4"/>
  <c r="BW108" i="4" s="1"/>
  <c r="BX108" i="4"/>
  <c r="BK108" i="4" s="1"/>
  <c r="BR129" i="4"/>
  <c r="BX129" i="4"/>
  <c r="BU125" i="4"/>
  <c r="BW125" i="4" s="1"/>
  <c r="BX125" i="4"/>
  <c r="BK125" i="4" s="1"/>
  <c r="CI153" i="4"/>
  <c r="CK153" i="4" s="1"/>
  <c r="CL153" i="4"/>
  <c r="BY153" i="4" s="1"/>
  <c r="BK174" i="4"/>
  <c r="BU172" i="4"/>
  <c r="BW172" i="4" s="1"/>
  <c r="BX172" i="4"/>
  <c r="BK172" i="4" s="1"/>
  <c r="CZ174" i="4"/>
  <c r="BU171" i="4"/>
  <c r="BW171" i="4" s="1"/>
  <c r="BX171" i="4"/>
  <c r="BK171" i="4" s="1"/>
  <c r="AW185" i="4"/>
  <c r="BU192" i="4"/>
  <c r="BW192" i="4" s="1"/>
  <c r="BX192" i="4"/>
  <c r="BK192" i="4" s="1"/>
  <c r="CF203" i="4"/>
  <c r="CL203" i="4"/>
  <c r="CI226" i="4"/>
  <c r="CK226" i="4" s="1"/>
  <c r="CL226" i="4"/>
  <c r="BY226" i="4" s="1"/>
  <c r="CF224" i="4"/>
  <c r="CL224" i="4"/>
  <c r="BU255" i="4"/>
  <c r="BW255" i="4" s="1"/>
  <c r="BX255" i="4"/>
  <c r="BK255" i="4" s="1"/>
  <c r="BR282" i="4"/>
  <c r="BX282" i="4"/>
  <c r="CF286" i="4"/>
  <c r="CL286" i="4"/>
  <c r="CI295" i="4"/>
  <c r="CK295" i="4" s="1"/>
  <c r="CL295" i="4"/>
  <c r="BY295" i="4" s="1"/>
  <c r="BU306" i="4"/>
  <c r="BW306" i="4" s="1"/>
  <c r="BX306" i="4"/>
  <c r="BK306" i="4" s="1"/>
  <c r="BR328" i="4"/>
  <c r="BX328" i="4"/>
  <c r="BR348" i="4"/>
  <c r="BX348" i="4"/>
  <c r="BU427" i="4"/>
  <c r="BW427" i="4" s="1"/>
  <c r="BX427" i="4"/>
  <c r="BK427" i="4" s="1"/>
  <c r="BU425" i="4"/>
  <c r="BW425" i="4" s="1"/>
  <c r="BX425" i="4"/>
  <c r="BK425" i="4" s="1"/>
  <c r="AW444" i="4"/>
  <c r="DN437" i="4"/>
  <c r="CI446" i="4"/>
  <c r="CK446" i="4" s="1"/>
  <c r="CL446" i="4"/>
  <c r="BY446" i="4" s="1"/>
  <c r="BU471" i="4"/>
  <c r="BW471" i="4" s="1"/>
  <c r="BX471" i="4"/>
  <c r="BK471" i="4" s="1"/>
  <c r="CF459" i="4"/>
  <c r="CL459" i="4"/>
  <c r="CI466" i="4"/>
  <c r="CK466" i="4" s="1"/>
  <c r="BU464" i="4"/>
  <c r="BW464" i="4" s="1"/>
  <c r="BX464" i="4"/>
  <c r="BK464" i="4" s="1"/>
  <c r="BR479" i="4"/>
  <c r="BX479" i="4"/>
  <c r="CI564" i="4"/>
  <c r="CK564" i="4" s="1"/>
  <c r="CL564" i="4"/>
  <c r="BY564" i="4" s="1"/>
  <c r="BU597" i="4"/>
  <c r="BW597" i="4" s="1"/>
  <c r="BX597" i="4"/>
  <c r="BK597" i="4" s="1"/>
  <c r="BU589" i="4"/>
  <c r="BW589" i="4" s="1"/>
  <c r="BX589" i="4"/>
  <c r="BK589" i="4" s="1"/>
  <c r="CI614" i="4"/>
  <c r="CK614" i="4" s="1"/>
  <c r="CL614" i="4"/>
  <c r="BY614" i="4" s="1"/>
  <c r="AW104" i="4"/>
  <c r="BD147" i="4"/>
  <c r="BJ147" i="4"/>
  <c r="BU119" i="4"/>
  <c r="BW119" i="4" s="1"/>
  <c r="BX119" i="4"/>
  <c r="CF527" i="4"/>
  <c r="CL527" i="4"/>
  <c r="BR404" i="4"/>
  <c r="BX404" i="4"/>
  <c r="BU32" i="4"/>
  <c r="BW32" i="4" s="1"/>
  <c r="BX32" i="4"/>
  <c r="CI596" i="4"/>
  <c r="CK596" i="4" s="1"/>
  <c r="CL596" i="4"/>
  <c r="BY596" i="4" s="1"/>
  <c r="BR422" i="4"/>
  <c r="BX422" i="4"/>
  <c r="BK422" i="4" s="1"/>
  <c r="BD277" i="4"/>
  <c r="BJ277" i="4"/>
  <c r="BU337" i="4"/>
  <c r="BW337" i="4" s="1"/>
  <c r="BX337" i="4"/>
  <c r="BK337" i="4" s="1"/>
  <c r="BU219" i="4"/>
  <c r="BW219" i="4" s="1"/>
  <c r="BX219" i="4"/>
  <c r="BU385" i="4"/>
  <c r="BW385" i="4" s="1"/>
  <c r="BX385" i="4"/>
  <c r="BK385" i="4" s="1"/>
  <c r="BU414" i="4"/>
  <c r="BW414" i="4" s="1"/>
  <c r="BX414" i="4"/>
  <c r="BR333" i="4"/>
  <c r="BX333" i="4"/>
  <c r="BD187" i="4"/>
  <c r="BJ187" i="4"/>
  <c r="BD577" i="4"/>
  <c r="BJ577" i="4"/>
  <c r="BG188" i="4"/>
  <c r="BJ188" i="4"/>
  <c r="BD620" i="4"/>
  <c r="BE602" i="4" s="1"/>
  <c r="BD602" i="4" s="1"/>
  <c r="BJ620" i="4"/>
  <c r="AI204" i="4"/>
  <c r="BG242" i="4"/>
  <c r="BH241" i="4" s="1"/>
  <c r="BG241" i="4" s="1"/>
  <c r="BJ242" i="4"/>
  <c r="BU20" i="4"/>
  <c r="BX20" i="4"/>
  <c r="BD292" i="4"/>
  <c r="BJ292" i="4"/>
  <c r="AI195" i="4"/>
  <c r="BR330" i="4"/>
  <c r="BX330" i="4"/>
  <c r="BK330" i="4" s="1"/>
  <c r="BU11" i="4"/>
  <c r="BW11" i="4" s="1"/>
  <c r="BX11" i="4"/>
  <c r="BR395" i="4"/>
  <c r="BX395" i="4"/>
  <c r="BU398" i="4"/>
  <c r="BW398" i="4" s="1"/>
  <c r="BX398" i="4"/>
  <c r="BR616" i="4"/>
  <c r="BX616" i="4"/>
  <c r="AQ178" i="4"/>
  <c r="AP178" i="4" s="1"/>
  <c r="AL178" i="4" s="1"/>
  <c r="BD334" i="4"/>
  <c r="BJ334" i="4"/>
  <c r="BU281" i="4"/>
  <c r="BW281" i="4" s="1"/>
  <c r="BX281" i="4"/>
  <c r="BK281" i="4" s="1"/>
  <c r="BU146" i="4"/>
  <c r="BW146" i="4" s="1"/>
  <c r="BX146" i="4"/>
  <c r="BK146" i="4" s="1"/>
  <c r="BD338" i="4"/>
  <c r="BJ338" i="4"/>
  <c r="BR603" i="4"/>
  <c r="BX603" i="4"/>
  <c r="BK603" i="4" s="1"/>
  <c r="BR166" i="4"/>
  <c r="BX166" i="4"/>
  <c r="AI309" i="4"/>
  <c r="BU324" i="4"/>
  <c r="BW324" i="4" s="1"/>
  <c r="BX324" i="4"/>
  <c r="AW65" i="4"/>
  <c r="BI65" i="4"/>
  <c r="AW353" i="4"/>
  <c r="BI353" i="4"/>
  <c r="BJ209" i="4"/>
  <c r="AW209" i="4" s="1"/>
  <c r="BG209" i="4"/>
  <c r="BI209" i="4" s="1"/>
  <c r="AW529" i="4"/>
  <c r="AW363" i="4"/>
  <c r="CI448" i="4"/>
  <c r="CK448" i="4" s="1"/>
  <c r="CL448" i="4"/>
  <c r="BY448" i="4" s="1"/>
  <c r="CI489" i="4"/>
  <c r="CK489" i="4" s="1"/>
  <c r="CL489" i="4"/>
  <c r="BY489" i="4" s="1"/>
  <c r="CI511" i="4"/>
  <c r="CK511" i="4" s="1"/>
  <c r="CL511" i="4"/>
  <c r="BY511" i="4" s="1"/>
  <c r="BK502" i="4"/>
  <c r="BR497" i="4"/>
  <c r="BX497" i="4"/>
  <c r="BR521" i="4"/>
  <c r="BX521" i="4"/>
  <c r="BY523" i="4"/>
  <c r="BR578" i="4"/>
  <c r="BX578" i="4"/>
  <c r="CF568" i="4"/>
  <c r="CL568" i="4"/>
  <c r="BR588" i="4"/>
  <c r="BX588" i="4"/>
  <c r="BR583" i="4"/>
  <c r="BX583" i="4"/>
  <c r="CF619" i="4"/>
  <c r="CL619" i="4"/>
  <c r="CI622" i="4"/>
  <c r="CK622" i="4" s="1"/>
  <c r="CL622" i="4"/>
  <c r="BY622" i="4" s="1"/>
  <c r="AW260" i="4"/>
  <c r="CI167" i="4"/>
  <c r="CL167" i="4"/>
  <c r="BG118" i="4"/>
  <c r="BI118" i="4" s="1"/>
  <c r="BJ118" i="4"/>
  <c r="AW118" i="4" s="1"/>
  <c r="BD161" i="4"/>
  <c r="BJ161" i="4"/>
  <c r="BU294" i="4"/>
  <c r="BW294" i="4" s="1"/>
  <c r="BX294" i="4"/>
  <c r="BU483" i="4"/>
  <c r="BW483" i="4" s="1"/>
  <c r="BX483" i="4"/>
  <c r="BG422" i="4"/>
  <c r="BI422" i="4" s="1"/>
  <c r="BJ422" i="4"/>
  <c r="BU378" i="4"/>
  <c r="BW378" i="4" s="1"/>
  <c r="BX378" i="4"/>
  <c r="BK378" i="4" s="1"/>
  <c r="CI17" i="4"/>
  <c r="CK17" i="4" s="1"/>
  <c r="CL17" i="4"/>
  <c r="BY17" i="4" s="1"/>
  <c r="BU506" i="4"/>
  <c r="BX506" i="4"/>
  <c r="AI287" i="4"/>
  <c r="BU416" i="4"/>
  <c r="BW416" i="4" s="1"/>
  <c r="BX416" i="4"/>
  <c r="BU170" i="4"/>
  <c r="BW170" i="4" s="1"/>
  <c r="BX170" i="4"/>
  <c r="BK170" i="4" s="1"/>
  <c r="BU515" i="4"/>
  <c r="BW515" i="4" s="1"/>
  <c r="BX515" i="4"/>
  <c r="AI540" i="4"/>
  <c r="AI181" i="4"/>
  <c r="BR24" i="4"/>
  <c r="BX24" i="4"/>
  <c r="BK24" i="4" s="1"/>
  <c r="BD318" i="4"/>
  <c r="BJ318" i="4"/>
  <c r="BU419" i="4"/>
  <c r="BW419" i="4" s="1"/>
  <c r="BX419" i="4"/>
  <c r="BD392" i="4"/>
  <c r="BJ392" i="4"/>
  <c r="BR488" i="4"/>
  <c r="BX488" i="4"/>
  <c r="AI189" i="4"/>
  <c r="AQ220" i="4"/>
  <c r="AP220" i="4" s="1"/>
  <c r="AL220" i="4" s="1"/>
  <c r="BU301" i="4"/>
  <c r="BW301" i="4" s="1"/>
  <c r="BX301" i="4"/>
  <c r="BU485" i="4"/>
  <c r="BW485" i="4" s="1"/>
  <c r="BX485" i="4"/>
  <c r="BU279" i="4"/>
  <c r="BW279" i="4" s="1"/>
  <c r="BX279" i="4"/>
  <c r="BK279" i="4" s="1"/>
  <c r="BU461" i="4"/>
  <c r="BW461" i="4" s="1"/>
  <c r="BX461" i="4"/>
  <c r="BR400" i="4"/>
  <c r="BX400" i="4"/>
  <c r="AW280" i="4"/>
  <c r="BI280" i="4"/>
  <c r="AW184" i="4"/>
  <c r="AW342" i="4"/>
  <c r="BI342" i="4"/>
  <c r="AW211" i="4"/>
  <c r="Q623" i="4"/>
  <c r="N623" i="4"/>
  <c r="F651" i="4"/>
  <c r="G651" i="4" s="1"/>
  <c r="F640" i="4"/>
  <c r="G640" i="4" s="1"/>
  <c r="F635" i="4"/>
  <c r="G635" i="4" s="1"/>
  <c r="F638" i="4"/>
  <c r="G638" i="4" s="1"/>
  <c r="F639" i="4"/>
  <c r="G639" i="4" s="1"/>
  <c r="F653" i="4"/>
  <c r="G653" i="4" s="1"/>
  <c r="F654" i="4"/>
  <c r="G654" i="4" s="1"/>
  <c r="F642" i="4"/>
  <c r="G642" i="4" s="1"/>
  <c r="F649" i="4"/>
  <c r="G649" i="4" s="1"/>
  <c r="F637" i="4"/>
  <c r="G637" i="4" s="1"/>
  <c r="F652" i="4"/>
  <c r="G652" i="4" s="1"/>
  <c r="F643" i="4"/>
  <c r="G643" i="4" s="1"/>
  <c r="AE432" i="4"/>
  <c r="AL8" i="4"/>
  <c r="AE71" i="4"/>
  <c r="BW103" i="4"/>
  <c r="BU333" i="4"/>
  <c r="BW333" i="4" s="1"/>
  <c r="BI409" i="4"/>
  <c r="BR534" i="4"/>
  <c r="BR607" i="4"/>
  <c r="X367" i="4"/>
  <c r="BW606" i="4"/>
  <c r="AL475" i="4"/>
  <c r="J623" i="4"/>
  <c r="L624" i="4" s="1"/>
  <c r="F636" i="4" s="1"/>
  <c r="G636" i="4" s="1"/>
  <c r="AW62" i="4"/>
  <c r="CB322" i="4"/>
  <c r="CD322" i="4" s="1"/>
  <c r="CI322" i="4" s="1"/>
  <c r="CO322" i="4"/>
  <c r="BI573" i="4"/>
  <c r="BR37" i="4"/>
  <c r="AU262" i="4"/>
  <c r="AW284" i="4"/>
  <c r="BU168" i="4"/>
  <c r="BW168" i="4" s="1"/>
  <c r="CW227" i="4"/>
  <c r="BR550" i="4"/>
  <c r="BI344" i="4"/>
  <c r="BR324" i="4"/>
  <c r="BP449" i="4"/>
  <c r="BR449" i="4" s="1"/>
  <c r="BU18" i="4"/>
  <c r="BU400" i="4"/>
  <c r="BI379" i="4"/>
  <c r="BI100" i="4"/>
  <c r="CF249" i="4"/>
  <c r="BU318" i="4"/>
  <c r="BW318" i="4" s="1"/>
  <c r="BR461" i="4"/>
  <c r="BR481" i="4"/>
  <c r="AU602" i="4"/>
  <c r="BR431" i="4"/>
  <c r="AL50" i="4"/>
  <c r="AT325" i="4"/>
  <c r="AS325" i="4" s="1"/>
  <c r="AE517" i="4"/>
  <c r="AU329" i="4"/>
  <c r="CO449" i="4"/>
  <c r="CB449" i="4"/>
  <c r="BR279" i="4"/>
  <c r="AG262" i="4"/>
  <c r="CO55" i="4"/>
  <c r="CB55" i="4"/>
  <c r="CD55" i="4" s="1"/>
  <c r="BR238" i="4"/>
  <c r="BU339" i="4"/>
  <c r="BU422" i="4"/>
  <c r="BW422" i="4" s="1"/>
  <c r="BU569" i="4"/>
  <c r="BW569" i="4" s="1"/>
  <c r="BI170" i="4"/>
  <c r="AU189" i="4"/>
  <c r="AW452" i="4"/>
  <c r="AQ325" i="4"/>
  <c r="AP325" i="4" s="1"/>
  <c r="AL325" i="4" s="1"/>
  <c r="CO209" i="4"/>
  <c r="CB209" i="4"/>
  <c r="CD209" i="4" s="1"/>
  <c r="CO309" i="4"/>
  <c r="CB309" i="4"/>
  <c r="CD309" i="4" s="1"/>
  <c r="CL309" i="4" s="1"/>
  <c r="CO246" i="4"/>
  <c r="CB246" i="4"/>
  <c r="CD246" i="4" s="1"/>
  <c r="BI366" i="4"/>
  <c r="BG309" i="4"/>
  <c r="AW309" i="4" s="1"/>
  <c r="CB338" i="4"/>
  <c r="CD338" i="4" s="1"/>
  <c r="CL338" i="4" s="1"/>
  <c r="CO338" i="4"/>
  <c r="CO163" i="4"/>
  <c r="CB163" i="4"/>
  <c r="CD163" i="4" s="1"/>
  <c r="BP366" i="4"/>
  <c r="BU105" i="4"/>
  <c r="CI234" i="4"/>
  <c r="CK234" i="4" s="1"/>
  <c r="BR452" i="4"/>
  <c r="BR469" i="4"/>
  <c r="BR301" i="4"/>
  <c r="BP576" i="4"/>
  <c r="AW271" i="4"/>
  <c r="BI271" i="4"/>
  <c r="BR338" i="4"/>
  <c r="BU338" i="4"/>
  <c r="AU28" i="4"/>
  <c r="AU8" i="4" s="1"/>
  <c r="CB434" i="4"/>
  <c r="CD434" i="4" s="1"/>
  <c r="CO434" i="4"/>
  <c r="CB366" i="4"/>
  <c r="CD366" i="4" s="1"/>
  <c r="CI366" i="4" s="1"/>
  <c r="CO366" i="4"/>
  <c r="CB324" i="4"/>
  <c r="CD324" i="4" s="1"/>
  <c r="CI324" i="4" s="1"/>
  <c r="CO324" i="4"/>
  <c r="CB250" i="4"/>
  <c r="CD250" i="4" s="1"/>
  <c r="CO250" i="4"/>
  <c r="BC325" i="4"/>
  <c r="BB325" i="4" s="1"/>
  <c r="BU344" i="4"/>
  <c r="AW576" i="4"/>
  <c r="BI576" i="4"/>
  <c r="BI37" i="4"/>
  <c r="BR505" i="4"/>
  <c r="BR216" i="4"/>
  <c r="BR250" i="4"/>
  <c r="BC8" i="4"/>
  <c r="BB8" i="4" s="1"/>
  <c r="BR20" i="4"/>
  <c r="BR32" i="4"/>
  <c r="CI106" i="4"/>
  <c r="BR143" i="4"/>
  <c r="BR163" i="4"/>
  <c r="BR211" i="4"/>
  <c r="BR294" i="4"/>
  <c r="BR485" i="4"/>
  <c r="BR526" i="4"/>
  <c r="CF606" i="4"/>
  <c r="BR288" i="4"/>
  <c r="BC156" i="4"/>
  <c r="BB156" i="4" s="1"/>
  <c r="BR90" i="4"/>
  <c r="BR218" i="4"/>
  <c r="BD242" i="4"/>
  <c r="BE241" i="4" s="1"/>
  <c r="BD241" i="4" s="1"/>
  <c r="BD204" i="4"/>
  <c r="BD582" i="4"/>
  <c r="AU338" i="4"/>
  <c r="CB576" i="4"/>
  <c r="CO576" i="4"/>
  <c r="CO122" i="4"/>
  <c r="CB122" i="4"/>
  <c r="CD122" i="4" s="1"/>
  <c r="DC16" i="4"/>
  <c r="CP16" i="4"/>
  <c r="CR16" i="4" s="1"/>
  <c r="CB289" i="4"/>
  <c r="CD289" i="4" s="1"/>
  <c r="CI289" i="4" s="1"/>
  <c r="CO289" i="4"/>
  <c r="AW506" i="4"/>
  <c r="BI506" i="4"/>
  <c r="CO37" i="4"/>
  <c r="CB37" i="4"/>
  <c r="CD37" i="4" s="1"/>
  <c r="BU621" i="4"/>
  <c r="BW621" i="4" s="1"/>
  <c r="BG338" i="4"/>
  <c r="CO329" i="4"/>
  <c r="CB329" i="4"/>
  <c r="CD329" i="4" s="1"/>
  <c r="CL329" i="4" s="1"/>
  <c r="CO603" i="4"/>
  <c r="CB603" i="4"/>
  <c r="CD603" i="4" s="1"/>
  <c r="CO487" i="4"/>
  <c r="CB487" i="4"/>
  <c r="CD487" i="4" s="1"/>
  <c r="CO28" i="4"/>
  <c r="CB28" i="4"/>
  <c r="BP289" i="4"/>
  <c r="CI40" i="4"/>
  <c r="BC241" i="4"/>
  <c r="BB241" i="4" s="1"/>
  <c r="CF313" i="4"/>
  <c r="BU381" i="4"/>
  <c r="BW381" i="4" s="1"/>
  <c r="AW434" i="4"/>
  <c r="CF104" i="4"/>
  <c r="AW294" i="4"/>
  <c r="AN7" i="4"/>
  <c r="BD314" i="4"/>
  <c r="CO461" i="4"/>
  <c r="CB461" i="4"/>
  <c r="CO452" i="4"/>
  <c r="CB452" i="4"/>
  <c r="CD452" i="4" s="1"/>
  <c r="BG329" i="4"/>
  <c r="AW329" i="4" s="1"/>
  <c r="BR329" i="4"/>
  <c r="BU329" i="4"/>
  <c r="CO271" i="4"/>
  <c r="CB271" i="4"/>
  <c r="CO101" i="4"/>
  <c r="CB101" i="4"/>
  <c r="CD101" i="4" s="1"/>
  <c r="CO65" i="4"/>
  <c r="CB65" i="4"/>
  <c r="CD65" i="4" s="1"/>
  <c r="DC106" i="4"/>
  <c r="CP106" i="4"/>
  <c r="CR106" i="4" s="1"/>
  <c r="CO166" i="4"/>
  <c r="CB166" i="4"/>
  <c r="CD166" i="4" s="1"/>
  <c r="CB80" i="4"/>
  <c r="CD80" i="4" s="1"/>
  <c r="CO80" i="4"/>
  <c r="AH629" i="4"/>
  <c r="AV630" i="4" s="1"/>
  <c r="X560" i="4"/>
  <c r="X517" i="4" s="1"/>
  <c r="CB279" i="4"/>
  <c r="CD279" i="4" s="1"/>
  <c r="CO279" i="4"/>
  <c r="BK260" i="4"/>
  <c r="AN432" i="4"/>
  <c r="CB400" i="4"/>
  <c r="CO400" i="4"/>
  <c r="DQ227" i="4"/>
  <c r="DD227" i="4"/>
  <c r="DF227" i="4" s="1"/>
  <c r="BR271" i="4"/>
  <c r="BU271" i="4"/>
  <c r="CO58" i="4"/>
  <c r="CB58" i="4"/>
  <c r="CD58" i="4" s="1"/>
  <c r="BU24" i="4"/>
  <c r="BW24" i="4" s="1"/>
  <c r="BR88" i="4"/>
  <c r="BU166" i="4"/>
  <c r="BU179" i="4"/>
  <c r="BW179" i="4" s="1"/>
  <c r="BI251" i="4"/>
  <c r="BU332" i="4"/>
  <c r="BI569" i="4"/>
  <c r="BC581" i="4"/>
  <c r="BB581" i="4" s="1"/>
  <c r="BR385" i="4"/>
  <c r="BI466" i="4"/>
  <c r="AU74" i="4"/>
  <c r="CO550" i="4"/>
  <c r="CB550" i="4"/>
  <c r="CD550" i="4" s="1"/>
  <c r="CI550" i="4" s="1"/>
  <c r="BR309" i="4"/>
  <c r="BU309" i="4"/>
  <c r="CO617" i="4"/>
  <c r="CB617" i="4"/>
  <c r="CD617" i="4" s="1"/>
  <c r="AQ262" i="4"/>
  <c r="AP262" i="4" s="1"/>
  <c r="AL262" i="4" s="1"/>
  <c r="CO579" i="4"/>
  <c r="CB579" i="4"/>
  <c r="CD579" i="4" s="1"/>
  <c r="CL579" i="4" s="1"/>
  <c r="BG74" i="4"/>
  <c r="AW74" i="4" s="1"/>
  <c r="AW579" i="4"/>
  <c r="CO281" i="4"/>
  <c r="CB281" i="4"/>
  <c r="CD281" i="4" s="1"/>
  <c r="BG273" i="4"/>
  <c r="AW273" i="4" s="1"/>
  <c r="BP273" i="4"/>
  <c r="BX273" i="4" s="1"/>
  <c r="CO228" i="4"/>
  <c r="CB228" i="4"/>
  <c r="AT135" i="4"/>
  <c r="AS135" i="4" s="1"/>
  <c r="BU84" i="4"/>
  <c r="AT156" i="4"/>
  <c r="AS156" i="4" s="1"/>
  <c r="BR355" i="4"/>
  <c r="BI450" i="4"/>
  <c r="BU455" i="4"/>
  <c r="BW455" i="4" s="1"/>
  <c r="BR483" i="4"/>
  <c r="BR515" i="4"/>
  <c r="CF285" i="4"/>
  <c r="BI62" i="4"/>
  <c r="AU287" i="4"/>
  <c r="BC262" i="4"/>
  <c r="BB262" i="4" s="1"/>
  <c r="AU447" i="4"/>
  <c r="BR579" i="4"/>
  <c r="BU579" i="4"/>
  <c r="BK579" i="4" s="1"/>
  <c r="AU579" i="4"/>
  <c r="AU560" i="4" s="1"/>
  <c r="BG334" i="4"/>
  <c r="CO524" i="4"/>
  <c r="CB524" i="4"/>
  <c r="CD524" i="4" s="1"/>
  <c r="CB232" i="4"/>
  <c r="CD232" i="4" s="1"/>
  <c r="CO232" i="4"/>
  <c r="BP228" i="4"/>
  <c r="CO84" i="4"/>
  <c r="CB84" i="4"/>
  <c r="CD84" i="4" s="1"/>
  <c r="BP100" i="4"/>
  <c r="BX100" i="4" s="1"/>
  <c r="BI488" i="4"/>
  <c r="CB339" i="4"/>
  <c r="CD339" i="4" s="1"/>
  <c r="CO339" i="4"/>
  <c r="AX626" i="8"/>
  <c r="AX628" i="8" s="1"/>
  <c r="BG228" i="4"/>
  <c r="BP549" i="4"/>
  <c r="BX549" i="4" s="1"/>
  <c r="CP299" i="4"/>
  <c r="DC299" i="4"/>
  <c r="BP74" i="4"/>
  <c r="BR74" i="4" s="1"/>
  <c r="BU189" i="4"/>
  <c r="AT220" i="4"/>
  <c r="AS220" i="4" s="1"/>
  <c r="BR232" i="4"/>
  <c r="AT283" i="4"/>
  <c r="AS283" i="4" s="1"/>
  <c r="BU353" i="4"/>
  <c r="BU379" i="4"/>
  <c r="BR468" i="4"/>
  <c r="AL581" i="4"/>
  <c r="CI618" i="4"/>
  <c r="BR253" i="4"/>
  <c r="AU168" i="4"/>
  <c r="AU156" i="4" s="1"/>
  <c r="CF299" i="4"/>
  <c r="AQ346" i="4"/>
  <c r="AP346" i="4" s="1"/>
  <c r="AL346" i="4" s="1"/>
  <c r="CB469" i="4"/>
  <c r="CD469" i="4" s="1"/>
  <c r="CO469" i="4"/>
  <c r="AW189" i="4"/>
  <c r="CO18" i="4"/>
  <c r="CB18" i="4"/>
  <c r="CD18" i="4" s="1"/>
  <c r="CB74" i="4"/>
  <c r="CO74" i="4"/>
  <c r="BP334" i="4"/>
  <c r="BX334" i="4" s="1"/>
  <c r="CO314" i="4"/>
  <c r="CB314" i="4"/>
  <c r="CD314" i="4" s="1"/>
  <c r="CO189" i="4"/>
  <c r="CB189" i="4"/>
  <c r="CB344" i="4"/>
  <c r="CD344" i="4" s="1"/>
  <c r="CO344" i="4"/>
  <c r="BU616" i="4"/>
  <c r="BW616" i="4" s="1"/>
  <c r="CO353" i="4"/>
  <c r="CB353" i="4"/>
  <c r="CO352" i="4"/>
  <c r="CB352" i="4"/>
  <c r="CD352" i="4" s="1"/>
  <c r="CB342" i="4"/>
  <c r="CD342" i="4" s="1"/>
  <c r="CO342" i="4"/>
  <c r="BP173" i="4"/>
  <c r="CF180" i="4"/>
  <c r="CO549" i="4"/>
  <c r="CB549" i="4"/>
  <c r="CD549" i="4" s="1"/>
  <c r="BP352" i="4"/>
  <c r="BX352" i="4" s="1"/>
  <c r="BP342" i="4"/>
  <c r="CO173" i="4"/>
  <c r="CB173" i="4"/>
  <c r="CD616" i="4"/>
  <c r="BP492" i="4"/>
  <c r="BX492" i="4" s="1"/>
  <c r="CB100" i="4"/>
  <c r="CD100" i="4" s="1"/>
  <c r="CO100" i="4"/>
  <c r="CI270" i="4"/>
  <c r="BR409" i="4"/>
  <c r="CB615" i="4"/>
  <c r="CD615" i="4" s="1"/>
  <c r="CI615" i="4" s="1"/>
  <c r="CO615" i="4"/>
  <c r="BR219" i="4"/>
  <c r="BU215" i="4"/>
  <c r="BU242" i="4"/>
  <c r="BI337" i="4"/>
  <c r="AT346" i="4"/>
  <c r="AS346" i="4" s="1"/>
  <c r="BU395" i="4"/>
  <c r="BW395" i="4" s="1"/>
  <c r="BW429" i="4"/>
  <c r="BG173" i="4"/>
  <c r="AW173" i="4" s="1"/>
  <c r="CO179" i="4"/>
  <c r="CB179" i="4"/>
  <c r="CD179" i="4" s="1"/>
  <c r="CO334" i="4"/>
  <c r="CB334" i="4"/>
  <c r="CD334" i="4" s="1"/>
  <c r="CB301" i="4"/>
  <c r="CD301" i="4" s="1"/>
  <c r="CO301" i="4"/>
  <c r="CB485" i="4"/>
  <c r="CD485" i="4" s="1"/>
  <c r="CI485" i="4" s="1"/>
  <c r="CO485" i="4"/>
  <c r="BP314" i="4"/>
  <c r="CO569" i="4"/>
  <c r="CB569" i="4"/>
  <c r="CD569" i="4" s="1"/>
  <c r="AT560" i="4"/>
  <c r="AS560" i="4" s="1"/>
  <c r="AT304" i="4"/>
  <c r="AS304" i="4" s="1"/>
  <c r="BI14" i="4"/>
  <c r="BR372" i="4"/>
  <c r="CO409" i="4"/>
  <c r="CB409" i="4"/>
  <c r="CD409" i="4" s="1"/>
  <c r="DC616" i="4"/>
  <c r="CP616" i="4"/>
  <c r="CR616" i="4" s="1"/>
  <c r="CB492" i="4"/>
  <c r="CO492" i="4"/>
  <c r="BR11" i="4"/>
  <c r="AT50" i="4"/>
  <c r="AS50" i="4" s="1"/>
  <c r="BC178" i="4"/>
  <c r="BB178" i="4" s="1"/>
  <c r="BC602" i="4"/>
  <c r="BB602" i="4" s="1"/>
  <c r="AU62" i="4"/>
  <c r="AU50" i="4" s="1"/>
  <c r="BW351" i="4"/>
  <c r="AL93" i="4"/>
  <c r="AU402" i="4"/>
  <c r="AU389" i="4" s="1"/>
  <c r="AW235" i="4"/>
  <c r="Z623" i="4"/>
  <c r="BD74" i="4"/>
  <c r="BI579" i="4"/>
  <c r="BD273" i="4"/>
  <c r="CO273" i="4"/>
  <c r="CB273" i="4"/>
  <c r="CB146" i="4"/>
  <c r="CD146" i="4" s="1"/>
  <c r="CI146" i="4" s="1"/>
  <c r="CO146" i="4"/>
  <c r="BI492" i="4"/>
  <c r="BU457" i="4"/>
  <c r="AT581" i="4"/>
  <c r="AS581" i="4" s="1"/>
  <c r="BW17" i="4"/>
  <c r="BR337" i="4"/>
  <c r="BD422" i="4"/>
  <c r="BR181" i="4"/>
  <c r="BR193" i="4"/>
  <c r="BU280" i="4"/>
  <c r="BR300" i="4"/>
  <c r="BU363" i="4"/>
  <c r="BU404" i="4"/>
  <c r="BI444" i="4"/>
  <c r="BW489" i="4"/>
  <c r="AN517" i="4"/>
  <c r="BR554" i="4"/>
  <c r="CF596" i="4"/>
  <c r="CF610" i="4"/>
  <c r="BR164" i="4"/>
  <c r="BR225" i="4"/>
  <c r="BR235" i="4"/>
  <c r="BI24" i="4"/>
  <c r="BK294" i="4"/>
  <c r="AU381" i="4"/>
  <c r="AU368" i="4" s="1"/>
  <c r="AW447" i="4"/>
  <c r="AU312" i="4"/>
  <c r="AU304" i="4" s="1"/>
  <c r="BD307" i="4"/>
  <c r="AU333" i="4"/>
  <c r="BU22" i="4"/>
  <c r="BC220" i="4"/>
  <c r="BB220" i="4" s="1"/>
  <c r="CF186" i="4"/>
  <c r="BI208" i="4"/>
  <c r="BR268" i="4"/>
  <c r="BI293" i="4"/>
  <c r="BU305" i="4"/>
  <c r="BR543" i="4"/>
  <c r="BI164" i="4"/>
  <c r="AU147" i="4"/>
  <c r="AN177" i="4"/>
  <c r="AU181" i="4"/>
  <c r="BD195" i="4"/>
  <c r="AU294" i="4"/>
  <c r="BE496" i="4"/>
  <c r="BD496" i="4" s="1"/>
  <c r="AZ496" i="4" s="1"/>
  <c r="CI527" i="4"/>
  <c r="CK527" i="4" s="1"/>
  <c r="BR530" i="4"/>
  <c r="BI451" i="4"/>
  <c r="BW98" i="4"/>
  <c r="BR119" i="4"/>
  <c r="BR358" i="4"/>
  <c r="BR424" i="4"/>
  <c r="AT433" i="4"/>
  <c r="AS433" i="4" s="1"/>
  <c r="BR23" i="4"/>
  <c r="CF500" i="4"/>
  <c r="BR316" i="4"/>
  <c r="AE177" i="4"/>
  <c r="BC560" i="4"/>
  <c r="BB560" i="4" s="1"/>
  <c r="BI191" i="4"/>
  <c r="BC72" i="4"/>
  <c r="BB72" i="4" s="1"/>
  <c r="BU191" i="4"/>
  <c r="BU202" i="4"/>
  <c r="BW202" i="4" s="1"/>
  <c r="BR398" i="4"/>
  <c r="BU477" i="4"/>
  <c r="BU488" i="4"/>
  <c r="BU62" i="4"/>
  <c r="BU61" i="4"/>
  <c r="BW61" i="4" s="1"/>
  <c r="BR190" i="4"/>
  <c r="AT178" i="4"/>
  <c r="AS178" i="4" s="1"/>
  <c r="CF226" i="4"/>
  <c r="CF260" i="4"/>
  <c r="BU277" i="4"/>
  <c r="BW277" i="4" s="1"/>
  <c r="BU315" i="4"/>
  <c r="BI378" i="4"/>
  <c r="BC411" i="4"/>
  <c r="BB411" i="4" s="1"/>
  <c r="BB410" i="4" s="1"/>
  <c r="BR435" i="4"/>
  <c r="BI584" i="4"/>
  <c r="BW150" i="4"/>
  <c r="BR419" i="4"/>
  <c r="AU592" i="4"/>
  <c r="AN367" i="4"/>
  <c r="BI385" i="4"/>
  <c r="AU142" i="4"/>
  <c r="BI229" i="4"/>
  <c r="BW596" i="4"/>
  <c r="AU195" i="4"/>
  <c r="BK132" i="4"/>
  <c r="CB477" i="4"/>
  <c r="CD477" i="4" s="1"/>
  <c r="CO477" i="4"/>
  <c r="CO307" i="4"/>
  <c r="CB307" i="4"/>
  <c r="CB292" i="4"/>
  <c r="CD292" i="4" s="1"/>
  <c r="CL292" i="4" s="1"/>
  <c r="CO292" i="4"/>
  <c r="BR312" i="4"/>
  <c r="BU312" i="4"/>
  <c r="BW312" i="4" s="1"/>
  <c r="CR30" i="4"/>
  <c r="DC596" i="4"/>
  <c r="CP596" i="4"/>
  <c r="CR596" i="4" s="1"/>
  <c r="BG350" i="4"/>
  <c r="BP456" i="4"/>
  <c r="AW455" i="4"/>
  <c r="BC199" i="4"/>
  <c r="BB199" i="4" s="1"/>
  <c r="BW285" i="4"/>
  <c r="AL114" i="4"/>
  <c r="AU111" i="4"/>
  <c r="AU93" i="4" s="1"/>
  <c r="DB571" i="4"/>
  <c r="CP571" i="4"/>
  <c r="CB142" i="4"/>
  <c r="CD142" i="4" s="1"/>
  <c r="CO142" i="4"/>
  <c r="AW223" i="4"/>
  <c r="BI223" i="4"/>
  <c r="BG416" i="4"/>
  <c r="DP30" i="4"/>
  <c r="DD30" i="4"/>
  <c r="DF30" i="4" s="1"/>
  <c r="BP121" i="4"/>
  <c r="BX121" i="4" s="1"/>
  <c r="BG592" i="4"/>
  <c r="AI268" i="4"/>
  <c r="AT262" i="4"/>
  <c r="AS262" i="4" s="1"/>
  <c r="AW268" i="4"/>
  <c r="CO587" i="4"/>
  <c r="CB587" i="4"/>
  <c r="BU527" i="4"/>
  <c r="CB456" i="4"/>
  <c r="CO456" i="4"/>
  <c r="CO211" i="4"/>
  <c r="CB211" i="4"/>
  <c r="CD211" i="4" s="1"/>
  <c r="BD552" i="4"/>
  <c r="AU456" i="4"/>
  <c r="AU454" i="4" s="1"/>
  <c r="CO593" i="4"/>
  <c r="CB593" i="4"/>
  <c r="CD593" i="4" s="1"/>
  <c r="CO401" i="4"/>
  <c r="CB401" i="4"/>
  <c r="CD401" i="4" s="1"/>
  <c r="CB592" i="4"/>
  <c r="CO592" i="4"/>
  <c r="BP402" i="4"/>
  <c r="BX402" i="4" s="1"/>
  <c r="BG272" i="4"/>
  <c r="BP293" i="4"/>
  <c r="AU601" i="4"/>
  <c r="AW456" i="4"/>
  <c r="CB552" i="4"/>
  <c r="CD552" i="4" s="1"/>
  <c r="CO552" i="4"/>
  <c r="BG620" i="4"/>
  <c r="CB556" i="4"/>
  <c r="CO556" i="4"/>
  <c r="AI333" i="4"/>
  <c r="AW333" i="4"/>
  <c r="BG540" i="4"/>
  <c r="BR563" i="4"/>
  <c r="BU563" i="4"/>
  <c r="BW563" i="4" s="1"/>
  <c r="AU204" i="4"/>
  <c r="BG601" i="4"/>
  <c r="AW601" i="4" s="1"/>
  <c r="CB20" i="4"/>
  <c r="CD20" i="4" s="1"/>
  <c r="CO20" i="4"/>
  <c r="CO357" i="4"/>
  <c r="CB357" i="4"/>
  <c r="CD357" i="4" s="1"/>
  <c r="CB284" i="4"/>
  <c r="CO284" i="4"/>
  <c r="BP222" i="4"/>
  <c r="CB233" i="4"/>
  <c r="CD233" i="4" s="1"/>
  <c r="CO233" i="4"/>
  <c r="BP478" i="4"/>
  <c r="BU184" i="4"/>
  <c r="CO105" i="4"/>
  <c r="CB105" i="4"/>
  <c r="CD105" i="4" s="1"/>
  <c r="BK152" i="4"/>
  <c r="BU142" i="4"/>
  <c r="BU587" i="4"/>
  <c r="BW587" i="4" s="1"/>
  <c r="BG381" i="4"/>
  <c r="CP17" i="4"/>
  <c r="CR17" i="4" s="1"/>
  <c r="DC17" i="4"/>
  <c r="BP412" i="4"/>
  <c r="DB237" i="4"/>
  <c r="CP237" i="4"/>
  <c r="CR237" i="4" s="1"/>
  <c r="DB618" i="4"/>
  <c r="CP618" i="4"/>
  <c r="CR618" i="4" s="1"/>
  <c r="CO116" i="4"/>
  <c r="CB116" i="4"/>
  <c r="CD116" i="4" s="1"/>
  <c r="CL116" i="4" s="1"/>
  <c r="BP397" i="4"/>
  <c r="BX397" i="4" s="1"/>
  <c r="DC270" i="4"/>
  <c r="CP270" i="4"/>
  <c r="CO481" i="4"/>
  <c r="CB481" i="4"/>
  <c r="CO218" i="4"/>
  <c r="CB218" i="4"/>
  <c r="CD218" i="4" s="1"/>
  <c r="CB582" i="4"/>
  <c r="CO582" i="4"/>
  <c r="CB215" i="4"/>
  <c r="CD215" i="4" s="1"/>
  <c r="CO215" i="4"/>
  <c r="CO379" i="4"/>
  <c r="CB379" i="4"/>
  <c r="CD379" i="4" s="1"/>
  <c r="AW397" i="4"/>
  <c r="BI397" i="4"/>
  <c r="CO455" i="4"/>
  <c r="CB455" i="4"/>
  <c r="CO509" i="4"/>
  <c r="CB509" i="4"/>
  <c r="CD509" i="4" s="1"/>
  <c r="AI474" i="4"/>
  <c r="BP474" i="4"/>
  <c r="DB385" i="4"/>
  <c r="CP385" i="4"/>
  <c r="BG312" i="4"/>
  <c r="CO272" i="4"/>
  <c r="CB272" i="4"/>
  <c r="CO276" i="4"/>
  <c r="CB276" i="4"/>
  <c r="CD276" i="4" s="1"/>
  <c r="CI276" i="4" s="1"/>
  <c r="AI216" i="4"/>
  <c r="AW216" i="4"/>
  <c r="CB620" i="4"/>
  <c r="CO620" i="4"/>
  <c r="BP200" i="4"/>
  <c r="CK30" i="4"/>
  <c r="BY30" i="4"/>
  <c r="CB395" i="4"/>
  <c r="CD395" i="4" s="1"/>
  <c r="CO395" i="4"/>
  <c r="BP128" i="4"/>
  <c r="CO398" i="4"/>
  <c r="CB398" i="4"/>
  <c r="CD398" i="4" s="1"/>
  <c r="CB204" i="4"/>
  <c r="CO204" i="4"/>
  <c r="CO312" i="4"/>
  <c r="CB312" i="4"/>
  <c r="DB591" i="4"/>
  <c r="CP591" i="4"/>
  <c r="CB414" i="4"/>
  <c r="CD414" i="4" s="1"/>
  <c r="CO414" i="4"/>
  <c r="BG121" i="4"/>
  <c r="AW121" i="4" s="1"/>
  <c r="CB333" i="4"/>
  <c r="CD333" i="4" s="1"/>
  <c r="CO333" i="4"/>
  <c r="CB394" i="4"/>
  <c r="CD394" i="4" s="1"/>
  <c r="CO394" i="4"/>
  <c r="BP498" i="4"/>
  <c r="AN71" i="4"/>
  <c r="CF571" i="4"/>
  <c r="CI571" i="4"/>
  <c r="CK571" i="4" s="1"/>
  <c r="CO476" i="4"/>
  <c r="CB476" i="4"/>
  <c r="CD476" i="4" s="1"/>
  <c r="CL476" i="4" s="1"/>
  <c r="CB294" i="4"/>
  <c r="CD294" i="4" s="1"/>
  <c r="CO294" i="4"/>
  <c r="BG587" i="4"/>
  <c r="CO350" i="4"/>
  <c r="CB350" i="4"/>
  <c r="CO445" i="4"/>
  <c r="CB445" i="4"/>
  <c r="CD445" i="4" s="1"/>
  <c r="CI445" i="4" s="1"/>
  <c r="CO443" i="4"/>
  <c r="CB443" i="4"/>
  <c r="CD443" i="4" s="1"/>
  <c r="BR592" i="4"/>
  <c r="BU592" i="4"/>
  <c r="BW592" i="4" s="1"/>
  <c r="CO402" i="4"/>
  <c r="CB402" i="4"/>
  <c r="CD402" i="4" s="1"/>
  <c r="BP187" i="4"/>
  <c r="BX187" i="4" s="1"/>
  <c r="CO530" i="4"/>
  <c r="CB530" i="4"/>
  <c r="CD530" i="4" s="1"/>
  <c r="BG202" i="4"/>
  <c r="AW202" i="4" s="1"/>
  <c r="BD288" i="4"/>
  <c r="BI81" i="4"/>
  <c r="CF342" i="4"/>
  <c r="BR414" i="4"/>
  <c r="BR593" i="4"/>
  <c r="CO412" i="4"/>
  <c r="CB412" i="4"/>
  <c r="CD412" i="4" s="1"/>
  <c r="CO121" i="4"/>
  <c r="CB121" i="4"/>
  <c r="CD121" i="4" s="1"/>
  <c r="CD237" i="4"/>
  <c r="CL237" i="4" s="1"/>
  <c r="CB381" i="4"/>
  <c r="CD381" i="4" s="1"/>
  <c r="CO381" i="4"/>
  <c r="BR116" i="4"/>
  <c r="BU116" i="4"/>
  <c r="BG277" i="4"/>
  <c r="CB397" i="4"/>
  <c r="CO397" i="4"/>
  <c r="BG552" i="4"/>
  <c r="BG357" i="4"/>
  <c r="CO277" i="4"/>
  <c r="CB277" i="4"/>
  <c r="CD277" i="4" s="1"/>
  <c r="CB293" i="4"/>
  <c r="CO293" i="4"/>
  <c r="BG187" i="4"/>
  <c r="BP552" i="4"/>
  <c r="BX552" i="4" s="1"/>
  <c r="CD385" i="4"/>
  <c r="CF385" i="4" s="1"/>
  <c r="CO22" i="4"/>
  <c r="CB22" i="4"/>
  <c r="CD22" i="4" s="1"/>
  <c r="BG318" i="4"/>
  <c r="CB419" i="4"/>
  <c r="CD419" i="4" s="1"/>
  <c r="CO419" i="4"/>
  <c r="BG402" i="4"/>
  <c r="BP272" i="4"/>
  <c r="BX272" i="4" s="1"/>
  <c r="CB457" i="4"/>
  <c r="CD457" i="4" s="1"/>
  <c r="CO457" i="4"/>
  <c r="CP311" i="4"/>
  <c r="CR311" i="4" s="1"/>
  <c r="DC311" i="4"/>
  <c r="BE518" i="4"/>
  <c r="BD518" i="4" s="1"/>
  <c r="AZ518" i="4" s="1"/>
  <c r="BR188" i="4"/>
  <c r="BI621" i="4"/>
  <c r="BR13" i="4"/>
  <c r="BW80" i="4"/>
  <c r="CI98" i="4"/>
  <c r="BR276" i="4"/>
  <c r="BR445" i="4"/>
  <c r="BR509" i="4"/>
  <c r="AU518" i="4"/>
  <c r="BR562" i="4"/>
  <c r="BR506" i="4"/>
  <c r="BG116" i="4"/>
  <c r="CB483" i="4"/>
  <c r="CD483" i="4" s="1"/>
  <c r="CI483" i="4" s="1"/>
  <c r="CO483" i="4"/>
  <c r="CO468" i="4"/>
  <c r="CB468" i="4"/>
  <c r="CD468" i="4" s="1"/>
  <c r="CO358" i="4"/>
  <c r="CB358" i="4"/>
  <c r="CB190" i="4"/>
  <c r="CD190" i="4" s="1"/>
  <c r="CO190" i="4"/>
  <c r="CO197" i="4"/>
  <c r="CB197" i="4"/>
  <c r="CD197" i="4" s="1"/>
  <c r="CP194" i="4"/>
  <c r="CR194" i="4" s="1"/>
  <c r="DC194" i="4"/>
  <c r="CB577" i="4"/>
  <c r="CO577" i="4"/>
  <c r="BI498" i="4"/>
  <c r="AW498" i="4"/>
  <c r="CO363" i="4"/>
  <c r="CB363" i="4"/>
  <c r="CD363" i="4" s="1"/>
  <c r="CI363" i="4" s="1"/>
  <c r="CF391" i="4"/>
  <c r="CI391" i="4"/>
  <c r="CO540" i="4"/>
  <c r="CB540" i="4"/>
  <c r="CB607" i="4"/>
  <c r="CD607" i="4" s="1"/>
  <c r="CO607" i="4"/>
  <c r="CO191" i="4"/>
  <c r="CB191" i="4"/>
  <c r="CD191" i="4" s="1"/>
  <c r="CO544" i="4"/>
  <c r="CB544" i="4"/>
  <c r="CD544" i="4" s="1"/>
  <c r="BG85" i="4"/>
  <c r="AU357" i="4"/>
  <c r="BP14" i="4"/>
  <c r="DC180" i="4"/>
  <c r="CP180" i="4"/>
  <c r="CR180" i="4" s="1"/>
  <c r="CO268" i="4"/>
  <c r="CB268" i="4"/>
  <c r="CD268" i="4" s="1"/>
  <c r="CB447" i="4"/>
  <c r="CO447" i="4"/>
  <c r="AW287" i="4"/>
  <c r="BI287" i="4"/>
  <c r="BG577" i="4"/>
  <c r="CB332" i="4"/>
  <c r="CD332" i="4" s="1"/>
  <c r="CO332" i="4"/>
  <c r="BP574" i="4"/>
  <c r="BX574" i="4" s="1"/>
  <c r="CB181" i="4"/>
  <c r="CO181" i="4"/>
  <c r="CB543" i="4"/>
  <c r="CO543" i="4"/>
  <c r="BK229" i="4"/>
  <c r="CO24" i="4"/>
  <c r="CB24" i="4"/>
  <c r="CD24" i="4" s="1"/>
  <c r="CP500" i="4"/>
  <c r="CR500" i="4" s="1"/>
  <c r="DC500" i="4"/>
  <c r="CO621" i="4"/>
  <c r="CB621" i="4"/>
  <c r="CD621" i="4" s="1"/>
  <c r="BP601" i="4"/>
  <c r="BP620" i="4"/>
  <c r="BP566" i="4"/>
  <c r="BX566" i="4" s="1"/>
  <c r="CB128" i="4"/>
  <c r="CO128" i="4"/>
  <c r="CB422" i="4"/>
  <c r="CD422" i="4" s="1"/>
  <c r="CO422" i="4"/>
  <c r="BU571" i="4"/>
  <c r="BK571" i="4" s="1"/>
  <c r="CB337" i="4"/>
  <c r="CD337" i="4" s="1"/>
  <c r="CO337" i="4"/>
  <c r="CB170" i="4"/>
  <c r="CD170" i="4" s="1"/>
  <c r="CO170" i="4"/>
  <c r="CO187" i="4"/>
  <c r="CB187" i="4"/>
  <c r="CB195" i="4"/>
  <c r="CO195" i="4"/>
  <c r="BG483" i="4"/>
  <c r="CB223" i="4"/>
  <c r="CO223" i="4"/>
  <c r="CD265" i="4"/>
  <c r="CL265" i="4" s="1"/>
  <c r="BP85" i="4"/>
  <c r="BG574" i="4"/>
  <c r="AW574" i="4" s="1"/>
  <c r="CD229" i="4"/>
  <c r="CP133" i="4"/>
  <c r="CR133" i="4" s="1"/>
  <c r="DC133" i="4"/>
  <c r="AI509" i="4"/>
  <c r="AW509" i="4"/>
  <c r="BP529" i="4"/>
  <c r="CB438" i="4"/>
  <c r="CD438" i="4" s="1"/>
  <c r="CO438" i="4"/>
  <c r="CO525" i="4"/>
  <c r="CB525" i="4"/>
  <c r="CB315" i="4"/>
  <c r="CD315" i="4" s="1"/>
  <c r="CO315" i="4"/>
  <c r="CO599" i="4"/>
  <c r="CB599" i="4"/>
  <c r="CD599" i="4" s="1"/>
  <c r="BP183" i="4"/>
  <c r="BX183" i="4" s="1"/>
  <c r="CO573" i="4"/>
  <c r="CB573" i="4"/>
  <c r="CD573" i="4" s="1"/>
  <c r="CI573" i="4" s="1"/>
  <c r="CO431" i="4"/>
  <c r="CB431" i="4"/>
  <c r="CD431" i="4" s="1"/>
  <c r="CO42" i="4"/>
  <c r="CB42" i="4"/>
  <c r="CD42" i="4" s="1"/>
  <c r="BP556" i="4"/>
  <c r="DB265" i="4"/>
  <c r="CP265" i="4"/>
  <c r="CR265" i="4" s="1"/>
  <c r="CB563" i="4"/>
  <c r="CO563" i="4"/>
  <c r="CB478" i="4"/>
  <c r="CD478" i="4" s="1"/>
  <c r="CO478" i="4"/>
  <c r="BR292" i="4"/>
  <c r="BU292" i="4"/>
  <c r="BW292" i="4" s="1"/>
  <c r="CO392" i="4"/>
  <c r="CB392" i="4"/>
  <c r="CD392" i="4" s="1"/>
  <c r="CO85" i="4"/>
  <c r="CB85" i="4"/>
  <c r="CD85" i="4" s="1"/>
  <c r="BP357" i="4"/>
  <c r="BP284" i="4"/>
  <c r="BG563" i="4"/>
  <c r="CB330" i="4"/>
  <c r="CD330" i="4" s="1"/>
  <c r="CO330" i="4"/>
  <c r="CO451" i="4"/>
  <c r="CB451" i="4"/>
  <c r="CD451" i="4" s="1"/>
  <c r="BP525" i="4"/>
  <c r="CO183" i="4"/>
  <c r="CB183" i="4"/>
  <c r="CD183" i="4" s="1"/>
  <c r="AT114" i="4"/>
  <c r="AS114" i="4" s="1"/>
  <c r="BU443" i="4"/>
  <c r="CO32" i="4"/>
  <c r="CB32" i="4"/>
  <c r="CD32" i="4" s="1"/>
  <c r="CO474" i="4"/>
  <c r="CB474" i="4"/>
  <c r="CD474" i="4" s="1"/>
  <c r="CB159" i="4"/>
  <c r="CD159" i="4" s="1"/>
  <c r="CO159" i="4"/>
  <c r="CB318" i="4"/>
  <c r="CD318" i="4" s="1"/>
  <c r="CO318" i="4"/>
  <c r="CO316" i="4"/>
  <c r="CB316" i="4"/>
  <c r="CD316" i="4" s="1"/>
  <c r="BR401" i="4"/>
  <c r="AT454" i="4"/>
  <c r="AS454" i="4" s="1"/>
  <c r="AT539" i="4"/>
  <c r="AS539" i="4" s="1"/>
  <c r="CI38" i="4"/>
  <c r="CK38" i="4" s="1"/>
  <c r="BI61" i="4"/>
  <c r="BR102" i="4"/>
  <c r="BR259" i="4"/>
  <c r="BC389" i="4"/>
  <c r="BB389" i="4" s="1"/>
  <c r="BU394" i="4"/>
  <c r="BE454" i="4"/>
  <c r="BD454" i="4" s="1"/>
  <c r="AW473" i="4"/>
  <c r="BC475" i="4"/>
  <c r="BB475" i="4" s="1"/>
  <c r="BW514" i="4"/>
  <c r="AT496" i="4"/>
  <c r="AS496" i="4" s="1"/>
  <c r="BW567" i="4"/>
  <c r="BU582" i="4"/>
  <c r="CF17" i="4"/>
  <c r="CF167" i="4"/>
  <c r="BR451" i="4"/>
  <c r="BR416" i="4"/>
  <c r="CB424" i="4"/>
  <c r="CD424" i="4" s="1"/>
  <c r="CO424" i="4"/>
  <c r="BG11" i="4"/>
  <c r="CB235" i="4"/>
  <c r="CD235" i="4" s="1"/>
  <c r="CO235" i="4"/>
  <c r="CB526" i="4"/>
  <c r="CD526" i="4" s="1"/>
  <c r="CO526" i="4"/>
  <c r="BG119" i="4"/>
  <c r="BI119" i="4" s="1"/>
  <c r="BP287" i="4"/>
  <c r="BP197" i="4"/>
  <c r="CD194" i="4"/>
  <c r="BP577" i="4"/>
  <c r="CB372" i="4"/>
  <c r="CD372" i="4" s="1"/>
  <c r="CO372" i="4"/>
  <c r="DC391" i="4"/>
  <c r="CP391" i="4"/>
  <c r="BR540" i="4"/>
  <c r="BU540" i="4"/>
  <c r="DC466" i="4"/>
  <c r="CP466" i="4"/>
  <c r="CR466" i="4" s="1"/>
  <c r="CO288" i="4"/>
  <c r="CB288" i="4"/>
  <c r="CD288" i="4" s="1"/>
  <c r="CB14" i="4"/>
  <c r="CD14" i="4" s="1"/>
  <c r="CO14" i="4"/>
  <c r="BP447" i="4"/>
  <c r="CO225" i="4"/>
  <c r="CB225" i="4"/>
  <c r="CD225" i="4" s="1"/>
  <c r="AU235" i="4"/>
  <c r="AI445" i="4"/>
  <c r="AW445" i="4"/>
  <c r="CB242" i="4"/>
  <c r="CD242" i="4" s="1"/>
  <c r="CO242" i="4"/>
  <c r="CO35" i="4"/>
  <c r="CB35" i="4"/>
  <c r="CD35" i="4" s="1"/>
  <c r="BG476" i="4"/>
  <c r="CB574" i="4"/>
  <c r="CO574" i="4"/>
  <c r="AW556" i="4"/>
  <c r="BI556" i="4"/>
  <c r="CO23" i="4"/>
  <c r="CB23" i="4"/>
  <c r="CD23" i="4" s="1"/>
  <c r="CI23" i="4" s="1"/>
  <c r="BP470" i="4"/>
  <c r="BX470" i="4" s="1"/>
  <c r="BG292" i="4"/>
  <c r="CO61" i="4"/>
  <c r="CB61" i="4"/>
  <c r="CD61" i="4" s="1"/>
  <c r="CO601" i="4"/>
  <c r="CB601" i="4"/>
  <c r="CD601" i="4" s="1"/>
  <c r="CO566" i="4"/>
  <c r="CB566" i="4"/>
  <c r="CD566" i="4" s="1"/>
  <c r="CB216" i="4"/>
  <c r="CD216" i="4" s="1"/>
  <c r="CO216" i="4"/>
  <c r="AW181" i="4"/>
  <c r="BR476" i="4"/>
  <c r="BU476" i="4"/>
  <c r="CB102" i="4"/>
  <c r="CO102" i="4"/>
  <c r="BP350" i="4"/>
  <c r="CO495" i="4"/>
  <c r="CB495" i="4"/>
  <c r="CD495" i="4" s="1"/>
  <c r="BC283" i="4"/>
  <c r="BB283" i="4" s="1"/>
  <c r="BR378" i="4"/>
  <c r="BU392" i="4"/>
  <c r="BW392" i="4" s="1"/>
  <c r="BP233" i="4"/>
  <c r="CB343" i="4"/>
  <c r="CD343" i="4" s="1"/>
  <c r="CO343" i="4"/>
  <c r="CO498" i="4"/>
  <c r="CB498" i="4"/>
  <c r="CD498" i="4" s="1"/>
  <c r="CO188" i="4"/>
  <c r="CB188" i="4"/>
  <c r="CD188" i="4" s="1"/>
  <c r="BU343" i="4"/>
  <c r="AG304" i="4"/>
  <c r="CO90" i="4"/>
  <c r="CB90" i="4"/>
  <c r="DB527" i="4"/>
  <c r="CP527" i="4"/>
  <c r="CR527" i="4" s="1"/>
  <c r="CO219" i="4"/>
  <c r="CB219" i="4"/>
  <c r="CD219" i="4" s="1"/>
  <c r="CB200" i="4"/>
  <c r="CD200" i="4" s="1"/>
  <c r="CO200" i="4"/>
  <c r="CB11" i="4"/>
  <c r="CD11" i="4" s="1"/>
  <c r="CO11" i="4"/>
  <c r="BC135" i="4"/>
  <c r="BB135" i="4" s="1"/>
  <c r="BC50" i="4"/>
  <c r="BB50" i="4" s="1"/>
  <c r="CF133" i="4"/>
  <c r="AT199" i="4"/>
  <c r="AS199" i="4" s="1"/>
  <c r="CI354" i="4"/>
  <c r="CF406" i="4"/>
  <c r="BR427" i="4"/>
  <c r="BU495" i="4"/>
  <c r="BR573" i="4"/>
  <c r="AT368" i="4"/>
  <c r="AS368" i="4" s="1"/>
  <c r="BC346" i="4"/>
  <c r="BB346" i="4" s="1"/>
  <c r="BE29" i="4"/>
  <c r="BD29" i="4" s="1"/>
  <c r="AZ29" i="4" s="1"/>
  <c r="AU118" i="4"/>
  <c r="AU114" i="4" s="1"/>
  <c r="BI132" i="4"/>
  <c r="BI438" i="4"/>
  <c r="CB119" i="4"/>
  <c r="CD119" i="4" s="1"/>
  <c r="CO119" i="4"/>
  <c r="BR237" i="4"/>
  <c r="CO184" i="4"/>
  <c r="CB184" i="4"/>
  <c r="CD184" i="4" s="1"/>
  <c r="CO404" i="4"/>
  <c r="CB404" i="4"/>
  <c r="CD404" i="4" s="1"/>
  <c r="CP351" i="4"/>
  <c r="CR351" i="4" s="1"/>
  <c r="DC351" i="4"/>
  <c r="AW142" i="4"/>
  <c r="CO378" i="4"/>
  <c r="CB378" i="4"/>
  <c r="CD378" i="4" s="1"/>
  <c r="CP354" i="4"/>
  <c r="DC354" i="4"/>
  <c r="BR204" i="4"/>
  <c r="BU204" i="4"/>
  <c r="CD591" i="4"/>
  <c r="CL591" i="4" s="1"/>
  <c r="CO506" i="4"/>
  <c r="CB506" i="4"/>
  <c r="CD506" i="4" s="1"/>
  <c r="BR571" i="4"/>
  <c r="CO287" i="4"/>
  <c r="CB287" i="4"/>
  <c r="CD287" i="4" s="1"/>
  <c r="CO416" i="4"/>
  <c r="CB416" i="4"/>
  <c r="CD416" i="4" s="1"/>
  <c r="CO562" i="4"/>
  <c r="CB562" i="4"/>
  <c r="CO515" i="4"/>
  <c r="CB515" i="4"/>
  <c r="CD515" i="4" s="1"/>
  <c r="AW215" i="4"/>
  <c r="CB222" i="4"/>
  <c r="CO222" i="4"/>
  <c r="BP307" i="4"/>
  <c r="AW128" i="4"/>
  <c r="BI128" i="4"/>
  <c r="BD121" i="4"/>
  <c r="AI397" i="4"/>
  <c r="AT389" i="4"/>
  <c r="AS389" i="4" s="1"/>
  <c r="CO505" i="4"/>
  <c r="CB505" i="4"/>
  <c r="CD505" i="4" s="1"/>
  <c r="BG478" i="4"/>
  <c r="CP606" i="4"/>
  <c r="CR606" i="4" s="1"/>
  <c r="DC606" i="4"/>
  <c r="BR195" i="4"/>
  <c r="BU195" i="4"/>
  <c r="BD483" i="4"/>
  <c r="BR223" i="4"/>
  <c r="BU223" i="4"/>
  <c r="BR391" i="4"/>
  <c r="BG222" i="4"/>
  <c r="AU540" i="4"/>
  <c r="CP234" i="4"/>
  <c r="CR234" i="4" s="1"/>
  <c r="DC234" i="4"/>
  <c r="CB280" i="4"/>
  <c r="CD280" i="4" s="1"/>
  <c r="CO280" i="4"/>
  <c r="BD574" i="4"/>
  <c r="CO470" i="4"/>
  <c r="CB470" i="4"/>
  <c r="CD470" i="4" s="1"/>
  <c r="CP229" i="4"/>
  <c r="CR229" i="4" s="1"/>
  <c r="DC229" i="4"/>
  <c r="BG392" i="4"/>
  <c r="AU509" i="4"/>
  <c r="AU496" i="4" s="1"/>
  <c r="CO529" i="4"/>
  <c r="CB529" i="4"/>
  <c r="CD529" i="4" s="1"/>
  <c r="BP438" i="4"/>
  <c r="CO488" i="4"/>
  <c r="CB488" i="4"/>
  <c r="CD488" i="4" s="1"/>
  <c r="CO202" i="4"/>
  <c r="CB202" i="4"/>
  <c r="CD202" i="4" s="1"/>
  <c r="BP599" i="4"/>
  <c r="BX599" i="4" s="1"/>
  <c r="BG412" i="4"/>
  <c r="BK466" i="4"/>
  <c r="BR81" i="4"/>
  <c r="CO144" i="4"/>
  <c r="CB144" i="4"/>
  <c r="CD144" i="4" s="1"/>
  <c r="CP169" i="4"/>
  <c r="DC169" i="4"/>
  <c r="CO253" i="4"/>
  <c r="CB253" i="4"/>
  <c r="BW87" i="4"/>
  <c r="BC114" i="4"/>
  <c r="BB114" i="4" s="1"/>
  <c r="BI125" i="4"/>
  <c r="BR144" i="4"/>
  <c r="BW244" i="4"/>
  <c r="BI243" i="4"/>
  <c r="BR382" i="4"/>
  <c r="BR407" i="4"/>
  <c r="BI408" i="4"/>
  <c r="BW508" i="4"/>
  <c r="BR528" i="4"/>
  <c r="BI537" i="4"/>
  <c r="BR575" i="4"/>
  <c r="BW327" i="4"/>
  <c r="BI260" i="4"/>
  <c r="CO164" i="4"/>
  <c r="CB164" i="4"/>
  <c r="CD164" i="4" s="1"/>
  <c r="CO62" i="4"/>
  <c r="CB62" i="4"/>
  <c r="CD62" i="4" s="1"/>
  <c r="AW36" i="4"/>
  <c r="BI36" i="4"/>
  <c r="CP89" i="4"/>
  <c r="CR89" i="4" s="1"/>
  <c r="DC89" i="4"/>
  <c r="AW168" i="4"/>
  <c r="BU38" i="4"/>
  <c r="AW245" i="4"/>
  <c r="CO81" i="4"/>
  <c r="CB81" i="4"/>
  <c r="CD81" i="4" s="1"/>
  <c r="CB39" i="4"/>
  <c r="CD39" i="4" s="1"/>
  <c r="CO39" i="4"/>
  <c r="BP36" i="4"/>
  <c r="CD169" i="4"/>
  <c r="BW89" i="4"/>
  <c r="CP167" i="4"/>
  <c r="CR167" i="4" s="1"/>
  <c r="DC167" i="4"/>
  <c r="BI88" i="4"/>
  <c r="BI120" i="4"/>
  <c r="CF275" i="4"/>
  <c r="BR298" i="4"/>
  <c r="CF296" i="4"/>
  <c r="BI428" i="4"/>
  <c r="BR69" i="4"/>
  <c r="BG161" i="4"/>
  <c r="CB69" i="4"/>
  <c r="CD69" i="4" s="1"/>
  <c r="CO69" i="4"/>
  <c r="BR118" i="4"/>
  <c r="BU118" i="4"/>
  <c r="BR39" i="4"/>
  <c r="CO168" i="4"/>
  <c r="CB168" i="4"/>
  <c r="CD168" i="4" s="1"/>
  <c r="CD89" i="4"/>
  <c r="DC38" i="4"/>
  <c r="CP38" i="4"/>
  <c r="CR38" i="4" s="1"/>
  <c r="AW169" i="4"/>
  <c r="BK169" i="4"/>
  <c r="BG144" i="4"/>
  <c r="CF205" i="4"/>
  <c r="BC304" i="4"/>
  <c r="BB304" i="4" s="1"/>
  <c r="BR306" i="4"/>
  <c r="BK423" i="4"/>
  <c r="BR467" i="4"/>
  <c r="CF493" i="4"/>
  <c r="BE93" i="4"/>
  <c r="BD93" i="4" s="1"/>
  <c r="AZ93" i="4" s="1"/>
  <c r="CP98" i="4"/>
  <c r="CR98" i="4" s="1"/>
  <c r="DC98" i="4"/>
  <c r="CP40" i="4"/>
  <c r="CR40" i="4" s="1"/>
  <c r="DC40" i="4"/>
  <c r="CO147" i="4"/>
  <c r="CB147" i="4"/>
  <c r="CD147" i="4" s="1"/>
  <c r="BG147" i="4"/>
  <c r="BP161" i="4"/>
  <c r="DC104" i="4"/>
  <c r="CP104" i="4"/>
  <c r="CR104" i="4" s="1"/>
  <c r="DC260" i="4"/>
  <c r="CP260" i="4"/>
  <c r="CO111" i="4"/>
  <c r="CB111" i="4"/>
  <c r="AW111" i="4"/>
  <c r="BK104" i="4"/>
  <c r="DC132" i="4"/>
  <c r="CP132" i="4"/>
  <c r="CR132" i="4" s="1"/>
  <c r="CB36" i="4"/>
  <c r="CD36" i="4" s="1"/>
  <c r="CO36" i="4"/>
  <c r="CO259" i="4"/>
  <c r="CB259" i="4"/>
  <c r="CD259" i="4" s="1"/>
  <c r="DC150" i="4"/>
  <c r="CP150" i="4"/>
  <c r="CR150" i="4" s="1"/>
  <c r="CF175" i="4"/>
  <c r="BW396" i="4"/>
  <c r="AL411" i="4"/>
  <c r="AL410" i="4" s="1"/>
  <c r="BI484" i="4"/>
  <c r="CF490" i="4"/>
  <c r="CF512" i="4"/>
  <c r="BI611" i="4"/>
  <c r="AT93" i="4"/>
  <c r="AS93" i="4" s="1"/>
  <c r="BW390" i="4"/>
  <c r="BP147" i="4"/>
  <c r="CB118" i="4"/>
  <c r="CD118" i="4" s="1"/>
  <c r="CL118" i="4" s="1"/>
  <c r="CO118" i="4"/>
  <c r="BI104" i="4"/>
  <c r="BD118" i="4"/>
  <c r="CO161" i="4"/>
  <c r="CB161" i="4"/>
  <c r="BP111" i="4"/>
  <c r="BG69" i="4"/>
  <c r="CD132" i="4"/>
  <c r="BD305" i="4"/>
  <c r="CO305" i="4"/>
  <c r="CB305" i="4"/>
  <c r="CD305" i="4" s="1"/>
  <c r="BW134" i="4"/>
  <c r="BW174" i="4"/>
  <c r="CF256" i="4"/>
  <c r="BR267" i="4"/>
  <c r="BR319" i="4"/>
  <c r="CF359" i="4"/>
  <c r="BR388" i="4"/>
  <c r="BR384" i="4"/>
  <c r="BR405" i="4"/>
  <c r="BI427" i="4"/>
  <c r="AU411" i="4"/>
  <c r="AU410" i="4" s="1"/>
  <c r="BR484" i="4"/>
  <c r="CF502" i="4"/>
  <c r="BR522" i="4"/>
  <c r="CF553" i="4"/>
  <c r="CF564" i="4"/>
  <c r="BR585" i="4"/>
  <c r="BI471" i="4"/>
  <c r="BI160" i="4"/>
  <c r="CF112" i="4"/>
  <c r="BR108" i="4"/>
  <c r="CF109" i="4"/>
  <c r="BW130" i="4"/>
  <c r="BR257" i="4"/>
  <c r="CF274" i="4"/>
  <c r="BR291" i="4"/>
  <c r="BI365" i="4"/>
  <c r="BR387" i="4"/>
  <c r="BW399" i="4"/>
  <c r="BW511" i="4"/>
  <c r="BW538" i="4"/>
  <c r="BW614" i="4"/>
  <c r="BI263" i="4"/>
  <c r="CF53" i="4"/>
  <c r="BW53" i="4"/>
  <c r="BW58" i="4"/>
  <c r="BI73" i="4"/>
  <c r="AM627" i="8"/>
  <c r="AM628" i="8" s="1"/>
  <c r="CF68" i="4"/>
  <c r="BR57" i="4"/>
  <c r="BI60" i="4"/>
  <c r="BI56" i="4"/>
  <c r="BW65" i="4"/>
  <c r="CF153" i="4"/>
  <c r="CF152" i="4"/>
  <c r="CK70" i="4"/>
  <c r="CF52" i="4"/>
  <c r="BI33" i="4"/>
  <c r="BW41" i="4"/>
  <c r="BI10" i="4"/>
  <c r="AG7" i="4"/>
  <c r="CF622" i="4"/>
  <c r="CR285" i="4"/>
  <c r="DC371" i="4"/>
  <c r="CP371" i="4"/>
  <c r="BI345" i="4"/>
  <c r="CT390" i="4"/>
  <c r="CW390" i="4"/>
  <c r="DQ285" i="4"/>
  <c r="DD285" i="4"/>
  <c r="CD349" i="4"/>
  <c r="CR369" i="4"/>
  <c r="CZ369" i="4" s="1"/>
  <c r="BI536" i="4"/>
  <c r="CD371" i="4"/>
  <c r="BY327" i="4"/>
  <c r="CK327" i="4"/>
  <c r="DC370" i="4"/>
  <c r="CP370" i="4"/>
  <c r="CF263" i="4"/>
  <c r="CI263" i="4"/>
  <c r="BY263" i="4" s="1"/>
  <c r="BI278" i="4"/>
  <c r="DC263" i="4"/>
  <c r="CP263" i="4"/>
  <c r="BI91" i="4"/>
  <c r="BI594" i="4"/>
  <c r="CF45" i="4"/>
  <c r="BI66" i="4"/>
  <c r="BR63" i="4"/>
  <c r="BR76" i="4"/>
  <c r="BI129" i="4"/>
  <c r="BR145" i="4"/>
  <c r="CF162" i="4"/>
  <c r="CF182" i="4"/>
  <c r="CF210" i="4"/>
  <c r="BI255" i="4"/>
  <c r="BR245" i="4"/>
  <c r="CF248" i="4"/>
  <c r="BI254" i="4"/>
  <c r="BR255" i="4"/>
  <c r="BI319" i="4"/>
  <c r="BI403" i="4"/>
  <c r="BI442" i="4"/>
  <c r="CF446" i="4"/>
  <c r="BW446" i="4"/>
  <c r="BR463" i="4"/>
  <c r="BR458" i="4"/>
  <c r="BW499" i="4"/>
  <c r="DH557" i="4"/>
  <c r="BI565" i="4"/>
  <c r="BI598" i="4"/>
  <c r="DQ390" i="4"/>
  <c r="DD390" i="4"/>
  <c r="DC349" i="4"/>
  <c r="CP349" i="4"/>
  <c r="CR349" i="4" s="1"/>
  <c r="DQ369" i="4"/>
  <c r="DD369" i="4"/>
  <c r="DF369" i="4" s="1"/>
  <c r="BK263" i="4"/>
  <c r="BI407" i="4"/>
  <c r="BR308" i="4"/>
  <c r="CR327" i="4"/>
  <c r="BI609" i="4"/>
  <c r="DQ327" i="4"/>
  <c r="DD327" i="4"/>
  <c r="DF327" i="4" s="1"/>
  <c r="CK369" i="4"/>
  <c r="BY369" i="4"/>
  <c r="CR622" i="4"/>
  <c r="CD370" i="4"/>
  <c r="BI192" i="4"/>
  <c r="BU370" i="4"/>
  <c r="CK380" i="4"/>
  <c r="DA297" i="4"/>
  <c r="BI21" i="4"/>
  <c r="CF87" i="4"/>
  <c r="CF78" i="4"/>
  <c r="BW83" i="4"/>
  <c r="BR77" i="4"/>
  <c r="BW95" i="4"/>
  <c r="BW109" i="4"/>
  <c r="BI145" i="4"/>
  <c r="BI155" i="4"/>
  <c r="BR165" i="4"/>
  <c r="BR206" i="4"/>
  <c r="BI217" i="4"/>
  <c r="BI231" i="4"/>
  <c r="BI290" i="4"/>
  <c r="BW336" i="4"/>
  <c r="BR360" i="4"/>
  <c r="BI375" i="4"/>
  <c r="BR425" i="4"/>
  <c r="CK437" i="4"/>
  <c r="BI464" i="4"/>
  <c r="BI458" i="4"/>
  <c r="BR472" i="4"/>
  <c r="CF491" i="4"/>
  <c r="BW510" i="4"/>
  <c r="BW512" i="4"/>
  <c r="BR608" i="4"/>
  <c r="BY390" i="4"/>
  <c r="BR349" i="4"/>
  <c r="BR371" i="4"/>
  <c r="DQ622" i="4"/>
  <c r="DD622" i="4"/>
  <c r="BR21" i="4"/>
  <c r="BR19" i="4"/>
  <c r="CT25" i="4"/>
  <c r="AJ626" i="8"/>
  <c r="BI140" i="4"/>
  <c r="AH627" i="8"/>
  <c r="AH628" i="8" s="1"/>
  <c r="AG647" i="8"/>
  <c r="BK619" i="4"/>
  <c r="BW619" i="4"/>
  <c r="DQ613" i="4"/>
  <c r="DD613" i="4"/>
  <c r="DC605" i="4"/>
  <c r="CP605" i="4"/>
  <c r="CD609" i="4"/>
  <c r="EE618" i="4"/>
  <c r="ES618" i="4" s="1"/>
  <c r="DQ610" i="4"/>
  <c r="DD610" i="4"/>
  <c r="CR604" i="4"/>
  <c r="DR612" i="4"/>
  <c r="EE612" i="4"/>
  <c r="CP609" i="4"/>
  <c r="DC609" i="4"/>
  <c r="CF614" i="4"/>
  <c r="CR614" i="4"/>
  <c r="CW612" i="4"/>
  <c r="CI619" i="4"/>
  <c r="DF612" i="4"/>
  <c r="CR619" i="4"/>
  <c r="DQ614" i="4"/>
  <c r="DD614" i="4"/>
  <c r="CP611" i="4"/>
  <c r="DC611" i="4"/>
  <c r="DD619" i="4"/>
  <c r="DQ619" i="4"/>
  <c r="CF613" i="4"/>
  <c r="BU609" i="4"/>
  <c r="CD611" i="4"/>
  <c r="BR611" i="4"/>
  <c r="CD608" i="4"/>
  <c r="CI604" i="4"/>
  <c r="BU605" i="4"/>
  <c r="CR610" i="4"/>
  <c r="DD604" i="4"/>
  <c r="DQ604" i="4"/>
  <c r="BW604" i="4"/>
  <c r="BI608" i="4"/>
  <c r="CR613" i="4"/>
  <c r="CD605" i="4"/>
  <c r="DC608" i="4"/>
  <c r="CP608" i="4"/>
  <c r="CD589" i="4"/>
  <c r="AW583" i="4"/>
  <c r="CD588" i="4"/>
  <c r="CP594" i="4"/>
  <c r="DC594" i="4"/>
  <c r="DC598" i="4"/>
  <c r="CP598" i="4"/>
  <c r="BU590" i="4"/>
  <c r="CD583" i="4"/>
  <c r="CL583" i="4" s="1"/>
  <c r="BU600" i="4"/>
  <c r="BR594" i="4"/>
  <c r="DC588" i="4"/>
  <c r="CP588" i="4"/>
  <c r="DC583" i="4"/>
  <c r="CP583" i="4"/>
  <c r="CR583" i="4" s="1"/>
  <c r="BU588" i="4"/>
  <c r="CD584" i="4"/>
  <c r="BU598" i="4"/>
  <c r="CD597" i="4"/>
  <c r="BU595" i="4"/>
  <c r="BK595" i="4" s="1"/>
  <c r="DC584" i="4"/>
  <c r="CP584" i="4"/>
  <c r="CD586" i="4"/>
  <c r="DC597" i="4"/>
  <c r="CP597" i="4"/>
  <c r="BR595" i="4"/>
  <c r="BR586" i="4"/>
  <c r="EE591" i="4"/>
  <c r="CD594" i="4"/>
  <c r="CD598" i="4"/>
  <c r="CP595" i="4"/>
  <c r="DC595" i="4"/>
  <c r="BU583" i="4"/>
  <c r="BW583" i="4" s="1"/>
  <c r="CD585" i="4"/>
  <c r="BU584" i="4"/>
  <c r="CD590" i="4"/>
  <c r="CP586" i="4"/>
  <c r="DC586" i="4"/>
  <c r="CD600" i="4"/>
  <c r="BR597" i="4"/>
  <c r="CD595" i="4"/>
  <c r="DC589" i="4"/>
  <c r="CP589" i="4"/>
  <c r="DC585" i="4"/>
  <c r="CP585" i="4"/>
  <c r="BR589" i="4"/>
  <c r="CP590" i="4"/>
  <c r="DC590" i="4"/>
  <c r="BI583" i="4"/>
  <c r="DC600" i="4"/>
  <c r="CP600" i="4"/>
  <c r="DQ580" i="4"/>
  <c r="DD580" i="4"/>
  <c r="CF575" i="4"/>
  <c r="CI575" i="4"/>
  <c r="BR565" i="4"/>
  <c r="CI561" i="4"/>
  <c r="BY561" i="4" s="1"/>
  <c r="DD564" i="4"/>
  <c r="DQ564" i="4"/>
  <c r="CP572" i="4"/>
  <c r="DC572" i="4"/>
  <c r="CF580" i="4"/>
  <c r="BR572" i="4"/>
  <c r="BU578" i="4"/>
  <c r="DQ568" i="4"/>
  <c r="DD568" i="4"/>
  <c r="BK568" i="4"/>
  <c r="CP578" i="4"/>
  <c r="DC578" i="4"/>
  <c r="BI570" i="4"/>
  <c r="CI568" i="4"/>
  <c r="CR561" i="4"/>
  <c r="DD561" i="4"/>
  <c r="DQ561" i="4"/>
  <c r="DQ567" i="4"/>
  <c r="DD567" i="4"/>
  <c r="DC565" i="4"/>
  <c r="CP565" i="4"/>
  <c r="BI575" i="4"/>
  <c r="CR567" i="4"/>
  <c r="CD565" i="4"/>
  <c r="CI567" i="4"/>
  <c r="BW561" i="4"/>
  <c r="DC570" i="4"/>
  <c r="CP570" i="4"/>
  <c r="CP575" i="4"/>
  <c r="DC575" i="4"/>
  <c r="BU565" i="4"/>
  <c r="BK565" i="4" s="1"/>
  <c r="CR568" i="4"/>
  <c r="CD572" i="4"/>
  <c r="ES571" i="4"/>
  <c r="CD578" i="4"/>
  <c r="CR580" i="4"/>
  <c r="CF561" i="4"/>
  <c r="CR564" i="4"/>
  <c r="BR570" i="4"/>
  <c r="CD570" i="4"/>
  <c r="BU542" i="4"/>
  <c r="BK542" i="4" s="1"/>
  <c r="DQ546" i="4"/>
  <c r="DD546" i="4"/>
  <c r="BU545" i="4"/>
  <c r="CR551" i="4"/>
  <c r="DQ547" i="4"/>
  <c r="DD547" i="4"/>
  <c r="DT557" i="4"/>
  <c r="CR546" i="4"/>
  <c r="DC558" i="4"/>
  <c r="CP558" i="4"/>
  <c r="BK541" i="4"/>
  <c r="CF546" i="4"/>
  <c r="DQ551" i="4"/>
  <c r="DD551" i="4"/>
  <c r="CP545" i="4"/>
  <c r="DC545" i="4"/>
  <c r="CR547" i="4"/>
  <c r="ES557" i="4"/>
  <c r="ET557" i="4" s="1"/>
  <c r="EF557" i="4"/>
  <c r="CD558" i="4"/>
  <c r="CD548" i="4"/>
  <c r="BU558" i="4"/>
  <c r="BW551" i="4"/>
  <c r="CY557" i="4"/>
  <c r="CD545" i="4"/>
  <c r="CD559" i="4"/>
  <c r="CI541" i="4"/>
  <c r="BY541" i="4" s="1"/>
  <c r="DC548" i="4"/>
  <c r="CP548" i="4"/>
  <c r="CD554" i="4"/>
  <c r="DC559" i="4"/>
  <c r="CP559" i="4"/>
  <c r="BU548" i="4"/>
  <c r="CP554" i="4"/>
  <c r="DC554" i="4"/>
  <c r="BR555" i="4"/>
  <c r="AW542" i="4"/>
  <c r="DD553" i="4"/>
  <c r="DQ553" i="4"/>
  <c r="CD555" i="4"/>
  <c r="BU559" i="4"/>
  <c r="CP542" i="4"/>
  <c r="DC542" i="4"/>
  <c r="DQ541" i="4"/>
  <c r="DD541" i="4"/>
  <c r="CF541" i="4"/>
  <c r="CR553" i="4"/>
  <c r="CD542" i="4"/>
  <c r="DC555" i="4"/>
  <c r="CP555" i="4"/>
  <c r="BR542" i="4"/>
  <c r="BI555" i="4"/>
  <c r="CT541" i="4"/>
  <c r="CW541" i="4"/>
  <c r="CY541" i="4" s="1"/>
  <c r="CI551" i="4"/>
  <c r="CF547" i="4"/>
  <c r="CR538" i="4"/>
  <c r="CD528" i="4"/>
  <c r="DC522" i="4"/>
  <c r="CP522" i="4"/>
  <c r="CP536" i="4"/>
  <c r="DC536" i="4"/>
  <c r="BU532" i="4"/>
  <c r="CW523" i="4"/>
  <c r="CK523" i="4"/>
  <c r="CD522" i="4"/>
  <c r="BU533" i="4"/>
  <c r="CD537" i="4"/>
  <c r="CD536" i="4"/>
  <c r="DF523" i="4"/>
  <c r="CD533" i="4"/>
  <c r="EE527" i="4"/>
  <c r="DC537" i="4"/>
  <c r="CP537" i="4"/>
  <c r="EE523" i="4"/>
  <c r="DR523" i="4"/>
  <c r="CD521" i="4"/>
  <c r="CR535" i="4"/>
  <c r="DC533" i="4"/>
  <c r="CP533" i="4"/>
  <c r="CF535" i="4"/>
  <c r="CF538" i="4"/>
  <c r="DC521" i="4"/>
  <c r="CP521" i="4"/>
  <c r="CD534" i="4"/>
  <c r="DQ535" i="4"/>
  <c r="DD535" i="4"/>
  <c r="BU521" i="4"/>
  <c r="BW521" i="4" s="1"/>
  <c r="DC531" i="4"/>
  <c r="CP531" i="4"/>
  <c r="BU531" i="4"/>
  <c r="DC534" i="4"/>
  <c r="CP534" i="4"/>
  <c r="BI522" i="4"/>
  <c r="DQ538" i="4"/>
  <c r="DD538" i="4"/>
  <c r="CP528" i="4"/>
  <c r="DC528" i="4"/>
  <c r="DC532" i="4"/>
  <c r="CP532" i="4"/>
  <c r="BU537" i="4"/>
  <c r="BK537" i="4" s="1"/>
  <c r="BW535" i="4"/>
  <c r="CD532" i="4"/>
  <c r="BI521" i="4"/>
  <c r="AW521" i="4"/>
  <c r="BH518" i="4"/>
  <c r="BG518" i="4" s="1"/>
  <c r="BR537" i="4"/>
  <c r="CD531" i="4"/>
  <c r="BR536" i="4"/>
  <c r="CR502" i="4"/>
  <c r="CR510" i="4"/>
  <c r="CR508" i="4"/>
  <c r="CR513" i="4"/>
  <c r="CR516" i="4"/>
  <c r="DD502" i="4"/>
  <c r="DQ502" i="4"/>
  <c r="DD510" i="4"/>
  <c r="DQ510" i="4"/>
  <c r="DQ516" i="4"/>
  <c r="DD516" i="4"/>
  <c r="CD504" i="4"/>
  <c r="CD497" i="4"/>
  <c r="CF510" i="4"/>
  <c r="CF499" i="4"/>
  <c r="BW502" i="4"/>
  <c r="CR499" i="4"/>
  <c r="BU497" i="4"/>
  <c r="DC504" i="4"/>
  <c r="CP504" i="4"/>
  <c r="DC497" i="4"/>
  <c r="CP497" i="4"/>
  <c r="AW497" i="4"/>
  <c r="BH496" i="4"/>
  <c r="BG496" i="4" s="1"/>
  <c r="CD503" i="4"/>
  <c r="CR514" i="4"/>
  <c r="CP503" i="4"/>
  <c r="DC503" i="4"/>
  <c r="CR511" i="4"/>
  <c r="DC507" i="4"/>
  <c r="CP507" i="4"/>
  <c r="BW503" i="4"/>
  <c r="BK503" i="4"/>
  <c r="CF511" i="4"/>
  <c r="DQ511" i="4"/>
  <c r="DD511" i="4"/>
  <c r="CD507" i="4"/>
  <c r="CL507" i="4" s="1"/>
  <c r="BR507" i="4"/>
  <c r="BI504" i="4"/>
  <c r="CR512" i="4"/>
  <c r="CI516" i="4"/>
  <c r="BY516" i="4" s="1"/>
  <c r="DQ512" i="4"/>
  <c r="DD512" i="4"/>
  <c r="DQ499" i="4"/>
  <c r="DD499" i="4"/>
  <c r="DD514" i="4"/>
  <c r="DQ514" i="4"/>
  <c r="BU504" i="4"/>
  <c r="CF513" i="4"/>
  <c r="DD508" i="4"/>
  <c r="DQ508" i="4"/>
  <c r="DD513" i="4"/>
  <c r="DQ513" i="4"/>
  <c r="CI508" i="4"/>
  <c r="CF516" i="4"/>
  <c r="DD489" i="4"/>
  <c r="DQ489" i="4"/>
  <c r="BU482" i="4"/>
  <c r="BK482" i="4" s="1"/>
  <c r="CP494" i="4"/>
  <c r="DC494" i="4"/>
  <c r="CD479" i="4"/>
  <c r="DQ491" i="4"/>
  <c r="DD491" i="4"/>
  <c r="DD493" i="4"/>
  <c r="DQ493" i="4"/>
  <c r="BU480" i="4"/>
  <c r="DQ490" i="4"/>
  <c r="DD490" i="4"/>
  <c r="DC479" i="4"/>
  <c r="CP479" i="4"/>
  <c r="CR493" i="4"/>
  <c r="DC480" i="4"/>
  <c r="CP480" i="4"/>
  <c r="CR490" i="4"/>
  <c r="CD482" i="4"/>
  <c r="BU479" i="4"/>
  <c r="CD484" i="4"/>
  <c r="CP482" i="4"/>
  <c r="DC482" i="4"/>
  <c r="DC486" i="4"/>
  <c r="CP486" i="4"/>
  <c r="BU494" i="4"/>
  <c r="BU486" i="4"/>
  <c r="CR489" i="4"/>
  <c r="CD480" i="4"/>
  <c r="DC484" i="4"/>
  <c r="CP484" i="4"/>
  <c r="CD486" i="4"/>
  <c r="BI479" i="4"/>
  <c r="AW479" i="4"/>
  <c r="CR491" i="4"/>
  <c r="CF489" i="4"/>
  <c r="BR482" i="4"/>
  <c r="CD494" i="4"/>
  <c r="CD472" i="4"/>
  <c r="CD458" i="4"/>
  <c r="DC467" i="4"/>
  <c r="CP467" i="4"/>
  <c r="CR460" i="4"/>
  <c r="CD465" i="4"/>
  <c r="DQ459" i="4"/>
  <c r="DD459" i="4"/>
  <c r="DC462" i="4"/>
  <c r="CP462" i="4"/>
  <c r="CR459" i="4"/>
  <c r="DC471" i="4"/>
  <c r="CP471" i="4"/>
  <c r="CD463" i="4"/>
  <c r="BI467" i="4"/>
  <c r="BW460" i="4"/>
  <c r="CD471" i="4"/>
  <c r="DC463" i="4"/>
  <c r="CP463" i="4"/>
  <c r="CD464" i="4"/>
  <c r="DC458" i="4"/>
  <c r="CP458" i="4"/>
  <c r="CI460" i="4"/>
  <c r="CD462" i="4"/>
  <c r="BI462" i="4"/>
  <c r="BU473" i="4"/>
  <c r="CI459" i="4"/>
  <c r="BY459" i="4" s="1"/>
  <c r="DC464" i="4"/>
  <c r="CP464" i="4"/>
  <c r="BU465" i="4"/>
  <c r="BK465" i="4" s="1"/>
  <c r="BR471" i="4"/>
  <c r="CD473" i="4"/>
  <c r="BI472" i="4"/>
  <c r="DC472" i="4"/>
  <c r="CP472" i="4"/>
  <c r="BU462" i="4"/>
  <c r="CD467" i="4"/>
  <c r="CL467" i="4" s="1"/>
  <c r="DC473" i="4"/>
  <c r="CP473" i="4"/>
  <c r="DD460" i="4"/>
  <c r="DQ460" i="4"/>
  <c r="DC465" i="4"/>
  <c r="CP465" i="4"/>
  <c r="BR464" i="4"/>
  <c r="CD442" i="4"/>
  <c r="DC450" i="4"/>
  <c r="CP450" i="4"/>
  <c r="CW437" i="4"/>
  <c r="CM437" i="4" s="1"/>
  <c r="BU450" i="4"/>
  <c r="DQ441" i="4"/>
  <c r="DD441" i="4"/>
  <c r="BU440" i="4"/>
  <c r="BU436" i="4"/>
  <c r="CP439" i="4"/>
  <c r="DC439" i="4"/>
  <c r="BE433" i="4"/>
  <c r="BD433" i="4" s="1"/>
  <c r="CD444" i="4"/>
  <c r="BR439" i="4"/>
  <c r="CR448" i="4"/>
  <c r="CD439" i="4"/>
  <c r="DQ446" i="4"/>
  <c r="DD446" i="4"/>
  <c r="CD435" i="4"/>
  <c r="DC444" i="4"/>
  <c r="CP444" i="4"/>
  <c r="BW434" i="4"/>
  <c r="DD448" i="4"/>
  <c r="DQ448" i="4"/>
  <c r="CR453" i="4"/>
  <c r="CR446" i="4"/>
  <c r="CT446" i="4" s="1"/>
  <c r="CP435" i="4"/>
  <c r="DC435" i="4"/>
  <c r="BU444" i="4"/>
  <c r="CD440" i="4"/>
  <c r="CD436" i="4"/>
  <c r="DQ453" i="4"/>
  <c r="DD453" i="4"/>
  <c r="DF453" i="4" s="1"/>
  <c r="CR441" i="4"/>
  <c r="DC442" i="4"/>
  <c r="CP442" i="4"/>
  <c r="BU442" i="4"/>
  <c r="CP440" i="4"/>
  <c r="DC440" i="4"/>
  <c r="AW436" i="4"/>
  <c r="BH433" i="4"/>
  <c r="BG433" i="4" s="1"/>
  <c r="EE437" i="4"/>
  <c r="DR437" i="4"/>
  <c r="DC436" i="4"/>
  <c r="CP436" i="4"/>
  <c r="CD450" i="4"/>
  <c r="CT437" i="4"/>
  <c r="CF448" i="4"/>
  <c r="CF441" i="4"/>
  <c r="DH437" i="4"/>
  <c r="DK437" i="4"/>
  <c r="CF453" i="4"/>
  <c r="DC427" i="4"/>
  <c r="CP427" i="4"/>
  <c r="DC413" i="4"/>
  <c r="CP413" i="4"/>
  <c r="CK415" i="4"/>
  <c r="BY415" i="4"/>
  <c r="CR423" i="4"/>
  <c r="CZ423" i="4" s="1"/>
  <c r="DC425" i="4"/>
  <c r="CP425" i="4"/>
  <c r="CD413" i="4"/>
  <c r="DQ423" i="4"/>
  <c r="DD423" i="4"/>
  <c r="CD421" i="4"/>
  <c r="CD425" i="4"/>
  <c r="CD418" i="4"/>
  <c r="BR428" i="4"/>
  <c r="DC421" i="4"/>
  <c r="CP421" i="4"/>
  <c r="BU420" i="4"/>
  <c r="CR429" i="4"/>
  <c r="CI417" i="4"/>
  <c r="DQ429" i="4"/>
  <c r="DD429" i="4"/>
  <c r="CI429" i="4"/>
  <c r="CI423" i="4"/>
  <c r="BU426" i="4"/>
  <c r="BR421" i="4"/>
  <c r="BU413" i="4"/>
  <c r="CP418" i="4"/>
  <c r="DC418" i="4"/>
  <c r="CR415" i="4"/>
  <c r="CD428" i="4"/>
  <c r="BI413" i="4"/>
  <c r="AW413" i="4"/>
  <c r="CR417" i="4"/>
  <c r="DC420" i="4"/>
  <c r="CP420" i="4"/>
  <c r="CD426" i="4"/>
  <c r="CD427" i="4"/>
  <c r="BU418" i="4"/>
  <c r="DQ415" i="4"/>
  <c r="DD415" i="4"/>
  <c r="DC428" i="4"/>
  <c r="CP428" i="4"/>
  <c r="DQ417" i="4"/>
  <c r="DD417" i="4"/>
  <c r="CD420" i="4"/>
  <c r="CP426" i="4"/>
  <c r="DC426" i="4"/>
  <c r="CR396" i="4"/>
  <c r="CF393" i="4"/>
  <c r="BU403" i="4"/>
  <c r="BK403" i="4" s="1"/>
  <c r="CD407" i="4"/>
  <c r="CR399" i="4"/>
  <c r="CR406" i="4"/>
  <c r="DD393" i="4"/>
  <c r="DQ393" i="4"/>
  <c r="CD403" i="4"/>
  <c r="G647" i="4"/>
  <c r="CR393" i="4"/>
  <c r="DQ396" i="4"/>
  <c r="DD396" i="4"/>
  <c r="CF396" i="4"/>
  <c r="CD408" i="4"/>
  <c r="DC405" i="4"/>
  <c r="CP405" i="4"/>
  <c r="CP403" i="4"/>
  <c r="DC403" i="4"/>
  <c r="CI399" i="4"/>
  <c r="DC407" i="4"/>
  <c r="CP407" i="4"/>
  <c r="DC408" i="4"/>
  <c r="CP408" i="4"/>
  <c r="CD405" i="4"/>
  <c r="BU408" i="4"/>
  <c r="BR403" i="4"/>
  <c r="DQ399" i="4"/>
  <c r="DD399" i="4"/>
  <c r="DD406" i="4"/>
  <c r="DQ406" i="4"/>
  <c r="CD374" i="4"/>
  <c r="CP375" i="4"/>
  <c r="DC375" i="4"/>
  <c r="DQ380" i="4"/>
  <c r="DD380" i="4"/>
  <c r="AW373" i="4"/>
  <c r="DC376" i="4"/>
  <c r="CP376" i="4"/>
  <c r="CP374" i="4"/>
  <c r="DC374" i="4"/>
  <c r="CD375" i="4"/>
  <c r="CR380" i="4"/>
  <c r="CZ380" i="4" s="1"/>
  <c r="BI388" i="4"/>
  <c r="DC382" i="4"/>
  <c r="CP382" i="4"/>
  <c r="CD377" i="4"/>
  <c r="BU383" i="4"/>
  <c r="BR375" i="4"/>
  <c r="BI384" i="4"/>
  <c r="BU373" i="4"/>
  <c r="BQ368" i="4"/>
  <c r="BP368" i="4" s="1"/>
  <c r="DC387" i="4"/>
  <c r="CP387" i="4"/>
  <c r="BI383" i="4"/>
  <c r="CD388" i="4"/>
  <c r="CD384" i="4"/>
  <c r="BU376" i="4"/>
  <c r="BK376" i="4" s="1"/>
  <c r="DC377" i="4"/>
  <c r="CP377" i="4"/>
  <c r="BU386" i="4"/>
  <c r="CD387" i="4"/>
  <c r="DC388" i="4"/>
  <c r="CP388" i="4"/>
  <c r="CD382" i="4"/>
  <c r="BU374" i="4"/>
  <c r="CD373" i="4"/>
  <c r="CD376" i="4"/>
  <c r="CL376" i="4" s="1"/>
  <c r="DC384" i="4"/>
  <c r="CP384" i="4"/>
  <c r="DC383" i="4"/>
  <c r="CP383" i="4"/>
  <c r="CD386" i="4"/>
  <c r="CD383" i="4"/>
  <c r="CP386" i="4"/>
  <c r="DC386" i="4"/>
  <c r="BR377" i="4"/>
  <c r="CP373" i="4"/>
  <c r="DC373" i="4"/>
  <c r="BI373" i="4"/>
  <c r="BI386" i="4"/>
  <c r="DD359" i="4"/>
  <c r="DQ359" i="4"/>
  <c r="BU356" i="4"/>
  <c r="CK351" i="4"/>
  <c r="BW362" i="4"/>
  <c r="DD347" i="4"/>
  <c r="CD361" i="4"/>
  <c r="BU348" i="4"/>
  <c r="BI361" i="4"/>
  <c r="BU361" i="4"/>
  <c r="CD356" i="4"/>
  <c r="CR364" i="4"/>
  <c r="CR359" i="4"/>
  <c r="CP356" i="4"/>
  <c r="DC356" i="4"/>
  <c r="CD348" i="4"/>
  <c r="DQ364" i="4"/>
  <c r="DD364" i="4"/>
  <c r="CI362" i="4"/>
  <c r="BI360" i="4"/>
  <c r="CR347" i="4"/>
  <c r="CZ347" i="4" s="1"/>
  <c r="CP361" i="4"/>
  <c r="DC361" i="4"/>
  <c r="CR362" i="4"/>
  <c r="BI356" i="4"/>
  <c r="CD355" i="4"/>
  <c r="CD365" i="4"/>
  <c r="DC355" i="4"/>
  <c r="CP355" i="4"/>
  <c r="DC365" i="4"/>
  <c r="CP365" i="4"/>
  <c r="BU365" i="4"/>
  <c r="DQ348" i="4"/>
  <c r="CP348" i="4"/>
  <c r="CR348" i="4" s="1"/>
  <c r="CD360" i="4"/>
  <c r="DQ362" i="4"/>
  <c r="DD362" i="4"/>
  <c r="CI364" i="4"/>
  <c r="DC360" i="4"/>
  <c r="CP360" i="4"/>
  <c r="CK347" i="4"/>
  <c r="BY347" i="4"/>
  <c r="BR331" i="4"/>
  <c r="CP335" i="4"/>
  <c r="DC335" i="4"/>
  <c r="DC328" i="4"/>
  <c r="CP328" i="4"/>
  <c r="CD345" i="4"/>
  <c r="CD331" i="4"/>
  <c r="DC345" i="4"/>
  <c r="CP345" i="4"/>
  <c r="BU328" i="4"/>
  <c r="DC331" i="4"/>
  <c r="CP331" i="4"/>
  <c r="BI328" i="4"/>
  <c r="AW328" i="4"/>
  <c r="BU340" i="4"/>
  <c r="DC341" i="4"/>
  <c r="CP341" i="4"/>
  <c r="CI336" i="4"/>
  <c r="BR345" i="4"/>
  <c r="BU335" i="4"/>
  <c r="CR336" i="4"/>
  <c r="CZ336" i="4" s="1"/>
  <c r="CD340" i="4"/>
  <c r="CD341" i="4"/>
  <c r="BW341" i="4"/>
  <c r="BK341" i="4"/>
  <c r="DQ336" i="4"/>
  <c r="DD336" i="4"/>
  <c r="DC340" i="4"/>
  <c r="CP340" i="4"/>
  <c r="CD335" i="4"/>
  <c r="CD328" i="4"/>
  <c r="BW330" i="4"/>
  <c r="CD321" i="4"/>
  <c r="CD320" i="4"/>
  <c r="BW313" i="4"/>
  <c r="DC320" i="4"/>
  <c r="CP320" i="4"/>
  <c r="BR320" i="4"/>
  <c r="CD323" i="4"/>
  <c r="BR317" i="4"/>
  <c r="BW322" i="4"/>
  <c r="DC310" i="4"/>
  <c r="CP310" i="4"/>
  <c r="CR313" i="4"/>
  <c r="CD319" i="4"/>
  <c r="DC306" i="4"/>
  <c r="CP306" i="4"/>
  <c r="DD313" i="4"/>
  <c r="DQ313" i="4"/>
  <c r="DC319" i="4"/>
  <c r="CP319" i="4"/>
  <c r="CD306" i="4"/>
  <c r="DC323" i="4"/>
  <c r="CP323" i="4"/>
  <c r="CD317" i="4"/>
  <c r="CD308" i="4"/>
  <c r="BR321" i="4"/>
  <c r="BR323" i="4"/>
  <c r="DC317" i="4"/>
  <c r="CP317" i="4"/>
  <c r="DC321" i="4"/>
  <c r="CP321" i="4"/>
  <c r="BR310" i="4"/>
  <c r="CD310" i="4"/>
  <c r="CP308" i="4"/>
  <c r="DC308" i="4"/>
  <c r="CD303" i="4"/>
  <c r="BI298" i="4"/>
  <c r="CP303" i="4"/>
  <c r="DC303" i="4"/>
  <c r="CI286" i="4"/>
  <c r="BU302" i="4"/>
  <c r="DT297" i="4"/>
  <c r="BI302" i="4"/>
  <c r="CR286" i="4"/>
  <c r="CP302" i="4"/>
  <c r="DC302" i="4"/>
  <c r="DC298" i="4"/>
  <c r="CP298" i="4"/>
  <c r="CD290" i="4"/>
  <c r="DC290" i="4"/>
  <c r="CP290" i="4"/>
  <c r="CR295" i="4"/>
  <c r="ES297" i="4"/>
  <c r="ET297" i="4" s="1"/>
  <c r="EF297" i="4"/>
  <c r="CD300" i="4"/>
  <c r="DC291" i="4"/>
  <c r="CP291" i="4"/>
  <c r="BI300" i="4"/>
  <c r="DQ295" i="4"/>
  <c r="DD295" i="4"/>
  <c r="DD286" i="4"/>
  <c r="BK286" i="4"/>
  <c r="CD291" i="4"/>
  <c r="DH297" i="4"/>
  <c r="CP300" i="4"/>
  <c r="DC300" i="4"/>
  <c r="CR296" i="4"/>
  <c r="CD302" i="4"/>
  <c r="CD298" i="4"/>
  <c r="BR303" i="4"/>
  <c r="BU290" i="4"/>
  <c r="DQ296" i="4"/>
  <c r="DD296" i="4"/>
  <c r="DC278" i="4"/>
  <c r="CP278" i="4"/>
  <c r="BR269" i="4"/>
  <c r="CR264" i="4"/>
  <c r="EE265" i="4"/>
  <c r="DQ275" i="4"/>
  <c r="DD275" i="4"/>
  <c r="CD278" i="4"/>
  <c r="CD269" i="4"/>
  <c r="CI264" i="4"/>
  <c r="CK264" i="4" s="1"/>
  <c r="BU282" i="4"/>
  <c r="CD282" i="4"/>
  <c r="DQ274" i="4"/>
  <c r="DD274" i="4"/>
  <c r="CD267" i="4"/>
  <c r="CP282" i="4"/>
  <c r="DC282" i="4"/>
  <c r="BU278" i="4"/>
  <c r="CR274" i="4"/>
  <c r="DC267" i="4"/>
  <c r="CP267" i="4"/>
  <c r="DQ264" i="4"/>
  <c r="DD264" i="4"/>
  <c r="DF264" i="4" s="1"/>
  <c r="DC269" i="4"/>
  <c r="CP269" i="4"/>
  <c r="CR275" i="4"/>
  <c r="DD249" i="4"/>
  <c r="DQ249" i="4"/>
  <c r="CD258" i="4"/>
  <c r="CP243" i="4"/>
  <c r="DC243" i="4"/>
  <c r="CP251" i="4"/>
  <c r="DC251" i="4"/>
  <c r="CR248" i="4"/>
  <c r="DC252" i="4"/>
  <c r="CP252" i="4"/>
  <c r="BU243" i="4"/>
  <c r="BK243" i="4" s="1"/>
  <c r="DC255" i="4"/>
  <c r="CP255" i="4"/>
  <c r="CF261" i="4"/>
  <c r="BR258" i="4"/>
  <c r="CD255" i="4"/>
  <c r="DQ248" i="4"/>
  <c r="DD248" i="4"/>
  <c r="DD261" i="4"/>
  <c r="DQ261" i="4"/>
  <c r="CD252" i="4"/>
  <c r="CI247" i="4"/>
  <c r="BR243" i="4"/>
  <c r="BW254" i="4"/>
  <c r="BK254" i="4"/>
  <c r="CR256" i="4"/>
  <c r="CR244" i="4"/>
  <c r="CD243" i="4"/>
  <c r="CD251" i="4"/>
  <c r="BU251" i="4"/>
  <c r="BW251" i="4" s="1"/>
  <c r="CR249" i="4"/>
  <c r="DC258" i="4"/>
  <c r="CP258" i="4"/>
  <c r="CR247" i="4"/>
  <c r="CD257" i="4"/>
  <c r="CT261" i="4"/>
  <c r="CW261" i="4"/>
  <c r="CD254" i="4"/>
  <c r="CF244" i="4"/>
  <c r="BR252" i="4"/>
  <c r="DQ256" i="4"/>
  <c r="DD256" i="4"/>
  <c r="DD244" i="4"/>
  <c r="DQ244" i="4"/>
  <c r="CD245" i="4"/>
  <c r="BQ241" i="4"/>
  <c r="BP241" i="4" s="1"/>
  <c r="CP254" i="4"/>
  <c r="DC254" i="4"/>
  <c r="DC245" i="4"/>
  <c r="CP245" i="4"/>
  <c r="DQ247" i="4"/>
  <c r="DD247" i="4"/>
  <c r="DC257" i="4"/>
  <c r="CP257" i="4"/>
  <c r="DC236" i="4"/>
  <c r="CP236" i="4"/>
  <c r="BU221" i="4"/>
  <c r="BW221" i="4" s="1"/>
  <c r="CP240" i="4"/>
  <c r="DC240" i="4"/>
  <c r="BU231" i="4"/>
  <c r="DD230" i="4"/>
  <c r="DQ230" i="4"/>
  <c r="CI224" i="4"/>
  <c r="CR230" i="4"/>
  <c r="CI239" i="4"/>
  <c r="CD231" i="4"/>
  <c r="DQ224" i="4"/>
  <c r="DD224" i="4"/>
  <c r="CD221" i="4"/>
  <c r="CL221" i="4" s="1"/>
  <c r="AW221" i="4"/>
  <c r="DC231" i="4"/>
  <c r="CP231" i="4"/>
  <c r="CR224" i="4"/>
  <c r="CZ224" i="4" s="1"/>
  <c r="BI238" i="4"/>
  <c r="DD239" i="4"/>
  <c r="DQ239" i="4"/>
  <c r="DC221" i="4"/>
  <c r="CP221" i="4"/>
  <c r="DC238" i="4"/>
  <c r="CP238" i="4"/>
  <c r="CR226" i="4"/>
  <c r="CR239" i="4"/>
  <c r="BR240" i="4"/>
  <c r="BI221" i="4"/>
  <c r="CD236" i="4"/>
  <c r="BR221" i="4"/>
  <c r="BR236" i="4"/>
  <c r="CD240" i="4"/>
  <c r="DQ226" i="4"/>
  <c r="DD226" i="4"/>
  <c r="CD238" i="4"/>
  <c r="CF230" i="4"/>
  <c r="DQ203" i="4"/>
  <c r="DD203" i="4"/>
  <c r="BU217" i="4"/>
  <c r="CR205" i="4"/>
  <c r="BU214" i="4"/>
  <c r="CR210" i="4"/>
  <c r="CI212" i="4"/>
  <c r="BY212" i="4" s="1"/>
  <c r="CD201" i="4"/>
  <c r="BI207" i="4"/>
  <c r="CR212" i="4"/>
  <c r="CR203" i="4"/>
  <c r="CP214" i="4"/>
  <c r="DC214" i="4"/>
  <c r="DC208" i="4"/>
  <c r="CP208" i="4"/>
  <c r="BU213" i="4"/>
  <c r="CD214" i="4"/>
  <c r="CP201" i="4"/>
  <c r="DC201" i="4"/>
  <c r="CD207" i="4"/>
  <c r="DQ212" i="4"/>
  <c r="DD212" i="4"/>
  <c r="CD217" i="4"/>
  <c r="BR207" i="4"/>
  <c r="CD206" i="4"/>
  <c r="CP207" i="4"/>
  <c r="DC207" i="4"/>
  <c r="DD210" i="4"/>
  <c r="DQ210" i="4"/>
  <c r="DQ205" i="4"/>
  <c r="DD205" i="4"/>
  <c r="CI203" i="4"/>
  <c r="DC213" i="4"/>
  <c r="CP213" i="4"/>
  <c r="BI201" i="4"/>
  <c r="DC217" i="4"/>
  <c r="CP217" i="4"/>
  <c r="BI213" i="4"/>
  <c r="DC206" i="4"/>
  <c r="CP206" i="4"/>
  <c r="CD213" i="4"/>
  <c r="CD208" i="4"/>
  <c r="BU208" i="4"/>
  <c r="DC185" i="4"/>
  <c r="CP185" i="4"/>
  <c r="DQ186" i="4"/>
  <c r="DD186" i="4"/>
  <c r="BR198" i="4"/>
  <c r="BI185" i="4"/>
  <c r="CD198" i="4"/>
  <c r="CD185" i="4"/>
  <c r="CL185" i="4" s="1"/>
  <c r="CR196" i="4"/>
  <c r="DD182" i="4"/>
  <c r="DQ182" i="4"/>
  <c r="CR186" i="4"/>
  <c r="CP198" i="4"/>
  <c r="DC198" i="4"/>
  <c r="DQ196" i="4"/>
  <c r="DD196" i="4"/>
  <c r="CR182" i="4"/>
  <c r="BR185" i="4"/>
  <c r="CD193" i="4"/>
  <c r="CD192" i="4"/>
  <c r="DC193" i="4"/>
  <c r="CP193" i="4"/>
  <c r="CK196" i="4"/>
  <c r="BY196" i="4"/>
  <c r="DC192" i="4"/>
  <c r="CP192" i="4"/>
  <c r="CP176" i="4"/>
  <c r="CR176" i="4" s="1"/>
  <c r="DC176" i="4"/>
  <c r="DQ175" i="4"/>
  <c r="DD175" i="4"/>
  <c r="CD160" i="4"/>
  <c r="BW175" i="4"/>
  <c r="DC160" i="4"/>
  <c r="CP160" i="4"/>
  <c r="CD165" i="4"/>
  <c r="BW160" i="4"/>
  <c r="BK160" i="4"/>
  <c r="DQ162" i="4"/>
  <c r="DD162" i="4"/>
  <c r="DC165" i="4"/>
  <c r="CP165" i="4"/>
  <c r="CD172" i="4"/>
  <c r="CR162" i="4"/>
  <c r="CP172" i="4"/>
  <c r="DC172" i="4"/>
  <c r="BU158" i="4"/>
  <c r="DQ174" i="4"/>
  <c r="DD174" i="4"/>
  <c r="CD176" i="4"/>
  <c r="BI176" i="4"/>
  <c r="CT174" i="4"/>
  <c r="CW174" i="4"/>
  <c r="CR175" i="4"/>
  <c r="DC158" i="4"/>
  <c r="CP158" i="4"/>
  <c r="DC171" i="4"/>
  <c r="CP171" i="4"/>
  <c r="BU176" i="4"/>
  <c r="BR172" i="4"/>
  <c r="CF174" i="4"/>
  <c r="CD158" i="4"/>
  <c r="CD171" i="4"/>
  <c r="BR171" i="4"/>
  <c r="CR157" i="4"/>
  <c r="DQ157" i="4"/>
  <c r="DD157" i="4"/>
  <c r="BY157" i="4"/>
  <c r="BW157" i="4"/>
  <c r="BK157" i="4"/>
  <c r="DC143" i="4"/>
  <c r="CP143" i="4"/>
  <c r="CF154" i="4"/>
  <c r="BR149" i="4"/>
  <c r="DQ153" i="4"/>
  <c r="DD153" i="4"/>
  <c r="BU151" i="4"/>
  <c r="CD149" i="4"/>
  <c r="CL149" i="4" s="1"/>
  <c r="CK141" i="4"/>
  <c r="BY141" i="4"/>
  <c r="CD151" i="4"/>
  <c r="BI151" i="4"/>
  <c r="DC149" i="4"/>
  <c r="CP149" i="4"/>
  <c r="CR149" i="4" s="1"/>
  <c r="CP151" i="4"/>
  <c r="DC151" i="4"/>
  <c r="BU155" i="4"/>
  <c r="CR148" i="4"/>
  <c r="CZ148" i="4" s="1"/>
  <c r="CR154" i="4"/>
  <c r="CD155" i="4"/>
  <c r="CD143" i="4"/>
  <c r="CD145" i="4"/>
  <c r="DQ141" i="4"/>
  <c r="DD141" i="4"/>
  <c r="DF141" i="4" s="1"/>
  <c r="DD152" i="4"/>
  <c r="DQ152" i="4"/>
  <c r="DC155" i="4"/>
  <c r="CP155" i="4"/>
  <c r="DC145" i="4"/>
  <c r="CP145" i="4"/>
  <c r="CR153" i="4"/>
  <c r="CR141" i="4"/>
  <c r="CZ141" i="4" s="1"/>
  <c r="CR152" i="4"/>
  <c r="DQ148" i="4"/>
  <c r="DD148" i="4"/>
  <c r="CF148" i="4"/>
  <c r="DQ154" i="4"/>
  <c r="DD154" i="4"/>
  <c r="CF136" i="4"/>
  <c r="CI136" i="4"/>
  <c r="DC136" i="4"/>
  <c r="CP136" i="4"/>
  <c r="CR136" i="4" s="1"/>
  <c r="CZ136" i="4" s="1"/>
  <c r="BK136" i="4"/>
  <c r="BW136" i="4"/>
  <c r="DC124" i="4"/>
  <c r="CP124" i="4"/>
  <c r="CD127" i="4"/>
  <c r="CD129" i="4"/>
  <c r="CR123" i="4"/>
  <c r="CZ123" i="4" s="1"/>
  <c r="CD131" i="4"/>
  <c r="CL131" i="4" s="1"/>
  <c r="BU129" i="4"/>
  <c r="BR125" i="4"/>
  <c r="DQ123" i="4"/>
  <c r="DD123" i="4"/>
  <c r="DD130" i="4"/>
  <c r="DQ130" i="4"/>
  <c r="CD125" i="4"/>
  <c r="DC131" i="4"/>
  <c r="CP131" i="4"/>
  <c r="BU131" i="4"/>
  <c r="CD126" i="4"/>
  <c r="CR130" i="4"/>
  <c r="CI117" i="4"/>
  <c r="DC129" i="4"/>
  <c r="CP129" i="4"/>
  <c r="DD134" i="4"/>
  <c r="DQ134" i="4"/>
  <c r="CP125" i="4"/>
  <c r="DC125" i="4"/>
  <c r="CR117" i="4"/>
  <c r="DC126" i="4"/>
  <c r="CP126" i="4"/>
  <c r="CI134" i="4"/>
  <c r="BU124" i="4"/>
  <c r="DQ117" i="4"/>
  <c r="DD117" i="4"/>
  <c r="CI123" i="4"/>
  <c r="BR120" i="4"/>
  <c r="BR127" i="4"/>
  <c r="DC120" i="4"/>
  <c r="CP120" i="4"/>
  <c r="CR134" i="4"/>
  <c r="CD124" i="4"/>
  <c r="DC127" i="4"/>
  <c r="CP127" i="4"/>
  <c r="BR126" i="4"/>
  <c r="CF130" i="4"/>
  <c r="CD120" i="4"/>
  <c r="CI115" i="4"/>
  <c r="CK115" i="4" s="1"/>
  <c r="CR115" i="4"/>
  <c r="BK115" i="4"/>
  <c r="DQ115" i="4"/>
  <c r="DD115" i="4"/>
  <c r="CI99" i="4"/>
  <c r="DQ109" i="4"/>
  <c r="DD109" i="4"/>
  <c r="BU107" i="4"/>
  <c r="CR96" i="4"/>
  <c r="CF97" i="4"/>
  <c r="CD113" i="4"/>
  <c r="BU110" i="4"/>
  <c r="BK110" i="4" s="1"/>
  <c r="DC107" i="4"/>
  <c r="CP107" i="4"/>
  <c r="DQ99" i="4"/>
  <c r="DD99" i="4"/>
  <c r="DD96" i="4"/>
  <c r="DQ96" i="4"/>
  <c r="CI96" i="4"/>
  <c r="CP113" i="4"/>
  <c r="DC113" i="4"/>
  <c r="CP108" i="4"/>
  <c r="DC108" i="4"/>
  <c r="CD107" i="4"/>
  <c r="CI95" i="4"/>
  <c r="CR109" i="4"/>
  <c r="CD110" i="4"/>
  <c r="DQ97" i="4"/>
  <c r="DD97" i="4"/>
  <c r="BU113" i="4"/>
  <c r="BW97" i="4"/>
  <c r="CR112" i="4"/>
  <c r="CR95" i="4"/>
  <c r="CD108" i="4"/>
  <c r="CR103" i="4"/>
  <c r="CR99" i="4"/>
  <c r="BH93" i="4"/>
  <c r="BG93" i="4" s="1"/>
  <c r="DC110" i="4"/>
  <c r="CP110" i="4"/>
  <c r="CR97" i="4"/>
  <c r="DQ112" i="4"/>
  <c r="DD112" i="4"/>
  <c r="DQ95" i="4"/>
  <c r="DD95" i="4"/>
  <c r="BI107" i="4"/>
  <c r="DQ103" i="4"/>
  <c r="DD103" i="4"/>
  <c r="CF103" i="4"/>
  <c r="CI94" i="4"/>
  <c r="CK94" i="4" s="1"/>
  <c r="CR94" i="4"/>
  <c r="DD94" i="4"/>
  <c r="DQ94" i="4"/>
  <c r="DD78" i="4"/>
  <c r="DQ78" i="4"/>
  <c r="CD91" i="4"/>
  <c r="DC76" i="4"/>
  <c r="CP76" i="4"/>
  <c r="BR79" i="4"/>
  <c r="BI82" i="4"/>
  <c r="CR87" i="4"/>
  <c r="CD79" i="4"/>
  <c r="BW78" i="4"/>
  <c r="CD92" i="4"/>
  <c r="CD76" i="4"/>
  <c r="DQ87" i="4"/>
  <c r="DD87" i="4"/>
  <c r="DC79" i="4"/>
  <c r="CP79" i="4"/>
  <c r="CD88" i="4"/>
  <c r="CD73" i="4"/>
  <c r="DC82" i="4"/>
  <c r="CP82" i="4"/>
  <c r="DQ83" i="4"/>
  <c r="DD83" i="4"/>
  <c r="DC91" i="4"/>
  <c r="CP91" i="4"/>
  <c r="CD77" i="4"/>
  <c r="DC92" i="4"/>
  <c r="CP92" i="4"/>
  <c r="CP88" i="4"/>
  <c r="DC88" i="4"/>
  <c r="DC73" i="4"/>
  <c r="CP73" i="4"/>
  <c r="CI83" i="4"/>
  <c r="CK83" i="4" s="1"/>
  <c r="CD82" i="4"/>
  <c r="CR83" i="4"/>
  <c r="CP77" i="4"/>
  <c r="DC77" i="4"/>
  <c r="BU82" i="4"/>
  <c r="CR75" i="4"/>
  <c r="BU73" i="4"/>
  <c r="BW73" i="4" s="1"/>
  <c r="CR78" i="4"/>
  <c r="BI77" i="4"/>
  <c r="CF75" i="4"/>
  <c r="BI92" i="4"/>
  <c r="DQ75" i="4"/>
  <c r="DD75" i="4"/>
  <c r="BR92" i="4"/>
  <c r="DQ53" i="4"/>
  <c r="DD53" i="4"/>
  <c r="BI67" i="4"/>
  <c r="CP67" i="4"/>
  <c r="DC67" i="4"/>
  <c r="CR52" i="4"/>
  <c r="CD56" i="4"/>
  <c r="CW70" i="4"/>
  <c r="BR56" i="4"/>
  <c r="CR53" i="4"/>
  <c r="BW52" i="4"/>
  <c r="CD67" i="4"/>
  <c r="DQ52" i="4"/>
  <c r="DD52" i="4"/>
  <c r="DC56" i="4"/>
  <c r="CP56" i="4"/>
  <c r="CD60" i="4"/>
  <c r="AW59" i="4"/>
  <c r="CD59" i="4"/>
  <c r="DF64" i="4"/>
  <c r="DF54" i="4"/>
  <c r="BU66" i="4"/>
  <c r="CD66" i="4"/>
  <c r="EE54" i="4"/>
  <c r="DR54" i="4"/>
  <c r="BR60" i="4"/>
  <c r="BI51" i="4"/>
  <c r="BR59" i="4"/>
  <c r="BQ50" i="4"/>
  <c r="BP50" i="4" s="1"/>
  <c r="BU51" i="4"/>
  <c r="BW51" i="4" s="1"/>
  <c r="CD57" i="4"/>
  <c r="CP60" i="4"/>
  <c r="DC60" i="4"/>
  <c r="DC57" i="4"/>
  <c r="CP57" i="4"/>
  <c r="CP51" i="4"/>
  <c r="DC51" i="4"/>
  <c r="DF70" i="4"/>
  <c r="CW54" i="4"/>
  <c r="DC59" i="4"/>
  <c r="CP59" i="4"/>
  <c r="EE64" i="4"/>
  <c r="DR64" i="4"/>
  <c r="CD63" i="4"/>
  <c r="DD68" i="4"/>
  <c r="DQ68" i="4"/>
  <c r="BU67" i="4"/>
  <c r="BK67" i="4" s="1"/>
  <c r="DC66" i="4"/>
  <c r="CP66" i="4"/>
  <c r="CT64" i="4"/>
  <c r="DC63" i="4"/>
  <c r="CP63" i="4"/>
  <c r="CR68" i="4"/>
  <c r="CD51" i="4"/>
  <c r="CL51" i="4" s="1"/>
  <c r="EE70" i="4"/>
  <c r="DR70" i="4"/>
  <c r="BR67" i="4"/>
  <c r="CP49" i="4"/>
  <c r="DC49" i="4"/>
  <c r="CD34" i="4"/>
  <c r="CL34" i="4" s="1"/>
  <c r="CD43" i="4"/>
  <c r="CP44" i="4"/>
  <c r="DC44" i="4"/>
  <c r="CR31" i="4"/>
  <c r="BI34" i="4"/>
  <c r="BU44" i="4"/>
  <c r="BU49" i="4"/>
  <c r="CP43" i="4"/>
  <c r="DC43" i="4"/>
  <c r="BR46" i="4"/>
  <c r="CD46" i="4"/>
  <c r="CD48" i="4"/>
  <c r="CD49" i="4"/>
  <c r="DC34" i="4"/>
  <c r="CP34" i="4"/>
  <c r="BI49" i="4"/>
  <c r="CD44" i="4"/>
  <c r="BI44" i="4"/>
  <c r="CI31" i="4"/>
  <c r="CK31" i="4" s="1"/>
  <c r="DC46" i="4"/>
  <c r="CP46" i="4"/>
  <c r="CK47" i="4"/>
  <c r="DC48" i="4"/>
  <c r="CP48" i="4"/>
  <c r="DQ41" i="4"/>
  <c r="DD41" i="4"/>
  <c r="BK31" i="4"/>
  <c r="BU33" i="4"/>
  <c r="BK33" i="4" s="1"/>
  <c r="CD33" i="4"/>
  <c r="DD31" i="4"/>
  <c r="DQ31" i="4"/>
  <c r="DC33" i="4"/>
  <c r="CP33" i="4"/>
  <c r="CR45" i="4"/>
  <c r="CT47" i="4"/>
  <c r="EE47" i="4"/>
  <c r="DR47" i="4"/>
  <c r="BU34" i="4"/>
  <c r="DQ45" i="4"/>
  <c r="DD45" i="4"/>
  <c r="DF47" i="4"/>
  <c r="CF41" i="4"/>
  <c r="BR48" i="4"/>
  <c r="BW42" i="4"/>
  <c r="BH29" i="4"/>
  <c r="BG29" i="4" s="1"/>
  <c r="CR41" i="4"/>
  <c r="BR43" i="4"/>
  <c r="BW31" i="4"/>
  <c r="BR33" i="4"/>
  <c r="CD26" i="4"/>
  <c r="DQ12" i="4"/>
  <c r="DD12" i="4"/>
  <c r="DR25" i="4"/>
  <c r="EE25" i="4"/>
  <c r="CD21" i="4"/>
  <c r="CP26" i="4"/>
  <c r="DC26" i="4"/>
  <c r="BR26" i="4"/>
  <c r="CR12" i="4"/>
  <c r="DC13" i="4"/>
  <c r="CP13" i="4"/>
  <c r="DC10" i="4"/>
  <c r="CP10" i="4"/>
  <c r="DF25" i="4"/>
  <c r="CD15" i="4"/>
  <c r="BU10" i="4"/>
  <c r="CD19" i="4"/>
  <c r="DC21" i="4"/>
  <c r="CP21" i="4"/>
  <c r="DC15" i="4"/>
  <c r="CP15" i="4"/>
  <c r="BR15" i="4"/>
  <c r="CD13" i="4"/>
  <c r="CP19" i="4"/>
  <c r="DC19" i="4"/>
  <c r="BW12" i="4"/>
  <c r="CD10" i="4"/>
  <c r="DC9" i="4"/>
  <c r="CP9" i="4"/>
  <c r="CD9" i="4"/>
  <c r="AW9" i="4"/>
  <c r="BU9" i="4"/>
  <c r="BW9" i="4" s="1"/>
  <c r="BR9" i="4"/>
  <c r="DA519" i="4"/>
  <c r="EV520" i="4"/>
  <c r="EJ520" i="4"/>
  <c r="EM520" i="4"/>
  <c r="EO520" i="4" s="1"/>
  <c r="EV519" i="4"/>
  <c r="EH519" i="4"/>
  <c r="DY520" i="4"/>
  <c r="EA520" i="4" s="1"/>
  <c r="DY519" i="4"/>
  <c r="EV412" i="4"/>
  <c r="EX390" i="4"/>
  <c r="FA390" i="4"/>
  <c r="EV369" i="4"/>
  <c r="EV371" i="4"/>
  <c r="EV372" i="4"/>
  <c r="EV370" i="4"/>
  <c r="EV349" i="4"/>
  <c r="EV327" i="4"/>
  <c r="EV326" i="4"/>
  <c r="CD140" i="4"/>
  <c r="DC140" i="4"/>
  <c r="CP140" i="4"/>
  <c r="BU140" i="4"/>
  <c r="ED140" i="4"/>
  <c r="BI139" i="4"/>
  <c r="DB139" i="4"/>
  <c r="CP139" i="4"/>
  <c r="CD139" i="4"/>
  <c r="BU139" i="4"/>
  <c r="EL139" i="4"/>
  <c r="CD138" i="4"/>
  <c r="DB138" i="4"/>
  <c r="CP138" i="4"/>
  <c r="BI138" i="4"/>
  <c r="BU138" i="4"/>
  <c r="CP137" i="4"/>
  <c r="DB137" i="4"/>
  <c r="BU137" i="4"/>
  <c r="BI137" i="4"/>
  <c r="AW137" i="4"/>
  <c r="CD137" i="4"/>
  <c r="DX136" i="4"/>
  <c r="DA520" i="4"/>
  <c r="CF617" i="4" l="1"/>
  <c r="BB432" i="4"/>
  <c r="AZ454" i="4"/>
  <c r="BE625" i="8"/>
  <c r="BH625" i="8"/>
  <c r="CM174" i="4"/>
  <c r="BB625" i="8"/>
  <c r="BG625" i="8" s="1"/>
  <c r="BK400" i="4"/>
  <c r="AW392" i="4"/>
  <c r="BK609" i="4"/>
  <c r="CL86" i="4"/>
  <c r="BY86" i="4" s="1"/>
  <c r="AX635" i="8"/>
  <c r="AY635" i="8" s="1"/>
  <c r="AP432" i="4"/>
  <c r="BK450" i="4"/>
  <c r="BK38" i="4"/>
  <c r="BK195" i="4"/>
  <c r="AS7" i="4"/>
  <c r="CF27" i="4"/>
  <c r="CI266" i="4"/>
  <c r="BK527" i="4"/>
  <c r="BY336" i="4"/>
  <c r="BY239" i="4"/>
  <c r="BY508" i="4"/>
  <c r="AG432" i="4"/>
  <c r="BW86" i="4"/>
  <c r="CF289" i="4"/>
  <c r="CF209" i="4"/>
  <c r="BK208" i="4"/>
  <c r="BK462" i="4"/>
  <c r="AW587" i="4"/>
  <c r="AW416" i="4"/>
  <c r="BK10" i="4"/>
  <c r="BK129" i="4"/>
  <c r="BK494" i="4"/>
  <c r="BR273" i="4"/>
  <c r="CF86" i="4"/>
  <c r="BK101" i="4"/>
  <c r="CL501" i="4"/>
  <c r="BY501" i="4" s="1"/>
  <c r="BK139" i="4"/>
  <c r="BY134" i="4"/>
  <c r="CZ583" i="4"/>
  <c r="AZ241" i="4"/>
  <c r="CF501" i="4"/>
  <c r="CL601" i="4"/>
  <c r="BY117" i="4"/>
  <c r="CF505" i="4"/>
  <c r="BY96" i="4"/>
  <c r="DN141" i="4"/>
  <c r="CI430" i="4"/>
  <c r="BK214" i="4"/>
  <c r="BK184" i="4"/>
  <c r="CL478" i="4"/>
  <c r="BR334" i="4"/>
  <c r="CF266" i="4"/>
  <c r="CF163" i="4"/>
  <c r="AG177" i="4"/>
  <c r="AU433" i="4"/>
  <c r="BE135" i="4"/>
  <c r="BD135" i="4" s="1"/>
  <c r="AZ135" i="4" s="1"/>
  <c r="DC266" i="4"/>
  <c r="CP266" i="4"/>
  <c r="CR266" i="4" s="1"/>
  <c r="CZ266" i="4" s="1"/>
  <c r="BK66" i="4"/>
  <c r="CK561" i="4"/>
  <c r="BY354" i="4"/>
  <c r="BK189" i="4"/>
  <c r="CP27" i="4"/>
  <c r="CR27" i="4" s="1"/>
  <c r="CZ27" i="4" s="1"/>
  <c r="CM27" i="4" s="1"/>
  <c r="DC27" i="4"/>
  <c r="BK442" i="4"/>
  <c r="BK344" i="4"/>
  <c r="AP517" i="4"/>
  <c r="BY391" i="4"/>
  <c r="AU72" i="4"/>
  <c r="BK420" i="4"/>
  <c r="CL402" i="4"/>
  <c r="BE389" i="4"/>
  <c r="BD389" i="4" s="1"/>
  <c r="BD367" i="4" s="1"/>
  <c r="AU475" i="4"/>
  <c r="CF430" i="4"/>
  <c r="CP501" i="4"/>
  <c r="CR501" i="4" s="1"/>
  <c r="CW501" i="4" s="1"/>
  <c r="DC501" i="4"/>
  <c r="DD326" i="4"/>
  <c r="DQ326" i="4"/>
  <c r="CM54" i="4"/>
  <c r="BK282" i="4"/>
  <c r="CR326" i="4"/>
  <c r="CT326" i="4" s="1"/>
  <c r="DC430" i="4"/>
  <c r="CP430" i="4"/>
  <c r="CR430" i="4" s="1"/>
  <c r="CZ430" i="4" s="1"/>
  <c r="BY247" i="4"/>
  <c r="AU539" i="4"/>
  <c r="AW350" i="4"/>
  <c r="BR100" i="4"/>
  <c r="DC86" i="4"/>
  <c r="CP86" i="4"/>
  <c r="CR86" i="4" s="1"/>
  <c r="CZ86" i="4" s="1"/>
  <c r="AU346" i="4"/>
  <c r="BK22" i="4"/>
  <c r="BK316" i="4"/>
  <c r="BE346" i="4"/>
  <c r="BD346" i="4" s="1"/>
  <c r="AZ346" i="4" s="1"/>
  <c r="CT150" i="4"/>
  <c r="CF55" i="4"/>
  <c r="BK365" i="4"/>
  <c r="BH454" i="4"/>
  <c r="BG454" i="4" s="1"/>
  <c r="CF552" i="4"/>
  <c r="BK558" i="4"/>
  <c r="AW476" i="4"/>
  <c r="BK404" i="4"/>
  <c r="BE325" i="4"/>
  <c r="BD325" i="4" s="1"/>
  <c r="AZ325" i="4" s="1"/>
  <c r="CF65" i="4"/>
  <c r="AW552" i="4"/>
  <c r="BY224" i="4"/>
  <c r="CF452" i="4"/>
  <c r="BK440" i="4"/>
  <c r="BK155" i="4"/>
  <c r="BK374" i="4"/>
  <c r="BK444" i="4"/>
  <c r="AW412" i="4"/>
  <c r="AU199" i="4"/>
  <c r="CL326" i="4"/>
  <c r="BY326" i="4" s="1"/>
  <c r="CI326" i="4"/>
  <c r="CK326" i="4" s="1"/>
  <c r="CF184" i="4"/>
  <c r="BY551" i="4"/>
  <c r="BK559" i="4"/>
  <c r="CL85" i="4"/>
  <c r="BK140" i="4"/>
  <c r="BY99" i="4"/>
  <c r="BK231" i="4"/>
  <c r="BK340" i="4"/>
  <c r="BK386" i="4"/>
  <c r="BK370" i="4"/>
  <c r="DN327" i="4"/>
  <c r="AW381" i="4"/>
  <c r="BK242" i="4"/>
  <c r="BK246" i="4"/>
  <c r="BK443" i="4"/>
  <c r="BQ72" i="4"/>
  <c r="BP72" i="4" s="1"/>
  <c r="CF20" i="4"/>
  <c r="BY123" i="4"/>
  <c r="BK418" i="4"/>
  <c r="BK600" i="4"/>
  <c r="CZ349" i="4"/>
  <c r="CL147" i="4"/>
  <c r="BY106" i="4"/>
  <c r="BK607" i="4"/>
  <c r="BK452" i="4"/>
  <c r="BK232" i="4"/>
  <c r="BK506" i="4"/>
  <c r="BY167" i="4"/>
  <c r="BK315" i="4"/>
  <c r="BK383" i="4"/>
  <c r="AW116" i="4"/>
  <c r="BK353" i="4"/>
  <c r="BK166" i="4"/>
  <c r="BY466" i="4"/>
  <c r="BK118" i="4"/>
  <c r="BK20" i="4"/>
  <c r="BE220" i="4"/>
  <c r="BD220" i="4" s="1"/>
  <c r="AZ220" i="4" s="1"/>
  <c r="BK532" i="4"/>
  <c r="AW222" i="4"/>
  <c r="CF339" i="4"/>
  <c r="BY423" i="4"/>
  <c r="BK590" i="4"/>
  <c r="CF395" i="4"/>
  <c r="CL498" i="4"/>
  <c r="BY98" i="4"/>
  <c r="BK62" i="4"/>
  <c r="BR549" i="4"/>
  <c r="AW334" i="4"/>
  <c r="BK84" i="4"/>
  <c r="BK35" i="4"/>
  <c r="BK268" i="4"/>
  <c r="AP71" i="4"/>
  <c r="AL72" i="4"/>
  <c r="AL71" i="4" s="1"/>
  <c r="BY417" i="4"/>
  <c r="BK142" i="4"/>
  <c r="BW142" i="4"/>
  <c r="BK105" i="4"/>
  <c r="BX314" i="4"/>
  <c r="BR314" i="4"/>
  <c r="BY16" i="4"/>
  <c r="CK16" i="4"/>
  <c r="BY260" i="4"/>
  <c r="BK530" i="4"/>
  <c r="BW530" i="4"/>
  <c r="BK102" i="4"/>
  <c r="BJ629" i="4"/>
  <c r="BX630" i="4" s="1"/>
  <c r="CF80" i="4"/>
  <c r="BB367" i="4"/>
  <c r="CL603" i="4"/>
  <c r="BY603" i="4" s="1"/>
  <c r="CI603" i="4"/>
  <c r="CK603" i="4" s="1"/>
  <c r="AW422" i="4"/>
  <c r="BK473" i="4"/>
  <c r="CD461" i="4"/>
  <c r="CI461" i="4" s="1"/>
  <c r="CK461" i="4" s="1"/>
  <c r="FD519" i="4"/>
  <c r="CM70" i="4"/>
  <c r="BK82" i="4"/>
  <c r="BY429" i="4"/>
  <c r="AW592" i="4"/>
  <c r="BI592" i="4"/>
  <c r="BK339" i="4"/>
  <c r="CD449" i="4"/>
  <c r="CF449" i="4" s="1"/>
  <c r="BK18" i="4"/>
  <c r="BW18" i="4"/>
  <c r="CM227" i="4"/>
  <c r="BK333" i="4"/>
  <c r="BK44" i="4"/>
  <c r="BE156" i="4"/>
  <c r="BD156" i="4" s="1"/>
  <c r="AZ156" i="4" s="1"/>
  <c r="BK39" i="4"/>
  <c r="BW39" i="4"/>
  <c r="BK550" i="4"/>
  <c r="BK358" i="4"/>
  <c r="BK469" i="4"/>
  <c r="BK372" i="4"/>
  <c r="BW372" i="4"/>
  <c r="BK524" i="4"/>
  <c r="BW524" i="4"/>
  <c r="BY180" i="4"/>
  <c r="BW358" i="4"/>
  <c r="AW144" i="4"/>
  <c r="AW540" i="4"/>
  <c r="BK363" i="4"/>
  <c r="AW85" i="4"/>
  <c r="AW312" i="4"/>
  <c r="AW272" i="4"/>
  <c r="CK167" i="4"/>
  <c r="BY299" i="4"/>
  <c r="BY606" i="4"/>
  <c r="BK188" i="4"/>
  <c r="BK481" i="4"/>
  <c r="BY364" i="4"/>
  <c r="BY362" i="4"/>
  <c r="BK578" i="4"/>
  <c r="BY604" i="4"/>
  <c r="BB7" i="4"/>
  <c r="BK457" i="4"/>
  <c r="BK213" i="4"/>
  <c r="BK356" i="4"/>
  <c r="BK548" i="4"/>
  <c r="BY567" i="4"/>
  <c r="AW478" i="4"/>
  <c r="AW402" i="4"/>
  <c r="BE283" i="4"/>
  <c r="BD283" i="4" s="1"/>
  <c r="AZ283" i="4" s="1"/>
  <c r="AW620" i="4"/>
  <c r="BE262" i="4"/>
  <c r="BD262" i="4" s="1"/>
  <c r="AZ262" i="4" s="1"/>
  <c r="CZ616" i="4"/>
  <c r="BK395" i="4"/>
  <c r="BK332" i="4"/>
  <c r="BK225" i="4"/>
  <c r="BK253" i="4"/>
  <c r="BK163" i="4"/>
  <c r="BK191" i="4"/>
  <c r="BK379" i="4"/>
  <c r="BK131" i="4"/>
  <c r="BK158" i="4"/>
  <c r="BK217" i="4"/>
  <c r="CM261" i="4"/>
  <c r="BY266" i="4"/>
  <c r="AW292" i="4"/>
  <c r="AU220" i="4"/>
  <c r="AW277" i="4"/>
  <c r="BW316" i="4"/>
  <c r="AW338" i="4"/>
  <c r="AW242" i="4"/>
  <c r="BE199" i="4"/>
  <c r="BD199" i="4" s="1"/>
  <c r="AZ199" i="4" s="1"/>
  <c r="BK468" i="4"/>
  <c r="BK426" i="4"/>
  <c r="DN369" i="4"/>
  <c r="BK504" i="4"/>
  <c r="BK545" i="4"/>
  <c r="CL287" i="4"/>
  <c r="AW11" i="4"/>
  <c r="BK582" i="4"/>
  <c r="BK305" i="4"/>
  <c r="BE411" i="4"/>
  <c r="BD411" i="4" s="1"/>
  <c r="BD410" i="4" s="1"/>
  <c r="BE72" i="4"/>
  <c r="BD72" i="4" s="1"/>
  <c r="AZ72" i="4" s="1"/>
  <c r="CI10" i="4"/>
  <c r="CK10" i="4" s="1"/>
  <c r="CL10" i="4"/>
  <c r="BY10" i="4" s="1"/>
  <c r="CF15" i="4"/>
  <c r="CL15" i="4"/>
  <c r="CW95" i="4"/>
  <c r="CY95" i="4" s="1"/>
  <c r="CZ95" i="4"/>
  <c r="CM95" i="4" s="1"/>
  <c r="CF171" i="4"/>
  <c r="CL171" i="4"/>
  <c r="CW196" i="4"/>
  <c r="CY196" i="4" s="1"/>
  <c r="CZ196" i="4"/>
  <c r="CM196" i="4" s="1"/>
  <c r="CF207" i="4"/>
  <c r="CL207" i="4"/>
  <c r="CW247" i="4"/>
  <c r="CY247" i="4" s="1"/>
  <c r="CZ247" i="4"/>
  <c r="CM247" i="4" s="1"/>
  <c r="CT313" i="4"/>
  <c r="CZ313" i="4"/>
  <c r="CI341" i="4"/>
  <c r="CK341" i="4" s="1"/>
  <c r="CL341" i="4"/>
  <c r="BY341" i="4" s="1"/>
  <c r="CF440" i="4"/>
  <c r="CL440" i="4"/>
  <c r="CI138" i="4"/>
  <c r="CK138" i="4" s="1"/>
  <c r="CL138" i="4"/>
  <c r="BY138" i="4" s="1"/>
  <c r="FA370" i="4"/>
  <c r="FC370" i="4" s="1"/>
  <c r="CT78" i="4"/>
  <c r="CZ78" i="4"/>
  <c r="CT94" i="4"/>
  <c r="CZ94" i="4"/>
  <c r="CW103" i="4"/>
  <c r="CY103" i="4" s="1"/>
  <c r="CZ103" i="4"/>
  <c r="CM103" i="4" s="1"/>
  <c r="CI110" i="4"/>
  <c r="CK110" i="4" s="1"/>
  <c r="CL110" i="4"/>
  <c r="BY110" i="4" s="1"/>
  <c r="CI124" i="4"/>
  <c r="CK124" i="4" s="1"/>
  <c r="CL124" i="4"/>
  <c r="BY124" i="4" s="1"/>
  <c r="CI125" i="4"/>
  <c r="CK125" i="4" s="1"/>
  <c r="CL125" i="4"/>
  <c r="BY125" i="4" s="1"/>
  <c r="CT157" i="4"/>
  <c r="CZ157" i="4"/>
  <c r="CW162" i="4"/>
  <c r="CY162" i="4" s="1"/>
  <c r="CZ162" i="4"/>
  <c r="CM162" i="4" s="1"/>
  <c r="CF192" i="4"/>
  <c r="CL192" i="4"/>
  <c r="CI198" i="4"/>
  <c r="CK198" i="4" s="1"/>
  <c r="CL198" i="4"/>
  <c r="BY198" i="4" s="1"/>
  <c r="CF201" i="4"/>
  <c r="CL201" i="4"/>
  <c r="CF240" i="4"/>
  <c r="CL240" i="4"/>
  <c r="CF231" i="4"/>
  <c r="CL231" i="4"/>
  <c r="CI251" i="4"/>
  <c r="CK251" i="4" s="1"/>
  <c r="CL251" i="4"/>
  <c r="BY251" i="4" s="1"/>
  <c r="CT244" i="4"/>
  <c r="CZ244" i="4"/>
  <c r="CI252" i="4"/>
  <c r="CK252" i="4" s="1"/>
  <c r="CL252" i="4"/>
  <c r="BY252" i="4" s="1"/>
  <c r="CI302" i="4"/>
  <c r="CK302" i="4" s="1"/>
  <c r="CL302" i="4"/>
  <c r="BY302" i="4" s="1"/>
  <c r="CF319" i="4"/>
  <c r="CL319" i="4"/>
  <c r="CI320" i="4"/>
  <c r="CK320" i="4" s="1"/>
  <c r="CL320" i="4"/>
  <c r="BY320" i="4" s="1"/>
  <c r="CI377" i="4"/>
  <c r="CK377" i="4" s="1"/>
  <c r="CL377" i="4"/>
  <c r="BY377" i="4" s="1"/>
  <c r="CI436" i="4"/>
  <c r="CK436" i="4" s="1"/>
  <c r="CL436" i="4"/>
  <c r="BY436" i="4" s="1"/>
  <c r="CT453" i="4"/>
  <c r="CZ453" i="4"/>
  <c r="CF439" i="4"/>
  <c r="CL439" i="4"/>
  <c r="CF462" i="4"/>
  <c r="CL462" i="4"/>
  <c r="CF494" i="4"/>
  <c r="CL494" i="4"/>
  <c r="CF497" i="4"/>
  <c r="CL497" i="4"/>
  <c r="CW516" i="4"/>
  <c r="CY516" i="4" s="1"/>
  <c r="CZ516" i="4"/>
  <c r="CM516" i="4" s="1"/>
  <c r="CI531" i="4"/>
  <c r="CK531" i="4" s="1"/>
  <c r="CL531" i="4"/>
  <c r="BY531" i="4" s="1"/>
  <c r="CF521" i="4"/>
  <c r="CL521" i="4"/>
  <c r="CI533" i="4"/>
  <c r="CK533" i="4" s="1"/>
  <c r="CL533" i="4"/>
  <c r="BY533" i="4" s="1"/>
  <c r="CF548" i="4"/>
  <c r="CL548" i="4"/>
  <c r="CI590" i="4"/>
  <c r="CK590" i="4" s="1"/>
  <c r="CL590" i="4"/>
  <c r="BY590" i="4" s="1"/>
  <c r="CT613" i="4"/>
  <c r="CZ613" i="4"/>
  <c r="CW610" i="4"/>
  <c r="CY610" i="4" s="1"/>
  <c r="CZ610" i="4"/>
  <c r="CM610" i="4" s="1"/>
  <c r="CI81" i="4"/>
  <c r="CK81" i="4" s="1"/>
  <c r="CL81" i="4"/>
  <c r="BY81" i="4" s="1"/>
  <c r="CI35" i="4"/>
  <c r="CK35" i="4" s="1"/>
  <c r="CL35" i="4"/>
  <c r="BU197" i="4"/>
  <c r="BW197" i="4" s="1"/>
  <c r="BX197" i="4"/>
  <c r="CI318" i="4"/>
  <c r="CK318" i="4" s="1"/>
  <c r="CL318" i="4"/>
  <c r="CI330" i="4"/>
  <c r="CL330" i="4"/>
  <c r="BR556" i="4"/>
  <c r="BX556" i="4"/>
  <c r="CI599" i="4"/>
  <c r="CK599" i="4" s="1"/>
  <c r="CL599" i="4"/>
  <c r="BR529" i="4"/>
  <c r="BX529" i="4"/>
  <c r="CI422" i="4"/>
  <c r="CK422" i="4" s="1"/>
  <c r="CL422" i="4"/>
  <c r="CI544" i="4"/>
  <c r="CK544" i="4" s="1"/>
  <c r="CL544" i="4"/>
  <c r="CI468" i="4"/>
  <c r="CK468" i="4" s="1"/>
  <c r="CL468" i="4"/>
  <c r="CI457" i="4"/>
  <c r="CK457" i="4" s="1"/>
  <c r="CL457" i="4"/>
  <c r="BY457" i="4" s="1"/>
  <c r="CI294" i="4"/>
  <c r="CK294" i="4" s="1"/>
  <c r="CL294" i="4"/>
  <c r="BY294" i="4" s="1"/>
  <c r="BQ411" i="4"/>
  <c r="BP411" i="4" s="1"/>
  <c r="BP410" i="4" s="1"/>
  <c r="BX412" i="4"/>
  <c r="CI105" i="4"/>
  <c r="CK105" i="4" s="1"/>
  <c r="CL105" i="4"/>
  <c r="BY105" i="4" s="1"/>
  <c r="CF569" i="4"/>
  <c r="CL569" i="4"/>
  <c r="CI334" i="4"/>
  <c r="CK334" i="4" s="1"/>
  <c r="CL334" i="4"/>
  <c r="CF469" i="4"/>
  <c r="CL469" i="4"/>
  <c r="BR228" i="4"/>
  <c r="BX228" i="4"/>
  <c r="CF101" i="4"/>
  <c r="CL101" i="4"/>
  <c r="CT16" i="4"/>
  <c r="CZ16" i="4"/>
  <c r="CF434" i="4"/>
  <c r="CL434" i="4"/>
  <c r="BY434" i="4" s="1"/>
  <c r="BR366" i="4"/>
  <c r="BX366" i="4"/>
  <c r="CF246" i="4"/>
  <c r="CL246" i="4"/>
  <c r="BW253" i="4"/>
  <c r="BU122" i="4"/>
  <c r="BW122" i="4" s="1"/>
  <c r="BX122" i="4"/>
  <c r="BK122" i="4" s="1"/>
  <c r="BU617" i="4"/>
  <c r="BW617" i="4" s="1"/>
  <c r="BX617" i="4"/>
  <c r="BK617" i="4" s="1"/>
  <c r="EX372" i="4"/>
  <c r="EJ519" i="4"/>
  <c r="EP519" i="4"/>
  <c r="BK34" i="4"/>
  <c r="CI49" i="4"/>
  <c r="CK49" i="4" s="1"/>
  <c r="CL49" i="4"/>
  <c r="BY49" i="4" s="1"/>
  <c r="BK49" i="4"/>
  <c r="CW68" i="4"/>
  <c r="CY68" i="4" s="1"/>
  <c r="CZ68" i="4"/>
  <c r="CM68" i="4" s="1"/>
  <c r="CI92" i="4"/>
  <c r="CK92" i="4" s="1"/>
  <c r="CL92" i="4"/>
  <c r="BY92" i="4" s="1"/>
  <c r="CF108" i="4"/>
  <c r="CL108" i="4"/>
  <c r="CW109" i="4"/>
  <c r="CY109" i="4" s="1"/>
  <c r="CZ109" i="4"/>
  <c r="CM109" i="4" s="1"/>
  <c r="CT134" i="4"/>
  <c r="CZ134" i="4"/>
  <c r="BK151" i="4"/>
  <c r="CI172" i="4"/>
  <c r="CK172" i="4" s="1"/>
  <c r="CL172" i="4"/>
  <c r="BY172" i="4" s="1"/>
  <c r="CI160" i="4"/>
  <c r="CK160" i="4" s="1"/>
  <c r="CL160" i="4"/>
  <c r="BY160" i="4" s="1"/>
  <c r="BW191" i="4"/>
  <c r="CI257" i="4"/>
  <c r="CK257" i="4" s="1"/>
  <c r="CL257" i="4"/>
  <c r="BY257" i="4" s="1"/>
  <c r="CI243" i="4"/>
  <c r="CK243" i="4" s="1"/>
  <c r="CL243" i="4"/>
  <c r="BY243" i="4" s="1"/>
  <c r="CT256" i="4"/>
  <c r="CZ256" i="4"/>
  <c r="CT248" i="4"/>
  <c r="CZ248" i="4"/>
  <c r="CF267" i="4"/>
  <c r="CL267" i="4"/>
  <c r="CF269" i="4"/>
  <c r="CL269" i="4"/>
  <c r="CT296" i="4"/>
  <c r="CZ296" i="4"/>
  <c r="CI310" i="4"/>
  <c r="CK310" i="4" s="1"/>
  <c r="CL310" i="4"/>
  <c r="BY310" i="4" s="1"/>
  <c r="CI308" i="4"/>
  <c r="CK308" i="4" s="1"/>
  <c r="CL308" i="4"/>
  <c r="BY308" i="4" s="1"/>
  <c r="CI321" i="4"/>
  <c r="CK321" i="4" s="1"/>
  <c r="CL321" i="4"/>
  <c r="BY321" i="4" s="1"/>
  <c r="CF328" i="4"/>
  <c r="CL328" i="4"/>
  <c r="CF331" i="4"/>
  <c r="CL331" i="4"/>
  <c r="CW362" i="4"/>
  <c r="CY362" i="4" s="1"/>
  <c r="CZ362" i="4"/>
  <c r="CM362" i="4" s="1"/>
  <c r="CW359" i="4"/>
  <c r="CY359" i="4" s="1"/>
  <c r="CZ359" i="4"/>
  <c r="CM359" i="4" s="1"/>
  <c r="CF373" i="4"/>
  <c r="CL373" i="4"/>
  <c r="CI374" i="4"/>
  <c r="CK374" i="4" s="1"/>
  <c r="CL374" i="4"/>
  <c r="BY374" i="4" s="1"/>
  <c r="BY430" i="4"/>
  <c r="CW417" i="4"/>
  <c r="CY417" i="4" s="1"/>
  <c r="CZ417" i="4"/>
  <c r="CM417" i="4" s="1"/>
  <c r="CI435" i="4"/>
  <c r="CK435" i="4" s="1"/>
  <c r="CL435" i="4"/>
  <c r="BY435" i="4" s="1"/>
  <c r="CW448" i="4"/>
  <c r="CY448" i="4" s="1"/>
  <c r="CZ448" i="4"/>
  <c r="CM448" i="4" s="1"/>
  <c r="BW469" i="4"/>
  <c r="CF486" i="4"/>
  <c r="CL486" i="4"/>
  <c r="CI482" i="4"/>
  <c r="CK482" i="4" s="1"/>
  <c r="CL482" i="4"/>
  <c r="BY482" i="4" s="1"/>
  <c r="CW511" i="4"/>
  <c r="CY511" i="4" s="1"/>
  <c r="CZ511" i="4"/>
  <c r="CM511" i="4" s="1"/>
  <c r="CI504" i="4"/>
  <c r="CK504" i="4" s="1"/>
  <c r="CL504" i="4"/>
  <c r="BY504" i="4" s="1"/>
  <c r="CW513" i="4"/>
  <c r="CY513" i="4" s="1"/>
  <c r="CZ513" i="4"/>
  <c r="CM513" i="4" s="1"/>
  <c r="CM523" i="4"/>
  <c r="CI559" i="4"/>
  <c r="CK559" i="4" s="1"/>
  <c r="CL559" i="4"/>
  <c r="BY559" i="4" s="1"/>
  <c r="CI558" i="4"/>
  <c r="CK558" i="4" s="1"/>
  <c r="CL558" i="4"/>
  <c r="BY558" i="4" s="1"/>
  <c r="CT546" i="4"/>
  <c r="CZ546" i="4"/>
  <c r="CW580" i="4"/>
  <c r="CY580" i="4" s="1"/>
  <c r="CZ580" i="4"/>
  <c r="CM580" i="4" s="1"/>
  <c r="CF595" i="4"/>
  <c r="CL595" i="4"/>
  <c r="BK584" i="4"/>
  <c r="BK605" i="4"/>
  <c r="CI611" i="4"/>
  <c r="CK611" i="4" s="1"/>
  <c r="CL611" i="4"/>
  <c r="BY611" i="4" s="1"/>
  <c r="CW604" i="4"/>
  <c r="CY604" i="4" s="1"/>
  <c r="CZ604" i="4"/>
  <c r="CM604" i="4" s="1"/>
  <c r="CT180" i="4"/>
  <c r="BW268" i="4"/>
  <c r="CF305" i="4"/>
  <c r="CL305" i="4"/>
  <c r="BY305" i="4" s="1"/>
  <c r="CW40" i="4"/>
  <c r="CY40" i="4" s="1"/>
  <c r="CZ40" i="4"/>
  <c r="CW167" i="4"/>
  <c r="CZ167" i="4"/>
  <c r="CI62" i="4"/>
  <c r="CK62" i="4" s="1"/>
  <c r="CL62" i="4"/>
  <c r="BY62" i="4" s="1"/>
  <c r="CI280" i="4"/>
  <c r="CK280" i="4" s="1"/>
  <c r="CL280" i="4"/>
  <c r="BY280" i="4" s="1"/>
  <c r="BE475" i="4"/>
  <c r="BD475" i="4" s="1"/>
  <c r="BD432" i="4" s="1"/>
  <c r="CI184" i="4"/>
  <c r="CK184" i="4" s="1"/>
  <c r="CL184" i="4"/>
  <c r="BY184" i="4" s="1"/>
  <c r="BR447" i="4"/>
  <c r="BX447" i="4"/>
  <c r="BQ283" i="4"/>
  <c r="BP283" i="4" s="1"/>
  <c r="BX287" i="4"/>
  <c r="CI424" i="4"/>
  <c r="CK424" i="4" s="1"/>
  <c r="CL424" i="4"/>
  <c r="AW563" i="4"/>
  <c r="CI42" i="4"/>
  <c r="CL42" i="4"/>
  <c r="CW500" i="4"/>
  <c r="CY500" i="4" s="1"/>
  <c r="CZ500" i="4"/>
  <c r="CI268" i="4"/>
  <c r="CK268" i="4" s="1"/>
  <c r="CL268" i="4"/>
  <c r="CT194" i="4"/>
  <c r="CZ194" i="4"/>
  <c r="BR272" i="4"/>
  <c r="AW357" i="4"/>
  <c r="CF381" i="4"/>
  <c r="CL381" i="4"/>
  <c r="CF445" i="4"/>
  <c r="CL445" i="4"/>
  <c r="BY445" i="4" s="1"/>
  <c r="CI394" i="4"/>
  <c r="CK394" i="4" s="1"/>
  <c r="CL394" i="4"/>
  <c r="BY394" i="4" s="1"/>
  <c r="CI395" i="4"/>
  <c r="CK395" i="4" s="1"/>
  <c r="CL395" i="4"/>
  <c r="BY395" i="4" s="1"/>
  <c r="CF276" i="4"/>
  <c r="CL276" i="4"/>
  <c r="BY276" i="4" s="1"/>
  <c r="CI218" i="4"/>
  <c r="CK218" i="4" s="1"/>
  <c r="CL218" i="4"/>
  <c r="BY218" i="4" s="1"/>
  <c r="CW596" i="4"/>
  <c r="CY596" i="4" s="1"/>
  <c r="CZ596" i="4"/>
  <c r="CF615" i="4"/>
  <c r="CL615" i="4"/>
  <c r="BY615" i="4" s="1"/>
  <c r="CF616" i="4"/>
  <c r="CL616" i="4"/>
  <c r="BU173" i="4"/>
  <c r="BW173" i="4" s="1"/>
  <c r="BX173" i="4"/>
  <c r="BK173" i="4" s="1"/>
  <c r="BK616" i="4"/>
  <c r="BU74" i="4"/>
  <c r="BW74" i="4" s="1"/>
  <c r="BX74" i="4"/>
  <c r="BK74" i="4" s="1"/>
  <c r="CI339" i="4"/>
  <c r="CK339" i="4" s="1"/>
  <c r="CL339" i="4"/>
  <c r="BY339" i="4" s="1"/>
  <c r="CI58" i="4"/>
  <c r="CL58" i="4"/>
  <c r="CI80" i="4"/>
  <c r="CK80" i="4" s="1"/>
  <c r="CL80" i="4"/>
  <c r="BY80" i="4" s="1"/>
  <c r="CI163" i="4"/>
  <c r="CK163" i="4" s="1"/>
  <c r="CL163" i="4"/>
  <c r="BY163" i="4" s="1"/>
  <c r="BK301" i="4"/>
  <c r="BK419" i="4"/>
  <c r="BK515" i="4"/>
  <c r="BK37" i="4"/>
  <c r="BK593" i="4"/>
  <c r="BY500" i="4"/>
  <c r="CT97" i="4"/>
  <c r="CZ97" i="4"/>
  <c r="CF206" i="4"/>
  <c r="CL206" i="4"/>
  <c r="CF278" i="4"/>
  <c r="CL278" i="4"/>
  <c r="CF335" i="4"/>
  <c r="CL335" i="4"/>
  <c r="CI345" i="4"/>
  <c r="CK345" i="4" s="1"/>
  <c r="CL345" i="4"/>
  <c r="BY345" i="4" s="1"/>
  <c r="CT364" i="4"/>
  <c r="CZ364" i="4"/>
  <c r="CF383" i="4"/>
  <c r="CL383" i="4"/>
  <c r="CI375" i="4"/>
  <c r="CK375" i="4" s="1"/>
  <c r="CL375" i="4"/>
  <c r="BY375" i="4" s="1"/>
  <c r="CF405" i="4"/>
  <c r="CL405" i="4"/>
  <c r="CI408" i="4"/>
  <c r="CK408" i="4" s="1"/>
  <c r="CL408" i="4"/>
  <c r="BY408" i="4" s="1"/>
  <c r="CW406" i="4"/>
  <c r="CY406" i="4" s="1"/>
  <c r="CZ406" i="4"/>
  <c r="CM406" i="4" s="1"/>
  <c r="CI420" i="4"/>
  <c r="CK420" i="4" s="1"/>
  <c r="CL420" i="4"/>
  <c r="BY420" i="4" s="1"/>
  <c r="CF413" i="4"/>
  <c r="CL413" i="4"/>
  <c r="CF464" i="4"/>
  <c r="CL464" i="4"/>
  <c r="CF458" i="4"/>
  <c r="CL458" i="4"/>
  <c r="CT490" i="4"/>
  <c r="CZ490" i="4"/>
  <c r="CF479" i="4"/>
  <c r="CL479" i="4"/>
  <c r="CW512" i="4"/>
  <c r="CY512" i="4" s="1"/>
  <c r="CZ512" i="4"/>
  <c r="CM512" i="4" s="1"/>
  <c r="CW150" i="4"/>
  <c r="CZ150" i="4"/>
  <c r="CW132" i="4"/>
  <c r="CY132" i="4" s="1"/>
  <c r="CZ132" i="4"/>
  <c r="CM132" i="4" s="1"/>
  <c r="CT104" i="4"/>
  <c r="CZ104" i="4"/>
  <c r="CW38" i="4"/>
  <c r="CY38" i="4" s="1"/>
  <c r="CZ38" i="4"/>
  <c r="CM38" i="4" s="1"/>
  <c r="CI202" i="4"/>
  <c r="CK202" i="4" s="1"/>
  <c r="CL202" i="4"/>
  <c r="CI515" i="4"/>
  <c r="CK515" i="4" s="1"/>
  <c r="CL515" i="4"/>
  <c r="CF378" i="4"/>
  <c r="CL378" i="4"/>
  <c r="CF232" i="4"/>
  <c r="CL232" i="4"/>
  <c r="CF550" i="4"/>
  <c r="CL550" i="4"/>
  <c r="BY550" i="4" s="1"/>
  <c r="CI166" i="4"/>
  <c r="CK166" i="4" s="1"/>
  <c r="CL166" i="4"/>
  <c r="BY166" i="4" s="1"/>
  <c r="CF487" i="4"/>
  <c r="CL487" i="4"/>
  <c r="CF37" i="4"/>
  <c r="CL37" i="4"/>
  <c r="CI122" i="4"/>
  <c r="CL122" i="4"/>
  <c r="CI250" i="4"/>
  <c r="CK250" i="4" s="1"/>
  <c r="CL250" i="4"/>
  <c r="CF322" i="4"/>
  <c r="CL322" i="4"/>
  <c r="BY322" i="4" s="1"/>
  <c r="CF91" i="4"/>
  <c r="CL91" i="4"/>
  <c r="CI127" i="4"/>
  <c r="CK127" i="4" s="1"/>
  <c r="CL127" i="4"/>
  <c r="BY127" i="4" s="1"/>
  <c r="CF158" i="4"/>
  <c r="CL158" i="4"/>
  <c r="BW379" i="4"/>
  <c r="CI444" i="4"/>
  <c r="CK444" i="4" s="1"/>
  <c r="CL444" i="4"/>
  <c r="BY444" i="4" s="1"/>
  <c r="CT499" i="4"/>
  <c r="CZ499" i="4"/>
  <c r="CW510" i="4"/>
  <c r="CY510" i="4" s="1"/>
  <c r="CZ510" i="4"/>
  <c r="CM510" i="4" s="1"/>
  <c r="CI536" i="4"/>
  <c r="CK536" i="4" s="1"/>
  <c r="CL536" i="4"/>
  <c r="BY536" i="4" s="1"/>
  <c r="BY568" i="4"/>
  <c r="BK598" i="4"/>
  <c r="CI371" i="4"/>
  <c r="CK371" i="4" s="1"/>
  <c r="CL371" i="4"/>
  <c r="BY371" i="4" s="1"/>
  <c r="CT30" i="4"/>
  <c r="CZ30" i="4"/>
  <c r="CI477" i="4"/>
  <c r="CK477" i="4" s="1"/>
  <c r="CL477" i="4"/>
  <c r="BY477" i="4" s="1"/>
  <c r="AV631" i="4"/>
  <c r="AV632" i="4" s="1"/>
  <c r="BJ630" i="4"/>
  <c r="BW400" i="4"/>
  <c r="CY227" i="4"/>
  <c r="AW161" i="4"/>
  <c r="CF169" i="4"/>
  <c r="CL169" i="4"/>
  <c r="CF144" i="4"/>
  <c r="CL144" i="4"/>
  <c r="CI488" i="4"/>
  <c r="CK488" i="4" s="1"/>
  <c r="CL488" i="4"/>
  <c r="BY488" i="4" s="1"/>
  <c r="CW229" i="4"/>
  <c r="CY229" i="4" s="1"/>
  <c r="CZ229" i="4"/>
  <c r="CM229" i="4" s="1"/>
  <c r="BW188" i="4"/>
  <c r="CF200" i="4"/>
  <c r="CL200" i="4"/>
  <c r="CI343" i="4"/>
  <c r="CK343" i="4" s="1"/>
  <c r="CL343" i="4"/>
  <c r="BY343" i="4" s="1"/>
  <c r="CI288" i="4"/>
  <c r="CK288" i="4" s="1"/>
  <c r="CL288" i="4"/>
  <c r="CF526" i="4"/>
  <c r="CL526" i="4"/>
  <c r="BR525" i="4"/>
  <c r="BX525" i="4"/>
  <c r="CW133" i="4"/>
  <c r="CY133" i="4" s="1"/>
  <c r="CZ133" i="4"/>
  <c r="BQ602" i="4"/>
  <c r="BP602" i="4" s="1"/>
  <c r="BX620" i="4"/>
  <c r="AW577" i="4"/>
  <c r="CF324" i="4"/>
  <c r="CL324" i="4"/>
  <c r="BY324" i="4" s="1"/>
  <c r="CI209" i="4"/>
  <c r="CK209" i="4" s="1"/>
  <c r="CL209" i="4"/>
  <c r="BY209" i="4" s="1"/>
  <c r="CI55" i="4"/>
  <c r="CK55" i="4" s="1"/>
  <c r="CL55" i="4"/>
  <c r="BY55" i="4" s="1"/>
  <c r="BK276" i="4"/>
  <c r="BK259" i="4"/>
  <c r="BK23" i="4"/>
  <c r="BK509" i="4"/>
  <c r="BK562" i="4"/>
  <c r="BK181" i="4"/>
  <c r="AW288" i="4"/>
  <c r="EX520" i="4"/>
  <c r="FD520" i="4"/>
  <c r="DK25" i="4"/>
  <c r="DM25" i="4" s="1"/>
  <c r="DN25" i="4"/>
  <c r="DA25" i="4" s="1"/>
  <c r="CI21" i="4"/>
  <c r="CK21" i="4" s="1"/>
  <c r="CL21" i="4"/>
  <c r="BY21" i="4" s="1"/>
  <c r="BW35" i="4"/>
  <c r="CT38" i="4"/>
  <c r="CF44" i="4"/>
  <c r="CL44" i="4"/>
  <c r="CW52" i="4"/>
  <c r="CY52" i="4" s="1"/>
  <c r="CZ52" i="4"/>
  <c r="CM52" i="4" s="1"/>
  <c r="CF73" i="4"/>
  <c r="CL73" i="4"/>
  <c r="CI76" i="4"/>
  <c r="CK76" i="4" s="1"/>
  <c r="CL76" i="4"/>
  <c r="BY76" i="4" s="1"/>
  <c r="CF79" i="4"/>
  <c r="CL79" i="4"/>
  <c r="BI93" i="4"/>
  <c r="BK113" i="4"/>
  <c r="CI107" i="4"/>
  <c r="CK107" i="4" s="1"/>
  <c r="CL107" i="4"/>
  <c r="BY107" i="4" s="1"/>
  <c r="BK107" i="4"/>
  <c r="CT115" i="4"/>
  <c r="CZ115" i="4"/>
  <c r="CF143" i="4"/>
  <c r="CL143" i="4"/>
  <c r="CF151" i="4"/>
  <c r="CL151" i="4"/>
  <c r="CZ176" i="4"/>
  <c r="CI217" i="4"/>
  <c r="CK217" i="4" s="1"/>
  <c r="CL217" i="4"/>
  <c r="BY217" i="4" s="1"/>
  <c r="CF214" i="4"/>
  <c r="CL214" i="4"/>
  <c r="CI238" i="4"/>
  <c r="CK238" i="4" s="1"/>
  <c r="CL238" i="4"/>
  <c r="BY238" i="4" s="1"/>
  <c r="BW246" i="4"/>
  <c r="CW249" i="4"/>
  <c r="CY249" i="4" s="1"/>
  <c r="CZ249" i="4"/>
  <c r="CM249" i="4" s="1"/>
  <c r="CI255" i="4"/>
  <c r="CK255" i="4" s="1"/>
  <c r="CL255" i="4"/>
  <c r="BY255" i="4" s="1"/>
  <c r="CW274" i="4"/>
  <c r="CY274" i="4" s="1"/>
  <c r="CZ274" i="4"/>
  <c r="CM274" i="4" s="1"/>
  <c r="BK290" i="4"/>
  <c r="CI291" i="4"/>
  <c r="CK291" i="4" s="1"/>
  <c r="CL291" i="4"/>
  <c r="BY291" i="4" s="1"/>
  <c r="CF360" i="4"/>
  <c r="CL360" i="4"/>
  <c r="BY399" i="4"/>
  <c r="CW393" i="4"/>
  <c r="CY393" i="4" s="1"/>
  <c r="CZ393" i="4"/>
  <c r="CM393" i="4" s="1"/>
  <c r="CT415" i="4"/>
  <c r="CZ415" i="4"/>
  <c r="BY460" i="4"/>
  <c r="CF480" i="4"/>
  <c r="CL480" i="4"/>
  <c r="CW493" i="4"/>
  <c r="CY493" i="4" s="1"/>
  <c r="CZ493" i="4"/>
  <c r="CM493" i="4" s="1"/>
  <c r="BK480" i="4"/>
  <c r="CF503" i="4"/>
  <c r="CL503" i="4"/>
  <c r="BK531" i="4"/>
  <c r="BK533" i="4"/>
  <c r="CI542" i="4"/>
  <c r="CK542" i="4" s="1"/>
  <c r="CL542" i="4"/>
  <c r="BY542" i="4" s="1"/>
  <c r="CF554" i="4"/>
  <c r="CL554" i="4"/>
  <c r="CT551" i="4"/>
  <c r="CZ551" i="4"/>
  <c r="CW568" i="4"/>
  <c r="CY568" i="4" s="1"/>
  <c r="CZ568" i="4"/>
  <c r="CM568" i="4" s="1"/>
  <c r="CF565" i="4"/>
  <c r="CL565" i="4"/>
  <c r="CI600" i="4"/>
  <c r="CK600" i="4" s="1"/>
  <c r="CL600" i="4"/>
  <c r="BY600" i="4" s="1"/>
  <c r="CF586" i="4"/>
  <c r="CL586" i="4"/>
  <c r="CI608" i="4"/>
  <c r="CK608" i="4" s="1"/>
  <c r="CL608" i="4"/>
  <c r="BY608" i="4" s="1"/>
  <c r="DH612" i="4"/>
  <c r="DN612" i="4"/>
  <c r="CT327" i="4"/>
  <c r="CZ327" i="4"/>
  <c r="AW69" i="4"/>
  <c r="BQ135" i="4"/>
  <c r="BP135" i="4" s="1"/>
  <c r="BX147" i="4"/>
  <c r="AW147" i="4"/>
  <c r="CF168" i="4"/>
  <c r="CL168" i="4"/>
  <c r="BR36" i="4"/>
  <c r="BX36" i="4"/>
  <c r="CF470" i="4"/>
  <c r="CL470" i="4"/>
  <c r="CT606" i="4"/>
  <c r="CZ606" i="4"/>
  <c r="CI119" i="4"/>
  <c r="CL119" i="4"/>
  <c r="CI219" i="4"/>
  <c r="CK219" i="4" s="1"/>
  <c r="CL219" i="4"/>
  <c r="BU233" i="4"/>
  <c r="BW233" i="4" s="1"/>
  <c r="BX233" i="4"/>
  <c r="CI216" i="4"/>
  <c r="CL216" i="4"/>
  <c r="BR470" i="4"/>
  <c r="CI372" i="4"/>
  <c r="CK372" i="4" s="1"/>
  <c r="CL372" i="4"/>
  <c r="CI316" i="4"/>
  <c r="CK316" i="4" s="1"/>
  <c r="CL316" i="4"/>
  <c r="CF32" i="4"/>
  <c r="CL32" i="4"/>
  <c r="CF451" i="4"/>
  <c r="CL451" i="4"/>
  <c r="CF573" i="4"/>
  <c r="CL573" i="4"/>
  <c r="BY573" i="4" s="1"/>
  <c r="CI229" i="4"/>
  <c r="CK229" i="4" s="1"/>
  <c r="CL229" i="4"/>
  <c r="CI337" i="4"/>
  <c r="CL337" i="4"/>
  <c r="BR601" i="4"/>
  <c r="BX601" i="4"/>
  <c r="BR14" i="4"/>
  <c r="BS8" i="4" s="1"/>
  <c r="BR8" i="4" s="1"/>
  <c r="BX14" i="4"/>
  <c r="CI607" i="4"/>
  <c r="CK607" i="4" s="1"/>
  <c r="CL607" i="4"/>
  <c r="CI190" i="4"/>
  <c r="CL190" i="4"/>
  <c r="CI419" i="4"/>
  <c r="CK419" i="4" s="1"/>
  <c r="CL419" i="4"/>
  <c r="CF412" i="4"/>
  <c r="CL412" i="4"/>
  <c r="BI587" i="4"/>
  <c r="CF398" i="4"/>
  <c r="CL398" i="4"/>
  <c r="CI509" i="4"/>
  <c r="CL509" i="4"/>
  <c r="CZ237" i="4"/>
  <c r="CI142" i="4"/>
  <c r="CK142" i="4" s="1"/>
  <c r="CL142" i="4"/>
  <c r="BY142" i="4" s="1"/>
  <c r="BW225" i="4"/>
  <c r="BK488" i="4"/>
  <c r="CF146" i="4"/>
  <c r="CL146" i="4"/>
  <c r="BY146" i="4" s="1"/>
  <c r="CF485" i="4"/>
  <c r="CL485" i="4"/>
  <c r="BY485" i="4" s="1"/>
  <c r="DK227" i="4"/>
  <c r="DM227" i="4" s="1"/>
  <c r="DN227" i="4"/>
  <c r="DA227" i="4" s="1"/>
  <c r="CI279" i="4"/>
  <c r="CK279" i="4" s="1"/>
  <c r="CL279" i="4"/>
  <c r="BY234" i="4"/>
  <c r="BK398" i="4"/>
  <c r="BK32" i="4"/>
  <c r="BY133" i="4"/>
  <c r="BK424" i="4"/>
  <c r="BK505" i="4"/>
  <c r="BK526" i="4"/>
  <c r="CW508" i="4"/>
  <c r="CY508" i="4" s="1"/>
  <c r="CZ508" i="4"/>
  <c r="CM508" i="4" s="1"/>
  <c r="DK523" i="4"/>
  <c r="DM523" i="4" s="1"/>
  <c r="DN523" i="4"/>
  <c r="DA523" i="4" s="1"/>
  <c r="CF545" i="4"/>
  <c r="CL545" i="4"/>
  <c r="DY557" i="4"/>
  <c r="EA557" i="4" s="1"/>
  <c r="EB557" i="4"/>
  <c r="DO557" i="4" s="1"/>
  <c r="CF578" i="4"/>
  <c r="CL578" i="4"/>
  <c r="CT561" i="4"/>
  <c r="CZ561" i="4"/>
  <c r="CF585" i="4"/>
  <c r="CL585" i="4"/>
  <c r="CF597" i="4"/>
  <c r="CL597" i="4"/>
  <c r="CF589" i="4"/>
  <c r="CL589" i="4"/>
  <c r="CW614" i="4"/>
  <c r="CY614" i="4" s="1"/>
  <c r="CZ614" i="4"/>
  <c r="CM614" i="4" s="1"/>
  <c r="CI11" i="4"/>
  <c r="CK11" i="4" s="1"/>
  <c r="CL11" i="4"/>
  <c r="CI495" i="4"/>
  <c r="CK495" i="4" s="1"/>
  <c r="CL495" i="4"/>
  <c r="BY495" i="4" s="1"/>
  <c r="CI61" i="4"/>
  <c r="CK61" i="4" s="1"/>
  <c r="CL61" i="4"/>
  <c r="BY61" i="4" s="1"/>
  <c r="CI159" i="4"/>
  <c r="CK159" i="4" s="1"/>
  <c r="CL159" i="4"/>
  <c r="BY159" i="4" s="1"/>
  <c r="CI183" i="4"/>
  <c r="CK183" i="4" s="1"/>
  <c r="CL183" i="4"/>
  <c r="BR284" i="4"/>
  <c r="BX284" i="4"/>
  <c r="CI24" i="4"/>
  <c r="CK24" i="4" s="1"/>
  <c r="CL24" i="4"/>
  <c r="CF191" i="4"/>
  <c r="CL191" i="4"/>
  <c r="CF363" i="4"/>
  <c r="CL363" i="4"/>
  <c r="BY363" i="4" s="1"/>
  <c r="CI197" i="4"/>
  <c r="CK197" i="4" s="1"/>
  <c r="CL197" i="4"/>
  <c r="BY197" i="4" s="1"/>
  <c r="CI385" i="4"/>
  <c r="CK385" i="4" s="1"/>
  <c r="CL385" i="4"/>
  <c r="BY385" i="4" s="1"/>
  <c r="BR474" i="4"/>
  <c r="BX474" i="4"/>
  <c r="CW17" i="4"/>
  <c r="CY17" i="4" s="1"/>
  <c r="CZ17" i="4"/>
  <c r="CM17" i="4" s="1"/>
  <c r="DH47" i="4"/>
  <c r="DN47" i="4"/>
  <c r="CW275" i="4"/>
  <c r="CY275" i="4" s="1"/>
  <c r="CZ275" i="4"/>
  <c r="CM275" i="4" s="1"/>
  <c r="CF306" i="4"/>
  <c r="CL306" i="4"/>
  <c r="CI356" i="4"/>
  <c r="CK356" i="4" s="1"/>
  <c r="CL356" i="4"/>
  <c r="BY356" i="4" s="1"/>
  <c r="CI386" i="4"/>
  <c r="CK386" i="4" s="1"/>
  <c r="CL386" i="4"/>
  <c r="BY386" i="4" s="1"/>
  <c r="CI382" i="4"/>
  <c r="CK382" i="4" s="1"/>
  <c r="CL382" i="4"/>
  <c r="BY382" i="4" s="1"/>
  <c r="CT399" i="4"/>
  <c r="CZ399" i="4"/>
  <c r="CI427" i="4"/>
  <c r="CK427" i="4" s="1"/>
  <c r="CL427" i="4"/>
  <c r="BY427" i="4" s="1"/>
  <c r="CW441" i="4"/>
  <c r="CY441" i="4" s="1"/>
  <c r="CZ441" i="4"/>
  <c r="CM441" i="4" s="1"/>
  <c r="CI472" i="4"/>
  <c r="CK472" i="4" s="1"/>
  <c r="CL472" i="4"/>
  <c r="BY472" i="4" s="1"/>
  <c r="CI164" i="4"/>
  <c r="CK164" i="4" s="1"/>
  <c r="CL164" i="4"/>
  <c r="BY164" i="4" s="1"/>
  <c r="CW234" i="4"/>
  <c r="CY234" i="4" s="1"/>
  <c r="CZ234" i="4"/>
  <c r="CI506" i="4"/>
  <c r="CK506" i="4" s="1"/>
  <c r="CL506" i="4"/>
  <c r="CF474" i="4"/>
  <c r="CL474" i="4"/>
  <c r="BU357" i="4"/>
  <c r="BW357" i="4" s="1"/>
  <c r="BX357" i="4"/>
  <c r="BK357" i="4" s="1"/>
  <c r="CF431" i="4"/>
  <c r="CL431" i="4"/>
  <c r="CF315" i="4"/>
  <c r="CL315" i="4"/>
  <c r="CF170" i="4"/>
  <c r="CL170" i="4"/>
  <c r="CI332" i="4"/>
  <c r="CK332" i="4" s="1"/>
  <c r="CL332" i="4"/>
  <c r="BY332" i="4" s="1"/>
  <c r="CW180" i="4"/>
  <c r="CY180" i="4" s="1"/>
  <c r="CZ180" i="4"/>
  <c r="CM180" i="4" s="1"/>
  <c r="CF483" i="4"/>
  <c r="CL483" i="4"/>
  <c r="BY483" i="4" s="1"/>
  <c r="CI121" i="4"/>
  <c r="CK121" i="4" s="1"/>
  <c r="CL121" i="4"/>
  <c r="CI333" i="4"/>
  <c r="CK333" i="4" s="1"/>
  <c r="CL333" i="4"/>
  <c r="CI379" i="4"/>
  <c r="CL379" i="4"/>
  <c r="CW618" i="4"/>
  <c r="CY618" i="4" s="1"/>
  <c r="CZ618" i="4"/>
  <c r="CM618" i="4" s="1"/>
  <c r="CI342" i="4"/>
  <c r="CK342" i="4" s="1"/>
  <c r="CL342" i="4"/>
  <c r="CF344" i="4"/>
  <c r="CL344" i="4"/>
  <c r="BY344" i="4" s="1"/>
  <c r="CI524" i="4"/>
  <c r="CK524" i="4" s="1"/>
  <c r="CL524" i="4"/>
  <c r="BY524" i="4" s="1"/>
  <c r="BK461" i="4"/>
  <c r="BK324" i="4"/>
  <c r="BK219" i="4"/>
  <c r="BK211" i="4"/>
  <c r="BK431" i="4"/>
  <c r="BU209" i="4"/>
  <c r="BW209" i="4" s="1"/>
  <c r="BX209" i="4"/>
  <c r="BK209" i="4" s="1"/>
  <c r="CI487" i="4"/>
  <c r="CT514" i="4"/>
  <c r="CZ514" i="4"/>
  <c r="CF537" i="4"/>
  <c r="CL537" i="4"/>
  <c r="CW538" i="4"/>
  <c r="CY538" i="4" s="1"/>
  <c r="CZ538" i="4"/>
  <c r="CM538" i="4" s="1"/>
  <c r="CI570" i="4"/>
  <c r="CK570" i="4" s="1"/>
  <c r="CL570" i="4"/>
  <c r="BY570" i="4" s="1"/>
  <c r="CF572" i="4"/>
  <c r="CL572" i="4"/>
  <c r="BQ156" i="4"/>
  <c r="BP156" i="4" s="1"/>
  <c r="BX161" i="4"/>
  <c r="CI357" i="4"/>
  <c r="CK357" i="4" s="1"/>
  <c r="CL357" i="4"/>
  <c r="BY357" i="4" s="1"/>
  <c r="CI552" i="4"/>
  <c r="CK552" i="4" s="1"/>
  <c r="CL552" i="4"/>
  <c r="CI401" i="4"/>
  <c r="CL401" i="4"/>
  <c r="BR342" i="4"/>
  <c r="BX342" i="4"/>
  <c r="CT106" i="4"/>
  <c r="CZ106" i="4"/>
  <c r="BU449" i="4"/>
  <c r="BW449" i="4" s="1"/>
  <c r="BX449" i="4"/>
  <c r="EX412" i="4"/>
  <c r="CI19" i="4"/>
  <c r="CK19" i="4" s="1"/>
  <c r="CL19" i="4"/>
  <c r="BY19" i="4" s="1"/>
  <c r="CW45" i="4"/>
  <c r="CY45" i="4" s="1"/>
  <c r="CZ45" i="4"/>
  <c r="CM45" i="4" s="1"/>
  <c r="CI66" i="4"/>
  <c r="CK66" i="4" s="1"/>
  <c r="CL66" i="4"/>
  <c r="BY66" i="4" s="1"/>
  <c r="CW83" i="4"/>
  <c r="CY83" i="4" s="1"/>
  <c r="CZ83" i="4"/>
  <c r="CM83" i="4" s="1"/>
  <c r="CI101" i="4"/>
  <c r="CK101" i="4" s="1"/>
  <c r="CZ149" i="4"/>
  <c r="CW295" i="4"/>
  <c r="CY295" i="4" s="1"/>
  <c r="CZ295" i="4"/>
  <c r="CM295" i="4" s="1"/>
  <c r="DY297" i="4"/>
  <c r="EA297" i="4" s="1"/>
  <c r="EB297" i="4"/>
  <c r="DO297" i="4" s="1"/>
  <c r="CI303" i="4"/>
  <c r="CK303" i="4" s="1"/>
  <c r="CL303" i="4"/>
  <c r="BY303" i="4" s="1"/>
  <c r="CI317" i="4"/>
  <c r="CK317" i="4" s="1"/>
  <c r="CL317" i="4"/>
  <c r="BY317" i="4" s="1"/>
  <c r="BK335" i="4"/>
  <c r="BW353" i="4"/>
  <c r="CI365" i="4"/>
  <c r="CK365" i="4" s="1"/>
  <c r="CL365" i="4"/>
  <c r="BY365" i="4" s="1"/>
  <c r="CF348" i="4"/>
  <c r="CL348" i="4"/>
  <c r="CF387" i="4"/>
  <c r="CL387" i="4"/>
  <c r="CI384" i="4"/>
  <c r="CK384" i="4" s="1"/>
  <c r="CL384" i="4"/>
  <c r="BY384" i="4" s="1"/>
  <c r="CI425" i="4"/>
  <c r="CK425" i="4" s="1"/>
  <c r="CL425" i="4"/>
  <c r="BY425" i="4" s="1"/>
  <c r="CI442" i="4"/>
  <c r="CK442" i="4" s="1"/>
  <c r="CL442" i="4"/>
  <c r="BY442" i="4" s="1"/>
  <c r="CI473" i="4"/>
  <c r="CK473" i="4" s="1"/>
  <c r="CL473" i="4"/>
  <c r="BY473" i="4" s="1"/>
  <c r="CF465" i="4"/>
  <c r="CL465" i="4"/>
  <c r="CT491" i="4"/>
  <c r="CZ491" i="4"/>
  <c r="CT489" i="4"/>
  <c r="CZ489" i="4"/>
  <c r="CT502" i="4"/>
  <c r="CZ502" i="4"/>
  <c r="CI532" i="4"/>
  <c r="CK532" i="4" s="1"/>
  <c r="CL532" i="4"/>
  <c r="BY532" i="4" s="1"/>
  <c r="CI522" i="4"/>
  <c r="CK522" i="4" s="1"/>
  <c r="CL522" i="4"/>
  <c r="BY522" i="4" s="1"/>
  <c r="CT553" i="4"/>
  <c r="CZ553" i="4"/>
  <c r="CW567" i="4"/>
  <c r="CY567" i="4" s="1"/>
  <c r="CZ567" i="4"/>
  <c r="CM567" i="4" s="1"/>
  <c r="CI598" i="4"/>
  <c r="CK598" i="4" s="1"/>
  <c r="CL598" i="4"/>
  <c r="BY598" i="4" s="1"/>
  <c r="CF584" i="4"/>
  <c r="CL584" i="4"/>
  <c r="CF588" i="4"/>
  <c r="CL588" i="4"/>
  <c r="CF294" i="4"/>
  <c r="CI349" i="4"/>
  <c r="CK349" i="4" s="1"/>
  <c r="CL349" i="4"/>
  <c r="BY349" i="4" s="1"/>
  <c r="BR111" i="4"/>
  <c r="BX111" i="4"/>
  <c r="CZ89" i="4"/>
  <c r="BR438" i="4"/>
  <c r="BX438" i="4"/>
  <c r="BU307" i="4"/>
  <c r="BW307" i="4" s="1"/>
  <c r="BX307" i="4"/>
  <c r="BK307" i="4" s="1"/>
  <c r="CI416" i="4"/>
  <c r="CL416" i="4"/>
  <c r="CW351" i="4"/>
  <c r="CY351" i="4" s="1"/>
  <c r="CZ351" i="4"/>
  <c r="BK495" i="4"/>
  <c r="BK343" i="4"/>
  <c r="BR350" i="4"/>
  <c r="BX350" i="4"/>
  <c r="CF566" i="4"/>
  <c r="CL566" i="4"/>
  <c r="CW466" i="4"/>
  <c r="CY466" i="4" s="1"/>
  <c r="CZ466" i="4"/>
  <c r="BR577" i="4"/>
  <c r="BX577" i="4"/>
  <c r="CI235" i="4"/>
  <c r="CK235" i="4" s="1"/>
  <c r="CL235" i="4"/>
  <c r="CF392" i="4"/>
  <c r="CL392" i="4"/>
  <c r="CT265" i="4"/>
  <c r="CZ265" i="4"/>
  <c r="CI621" i="4"/>
  <c r="CK621" i="4" s="1"/>
  <c r="CL621" i="4"/>
  <c r="BY621" i="4" s="1"/>
  <c r="BW102" i="4"/>
  <c r="CW311" i="4"/>
  <c r="CY311" i="4" s="1"/>
  <c r="CZ311" i="4"/>
  <c r="AW318" i="4"/>
  <c r="CI530" i="4"/>
  <c r="CK530" i="4" s="1"/>
  <c r="CL530" i="4"/>
  <c r="CI414" i="4"/>
  <c r="CL414" i="4"/>
  <c r="CI215" i="4"/>
  <c r="CK215" i="4" s="1"/>
  <c r="CL215" i="4"/>
  <c r="BY215" i="4" s="1"/>
  <c r="CI233" i="4"/>
  <c r="CK233" i="4" s="1"/>
  <c r="CL233" i="4"/>
  <c r="BY233" i="4" s="1"/>
  <c r="AU581" i="4"/>
  <c r="CI593" i="4"/>
  <c r="CK593" i="4" s="1"/>
  <c r="CL593" i="4"/>
  <c r="BK477" i="4"/>
  <c r="BK215" i="4"/>
  <c r="CI549" i="4"/>
  <c r="CK549" i="4" s="1"/>
  <c r="CL549" i="4"/>
  <c r="CL314" i="4"/>
  <c r="AW228" i="4"/>
  <c r="CF84" i="4"/>
  <c r="CL84" i="4"/>
  <c r="BW232" i="4"/>
  <c r="CI617" i="4"/>
  <c r="CK617" i="4" s="1"/>
  <c r="CL617" i="4"/>
  <c r="BY617" i="4" s="1"/>
  <c r="CI65" i="4"/>
  <c r="CK65" i="4" s="1"/>
  <c r="CL65" i="4"/>
  <c r="BY65" i="4" s="1"/>
  <c r="BY40" i="4"/>
  <c r="CK606" i="4"/>
  <c r="CF366" i="4"/>
  <c r="CL366" i="4"/>
  <c r="BR576" i="4"/>
  <c r="BX576" i="4"/>
  <c r="BK401" i="4"/>
  <c r="BW401" i="4"/>
  <c r="BW452" i="4"/>
  <c r="BU28" i="4"/>
  <c r="BX28" i="4"/>
  <c r="FA371" i="4"/>
  <c r="FC371" i="4" s="1"/>
  <c r="CF9" i="4"/>
  <c r="CL9" i="4"/>
  <c r="CF48" i="4"/>
  <c r="CL48" i="4"/>
  <c r="DH54" i="4"/>
  <c r="DN54" i="4"/>
  <c r="CI113" i="4"/>
  <c r="CK113" i="4" s="1"/>
  <c r="CL113" i="4"/>
  <c r="BY113" i="4" s="1"/>
  <c r="CI129" i="4"/>
  <c r="CK129" i="4" s="1"/>
  <c r="CL129" i="4"/>
  <c r="BY129" i="4" s="1"/>
  <c r="CF193" i="4"/>
  <c r="CL193" i="4"/>
  <c r="CF211" i="4"/>
  <c r="CL211" i="4"/>
  <c r="CF409" i="4"/>
  <c r="CL409" i="4"/>
  <c r="CF179" i="4"/>
  <c r="CL179" i="4"/>
  <c r="BY179" i="4" s="1"/>
  <c r="AW20" i="4"/>
  <c r="BI20" i="4"/>
  <c r="CF139" i="4"/>
  <c r="CL139" i="4"/>
  <c r="CF140" i="4"/>
  <c r="CL140" i="4"/>
  <c r="CI33" i="4"/>
  <c r="CK33" i="4" s="1"/>
  <c r="CL33" i="4"/>
  <c r="BY33" i="4" s="1"/>
  <c r="CI46" i="4"/>
  <c r="CK46" i="4" s="1"/>
  <c r="CL46" i="4"/>
  <c r="BY46" i="4" s="1"/>
  <c r="DH64" i="4"/>
  <c r="DN64" i="4"/>
  <c r="CI67" i="4"/>
  <c r="CK67" i="4" s="1"/>
  <c r="CL67" i="4"/>
  <c r="BY67" i="4" s="1"/>
  <c r="CW112" i="4"/>
  <c r="CY112" i="4" s="1"/>
  <c r="CZ112" i="4"/>
  <c r="CM112" i="4" s="1"/>
  <c r="CF120" i="4"/>
  <c r="CL120" i="4"/>
  <c r="CT117" i="4"/>
  <c r="CZ117" i="4"/>
  <c r="CW130" i="4"/>
  <c r="CY130" i="4" s="1"/>
  <c r="CZ130" i="4"/>
  <c r="CM130" i="4" s="1"/>
  <c r="CW153" i="4"/>
  <c r="CY153" i="4" s="1"/>
  <c r="CZ153" i="4"/>
  <c r="CM153" i="4" s="1"/>
  <c r="CF208" i="4"/>
  <c r="CL208" i="4"/>
  <c r="CT203" i="4"/>
  <c r="CZ203" i="4"/>
  <c r="CI236" i="4"/>
  <c r="CK236" i="4" s="1"/>
  <c r="CL236" i="4"/>
  <c r="BY236" i="4" s="1"/>
  <c r="CF528" i="4"/>
  <c r="CL528" i="4"/>
  <c r="CI555" i="4"/>
  <c r="CK555" i="4" s="1"/>
  <c r="CL555" i="4"/>
  <c r="BY555" i="4" s="1"/>
  <c r="CF370" i="4"/>
  <c r="CL370" i="4"/>
  <c r="CT285" i="4"/>
  <c r="CZ285" i="4"/>
  <c r="CT98" i="4"/>
  <c r="CZ98" i="4"/>
  <c r="CI69" i="4"/>
  <c r="CK69" i="4" s="1"/>
  <c r="CL69" i="4"/>
  <c r="CF242" i="4"/>
  <c r="CL242" i="4"/>
  <c r="BY242" i="4" s="1"/>
  <c r="CF14" i="4"/>
  <c r="CL14" i="4"/>
  <c r="X638" i="4"/>
  <c r="Y638" i="4" s="1"/>
  <c r="AH623" i="4"/>
  <c r="BK445" i="4"/>
  <c r="AW582" i="4"/>
  <c r="BK190" i="4"/>
  <c r="BK138" i="4"/>
  <c r="CI13" i="4"/>
  <c r="CK13" i="4" s="1"/>
  <c r="CL13" i="4"/>
  <c r="BY13" i="4" s="1"/>
  <c r="CT31" i="4"/>
  <c r="CZ31" i="4"/>
  <c r="CF63" i="4"/>
  <c r="CL63" i="4"/>
  <c r="DK70" i="4"/>
  <c r="DM70" i="4" s="1"/>
  <c r="DN70" i="4"/>
  <c r="DA70" i="4" s="1"/>
  <c r="CI59" i="4"/>
  <c r="CK59" i="4" s="1"/>
  <c r="CL59" i="4"/>
  <c r="BY59" i="4" s="1"/>
  <c r="CI56" i="4"/>
  <c r="CK56" i="4" s="1"/>
  <c r="CL56" i="4"/>
  <c r="BY56" i="4" s="1"/>
  <c r="BY95" i="4"/>
  <c r="CW96" i="4"/>
  <c r="CY96" i="4" s="1"/>
  <c r="CZ96" i="4"/>
  <c r="CM96" i="4" s="1"/>
  <c r="CF126" i="4"/>
  <c r="CL126" i="4"/>
  <c r="CI145" i="4"/>
  <c r="CK145" i="4" s="1"/>
  <c r="CL145" i="4"/>
  <c r="BY145" i="4" s="1"/>
  <c r="CI165" i="4"/>
  <c r="CK165" i="4" s="1"/>
  <c r="CL165" i="4"/>
  <c r="BY165" i="4" s="1"/>
  <c r="CI213" i="4"/>
  <c r="CK213" i="4" s="1"/>
  <c r="CL213" i="4"/>
  <c r="BY213" i="4" s="1"/>
  <c r="CT212" i="4"/>
  <c r="CZ212" i="4"/>
  <c r="CT210" i="4"/>
  <c r="CZ210" i="4"/>
  <c r="CW230" i="4"/>
  <c r="CY230" i="4" s="1"/>
  <c r="CZ230" i="4"/>
  <c r="CM230" i="4" s="1"/>
  <c r="CI245" i="4"/>
  <c r="CK245" i="4" s="1"/>
  <c r="CL245" i="4"/>
  <c r="BY245" i="4" s="1"/>
  <c r="CI254" i="4"/>
  <c r="CK254" i="4" s="1"/>
  <c r="CL254" i="4"/>
  <c r="BY254" i="4" s="1"/>
  <c r="CI290" i="4"/>
  <c r="CK290" i="4" s="1"/>
  <c r="CL290" i="4"/>
  <c r="BY290" i="4" s="1"/>
  <c r="CT286" i="4"/>
  <c r="CZ286" i="4"/>
  <c r="CF340" i="4"/>
  <c r="CL340" i="4"/>
  <c r="BK361" i="4"/>
  <c r="CF407" i="4"/>
  <c r="CL407" i="4"/>
  <c r="CF426" i="4"/>
  <c r="CL426" i="4"/>
  <c r="CI428" i="4"/>
  <c r="CK428" i="4" s="1"/>
  <c r="CL428" i="4"/>
  <c r="BY428" i="4" s="1"/>
  <c r="CI418" i="4"/>
  <c r="CK418" i="4" s="1"/>
  <c r="CL418" i="4"/>
  <c r="BY418" i="4" s="1"/>
  <c r="CI450" i="4"/>
  <c r="CK450" i="4" s="1"/>
  <c r="CL450" i="4"/>
  <c r="BY450" i="4" s="1"/>
  <c r="DN453" i="4"/>
  <c r="CF463" i="4"/>
  <c r="CL463" i="4"/>
  <c r="CT547" i="4"/>
  <c r="CZ547" i="4"/>
  <c r="CW619" i="4"/>
  <c r="CY619" i="4" s="1"/>
  <c r="CZ619" i="4"/>
  <c r="CW622" i="4"/>
  <c r="CY622" i="4" s="1"/>
  <c r="CZ622" i="4"/>
  <c r="CM622" i="4" s="1"/>
  <c r="CI132" i="4"/>
  <c r="CK132" i="4" s="1"/>
  <c r="CL132" i="4"/>
  <c r="CF259" i="4"/>
  <c r="CL259" i="4"/>
  <c r="CF89" i="4"/>
  <c r="CL89" i="4"/>
  <c r="AW187" i="4"/>
  <c r="BU200" i="4"/>
  <c r="BW200" i="4" s="1"/>
  <c r="BX200" i="4"/>
  <c r="BK200" i="4" s="1"/>
  <c r="BR478" i="4"/>
  <c r="BX478" i="4"/>
  <c r="CK299" i="4"/>
  <c r="BY270" i="4"/>
  <c r="CI352" i="4"/>
  <c r="CK352" i="4" s="1"/>
  <c r="CL352" i="4"/>
  <c r="CI18" i="4"/>
  <c r="CK18" i="4" s="1"/>
  <c r="CL18" i="4"/>
  <c r="BK168" i="4"/>
  <c r="CF137" i="4"/>
  <c r="CL137" i="4"/>
  <c r="FA327" i="4"/>
  <c r="FC327" i="4" s="1"/>
  <c r="CW41" i="4"/>
  <c r="CY41" i="4" s="1"/>
  <c r="CZ41" i="4"/>
  <c r="CM41" i="4" s="1"/>
  <c r="CI60" i="4"/>
  <c r="CK60" i="4" s="1"/>
  <c r="CL60" i="4"/>
  <c r="BY60" i="4" s="1"/>
  <c r="CT75" i="4"/>
  <c r="CZ75" i="4"/>
  <c r="CI88" i="4"/>
  <c r="CK88" i="4" s="1"/>
  <c r="CL88" i="4"/>
  <c r="BY88" i="4" s="1"/>
  <c r="CW87" i="4"/>
  <c r="CY87" i="4" s="1"/>
  <c r="CZ87" i="4"/>
  <c r="CM87" i="4" s="1"/>
  <c r="CT99" i="4"/>
  <c r="CZ99" i="4"/>
  <c r="CI155" i="4"/>
  <c r="CK155" i="4" s="1"/>
  <c r="CL155" i="4"/>
  <c r="BY155" i="4" s="1"/>
  <c r="BK176" i="4"/>
  <c r="CT182" i="4"/>
  <c r="CZ182" i="4"/>
  <c r="CW205" i="4"/>
  <c r="CY205" i="4" s="1"/>
  <c r="CZ205" i="4"/>
  <c r="CM205" i="4" s="1"/>
  <c r="CW239" i="4"/>
  <c r="CY239" i="4" s="1"/>
  <c r="CZ239" i="4"/>
  <c r="CM239" i="4" s="1"/>
  <c r="CF258" i="4"/>
  <c r="CL258" i="4"/>
  <c r="BK278" i="4"/>
  <c r="CI282" i="4"/>
  <c r="CK282" i="4" s="1"/>
  <c r="CL282" i="4"/>
  <c r="BY282" i="4" s="1"/>
  <c r="CT264" i="4"/>
  <c r="CZ264" i="4"/>
  <c r="CT12" i="4"/>
  <c r="CZ12" i="4"/>
  <c r="CI26" i="4"/>
  <c r="CK26" i="4" s="1"/>
  <c r="CL26" i="4"/>
  <c r="BY26" i="4" s="1"/>
  <c r="CI43" i="4"/>
  <c r="CK43" i="4" s="1"/>
  <c r="CL43" i="4"/>
  <c r="BY43" i="4" s="1"/>
  <c r="CF57" i="4"/>
  <c r="CL57" i="4"/>
  <c r="CW53" i="4"/>
  <c r="CY53" i="4" s="1"/>
  <c r="CZ53" i="4"/>
  <c r="CM53" i="4" s="1"/>
  <c r="CI82" i="4"/>
  <c r="CK82" i="4" s="1"/>
  <c r="CL82" i="4"/>
  <c r="BY82" i="4" s="1"/>
  <c r="CI77" i="4"/>
  <c r="CK77" i="4" s="1"/>
  <c r="CL77" i="4"/>
  <c r="BY77" i="4" s="1"/>
  <c r="BW101" i="4"/>
  <c r="BK124" i="4"/>
  <c r="CF131" i="4"/>
  <c r="CW152" i="4"/>
  <c r="CY152" i="4" s="1"/>
  <c r="CZ152" i="4"/>
  <c r="CM152" i="4" s="1"/>
  <c r="CT154" i="4"/>
  <c r="CZ154" i="4"/>
  <c r="CW175" i="4"/>
  <c r="CY175" i="4" s="1"/>
  <c r="CZ175" i="4"/>
  <c r="CI176" i="4"/>
  <c r="CK176" i="4" s="1"/>
  <c r="CL176" i="4"/>
  <c r="BY176" i="4" s="1"/>
  <c r="CT186" i="4"/>
  <c r="CZ186" i="4"/>
  <c r="CF198" i="4"/>
  <c r="BY203" i="4"/>
  <c r="CW226" i="4"/>
  <c r="CY226" i="4" s="1"/>
  <c r="CZ226" i="4"/>
  <c r="CM226" i="4" s="1"/>
  <c r="CI246" i="4"/>
  <c r="CK246" i="4" s="1"/>
  <c r="DN264" i="4"/>
  <c r="CF298" i="4"/>
  <c r="CL298" i="4"/>
  <c r="CI300" i="4"/>
  <c r="CK300" i="4" s="1"/>
  <c r="CL300" i="4"/>
  <c r="BY300" i="4" s="1"/>
  <c r="BK302" i="4"/>
  <c r="CF323" i="4"/>
  <c r="CL323" i="4"/>
  <c r="CI344" i="4"/>
  <c r="CK344" i="4" s="1"/>
  <c r="CZ348" i="4"/>
  <c r="CF355" i="4"/>
  <c r="CL355" i="4"/>
  <c r="CI361" i="4"/>
  <c r="CK361" i="4" s="1"/>
  <c r="CL361" i="4"/>
  <c r="CI388" i="4"/>
  <c r="CK388" i="4" s="1"/>
  <c r="CL388" i="4"/>
  <c r="BY388" i="4" s="1"/>
  <c r="BK408" i="4"/>
  <c r="BW404" i="4"/>
  <c r="CF403" i="4"/>
  <c r="CL403" i="4"/>
  <c r="CW396" i="4"/>
  <c r="CY396" i="4" s="1"/>
  <c r="CZ396" i="4"/>
  <c r="CM396" i="4" s="1"/>
  <c r="CT429" i="4"/>
  <c r="CZ429" i="4"/>
  <c r="CF421" i="4"/>
  <c r="CL421" i="4"/>
  <c r="CW446" i="4"/>
  <c r="CY446" i="4" s="1"/>
  <c r="CZ446" i="4"/>
  <c r="CM446" i="4" s="1"/>
  <c r="BK436" i="4"/>
  <c r="CI471" i="4"/>
  <c r="CK471" i="4" s="1"/>
  <c r="CL471" i="4"/>
  <c r="BY471" i="4" s="1"/>
  <c r="CW459" i="4"/>
  <c r="CY459" i="4" s="1"/>
  <c r="CZ459" i="4"/>
  <c r="CM459" i="4" s="1"/>
  <c r="CW460" i="4"/>
  <c r="CY460" i="4" s="1"/>
  <c r="CZ460" i="4"/>
  <c r="CM460" i="4" s="1"/>
  <c r="BK486" i="4"/>
  <c r="CI484" i="4"/>
  <c r="CK484" i="4" s="1"/>
  <c r="CL484" i="4"/>
  <c r="BY484" i="4" s="1"/>
  <c r="CF534" i="4"/>
  <c r="CL534" i="4"/>
  <c r="CT535" i="4"/>
  <c r="CZ535" i="4"/>
  <c r="CF524" i="4"/>
  <c r="CW564" i="4"/>
  <c r="CY564" i="4" s="1"/>
  <c r="CZ564" i="4"/>
  <c r="CM564" i="4" s="1"/>
  <c r="CF594" i="4"/>
  <c r="CL594" i="4"/>
  <c r="BK588" i="4"/>
  <c r="CI605" i="4"/>
  <c r="CK605" i="4" s="1"/>
  <c r="CL605" i="4"/>
  <c r="BY605" i="4" s="1"/>
  <c r="CM612" i="4"/>
  <c r="CF609" i="4"/>
  <c r="CL609" i="4"/>
  <c r="BW166" i="4"/>
  <c r="CK106" i="4"/>
  <c r="CL36" i="4"/>
  <c r="CF39" i="4"/>
  <c r="CL39" i="4"/>
  <c r="CF529" i="4"/>
  <c r="CL529" i="4"/>
  <c r="BE560" i="4"/>
  <c r="BD560" i="4" s="1"/>
  <c r="AZ560" i="4" s="1"/>
  <c r="CI505" i="4"/>
  <c r="CK505" i="4" s="1"/>
  <c r="CL505" i="4"/>
  <c r="CI404" i="4"/>
  <c r="CK404" i="4" s="1"/>
  <c r="CL404" i="4"/>
  <c r="BW20" i="4"/>
  <c r="CT527" i="4"/>
  <c r="CZ527" i="4"/>
  <c r="CF188" i="4"/>
  <c r="CL188" i="4"/>
  <c r="CF23" i="4"/>
  <c r="CL23" i="4"/>
  <c r="BY23" i="4" s="1"/>
  <c r="CI225" i="4"/>
  <c r="CK225" i="4" s="1"/>
  <c r="CL225" i="4"/>
  <c r="CF194" i="4"/>
  <c r="CL194" i="4"/>
  <c r="BK394" i="4"/>
  <c r="BW506" i="4"/>
  <c r="CI438" i="4"/>
  <c r="CK438" i="4" s="1"/>
  <c r="CL438" i="4"/>
  <c r="BR85" i="4"/>
  <c r="BS72" i="4" s="1"/>
  <c r="BR72" i="4" s="1"/>
  <c r="BX85" i="4"/>
  <c r="CI22" i="4"/>
  <c r="CL22" i="4"/>
  <c r="CF277" i="4"/>
  <c r="CL277" i="4"/>
  <c r="CI443" i="4"/>
  <c r="CK443" i="4" s="1"/>
  <c r="CL443" i="4"/>
  <c r="BY443" i="4" s="1"/>
  <c r="BR498" i="4"/>
  <c r="BS496" i="4" s="1"/>
  <c r="BR496" i="4" s="1"/>
  <c r="BX498" i="4"/>
  <c r="BR128" i="4"/>
  <c r="BX128" i="4"/>
  <c r="BR397" i="4"/>
  <c r="BR412" i="4"/>
  <c r="BS411" i="4" s="1"/>
  <c r="BR411" i="4" s="1"/>
  <c r="BR410" i="4" s="1"/>
  <c r="BU222" i="4"/>
  <c r="BW222" i="4" s="1"/>
  <c r="BX222" i="4"/>
  <c r="BK222" i="4" s="1"/>
  <c r="CI20" i="4"/>
  <c r="CK20" i="4" s="1"/>
  <c r="CL20" i="4"/>
  <c r="BY20" i="4" s="1"/>
  <c r="BR293" i="4"/>
  <c r="BX293" i="4"/>
  <c r="DN30" i="4"/>
  <c r="BR456" i="4"/>
  <c r="BX456" i="4"/>
  <c r="BE178" i="4"/>
  <c r="BD178" i="4" s="1"/>
  <c r="AZ178" i="4" s="1"/>
  <c r="CF301" i="4"/>
  <c r="CL301" i="4"/>
  <c r="CI100" i="4"/>
  <c r="CK100" i="4" s="1"/>
  <c r="CL100" i="4"/>
  <c r="BY618" i="4"/>
  <c r="CI281" i="4"/>
  <c r="CK281" i="4" s="1"/>
  <c r="CL281" i="4"/>
  <c r="CI452" i="4"/>
  <c r="CK452" i="4" s="1"/>
  <c r="CL452" i="4"/>
  <c r="BY452" i="4" s="1"/>
  <c r="BI242" i="4"/>
  <c r="BI241" i="4" s="1"/>
  <c r="BR289" i="4"/>
  <c r="BX289" i="4"/>
  <c r="CL289" i="4"/>
  <c r="BE581" i="4"/>
  <c r="BD581" i="4" s="1"/>
  <c r="AZ581" i="4" s="1"/>
  <c r="BK485" i="4"/>
  <c r="AW188" i="4"/>
  <c r="BI188" i="4"/>
  <c r="BK414" i="4"/>
  <c r="BR122" i="4"/>
  <c r="BR617" i="4"/>
  <c r="BK235" i="4"/>
  <c r="CK180" i="4"/>
  <c r="X649" i="4"/>
  <c r="Y649" i="4" s="1"/>
  <c r="AE623" i="4"/>
  <c r="CF58" i="4"/>
  <c r="X643" i="4"/>
  <c r="Y643" i="4" s="1"/>
  <c r="X651" i="4"/>
  <c r="Y651" i="4" s="1"/>
  <c r="AZ602" i="4"/>
  <c r="X639" i="4"/>
  <c r="Y639" i="4" s="1"/>
  <c r="X650" i="4"/>
  <c r="Y650" i="4" s="1"/>
  <c r="X641" i="4"/>
  <c r="Y641" i="4" s="1"/>
  <c r="AL432" i="4"/>
  <c r="X647" i="4"/>
  <c r="Y647" i="4" s="1"/>
  <c r="AL517" i="4"/>
  <c r="BW339" i="4"/>
  <c r="CP322" i="4"/>
  <c r="CR322" i="4" s="1"/>
  <c r="DC322" i="4"/>
  <c r="CF22" i="4"/>
  <c r="CI14" i="4"/>
  <c r="CK14" i="4" s="1"/>
  <c r="CK40" i="4"/>
  <c r="CI242" i="4"/>
  <c r="CK242" i="4" s="1"/>
  <c r="CK501" i="4"/>
  <c r="CI569" i="4"/>
  <c r="CK569" i="4" s="1"/>
  <c r="CF81" i="4"/>
  <c r="CT17" i="4"/>
  <c r="BI222" i="4"/>
  <c r="BI329" i="4"/>
  <c r="DC449" i="4"/>
  <c r="CP449" i="4"/>
  <c r="CR449" i="4" s="1"/>
  <c r="CF11" i="4"/>
  <c r="CW106" i="4"/>
  <c r="CF482" i="4"/>
  <c r="BI116" i="4"/>
  <c r="BQ389" i="4"/>
  <c r="BP389" i="4" s="1"/>
  <c r="BP367" i="4" s="1"/>
  <c r="AU325" i="4"/>
  <c r="BW579" i="4"/>
  <c r="BW242" i="4"/>
  <c r="BQ496" i="4"/>
  <c r="BP496" i="4" s="1"/>
  <c r="CF218" i="4"/>
  <c r="DC55" i="4"/>
  <c r="CP55" i="4"/>
  <c r="CR55" i="4" s="1"/>
  <c r="CW16" i="4"/>
  <c r="CY16" i="4" s="1"/>
  <c r="CF159" i="4"/>
  <c r="CF341" i="4"/>
  <c r="CI434" i="4"/>
  <c r="CK434" i="4" s="1"/>
  <c r="BR147" i="4"/>
  <c r="BS135" i="4" s="1"/>
  <c r="BR135" i="4" s="1"/>
  <c r="CF268" i="4"/>
  <c r="BI85" i="4"/>
  <c r="BI338" i="4"/>
  <c r="BH72" i="4"/>
  <c r="BG72" i="4" s="1"/>
  <c r="BW22" i="4"/>
  <c r="CP324" i="4"/>
  <c r="CR324" i="4" s="1"/>
  <c r="CW324" i="4" s="1"/>
  <c r="DC324" i="4"/>
  <c r="CP434" i="4"/>
  <c r="CR434" i="4" s="1"/>
  <c r="CW434" i="4" s="1"/>
  <c r="DC434" i="4"/>
  <c r="DC338" i="4"/>
  <c r="CP338" i="4"/>
  <c r="CR338" i="4" s="1"/>
  <c r="CZ338" i="4" s="1"/>
  <c r="CF309" i="4"/>
  <c r="CI309" i="4"/>
  <c r="AN623" i="4"/>
  <c r="AU135" i="4"/>
  <c r="CF166" i="4"/>
  <c r="CP166" i="4"/>
  <c r="CR166" i="4" s="1"/>
  <c r="DC166" i="4"/>
  <c r="DC603" i="4"/>
  <c r="CP603" i="4"/>
  <c r="CR603" i="4" s="1"/>
  <c r="CW603" i="4" s="1"/>
  <c r="CY603" i="4" s="1"/>
  <c r="DD16" i="4"/>
  <c r="DF16" i="4" s="1"/>
  <c r="DQ16" i="4"/>
  <c r="BU576" i="4"/>
  <c r="CF338" i="4"/>
  <c r="CI338" i="4"/>
  <c r="CP309" i="4"/>
  <c r="DC309" i="4"/>
  <c r="CF100" i="4"/>
  <c r="CI301" i="4"/>
  <c r="BW344" i="4"/>
  <c r="BW332" i="4"/>
  <c r="CI392" i="4"/>
  <c r="CK392" i="4" s="1"/>
  <c r="CF425" i="4"/>
  <c r="CT466" i="4"/>
  <c r="CF536" i="4"/>
  <c r="CY612" i="4"/>
  <c r="BW215" i="4"/>
  <c r="BQ93" i="4"/>
  <c r="BP93" i="4" s="1"/>
  <c r="BR161" i="4"/>
  <c r="BI574" i="4"/>
  <c r="BK116" i="4"/>
  <c r="DR227" i="4"/>
  <c r="DT227" i="4" s="1"/>
  <c r="EE227" i="4"/>
  <c r="DC400" i="4"/>
  <c r="CP400" i="4"/>
  <c r="CR400" i="4" s="1"/>
  <c r="DC279" i="4"/>
  <c r="CP279" i="4"/>
  <c r="CR279" i="4" s="1"/>
  <c r="CF329" i="4"/>
  <c r="CI329" i="4"/>
  <c r="BI309" i="4"/>
  <c r="BW105" i="4"/>
  <c r="BK61" i="4"/>
  <c r="AH631" i="4"/>
  <c r="CD400" i="4"/>
  <c r="CL400" i="4" s="1"/>
  <c r="DC80" i="4"/>
  <c r="CP80" i="4"/>
  <c r="CR80" i="4" s="1"/>
  <c r="CP329" i="4"/>
  <c r="DC329" i="4"/>
  <c r="CF333" i="4"/>
  <c r="CF603" i="4"/>
  <c r="CF334" i="4"/>
  <c r="CF279" i="4"/>
  <c r="BQ262" i="4"/>
  <c r="BP262" i="4" s="1"/>
  <c r="BQ178" i="4"/>
  <c r="BP178" i="4" s="1"/>
  <c r="AU178" i="4"/>
  <c r="CP550" i="4"/>
  <c r="CR550" i="4" s="1"/>
  <c r="DC550" i="4"/>
  <c r="DQ106" i="4"/>
  <c r="DD106" i="4"/>
  <c r="DF106" i="4" s="1"/>
  <c r="DK106" i="4" s="1"/>
  <c r="CD28" i="4"/>
  <c r="CL28" i="4" s="1"/>
  <c r="DC289" i="4"/>
  <c r="CP289" i="4"/>
  <c r="CR289" i="4" s="1"/>
  <c r="CP246" i="4"/>
  <c r="CR246" i="4" s="1"/>
  <c r="DC246" i="4"/>
  <c r="CP617" i="4"/>
  <c r="CR617" i="4" s="1"/>
  <c r="DC617" i="4"/>
  <c r="CP271" i="4"/>
  <c r="DC271" i="4"/>
  <c r="CP37" i="4"/>
  <c r="CR37" i="4" s="1"/>
  <c r="CZ37" i="4" s="1"/>
  <c r="DC37" i="4"/>
  <c r="DC122" i="4"/>
  <c r="CP122" i="4"/>
  <c r="CR122" i="4" s="1"/>
  <c r="BH602" i="4"/>
  <c r="BG602" i="4" s="1"/>
  <c r="CF122" i="4"/>
  <c r="CW265" i="4"/>
  <c r="CY265" i="4" s="1"/>
  <c r="CK363" i="4"/>
  <c r="CP58" i="4"/>
  <c r="CR58" i="4" s="1"/>
  <c r="DC58" i="4"/>
  <c r="BK329" i="4"/>
  <c r="BW329" i="4"/>
  <c r="CT132" i="4"/>
  <c r="CF202" i="4"/>
  <c r="CF233" i="4"/>
  <c r="CF110" i="4"/>
  <c r="CW194" i="4"/>
  <c r="CY194" i="4" s="1"/>
  <c r="DH227" i="4"/>
  <c r="BW305" i="4"/>
  <c r="BH325" i="4"/>
  <c r="BG325" i="4" s="1"/>
  <c r="CF379" i="4"/>
  <c r="CF484" i="4"/>
  <c r="BW578" i="4"/>
  <c r="CF219" i="4"/>
  <c r="CF62" i="4"/>
  <c r="CF250" i="4"/>
  <c r="BQ539" i="4"/>
  <c r="BP539" i="4" s="1"/>
  <c r="BI552" i="4"/>
  <c r="BB517" i="4"/>
  <c r="AU283" i="4"/>
  <c r="DC101" i="4"/>
  <c r="CP101" i="4"/>
  <c r="CR101" i="4" s="1"/>
  <c r="CP452" i="4"/>
  <c r="CR452" i="4" s="1"/>
  <c r="CW452" i="4" s="1"/>
  <c r="DC452" i="4"/>
  <c r="BU289" i="4"/>
  <c r="BW289" i="4" s="1"/>
  <c r="CP28" i="4"/>
  <c r="CR28" i="4" s="1"/>
  <c r="DC28" i="4"/>
  <c r="CP366" i="4"/>
  <c r="CR366" i="4" s="1"/>
  <c r="DC366" i="4"/>
  <c r="CP461" i="4"/>
  <c r="CR461" i="4" s="1"/>
  <c r="DC461" i="4"/>
  <c r="DC487" i="4"/>
  <c r="CP487" i="4"/>
  <c r="CR487" i="4" s="1"/>
  <c r="CD576" i="4"/>
  <c r="CI211" i="4"/>
  <c r="AZ50" i="4"/>
  <c r="BQ325" i="4"/>
  <c r="BP325" i="4" s="1"/>
  <c r="BK309" i="4"/>
  <c r="BW309" i="4"/>
  <c r="BH8" i="4"/>
  <c r="BG8" i="4" s="1"/>
  <c r="CI37" i="4"/>
  <c r="CW104" i="4"/>
  <c r="CF125" i="4"/>
  <c r="BH178" i="4"/>
  <c r="BG178" i="4" s="1"/>
  <c r="CT311" i="4"/>
  <c r="CK324" i="4"/>
  <c r="BH389" i="4"/>
  <c r="BG389" i="4" s="1"/>
  <c r="BK392" i="4"/>
  <c r="CI398" i="4"/>
  <c r="BW457" i="4"/>
  <c r="CI469" i="4"/>
  <c r="CF468" i="4"/>
  <c r="BI478" i="4"/>
  <c r="CK391" i="4"/>
  <c r="BI187" i="4"/>
  <c r="BI350" i="4"/>
  <c r="AS517" i="4"/>
  <c r="BI74" i="4"/>
  <c r="BK271" i="4"/>
  <c r="BW271" i="4"/>
  <c r="CP65" i="4"/>
  <c r="CR65" i="4" s="1"/>
  <c r="DC65" i="4"/>
  <c r="CD271" i="4"/>
  <c r="DC576" i="4"/>
  <c r="CP576" i="4"/>
  <c r="DC250" i="4"/>
  <c r="CP250" i="4"/>
  <c r="CR250" i="4" s="1"/>
  <c r="BK338" i="4"/>
  <c r="BW338" i="4"/>
  <c r="BU366" i="4"/>
  <c r="CP163" i="4"/>
  <c r="CR163" i="4" s="1"/>
  <c r="DC163" i="4"/>
  <c r="CP209" i="4"/>
  <c r="CR209" i="4" s="1"/>
  <c r="DC209" i="4"/>
  <c r="AU367" i="4"/>
  <c r="CF18" i="4"/>
  <c r="DC409" i="4"/>
  <c r="CP409" i="4"/>
  <c r="CR409" i="4" s="1"/>
  <c r="BU314" i="4"/>
  <c r="DC179" i="4"/>
  <c r="CP179" i="4"/>
  <c r="CR179" i="4" s="1"/>
  <c r="DC352" i="4"/>
  <c r="CP352" i="4"/>
  <c r="DC189" i="4"/>
  <c r="CP189" i="4"/>
  <c r="CR189" i="4" s="1"/>
  <c r="CP18" i="4"/>
  <c r="CR18" i="4" s="1"/>
  <c r="DC18" i="4"/>
  <c r="BU549" i="4"/>
  <c r="BK549" i="4" s="1"/>
  <c r="DC281" i="4"/>
  <c r="CP281" i="4"/>
  <c r="CR281" i="4" s="1"/>
  <c r="CI84" i="4"/>
  <c r="CT87" i="4"/>
  <c r="CF337" i="4"/>
  <c r="CF332" i="4"/>
  <c r="CI474" i="4"/>
  <c r="CK474" i="4" s="1"/>
  <c r="CF530" i="4"/>
  <c r="CT538" i="4"/>
  <c r="X640" i="4"/>
  <c r="Y640" i="4" s="1"/>
  <c r="X655" i="4"/>
  <c r="Y655" i="4" s="1"/>
  <c r="CT596" i="4"/>
  <c r="BI433" i="4"/>
  <c r="BW62" i="4"/>
  <c r="CF422" i="4"/>
  <c r="CF401" i="4"/>
  <c r="BI412" i="4"/>
  <c r="CF229" i="4"/>
  <c r="BR552" i="4"/>
  <c r="BR187" i="4"/>
  <c r="DC146" i="4"/>
  <c r="CP146" i="4"/>
  <c r="CR146" i="4" s="1"/>
  <c r="CP485" i="4"/>
  <c r="CR485" i="4" s="1"/>
  <c r="DC485" i="4"/>
  <c r="BI173" i="4"/>
  <c r="CI616" i="4"/>
  <c r="DC549" i="4"/>
  <c r="CP549" i="4"/>
  <c r="CR549" i="4" s="1"/>
  <c r="CD353" i="4"/>
  <c r="CF314" i="4"/>
  <c r="CI314" i="4"/>
  <c r="CK314" i="4" s="1"/>
  <c r="BI228" i="4"/>
  <c r="BU100" i="4"/>
  <c r="BW100" i="4" s="1"/>
  <c r="DC524" i="4"/>
  <c r="CP524" i="4"/>
  <c r="CR524" i="4" s="1"/>
  <c r="CD228" i="4"/>
  <c r="CL228" i="4" s="1"/>
  <c r="CI179" i="4"/>
  <c r="CK179" i="4" s="1"/>
  <c r="CD173" i="4"/>
  <c r="BW84" i="4"/>
  <c r="CF190" i="4"/>
  <c r="BH283" i="4"/>
  <c r="BG283" i="4" s="1"/>
  <c r="CI381" i="4"/>
  <c r="CK381" i="4" s="1"/>
  <c r="X642" i="4"/>
  <c r="Y642" i="4" s="1"/>
  <c r="X653" i="4"/>
  <c r="Y653" i="4" s="1"/>
  <c r="CF343" i="4"/>
  <c r="DC301" i="4"/>
  <c r="CP301" i="4"/>
  <c r="CR301" i="4" s="1"/>
  <c r="DC173" i="4"/>
  <c r="CP173" i="4"/>
  <c r="CR173" i="4" s="1"/>
  <c r="CP84" i="4"/>
  <c r="CR84" i="4" s="1"/>
  <c r="DC84" i="4"/>
  <c r="CI232" i="4"/>
  <c r="CI378" i="4"/>
  <c r="CI409" i="4"/>
  <c r="BH411" i="4"/>
  <c r="BG411" i="4" s="1"/>
  <c r="BG410" i="4" s="1"/>
  <c r="BH539" i="4"/>
  <c r="BG539" i="4" s="1"/>
  <c r="X635" i="4"/>
  <c r="Y635" i="4" s="1"/>
  <c r="X637" i="4"/>
  <c r="Y637" i="4" s="1"/>
  <c r="CT351" i="4"/>
  <c r="BE304" i="4"/>
  <c r="BD304" i="4" s="1"/>
  <c r="AZ304" i="4" s="1"/>
  <c r="BQ454" i="4"/>
  <c r="BP454" i="4" s="1"/>
  <c r="BW571" i="4"/>
  <c r="BI577" i="4"/>
  <c r="DC273" i="4"/>
  <c r="CP273" i="4"/>
  <c r="CD492" i="4"/>
  <c r="CL492" i="4" s="1"/>
  <c r="DC100" i="4"/>
  <c r="CP100" i="4"/>
  <c r="CR100" i="4" s="1"/>
  <c r="CW100" i="4" s="1"/>
  <c r="BR173" i="4"/>
  <c r="BU334" i="4"/>
  <c r="BW334" i="4" s="1"/>
  <c r="CP339" i="4"/>
  <c r="CR339" i="4" s="1"/>
  <c r="DC339" i="4"/>
  <c r="BI334" i="4"/>
  <c r="BU273" i="4"/>
  <c r="BK273" i="4" s="1"/>
  <c r="CF579" i="4"/>
  <c r="CI579" i="4"/>
  <c r="BY579" i="4" s="1"/>
  <c r="BU492" i="4"/>
  <c r="BK492" i="4" s="1"/>
  <c r="BU352" i="4"/>
  <c r="BK352" i="4" s="1"/>
  <c r="CD189" i="4"/>
  <c r="CI451" i="4"/>
  <c r="CF352" i="4"/>
  <c r="DC353" i="4"/>
  <c r="CP353" i="4"/>
  <c r="CR353" i="4" s="1"/>
  <c r="DC314" i="4"/>
  <c r="CP314" i="4"/>
  <c r="CP469" i="4"/>
  <c r="CR469" i="4" s="1"/>
  <c r="DC469" i="4"/>
  <c r="BH220" i="4"/>
  <c r="BG220" i="4" s="1"/>
  <c r="CF281" i="4"/>
  <c r="CD273" i="4"/>
  <c r="DC492" i="4"/>
  <c r="CP492" i="4"/>
  <c r="CT40" i="4"/>
  <c r="CI277" i="4"/>
  <c r="CF288" i="4"/>
  <c r="BW315" i="4"/>
  <c r="CI305" i="4"/>
  <c r="CK305" i="4" s="1"/>
  <c r="CF382" i="4"/>
  <c r="BW443" i="4"/>
  <c r="CF544" i="4"/>
  <c r="CF549" i="4"/>
  <c r="CK618" i="4"/>
  <c r="X654" i="4"/>
  <c r="Y654" i="4" s="1"/>
  <c r="CF142" i="4"/>
  <c r="BI161" i="4"/>
  <c r="BI601" i="4"/>
  <c r="CT616" i="4"/>
  <c r="CW616" i="4"/>
  <c r="BU342" i="4"/>
  <c r="BW342" i="4" s="1"/>
  <c r="DC342" i="4"/>
  <c r="CP342" i="4"/>
  <c r="CR342" i="4" s="1"/>
  <c r="DC344" i="4"/>
  <c r="CP344" i="4"/>
  <c r="CR344" i="4" s="1"/>
  <c r="CP74" i="4"/>
  <c r="DC74" i="4"/>
  <c r="DQ299" i="4"/>
  <c r="DD299" i="4"/>
  <c r="DF299" i="4" s="1"/>
  <c r="BU228" i="4"/>
  <c r="BW228" i="4" s="1"/>
  <c r="BI273" i="4"/>
  <c r="CP579" i="4"/>
  <c r="DC579" i="4"/>
  <c r="BQ346" i="4"/>
  <c r="BP346" i="4" s="1"/>
  <c r="CF61" i="4"/>
  <c r="CP228" i="4"/>
  <c r="DC228" i="4"/>
  <c r="BW189" i="4"/>
  <c r="CK270" i="4"/>
  <c r="BQ304" i="4"/>
  <c r="BP304" i="4" s="1"/>
  <c r="BW495" i="4"/>
  <c r="BQ475" i="4"/>
  <c r="BP475" i="4" s="1"/>
  <c r="BI496" i="4"/>
  <c r="CK550" i="4"/>
  <c r="X652" i="4"/>
  <c r="Y652" i="4" s="1"/>
  <c r="CF119" i="4"/>
  <c r="BW184" i="4"/>
  <c r="CF414" i="4"/>
  <c r="BR197" i="4"/>
  <c r="BI381" i="4"/>
  <c r="BI368" i="4" s="1"/>
  <c r="DQ616" i="4"/>
  <c r="DD616" i="4"/>
  <c r="CP569" i="4"/>
  <c r="CR569" i="4" s="1"/>
  <c r="DC569" i="4"/>
  <c r="DC334" i="4"/>
  <c r="CP334" i="4"/>
  <c r="CR334" i="4" s="1"/>
  <c r="DC615" i="4"/>
  <c r="CP615" i="4"/>
  <c r="CR615" i="4" s="1"/>
  <c r="BR492" i="4"/>
  <c r="BR352" i="4"/>
  <c r="CD74" i="4"/>
  <c r="CR299" i="4"/>
  <c r="DC232" i="4"/>
  <c r="CP232" i="4"/>
  <c r="CR232" i="4" s="1"/>
  <c r="BB177" i="4"/>
  <c r="BQ8" i="4"/>
  <c r="BP8" i="4" s="1"/>
  <c r="CI431" i="4"/>
  <c r="AS432" i="4"/>
  <c r="BW124" i="4"/>
  <c r="CT229" i="4"/>
  <c r="BW394" i="4"/>
  <c r="CF438" i="4"/>
  <c r="CF593" i="4"/>
  <c r="BW582" i="4"/>
  <c r="CW606" i="4"/>
  <c r="CF621" i="4"/>
  <c r="CF509" i="4"/>
  <c r="CF506" i="4"/>
  <c r="BW195" i="4"/>
  <c r="BI563" i="4"/>
  <c r="BI121" i="4"/>
  <c r="BK280" i="4"/>
  <c r="BW280" i="4"/>
  <c r="BQ560" i="4"/>
  <c r="BP560" i="4" s="1"/>
  <c r="BR402" i="4"/>
  <c r="CF419" i="4"/>
  <c r="CI470" i="4"/>
  <c r="CK470" i="4" s="1"/>
  <c r="CF316" i="4"/>
  <c r="BW488" i="4"/>
  <c r="BE114" i="4"/>
  <c r="BD114" i="4" s="1"/>
  <c r="AZ114" i="4" s="1"/>
  <c r="BK381" i="4"/>
  <c r="BQ114" i="4"/>
  <c r="BP114" i="4" s="1"/>
  <c r="CF49" i="4"/>
  <c r="CF124" i="4"/>
  <c r="CK123" i="4"/>
  <c r="CI170" i="4"/>
  <c r="CT275" i="4"/>
  <c r="BW363" i="4"/>
  <c r="BH368" i="4"/>
  <c r="BG368" i="4" s="1"/>
  <c r="CF418" i="4"/>
  <c r="CF495" i="4"/>
  <c r="CF477" i="4"/>
  <c r="CI526" i="4"/>
  <c r="CF357" i="4"/>
  <c r="CF488" i="4"/>
  <c r="CF215" i="4"/>
  <c r="CF216" i="4"/>
  <c r="BQ220" i="4"/>
  <c r="BP220" i="4" s="1"/>
  <c r="BW290" i="4"/>
  <c r="CF35" i="4"/>
  <c r="BW33" i="4"/>
  <c r="CF77" i="4"/>
  <c r="BH114" i="4"/>
  <c r="BG114" i="4" s="1"/>
  <c r="BW151" i="4"/>
  <c r="CF197" i="4"/>
  <c r="CK224" i="4"/>
  <c r="BW374" i="4"/>
  <c r="BW408" i="4"/>
  <c r="CF428" i="4"/>
  <c r="BW444" i="4"/>
  <c r="BW477" i="4"/>
  <c r="AS177" i="4"/>
  <c r="BI402" i="4"/>
  <c r="BI277" i="4"/>
  <c r="BI272" i="4"/>
  <c r="BQ29" i="4"/>
  <c r="BP29" i="4" s="1"/>
  <c r="CF24" i="4"/>
  <c r="CI188" i="4"/>
  <c r="CT234" i="4"/>
  <c r="CF105" i="4"/>
  <c r="CW98" i="4"/>
  <c r="CK99" i="4"/>
  <c r="CT133" i="4"/>
  <c r="CI200" i="4"/>
  <c r="CK200" i="4" s="1"/>
  <c r="BW361" i="4"/>
  <c r="BH560" i="4"/>
  <c r="BG560" i="4" s="1"/>
  <c r="CK354" i="4"/>
  <c r="CF235" i="4"/>
  <c r="BR233" i="4"/>
  <c r="BI312" i="4"/>
  <c r="CI591" i="4"/>
  <c r="BY591" i="4" s="1"/>
  <c r="CP119" i="4"/>
  <c r="CR119" i="4" s="1"/>
  <c r="DC119" i="4"/>
  <c r="CI191" i="4"/>
  <c r="BQ518" i="4"/>
  <c r="BP518" i="4" s="1"/>
  <c r="CI529" i="4"/>
  <c r="CK529" i="4" s="1"/>
  <c r="CW527" i="4"/>
  <c r="CF607" i="4"/>
  <c r="BY38" i="4"/>
  <c r="DD234" i="4"/>
  <c r="DF234" i="4" s="1"/>
  <c r="DQ234" i="4"/>
  <c r="DQ606" i="4"/>
  <c r="DD606" i="4"/>
  <c r="DC222" i="4"/>
  <c r="CP222" i="4"/>
  <c r="CR222" i="4" s="1"/>
  <c r="CP416" i="4"/>
  <c r="CR416" i="4" s="1"/>
  <c r="DC416" i="4"/>
  <c r="CF591" i="4"/>
  <c r="DD351" i="4"/>
  <c r="DQ351" i="4"/>
  <c r="DP527" i="4"/>
  <c r="DD527" i="4"/>
  <c r="DF527" i="4" s="1"/>
  <c r="CF498" i="4"/>
  <c r="CI498" i="4"/>
  <c r="CK498" i="4" s="1"/>
  <c r="BW476" i="4"/>
  <c r="BK476" i="4"/>
  <c r="DC566" i="4"/>
  <c r="CP566" i="4"/>
  <c r="CR566" i="4" s="1"/>
  <c r="BU470" i="4"/>
  <c r="BK470" i="4" s="1"/>
  <c r="CD574" i="4"/>
  <c r="DC225" i="4"/>
  <c r="CP225" i="4"/>
  <c r="CR225" i="4" s="1"/>
  <c r="DC316" i="4"/>
  <c r="CP316" i="4"/>
  <c r="CR316" i="4" s="1"/>
  <c r="DC451" i="4"/>
  <c r="CP451" i="4"/>
  <c r="BR357" i="4"/>
  <c r="CF478" i="4"/>
  <c r="CI478" i="4"/>
  <c r="DC42" i="4"/>
  <c r="CP42" i="4"/>
  <c r="CR42" i="4" s="1"/>
  <c r="DC599" i="4"/>
  <c r="CP599" i="4"/>
  <c r="CP187" i="4"/>
  <c r="DC187" i="4"/>
  <c r="BR620" i="4"/>
  <c r="CD181" i="4"/>
  <c r="CP191" i="4"/>
  <c r="CR191" i="4" s="1"/>
  <c r="DC191" i="4"/>
  <c r="DC333" i="4"/>
  <c r="CP333" i="4"/>
  <c r="DP591" i="4"/>
  <c r="DD591" i="4"/>
  <c r="DF591" i="4" s="1"/>
  <c r="DC620" i="4"/>
  <c r="CP620" i="4"/>
  <c r="CR620" i="4" s="1"/>
  <c r="DC215" i="4"/>
  <c r="CP215" i="4"/>
  <c r="CP481" i="4"/>
  <c r="CR481" i="4" s="1"/>
  <c r="DC481" i="4"/>
  <c r="DP618" i="4"/>
  <c r="DD618" i="4"/>
  <c r="DF618" i="4" s="1"/>
  <c r="BU293" i="4"/>
  <c r="DD596" i="4"/>
  <c r="DQ596" i="4"/>
  <c r="DC307" i="4"/>
  <c r="CP307" i="4"/>
  <c r="CF121" i="4"/>
  <c r="CF145" i="4"/>
  <c r="CF183" i="4"/>
  <c r="CF318" i="4"/>
  <c r="BQ433" i="4"/>
  <c r="BP433" i="4" s="1"/>
  <c r="BH475" i="4"/>
  <c r="BG475" i="4" s="1"/>
  <c r="BW504" i="4"/>
  <c r="CF515" i="4"/>
  <c r="CI566" i="4"/>
  <c r="CK566" i="4" s="1"/>
  <c r="CF443" i="4"/>
  <c r="BU438" i="4"/>
  <c r="CD222" i="4"/>
  <c r="CF287" i="4"/>
  <c r="CI287" i="4"/>
  <c r="BK204" i="4"/>
  <c r="BW204" i="4"/>
  <c r="DC11" i="4"/>
  <c r="CP11" i="4"/>
  <c r="CR11" i="4" s="1"/>
  <c r="CD90" i="4"/>
  <c r="CP498" i="4"/>
  <c r="DC498" i="4"/>
  <c r="CP495" i="4"/>
  <c r="CR495" i="4" s="1"/>
  <c r="DC495" i="4"/>
  <c r="CF601" i="4"/>
  <c r="CI601" i="4"/>
  <c r="DC35" i="4"/>
  <c r="CP35" i="4"/>
  <c r="DQ466" i="4"/>
  <c r="DD466" i="4"/>
  <c r="DF466" i="4" s="1"/>
  <c r="BU577" i="4"/>
  <c r="AW119" i="4"/>
  <c r="BK119" i="4"/>
  <c r="DC424" i="4"/>
  <c r="CP424" i="4"/>
  <c r="CR424" i="4" s="1"/>
  <c r="CP318" i="4"/>
  <c r="CR318" i="4" s="1"/>
  <c r="DC318" i="4"/>
  <c r="DC32" i="4"/>
  <c r="CP32" i="4"/>
  <c r="CR32" i="4" s="1"/>
  <c r="CP330" i="4"/>
  <c r="DC330" i="4"/>
  <c r="CF85" i="4"/>
  <c r="CI85" i="4"/>
  <c r="CP563" i="4"/>
  <c r="CR563" i="4" s="1"/>
  <c r="DC563" i="4"/>
  <c r="DC315" i="4"/>
  <c r="CP315" i="4"/>
  <c r="CR315" i="4" s="1"/>
  <c r="DC223" i="4"/>
  <c r="CP223" i="4"/>
  <c r="CP170" i="4"/>
  <c r="CR170" i="4" s="1"/>
  <c r="DC170" i="4"/>
  <c r="CP422" i="4"/>
  <c r="CR422" i="4" s="1"/>
  <c r="DC422" i="4"/>
  <c r="BR574" i="4"/>
  <c r="BU14" i="4"/>
  <c r="CP607" i="4"/>
  <c r="CR607" i="4" s="1"/>
  <c r="DC607" i="4"/>
  <c r="DC363" i="4"/>
  <c r="CP363" i="4"/>
  <c r="CR363" i="4" s="1"/>
  <c r="CP468" i="4"/>
  <c r="CR468" i="4" s="1"/>
  <c r="DC468" i="4"/>
  <c r="BI318" i="4"/>
  <c r="BU552" i="4"/>
  <c r="BK552" i="4" s="1"/>
  <c r="BI357" i="4"/>
  <c r="BW116" i="4"/>
  <c r="CP121" i="4"/>
  <c r="CR121" i="4" s="1"/>
  <c r="DC121" i="4"/>
  <c r="DC530" i="4"/>
  <c r="CP530" i="4"/>
  <c r="CR530" i="4" s="1"/>
  <c r="CD312" i="4"/>
  <c r="CL312" i="4" s="1"/>
  <c r="BU128" i="4"/>
  <c r="CD620" i="4"/>
  <c r="BU474" i="4"/>
  <c r="CR270" i="4"/>
  <c r="CT237" i="4"/>
  <c r="CW237" i="4"/>
  <c r="BR222" i="4"/>
  <c r="DC284" i="4"/>
  <c r="CP284" i="4"/>
  <c r="DC552" i="4"/>
  <c r="CP552" i="4"/>
  <c r="CR552" i="4" s="1"/>
  <c r="BR121" i="4"/>
  <c r="DC142" i="4"/>
  <c r="CP142" i="4"/>
  <c r="CR142" i="4" s="1"/>
  <c r="BK318" i="4"/>
  <c r="DC477" i="4"/>
  <c r="CP477" i="4"/>
  <c r="CR477" i="4" s="1"/>
  <c r="BK416" i="4"/>
  <c r="BK223" i="4"/>
  <c r="BW223" i="4"/>
  <c r="CP350" i="4"/>
  <c r="DC350" i="4"/>
  <c r="CR591" i="4"/>
  <c r="DC398" i="4"/>
  <c r="CP398" i="4"/>
  <c r="CP272" i="4"/>
  <c r="DC272" i="4"/>
  <c r="CD481" i="4"/>
  <c r="DC233" i="4"/>
  <c r="CP233" i="4"/>
  <c r="CD307" i="4"/>
  <c r="BU599" i="4"/>
  <c r="BK599" i="4" s="1"/>
  <c r="DC470" i="4"/>
  <c r="CP470" i="4"/>
  <c r="CR470" i="4" s="1"/>
  <c r="DC287" i="4"/>
  <c r="CP287" i="4"/>
  <c r="CF372" i="4"/>
  <c r="AS71" i="4"/>
  <c r="CF394" i="4"/>
  <c r="BR599" i="4"/>
  <c r="CP529" i="4"/>
  <c r="CR529" i="4" s="1"/>
  <c r="DC529" i="4"/>
  <c r="DQ354" i="4"/>
  <c r="DD354" i="4"/>
  <c r="DF354" i="4" s="1"/>
  <c r="DK354" i="4" s="1"/>
  <c r="DC404" i="4"/>
  <c r="CP404" i="4"/>
  <c r="CR404" i="4" s="1"/>
  <c r="DC200" i="4"/>
  <c r="CP200" i="4"/>
  <c r="CR200" i="4" s="1"/>
  <c r="CW200" i="4" s="1"/>
  <c r="CY200" i="4" s="1"/>
  <c r="DC159" i="4"/>
  <c r="CP159" i="4"/>
  <c r="CR159" i="4" s="1"/>
  <c r="CP183" i="4"/>
  <c r="DC183" i="4"/>
  <c r="CD525" i="4"/>
  <c r="CL525" i="4" s="1"/>
  <c r="DQ133" i="4"/>
  <c r="DD133" i="4"/>
  <c r="DF133" i="4" s="1"/>
  <c r="CI265" i="4"/>
  <c r="BY265" i="4" s="1"/>
  <c r="AW483" i="4"/>
  <c r="BK483" i="4"/>
  <c r="DC337" i="4"/>
  <c r="CP337" i="4"/>
  <c r="DC128" i="4"/>
  <c r="CP128" i="4"/>
  <c r="BU601" i="4"/>
  <c r="CP332" i="4"/>
  <c r="CR332" i="4" s="1"/>
  <c r="DC332" i="4"/>
  <c r="CD447" i="4"/>
  <c r="CD540" i="4"/>
  <c r="CP190" i="4"/>
  <c r="CR190" i="4" s="1"/>
  <c r="DC190" i="4"/>
  <c r="DC483" i="4"/>
  <c r="CP483" i="4"/>
  <c r="CR483" i="4" s="1"/>
  <c r="DC412" i="4"/>
  <c r="CP412" i="4"/>
  <c r="BU187" i="4"/>
  <c r="BK187" i="4" s="1"/>
  <c r="DC443" i="4"/>
  <c r="CP443" i="4"/>
  <c r="CR443" i="4" s="1"/>
  <c r="DC204" i="4"/>
  <c r="CP204" i="4"/>
  <c r="DC455" i="4"/>
  <c r="CP455" i="4"/>
  <c r="CR455" i="4" s="1"/>
  <c r="CD582" i="4"/>
  <c r="CD556" i="4"/>
  <c r="DC211" i="4"/>
  <c r="CP211" i="4"/>
  <c r="CR211" i="4" s="1"/>
  <c r="CP587" i="4"/>
  <c r="DC587" i="4"/>
  <c r="DH30" i="4"/>
  <c r="DK30" i="4"/>
  <c r="CR571" i="4"/>
  <c r="BK312" i="4"/>
  <c r="CF42" i="4"/>
  <c r="CP343" i="4"/>
  <c r="CR343" i="4" s="1"/>
  <c r="DC343" i="4"/>
  <c r="DC601" i="4"/>
  <c r="CP601" i="4"/>
  <c r="DC23" i="4"/>
  <c r="CP23" i="4"/>
  <c r="CR23" i="4" s="1"/>
  <c r="CF225" i="4"/>
  <c r="CK336" i="4"/>
  <c r="CF599" i="4"/>
  <c r="BH262" i="4"/>
  <c r="BG262" i="4" s="1"/>
  <c r="CF457" i="4"/>
  <c r="BH304" i="4"/>
  <c r="BG304" i="4" s="1"/>
  <c r="CP515" i="4"/>
  <c r="CR515" i="4" s="1"/>
  <c r="DC515" i="4"/>
  <c r="CR354" i="4"/>
  <c r="DC61" i="4"/>
  <c r="CP61" i="4"/>
  <c r="CR61" i="4" s="1"/>
  <c r="CP14" i="4"/>
  <c r="CR14" i="4" s="1"/>
  <c r="DC14" i="4"/>
  <c r="CR391" i="4"/>
  <c r="DC235" i="4"/>
  <c r="CP235" i="4"/>
  <c r="CR235" i="4" s="1"/>
  <c r="CP392" i="4"/>
  <c r="CR392" i="4" s="1"/>
  <c r="DC392" i="4"/>
  <c r="DP265" i="4"/>
  <c r="DD265" i="4"/>
  <c r="DF265" i="4" s="1"/>
  <c r="DC573" i="4"/>
  <c r="CP573" i="4"/>
  <c r="CR573" i="4" s="1"/>
  <c r="DC525" i="4"/>
  <c r="CP525" i="4"/>
  <c r="CR525" i="4" s="1"/>
  <c r="CF265" i="4"/>
  <c r="BI483" i="4"/>
  <c r="CD128" i="4"/>
  <c r="CP540" i="4"/>
  <c r="DC540" i="4"/>
  <c r="BY527" i="4"/>
  <c r="BU272" i="4"/>
  <c r="BK272" i="4" s="1"/>
  <c r="DC22" i="4"/>
  <c r="CP22" i="4"/>
  <c r="DC293" i="4"/>
  <c r="CP293" i="4"/>
  <c r="CR293" i="4" s="1"/>
  <c r="DC381" i="4"/>
  <c r="CP381" i="4"/>
  <c r="CR381" i="4" s="1"/>
  <c r="CF402" i="4"/>
  <c r="CI402" i="4"/>
  <c r="CF476" i="4"/>
  <c r="CI476" i="4"/>
  <c r="DC414" i="4"/>
  <c r="CP414" i="4"/>
  <c r="CD204" i="4"/>
  <c r="CR385" i="4"/>
  <c r="CT385" i="4" s="1"/>
  <c r="BU397" i="4"/>
  <c r="BK397" i="4" s="1"/>
  <c r="BU412" i="4"/>
  <c r="BV411" i="4" s="1"/>
  <c r="BU411" i="4" s="1"/>
  <c r="BU410" i="4" s="1"/>
  <c r="BK587" i="4"/>
  <c r="DC357" i="4"/>
  <c r="CP357" i="4"/>
  <c r="CR357" i="4" s="1"/>
  <c r="BK563" i="4"/>
  <c r="BI620" i="4"/>
  <c r="BI602" i="4" s="1"/>
  <c r="BU402" i="4"/>
  <c r="BK402" i="4" s="1"/>
  <c r="CP401" i="4"/>
  <c r="CR401" i="4" s="1"/>
  <c r="DC401" i="4"/>
  <c r="DC456" i="4"/>
  <c r="CP456" i="4"/>
  <c r="ED30" i="4"/>
  <c r="DR30" i="4"/>
  <c r="DT30" i="4" s="1"/>
  <c r="EB30" i="4" s="1"/>
  <c r="DP571" i="4"/>
  <c r="DD571" i="4"/>
  <c r="DF571" i="4" s="1"/>
  <c r="BU456" i="4"/>
  <c r="CP488" i="4"/>
  <c r="CR488" i="4" s="1"/>
  <c r="DC488" i="4"/>
  <c r="DQ229" i="4"/>
  <c r="DD229" i="4"/>
  <c r="DF229" i="4" s="1"/>
  <c r="DC457" i="4"/>
  <c r="CP457" i="4"/>
  <c r="CR457" i="4" s="1"/>
  <c r="DC419" i="4"/>
  <c r="CP419" i="4"/>
  <c r="CR419" i="4" s="1"/>
  <c r="CP277" i="4"/>
  <c r="DC277" i="4"/>
  <c r="CI237" i="4"/>
  <c r="BY237" i="4" s="1"/>
  <c r="CP379" i="4"/>
  <c r="CR379" i="4" s="1"/>
  <c r="DC379" i="4"/>
  <c r="CD592" i="4"/>
  <c r="DC593" i="4"/>
  <c r="CP593" i="4"/>
  <c r="CR593" i="4" s="1"/>
  <c r="CT618" i="4"/>
  <c r="BU85" i="4"/>
  <c r="BU574" i="4"/>
  <c r="BK574" i="4" s="1"/>
  <c r="CP294" i="4"/>
  <c r="CR294" i="4" s="1"/>
  <c r="DC294" i="4"/>
  <c r="CP582" i="4"/>
  <c r="CR582" i="4" s="1"/>
  <c r="DC582" i="4"/>
  <c r="DP237" i="4"/>
  <c r="DD237" i="4"/>
  <c r="DC105" i="4"/>
  <c r="CP105" i="4"/>
  <c r="CR105" i="4" s="1"/>
  <c r="CP556" i="4"/>
  <c r="DC556" i="4"/>
  <c r="CW30" i="4"/>
  <c r="BH346" i="4"/>
  <c r="BG346" i="4" s="1"/>
  <c r="CK98" i="4"/>
  <c r="CI168" i="4"/>
  <c r="CI32" i="4"/>
  <c r="CI315" i="4"/>
  <c r="BH581" i="4"/>
  <c r="BG581" i="4" s="1"/>
  <c r="CF132" i="4"/>
  <c r="BI147" i="4"/>
  <c r="CT500" i="4"/>
  <c r="DC202" i="4"/>
  <c r="CP202" i="4"/>
  <c r="CR202" i="4" s="1"/>
  <c r="BI392" i="4"/>
  <c r="BR307" i="4"/>
  <c r="CD562" i="4"/>
  <c r="CP184" i="4"/>
  <c r="CR184" i="4" s="1"/>
  <c r="DC184" i="4"/>
  <c r="BU350" i="4"/>
  <c r="DC216" i="4"/>
  <c r="CP216" i="4"/>
  <c r="CR216" i="4" s="1"/>
  <c r="BI292" i="4"/>
  <c r="BI283" i="4" s="1"/>
  <c r="DQ391" i="4"/>
  <c r="DD391" i="4"/>
  <c r="DF391" i="4" s="1"/>
  <c r="BK202" i="4"/>
  <c r="BK292" i="4"/>
  <c r="BU183" i="4"/>
  <c r="BW183" i="4" s="1"/>
  <c r="DC438" i="4"/>
  <c r="CP438" i="4"/>
  <c r="CP195" i="4"/>
  <c r="CR195" i="4" s="1"/>
  <c r="DC195" i="4"/>
  <c r="BU566" i="4"/>
  <c r="BK566" i="4" s="1"/>
  <c r="CP621" i="4"/>
  <c r="CR621" i="4" s="1"/>
  <c r="DC621" i="4"/>
  <c r="CP543" i="4"/>
  <c r="CR543" i="4" s="1"/>
  <c r="DC543" i="4"/>
  <c r="CP268" i="4"/>
  <c r="CR268" i="4" s="1"/>
  <c r="DC268" i="4"/>
  <c r="CP577" i="4"/>
  <c r="DC577" i="4"/>
  <c r="CD358" i="4"/>
  <c r="DQ311" i="4"/>
  <c r="DD311" i="4"/>
  <c r="CD293" i="4"/>
  <c r="DC397" i="4"/>
  <c r="CP397" i="4"/>
  <c r="CP402" i="4"/>
  <c r="DC402" i="4"/>
  <c r="DC445" i="4"/>
  <c r="CP445" i="4"/>
  <c r="CR445" i="4" s="1"/>
  <c r="DC476" i="4"/>
  <c r="CP476" i="4"/>
  <c r="CR476" i="4" s="1"/>
  <c r="CZ476" i="4" s="1"/>
  <c r="BU498" i="4"/>
  <c r="BV496" i="4" s="1"/>
  <c r="BU496" i="4" s="1"/>
  <c r="CP276" i="4"/>
  <c r="CR276" i="4" s="1"/>
  <c r="DC276" i="4"/>
  <c r="DP385" i="4"/>
  <c r="DD385" i="4"/>
  <c r="CF116" i="4"/>
  <c r="CI116" i="4"/>
  <c r="BY116" i="4" s="1"/>
  <c r="DQ17" i="4"/>
  <c r="DD17" i="4"/>
  <c r="DF17" i="4" s="1"/>
  <c r="DC20" i="4"/>
  <c r="CP20" i="4"/>
  <c r="CR20" i="4" s="1"/>
  <c r="CD456" i="4"/>
  <c r="BI416" i="4"/>
  <c r="CP292" i="4"/>
  <c r="DC292" i="4"/>
  <c r="AS367" i="4"/>
  <c r="CP188" i="4"/>
  <c r="CR188" i="4" s="1"/>
  <c r="DC188" i="4"/>
  <c r="CD102" i="4"/>
  <c r="DC574" i="4"/>
  <c r="CP574" i="4"/>
  <c r="CR574" i="4" s="1"/>
  <c r="DC288" i="4"/>
  <c r="CP288" i="4"/>
  <c r="CR288" i="4" s="1"/>
  <c r="BU287" i="4"/>
  <c r="CP478" i="4"/>
  <c r="DC478" i="4"/>
  <c r="BU529" i="4"/>
  <c r="CD187" i="4"/>
  <c r="BU620" i="4"/>
  <c r="DQ500" i="4"/>
  <c r="DD500" i="4"/>
  <c r="DF500" i="4" s="1"/>
  <c r="DC181" i="4"/>
  <c r="CP181" i="4"/>
  <c r="DD180" i="4"/>
  <c r="DF180" i="4" s="1"/>
  <c r="DQ180" i="4"/>
  <c r="DD194" i="4"/>
  <c r="DF194" i="4" s="1"/>
  <c r="DQ194" i="4"/>
  <c r="BH199" i="4"/>
  <c r="BG199" i="4" s="1"/>
  <c r="BQ199" i="4"/>
  <c r="BP199" i="4" s="1"/>
  <c r="CP90" i="4"/>
  <c r="CR90" i="4" s="1"/>
  <c r="DC90" i="4"/>
  <c r="DC242" i="4"/>
  <c r="CP242" i="4"/>
  <c r="CR242" i="4" s="1"/>
  <c r="BU447" i="4"/>
  <c r="BK540" i="4"/>
  <c r="BW540" i="4"/>
  <c r="CI194" i="4"/>
  <c r="DC526" i="4"/>
  <c r="CP526" i="4"/>
  <c r="CR526" i="4" s="1"/>
  <c r="DC85" i="4"/>
  <c r="CP85" i="4"/>
  <c r="CD563" i="4"/>
  <c r="CP431" i="4"/>
  <c r="DC431" i="4"/>
  <c r="CD223" i="4"/>
  <c r="DC24" i="4"/>
  <c r="CP24" i="4"/>
  <c r="DC447" i="4"/>
  <c r="CP447" i="4"/>
  <c r="CR447" i="4" s="1"/>
  <c r="DC197" i="4"/>
  <c r="CP197" i="4"/>
  <c r="CR197" i="4" s="1"/>
  <c r="DC312" i="4"/>
  <c r="CP312" i="4"/>
  <c r="DC395" i="4"/>
  <c r="CP395" i="4"/>
  <c r="CD455" i="4"/>
  <c r="DQ270" i="4"/>
  <c r="DD270" i="4"/>
  <c r="DF270" i="4" s="1"/>
  <c r="CD284" i="4"/>
  <c r="CD587" i="4"/>
  <c r="BU121" i="4"/>
  <c r="BK121" i="4" s="1"/>
  <c r="CF424" i="4"/>
  <c r="BQ581" i="4"/>
  <c r="BP581" i="4" s="1"/>
  <c r="BH156" i="4"/>
  <c r="BG156" i="4" s="1"/>
  <c r="CF330" i="4"/>
  <c r="CF404" i="4"/>
  <c r="CF416" i="4"/>
  <c r="CK445" i="4"/>
  <c r="BW442" i="4"/>
  <c r="CF590" i="4"/>
  <c r="CI412" i="4"/>
  <c r="CK412" i="4" s="1"/>
  <c r="CT167" i="4"/>
  <c r="BW343" i="4"/>
  <c r="CF280" i="4"/>
  <c r="CP280" i="4"/>
  <c r="DC280" i="4"/>
  <c r="DC505" i="4"/>
  <c r="CP505" i="4"/>
  <c r="CR505" i="4" s="1"/>
  <c r="DC562" i="4"/>
  <c r="CP562" i="4"/>
  <c r="CP506" i="4"/>
  <c r="CR506" i="4" s="1"/>
  <c r="DC506" i="4"/>
  <c r="CP378" i="4"/>
  <c r="DC378" i="4"/>
  <c r="DC219" i="4"/>
  <c r="CP219" i="4"/>
  <c r="DC102" i="4"/>
  <c r="CP102" i="4"/>
  <c r="CR102" i="4" s="1"/>
  <c r="BI476" i="4"/>
  <c r="DC372" i="4"/>
  <c r="CP372" i="4"/>
  <c r="BR287" i="4"/>
  <c r="BI11" i="4"/>
  <c r="DC474" i="4"/>
  <c r="CP474" i="4"/>
  <c r="BU525" i="4"/>
  <c r="BU284" i="4"/>
  <c r="BU556" i="4"/>
  <c r="BR183" i="4"/>
  <c r="CD195" i="4"/>
  <c r="BR566" i="4"/>
  <c r="CD543" i="4"/>
  <c r="DC544" i="4"/>
  <c r="CP544" i="4"/>
  <c r="CR544" i="4" s="1"/>
  <c r="CD577" i="4"/>
  <c r="CP358" i="4"/>
  <c r="CR358" i="4" s="1"/>
  <c r="DC358" i="4"/>
  <c r="BK277" i="4"/>
  <c r="BK11" i="4"/>
  <c r="CD397" i="4"/>
  <c r="CF237" i="4"/>
  <c r="BI202" i="4"/>
  <c r="BI199" i="4" s="1"/>
  <c r="BK592" i="4"/>
  <c r="CD350" i="4"/>
  <c r="BY571" i="4"/>
  <c r="DC394" i="4"/>
  <c r="CP394" i="4"/>
  <c r="CR394" i="4" s="1"/>
  <c r="BR200" i="4"/>
  <c r="BS199" i="4" s="1"/>
  <c r="BR199" i="4" s="1"/>
  <c r="CD272" i="4"/>
  <c r="CL272" i="4" s="1"/>
  <c r="DC509" i="4"/>
  <c r="CP509" i="4"/>
  <c r="CR509" i="4" s="1"/>
  <c r="CP218" i="4"/>
  <c r="CR218" i="4" s="1"/>
  <c r="DC218" i="4"/>
  <c r="DC116" i="4"/>
  <c r="CP116" i="4"/>
  <c r="CR116" i="4" s="1"/>
  <c r="CZ116" i="4" s="1"/>
  <c r="BU478" i="4"/>
  <c r="BW478" i="4" s="1"/>
  <c r="BI540" i="4"/>
  <c r="CP592" i="4"/>
  <c r="DC592" i="4"/>
  <c r="BW527" i="4"/>
  <c r="CF292" i="4"/>
  <c r="CI292" i="4"/>
  <c r="CF118" i="4"/>
  <c r="CI118" i="4"/>
  <c r="BY118" i="4" s="1"/>
  <c r="CR260" i="4"/>
  <c r="CF147" i="4"/>
  <c r="CI147" i="4"/>
  <c r="CK147" i="4" s="1"/>
  <c r="CP39" i="4"/>
  <c r="CR39" i="4" s="1"/>
  <c r="DC39" i="4"/>
  <c r="CR169" i="4"/>
  <c r="CZ169" i="4" s="1"/>
  <c r="DQ260" i="4"/>
  <c r="DD260" i="4"/>
  <c r="DF260" i="4" s="1"/>
  <c r="DC147" i="4"/>
  <c r="CP147" i="4"/>
  <c r="CR147" i="4" s="1"/>
  <c r="CZ147" i="4" s="1"/>
  <c r="CI89" i="4"/>
  <c r="CT95" i="4"/>
  <c r="CF238" i="4"/>
  <c r="CF361" i="4"/>
  <c r="CF386" i="4"/>
  <c r="BW386" i="4"/>
  <c r="CF444" i="4"/>
  <c r="CK516" i="4"/>
  <c r="CT510" i="4"/>
  <c r="CF531" i="4"/>
  <c r="CF600" i="4"/>
  <c r="BW588" i="4"/>
  <c r="CF164" i="4"/>
  <c r="BU111" i="4"/>
  <c r="BU147" i="4"/>
  <c r="DD40" i="4"/>
  <c r="DF40" i="4" s="1"/>
  <c r="DQ40" i="4"/>
  <c r="BI144" i="4"/>
  <c r="DC69" i="4"/>
  <c r="CP69" i="4"/>
  <c r="CR69" i="4" s="1"/>
  <c r="DQ89" i="4"/>
  <c r="DD89" i="4"/>
  <c r="DQ98" i="4"/>
  <c r="DD98" i="4"/>
  <c r="DF98" i="4" s="1"/>
  <c r="CI259" i="4"/>
  <c r="CF317" i="4"/>
  <c r="CP259" i="4"/>
  <c r="CR259" i="4" s="1"/>
  <c r="DC259" i="4"/>
  <c r="BU161" i="4"/>
  <c r="CI169" i="4"/>
  <c r="CD253" i="4"/>
  <c r="CD161" i="4"/>
  <c r="DQ150" i="4"/>
  <c r="DD150" i="4"/>
  <c r="DF150" i="4" s="1"/>
  <c r="DD132" i="4"/>
  <c r="DF132" i="4" s="1"/>
  <c r="DQ132" i="4"/>
  <c r="DQ104" i="4"/>
  <c r="DD104" i="4"/>
  <c r="DF104" i="4" s="1"/>
  <c r="CP168" i="4"/>
  <c r="DC168" i="4"/>
  <c r="CP81" i="4"/>
  <c r="CR81" i="4" s="1"/>
  <c r="DC81" i="4"/>
  <c r="CT89" i="4"/>
  <c r="CW89" i="4"/>
  <c r="CP161" i="4"/>
  <c r="CR161" i="4" s="1"/>
  <c r="DC161" i="4"/>
  <c r="CF69" i="4"/>
  <c r="CK366" i="4"/>
  <c r="CF555" i="4"/>
  <c r="DV557" i="4"/>
  <c r="DC36" i="4"/>
  <c r="CP36" i="4"/>
  <c r="CD111" i="4"/>
  <c r="BW38" i="4"/>
  <c r="CP253" i="4"/>
  <c r="DC253" i="4"/>
  <c r="BK69" i="4"/>
  <c r="BH50" i="4"/>
  <c r="BG50" i="4" s="1"/>
  <c r="DD167" i="4"/>
  <c r="DQ167" i="4"/>
  <c r="DC164" i="4"/>
  <c r="CP164" i="4"/>
  <c r="CR164" i="4" s="1"/>
  <c r="DC144" i="4"/>
  <c r="CP144" i="4"/>
  <c r="CR144" i="4" s="1"/>
  <c r="CI39" i="4"/>
  <c r="BB71" i="4"/>
  <c r="BH135" i="4"/>
  <c r="BG135" i="4" s="1"/>
  <c r="CF19" i="4"/>
  <c r="CF88" i="4"/>
  <c r="CI144" i="4"/>
  <c r="CF257" i="4"/>
  <c r="CT249" i="4"/>
  <c r="CF308" i="4"/>
  <c r="CF374" i="4"/>
  <c r="BW418" i="4"/>
  <c r="CK423" i="4"/>
  <c r="BI454" i="4"/>
  <c r="CK460" i="4"/>
  <c r="CF471" i="4"/>
  <c r="CF559" i="4"/>
  <c r="CT604" i="4"/>
  <c r="BI69" i="4"/>
  <c r="BI50" i="4" s="1"/>
  <c r="CP118" i="4"/>
  <c r="DC118" i="4"/>
  <c r="CF36" i="4"/>
  <c r="CI36" i="4"/>
  <c r="DC111" i="4"/>
  <c r="CP111" i="4"/>
  <c r="DD38" i="4"/>
  <c r="DF38" i="4" s="1"/>
  <c r="DQ38" i="4"/>
  <c r="BW118" i="4"/>
  <c r="BU36" i="4"/>
  <c r="DC62" i="4"/>
  <c r="CP62" i="4"/>
  <c r="CR62" i="4" s="1"/>
  <c r="DQ169" i="4"/>
  <c r="DD169" i="4"/>
  <c r="BK144" i="4"/>
  <c r="CP305" i="4"/>
  <c r="CR305" i="4" s="1"/>
  <c r="DC305" i="4"/>
  <c r="BW82" i="4"/>
  <c r="EX371" i="4"/>
  <c r="CF92" i="4"/>
  <c r="CT112" i="4"/>
  <c r="CF107" i="4"/>
  <c r="CF172" i="4"/>
  <c r="CT230" i="4"/>
  <c r="CF303" i="4"/>
  <c r="CF365" i="4"/>
  <c r="CT393" i="4"/>
  <c r="CF427" i="4"/>
  <c r="CT417" i="4"/>
  <c r="CY437" i="4"/>
  <c r="BW480" i="4"/>
  <c r="CK508" i="4"/>
  <c r="CT512" i="4"/>
  <c r="CT511" i="4"/>
  <c r="BW559" i="4"/>
  <c r="CF598" i="4"/>
  <c r="BW600" i="4"/>
  <c r="CT45" i="4"/>
  <c r="BW44" i="4"/>
  <c r="BW107" i="4"/>
  <c r="BW176" i="4"/>
  <c r="BW158" i="4"/>
  <c r="CT196" i="4"/>
  <c r="CF213" i="4"/>
  <c r="CF251" i="4"/>
  <c r="CT406" i="4"/>
  <c r="CY523" i="4"/>
  <c r="CT568" i="4"/>
  <c r="CT567" i="4"/>
  <c r="BW383" i="4"/>
  <c r="CK134" i="4"/>
  <c r="BW213" i="4"/>
  <c r="CF290" i="4"/>
  <c r="BW335" i="4"/>
  <c r="CK362" i="4"/>
  <c r="BW356" i="4"/>
  <c r="BW462" i="4"/>
  <c r="CF522" i="4"/>
  <c r="BW598" i="4"/>
  <c r="CT610" i="4"/>
  <c r="CT614" i="4"/>
  <c r="BS368" i="4"/>
  <c r="BR368" i="4" s="1"/>
  <c r="BN368" i="4" s="1"/>
  <c r="CF66" i="4"/>
  <c r="BW67" i="4"/>
  <c r="DH70" i="4"/>
  <c r="CF76" i="4"/>
  <c r="CT68" i="4"/>
  <c r="BD7" i="4"/>
  <c r="CF60" i="4"/>
  <c r="CT52" i="4"/>
  <c r="BS50" i="4"/>
  <c r="BR50" i="4" s="1"/>
  <c r="BN50" i="4" s="1"/>
  <c r="AU7" i="4"/>
  <c r="Z625" i="8"/>
  <c r="CF10" i="4"/>
  <c r="N624" i="4"/>
  <c r="S624" i="4" s="1"/>
  <c r="S625" i="4" s="1"/>
  <c r="L625" i="4"/>
  <c r="Q624" i="4"/>
  <c r="CT622" i="4"/>
  <c r="CK567" i="4"/>
  <c r="EE622" i="4"/>
  <c r="DR622" i="4"/>
  <c r="DH327" i="4"/>
  <c r="DK327" i="4"/>
  <c r="DM327" i="4" s="1"/>
  <c r="DH369" i="4"/>
  <c r="DK369" i="4"/>
  <c r="DM369" i="4" s="1"/>
  <c r="CF349" i="4"/>
  <c r="CR371" i="4"/>
  <c r="DQ371" i="4"/>
  <c r="DD371" i="4"/>
  <c r="DQ349" i="4"/>
  <c r="DD349" i="4"/>
  <c r="DF285" i="4"/>
  <c r="CI370" i="4"/>
  <c r="EE327" i="4"/>
  <c r="EF327" i="4" s="1"/>
  <c r="EH327" i="4" s="1"/>
  <c r="DR327" i="4"/>
  <c r="BI29" i="4"/>
  <c r="CT205" i="4"/>
  <c r="BW450" i="4"/>
  <c r="BW548" i="4"/>
  <c r="CT349" i="4"/>
  <c r="CW349" i="4"/>
  <c r="CF33" i="4"/>
  <c r="BI518" i="4"/>
  <c r="CM541" i="4"/>
  <c r="CW327" i="4"/>
  <c r="CR263" i="4"/>
  <c r="CK263" i="4"/>
  <c r="DR285" i="4"/>
  <c r="EE285" i="4"/>
  <c r="BW243" i="4"/>
  <c r="EE369" i="4"/>
  <c r="EF369" i="4" s="1"/>
  <c r="EH369" i="4" s="1"/>
  <c r="FD369" i="4" s="1"/>
  <c r="DR369" i="4"/>
  <c r="CR370" i="4"/>
  <c r="CZ370" i="4" s="1"/>
  <c r="BW131" i="4"/>
  <c r="DQ370" i="4"/>
  <c r="DD370" i="4"/>
  <c r="CK117" i="4"/>
  <c r="EX370" i="4"/>
  <c r="BW10" i="4"/>
  <c r="CT83" i="4"/>
  <c r="CT103" i="4"/>
  <c r="CF113" i="4"/>
  <c r="BW155" i="4"/>
  <c r="CT162" i="4"/>
  <c r="CF165" i="4"/>
  <c r="BW282" i="4"/>
  <c r="BW365" i="4"/>
  <c r="CT359" i="4"/>
  <c r="AZ368" i="4"/>
  <c r="BW376" i="4"/>
  <c r="CK430" i="4"/>
  <c r="BW436" i="4"/>
  <c r="CK459" i="4"/>
  <c r="BW494" i="4"/>
  <c r="CF532" i="4"/>
  <c r="CT580" i="4"/>
  <c r="BW584" i="4"/>
  <c r="DF390" i="4"/>
  <c r="DQ263" i="4"/>
  <c r="DD263" i="4"/>
  <c r="DF263" i="4" s="1"/>
  <c r="CF371" i="4"/>
  <c r="CM390" i="4"/>
  <c r="CY390" i="4"/>
  <c r="CW285" i="4"/>
  <c r="EE390" i="4"/>
  <c r="EF390" i="4" s="1"/>
  <c r="EH390" i="4" s="1"/>
  <c r="DR390" i="4"/>
  <c r="CW369" i="4"/>
  <c r="CM369" i="4" s="1"/>
  <c r="CF21" i="4"/>
  <c r="CF46" i="4"/>
  <c r="CF59" i="4"/>
  <c r="CF56" i="4"/>
  <c r="CF82" i="4"/>
  <c r="CK96" i="4"/>
  <c r="CT96" i="4"/>
  <c r="CK146" i="4"/>
  <c r="CF217" i="4"/>
  <c r="CK212" i="4"/>
  <c r="BW214" i="4"/>
  <c r="CF255" i="4"/>
  <c r="CF282" i="4"/>
  <c r="CF310" i="4"/>
  <c r="CF450" i="4"/>
  <c r="CF435" i="4"/>
  <c r="CF473" i="4"/>
  <c r="CT459" i="4"/>
  <c r="CK483" i="4"/>
  <c r="CT513" i="4"/>
  <c r="BW537" i="4"/>
  <c r="CK551" i="4"/>
  <c r="CT564" i="4"/>
  <c r="BW605" i="4"/>
  <c r="CF608" i="4"/>
  <c r="CF611" i="4"/>
  <c r="DF622" i="4"/>
  <c r="BW370" i="4"/>
  <c r="CT369" i="4"/>
  <c r="AZ8" i="4"/>
  <c r="CF26" i="4"/>
  <c r="CK23" i="4"/>
  <c r="F648" i="4"/>
  <c r="G648" i="4" s="1"/>
  <c r="AX647" i="8"/>
  <c r="AY647" i="8" s="1"/>
  <c r="BY619" i="4"/>
  <c r="CK619" i="4"/>
  <c r="CT619" i="4"/>
  <c r="AZ626" i="8"/>
  <c r="BG626" i="8"/>
  <c r="J625" i="4"/>
  <c r="J627" i="4" s="1"/>
  <c r="CW613" i="4"/>
  <c r="CR611" i="4"/>
  <c r="DK612" i="4"/>
  <c r="CR605" i="4"/>
  <c r="DR604" i="4"/>
  <c r="EE604" i="4"/>
  <c r="CK604" i="4"/>
  <c r="DF610" i="4"/>
  <c r="DQ605" i="4"/>
  <c r="DD605" i="4"/>
  <c r="DQ608" i="4"/>
  <c r="DD608" i="4"/>
  <c r="CR609" i="4"/>
  <c r="DF604" i="4"/>
  <c r="EE610" i="4"/>
  <c r="DR610" i="4"/>
  <c r="CI609" i="4"/>
  <c r="DF613" i="4"/>
  <c r="CR608" i="4"/>
  <c r="DD609" i="4"/>
  <c r="DQ609" i="4"/>
  <c r="DR613" i="4"/>
  <c r="EE613" i="4"/>
  <c r="CF605" i="4"/>
  <c r="EE619" i="4"/>
  <c r="ES619" i="4" s="1"/>
  <c r="DR619" i="4"/>
  <c r="DF614" i="4"/>
  <c r="DN614" i="4" s="1"/>
  <c r="CK615" i="4"/>
  <c r="EF612" i="4"/>
  <c r="ES612" i="4"/>
  <c r="ET612" i="4" s="1"/>
  <c r="DD611" i="4"/>
  <c r="DQ611" i="4"/>
  <c r="BW609" i="4"/>
  <c r="DF619" i="4"/>
  <c r="DR614" i="4"/>
  <c r="EE614" i="4"/>
  <c r="DT612" i="4"/>
  <c r="CR597" i="4"/>
  <c r="CI597" i="4"/>
  <c r="CK597" i="4" s="1"/>
  <c r="CF583" i="4"/>
  <c r="CR589" i="4"/>
  <c r="CI585" i="4"/>
  <c r="DQ597" i="4"/>
  <c r="DD597" i="4"/>
  <c r="CR584" i="4"/>
  <c r="CZ584" i="4" s="1"/>
  <c r="CT583" i="4"/>
  <c r="CW583" i="4"/>
  <c r="DQ590" i="4"/>
  <c r="DD590" i="4"/>
  <c r="DQ589" i="4"/>
  <c r="DD589" i="4"/>
  <c r="DQ586" i="4"/>
  <c r="DD586" i="4"/>
  <c r="DQ584" i="4"/>
  <c r="DD584" i="4"/>
  <c r="DQ583" i="4"/>
  <c r="DD583" i="4"/>
  <c r="CR590" i="4"/>
  <c r="CR586" i="4"/>
  <c r="BK583" i="4"/>
  <c r="DQ588" i="4"/>
  <c r="DD588" i="4"/>
  <c r="CI583" i="4"/>
  <c r="BY583" i="4" s="1"/>
  <c r="DD594" i="4"/>
  <c r="DQ594" i="4"/>
  <c r="CR594" i="4"/>
  <c r="CR600" i="4"/>
  <c r="DQ595" i="4"/>
  <c r="DD595" i="4"/>
  <c r="CI594" i="4"/>
  <c r="BW590" i="4"/>
  <c r="CI588" i="4"/>
  <c r="DQ600" i="4"/>
  <c r="DD600" i="4"/>
  <c r="CR585" i="4"/>
  <c r="CI595" i="4"/>
  <c r="CR595" i="4"/>
  <c r="CI586" i="4"/>
  <c r="BW595" i="4"/>
  <c r="CR598" i="4"/>
  <c r="CI589" i="4"/>
  <c r="DQ585" i="4"/>
  <c r="DD585" i="4"/>
  <c r="ES591" i="4"/>
  <c r="CI584" i="4"/>
  <c r="CR588" i="4"/>
  <c r="DQ598" i="4"/>
  <c r="DD598" i="4"/>
  <c r="CR575" i="4"/>
  <c r="DF567" i="4"/>
  <c r="CR578" i="4"/>
  <c r="DF580" i="4"/>
  <c r="EE567" i="4"/>
  <c r="DR567" i="4"/>
  <c r="CK568" i="4"/>
  <c r="DF568" i="4"/>
  <c r="EE580" i="4"/>
  <c r="DR580" i="4"/>
  <c r="DQ570" i="4"/>
  <c r="DD570" i="4"/>
  <c r="DQ572" i="4"/>
  <c r="DD572" i="4"/>
  <c r="CI572" i="4"/>
  <c r="EE561" i="4"/>
  <c r="DR561" i="4"/>
  <c r="EE568" i="4"/>
  <c r="DR568" i="4"/>
  <c r="CR570" i="4"/>
  <c r="DF561" i="4"/>
  <c r="CF570" i="4"/>
  <c r="BW565" i="4"/>
  <c r="CI565" i="4"/>
  <c r="CW561" i="4"/>
  <c r="CR572" i="4"/>
  <c r="CI578" i="4"/>
  <c r="CR565" i="4"/>
  <c r="EE564" i="4"/>
  <c r="DR564" i="4"/>
  <c r="CK575" i="4"/>
  <c r="BY575" i="4"/>
  <c r="CK573" i="4"/>
  <c r="DD575" i="4"/>
  <c r="DQ575" i="4"/>
  <c r="DD565" i="4"/>
  <c r="DQ565" i="4"/>
  <c r="DD578" i="4"/>
  <c r="DQ578" i="4"/>
  <c r="DF564" i="4"/>
  <c r="CW546" i="4"/>
  <c r="CR555" i="4"/>
  <c r="CR559" i="4"/>
  <c r="CR548" i="4"/>
  <c r="CI548" i="4"/>
  <c r="EH557" i="4"/>
  <c r="DQ555" i="4"/>
  <c r="DD555" i="4"/>
  <c r="DQ559" i="4"/>
  <c r="DD559" i="4"/>
  <c r="DD548" i="4"/>
  <c r="DQ548" i="4"/>
  <c r="BW558" i="4"/>
  <c r="CF558" i="4"/>
  <c r="EV557" i="4"/>
  <c r="BW542" i="4"/>
  <c r="CF542" i="4"/>
  <c r="DR553" i="4"/>
  <c r="EE553" i="4"/>
  <c r="CI545" i="4"/>
  <c r="CK545" i="4" s="1"/>
  <c r="DF547" i="4"/>
  <c r="CR542" i="4"/>
  <c r="DF553" i="4"/>
  <c r="DD554" i="4"/>
  <c r="DQ554" i="4"/>
  <c r="CW547" i="4"/>
  <c r="DF551" i="4"/>
  <c r="EE547" i="4"/>
  <c r="DR547" i="4"/>
  <c r="DF541" i="4"/>
  <c r="DN541" i="4" s="1"/>
  <c r="CR554" i="4"/>
  <c r="CK541" i="4"/>
  <c r="DD545" i="4"/>
  <c r="DQ545" i="4"/>
  <c r="EE551" i="4"/>
  <c r="DR551" i="4"/>
  <c r="CR558" i="4"/>
  <c r="DQ542" i="4"/>
  <c r="DD542" i="4"/>
  <c r="EE546" i="4"/>
  <c r="DR546" i="4"/>
  <c r="BW545" i="4"/>
  <c r="CW553" i="4"/>
  <c r="EE541" i="4"/>
  <c r="DR541" i="4"/>
  <c r="CI554" i="4"/>
  <c r="CR545" i="4"/>
  <c r="DQ558" i="4"/>
  <c r="DD558" i="4"/>
  <c r="CW551" i="4"/>
  <c r="DF546" i="4"/>
  <c r="DQ532" i="4"/>
  <c r="DD532" i="4"/>
  <c r="CR534" i="4"/>
  <c r="DR535" i="4"/>
  <c r="EE535" i="4"/>
  <c r="DT523" i="4"/>
  <c r="DQ534" i="4"/>
  <c r="DD534" i="4"/>
  <c r="CR533" i="4"/>
  <c r="ES523" i="4"/>
  <c r="ET523" i="4" s="1"/>
  <c r="EF523" i="4"/>
  <c r="CF533" i="4"/>
  <c r="CR522" i="4"/>
  <c r="BW531" i="4"/>
  <c r="CI534" i="4"/>
  <c r="DQ533" i="4"/>
  <c r="DD533" i="4"/>
  <c r="CR537" i="4"/>
  <c r="DQ522" i="4"/>
  <c r="DD522" i="4"/>
  <c r="CI528" i="4"/>
  <c r="DD528" i="4"/>
  <c r="DF528" i="4" s="1"/>
  <c r="DQ528" i="4"/>
  <c r="CR521" i="4"/>
  <c r="DQ537" i="4"/>
  <c r="DD537" i="4"/>
  <c r="CI537" i="4"/>
  <c r="DF538" i="4"/>
  <c r="DQ531" i="4"/>
  <c r="DD531" i="4"/>
  <c r="CW535" i="4"/>
  <c r="ES527" i="4"/>
  <c r="DD536" i="4"/>
  <c r="DQ536" i="4"/>
  <c r="CR528" i="4"/>
  <c r="CR531" i="4"/>
  <c r="DD521" i="4"/>
  <c r="DQ521" i="4"/>
  <c r="BW532" i="4"/>
  <c r="EE538" i="4"/>
  <c r="DR538" i="4"/>
  <c r="DH523" i="4"/>
  <c r="BW533" i="4"/>
  <c r="CR536" i="4"/>
  <c r="CR532" i="4"/>
  <c r="BK521" i="4"/>
  <c r="DF535" i="4"/>
  <c r="CI521" i="4"/>
  <c r="CK521" i="4" s="1"/>
  <c r="CI507" i="4"/>
  <c r="BY507" i="4" s="1"/>
  <c r="BK497" i="4"/>
  <c r="EE516" i="4"/>
  <c r="DR516" i="4"/>
  <c r="DF511" i="4"/>
  <c r="DR513" i="4"/>
  <c r="EE513" i="4"/>
  <c r="DF499" i="4"/>
  <c r="DR511" i="4"/>
  <c r="EE511" i="4"/>
  <c r="CR507" i="4"/>
  <c r="DF513" i="4"/>
  <c r="EE499" i="4"/>
  <c r="DR499" i="4"/>
  <c r="DD507" i="4"/>
  <c r="DQ507" i="4"/>
  <c r="CR497" i="4"/>
  <c r="DR508" i="4"/>
  <c r="EE508" i="4"/>
  <c r="EE514" i="4"/>
  <c r="DR514" i="4"/>
  <c r="DF512" i="4"/>
  <c r="CI503" i="4"/>
  <c r="DD497" i="4"/>
  <c r="DQ497" i="4"/>
  <c r="CE496" i="4"/>
  <c r="CD496" i="4" s="1"/>
  <c r="CI497" i="4"/>
  <c r="CK497" i="4" s="1"/>
  <c r="BW497" i="4"/>
  <c r="DF508" i="4"/>
  <c r="DF514" i="4"/>
  <c r="EE512" i="4"/>
  <c r="DR512" i="4"/>
  <c r="CR504" i="4"/>
  <c r="CF504" i="4"/>
  <c r="EE510" i="4"/>
  <c r="DR510" i="4"/>
  <c r="DQ503" i="4"/>
  <c r="DD503" i="4"/>
  <c r="DQ504" i="4"/>
  <c r="DD504" i="4"/>
  <c r="DF504" i="4" s="1"/>
  <c r="CW499" i="4"/>
  <c r="DF510" i="4"/>
  <c r="CT516" i="4"/>
  <c r="CT508" i="4"/>
  <c r="DF502" i="4"/>
  <c r="CW514" i="4"/>
  <c r="CF507" i="4"/>
  <c r="CR503" i="4"/>
  <c r="DF516" i="4"/>
  <c r="DR502" i="4"/>
  <c r="EE502" i="4"/>
  <c r="CW502" i="4"/>
  <c r="BK479" i="4"/>
  <c r="DQ494" i="4"/>
  <c r="DD494" i="4"/>
  <c r="DF494" i="4" s="1"/>
  <c r="CI486" i="4"/>
  <c r="BW479" i="4"/>
  <c r="CR479" i="4"/>
  <c r="CZ479" i="4" s="1"/>
  <c r="DR493" i="4"/>
  <c r="EE493" i="4"/>
  <c r="CR494" i="4"/>
  <c r="CI494" i="4"/>
  <c r="CR486" i="4"/>
  <c r="DQ479" i="4"/>
  <c r="DD479" i="4"/>
  <c r="DF493" i="4"/>
  <c r="DN493" i="4" s="1"/>
  <c r="BW482" i="4"/>
  <c r="CR484" i="4"/>
  <c r="DQ480" i="4"/>
  <c r="DD480" i="4"/>
  <c r="DF491" i="4"/>
  <c r="DF489" i="4"/>
  <c r="CK485" i="4"/>
  <c r="DQ484" i="4"/>
  <c r="DD484" i="4"/>
  <c r="CW489" i="4"/>
  <c r="DF490" i="4"/>
  <c r="EE491" i="4"/>
  <c r="DR491" i="4"/>
  <c r="DQ486" i="4"/>
  <c r="DD486" i="4"/>
  <c r="CR480" i="4"/>
  <c r="CZ480" i="4" s="1"/>
  <c r="DR489" i="4"/>
  <c r="EE489" i="4"/>
  <c r="DD482" i="4"/>
  <c r="DQ482" i="4"/>
  <c r="CW490" i="4"/>
  <c r="EE490" i="4"/>
  <c r="DR490" i="4"/>
  <c r="CW491" i="4"/>
  <c r="CI480" i="4"/>
  <c r="BW486" i="4"/>
  <c r="CR482" i="4"/>
  <c r="CT493" i="4"/>
  <c r="CI479" i="4"/>
  <c r="CK479" i="4" s="1"/>
  <c r="EE459" i="4"/>
  <c r="DR459" i="4"/>
  <c r="CR473" i="4"/>
  <c r="CI467" i="4"/>
  <c r="BY467" i="4" s="1"/>
  <c r="DQ462" i="4"/>
  <c r="DD462" i="4"/>
  <c r="DD467" i="4"/>
  <c r="DQ467" i="4"/>
  <c r="CR465" i="4"/>
  <c r="CR463" i="4"/>
  <c r="CI465" i="4"/>
  <c r="CI458" i="4"/>
  <c r="DD465" i="4"/>
  <c r="DQ465" i="4"/>
  <c r="CR472" i="4"/>
  <c r="BW473" i="4"/>
  <c r="CI462" i="4"/>
  <c r="DD463" i="4"/>
  <c r="DQ463" i="4"/>
  <c r="DF459" i="4"/>
  <c r="CT460" i="4"/>
  <c r="CF472" i="4"/>
  <c r="CR464" i="4"/>
  <c r="DD458" i="4"/>
  <c r="DQ458" i="4"/>
  <c r="CI463" i="4"/>
  <c r="DR460" i="4"/>
  <c r="EE460" i="4"/>
  <c r="DD464" i="4"/>
  <c r="DQ464" i="4"/>
  <c r="CI464" i="4"/>
  <c r="CR471" i="4"/>
  <c r="DQ473" i="4"/>
  <c r="DD473" i="4"/>
  <c r="DD472" i="4"/>
  <c r="DQ472" i="4"/>
  <c r="CR458" i="4"/>
  <c r="DF460" i="4"/>
  <c r="CF467" i="4"/>
  <c r="BW465" i="4"/>
  <c r="DD471" i="4"/>
  <c r="DQ471" i="4"/>
  <c r="CR462" i="4"/>
  <c r="CR467" i="4"/>
  <c r="DT437" i="4"/>
  <c r="DH453" i="4"/>
  <c r="DK453" i="4"/>
  <c r="DQ435" i="4"/>
  <c r="DD435" i="4"/>
  <c r="DF446" i="4"/>
  <c r="DN446" i="4" s="1"/>
  <c r="AZ433" i="4"/>
  <c r="BW440" i="4"/>
  <c r="CR450" i="4"/>
  <c r="DM437" i="4"/>
  <c r="DA437" i="4"/>
  <c r="EF437" i="4"/>
  <c r="ES437" i="4"/>
  <c r="ET437" i="4" s="1"/>
  <c r="EE453" i="4"/>
  <c r="DR453" i="4"/>
  <c r="CR435" i="4"/>
  <c r="EE446" i="4"/>
  <c r="DR446" i="4"/>
  <c r="CI439" i="4"/>
  <c r="DD439" i="4"/>
  <c r="DQ439" i="4"/>
  <c r="DF441" i="4"/>
  <c r="DQ450" i="4"/>
  <c r="DD450" i="4"/>
  <c r="CR442" i="4"/>
  <c r="CR444" i="4"/>
  <c r="CT448" i="4"/>
  <c r="CR439" i="4"/>
  <c r="EE441" i="4"/>
  <c r="DR441" i="4"/>
  <c r="CF442" i="4"/>
  <c r="CR436" i="4"/>
  <c r="EE448" i="4"/>
  <c r="DR448" i="4"/>
  <c r="DD436" i="4"/>
  <c r="DQ436" i="4"/>
  <c r="DF448" i="4"/>
  <c r="DQ442" i="4"/>
  <c r="DD442" i="4"/>
  <c r="DQ444" i="4"/>
  <c r="DD444" i="4"/>
  <c r="DQ440" i="4"/>
  <c r="DD440" i="4"/>
  <c r="DF440" i="4" s="1"/>
  <c r="CT441" i="4"/>
  <c r="CF436" i="4"/>
  <c r="CR440" i="4"/>
  <c r="CI440" i="4"/>
  <c r="CW453" i="4"/>
  <c r="CY453" i="4" s="1"/>
  <c r="CR426" i="4"/>
  <c r="CR428" i="4"/>
  <c r="CR420" i="4"/>
  <c r="DQ421" i="4"/>
  <c r="DD421" i="4"/>
  <c r="EE423" i="4"/>
  <c r="DR423" i="4"/>
  <c r="CW423" i="4"/>
  <c r="CM423" i="4" s="1"/>
  <c r="DD428" i="4"/>
  <c r="DQ428" i="4"/>
  <c r="DD420" i="4"/>
  <c r="DQ420" i="4"/>
  <c r="CF420" i="4"/>
  <c r="DF415" i="4"/>
  <c r="BW413" i="4"/>
  <c r="BK413" i="4"/>
  <c r="CK429" i="4"/>
  <c r="CW429" i="4"/>
  <c r="CI413" i="4"/>
  <c r="CE411" i="4"/>
  <c r="CD411" i="4" s="1"/>
  <c r="CW415" i="4"/>
  <c r="DQ425" i="4"/>
  <c r="DD425" i="4"/>
  <c r="DQ413" i="4"/>
  <c r="EE413" i="4" s="1"/>
  <c r="DD413" i="4"/>
  <c r="DQ418" i="4"/>
  <c r="DD418" i="4"/>
  <c r="CK417" i="4"/>
  <c r="BW420" i="4"/>
  <c r="CR427" i="4"/>
  <c r="DF417" i="4"/>
  <c r="CR418" i="4"/>
  <c r="BW426" i="4"/>
  <c r="DF429" i="4"/>
  <c r="CI421" i="4"/>
  <c r="DQ427" i="4"/>
  <c r="DD427" i="4"/>
  <c r="EE415" i="4"/>
  <c r="DR415" i="4"/>
  <c r="CR425" i="4"/>
  <c r="CR413" i="4"/>
  <c r="CZ413" i="4" s="1"/>
  <c r="DQ426" i="4"/>
  <c r="DD426" i="4"/>
  <c r="EE417" i="4"/>
  <c r="DR417" i="4"/>
  <c r="CI426" i="4"/>
  <c r="DR429" i="4"/>
  <c r="EE429" i="4"/>
  <c r="CR421" i="4"/>
  <c r="DF423" i="4"/>
  <c r="CT423" i="4"/>
  <c r="CK399" i="4"/>
  <c r="CI407" i="4"/>
  <c r="DQ403" i="4"/>
  <c r="DD403" i="4"/>
  <c r="DF396" i="4"/>
  <c r="CI405" i="4"/>
  <c r="CR403" i="4"/>
  <c r="DR396" i="4"/>
  <c r="EE396" i="4"/>
  <c r="EE399" i="4"/>
  <c r="DR399" i="4"/>
  <c r="EE406" i="4"/>
  <c r="DR406" i="4"/>
  <c r="CR408" i="4"/>
  <c r="CR407" i="4"/>
  <c r="DF399" i="4"/>
  <c r="DN399" i="4" s="1"/>
  <c r="DF406" i="4"/>
  <c r="DD408" i="4"/>
  <c r="DQ408" i="4"/>
  <c r="DD407" i="4"/>
  <c r="DQ407" i="4"/>
  <c r="CR405" i="4"/>
  <c r="CZ405" i="4" s="1"/>
  <c r="CI403" i="4"/>
  <c r="CW399" i="4"/>
  <c r="CT396" i="4"/>
  <c r="DD405" i="4"/>
  <c r="DQ405" i="4"/>
  <c r="DR393" i="4"/>
  <c r="EE393" i="4"/>
  <c r="CF408" i="4"/>
  <c r="DF393" i="4"/>
  <c r="BW403" i="4"/>
  <c r="CR376" i="4"/>
  <c r="CR384" i="4"/>
  <c r="CW380" i="4"/>
  <c r="CM380" i="4" s="1"/>
  <c r="DQ374" i="4"/>
  <c r="DD374" i="4"/>
  <c r="DD375" i="4"/>
  <c r="DQ375" i="4"/>
  <c r="DQ384" i="4"/>
  <c r="DD384" i="4"/>
  <c r="CI387" i="4"/>
  <c r="CF388" i="4"/>
  <c r="BW373" i="4"/>
  <c r="BK373" i="4"/>
  <c r="BV368" i="4"/>
  <c r="BU368" i="4" s="1"/>
  <c r="CF377" i="4"/>
  <c r="CF375" i="4"/>
  <c r="CR374" i="4"/>
  <c r="CR375" i="4"/>
  <c r="DD377" i="4"/>
  <c r="DQ377" i="4"/>
  <c r="DD376" i="4"/>
  <c r="DQ376" i="4"/>
  <c r="CR373" i="4"/>
  <c r="DQ386" i="4"/>
  <c r="DD386" i="4"/>
  <c r="CI376" i="4"/>
  <c r="BY376" i="4" s="1"/>
  <c r="CR377" i="4"/>
  <c r="CR386" i="4"/>
  <c r="DQ373" i="4"/>
  <c r="DD373" i="4"/>
  <c r="DF373" i="4" s="1"/>
  <c r="CF376" i="4"/>
  <c r="CR383" i="4"/>
  <c r="CR388" i="4"/>
  <c r="CR387" i="4"/>
  <c r="CR382" i="4"/>
  <c r="DF380" i="4"/>
  <c r="CI383" i="4"/>
  <c r="DQ383" i="4"/>
  <c r="DD383" i="4"/>
  <c r="CI373" i="4"/>
  <c r="CE368" i="4"/>
  <c r="CD368" i="4" s="1"/>
  <c r="DD388" i="4"/>
  <c r="DQ388" i="4"/>
  <c r="CF384" i="4"/>
  <c r="DQ387" i="4"/>
  <c r="DD387" i="4"/>
  <c r="DD382" i="4"/>
  <c r="DQ382" i="4"/>
  <c r="CT380" i="4"/>
  <c r="EE380" i="4"/>
  <c r="DR380" i="4"/>
  <c r="DD355" i="4"/>
  <c r="DQ355" i="4"/>
  <c r="CI355" i="4"/>
  <c r="DQ361" i="4"/>
  <c r="DD361" i="4"/>
  <c r="CW347" i="4"/>
  <c r="CY347" i="4" s="1"/>
  <c r="DR364" i="4"/>
  <c r="EE364" i="4"/>
  <c r="BY361" i="4"/>
  <c r="CR360" i="4"/>
  <c r="CI360" i="4"/>
  <c r="CR365" i="4"/>
  <c r="CR361" i="4"/>
  <c r="CT347" i="4"/>
  <c r="CW364" i="4"/>
  <c r="DF347" i="4"/>
  <c r="DN347" i="4" s="1"/>
  <c r="BW348" i="4"/>
  <c r="BK348" i="4"/>
  <c r="DD360" i="4"/>
  <c r="DQ360" i="4"/>
  <c r="DQ365" i="4"/>
  <c r="DD365" i="4"/>
  <c r="CI348" i="4"/>
  <c r="EE347" i="4"/>
  <c r="DR347" i="4"/>
  <c r="DT347" i="4" s="1"/>
  <c r="EE359" i="4"/>
  <c r="DR359" i="4"/>
  <c r="DF359" i="4"/>
  <c r="DH359" i="4" s="1"/>
  <c r="CT348" i="4"/>
  <c r="CW348" i="4"/>
  <c r="CY348" i="4" s="1"/>
  <c r="DD356" i="4"/>
  <c r="DQ356" i="4"/>
  <c r="DF362" i="4"/>
  <c r="EE362" i="4"/>
  <c r="DR362" i="4"/>
  <c r="CR355" i="4"/>
  <c r="DF364" i="4"/>
  <c r="CK364" i="4"/>
  <c r="DD348" i="4"/>
  <c r="DF348" i="4" s="1"/>
  <c r="DN348" i="4" s="1"/>
  <c r="CT362" i="4"/>
  <c r="CR356" i="4"/>
  <c r="CF356" i="4"/>
  <c r="CR340" i="4"/>
  <c r="DQ341" i="4"/>
  <c r="DD341" i="4"/>
  <c r="BW328" i="4"/>
  <c r="BK328" i="4"/>
  <c r="DQ328" i="4"/>
  <c r="DD328" i="4"/>
  <c r="CR331" i="4"/>
  <c r="CI335" i="4"/>
  <c r="CR341" i="4"/>
  <c r="DD331" i="4"/>
  <c r="DQ331" i="4"/>
  <c r="CR328" i="4"/>
  <c r="DD340" i="4"/>
  <c r="DQ340" i="4"/>
  <c r="BW340" i="4"/>
  <c r="CI328" i="4"/>
  <c r="CE325" i="4"/>
  <c r="CD325" i="4" s="1"/>
  <c r="DF336" i="4"/>
  <c r="CI331" i="4"/>
  <c r="EE336" i="4"/>
  <c r="DR336" i="4"/>
  <c r="CI340" i="4"/>
  <c r="CR345" i="4"/>
  <c r="CW336" i="4"/>
  <c r="CM336" i="4" s="1"/>
  <c r="CR335" i="4"/>
  <c r="CT336" i="4"/>
  <c r="DD345" i="4"/>
  <c r="DQ345" i="4"/>
  <c r="CF345" i="4"/>
  <c r="DQ335" i="4"/>
  <c r="DD335" i="4"/>
  <c r="EE313" i="4"/>
  <c r="DR313" i="4"/>
  <c r="CR310" i="4"/>
  <c r="DQ308" i="4"/>
  <c r="DD308" i="4"/>
  <c r="DF313" i="4"/>
  <c r="CW313" i="4"/>
  <c r="DD310" i="4"/>
  <c r="DQ310" i="4"/>
  <c r="CR308" i="4"/>
  <c r="CR321" i="4"/>
  <c r="CR323" i="4"/>
  <c r="CF320" i="4"/>
  <c r="DD321" i="4"/>
  <c r="DQ321" i="4"/>
  <c r="DD323" i="4"/>
  <c r="DQ323" i="4"/>
  <c r="CI319" i="4"/>
  <c r="CI323" i="4"/>
  <c r="CR317" i="4"/>
  <c r="CR319" i="4"/>
  <c r="CZ319" i="4" s="1"/>
  <c r="CR320" i="4"/>
  <c r="DQ317" i="4"/>
  <c r="DD317" i="4"/>
  <c r="CI306" i="4"/>
  <c r="DQ319" i="4"/>
  <c r="DD319" i="4"/>
  <c r="DQ320" i="4"/>
  <c r="DD320" i="4"/>
  <c r="CR306" i="4"/>
  <c r="CK322" i="4"/>
  <c r="CF321" i="4"/>
  <c r="DD306" i="4"/>
  <c r="DQ306" i="4"/>
  <c r="CR300" i="4"/>
  <c r="EE295" i="4"/>
  <c r="DR295" i="4"/>
  <c r="CF300" i="4"/>
  <c r="EE296" i="4"/>
  <c r="DR296" i="4"/>
  <c r="CI298" i="4"/>
  <c r="DF286" i="4"/>
  <c r="DQ298" i="4"/>
  <c r="DD298" i="4"/>
  <c r="DV297" i="4"/>
  <c r="EH297" i="4"/>
  <c r="CR290" i="4"/>
  <c r="EE286" i="4"/>
  <c r="CK286" i="4"/>
  <c r="BY286" i="4"/>
  <c r="CF302" i="4"/>
  <c r="CT295" i="4"/>
  <c r="DD303" i="4"/>
  <c r="DQ303" i="4"/>
  <c r="CW286" i="4"/>
  <c r="DF296" i="4"/>
  <c r="CW296" i="4"/>
  <c r="EV297" i="4"/>
  <c r="DQ290" i="4"/>
  <c r="DD290" i="4"/>
  <c r="CR298" i="4"/>
  <c r="BW302" i="4"/>
  <c r="CR291" i="4"/>
  <c r="CK289" i="4"/>
  <c r="DD302" i="4"/>
  <c r="DQ302" i="4"/>
  <c r="CR303" i="4"/>
  <c r="DQ300" i="4"/>
  <c r="DD300" i="4"/>
  <c r="CF291" i="4"/>
  <c r="DF295" i="4"/>
  <c r="DQ291" i="4"/>
  <c r="DD291" i="4"/>
  <c r="CR302" i="4"/>
  <c r="DQ278" i="4"/>
  <c r="DD278" i="4"/>
  <c r="CR267" i="4"/>
  <c r="CK276" i="4"/>
  <c r="ES265" i="4"/>
  <c r="CR269" i="4"/>
  <c r="DQ267" i="4"/>
  <c r="DD267" i="4"/>
  <c r="DF274" i="4"/>
  <c r="BY264" i="4"/>
  <c r="DF275" i="4"/>
  <c r="CI267" i="4"/>
  <c r="CI278" i="4"/>
  <c r="EE275" i="4"/>
  <c r="DR275" i="4"/>
  <c r="CR278" i="4"/>
  <c r="DD269" i="4"/>
  <c r="DQ269" i="4"/>
  <c r="DR274" i="4"/>
  <c r="EE274" i="4"/>
  <c r="CW264" i="4"/>
  <c r="CK266" i="4"/>
  <c r="DH264" i="4"/>
  <c r="DK264" i="4"/>
  <c r="BW278" i="4"/>
  <c r="DQ282" i="4"/>
  <c r="DD282" i="4"/>
  <c r="CI269" i="4"/>
  <c r="EE264" i="4"/>
  <c r="DR264" i="4"/>
  <c r="CT274" i="4"/>
  <c r="CR282" i="4"/>
  <c r="DF244" i="4"/>
  <c r="EE261" i="4"/>
  <c r="DR261" i="4"/>
  <c r="DQ252" i="4"/>
  <c r="DD252" i="4"/>
  <c r="DQ243" i="4"/>
  <c r="DD243" i="4"/>
  <c r="CI258" i="4"/>
  <c r="DF261" i="4"/>
  <c r="CR243" i="4"/>
  <c r="EE249" i="4"/>
  <c r="DR249" i="4"/>
  <c r="DF256" i="4"/>
  <c r="CY261" i="4"/>
  <c r="CK247" i="4"/>
  <c r="DF248" i="4"/>
  <c r="CR255" i="4"/>
  <c r="DF249" i="4"/>
  <c r="EE256" i="4"/>
  <c r="DR256" i="4"/>
  <c r="CT247" i="4"/>
  <c r="CF243" i="4"/>
  <c r="DR248" i="4"/>
  <c r="EE248" i="4"/>
  <c r="DQ255" i="4"/>
  <c r="DD255" i="4"/>
  <c r="DQ254" i="4"/>
  <c r="DD254" i="4"/>
  <c r="BV241" i="4"/>
  <c r="BU241" i="4" s="1"/>
  <c r="BK251" i="4"/>
  <c r="CW244" i="4"/>
  <c r="CW248" i="4"/>
  <c r="CR257" i="4"/>
  <c r="CR245" i="4"/>
  <c r="CR254" i="4"/>
  <c r="CF245" i="4"/>
  <c r="CR258" i="4"/>
  <c r="DF247" i="4"/>
  <c r="EE244" i="4"/>
  <c r="DR244" i="4"/>
  <c r="CR252" i="4"/>
  <c r="CR251" i="4"/>
  <c r="EE247" i="4"/>
  <c r="DR247" i="4"/>
  <c r="DQ257" i="4"/>
  <c r="DD257" i="4"/>
  <c r="DD245" i="4"/>
  <c r="DQ245" i="4"/>
  <c r="CF254" i="4"/>
  <c r="DQ258" i="4"/>
  <c r="DD258" i="4"/>
  <c r="CW256" i="4"/>
  <c r="CF252" i="4"/>
  <c r="BS241" i="4"/>
  <c r="BR241" i="4" s="1"/>
  <c r="BN241" i="4" s="1"/>
  <c r="DQ251" i="4"/>
  <c r="DD251" i="4"/>
  <c r="DF226" i="4"/>
  <c r="CW224" i="4"/>
  <c r="CM224" i="4" s="1"/>
  <c r="CI221" i="4"/>
  <c r="BY221" i="4" s="1"/>
  <c r="DF224" i="4"/>
  <c r="CR240" i="4"/>
  <c r="DR226" i="4"/>
  <c r="EE226" i="4"/>
  <c r="CF236" i="4"/>
  <c r="CR231" i="4"/>
  <c r="CZ231" i="4" s="1"/>
  <c r="EE224" i="4"/>
  <c r="DR224" i="4"/>
  <c r="DR230" i="4"/>
  <c r="EE230" i="4"/>
  <c r="CI240" i="4"/>
  <c r="DQ238" i="4"/>
  <c r="DD238" i="4"/>
  <c r="CI231" i="4"/>
  <c r="CK239" i="4"/>
  <c r="DQ236" i="4"/>
  <c r="DD236" i="4"/>
  <c r="CR221" i="4"/>
  <c r="CT239" i="4"/>
  <c r="DQ221" i="4"/>
  <c r="DD221" i="4"/>
  <c r="BW231" i="4"/>
  <c r="BK221" i="4"/>
  <c r="CR238" i="4"/>
  <c r="DQ231" i="4"/>
  <c r="DD231" i="4"/>
  <c r="DF230" i="4"/>
  <c r="CR236" i="4"/>
  <c r="DR239" i="4"/>
  <c r="EE239" i="4"/>
  <c r="CT226" i="4"/>
  <c r="DF239" i="4"/>
  <c r="CT224" i="4"/>
  <c r="CF221" i="4"/>
  <c r="DD240" i="4"/>
  <c r="DQ240" i="4"/>
  <c r="EE203" i="4"/>
  <c r="DR203" i="4"/>
  <c r="DD206" i="4"/>
  <c r="DQ206" i="4"/>
  <c r="CR217" i="4"/>
  <c r="CR207" i="4"/>
  <c r="DQ217" i="4"/>
  <c r="DD217" i="4"/>
  <c r="DQ201" i="4"/>
  <c r="DD201" i="4"/>
  <c r="CI201" i="4"/>
  <c r="CI206" i="4"/>
  <c r="CR201" i="4"/>
  <c r="CR208" i="4"/>
  <c r="CZ208" i="4" s="1"/>
  <c r="CW210" i="4"/>
  <c r="DQ213" i="4"/>
  <c r="DD213" i="4"/>
  <c r="EE205" i="4"/>
  <c r="DR205" i="4"/>
  <c r="BW208" i="4"/>
  <c r="CK203" i="4"/>
  <c r="EE210" i="4"/>
  <c r="DR210" i="4"/>
  <c r="CI214" i="4"/>
  <c r="DQ208" i="4"/>
  <c r="DD208" i="4"/>
  <c r="BW217" i="4"/>
  <c r="DF210" i="4"/>
  <c r="DF212" i="4"/>
  <c r="DD214" i="4"/>
  <c r="DQ214" i="4"/>
  <c r="CW212" i="4"/>
  <c r="CI208" i="4"/>
  <c r="CR206" i="4"/>
  <c r="CZ206" i="4" s="1"/>
  <c r="DD207" i="4"/>
  <c r="DQ207" i="4"/>
  <c r="CI207" i="4"/>
  <c r="CW203" i="4"/>
  <c r="CR213" i="4"/>
  <c r="DF205" i="4"/>
  <c r="DR212" i="4"/>
  <c r="EE212" i="4"/>
  <c r="CR214" i="4"/>
  <c r="DF203" i="4"/>
  <c r="EE182" i="4"/>
  <c r="DR182" i="4"/>
  <c r="DF186" i="4"/>
  <c r="DF182" i="4"/>
  <c r="CI185" i="4"/>
  <c r="BY185" i="4" s="1"/>
  <c r="EE186" i="4"/>
  <c r="DR186" i="4"/>
  <c r="CR185" i="4"/>
  <c r="CR192" i="4"/>
  <c r="CI192" i="4"/>
  <c r="CW182" i="4"/>
  <c r="CW186" i="4"/>
  <c r="DD185" i="4"/>
  <c r="DQ185" i="4"/>
  <c r="DQ192" i="4"/>
  <c r="DD192" i="4"/>
  <c r="CR193" i="4"/>
  <c r="DD193" i="4"/>
  <c r="DQ193" i="4"/>
  <c r="CI193" i="4"/>
  <c r="DF196" i="4"/>
  <c r="DD198" i="4"/>
  <c r="DQ198" i="4"/>
  <c r="EE196" i="4"/>
  <c r="DR196" i="4"/>
  <c r="CR198" i="4"/>
  <c r="CT198" i="4" s="1"/>
  <c r="CF185" i="4"/>
  <c r="EE174" i="4"/>
  <c r="DR174" i="4"/>
  <c r="DT174" i="4" s="1"/>
  <c r="EE175" i="4"/>
  <c r="DR175" i="4"/>
  <c r="CY174" i="4"/>
  <c r="DF162" i="4"/>
  <c r="DQ176" i="4"/>
  <c r="DD176" i="4"/>
  <c r="DF175" i="4"/>
  <c r="CI171" i="4"/>
  <c r="CF176" i="4"/>
  <c r="CR165" i="4"/>
  <c r="EE162" i="4"/>
  <c r="DR162" i="4"/>
  <c r="CR160" i="4"/>
  <c r="CT176" i="4"/>
  <c r="CW176" i="4"/>
  <c r="CR171" i="4"/>
  <c r="DQ165" i="4"/>
  <c r="DD165" i="4"/>
  <c r="DD160" i="4"/>
  <c r="DQ160" i="4"/>
  <c r="DQ158" i="4"/>
  <c r="DD158" i="4"/>
  <c r="CM175" i="4"/>
  <c r="DF174" i="4"/>
  <c r="CI158" i="4"/>
  <c r="DD171" i="4"/>
  <c r="DQ171" i="4"/>
  <c r="DD172" i="4"/>
  <c r="DQ172" i="4"/>
  <c r="CR158" i="4"/>
  <c r="CT175" i="4"/>
  <c r="CR172" i="4"/>
  <c r="CF160" i="4"/>
  <c r="DF157" i="4"/>
  <c r="EE157" i="4"/>
  <c r="DR157" i="4"/>
  <c r="CW157" i="4"/>
  <c r="CW141" i="4"/>
  <c r="CM141" i="4" s="1"/>
  <c r="DQ145" i="4"/>
  <c r="DD145" i="4"/>
  <c r="CW148" i="4"/>
  <c r="CM148" i="4" s="1"/>
  <c r="DQ149" i="4"/>
  <c r="DD149" i="4"/>
  <c r="CI149" i="4"/>
  <c r="BY149" i="4" s="1"/>
  <c r="DF148" i="4"/>
  <c r="CR155" i="4"/>
  <c r="DF154" i="4"/>
  <c r="DR148" i="4"/>
  <c r="EE148" i="4"/>
  <c r="DD155" i="4"/>
  <c r="DQ155" i="4"/>
  <c r="CW154" i="4"/>
  <c r="CR143" i="4"/>
  <c r="CZ143" i="4" s="1"/>
  <c r="EE154" i="4"/>
  <c r="DR154" i="4"/>
  <c r="DR152" i="4"/>
  <c r="EE152" i="4"/>
  <c r="DQ143" i="4"/>
  <c r="DD143" i="4"/>
  <c r="DF152" i="4"/>
  <c r="CI151" i="4"/>
  <c r="DF153" i="4"/>
  <c r="CT152" i="4"/>
  <c r="CT153" i="4"/>
  <c r="DH141" i="4"/>
  <c r="DK141" i="4"/>
  <c r="DD151" i="4"/>
  <c r="DQ151" i="4"/>
  <c r="EE153" i="4"/>
  <c r="DR153" i="4"/>
  <c r="EE141" i="4"/>
  <c r="DR141" i="4"/>
  <c r="CI143" i="4"/>
  <c r="CR151" i="4"/>
  <c r="CT141" i="4"/>
  <c r="CR145" i="4"/>
  <c r="CF155" i="4"/>
  <c r="CT148" i="4"/>
  <c r="CT149" i="4"/>
  <c r="CW149" i="4"/>
  <c r="CY149" i="4" s="1"/>
  <c r="CF149" i="4"/>
  <c r="DQ136" i="4"/>
  <c r="DD136" i="4"/>
  <c r="DF136" i="4" s="1"/>
  <c r="DN136" i="4" s="1"/>
  <c r="CK136" i="4"/>
  <c r="BY136" i="4"/>
  <c r="CT136" i="4"/>
  <c r="CW136" i="4"/>
  <c r="CR120" i="4"/>
  <c r="CR126" i="4"/>
  <c r="CR125" i="4"/>
  <c r="DQ129" i="4"/>
  <c r="DD129" i="4"/>
  <c r="CW123" i="4"/>
  <c r="CM123" i="4" s="1"/>
  <c r="CR127" i="4"/>
  <c r="DQ120" i="4"/>
  <c r="DD120" i="4"/>
  <c r="DD126" i="4"/>
  <c r="DQ126" i="4"/>
  <c r="CT130" i="4"/>
  <c r="CF127" i="4"/>
  <c r="CI120" i="4"/>
  <c r="DF117" i="4"/>
  <c r="CI126" i="4"/>
  <c r="DF123" i="4"/>
  <c r="CI131" i="4"/>
  <c r="BY131" i="4" s="1"/>
  <c r="DQ124" i="4"/>
  <c r="DD124" i="4"/>
  <c r="DQ131" i="4"/>
  <c r="DD131" i="4"/>
  <c r="DF130" i="4"/>
  <c r="CR124" i="4"/>
  <c r="CT124" i="4" s="1"/>
  <c r="EE117" i="4"/>
  <c r="DR117" i="4"/>
  <c r="CW117" i="4"/>
  <c r="DR134" i="4"/>
  <c r="EE134" i="4"/>
  <c r="DR123" i="4"/>
  <c r="EE123" i="4"/>
  <c r="DF134" i="4"/>
  <c r="CF129" i="4"/>
  <c r="DQ127" i="4"/>
  <c r="DD127" i="4"/>
  <c r="CR131" i="4"/>
  <c r="EE130" i="4"/>
  <c r="DR130" i="4"/>
  <c r="CW134" i="4"/>
  <c r="DQ125" i="4"/>
  <c r="DD125" i="4"/>
  <c r="CR129" i="4"/>
  <c r="CZ129" i="4" s="1"/>
  <c r="BW129" i="4"/>
  <c r="CT123" i="4"/>
  <c r="CW115" i="4"/>
  <c r="DF115" i="4"/>
  <c r="EE115" i="4"/>
  <c r="DR115" i="4"/>
  <c r="BY115" i="4"/>
  <c r="DQ113" i="4"/>
  <c r="DD113" i="4"/>
  <c r="EE112" i="4"/>
  <c r="DR112" i="4"/>
  <c r="CR113" i="4"/>
  <c r="CI108" i="4"/>
  <c r="DF99" i="4"/>
  <c r="EE97" i="4"/>
  <c r="DR97" i="4"/>
  <c r="DF103" i="4"/>
  <c r="CW99" i="4"/>
  <c r="EE99" i="4"/>
  <c r="DR99" i="4"/>
  <c r="BW110" i="4"/>
  <c r="DF112" i="4"/>
  <c r="DQ107" i="4"/>
  <c r="DD107" i="4"/>
  <c r="EE103" i="4"/>
  <c r="DR103" i="4"/>
  <c r="CW97" i="4"/>
  <c r="BW113" i="4"/>
  <c r="DQ108" i="4"/>
  <c r="DD108" i="4"/>
  <c r="EE95" i="4"/>
  <c r="DR95" i="4"/>
  <c r="DF96" i="4"/>
  <c r="CR107" i="4"/>
  <c r="DR109" i="4"/>
  <c r="EE109" i="4"/>
  <c r="CR110" i="4"/>
  <c r="CR108" i="4"/>
  <c r="DF95" i="4"/>
  <c r="DQ110" i="4"/>
  <c r="DD110" i="4"/>
  <c r="DF97" i="4"/>
  <c r="CT109" i="4"/>
  <c r="CK95" i="4"/>
  <c r="EE96" i="4"/>
  <c r="DR96" i="4"/>
  <c r="DF109" i="4"/>
  <c r="CW94" i="4"/>
  <c r="CY94" i="4" s="1"/>
  <c r="DF94" i="4"/>
  <c r="EE94" i="4"/>
  <c r="DR94" i="4"/>
  <c r="BY94" i="4"/>
  <c r="CW75" i="4"/>
  <c r="CR73" i="4"/>
  <c r="CZ73" i="4" s="1"/>
  <c r="CR88" i="4"/>
  <c r="DQ91" i="4"/>
  <c r="DD91" i="4"/>
  <c r="CR79" i="4"/>
  <c r="DQ73" i="4"/>
  <c r="DD73" i="4"/>
  <c r="DD79" i="4"/>
  <c r="DQ79" i="4"/>
  <c r="CI79" i="4"/>
  <c r="CI91" i="4"/>
  <c r="DQ76" i="4"/>
  <c r="DD76" i="4"/>
  <c r="DF87" i="4"/>
  <c r="EE78" i="4"/>
  <c r="DR78" i="4"/>
  <c r="CI73" i="4"/>
  <c r="EE87" i="4"/>
  <c r="DR87" i="4"/>
  <c r="DF78" i="4"/>
  <c r="CW78" i="4"/>
  <c r="BK73" i="4"/>
  <c r="DF83" i="4"/>
  <c r="EE75" i="4"/>
  <c r="DR75" i="4"/>
  <c r="CR77" i="4"/>
  <c r="DQ92" i="4"/>
  <c r="DD92" i="4"/>
  <c r="CR82" i="4"/>
  <c r="CR76" i="4"/>
  <c r="BY83" i="4"/>
  <c r="DQ88" i="4"/>
  <c r="DD88" i="4"/>
  <c r="CR91" i="4"/>
  <c r="DQ82" i="4"/>
  <c r="DD82" i="4"/>
  <c r="DF75" i="4"/>
  <c r="DD77" i="4"/>
  <c r="DQ77" i="4"/>
  <c r="CR92" i="4"/>
  <c r="EE83" i="4"/>
  <c r="DR83" i="4"/>
  <c r="CK86" i="4"/>
  <c r="CI63" i="4"/>
  <c r="ES64" i="4"/>
  <c r="ET64" i="4" s="1"/>
  <c r="EF64" i="4"/>
  <c r="DQ60" i="4"/>
  <c r="DD60" i="4"/>
  <c r="CR66" i="4"/>
  <c r="CR59" i="4"/>
  <c r="CR60" i="4"/>
  <c r="DF53" i="4"/>
  <c r="CR63" i="4"/>
  <c r="DQ66" i="4"/>
  <c r="DD66" i="4"/>
  <c r="DQ59" i="4"/>
  <c r="DD59" i="4"/>
  <c r="DQ51" i="4"/>
  <c r="DD51" i="4"/>
  <c r="DT54" i="4"/>
  <c r="CR56" i="4"/>
  <c r="EE53" i="4"/>
  <c r="DR53" i="4"/>
  <c r="DQ63" i="4"/>
  <c r="DD63" i="4"/>
  <c r="CR51" i="4"/>
  <c r="ES54" i="4"/>
  <c r="ET54" i="4" s="1"/>
  <c r="EF54" i="4"/>
  <c r="DK54" i="4"/>
  <c r="DK64" i="4"/>
  <c r="DQ56" i="4"/>
  <c r="DD56" i="4"/>
  <c r="CY70" i="4"/>
  <c r="DT70" i="4"/>
  <c r="CR57" i="4"/>
  <c r="DF52" i="4"/>
  <c r="CI51" i="4"/>
  <c r="CE50" i="4"/>
  <c r="CD50" i="4" s="1"/>
  <c r="DT64" i="4"/>
  <c r="BV50" i="4"/>
  <c r="BU50" i="4" s="1"/>
  <c r="BK51" i="4"/>
  <c r="ES70" i="4"/>
  <c r="ET70" i="4" s="1"/>
  <c r="EF70" i="4"/>
  <c r="EH70" i="4" s="1"/>
  <c r="DR68" i="4"/>
  <c r="EE68" i="4"/>
  <c r="DD57" i="4"/>
  <c r="DQ57" i="4"/>
  <c r="CI57" i="4"/>
  <c r="DR52" i="4"/>
  <c r="EE52" i="4"/>
  <c r="CT53" i="4"/>
  <c r="DQ67" i="4"/>
  <c r="DD67" i="4"/>
  <c r="CF51" i="4"/>
  <c r="DF68" i="4"/>
  <c r="CY54" i="4"/>
  <c r="BW66" i="4"/>
  <c r="CF67" i="4"/>
  <c r="CR67" i="4"/>
  <c r="CI48" i="4"/>
  <c r="DQ44" i="4"/>
  <c r="DD44" i="4"/>
  <c r="ES47" i="4"/>
  <c r="ET47" i="4" s="1"/>
  <c r="EF47" i="4"/>
  <c r="EH47" i="4" s="1"/>
  <c r="DD33" i="4"/>
  <c r="DQ33" i="4"/>
  <c r="DF41" i="4"/>
  <c r="CI34" i="4"/>
  <c r="BY34" i="4" s="1"/>
  <c r="CT41" i="4"/>
  <c r="DK47" i="4"/>
  <c r="EE31" i="4"/>
  <c r="DR31" i="4"/>
  <c r="EE41" i="4"/>
  <c r="DR41" i="4"/>
  <c r="CI44" i="4"/>
  <c r="BW49" i="4"/>
  <c r="DQ49" i="4"/>
  <c r="DD49" i="4"/>
  <c r="CR49" i="4"/>
  <c r="EE45" i="4"/>
  <c r="DR45" i="4"/>
  <c r="DD46" i="4"/>
  <c r="DQ46" i="4"/>
  <c r="DD43" i="4"/>
  <c r="DQ43" i="4"/>
  <c r="CR44" i="4"/>
  <c r="DF31" i="4"/>
  <c r="CW31" i="4"/>
  <c r="BW34" i="4"/>
  <c r="CE29" i="4"/>
  <c r="CD29" i="4" s="1"/>
  <c r="CR43" i="4"/>
  <c r="CF43" i="4"/>
  <c r="DF45" i="4"/>
  <c r="CR48" i="4"/>
  <c r="CR34" i="4"/>
  <c r="CR46" i="4"/>
  <c r="DT47" i="4"/>
  <c r="CR33" i="4"/>
  <c r="DD48" i="4"/>
  <c r="DQ48" i="4"/>
  <c r="BY31" i="4"/>
  <c r="DQ34" i="4"/>
  <c r="DD34" i="4"/>
  <c r="CF34" i="4"/>
  <c r="DQ15" i="4"/>
  <c r="DD15" i="4"/>
  <c r="DQ21" i="4"/>
  <c r="DD21" i="4"/>
  <c r="DF21" i="4" s="1"/>
  <c r="DQ13" i="4"/>
  <c r="DD13" i="4"/>
  <c r="DT25" i="4"/>
  <c r="CR10" i="4"/>
  <c r="DQ26" i="4"/>
  <c r="DD26" i="4"/>
  <c r="DF12" i="4"/>
  <c r="DD10" i="4"/>
  <c r="DQ10" i="4"/>
  <c r="CR26" i="4"/>
  <c r="EE12" i="4"/>
  <c r="DR12" i="4"/>
  <c r="DD19" i="4"/>
  <c r="DQ19" i="4"/>
  <c r="CF13" i="4"/>
  <c r="CR19" i="4"/>
  <c r="CI15" i="4"/>
  <c r="BY15" i="4" s="1"/>
  <c r="CW12" i="4"/>
  <c r="CR15" i="4"/>
  <c r="CR21" i="4"/>
  <c r="DH25" i="4"/>
  <c r="CR13" i="4"/>
  <c r="ES25" i="4"/>
  <c r="ET25" i="4" s="1"/>
  <c r="EF25" i="4"/>
  <c r="CI9" i="4"/>
  <c r="CK9" i="4" s="1"/>
  <c r="BK9" i="4"/>
  <c r="CR9" i="4"/>
  <c r="DD9" i="4"/>
  <c r="DQ9" i="4"/>
  <c r="CF138" i="4"/>
  <c r="BW139" i="4"/>
  <c r="FA519" i="4"/>
  <c r="FA520" i="4"/>
  <c r="FC520" i="4" s="1"/>
  <c r="EM519" i="4"/>
  <c r="EA519" i="4"/>
  <c r="DO519" i="4"/>
  <c r="EX519" i="4"/>
  <c r="FA412" i="4"/>
  <c r="FC390" i="4"/>
  <c r="FA372" i="4"/>
  <c r="FC372" i="4" s="1"/>
  <c r="FA369" i="4"/>
  <c r="FC369" i="4" s="1"/>
  <c r="EX369" i="4"/>
  <c r="FA349" i="4"/>
  <c r="FC349" i="4" s="1"/>
  <c r="EX349" i="4"/>
  <c r="EX327" i="4"/>
  <c r="FA326" i="4"/>
  <c r="EX326" i="4"/>
  <c r="BW140" i="4"/>
  <c r="CR140" i="4"/>
  <c r="CZ140" i="4" s="1"/>
  <c r="DQ140" i="4"/>
  <c r="DD140" i="4"/>
  <c r="CI140" i="4"/>
  <c r="ER140" i="4"/>
  <c r="CI139" i="4"/>
  <c r="CR139" i="4"/>
  <c r="DP139" i="4"/>
  <c r="DD139" i="4"/>
  <c r="BW138" i="4"/>
  <c r="EZ139" i="4"/>
  <c r="CR138" i="4"/>
  <c r="DD138" i="4"/>
  <c r="DP138" i="4"/>
  <c r="BW137" i="4"/>
  <c r="BK137" i="4"/>
  <c r="DP137" i="4"/>
  <c r="DD137" i="4"/>
  <c r="CR137" i="4"/>
  <c r="CI137" i="4"/>
  <c r="CK137" i="4" s="1"/>
  <c r="CE135" i="4"/>
  <c r="CD135" i="4" s="1"/>
  <c r="EL136" i="4"/>
  <c r="DO520" i="4"/>
  <c r="BY594" i="4" l="1"/>
  <c r="BB626" i="8"/>
  <c r="AS625" i="8"/>
  <c r="BH630" i="8"/>
  <c r="BH631" i="8" s="1"/>
  <c r="CW266" i="4"/>
  <c r="CM266" i="4" s="1"/>
  <c r="CM75" i="4"/>
  <c r="CM490" i="4"/>
  <c r="BY534" i="4"/>
  <c r="BY206" i="4"/>
  <c r="BY585" i="4"/>
  <c r="DA612" i="4"/>
  <c r="AG623" i="4"/>
  <c r="CT86" i="4"/>
  <c r="BY431" i="4"/>
  <c r="CW86" i="4"/>
  <c r="CM86" i="4" s="1"/>
  <c r="BY170" i="4"/>
  <c r="CT288" i="4"/>
  <c r="CF272" i="4"/>
  <c r="CM186" i="4"/>
  <c r="CM30" i="4"/>
  <c r="BY277" i="4"/>
  <c r="BN135" i="4"/>
  <c r="CM285" i="4"/>
  <c r="BY407" i="4"/>
  <c r="CZ501" i="4"/>
  <c r="CM501" i="4" s="1"/>
  <c r="AU432" i="4"/>
  <c r="BN496" i="4"/>
  <c r="BN72" i="4"/>
  <c r="BY565" i="4"/>
  <c r="BK366" i="4"/>
  <c r="CW27" i="4"/>
  <c r="CY27" i="4" s="1"/>
  <c r="CT266" i="4"/>
  <c r="CT430" i="4"/>
  <c r="CW430" i="4"/>
  <c r="CM430" i="4" s="1"/>
  <c r="BI8" i="4"/>
  <c r="BI7" i="4" s="1"/>
  <c r="BG432" i="4"/>
  <c r="CF461" i="4"/>
  <c r="DN391" i="4"/>
  <c r="EB347" i="4"/>
  <c r="DH399" i="4"/>
  <c r="BI581" i="4"/>
  <c r="BS518" i="4"/>
  <c r="BR518" i="4" s="1"/>
  <c r="BN518" i="4" s="1"/>
  <c r="BS262" i="4"/>
  <c r="BR262" i="4" s="1"/>
  <c r="BN262" i="4" s="1"/>
  <c r="BS325" i="4"/>
  <c r="BR325" i="4" s="1"/>
  <c r="BN325" i="4" s="1"/>
  <c r="BS93" i="4"/>
  <c r="BR93" i="4" s="1"/>
  <c r="BN93" i="4" s="1"/>
  <c r="CT501" i="4"/>
  <c r="BY440" i="4"/>
  <c r="BK474" i="4"/>
  <c r="DQ27" i="4"/>
  <c r="DD27" i="4"/>
  <c r="DF27" i="4" s="1"/>
  <c r="DK27" i="4" s="1"/>
  <c r="DM27" i="4" s="1"/>
  <c r="BY143" i="4"/>
  <c r="CF492" i="4"/>
  <c r="BY526" i="4"/>
  <c r="BY126" i="4"/>
  <c r="CM203" i="4"/>
  <c r="DV227" i="4"/>
  <c r="CM546" i="4"/>
  <c r="BK577" i="4"/>
  <c r="AU71" i="4"/>
  <c r="DD266" i="4"/>
  <c r="DF266" i="4" s="1"/>
  <c r="DK266" i="4" s="1"/>
  <c r="DM266" i="4" s="1"/>
  <c r="DQ266" i="4"/>
  <c r="CM327" i="4"/>
  <c r="BK36" i="4"/>
  <c r="CM97" i="4"/>
  <c r="CM104" i="4"/>
  <c r="BY89" i="4"/>
  <c r="AZ389" i="4"/>
  <c r="AZ367" i="4" s="1"/>
  <c r="BS389" i="4"/>
  <c r="BR389" i="4" s="1"/>
  <c r="BN389" i="4" s="1"/>
  <c r="BN367" i="4" s="1"/>
  <c r="CM244" i="4"/>
  <c r="BY335" i="4"/>
  <c r="CT27" i="4"/>
  <c r="BY207" i="4"/>
  <c r="CT319" i="4"/>
  <c r="BI135" i="4"/>
  <c r="DD86" i="4"/>
  <c r="DF86" i="4" s="1"/>
  <c r="DK86" i="4" s="1"/>
  <c r="DQ86" i="4"/>
  <c r="CZ326" i="4"/>
  <c r="CM326" i="4" s="1"/>
  <c r="CW326" i="4"/>
  <c r="CY326" i="4" s="1"/>
  <c r="BY193" i="4"/>
  <c r="EE326" i="4"/>
  <c r="EF326" i="4" s="1"/>
  <c r="DR326" i="4"/>
  <c r="BK529" i="4"/>
  <c r="CM527" i="4"/>
  <c r="DF326" i="4"/>
  <c r="DH326" i="4" s="1"/>
  <c r="BI220" i="4"/>
  <c r="U623" i="4"/>
  <c r="BY79" i="4"/>
  <c r="BY214" i="4"/>
  <c r="BY360" i="4"/>
  <c r="BK293" i="4"/>
  <c r="BS602" i="4"/>
  <c r="BR602" i="4" s="1"/>
  <c r="BN602" i="4" s="1"/>
  <c r="BY451" i="4"/>
  <c r="BS454" i="4"/>
  <c r="BR454" i="4" s="1"/>
  <c r="BN454" i="4" s="1"/>
  <c r="DD501" i="4"/>
  <c r="DF501" i="4" s="1"/>
  <c r="DN501" i="4" s="1"/>
  <c r="DQ501" i="4"/>
  <c r="BY48" i="4"/>
  <c r="DN373" i="4"/>
  <c r="DH493" i="4"/>
  <c r="AU517" i="4"/>
  <c r="BY487" i="4"/>
  <c r="DD430" i="4"/>
  <c r="DF430" i="4" s="1"/>
  <c r="DN430" i="4" s="1"/>
  <c r="DA430" i="4" s="1"/>
  <c r="DQ430" i="4"/>
  <c r="BY231" i="4"/>
  <c r="BY278" i="4"/>
  <c r="BY595" i="4"/>
  <c r="BS581" i="4"/>
  <c r="BR581" i="4" s="1"/>
  <c r="BN581" i="4" s="1"/>
  <c r="BS539" i="4"/>
  <c r="BR539" i="4" s="1"/>
  <c r="BN539" i="4" s="1"/>
  <c r="CT80" i="4"/>
  <c r="CM399" i="4"/>
  <c r="BY421" i="4"/>
  <c r="CT477" i="4"/>
  <c r="CT315" i="4"/>
  <c r="BW529" i="4"/>
  <c r="CM606" i="4"/>
  <c r="BY383" i="4"/>
  <c r="CM535" i="4"/>
  <c r="BY140" i="4"/>
  <c r="CM12" i="4"/>
  <c r="CM117" i="4"/>
  <c r="BY387" i="4"/>
  <c r="CM429" i="4"/>
  <c r="DN528" i="4"/>
  <c r="AZ411" i="4"/>
  <c r="AZ410" i="4" s="1"/>
  <c r="CT334" i="4"/>
  <c r="BK350" i="4"/>
  <c r="DN571" i="4"/>
  <c r="BY381" i="4"/>
  <c r="BY616" i="4"/>
  <c r="BY414" i="4"/>
  <c r="BS433" i="4"/>
  <c r="BR433" i="4" s="1"/>
  <c r="BN433" i="4" s="1"/>
  <c r="BY42" i="4"/>
  <c r="CM167" i="4"/>
  <c r="BY192" i="4"/>
  <c r="BY258" i="4"/>
  <c r="CM106" i="4"/>
  <c r="BY240" i="4"/>
  <c r="BY458" i="4"/>
  <c r="CZ563" i="4"/>
  <c r="BV433" i="4"/>
  <c r="BU433" i="4" s="1"/>
  <c r="BY188" i="4"/>
  <c r="BY409" i="4"/>
  <c r="CE8" i="4"/>
  <c r="CD8" i="4" s="1"/>
  <c r="CD7" i="4" s="1"/>
  <c r="BK147" i="4"/>
  <c r="BY464" i="4"/>
  <c r="BK161" i="4"/>
  <c r="BK287" i="4"/>
  <c r="BK456" i="4"/>
  <c r="CT129" i="4"/>
  <c r="EB174" i="4"/>
  <c r="CM212" i="4"/>
  <c r="BY323" i="4"/>
  <c r="BY480" i="4"/>
  <c r="CT488" i="4"/>
  <c r="CM553" i="4"/>
  <c r="BY588" i="4"/>
  <c r="CZ447" i="4"/>
  <c r="BW574" i="4"/>
  <c r="BY120" i="4"/>
  <c r="CM415" i="4"/>
  <c r="BY378" i="4"/>
  <c r="CI449" i="4"/>
  <c r="CK449" i="4" s="1"/>
  <c r="DA54" i="4"/>
  <c r="BY108" i="4"/>
  <c r="DN504" i="4"/>
  <c r="BY609" i="4"/>
  <c r="CM613" i="4"/>
  <c r="CY106" i="4"/>
  <c r="CT122" i="4"/>
  <c r="BS114" i="4"/>
  <c r="BR114" i="4" s="1"/>
  <c r="BN114" i="4" s="1"/>
  <c r="BY11" i="4"/>
  <c r="BY372" i="4"/>
  <c r="CM500" i="4"/>
  <c r="BY319" i="4"/>
  <c r="CT483" i="4"/>
  <c r="BY597" i="4"/>
  <c r="CL449" i="4"/>
  <c r="BY449" i="4" s="1"/>
  <c r="BY139" i="4"/>
  <c r="DN21" i="4"/>
  <c r="CM78" i="4"/>
  <c r="BY426" i="4"/>
  <c r="BY528" i="4"/>
  <c r="BK228" i="4"/>
  <c r="CK414" i="4"/>
  <c r="BY84" i="4"/>
  <c r="CM210" i="4"/>
  <c r="BY405" i="4"/>
  <c r="CM491" i="4"/>
  <c r="BY554" i="4"/>
  <c r="CK378" i="4"/>
  <c r="CT409" i="4"/>
  <c r="BY169" i="4"/>
  <c r="BI539" i="4"/>
  <c r="BY333" i="4"/>
  <c r="BY119" i="4"/>
  <c r="BY250" i="4"/>
  <c r="BY515" i="4"/>
  <c r="BY37" i="4"/>
  <c r="CM489" i="4"/>
  <c r="CT549" i="4"/>
  <c r="AZ475" i="4"/>
  <c r="AZ432" i="4" s="1"/>
  <c r="CL461" i="4"/>
  <c r="BY461" i="4" s="1"/>
  <c r="BY593" i="4"/>
  <c r="BY468" i="4"/>
  <c r="BK197" i="4"/>
  <c r="CT189" i="4"/>
  <c r="BY208" i="4"/>
  <c r="CM256" i="4"/>
  <c r="CT246" i="4"/>
  <c r="CM296" i="4"/>
  <c r="CZ161" i="4"/>
  <c r="BK111" i="4"/>
  <c r="EP47" i="4"/>
  <c r="BY151" i="4"/>
  <c r="CM182" i="4"/>
  <c r="BV199" i="4"/>
  <c r="BU199" i="4" s="1"/>
  <c r="CT370" i="4"/>
  <c r="CK409" i="4"/>
  <c r="BS304" i="4"/>
  <c r="BR304" i="4" s="1"/>
  <c r="BN304" i="4" s="1"/>
  <c r="BK14" i="4"/>
  <c r="CM98" i="4"/>
  <c r="BW492" i="4"/>
  <c r="BW475" i="4" s="1"/>
  <c r="BK314" i="4"/>
  <c r="BY211" i="4"/>
  <c r="AU177" i="4"/>
  <c r="BY509" i="4"/>
  <c r="BY216" i="4"/>
  <c r="BJ631" i="4"/>
  <c r="BJ632" i="4" s="1"/>
  <c r="BY122" i="4"/>
  <c r="BY202" i="4"/>
  <c r="CM150" i="4"/>
  <c r="DK83" i="4"/>
  <c r="DM83" i="4" s="1"/>
  <c r="DN83" i="4"/>
  <c r="DA83" i="4" s="1"/>
  <c r="CW407" i="4"/>
  <c r="CZ407" i="4"/>
  <c r="CM407" i="4" s="1"/>
  <c r="CW420" i="4"/>
  <c r="CY420" i="4" s="1"/>
  <c r="CZ420" i="4"/>
  <c r="CM420" i="4" s="1"/>
  <c r="CT435" i="4"/>
  <c r="CZ435" i="4"/>
  <c r="CT494" i="4"/>
  <c r="CZ494" i="4"/>
  <c r="CW270" i="4"/>
  <c r="CY270" i="4" s="1"/>
  <c r="CZ270" i="4"/>
  <c r="CW121" i="4"/>
  <c r="CY121" i="4" s="1"/>
  <c r="CZ121" i="4"/>
  <c r="CW170" i="4"/>
  <c r="CY170" i="4" s="1"/>
  <c r="CZ170" i="4"/>
  <c r="CM170" i="4" s="1"/>
  <c r="CW620" i="4"/>
  <c r="CY620" i="4" s="1"/>
  <c r="CZ620" i="4"/>
  <c r="CM620" i="4" s="1"/>
  <c r="CI181" i="4"/>
  <c r="CL181" i="4"/>
  <c r="CT222" i="4"/>
  <c r="CZ222" i="4"/>
  <c r="CT139" i="4"/>
  <c r="CZ139" i="4"/>
  <c r="CT26" i="4"/>
  <c r="CZ26" i="4"/>
  <c r="CT43" i="4"/>
  <c r="CZ43" i="4"/>
  <c r="CW44" i="4"/>
  <c r="CY44" i="4" s="1"/>
  <c r="CZ44" i="4"/>
  <c r="CM44" i="4" s="1"/>
  <c r="CT49" i="4"/>
  <c r="CZ49" i="4"/>
  <c r="DK41" i="4"/>
  <c r="DM41" i="4" s="1"/>
  <c r="DN41" i="4"/>
  <c r="DA41" i="4" s="1"/>
  <c r="DH94" i="4"/>
  <c r="DN94" i="4"/>
  <c r="CW108" i="4"/>
  <c r="CY108" i="4" s="1"/>
  <c r="CZ108" i="4"/>
  <c r="CM108" i="4" s="1"/>
  <c r="DK182" i="4"/>
  <c r="DM182" i="4" s="1"/>
  <c r="DN182" i="4"/>
  <c r="DA182" i="4" s="1"/>
  <c r="CW213" i="4"/>
  <c r="CY213" i="4" s="1"/>
  <c r="CZ213" i="4"/>
  <c r="CM213" i="4" s="1"/>
  <c r="CT217" i="4"/>
  <c r="CZ217" i="4"/>
  <c r="DH226" i="4"/>
  <c r="DN226" i="4"/>
  <c r="DK249" i="4"/>
  <c r="DM249" i="4" s="1"/>
  <c r="DN249" i="4"/>
  <c r="DA249" i="4" s="1"/>
  <c r="CW282" i="4"/>
  <c r="CY282" i="4" s="1"/>
  <c r="CZ282" i="4"/>
  <c r="CM282" i="4" s="1"/>
  <c r="DH274" i="4"/>
  <c r="DN274" i="4"/>
  <c r="CT267" i="4"/>
  <c r="CZ267" i="4"/>
  <c r="CW298" i="4"/>
  <c r="CY298" i="4" s="1"/>
  <c r="CZ298" i="4"/>
  <c r="CM298" i="4" s="1"/>
  <c r="CW320" i="4"/>
  <c r="CY320" i="4" s="1"/>
  <c r="CZ320" i="4"/>
  <c r="CM320" i="4" s="1"/>
  <c r="CW323" i="4"/>
  <c r="CY323" i="4" s="1"/>
  <c r="CZ323" i="4"/>
  <c r="CM323" i="4" s="1"/>
  <c r="CM313" i="4"/>
  <c r="BY340" i="4"/>
  <c r="CT341" i="4"/>
  <c r="CZ341" i="4"/>
  <c r="CT360" i="4"/>
  <c r="CZ360" i="4"/>
  <c r="BY355" i="4"/>
  <c r="CI574" i="4"/>
  <c r="CK574" i="4" s="1"/>
  <c r="CL574" i="4"/>
  <c r="BY574" i="4" s="1"/>
  <c r="DK527" i="4"/>
  <c r="DM527" i="4" s="1"/>
  <c r="DN527" i="4"/>
  <c r="DA527" i="4" s="1"/>
  <c r="CT37" i="4"/>
  <c r="CW33" i="4"/>
  <c r="CY33" i="4" s="1"/>
  <c r="CZ33" i="4"/>
  <c r="CM33" i="4" s="1"/>
  <c r="CT56" i="4"/>
  <c r="CZ56" i="4"/>
  <c r="CW63" i="4"/>
  <c r="CY63" i="4" s="1"/>
  <c r="CZ63" i="4"/>
  <c r="CM63" i="4" s="1"/>
  <c r="CW79" i="4"/>
  <c r="CY79" i="4" s="1"/>
  <c r="CZ79" i="4"/>
  <c r="CM79" i="4" s="1"/>
  <c r="DH96" i="4"/>
  <c r="DN96" i="4"/>
  <c r="CT120" i="4"/>
  <c r="CZ120" i="4"/>
  <c r="DH153" i="4"/>
  <c r="DN153" i="4"/>
  <c r="DK162" i="4"/>
  <c r="DM162" i="4" s="1"/>
  <c r="DN162" i="4"/>
  <c r="DA162" i="4" s="1"/>
  <c r="CT243" i="4"/>
  <c r="CZ243" i="4"/>
  <c r="CW278" i="4"/>
  <c r="CY278" i="4" s="1"/>
  <c r="CZ278" i="4"/>
  <c r="CM278" i="4" s="1"/>
  <c r="CT303" i="4"/>
  <c r="CZ303" i="4"/>
  <c r="DH296" i="4"/>
  <c r="DN296" i="4"/>
  <c r="CW306" i="4"/>
  <c r="CY306" i="4" s="1"/>
  <c r="CZ306" i="4"/>
  <c r="CM306" i="4" s="1"/>
  <c r="CT317" i="4"/>
  <c r="CZ317" i="4"/>
  <c r="CT308" i="4"/>
  <c r="CZ308" i="4"/>
  <c r="CT335" i="4"/>
  <c r="CZ335" i="4"/>
  <c r="DH336" i="4"/>
  <c r="DN336" i="4"/>
  <c r="CT328" i="4"/>
  <c r="CZ328" i="4"/>
  <c r="CT340" i="4"/>
  <c r="CZ340" i="4"/>
  <c r="DH364" i="4"/>
  <c r="DN364" i="4"/>
  <c r="CW361" i="4"/>
  <c r="CY361" i="4" s="1"/>
  <c r="CZ361" i="4"/>
  <c r="CM361" i="4" s="1"/>
  <c r="DK380" i="4"/>
  <c r="DN380" i="4"/>
  <c r="DA380" i="4" s="1"/>
  <c r="CT384" i="4"/>
  <c r="CZ384" i="4"/>
  <c r="DK423" i="4"/>
  <c r="DM423" i="4" s="1"/>
  <c r="DN423" i="4"/>
  <c r="DA423" i="4" s="1"/>
  <c r="CW427" i="4"/>
  <c r="CY427" i="4" s="1"/>
  <c r="CZ427" i="4"/>
  <c r="CM427" i="4" s="1"/>
  <c r="CW442" i="4"/>
  <c r="CY442" i="4" s="1"/>
  <c r="CZ442" i="4"/>
  <c r="CM442" i="4" s="1"/>
  <c r="CT465" i="4"/>
  <c r="CZ465" i="4"/>
  <c r="CW484" i="4"/>
  <c r="CY484" i="4" s="1"/>
  <c r="CZ484" i="4"/>
  <c r="CM484" i="4" s="1"/>
  <c r="DN494" i="4"/>
  <c r="DH502" i="4"/>
  <c r="DN502" i="4"/>
  <c r="DK513" i="4"/>
  <c r="DM513" i="4" s="1"/>
  <c r="DN513" i="4"/>
  <c r="DA513" i="4" s="1"/>
  <c r="DH535" i="4"/>
  <c r="DN535" i="4"/>
  <c r="CT537" i="4"/>
  <c r="CZ537" i="4"/>
  <c r="CW545" i="4"/>
  <c r="CY545" i="4" s="1"/>
  <c r="CZ545" i="4"/>
  <c r="CM545" i="4" s="1"/>
  <c r="CW572" i="4"/>
  <c r="CY572" i="4" s="1"/>
  <c r="CZ572" i="4"/>
  <c r="CM572" i="4" s="1"/>
  <c r="CW570" i="4"/>
  <c r="CY570" i="4" s="1"/>
  <c r="CZ570" i="4"/>
  <c r="CM570" i="4" s="1"/>
  <c r="CW589" i="4"/>
  <c r="CY589" i="4" s="1"/>
  <c r="CZ589" i="4"/>
  <c r="CM589" i="4" s="1"/>
  <c r="CW608" i="4"/>
  <c r="CY608" i="4" s="1"/>
  <c r="CZ608" i="4"/>
  <c r="CM608" i="4" s="1"/>
  <c r="EJ390" i="4"/>
  <c r="FD390" i="4"/>
  <c r="BW241" i="4"/>
  <c r="EJ327" i="4"/>
  <c r="DH194" i="4"/>
  <c r="CF161" i="4"/>
  <c r="CL161" i="4"/>
  <c r="BY259" i="4"/>
  <c r="CW394" i="4"/>
  <c r="CY394" i="4" s="1"/>
  <c r="CZ394" i="4"/>
  <c r="CF284" i="4"/>
  <c r="CL284" i="4"/>
  <c r="CT197" i="4"/>
  <c r="CZ197" i="4"/>
  <c r="CW288" i="4"/>
  <c r="CY288" i="4" s="1"/>
  <c r="CZ288" i="4"/>
  <c r="CW543" i="4"/>
  <c r="CY543" i="4" s="1"/>
  <c r="CZ543" i="4"/>
  <c r="CM543" i="4" s="1"/>
  <c r="BY315" i="4"/>
  <c r="CT582" i="4"/>
  <c r="CZ582" i="4"/>
  <c r="CT392" i="4"/>
  <c r="CZ392" i="4"/>
  <c r="CT354" i="4"/>
  <c r="CZ354" i="4"/>
  <c r="CW142" i="4"/>
  <c r="CZ142" i="4"/>
  <c r="CW468" i="4"/>
  <c r="CY468" i="4" s="1"/>
  <c r="CZ468" i="4"/>
  <c r="CT422" i="4"/>
  <c r="CZ422" i="4"/>
  <c r="CT318" i="4"/>
  <c r="CZ318" i="4"/>
  <c r="CF90" i="4"/>
  <c r="CL90" i="4"/>
  <c r="CW42" i="4"/>
  <c r="CY42" i="4" s="1"/>
  <c r="CZ42" i="4"/>
  <c r="CM42" i="4" s="1"/>
  <c r="CW18" i="4"/>
  <c r="CZ18" i="4"/>
  <c r="CW163" i="4"/>
  <c r="CY163" i="4" s="1"/>
  <c r="CZ163" i="4"/>
  <c r="CM163" i="4" s="1"/>
  <c r="CF271" i="4"/>
  <c r="CL271" i="4"/>
  <c r="CW101" i="4"/>
  <c r="CY101" i="4" s="1"/>
  <c r="CZ101" i="4"/>
  <c r="CY150" i="4"/>
  <c r="CW122" i="4"/>
  <c r="CY122" i="4" s="1"/>
  <c r="CZ122" i="4"/>
  <c r="CM122" i="4" s="1"/>
  <c r="CT550" i="4"/>
  <c r="CZ550" i="4"/>
  <c r="CT434" i="4"/>
  <c r="CZ434" i="4"/>
  <c r="CM434" i="4" s="1"/>
  <c r="CW55" i="4"/>
  <c r="CY55" i="4" s="1"/>
  <c r="CZ55" i="4"/>
  <c r="CM55" i="4" s="1"/>
  <c r="FD327" i="4"/>
  <c r="BK28" i="4"/>
  <c r="BW28" i="4"/>
  <c r="CT9" i="4"/>
  <c r="CZ9" i="4"/>
  <c r="CT21" i="4"/>
  <c r="CZ21" i="4"/>
  <c r="DV47" i="4"/>
  <c r="EB47" i="4"/>
  <c r="BY44" i="4"/>
  <c r="CW37" i="4"/>
  <c r="CT55" i="4"/>
  <c r="BY57" i="4"/>
  <c r="DK52" i="4"/>
  <c r="DM52" i="4" s="1"/>
  <c r="DN52" i="4"/>
  <c r="DA52" i="4" s="1"/>
  <c r="CT51" i="4"/>
  <c r="CZ51" i="4"/>
  <c r="DY54" i="4"/>
  <c r="EA54" i="4" s="1"/>
  <c r="EB54" i="4"/>
  <c r="DO54" i="4" s="1"/>
  <c r="DH53" i="4"/>
  <c r="DN53" i="4"/>
  <c r="CW92" i="4"/>
  <c r="CY92" i="4" s="1"/>
  <c r="CZ92" i="4"/>
  <c r="CM92" i="4" s="1"/>
  <c r="DH95" i="4"/>
  <c r="DN95" i="4"/>
  <c r="CW131" i="4"/>
  <c r="CY131" i="4" s="1"/>
  <c r="CZ131" i="4"/>
  <c r="CM131" i="4" s="1"/>
  <c r="DH134" i="4"/>
  <c r="DN134" i="4"/>
  <c r="DK154" i="4"/>
  <c r="DM154" i="4" s="1"/>
  <c r="DN154" i="4"/>
  <c r="DA154" i="4" s="1"/>
  <c r="DH157" i="4"/>
  <c r="DN157" i="4"/>
  <c r="CW158" i="4"/>
  <c r="CY158" i="4" s="1"/>
  <c r="CZ158" i="4"/>
  <c r="CM158" i="4" s="1"/>
  <c r="DK174" i="4"/>
  <c r="DM174" i="4" s="1"/>
  <c r="DN174" i="4"/>
  <c r="DA174" i="4" s="1"/>
  <c r="CW238" i="4"/>
  <c r="CY238" i="4" s="1"/>
  <c r="CZ238" i="4"/>
  <c r="CM238" i="4" s="1"/>
  <c r="CT221" i="4"/>
  <c r="CZ221" i="4"/>
  <c r="DH261" i="4"/>
  <c r="DN261" i="4"/>
  <c r="DK244" i="4"/>
  <c r="DM244" i="4" s="1"/>
  <c r="DN244" i="4"/>
  <c r="DA244" i="4" s="1"/>
  <c r="BY269" i="4"/>
  <c r="CW302" i="4"/>
  <c r="CY302" i="4" s="1"/>
  <c r="CZ302" i="4"/>
  <c r="CM302" i="4" s="1"/>
  <c r="CW355" i="4"/>
  <c r="CY355" i="4" s="1"/>
  <c r="CZ355" i="4"/>
  <c r="CM355" i="4" s="1"/>
  <c r="CW365" i="4"/>
  <c r="CY365" i="4" s="1"/>
  <c r="CZ365" i="4"/>
  <c r="CM365" i="4" s="1"/>
  <c r="CW382" i="4"/>
  <c r="CY382" i="4" s="1"/>
  <c r="CZ382" i="4"/>
  <c r="CM382" i="4" s="1"/>
  <c r="CT373" i="4"/>
  <c r="CZ373" i="4"/>
  <c r="CT376" i="4"/>
  <c r="CZ376" i="4"/>
  <c r="CW421" i="4"/>
  <c r="CY421" i="4" s="1"/>
  <c r="CZ421" i="4"/>
  <c r="CM421" i="4" s="1"/>
  <c r="DN440" i="4"/>
  <c r="DK448" i="4"/>
  <c r="DM448" i="4" s="1"/>
  <c r="DN448" i="4"/>
  <c r="DA448" i="4" s="1"/>
  <c r="CT436" i="4"/>
  <c r="CZ436" i="4"/>
  <c r="BY463" i="4"/>
  <c r="DH459" i="4"/>
  <c r="DN459" i="4"/>
  <c r="BY494" i="4"/>
  <c r="CT497" i="4"/>
  <c r="CZ497" i="4"/>
  <c r="CW507" i="4"/>
  <c r="CY507" i="4" s="1"/>
  <c r="CZ507" i="4"/>
  <c r="CM507" i="4" s="1"/>
  <c r="CT521" i="4"/>
  <c r="CZ521" i="4"/>
  <c r="CT534" i="4"/>
  <c r="CZ534" i="4"/>
  <c r="FA557" i="4"/>
  <c r="FC557" i="4" s="1"/>
  <c r="FD557" i="4"/>
  <c r="EQ557" i="4" s="1"/>
  <c r="CM561" i="4"/>
  <c r="BY589" i="4"/>
  <c r="DK613" i="4"/>
  <c r="DM613" i="4" s="1"/>
  <c r="DN613" i="4"/>
  <c r="DA613" i="4" s="1"/>
  <c r="DK610" i="4"/>
  <c r="DM610" i="4" s="1"/>
  <c r="DN610" i="4"/>
  <c r="DA610" i="4" s="1"/>
  <c r="BY370" i="4"/>
  <c r="CW371" i="4"/>
  <c r="CY371" i="4" s="1"/>
  <c r="CZ371" i="4"/>
  <c r="CM371" i="4" s="1"/>
  <c r="CF111" i="4"/>
  <c r="CL111" i="4"/>
  <c r="CI253" i="4"/>
  <c r="CK253" i="4" s="1"/>
  <c r="CL253" i="4"/>
  <c r="DH98" i="4"/>
  <c r="DN98" i="4"/>
  <c r="DK40" i="4"/>
  <c r="DM40" i="4" s="1"/>
  <c r="DN40" i="4"/>
  <c r="DA40" i="4" s="1"/>
  <c r="CW39" i="4"/>
  <c r="CY39" i="4" s="1"/>
  <c r="CZ39" i="4"/>
  <c r="CI543" i="4"/>
  <c r="CL543" i="4"/>
  <c r="CK42" i="4"/>
  <c r="DH270" i="4"/>
  <c r="DN270" i="4"/>
  <c r="CF563" i="4"/>
  <c r="CL563" i="4"/>
  <c r="BK447" i="4"/>
  <c r="BK620" i="4"/>
  <c r="CW445" i="4"/>
  <c r="CY445" i="4" s="1"/>
  <c r="CZ445" i="4"/>
  <c r="BY32" i="4"/>
  <c r="CW488" i="4"/>
  <c r="CY488" i="4" s="1"/>
  <c r="CZ488" i="4"/>
  <c r="CM488" i="4" s="1"/>
  <c r="BK412" i="4"/>
  <c r="CW525" i="4"/>
  <c r="CY525" i="4" s="1"/>
  <c r="CZ525" i="4"/>
  <c r="CT235" i="4"/>
  <c r="CZ235" i="4"/>
  <c r="CW343" i="4"/>
  <c r="CZ343" i="4"/>
  <c r="CW211" i="4"/>
  <c r="CY211" i="4" s="1"/>
  <c r="CZ211" i="4"/>
  <c r="CW443" i="4"/>
  <c r="CY443" i="4" s="1"/>
  <c r="CZ443" i="4"/>
  <c r="CT190" i="4"/>
  <c r="CZ190" i="4"/>
  <c r="DH354" i="4"/>
  <c r="DN354" i="4"/>
  <c r="CT363" i="4"/>
  <c r="CZ363" i="4"/>
  <c r="CT424" i="4"/>
  <c r="CZ424" i="4"/>
  <c r="CW11" i="4"/>
  <c r="CY11" i="4" s="1"/>
  <c r="CZ11" i="4"/>
  <c r="CT191" i="4"/>
  <c r="CZ191" i="4"/>
  <c r="CW225" i="4"/>
  <c r="CY225" i="4" s="1"/>
  <c r="CZ225" i="4"/>
  <c r="CT416" i="4"/>
  <c r="CZ416" i="4"/>
  <c r="CW119" i="4"/>
  <c r="CY119" i="4" s="1"/>
  <c r="CZ119" i="4"/>
  <c r="BI114" i="4"/>
  <c r="CT232" i="4"/>
  <c r="CZ232" i="4"/>
  <c r="CW334" i="4"/>
  <c r="CY334" i="4" s="1"/>
  <c r="CZ334" i="4"/>
  <c r="CT100" i="4"/>
  <c r="CZ100" i="4"/>
  <c r="CM100" i="4" s="1"/>
  <c r="CW84" i="4"/>
  <c r="CY84" i="4" s="1"/>
  <c r="CZ84" i="4"/>
  <c r="CM84" i="4" s="1"/>
  <c r="CW189" i="4"/>
  <c r="CY189" i="4" s="1"/>
  <c r="CZ189" i="4"/>
  <c r="CM189" i="4" s="1"/>
  <c r="CW409" i="4"/>
  <c r="CY409" i="4" s="1"/>
  <c r="CZ409" i="4"/>
  <c r="CM409" i="4" s="1"/>
  <c r="BI178" i="4"/>
  <c r="BY398" i="4"/>
  <c r="CW366" i="4"/>
  <c r="CY366" i="4" s="1"/>
  <c r="CZ366" i="4"/>
  <c r="CM366" i="4" s="1"/>
  <c r="CW246" i="4"/>
  <c r="CY246" i="4" s="1"/>
  <c r="CZ246" i="4"/>
  <c r="CM246" i="4" s="1"/>
  <c r="CF400" i="4"/>
  <c r="BY301" i="4"/>
  <c r="BK576" i="4"/>
  <c r="BY569" i="4"/>
  <c r="BX629" i="4"/>
  <c r="BY22" i="4"/>
  <c r="CK22" i="4"/>
  <c r="BY530" i="4"/>
  <c r="CM466" i="4"/>
  <c r="CM351" i="4"/>
  <c r="BY419" i="4"/>
  <c r="BY288" i="4"/>
  <c r="BY544" i="4"/>
  <c r="BY35" i="4"/>
  <c r="CW46" i="4"/>
  <c r="CY46" i="4" s="1"/>
  <c r="CZ46" i="4"/>
  <c r="CM46" i="4" s="1"/>
  <c r="CW57" i="4"/>
  <c r="CY57" i="4" s="1"/>
  <c r="CZ57" i="4"/>
  <c r="CM57" i="4" s="1"/>
  <c r="CW60" i="4"/>
  <c r="CY60" i="4" s="1"/>
  <c r="CZ60" i="4"/>
  <c r="CM60" i="4" s="1"/>
  <c r="DK205" i="4"/>
  <c r="DM205" i="4" s="1"/>
  <c r="DN205" i="4"/>
  <c r="DA205" i="4" s="1"/>
  <c r="CW207" i="4"/>
  <c r="CY207" i="4" s="1"/>
  <c r="CZ207" i="4"/>
  <c r="CM207" i="4" s="1"/>
  <c r="CT258" i="4"/>
  <c r="CZ258" i="4"/>
  <c r="CW345" i="4"/>
  <c r="CY345" i="4" s="1"/>
  <c r="CZ345" i="4"/>
  <c r="CM345" i="4" s="1"/>
  <c r="CW356" i="4"/>
  <c r="CY356" i="4" s="1"/>
  <c r="CZ356" i="4"/>
  <c r="CM356" i="4" s="1"/>
  <c r="CT387" i="4"/>
  <c r="CZ387" i="4"/>
  <c r="DK104" i="4"/>
  <c r="DM104" i="4" s="1"/>
  <c r="DN104" i="4"/>
  <c r="CT242" i="4"/>
  <c r="CZ242" i="4"/>
  <c r="CW574" i="4"/>
  <c r="CY574" i="4" s="1"/>
  <c r="CZ574" i="4"/>
  <c r="CM574" i="4" s="1"/>
  <c r="CI358" i="4"/>
  <c r="CL358" i="4"/>
  <c r="CW294" i="4"/>
  <c r="CY294" i="4" s="1"/>
  <c r="CZ294" i="4"/>
  <c r="CT419" i="4"/>
  <c r="CZ419" i="4"/>
  <c r="CF481" i="4"/>
  <c r="CL481" i="4"/>
  <c r="CT469" i="4"/>
  <c r="CZ469" i="4"/>
  <c r="CI189" i="4"/>
  <c r="CK189" i="4" s="1"/>
  <c r="CL189" i="4"/>
  <c r="CT65" i="4"/>
  <c r="CZ65" i="4"/>
  <c r="DY227" i="4"/>
  <c r="EA227" i="4" s="1"/>
  <c r="EB227" i="4"/>
  <c r="AL651" i="4"/>
  <c r="AM651" i="4" s="1"/>
  <c r="AV623" i="4"/>
  <c r="CW449" i="4"/>
  <c r="CY449" i="4" s="1"/>
  <c r="CZ449" i="4"/>
  <c r="CM449" i="4" s="1"/>
  <c r="CY104" i="4"/>
  <c r="CW536" i="4"/>
  <c r="CY536" i="4" s="1"/>
  <c r="CZ536" i="4"/>
  <c r="CM536" i="4" s="1"/>
  <c r="CW585" i="4"/>
  <c r="CY585" i="4" s="1"/>
  <c r="CZ585" i="4"/>
  <c r="CM585" i="4" s="1"/>
  <c r="CW600" i="4"/>
  <c r="CY600" i="4" s="1"/>
  <c r="CZ600" i="4"/>
  <c r="CM600" i="4" s="1"/>
  <c r="CF556" i="4"/>
  <c r="CL556" i="4"/>
  <c r="CE433" i="4"/>
  <c r="CD433" i="4" s="1"/>
  <c r="CL447" i="4"/>
  <c r="CW159" i="4"/>
  <c r="CY159" i="4" s="1"/>
  <c r="CZ159" i="4"/>
  <c r="CW552" i="4"/>
  <c r="CY552" i="4" s="1"/>
  <c r="CZ552" i="4"/>
  <c r="CM552" i="4" s="1"/>
  <c r="CW344" i="4"/>
  <c r="CY344" i="4" s="1"/>
  <c r="CZ344" i="4"/>
  <c r="CT339" i="4"/>
  <c r="CZ339" i="4"/>
  <c r="CW146" i="4"/>
  <c r="CZ146" i="4"/>
  <c r="CM133" i="4"/>
  <c r="BY422" i="4"/>
  <c r="BY330" i="4"/>
  <c r="DK499" i="4"/>
  <c r="DM499" i="4" s="1"/>
  <c r="DN499" i="4"/>
  <c r="DA499" i="4" s="1"/>
  <c r="DK546" i="4"/>
  <c r="DM546" i="4" s="1"/>
  <c r="DN546" i="4"/>
  <c r="DA546" i="4" s="1"/>
  <c r="CW558" i="4"/>
  <c r="CY558" i="4" s="1"/>
  <c r="CZ558" i="4"/>
  <c r="CM558" i="4" s="1"/>
  <c r="BY586" i="4"/>
  <c r="CW594" i="4"/>
  <c r="CY594" i="4" s="1"/>
  <c r="CZ594" i="4"/>
  <c r="CM594" i="4" s="1"/>
  <c r="CW611" i="4"/>
  <c r="CY611" i="4" s="1"/>
  <c r="CZ611" i="4"/>
  <c r="CM611" i="4" s="1"/>
  <c r="CW263" i="4"/>
  <c r="CY263" i="4" s="1"/>
  <c r="CZ263" i="4"/>
  <c r="CM263" i="4" s="1"/>
  <c r="BY39" i="4"/>
  <c r="CF592" i="4"/>
  <c r="CL592" i="4"/>
  <c r="CT457" i="4"/>
  <c r="CZ457" i="4"/>
  <c r="CW385" i="4"/>
  <c r="CY385" i="4" s="1"/>
  <c r="CZ385" i="4"/>
  <c r="CM385" i="4" s="1"/>
  <c r="CW381" i="4"/>
  <c r="CY381" i="4" s="1"/>
  <c r="CZ381" i="4"/>
  <c r="CM381" i="4" s="1"/>
  <c r="CT23" i="4"/>
  <c r="CZ23" i="4"/>
  <c r="CT571" i="4"/>
  <c r="CZ571" i="4"/>
  <c r="CI582" i="4"/>
  <c r="CK582" i="4" s="1"/>
  <c r="CL582" i="4"/>
  <c r="BY582" i="4" s="1"/>
  <c r="CW529" i="4"/>
  <c r="CY529" i="4" s="1"/>
  <c r="CZ529" i="4"/>
  <c r="CM529" i="4" s="1"/>
  <c r="CW470" i="4"/>
  <c r="CY470" i="4" s="1"/>
  <c r="CZ470" i="4"/>
  <c r="CM470" i="4" s="1"/>
  <c r="CI620" i="4"/>
  <c r="CJ602" i="4" s="1"/>
  <c r="CI602" i="4" s="1"/>
  <c r="CL620" i="4"/>
  <c r="BY620" i="4" s="1"/>
  <c r="CT607" i="4"/>
  <c r="CZ607" i="4"/>
  <c r="CY167" i="4"/>
  <c r="DK618" i="4"/>
  <c r="DN618" i="4"/>
  <c r="DK591" i="4"/>
  <c r="DM591" i="4" s="1"/>
  <c r="DN591" i="4"/>
  <c r="CK216" i="4"/>
  <c r="CF74" i="4"/>
  <c r="CL74" i="4"/>
  <c r="CW569" i="4"/>
  <c r="CY569" i="4" s="1"/>
  <c r="CZ569" i="4"/>
  <c r="CM569" i="4" s="1"/>
  <c r="CT603" i="4"/>
  <c r="CZ603" i="4"/>
  <c r="CM603" i="4" s="1"/>
  <c r="CT67" i="4"/>
  <c r="CZ67" i="4"/>
  <c r="DH68" i="4"/>
  <c r="DN68" i="4"/>
  <c r="DY70" i="4"/>
  <c r="EA70" i="4" s="1"/>
  <c r="EB70" i="4"/>
  <c r="DO70" i="4" s="1"/>
  <c r="BY63" i="4"/>
  <c r="CW88" i="4"/>
  <c r="CY88" i="4" s="1"/>
  <c r="CZ88" i="4"/>
  <c r="CM88" i="4" s="1"/>
  <c r="DK103" i="4"/>
  <c r="DM103" i="4" s="1"/>
  <c r="DN103" i="4"/>
  <c r="DA103" i="4" s="1"/>
  <c r="DH123" i="4"/>
  <c r="DN123" i="4"/>
  <c r="CT172" i="4"/>
  <c r="CZ172" i="4"/>
  <c r="CW198" i="4"/>
  <c r="CY198" i="4" s="1"/>
  <c r="CZ198" i="4"/>
  <c r="CM198" i="4" s="1"/>
  <c r="DK212" i="4"/>
  <c r="DM212" i="4" s="1"/>
  <c r="DN212" i="4"/>
  <c r="DA212" i="4" s="1"/>
  <c r="BY201" i="4"/>
  <c r="DK239" i="4"/>
  <c r="DM239" i="4" s="1"/>
  <c r="DN239" i="4"/>
  <c r="DA239" i="4" s="1"/>
  <c r="CT236" i="4"/>
  <c r="CZ236" i="4"/>
  <c r="CW240" i="4"/>
  <c r="CY240" i="4" s="1"/>
  <c r="CZ240" i="4"/>
  <c r="CM240" i="4" s="1"/>
  <c r="CW245" i="4"/>
  <c r="CY245" i="4" s="1"/>
  <c r="CZ245" i="4"/>
  <c r="CM245" i="4" s="1"/>
  <c r="DK248" i="4"/>
  <c r="DN248" i="4"/>
  <c r="DA248" i="4" s="1"/>
  <c r="DH275" i="4"/>
  <c r="DN275" i="4"/>
  <c r="CT290" i="4"/>
  <c r="CZ290" i="4"/>
  <c r="CT344" i="4"/>
  <c r="CW377" i="4"/>
  <c r="CY377" i="4" s="1"/>
  <c r="CZ377" i="4"/>
  <c r="CM377" i="4" s="1"/>
  <c r="BY403" i="4"/>
  <c r="DK406" i="4"/>
  <c r="DM406" i="4" s="1"/>
  <c r="DN406" i="4"/>
  <c r="DA406" i="4" s="1"/>
  <c r="CW403" i="4"/>
  <c r="CY403" i="4" s="1"/>
  <c r="CZ403" i="4"/>
  <c r="CM403" i="4" s="1"/>
  <c r="CK451" i="4"/>
  <c r="CT439" i="4"/>
  <c r="CZ439" i="4"/>
  <c r="CT467" i="4"/>
  <c r="CZ467" i="4"/>
  <c r="CW458" i="4"/>
  <c r="CY458" i="4" s="1"/>
  <c r="CZ458" i="4"/>
  <c r="CM458" i="4" s="1"/>
  <c r="CM502" i="4"/>
  <c r="CT503" i="4"/>
  <c r="CZ503" i="4"/>
  <c r="CT531" i="4"/>
  <c r="CZ531" i="4"/>
  <c r="DH538" i="4"/>
  <c r="DN538" i="4"/>
  <c r="CM551" i="4"/>
  <c r="CT542" i="4"/>
  <c r="CZ542" i="4"/>
  <c r="BY548" i="4"/>
  <c r="DK564" i="4"/>
  <c r="DM564" i="4" s="1"/>
  <c r="DN564" i="4"/>
  <c r="DA564" i="4" s="1"/>
  <c r="BY578" i="4"/>
  <c r="BY572" i="4"/>
  <c r="CW578" i="4"/>
  <c r="CY578" i="4" s="1"/>
  <c r="CZ578" i="4"/>
  <c r="CM578" i="4" s="1"/>
  <c r="BY584" i="4"/>
  <c r="CT595" i="4"/>
  <c r="CZ595" i="4"/>
  <c r="CW590" i="4"/>
  <c r="CY590" i="4" s="1"/>
  <c r="CZ590" i="4"/>
  <c r="CM590" i="4" s="1"/>
  <c r="DN263" i="4"/>
  <c r="CT144" i="4"/>
  <c r="CZ144" i="4"/>
  <c r="DK132" i="4"/>
  <c r="DN132" i="4"/>
  <c r="CW259" i="4"/>
  <c r="CY259" i="4" s="1"/>
  <c r="CZ259" i="4"/>
  <c r="CM259" i="4" s="1"/>
  <c r="CW69" i="4"/>
  <c r="CZ69" i="4"/>
  <c r="DK260" i="4"/>
  <c r="DM260" i="4" s="1"/>
  <c r="DN260" i="4"/>
  <c r="CT358" i="4"/>
  <c r="CZ358" i="4"/>
  <c r="BK556" i="4"/>
  <c r="CT90" i="4"/>
  <c r="CZ90" i="4"/>
  <c r="CW276" i="4"/>
  <c r="CY276" i="4" s="1"/>
  <c r="CZ276" i="4"/>
  <c r="CZ195" i="4"/>
  <c r="BK85" i="4"/>
  <c r="CF204" i="4"/>
  <c r="CG199" i="4" s="1"/>
  <c r="CF199" i="4" s="1"/>
  <c r="CL204" i="4"/>
  <c r="DK265" i="4"/>
  <c r="DM265" i="4" s="1"/>
  <c r="DN265" i="4"/>
  <c r="CT14" i="4"/>
  <c r="CZ14" i="4"/>
  <c r="CT455" i="4"/>
  <c r="CZ455" i="4"/>
  <c r="CM455" i="4" s="1"/>
  <c r="CW332" i="4"/>
  <c r="CY332" i="4" s="1"/>
  <c r="CZ332" i="4"/>
  <c r="CT200" i="4"/>
  <c r="CZ200" i="4"/>
  <c r="CM200" i="4" s="1"/>
  <c r="CW477" i="4"/>
  <c r="CY477" i="4" s="1"/>
  <c r="CZ477" i="4"/>
  <c r="BK128" i="4"/>
  <c r="CW315" i="4"/>
  <c r="CY315" i="4" s="1"/>
  <c r="CZ315" i="4"/>
  <c r="CM315" i="4" s="1"/>
  <c r="CW32" i="4"/>
  <c r="CY32" i="4" s="1"/>
  <c r="CZ32" i="4"/>
  <c r="CM32" i="4" s="1"/>
  <c r="CW495" i="4"/>
  <c r="CZ495" i="4"/>
  <c r="CK487" i="4"/>
  <c r="CT566" i="4"/>
  <c r="CZ566" i="4"/>
  <c r="CT342" i="4"/>
  <c r="CZ342" i="4"/>
  <c r="BI156" i="4"/>
  <c r="CF273" i="4"/>
  <c r="CL273" i="4"/>
  <c r="CW353" i="4"/>
  <c r="CZ353" i="4"/>
  <c r="CW524" i="4"/>
  <c r="CY524" i="4" s="1"/>
  <c r="CZ524" i="4"/>
  <c r="CW549" i="4"/>
  <c r="CZ549" i="4"/>
  <c r="CT179" i="4"/>
  <c r="CZ179" i="4"/>
  <c r="CM179" i="4" s="1"/>
  <c r="BK289" i="4"/>
  <c r="DH106" i="4"/>
  <c r="DN106" i="4"/>
  <c r="DA106" i="4" s="1"/>
  <c r="CW279" i="4"/>
  <c r="CZ279" i="4"/>
  <c r="BY132" i="4"/>
  <c r="BY235" i="4"/>
  <c r="BK449" i="4"/>
  <c r="BY279" i="4"/>
  <c r="BY607" i="4"/>
  <c r="BY229" i="4"/>
  <c r="BY316" i="4"/>
  <c r="BY424" i="4"/>
  <c r="BY318" i="4"/>
  <c r="CT450" i="4"/>
  <c r="CZ450" i="4"/>
  <c r="CT471" i="4"/>
  <c r="CZ471" i="4"/>
  <c r="CT472" i="4"/>
  <c r="CZ472" i="4"/>
  <c r="DH489" i="4"/>
  <c r="DN489" i="4"/>
  <c r="DK512" i="4"/>
  <c r="DM512" i="4" s="1"/>
  <c r="DN512" i="4"/>
  <c r="DA512" i="4" s="1"/>
  <c r="CW532" i="4"/>
  <c r="CY532" i="4" s="1"/>
  <c r="CZ532" i="4"/>
  <c r="CM532" i="4" s="1"/>
  <c r="CT554" i="4"/>
  <c r="CZ554" i="4"/>
  <c r="DK553" i="4"/>
  <c r="DM553" i="4" s="1"/>
  <c r="DN553" i="4"/>
  <c r="DA553" i="4" s="1"/>
  <c r="CT555" i="4"/>
  <c r="CZ555" i="4"/>
  <c r="CW598" i="4"/>
  <c r="CY598" i="4" s="1"/>
  <c r="CZ598" i="4"/>
  <c r="CM598" i="4" s="1"/>
  <c r="DK619" i="4"/>
  <c r="DM619" i="4" s="1"/>
  <c r="DN619" i="4"/>
  <c r="CW82" i="4"/>
  <c r="CY82" i="4" s="1"/>
  <c r="CZ82" i="4"/>
  <c r="CM82" i="4" s="1"/>
  <c r="DK148" i="4"/>
  <c r="DM148" i="4" s="1"/>
  <c r="DN148" i="4"/>
  <c r="DA148" i="4" s="1"/>
  <c r="CE389" i="4"/>
  <c r="CD389" i="4" s="1"/>
  <c r="CD367" i="4" s="1"/>
  <c r="DH415" i="4"/>
  <c r="DN415" i="4"/>
  <c r="CT428" i="4"/>
  <c r="CZ428" i="4"/>
  <c r="DH441" i="4"/>
  <c r="DN441" i="4"/>
  <c r="CT449" i="4"/>
  <c r="DK490" i="4"/>
  <c r="DM490" i="4" s="1"/>
  <c r="DN490" i="4"/>
  <c r="DA490" i="4" s="1"/>
  <c r="DK491" i="4"/>
  <c r="DM491" i="4" s="1"/>
  <c r="DN491" i="4"/>
  <c r="DA491" i="4" s="1"/>
  <c r="DH510" i="4"/>
  <c r="DN510" i="4"/>
  <c r="CW105" i="4"/>
  <c r="CZ105" i="4"/>
  <c r="CW573" i="4"/>
  <c r="CZ573" i="4"/>
  <c r="CW391" i="4"/>
  <c r="CY391" i="4" s="1"/>
  <c r="CZ391" i="4"/>
  <c r="CM391" i="4" s="1"/>
  <c r="CT299" i="4"/>
  <c r="CZ299" i="4"/>
  <c r="DH16" i="4"/>
  <c r="DN16" i="4"/>
  <c r="BY225" i="4"/>
  <c r="BY416" i="4"/>
  <c r="BY401" i="4"/>
  <c r="BY24" i="4"/>
  <c r="BY190" i="4"/>
  <c r="BY337" i="4"/>
  <c r="CK337" i="4"/>
  <c r="CT255" i="4"/>
  <c r="CZ255" i="4"/>
  <c r="DK256" i="4"/>
  <c r="DM256" i="4" s="1"/>
  <c r="DN256" i="4"/>
  <c r="DA256" i="4" s="1"/>
  <c r="BY267" i="4"/>
  <c r="DK295" i="4"/>
  <c r="DM295" i="4" s="1"/>
  <c r="DN295" i="4"/>
  <c r="DA295" i="4" s="1"/>
  <c r="DH313" i="4"/>
  <c r="DN313" i="4"/>
  <c r="CK330" i="4"/>
  <c r="DH362" i="4"/>
  <c r="DN362" i="4"/>
  <c r="CW383" i="4"/>
  <c r="CY383" i="4" s="1"/>
  <c r="CZ383" i="4"/>
  <c r="CM383" i="4" s="1"/>
  <c r="CT386" i="4"/>
  <c r="CZ386" i="4"/>
  <c r="CT408" i="4"/>
  <c r="CZ408" i="4"/>
  <c r="CW425" i="4"/>
  <c r="CY425" i="4" s="1"/>
  <c r="CZ425" i="4"/>
  <c r="CM425" i="4" s="1"/>
  <c r="DH429" i="4"/>
  <c r="DN429" i="4"/>
  <c r="CW426" i="4"/>
  <c r="CY426" i="4" s="1"/>
  <c r="CZ426" i="4"/>
  <c r="CM426" i="4" s="1"/>
  <c r="DY437" i="4"/>
  <c r="EA437" i="4" s="1"/>
  <c r="EB437" i="4"/>
  <c r="DO437" i="4" s="1"/>
  <c r="DK460" i="4"/>
  <c r="DM460" i="4" s="1"/>
  <c r="DN460" i="4"/>
  <c r="DA460" i="4" s="1"/>
  <c r="DH516" i="4"/>
  <c r="DN516" i="4"/>
  <c r="EM557" i="4"/>
  <c r="EO557" i="4" s="1"/>
  <c r="EP557" i="4"/>
  <c r="EC557" i="4" s="1"/>
  <c r="CT565" i="4"/>
  <c r="CZ565" i="4"/>
  <c r="DK580" i="4"/>
  <c r="DM580" i="4" s="1"/>
  <c r="DN580" i="4"/>
  <c r="DA580" i="4" s="1"/>
  <c r="CW588" i="4"/>
  <c r="CY588" i="4" s="1"/>
  <c r="CZ588" i="4"/>
  <c r="CM588" i="4" s="1"/>
  <c r="CT586" i="4"/>
  <c r="CZ586" i="4"/>
  <c r="CW597" i="4"/>
  <c r="CY597" i="4" s="1"/>
  <c r="CZ597" i="4"/>
  <c r="CM597" i="4" s="1"/>
  <c r="CW526" i="4"/>
  <c r="CY526" i="4" s="1"/>
  <c r="CZ526" i="4"/>
  <c r="CF102" i="4"/>
  <c r="CL102" i="4"/>
  <c r="CW487" i="4"/>
  <c r="CZ487" i="4"/>
  <c r="BY404" i="4"/>
  <c r="CM311" i="4"/>
  <c r="BY506" i="4"/>
  <c r="BK233" i="4"/>
  <c r="CM596" i="4"/>
  <c r="CM40" i="4"/>
  <c r="CT137" i="4"/>
  <c r="CZ137" i="4"/>
  <c r="DY25" i="4"/>
  <c r="EA25" i="4" s="1"/>
  <c r="EB25" i="4"/>
  <c r="DO25" i="4" s="1"/>
  <c r="CW34" i="4"/>
  <c r="CY34" i="4" s="1"/>
  <c r="CZ34" i="4"/>
  <c r="CM34" i="4" s="1"/>
  <c r="DA64" i="4"/>
  <c r="CW59" i="4"/>
  <c r="CY59" i="4" s="1"/>
  <c r="CZ59" i="4"/>
  <c r="CM59" i="4" s="1"/>
  <c r="CK84" i="4"/>
  <c r="DK109" i="4"/>
  <c r="DM109" i="4" s="1"/>
  <c r="DN109" i="4"/>
  <c r="DA109" i="4" s="1"/>
  <c r="DH97" i="4"/>
  <c r="DN97" i="4"/>
  <c r="CT145" i="4"/>
  <c r="CZ145" i="4"/>
  <c r="DH175" i="4"/>
  <c r="DN175" i="4"/>
  <c r="CW138" i="4"/>
  <c r="CY138" i="4" s="1"/>
  <c r="CZ138" i="4"/>
  <c r="CM138" i="4" s="1"/>
  <c r="DK16" i="4"/>
  <c r="DM16" i="4" s="1"/>
  <c r="CW48" i="4"/>
  <c r="CY48" i="4" s="1"/>
  <c r="CZ48" i="4"/>
  <c r="CM48" i="4" s="1"/>
  <c r="CK37" i="4"/>
  <c r="DA47" i="4"/>
  <c r="EP70" i="4"/>
  <c r="CW66" i="4"/>
  <c r="CY66" i="4" s="1"/>
  <c r="CZ66" i="4"/>
  <c r="CM66" i="4" s="1"/>
  <c r="CT91" i="4"/>
  <c r="CZ91" i="4"/>
  <c r="CW77" i="4"/>
  <c r="CY77" i="4" s="1"/>
  <c r="CZ77" i="4"/>
  <c r="CM77" i="4" s="1"/>
  <c r="BY91" i="4"/>
  <c r="CW113" i="4"/>
  <c r="CZ113" i="4"/>
  <c r="CM113" i="4" s="1"/>
  <c r="CW124" i="4"/>
  <c r="CY124" i="4" s="1"/>
  <c r="CZ124" i="4"/>
  <c r="CM124" i="4" s="1"/>
  <c r="CT125" i="4"/>
  <c r="CZ125" i="4"/>
  <c r="CT192" i="4"/>
  <c r="CZ192" i="4"/>
  <c r="DK203" i="4"/>
  <c r="DM203" i="4" s="1"/>
  <c r="DN203" i="4"/>
  <c r="DA203" i="4" s="1"/>
  <c r="DK210" i="4"/>
  <c r="DM210" i="4" s="1"/>
  <c r="DN210" i="4"/>
  <c r="DA210" i="4" s="1"/>
  <c r="DH230" i="4"/>
  <c r="DN230" i="4"/>
  <c r="DH224" i="4"/>
  <c r="DN224" i="4"/>
  <c r="CW251" i="4"/>
  <c r="CY251" i="4" s="1"/>
  <c r="CZ251" i="4"/>
  <c r="CM251" i="4" s="1"/>
  <c r="DK247" i="4"/>
  <c r="DM247" i="4" s="1"/>
  <c r="DN247" i="4"/>
  <c r="DA247" i="4" s="1"/>
  <c r="CW257" i="4"/>
  <c r="CY257" i="4" s="1"/>
  <c r="CZ257" i="4"/>
  <c r="CM257" i="4" s="1"/>
  <c r="CT269" i="4"/>
  <c r="CZ269" i="4"/>
  <c r="CW291" i="4"/>
  <c r="CY291" i="4" s="1"/>
  <c r="CZ291" i="4"/>
  <c r="CM291" i="4" s="1"/>
  <c r="EX297" i="4"/>
  <c r="FD297" i="4"/>
  <c r="EM297" i="4"/>
  <c r="EO297" i="4" s="1"/>
  <c r="EP297" i="4"/>
  <c r="EC297" i="4" s="1"/>
  <c r="DH286" i="4"/>
  <c r="DN286" i="4"/>
  <c r="BY306" i="4"/>
  <c r="CM364" i="4"/>
  <c r="CT375" i="4"/>
  <c r="CZ375" i="4"/>
  <c r="CT418" i="4"/>
  <c r="CZ418" i="4"/>
  <c r="CT440" i="4"/>
  <c r="CZ440" i="4"/>
  <c r="CW462" i="4"/>
  <c r="CY462" i="4" s="1"/>
  <c r="CZ462" i="4"/>
  <c r="CM462" i="4" s="1"/>
  <c r="CT464" i="4"/>
  <c r="CZ464" i="4"/>
  <c r="BY462" i="4"/>
  <c r="BY465" i="4"/>
  <c r="CT473" i="4"/>
  <c r="CZ473" i="4"/>
  <c r="CT486" i="4"/>
  <c r="CZ486" i="4"/>
  <c r="CM499" i="4"/>
  <c r="DK514" i="4"/>
  <c r="DM514" i="4" s="1"/>
  <c r="DN514" i="4"/>
  <c r="DA514" i="4" s="1"/>
  <c r="CW528" i="4"/>
  <c r="CY528" i="4" s="1"/>
  <c r="CZ528" i="4"/>
  <c r="CM528" i="4" s="1"/>
  <c r="BY537" i="4"/>
  <c r="DV523" i="4"/>
  <c r="EB523" i="4"/>
  <c r="DH551" i="4"/>
  <c r="DN551" i="4"/>
  <c r="DK547" i="4"/>
  <c r="DM547" i="4" s="1"/>
  <c r="DN547" i="4"/>
  <c r="DA547" i="4" s="1"/>
  <c r="CT548" i="4"/>
  <c r="CZ548" i="4"/>
  <c r="CT569" i="4"/>
  <c r="DK568" i="4"/>
  <c r="DM568" i="4" s="1"/>
  <c r="DN568" i="4"/>
  <c r="DA568" i="4" s="1"/>
  <c r="DK567" i="4"/>
  <c r="DM567" i="4" s="1"/>
  <c r="DN567" i="4"/>
  <c r="DA567" i="4" s="1"/>
  <c r="DH604" i="4"/>
  <c r="DN604" i="4"/>
  <c r="DK622" i="4"/>
  <c r="DM622" i="4" s="1"/>
  <c r="DN622" i="4"/>
  <c r="DA622" i="4" s="1"/>
  <c r="CT305" i="4"/>
  <c r="CZ305" i="4"/>
  <c r="CM305" i="4" s="1"/>
  <c r="BY144" i="4"/>
  <c r="DK150" i="4"/>
  <c r="DM150" i="4" s="1"/>
  <c r="DN150" i="4"/>
  <c r="BK478" i="4"/>
  <c r="CF577" i="4"/>
  <c r="CL577" i="4"/>
  <c r="BK284" i="4"/>
  <c r="CW506" i="4"/>
  <c r="CZ506" i="4"/>
  <c r="CF223" i="4"/>
  <c r="CL223" i="4"/>
  <c r="BY194" i="4"/>
  <c r="CT188" i="4"/>
  <c r="CZ188" i="4"/>
  <c r="CM188" i="4" s="1"/>
  <c r="DK17" i="4"/>
  <c r="DN17" i="4"/>
  <c r="BK498" i="4"/>
  <c r="CW268" i="4"/>
  <c r="CY268" i="4" s="1"/>
  <c r="CZ268" i="4"/>
  <c r="CW216" i="4"/>
  <c r="CZ216" i="4"/>
  <c r="CT202" i="4"/>
  <c r="CZ202" i="4"/>
  <c r="CW379" i="4"/>
  <c r="CY379" i="4" s="1"/>
  <c r="CZ379" i="4"/>
  <c r="DK229" i="4"/>
  <c r="DM229" i="4" s="1"/>
  <c r="DN229" i="4"/>
  <c r="CT357" i="4"/>
  <c r="CZ357" i="4"/>
  <c r="CW293" i="4"/>
  <c r="CY293" i="4" s="1"/>
  <c r="CZ293" i="4"/>
  <c r="CM293" i="4" s="1"/>
  <c r="CF128" i="4"/>
  <c r="CG114" i="4" s="1"/>
  <c r="CF114" i="4" s="1"/>
  <c r="CL128" i="4"/>
  <c r="CW61" i="4"/>
  <c r="CY61" i="4" s="1"/>
  <c r="CZ61" i="4"/>
  <c r="CW483" i="4"/>
  <c r="CZ483" i="4"/>
  <c r="BK601" i="4"/>
  <c r="DK133" i="4"/>
  <c r="DM133" i="4" s="1"/>
  <c r="DN133" i="4"/>
  <c r="DA133" i="4" s="1"/>
  <c r="BS560" i="4"/>
  <c r="BR560" i="4" s="1"/>
  <c r="BN560" i="4" s="1"/>
  <c r="DK466" i="4"/>
  <c r="DM466" i="4" s="1"/>
  <c r="DN466" i="4"/>
  <c r="CK416" i="4"/>
  <c r="BI304" i="4"/>
  <c r="BS475" i="4"/>
  <c r="BR475" i="4" s="1"/>
  <c r="BY232" i="4"/>
  <c r="CW301" i="4"/>
  <c r="CZ301" i="4"/>
  <c r="CT209" i="4"/>
  <c r="CZ209" i="4"/>
  <c r="BS156" i="4"/>
  <c r="BR156" i="4" s="1"/>
  <c r="BN156" i="4" s="1"/>
  <c r="CK401" i="4"/>
  <c r="BY281" i="4"/>
  <c r="BY505" i="4"/>
  <c r="BY18" i="4"/>
  <c r="BY69" i="4"/>
  <c r="BY379" i="4"/>
  <c r="CM234" i="4"/>
  <c r="BY219" i="4"/>
  <c r="BY268" i="4"/>
  <c r="CK379" i="4"/>
  <c r="CW15" i="4"/>
  <c r="CY15" i="4" s="1"/>
  <c r="CZ15" i="4"/>
  <c r="CM15" i="4" s="1"/>
  <c r="DH31" i="4"/>
  <c r="DN31" i="4"/>
  <c r="CT76" i="4"/>
  <c r="CZ76" i="4"/>
  <c r="DK87" i="4"/>
  <c r="DM87" i="4" s="1"/>
  <c r="DN87" i="4"/>
  <c r="DA87" i="4" s="1"/>
  <c r="DK99" i="4"/>
  <c r="DM99" i="4" s="1"/>
  <c r="DN99" i="4"/>
  <c r="DA99" i="4" s="1"/>
  <c r="CW127" i="4"/>
  <c r="CY127" i="4" s="1"/>
  <c r="CZ127" i="4"/>
  <c r="CM127" i="4" s="1"/>
  <c r="CT155" i="4"/>
  <c r="CZ155" i="4"/>
  <c r="CW165" i="4"/>
  <c r="CY165" i="4" s="1"/>
  <c r="CZ165" i="4"/>
  <c r="CM165" i="4" s="1"/>
  <c r="DK285" i="4"/>
  <c r="DM285" i="4" s="1"/>
  <c r="DN285" i="4"/>
  <c r="DA285" i="4" s="1"/>
  <c r="CW62" i="4"/>
  <c r="CY62" i="4" s="1"/>
  <c r="CZ62" i="4"/>
  <c r="CW218" i="4"/>
  <c r="CY218" i="4" s="1"/>
  <c r="CZ218" i="4"/>
  <c r="DK194" i="4"/>
  <c r="DM194" i="4" s="1"/>
  <c r="DN194" i="4"/>
  <c r="CF187" i="4"/>
  <c r="CL187" i="4"/>
  <c r="CW621" i="4"/>
  <c r="CY621" i="4" s="1"/>
  <c r="CZ621" i="4"/>
  <c r="CM621" i="4" s="1"/>
  <c r="CW184" i="4"/>
  <c r="CY184" i="4" s="1"/>
  <c r="CZ184" i="4"/>
  <c r="CM184" i="4" s="1"/>
  <c r="CW593" i="4"/>
  <c r="CY593" i="4" s="1"/>
  <c r="CZ593" i="4"/>
  <c r="CM593" i="4" s="1"/>
  <c r="CW401" i="4"/>
  <c r="CZ401" i="4"/>
  <c r="CW515" i="4"/>
  <c r="CY515" i="4" s="1"/>
  <c r="CZ515" i="4"/>
  <c r="CF540" i="4"/>
  <c r="CL540" i="4"/>
  <c r="CI173" i="4"/>
  <c r="CK173" i="4" s="1"/>
  <c r="CL173" i="4"/>
  <c r="BY173" i="4" s="1"/>
  <c r="CW485" i="4"/>
  <c r="CZ485" i="4"/>
  <c r="CW289" i="4"/>
  <c r="CY289" i="4" s="1"/>
  <c r="CZ289" i="4"/>
  <c r="CM289" i="4" s="1"/>
  <c r="CT324" i="4"/>
  <c r="CZ324" i="4"/>
  <c r="CM324" i="4" s="1"/>
  <c r="CT322" i="4"/>
  <c r="CZ322" i="4"/>
  <c r="CT388" i="4"/>
  <c r="CZ388" i="4"/>
  <c r="DK393" i="4"/>
  <c r="DM393" i="4" s="1"/>
  <c r="DN393" i="4"/>
  <c r="DA393" i="4" s="1"/>
  <c r="CW509" i="4"/>
  <c r="CY509" i="4" s="1"/>
  <c r="CZ509" i="4"/>
  <c r="CF350" i="4"/>
  <c r="CL350" i="4"/>
  <c r="CF195" i="4"/>
  <c r="CL195" i="4"/>
  <c r="CW505" i="4"/>
  <c r="CZ505" i="4"/>
  <c r="CI455" i="4"/>
  <c r="CK455" i="4" s="1"/>
  <c r="CL455" i="4"/>
  <c r="BY455" i="4" s="1"/>
  <c r="CI456" i="4"/>
  <c r="CK456" i="4" s="1"/>
  <c r="CL456" i="4"/>
  <c r="BY456" i="4" s="1"/>
  <c r="CF562" i="4"/>
  <c r="CL562" i="4"/>
  <c r="CF576" i="4"/>
  <c r="CL576" i="4"/>
  <c r="CW28" i="4"/>
  <c r="CY28" i="4" s="1"/>
  <c r="CZ28" i="4"/>
  <c r="CT10" i="4"/>
  <c r="CZ10" i="4"/>
  <c r="DY64" i="4"/>
  <c r="EA64" i="4" s="1"/>
  <c r="EB64" i="4"/>
  <c r="DO64" i="4" s="1"/>
  <c r="CT110" i="4"/>
  <c r="CZ110" i="4"/>
  <c r="CM99" i="4"/>
  <c r="DH115" i="4"/>
  <c r="DN115" i="4"/>
  <c r="CM134" i="4"/>
  <c r="CT146" i="4"/>
  <c r="DK152" i="4"/>
  <c r="DM152" i="4" s="1"/>
  <c r="DN152" i="4"/>
  <c r="DA152" i="4" s="1"/>
  <c r="CM154" i="4"/>
  <c r="CT171" i="4"/>
  <c r="CZ171" i="4"/>
  <c r="BY171" i="4"/>
  <c r="DK196" i="4"/>
  <c r="DM196" i="4" s="1"/>
  <c r="DN196" i="4"/>
  <c r="DA196" i="4" s="1"/>
  <c r="CT193" i="4"/>
  <c r="CZ193" i="4"/>
  <c r="DH186" i="4"/>
  <c r="DN186" i="4"/>
  <c r="CW222" i="4"/>
  <c r="CY222" i="4" s="1"/>
  <c r="CW254" i="4"/>
  <c r="CY254" i="4" s="1"/>
  <c r="CZ254" i="4"/>
  <c r="CM254" i="4" s="1"/>
  <c r="CT260" i="4"/>
  <c r="CZ260" i="4"/>
  <c r="CT289" i="4"/>
  <c r="DK180" i="4"/>
  <c r="DM180" i="4" s="1"/>
  <c r="DN180" i="4"/>
  <c r="CW20" i="4"/>
  <c r="CZ20" i="4"/>
  <c r="CZ173" i="4"/>
  <c r="CI353" i="4"/>
  <c r="CL353" i="4"/>
  <c r="CW281" i="4"/>
  <c r="CY281" i="4" s="1"/>
  <c r="CZ281" i="4"/>
  <c r="CM281" i="4" s="1"/>
  <c r="CW250" i="4"/>
  <c r="CY250" i="4" s="1"/>
  <c r="CZ250" i="4"/>
  <c r="CT13" i="4"/>
  <c r="CZ13" i="4"/>
  <c r="CW19" i="4"/>
  <c r="CY19" i="4" s="1"/>
  <c r="CZ19" i="4"/>
  <c r="CM19" i="4" s="1"/>
  <c r="DK12" i="4"/>
  <c r="DM12" i="4" s="1"/>
  <c r="DN12" i="4"/>
  <c r="DA12" i="4" s="1"/>
  <c r="DK45" i="4"/>
  <c r="DM45" i="4" s="1"/>
  <c r="DN45" i="4"/>
  <c r="DA45" i="4" s="1"/>
  <c r="CW65" i="4"/>
  <c r="CY65" i="4" s="1"/>
  <c r="DK75" i="4"/>
  <c r="DM75" i="4" s="1"/>
  <c r="DN75" i="4"/>
  <c r="DA75" i="4" s="1"/>
  <c r="DH78" i="4"/>
  <c r="DN78" i="4"/>
  <c r="CW107" i="4"/>
  <c r="CY107" i="4" s="1"/>
  <c r="CZ107" i="4"/>
  <c r="CM107" i="4" s="1"/>
  <c r="DH112" i="4"/>
  <c r="DN112" i="4"/>
  <c r="DK130" i="4"/>
  <c r="DM130" i="4" s="1"/>
  <c r="DN130" i="4"/>
  <c r="DA130" i="4" s="1"/>
  <c r="DK117" i="4"/>
  <c r="DM117" i="4" s="1"/>
  <c r="DN117" i="4"/>
  <c r="DA117" i="4" s="1"/>
  <c r="CW126" i="4"/>
  <c r="CY126" i="4" s="1"/>
  <c r="CZ126" i="4"/>
  <c r="CM126" i="4" s="1"/>
  <c r="CT151" i="4"/>
  <c r="CZ151" i="4"/>
  <c r="CW160" i="4"/>
  <c r="CY160" i="4" s="1"/>
  <c r="CZ160" i="4"/>
  <c r="CM160" i="4" s="1"/>
  <c r="CT184" i="4"/>
  <c r="CT185" i="4"/>
  <c r="CZ185" i="4"/>
  <c r="CT214" i="4"/>
  <c r="CZ214" i="4"/>
  <c r="CW201" i="4"/>
  <c r="CY201" i="4" s="1"/>
  <c r="CZ201" i="4"/>
  <c r="CM201" i="4" s="1"/>
  <c r="CW252" i="4"/>
  <c r="CY252" i="4" s="1"/>
  <c r="CZ252" i="4"/>
  <c r="CM252" i="4" s="1"/>
  <c r="CM248" i="4"/>
  <c r="BY298" i="4"/>
  <c r="CT300" i="4"/>
  <c r="CZ300" i="4"/>
  <c r="CT306" i="4"/>
  <c r="CW321" i="4"/>
  <c r="CY321" i="4" s="1"/>
  <c r="CZ321" i="4"/>
  <c r="CM321" i="4" s="1"/>
  <c r="CW310" i="4"/>
  <c r="CY310" i="4" s="1"/>
  <c r="CZ310" i="4"/>
  <c r="CM310" i="4" s="1"/>
  <c r="BY331" i="4"/>
  <c r="CT331" i="4"/>
  <c r="CZ331" i="4"/>
  <c r="DK359" i="4"/>
  <c r="DM359" i="4" s="1"/>
  <c r="DN359" i="4"/>
  <c r="DA359" i="4" s="1"/>
  <c r="CT374" i="4"/>
  <c r="CZ374" i="4"/>
  <c r="DH396" i="4"/>
  <c r="DN396" i="4"/>
  <c r="DH417" i="4"/>
  <c r="DN417" i="4"/>
  <c r="CW444" i="4"/>
  <c r="CY444" i="4" s="1"/>
  <c r="CZ444" i="4"/>
  <c r="CM444" i="4" s="1"/>
  <c r="BY439" i="4"/>
  <c r="CT463" i="4"/>
  <c r="CZ463" i="4"/>
  <c r="CT482" i="4"/>
  <c r="CZ482" i="4"/>
  <c r="CT485" i="4"/>
  <c r="BY486" i="4"/>
  <c r="CM514" i="4"/>
  <c r="CW504" i="4"/>
  <c r="CY504" i="4" s="1"/>
  <c r="CZ504" i="4"/>
  <c r="CM504" i="4" s="1"/>
  <c r="DK508" i="4"/>
  <c r="DM508" i="4" s="1"/>
  <c r="DN508" i="4"/>
  <c r="DA508" i="4" s="1"/>
  <c r="BY503" i="4"/>
  <c r="DK511" i="4"/>
  <c r="DM511" i="4" s="1"/>
  <c r="DN511" i="4"/>
  <c r="DA511" i="4" s="1"/>
  <c r="CY527" i="4"/>
  <c r="CW522" i="4"/>
  <c r="CY522" i="4" s="1"/>
  <c r="CZ522" i="4"/>
  <c r="CM522" i="4" s="1"/>
  <c r="CT533" i="4"/>
  <c r="CZ533" i="4"/>
  <c r="CM547" i="4"/>
  <c r="CT559" i="4"/>
  <c r="CZ559" i="4"/>
  <c r="DH561" i="4"/>
  <c r="DN561" i="4"/>
  <c r="CT575" i="4"/>
  <c r="CZ575" i="4"/>
  <c r="DV612" i="4"/>
  <c r="EB612" i="4"/>
  <c r="CW609" i="4"/>
  <c r="CY609" i="4" s="1"/>
  <c r="CZ609" i="4"/>
  <c r="CM609" i="4" s="1"/>
  <c r="CT605" i="4"/>
  <c r="CZ605" i="4"/>
  <c r="AL647" i="4"/>
  <c r="AM647" i="4" s="1"/>
  <c r="DK390" i="4"/>
  <c r="DM390" i="4" s="1"/>
  <c r="DN390" i="4"/>
  <c r="DA390" i="4" s="1"/>
  <c r="EJ369" i="4"/>
  <c r="DH38" i="4"/>
  <c r="DN38" i="4"/>
  <c r="CT164" i="4"/>
  <c r="CZ164" i="4"/>
  <c r="CT81" i="4"/>
  <c r="CZ81" i="4"/>
  <c r="CM81" i="4" s="1"/>
  <c r="CF397" i="4"/>
  <c r="CL397" i="4"/>
  <c r="CW544" i="4"/>
  <c r="CY544" i="4" s="1"/>
  <c r="CZ544" i="4"/>
  <c r="BK525" i="4"/>
  <c r="CT102" i="4"/>
  <c r="CZ102" i="4"/>
  <c r="CM102" i="4" s="1"/>
  <c r="CI587" i="4"/>
  <c r="CK587" i="4" s="1"/>
  <c r="CL587" i="4"/>
  <c r="DK500" i="4"/>
  <c r="DM500" i="4" s="1"/>
  <c r="DN500" i="4"/>
  <c r="CI293" i="4"/>
  <c r="CK293" i="4" s="1"/>
  <c r="CL293" i="4"/>
  <c r="BY293" i="4" s="1"/>
  <c r="CW404" i="4"/>
  <c r="CZ404" i="4"/>
  <c r="CF307" i="4"/>
  <c r="CL307" i="4"/>
  <c r="CT591" i="4"/>
  <c r="CZ591" i="4"/>
  <c r="BS220" i="4"/>
  <c r="BR220" i="4" s="1"/>
  <c r="BN220" i="4" s="1"/>
  <c r="CW530" i="4"/>
  <c r="CY530" i="4" s="1"/>
  <c r="CZ530" i="4"/>
  <c r="CF222" i="4"/>
  <c r="CL222" i="4"/>
  <c r="CW481" i="4"/>
  <c r="CY481" i="4" s="1"/>
  <c r="CZ481" i="4"/>
  <c r="CW316" i="4"/>
  <c r="CZ316" i="4"/>
  <c r="DK234" i="4"/>
  <c r="DM234" i="4" s="1"/>
  <c r="DN234" i="4"/>
  <c r="CW615" i="4"/>
  <c r="CZ615" i="4"/>
  <c r="DK299" i="4"/>
  <c r="DM299" i="4" s="1"/>
  <c r="DN299" i="4"/>
  <c r="CK119" i="4"/>
  <c r="CK190" i="4"/>
  <c r="BW314" i="4"/>
  <c r="BW304" i="4" s="1"/>
  <c r="BY469" i="4"/>
  <c r="CK509" i="4"/>
  <c r="CT461" i="4"/>
  <c r="CZ461" i="4"/>
  <c r="CT452" i="4"/>
  <c r="CZ452" i="4"/>
  <c r="CM452" i="4" s="1"/>
  <c r="CW58" i="4"/>
  <c r="CY58" i="4" s="1"/>
  <c r="CZ58" i="4"/>
  <c r="CM58" i="4" s="1"/>
  <c r="CT617" i="4"/>
  <c r="CZ617" i="4"/>
  <c r="CW80" i="4"/>
  <c r="CZ80" i="4"/>
  <c r="CK122" i="4"/>
  <c r="CW400" i="4"/>
  <c r="CY400" i="4" s="1"/>
  <c r="CZ400" i="4"/>
  <c r="CW166" i="4"/>
  <c r="CY166" i="4" s="1"/>
  <c r="CZ166" i="4"/>
  <c r="CM16" i="4"/>
  <c r="BY246" i="4"/>
  <c r="BY101" i="4"/>
  <c r="BY58" i="4"/>
  <c r="CK58" i="4"/>
  <c r="AZ627" i="8"/>
  <c r="AZ628" i="8" s="1"/>
  <c r="AL653" i="4"/>
  <c r="AM653" i="4" s="1"/>
  <c r="AL655" i="4"/>
  <c r="AM655" i="4" s="1"/>
  <c r="BN8" i="4"/>
  <c r="CT58" i="4"/>
  <c r="AL654" i="4"/>
  <c r="AM654" i="4" s="1"/>
  <c r="BP71" i="4"/>
  <c r="AL643" i="4"/>
  <c r="AM643" i="4" s="1"/>
  <c r="AL649" i="4"/>
  <c r="AM649" i="4" s="1"/>
  <c r="AL635" i="4"/>
  <c r="AM635" i="4" s="1"/>
  <c r="AL638" i="4"/>
  <c r="AM638" i="4" s="1"/>
  <c r="BG367" i="4"/>
  <c r="AL637" i="4"/>
  <c r="AM637" i="4" s="1"/>
  <c r="AL641" i="4"/>
  <c r="AM641" i="4" s="1"/>
  <c r="AL642" i="4"/>
  <c r="AM642" i="4" s="1"/>
  <c r="BD177" i="4"/>
  <c r="BY392" i="4"/>
  <c r="CW617" i="4"/>
  <c r="CY617" i="4" s="1"/>
  <c r="DH162" i="4"/>
  <c r="BY200" i="4"/>
  <c r="CW209" i="4"/>
  <c r="CW322" i="4"/>
  <c r="AL650" i="4"/>
  <c r="AM650" i="4" s="1"/>
  <c r="CK526" i="4"/>
  <c r="BW525" i="4"/>
  <c r="BI389" i="4"/>
  <c r="BI367" i="4" s="1"/>
  <c r="BW438" i="4"/>
  <c r="CK579" i="4"/>
  <c r="CM265" i="4"/>
  <c r="CT294" i="4"/>
  <c r="CW342" i="4"/>
  <c r="CY342" i="4" s="1"/>
  <c r="DD55" i="4"/>
  <c r="DF55" i="4" s="1"/>
  <c r="DQ55" i="4"/>
  <c r="CT101" i="4"/>
  <c r="BI72" i="4"/>
  <c r="CT46" i="4"/>
  <c r="BV29" i="4"/>
  <c r="BU29" i="4" s="1"/>
  <c r="CK34" i="4"/>
  <c r="BV72" i="4"/>
  <c r="BU72" i="4" s="1"/>
  <c r="CK126" i="4"/>
  <c r="CW179" i="4"/>
  <c r="CY179" i="4" s="1"/>
  <c r="CK301" i="4"/>
  <c r="CW305" i="4"/>
  <c r="CY305" i="4" s="1"/>
  <c r="CW358" i="4"/>
  <c r="CT526" i="4"/>
  <c r="CT578" i="4"/>
  <c r="AL640" i="4"/>
  <c r="AM640" i="4" s="1"/>
  <c r="AL639" i="4"/>
  <c r="AM639" i="4" s="1"/>
  <c r="CY327" i="4"/>
  <c r="BW620" i="4"/>
  <c r="BW602" i="4" s="1"/>
  <c r="BW601" i="4"/>
  <c r="CK265" i="4"/>
  <c r="DQ449" i="4"/>
  <c r="DD449" i="4"/>
  <c r="DF449" i="4" s="1"/>
  <c r="DK449" i="4" s="1"/>
  <c r="DQ322" i="4"/>
  <c r="DD322" i="4"/>
  <c r="DF322" i="4" s="1"/>
  <c r="CT394" i="4"/>
  <c r="CW191" i="4"/>
  <c r="BG7" i="4"/>
  <c r="CT400" i="4"/>
  <c r="BW14" i="4"/>
  <c r="BI325" i="4"/>
  <c r="BI346" i="4"/>
  <c r="BY289" i="4"/>
  <c r="CW190" i="4"/>
  <c r="CY190" i="4" s="1"/>
  <c r="BV475" i="4"/>
  <c r="BU475" i="4" s="1"/>
  <c r="BV135" i="4"/>
  <c r="BU135" i="4" s="1"/>
  <c r="DH17" i="4"/>
  <c r="CE156" i="4"/>
  <c r="CD156" i="4" s="1"/>
  <c r="CW188" i="4"/>
  <c r="CY188" i="4" s="1"/>
  <c r="CT238" i="4"/>
  <c r="CY324" i="4"/>
  <c r="CW416" i="4"/>
  <c r="CY416" i="4" s="1"/>
  <c r="CW550" i="4"/>
  <c r="AL652" i="4"/>
  <c r="AM652" i="4" s="1"/>
  <c r="AZ7" i="4"/>
  <c r="CK211" i="4"/>
  <c r="BS178" i="4"/>
  <c r="BR178" i="4" s="1"/>
  <c r="BN178" i="4" s="1"/>
  <c r="BP7" i="4"/>
  <c r="CF173" i="4"/>
  <c r="BI411" i="4"/>
  <c r="BI410" i="4" s="1"/>
  <c r="BW366" i="4"/>
  <c r="DQ209" i="4"/>
  <c r="DD209" i="4"/>
  <c r="DF209" i="4" s="1"/>
  <c r="DD58" i="4"/>
  <c r="DF58" i="4" s="1"/>
  <c r="DQ58" i="4"/>
  <c r="DD603" i="4"/>
  <c r="DF603" i="4" s="1"/>
  <c r="DQ603" i="4"/>
  <c r="DH41" i="4"/>
  <c r="CT366" i="4"/>
  <c r="CW363" i="4"/>
  <c r="CT353" i="4"/>
  <c r="CK370" i="4"/>
  <c r="BP177" i="4"/>
  <c r="BY599" i="4"/>
  <c r="AZ71" i="4"/>
  <c r="BI262" i="4"/>
  <c r="CK616" i="4"/>
  <c r="DQ487" i="4"/>
  <c r="DD487" i="4"/>
  <c r="DF487" i="4" s="1"/>
  <c r="DK487" i="4" s="1"/>
  <c r="DD101" i="4"/>
  <c r="DF101" i="4" s="1"/>
  <c r="DN101" i="4" s="1"/>
  <c r="DQ101" i="4"/>
  <c r="DD271" i="4"/>
  <c r="DQ271" i="4"/>
  <c r="CI400" i="4"/>
  <c r="BW576" i="4"/>
  <c r="DQ166" i="4"/>
  <c r="DD166" i="4"/>
  <c r="CT338" i="4"/>
  <c r="CW338" i="4"/>
  <c r="CR271" i="4"/>
  <c r="CZ271" i="4" s="1"/>
  <c r="DQ289" i="4"/>
  <c r="DD289" i="4"/>
  <c r="DF289" i="4" s="1"/>
  <c r="DK289" i="4" s="1"/>
  <c r="DR106" i="4"/>
  <c r="DT106" i="4" s="1"/>
  <c r="EE106" i="4"/>
  <c r="DD338" i="4"/>
  <c r="DF338" i="4" s="1"/>
  <c r="DN338" i="4" s="1"/>
  <c r="DQ338" i="4"/>
  <c r="DQ250" i="4"/>
  <c r="DD250" i="4"/>
  <c r="DF250" i="4" s="1"/>
  <c r="CT543" i="4"/>
  <c r="CT163" i="4"/>
  <c r="CT39" i="4"/>
  <c r="DD122" i="4"/>
  <c r="DF122" i="4" s="1"/>
  <c r="DQ122" i="4"/>
  <c r="DQ329" i="4"/>
  <c r="DD329" i="4"/>
  <c r="DF329" i="4" s="1"/>
  <c r="BY329" i="4"/>
  <c r="CK329" i="4"/>
  <c r="DH45" i="4"/>
  <c r="CY98" i="4"/>
  <c r="BV220" i="4"/>
  <c r="BU220" i="4" s="1"/>
  <c r="CK315" i="4"/>
  <c r="CW357" i="4"/>
  <c r="CY357" i="4" s="1"/>
  <c r="CY364" i="4"/>
  <c r="CK398" i="4"/>
  <c r="CW422" i="4"/>
  <c r="CT529" i="4"/>
  <c r="CT28" i="4"/>
  <c r="CE262" i="4"/>
  <c r="CD262" i="4" s="1"/>
  <c r="CT279" i="4"/>
  <c r="BB623" i="4"/>
  <c r="CF353" i="4"/>
  <c r="DQ37" i="4"/>
  <c r="DD37" i="4"/>
  <c r="DD246" i="4"/>
  <c r="DF246" i="4" s="1"/>
  <c r="DK246" i="4" s="1"/>
  <c r="DQ246" i="4"/>
  <c r="DQ550" i="4"/>
  <c r="DD550" i="4"/>
  <c r="DF550" i="4" s="1"/>
  <c r="DN550" i="4" s="1"/>
  <c r="CR329" i="4"/>
  <c r="CZ329" i="4" s="1"/>
  <c r="DD400" i="4"/>
  <c r="DF400" i="4" s="1"/>
  <c r="DQ400" i="4"/>
  <c r="DD309" i="4"/>
  <c r="DQ309" i="4"/>
  <c r="EE16" i="4"/>
  <c r="DR16" i="4"/>
  <c r="DT16" i="4" s="1"/>
  <c r="DD324" i="4"/>
  <c r="DQ324" i="4"/>
  <c r="DQ163" i="4"/>
  <c r="DD163" i="4"/>
  <c r="DF163" i="4" s="1"/>
  <c r="DQ461" i="4"/>
  <c r="DD461" i="4"/>
  <c r="DF461" i="4" s="1"/>
  <c r="DK461" i="4" s="1"/>
  <c r="DQ28" i="4"/>
  <c r="DD28" i="4"/>
  <c r="DF28" i="4" s="1"/>
  <c r="DQ434" i="4"/>
  <c r="DD434" i="4"/>
  <c r="DF434" i="4" s="1"/>
  <c r="CW81" i="4"/>
  <c r="CY81" i="4" s="1"/>
  <c r="CT166" i="4"/>
  <c r="CE199" i="4"/>
  <c r="CD199" i="4" s="1"/>
  <c r="CW242" i="4"/>
  <c r="CY242" i="4" s="1"/>
  <c r="DK270" i="4"/>
  <c r="CK469" i="4"/>
  <c r="CW461" i="4"/>
  <c r="CY461" i="4" s="1"/>
  <c r="BV602" i="4"/>
  <c r="BU602" i="4" s="1"/>
  <c r="CR576" i="4"/>
  <c r="CZ576" i="4" s="1"/>
  <c r="CI271" i="4"/>
  <c r="DQ452" i="4"/>
  <c r="DD452" i="4"/>
  <c r="DF452" i="4" s="1"/>
  <c r="CI28" i="4"/>
  <c r="BY28" i="4" s="1"/>
  <c r="EF227" i="4"/>
  <c r="EH227" i="4" s="1"/>
  <c r="ES227" i="4"/>
  <c r="ET227" i="4" s="1"/>
  <c r="EV227" i="4" s="1"/>
  <c r="BY366" i="4"/>
  <c r="CR309" i="4"/>
  <c r="CZ309" i="4" s="1"/>
  <c r="CT259" i="4"/>
  <c r="CW318" i="4"/>
  <c r="DD617" i="4"/>
  <c r="DF617" i="4" s="1"/>
  <c r="DN617" i="4" s="1"/>
  <c r="DQ617" i="4"/>
  <c r="DQ279" i="4"/>
  <c r="DD279" i="4"/>
  <c r="DF279" i="4" s="1"/>
  <c r="BV560" i="4"/>
  <c r="BU560" i="4" s="1"/>
  <c r="CT18" i="4"/>
  <c r="CT250" i="4"/>
  <c r="CW14" i="4"/>
  <c r="CW339" i="4"/>
  <c r="CY339" i="4" s="1"/>
  <c r="CK431" i="4"/>
  <c r="DH466" i="4"/>
  <c r="CT487" i="4"/>
  <c r="CT552" i="4"/>
  <c r="CT159" i="4"/>
  <c r="BS346" i="4"/>
  <c r="BR346" i="4" s="1"/>
  <c r="BN346" i="4" s="1"/>
  <c r="BW273" i="4"/>
  <c r="DQ576" i="4"/>
  <c r="DD576" i="4"/>
  <c r="DF576" i="4" s="1"/>
  <c r="DQ65" i="4"/>
  <c r="DD65" i="4"/>
  <c r="DF65" i="4" s="1"/>
  <c r="CI576" i="4"/>
  <c r="DQ366" i="4"/>
  <c r="DD366" i="4"/>
  <c r="DF366" i="4" s="1"/>
  <c r="CF28" i="4"/>
  <c r="CG8" i="4" s="1"/>
  <c r="CF8" i="4" s="1"/>
  <c r="DQ80" i="4"/>
  <c r="DD80" i="4"/>
  <c r="DF80" i="4" s="1"/>
  <c r="BY338" i="4"/>
  <c r="CK338" i="4"/>
  <c r="BY309" i="4"/>
  <c r="CK309" i="4"/>
  <c r="CK232" i="4"/>
  <c r="DD492" i="4"/>
  <c r="DF492" i="4" s="1"/>
  <c r="DQ492" i="4"/>
  <c r="CR314" i="4"/>
  <c r="CF189" i="4"/>
  <c r="BK334" i="4"/>
  <c r="BY334" i="4"/>
  <c r="DQ301" i="4"/>
  <c r="DD301" i="4"/>
  <c r="DF301" i="4" s="1"/>
  <c r="DH299" i="4"/>
  <c r="DH406" i="4"/>
  <c r="CK534" i="4"/>
  <c r="CT615" i="4"/>
  <c r="CT495" i="4"/>
  <c r="CK277" i="4"/>
  <c r="CK32" i="4"/>
  <c r="CK169" i="4"/>
  <c r="BW447" i="4"/>
  <c r="BG177" i="4"/>
  <c r="BW287" i="4"/>
  <c r="BY470" i="4"/>
  <c r="CF582" i="4"/>
  <c r="CF447" i="4"/>
  <c r="CG433" i="4" s="1"/>
  <c r="CF433" i="4" s="1"/>
  <c r="BG517" i="4"/>
  <c r="BI560" i="4"/>
  <c r="DD232" i="4"/>
  <c r="DQ232" i="4"/>
  <c r="DD615" i="4"/>
  <c r="DF615" i="4" s="1"/>
  <c r="DQ615" i="4"/>
  <c r="DQ228" i="4"/>
  <c r="DD228" i="4"/>
  <c r="DF228" i="4" s="1"/>
  <c r="DD342" i="4"/>
  <c r="DF342" i="4" s="1"/>
  <c r="DQ342" i="4"/>
  <c r="DQ314" i="4"/>
  <c r="DD314" i="4"/>
  <c r="BW352" i="4"/>
  <c r="DQ84" i="4"/>
  <c r="DD84" i="4"/>
  <c r="DF84" i="4" s="1"/>
  <c r="DQ524" i="4"/>
  <c r="DD524" i="4"/>
  <c r="DF524" i="4" s="1"/>
  <c r="DR616" i="4"/>
  <c r="DT616" i="4" s="1"/>
  <c r="EE616" i="4"/>
  <c r="DQ344" i="4"/>
  <c r="DD344" i="4"/>
  <c r="DF344" i="4" s="1"/>
  <c r="CR492" i="4"/>
  <c r="CZ492" i="4" s="1"/>
  <c r="DD273" i="4"/>
  <c r="DF273" i="4" s="1"/>
  <c r="DQ273" i="4"/>
  <c r="DD18" i="4"/>
  <c r="DF18" i="4" s="1"/>
  <c r="DQ18" i="4"/>
  <c r="BG71" i="4"/>
  <c r="CE114" i="4"/>
  <c r="CD114" i="4" s="1"/>
  <c r="DD146" i="4"/>
  <c r="DF146" i="4" s="1"/>
  <c r="DQ146" i="4"/>
  <c r="DD409" i="4"/>
  <c r="DQ409" i="4"/>
  <c r="CW202" i="4"/>
  <c r="DH527" i="4"/>
  <c r="BK100" i="4"/>
  <c r="BY100" i="4"/>
  <c r="DQ549" i="4"/>
  <c r="DD549" i="4"/>
  <c r="DF549" i="4" s="1"/>
  <c r="CW235" i="4"/>
  <c r="CY235" i="4" s="1"/>
  <c r="CW232" i="4"/>
  <c r="DQ569" i="4"/>
  <c r="DD569" i="4"/>
  <c r="DF569" i="4" s="1"/>
  <c r="DQ74" i="4"/>
  <c r="DD74" i="4"/>
  <c r="DF74" i="4" s="1"/>
  <c r="CM616" i="4"/>
  <c r="CY616" i="4"/>
  <c r="DQ281" i="4"/>
  <c r="DD281" i="4"/>
  <c r="DF281" i="4" s="1"/>
  <c r="DD352" i="4"/>
  <c r="DF352" i="4" s="1"/>
  <c r="DQ352" i="4"/>
  <c r="BY549" i="4"/>
  <c r="CI228" i="4"/>
  <c r="BY228" i="4" s="1"/>
  <c r="DQ485" i="4"/>
  <c r="DD485" i="4"/>
  <c r="DF485" i="4" s="1"/>
  <c r="DH500" i="4"/>
  <c r="CT524" i="4"/>
  <c r="CT32" i="4"/>
  <c r="CR228" i="4"/>
  <c r="CI273" i="4"/>
  <c r="DQ189" i="4"/>
  <c r="DD189" i="4"/>
  <c r="DF189" i="4" s="1"/>
  <c r="BV325" i="4"/>
  <c r="BU325" i="4" s="1"/>
  <c r="CG325" i="4"/>
  <c r="CF325" i="4" s="1"/>
  <c r="CB325" i="4" s="1"/>
  <c r="CW419" i="4"/>
  <c r="CW469" i="4"/>
  <c r="DH591" i="4"/>
  <c r="CT276" i="4"/>
  <c r="BY601" i="4"/>
  <c r="CI74" i="4"/>
  <c r="DQ579" i="4"/>
  <c r="DD579" i="4"/>
  <c r="CR74" i="4"/>
  <c r="CT74" i="4" s="1"/>
  <c r="CI492" i="4"/>
  <c r="BY492" i="4" s="1"/>
  <c r="CT173" i="4"/>
  <c r="CW173" i="4"/>
  <c r="BW549" i="4"/>
  <c r="BY352" i="4"/>
  <c r="CT468" i="4"/>
  <c r="BI475" i="4"/>
  <c r="BI432" i="4" s="1"/>
  <c r="CT84" i="4"/>
  <c r="CW299" i="4"/>
  <c r="CY299" i="4" s="1"/>
  <c r="DD334" i="4"/>
  <c r="DQ334" i="4"/>
  <c r="EE299" i="4"/>
  <c r="DR299" i="4"/>
  <c r="DT299" i="4" s="1"/>
  <c r="BK342" i="4"/>
  <c r="BY342" i="4"/>
  <c r="DD353" i="4"/>
  <c r="DF353" i="4" s="1"/>
  <c r="DQ353" i="4"/>
  <c r="DD339" i="4"/>
  <c r="DF339" i="4" s="1"/>
  <c r="DQ339" i="4"/>
  <c r="DQ100" i="4"/>
  <c r="DD100" i="4"/>
  <c r="DF100" i="4" s="1"/>
  <c r="BV304" i="4"/>
  <c r="BU304" i="4" s="1"/>
  <c r="CR352" i="4"/>
  <c r="CZ352" i="4" s="1"/>
  <c r="CT20" i="4"/>
  <c r="CT593" i="4"/>
  <c r="CK170" i="4"/>
  <c r="CT301" i="4"/>
  <c r="DH40" i="4"/>
  <c r="DK38" i="4"/>
  <c r="DM38" i="4" s="1"/>
  <c r="BV8" i="4"/>
  <c r="BU8" i="4" s="1"/>
  <c r="CW102" i="4"/>
  <c r="CY102" i="4" s="1"/>
  <c r="CT121" i="4"/>
  <c r="CK259" i="4"/>
  <c r="CW392" i="4"/>
  <c r="CY392" i="4" s="1"/>
  <c r="BN411" i="4"/>
  <c r="BN410" i="4" s="1"/>
  <c r="DH618" i="4"/>
  <c r="CT530" i="4"/>
  <c r="CT225" i="4"/>
  <c r="CT404" i="4"/>
  <c r="CT281" i="4"/>
  <c r="BW566" i="4"/>
  <c r="BW128" i="4"/>
  <c r="BY478" i="4"/>
  <c r="DF616" i="4"/>
  <c r="CR579" i="4"/>
  <c r="DQ469" i="4"/>
  <c r="DD469" i="4"/>
  <c r="DF469" i="4" s="1"/>
  <c r="CR273" i="4"/>
  <c r="DD173" i="4"/>
  <c r="DQ173" i="4"/>
  <c r="CF228" i="4"/>
  <c r="BY314" i="4"/>
  <c r="DQ179" i="4"/>
  <c r="DD179" i="4"/>
  <c r="DF179" i="4" s="1"/>
  <c r="BD71" i="4"/>
  <c r="BP517" i="4"/>
  <c r="AS623" i="4"/>
  <c r="AZ177" i="4"/>
  <c r="CT379" i="4"/>
  <c r="CT316" i="4"/>
  <c r="CW607" i="4"/>
  <c r="CY606" i="4"/>
  <c r="CF543" i="4"/>
  <c r="CE72" i="4"/>
  <c r="CD72" i="4" s="1"/>
  <c r="CT142" i="4"/>
  <c r="CW197" i="4"/>
  <c r="DH229" i="4"/>
  <c r="CE283" i="4"/>
  <c r="CD283" i="4" s="1"/>
  <c r="CE475" i="4"/>
  <c r="CD475" i="4" s="1"/>
  <c r="DH580" i="4"/>
  <c r="BV581" i="4"/>
  <c r="BU581" i="4" s="1"/>
  <c r="CT42" i="4"/>
  <c r="BW161" i="4"/>
  <c r="BW156" i="4" s="1"/>
  <c r="BY474" i="4"/>
  <c r="CM237" i="4"/>
  <c r="CE304" i="4"/>
  <c r="CD304" i="4" s="1"/>
  <c r="BW577" i="4"/>
  <c r="BW220" i="4"/>
  <c r="CE539" i="4"/>
  <c r="CD539" i="4" s="1"/>
  <c r="CE454" i="4"/>
  <c r="CD454" i="4" s="1"/>
  <c r="CW566" i="4"/>
  <c r="DH133" i="4"/>
  <c r="CK39" i="4"/>
  <c r="CT620" i="4"/>
  <c r="CT381" i="4"/>
  <c r="BW412" i="4"/>
  <c r="BW411" i="4" s="1"/>
  <c r="BW410" i="4" s="1"/>
  <c r="BY14" i="4"/>
  <c r="CW455" i="4"/>
  <c r="CY455" i="4" s="1"/>
  <c r="CT481" i="4"/>
  <c r="CT119" i="4"/>
  <c r="CT216" i="4"/>
  <c r="CY123" i="4"/>
  <c r="CT160" i="4"/>
  <c r="DH180" i="4"/>
  <c r="CT254" i="4"/>
  <c r="CT302" i="4"/>
  <c r="CT323" i="4"/>
  <c r="CE346" i="4"/>
  <c r="CD346" i="4" s="1"/>
  <c r="CY514" i="4"/>
  <c r="CT525" i="4"/>
  <c r="CK595" i="4"/>
  <c r="CT621" i="4"/>
  <c r="CT470" i="4"/>
  <c r="BW402" i="4"/>
  <c r="BW474" i="4"/>
  <c r="BW470" i="4"/>
  <c r="CT170" i="4"/>
  <c r="CK149" i="4"/>
  <c r="CK208" i="4"/>
  <c r="CE220" i="4"/>
  <c r="CD220" i="4" s="1"/>
  <c r="CT268" i="4"/>
  <c r="CY423" i="4"/>
  <c r="CK458" i="4"/>
  <c r="CK467" i="4"/>
  <c r="CE602" i="4"/>
  <c r="CD602" i="4" s="1"/>
  <c r="DH390" i="4"/>
  <c r="CT332" i="4"/>
  <c r="BV262" i="4"/>
  <c r="BU262" i="4" s="1"/>
  <c r="CK188" i="4"/>
  <c r="CT573" i="4"/>
  <c r="CK89" i="4"/>
  <c r="BW556" i="4"/>
  <c r="BW121" i="4"/>
  <c r="CK116" i="4"/>
  <c r="CF293" i="4"/>
  <c r="BW272" i="4"/>
  <c r="CT574" i="4"/>
  <c r="CE581" i="4"/>
  <c r="CD581" i="4" s="1"/>
  <c r="CR592" i="4"/>
  <c r="DQ544" i="4"/>
  <c r="DD544" i="4"/>
  <c r="DF544" i="4" s="1"/>
  <c r="DD378" i="4"/>
  <c r="DQ378" i="4"/>
  <c r="CT447" i="4"/>
  <c r="CW447" i="4"/>
  <c r="CY447" i="4" s="1"/>
  <c r="DQ181" i="4"/>
  <c r="DD181" i="4"/>
  <c r="DQ574" i="4"/>
  <c r="DD574" i="4"/>
  <c r="CT476" i="4"/>
  <c r="CW476" i="4"/>
  <c r="CR577" i="4"/>
  <c r="DD184" i="4"/>
  <c r="DF184" i="4" s="1"/>
  <c r="DQ184" i="4"/>
  <c r="DQ556" i="4"/>
  <c r="DD556" i="4"/>
  <c r="DD294" i="4"/>
  <c r="DF294" i="4" s="1"/>
  <c r="DQ294" i="4"/>
  <c r="DQ457" i="4"/>
  <c r="DD457" i="4"/>
  <c r="DF457" i="4" s="1"/>
  <c r="DH571" i="4"/>
  <c r="DK571" i="4"/>
  <c r="DQ414" i="4"/>
  <c r="DD414" i="4"/>
  <c r="DF414" i="4" s="1"/>
  <c r="DD293" i="4"/>
  <c r="DQ293" i="4"/>
  <c r="DD14" i="4"/>
  <c r="DF14" i="4" s="1"/>
  <c r="DQ14" i="4"/>
  <c r="CR204" i="4"/>
  <c r="DQ332" i="4"/>
  <c r="DD332" i="4"/>
  <c r="DF332" i="4" s="1"/>
  <c r="DQ183" i="4"/>
  <c r="DD183" i="4"/>
  <c r="DF183" i="4" s="1"/>
  <c r="CR398" i="4"/>
  <c r="DD607" i="4"/>
  <c r="DF607" i="4" s="1"/>
  <c r="DQ607" i="4"/>
  <c r="DD424" i="4"/>
  <c r="DF424" i="4" s="1"/>
  <c r="DQ424" i="4"/>
  <c r="DQ35" i="4"/>
  <c r="DD35" i="4"/>
  <c r="DF35" i="4" s="1"/>
  <c r="CK478" i="4"/>
  <c r="DQ225" i="4"/>
  <c r="DD225" i="4"/>
  <c r="DQ416" i="4"/>
  <c r="DD416" i="4"/>
  <c r="CM194" i="4"/>
  <c r="CT11" i="4"/>
  <c r="DH103" i="4"/>
  <c r="CK120" i="4"/>
  <c r="DH490" i="4"/>
  <c r="DH513" i="4"/>
  <c r="BV518" i="4"/>
  <c r="BU518" i="4" s="1"/>
  <c r="BV539" i="4"/>
  <c r="BU539" i="4" s="1"/>
  <c r="DH547" i="4"/>
  <c r="CK588" i="4"/>
  <c r="CW582" i="4"/>
  <c r="CY582" i="4" s="1"/>
  <c r="CY613" i="4"/>
  <c r="BV283" i="4"/>
  <c r="BU283" i="4" s="1"/>
  <c r="CM89" i="4"/>
  <c r="CT515" i="4"/>
  <c r="CK118" i="4"/>
  <c r="DD509" i="4"/>
  <c r="DQ509" i="4"/>
  <c r="CI350" i="4"/>
  <c r="BW284" i="4"/>
  <c r="CR372" i="4"/>
  <c r="CR378" i="4"/>
  <c r="DQ505" i="4"/>
  <c r="DD505" i="4"/>
  <c r="BY412" i="4"/>
  <c r="CF455" i="4"/>
  <c r="DQ447" i="4"/>
  <c r="DD447" i="4"/>
  <c r="DF447" i="4" s="1"/>
  <c r="DN447" i="4" s="1"/>
  <c r="CI563" i="4"/>
  <c r="BY563" i="4" s="1"/>
  <c r="DQ478" i="4"/>
  <c r="DD478" i="4"/>
  <c r="CI102" i="4"/>
  <c r="CF456" i="4"/>
  <c r="DD476" i="4"/>
  <c r="DQ476" i="4"/>
  <c r="DQ268" i="4"/>
  <c r="DD268" i="4"/>
  <c r="DF268" i="4" s="1"/>
  <c r="DQ195" i="4"/>
  <c r="DD195" i="4"/>
  <c r="DH391" i="4"/>
  <c r="DK391" i="4"/>
  <c r="CR556" i="4"/>
  <c r="CK237" i="4"/>
  <c r="ED571" i="4"/>
  <c r="DR571" i="4"/>
  <c r="DT571" i="4" s="1"/>
  <c r="EB571" i="4" s="1"/>
  <c r="BW397" i="4"/>
  <c r="BY476" i="4"/>
  <c r="CK476" i="4"/>
  <c r="CR22" i="4"/>
  <c r="CI128" i="4"/>
  <c r="ED265" i="4"/>
  <c r="DR265" i="4"/>
  <c r="DT265" i="4" s="1"/>
  <c r="DQ211" i="4"/>
  <c r="DD211" i="4"/>
  <c r="DF211" i="4" s="1"/>
  <c r="DD204" i="4"/>
  <c r="DQ204" i="4"/>
  <c r="DQ483" i="4"/>
  <c r="DD483" i="4"/>
  <c r="DF483" i="4" s="1"/>
  <c r="CR183" i="4"/>
  <c r="CZ183" i="4" s="1"/>
  <c r="DR354" i="4"/>
  <c r="DT354" i="4" s="1"/>
  <c r="EE354" i="4"/>
  <c r="CR287" i="4"/>
  <c r="CI307" i="4"/>
  <c r="DD398" i="4"/>
  <c r="DF398" i="4" s="1"/>
  <c r="DQ398" i="4"/>
  <c r="CT270" i="4"/>
  <c r="CF312" i="4"/>
  <c r="BW552" i="4"/>
  <c r="CR223" i="4"/>
  <c r="CZ223" i="4" s="1"/>
  <c r="DQ330" i="4"/>
  <c r="DD330" i="4"/>
  <c r="DF330" i="4" s="1"/>
  <c r="CK601" i="4"/>
  <c r="CI90" i="4"/>
  <c r="CI222" i="4"/>
  <c r="ED618" i="4"/>
  <c r="DR618" i="4"/>
  <c r="DT618" i="4" s="1"/>
  <c r="ED591" i="4"/>
  <c r="DR591" i="4"/>
  <c r="DT591" i="4" s="1"/>
  <c r="DQ187" i="4"/>
  <c r="DD187" i="4"/>
  <c r="CF574" i="4"/>
  <c r="BY498" i="4"/>
  <c r="BY191" i="4"/>
  <c r="CK191" i="4"/>
  <c r="BY121" i="4"/>
  <c r="DQ372" i="4"/>
  <c r="DD372" i="4"/>
  <c r="DD506" i="4"/>
  <c r="DF506" i="4" s="1"/>
  <c r="DQ506" i="4"/>
  <c r="DD280" i="4"/>
  <c r="DF280" i="4" s="1"/>
  <c r="DQ280" i="4"/>
  <c r="CR395" i="4"/>
  <c r="CZ395" i="4" s="1"/>
  <c r="CR24" i="4"/>
  <c r="CR85" i="4"/>
  <c r="BV389" i="4"/>
  <c r="BU389" i="4" s="1"/>
  <c r="BU367" i="4" s="1"/>
  <c r="BP432" i="4"/>
  <c r="BV454" i="4"/>
  <c r="BU454" i="4" s="1"/>
  <c r="CT509" i="4"/>
  <c r="CT105" i="4"/>
  <c r="CT218" i="4"/>
  <c r="CI272" i="4"/>
  <c r="BY272" i="4" s="1"/>
  <c r="DQ358" i="4"/>
  <c r="DD358" i="4"/>
  <c r="CR280" i="4"/>
  <c r="CF587" i="4"/>
  <c r="DD395" i="4"/>
  <c r="DF395" i="4" s="1"/>
  <c r="DQ395" i="4"/>
  <c r="DD24" i="4"/>
  <c r="DF24" i="4" s="1"/>
  <c r="DQ24" i="4"/>
  <c r="DQ85" i="4"/>
  <c r="DD85" i="4"/>
  <c r="DF85" i="4" s="1"/>
  <c r="DR194" i="4"/>
  <c r="DT194" i="4" s="1"/>
  <c r="EE194" i="4"/>
  <c r="DQ188" i="4"/>
  <c r="DD188" i="4"/>
  <c r="ED385" i="4"/>
  <c r="DR385" i="4"/>
  <c r="DT385" i="4" s="1"/>
  <c r="DD445" i="4"/>
  <c r="DQ445" i="4"/>
  <c r="DR311" i="4"/>
  <c r="DT311" i="4" s="1"/>
  <c r="EE311" i="4"/>
  <c r="DD543" i="4"/>
  <c r="DF543" i="4" s="1"/>
  <c r="DQ543" i="4"/>
  <c r="CR438" i="4"/>
  <c r="CI562" i="4"/>
  <c r="CE560" i="4"/>
  <c r="CD560" i="4" s="1"/>
  <c r="DD105" i="4"/>
  <c r="DF105" i="4" s="1"/>
  <c r="DN105" i="4" s="1"/>
  <c r="DQ105" i="4"/>
  <c r="DQ277" i="4"/>
  <c r="DD277" i="4"/>
  <c r="DD488" i="4"/>
  <c r="DF488" i="4" s="1"/>
  <c r="DQ488" i="4"/>
  <c r="EF30" i="4"/>
  <c r="EH30" i="4" s="1"/>
  <c r="EP30" i="4" s="1"/>
  <c r="ER30" i="4"/>
  <c r="ET30" i="4" s="1"/>
  <c r="BY402" i="4"/>
  <c r="CK402" i="4"/>
  <c r="DQ61" i="4"/>
  <c r="DD61" i="4"/>
  <c r="DD23" i="4"/>
  <c r="DQ23" i="4"/>
  <c r="CW571" i="4"/>
  <c r="CI556" i="4"/>
  <c r="DD443" i="4"/>
  <c r="DF443" i="4" s="1"/>
  <c r="DQ443" i="4"/>
  <c r="DQ159" i="4"/>
  <c r="DD159" i="4"/>
  <c r="DF159" i="4" s="1"/>
  <c r="DD233" i="4"/>
  <c r="DF233" i="4" s="1"/>
  <c r="DQ233" i="4"/>
  <c r="CW591" i="4"/>
  <c r="DQ477" i="4"/>
  <c r="DD477" i="4"/>
  <c r="DF477" i="4" s="1"/>
  <c r="CR284" i="4"/>
  <c r="DQ11" i="4"/>
  <c r="DD11" i="4"/>
  <c r="DF11" i="4" s="1"/>
  <c r="BK438" i="4"/>
  <c r="BY438" i="4"/>
  <c r="DD307" i="4"/>
  <c r="DQ307" i="4"/>
  <c r="DQ333" i="4"/>
  <c r="DD333" i="4"/>
  <c r="DF333" i="4" s="1"/>
  <c r="CR599" i="4"/>
  <c r="CR451" i="4"/>
  <c r="DQ222" i="4"/>
  <c r="DD222" i="4"/>
  <c r="DF222" i="4" s="1"/>
  <c r="BY183" i="4"/>
  <c r="DQ592" i="4"/>
  <c r="DD592" i="4"/>
  <c r="DD197" i="4"/>
  <c r="DF197" i="4" s="1"/>
  <c r="DQ197" i="4"/>
  <c r="CR181" i="4"/>
  <c r="CR292" i="4"/>
  <c r="DQ397" i="4"/>
  <c r="DD397" i="4"/>
  <c r="BY168" i="4"/>
  <c r="CK168" i="4"/>
  <c r="CR414" i="4"/>
  <c r="DD412" i="4"/>
  <c r="DF412" i="4" s="1"/>
  <c r="DQ412" i="4"/>
  <c r="DQ337" i="4"/>
  <c r="DD337" i="4"/>
  <c r="DF337" i="4" s="1"/>
  <c r="DD404" i="4"/>
  <c r="DQ404" i="4"/>
  <c r="CR272" i="4"/>
  <c r="DD363" i="4"/>
  <c r="DQ363" i="4"/>
  <c r="DD170" i="4"/>
  <c r="DF170" i="4" s="1"/>
  <c r="DQ170" i="4"/>
  <c r="BY85" i="4"/>
  <c r="CK85" i="4"/>
  <c r="CR35" i="4"/>
  <c r="CR498" i="4"/>
  <c r="DQ620" i="4"/>
  <c r="DD620" i="4"/>
  <c r="DF620" i="4" s="1"/>
  <c r="CR307" i="4"/>
  <c r="DQ481" i="4"/>
  <c r="DD481" i="4"/>
  <c r="DF481" i="4" s="1"/>
  <c r="CR333" i="4"/>
  <c r="CR187" i="4"/>
  <c r="BY552" i="4"/>
  <c r="DQ119" i="4"/>
  <c r="DD119" i="4"/>
  <c r="CE178" i="4"/>
  <c r="CD178" i="4" s="1"/>
  <c r="CG496" i="4"/>
  <c r="CF496" i="4" s="1"/>
  <c r="CB496" i="4" s="1"/>
  <c r="CT505" i="4"/>
  <c r="DH132" i="4"/>
  <c r="BW36" i="4"/>
  <c r="BW29" i="4" s="1"/>
  <c r="BN199" i="4"/>
  <c r="BY292" i="4"/>
  <c r="CK292" i="4"/>
  <c r="CT116" i="4"/>
  <c r="CW116" i="4"/>
  <c r="CM116" i="4" s="1"/>
  <c r="CI195" i="4"/>
  <c r="CR562" i="4"/>
  <c r="CR312" i="4"/>
  <c r="DQ20" i="4"/>
  <c r="DD20" i="4"/>
  <c r="DF20" i="4" s="1"/>
  <c r="DD276" i="4"/>
  <c r="DF276" i="4" s="1"/>
  <c r="DQ276" i="4"/>
  <c r="DQ402" i="4"/>
  <c r="DD402" i="4"/>
  <c r="DD438" i="4"/>
  <c r="DF438" i="4" s="1"/>
  <c r="DQ438" i="4"/>
  <c r="DF237" i="4"/>
  <c r="BW85" i="4"/>
  <c r="BW72" i="4" s="1"/>
  <c r="DD593" i="4"/>
  <c r="DF593" i="4" s="1"/>
  <c r="DQ593" i="4"/>
  <c r="CR277" i="4"/>
  <c r="CR456" i="4"/>
  <c r="CR601" i="4"/>
  <c r="DM30" i="4"/>
  <c r="DA30" i="4"/>
  <c r="BW187" i="4"/>
  <c r="BW178" i="4" s="1"/>
  <c r="CR128" i="4"/>
  <c r="CZ128" i="4" s="1"/>
  <c r="DD470" i="4"/>
  <c r="DF470" i="4" s="1"/>
  <c r="DK470" i="4" s="1"/>
  <c r="DQ470" i="4"/>
  <c r="CI481" i="4"/>
  <c r="CK481" i="4" s="1"/>
  <c r="DD350" i="4"/>
  <c r="DQ350" i="4"/>
  <c r="DQ284" i="4"/>
  <c r="DD284" i="4"/>
  <c r="DD530" i="4"/>
  <c r="DQ530" i="4"/>
  <c r="DD468" i="4"/>
  <c r="DF468" i="4" s="1"/>
  <c r="DQ468" i="4"/>
  <c r="DQ315" i="4"/>
  <c r="DD315" i="4"/>
  <c r="DF315" i="4" s="1"/>
  <c r="DQ32" i="4"/>
  <c r="DD32" i="4"/>
  <c r="DF32" i="4" s="1"/>
  <c r="DQ495" i="4"/>
  <c r="DD495" i="4"/>
  <c r="DF495" i="4" s="1"/>
  <c r="EE596" i="4"/>
  <c r="DR596" i="4"/>
  <c r="DT596" i="4" s="1"/>
  <c r="CR215" i="4"/>
  <c r="DD191" i="4"/>
  <c r="DF191" i="4" s="1"/>
  <c r="DQ191" i="4"/>
  <c r="DQ599" i="4"/>
  <c r="DD599" i="4"/>
  <c r="DF599" i="4" s="1"/>
  <c r="DD451" i="4"/>
  <c r="DF451" i="4" s="1"/>
  <c r="DQ451" i="4"/>
  <c r="ED527" i="4"/>
  <c r="DR527" i="4"/>
  <c r="DT527" i="4" s="1"/>
  <c r="DF606" i="4"/>
  <c r="BY529" i="4"/>
  <c r="CK591" i="4"/>
  <c r="DQ219" i="4"/>
  <c r="DD219" i="4"/>
  <c r="EE270" i="4"/>
  <c r="DR270" i="4"/>
  <c r="DT270" i="4" s="1"/>
  <c r="DQ577" i="4"/>
  <c r="DD577" i="4"/>
  <c r="DD202" i="4"/>
  <c r="DF202" i="4" s="1"/>
  <c r="DQ202" i="4"/>
  <c r="DD379" i="4"/>
  <c r="DF379" i="4" s="1"/>
  <c r="DQ379" i="4"/>
  <c r="CR540" i="4"/>
  <c r="DQ573" i="4"/>
  <c r="DD573" i="4"/>
  <c r="DF573" i="4" s="1"/>
  <c r="CR587" i="4"/>
  <c r="DD455" i="4"/>
  <c r="DF455" i="4" s="1"/>
  <c r="DQ455" i="4"/>
  <c r="CI525" i="4"/>
  <c r="CK525" i="4" s="1"/>
  <c r="DH104" i="4"/>
  <c r="DR229" i="4"/>
  <c r="DT229" i="4" s="1"/>
  <c r="DY229" i="4" s="1"/>
  <c r="EE229" i="4"/>
  <c r="DV30" i="4"/>
  <c r="DY30" i="4"/>
  <c r="DQ22" i="4"/>
  <c r="DD22" i="4"/>
  <c r="DF22" i="4" s="1"/>
  <c r="DD392" i="4"/>
  <c r="DF392" i="4" s="1"/>
  <c r="DQ392" i="4"/>
  <c r="DD190" i="4"/>
  <c r="DF190" i="4" s="1"/>
  <c r="DQ190" i="4"/>
  <c r="DD529" i="4"/>
  <c r="DF529" i="4" s="1"/>
  <c r="DQ529" i="4"/>
  <c r="DQ287" i="4"/>
  <c r="DD287" i="4"/>
  <c r="DF287" i="4" s="1"/>
  <c r="CR233" i="4"/>
  <c r="DQ552" i="4"/>
  <c r="DD552" i="4"/>
  <c r="DF552" i="4" s="1"/>
  <c r="CI312" i="4"/>
  <c r="BY312" i="4" s="1"/>
  <c r="DQ223" i="4"/>
  <c r="DD223" i="4"/>
  <c r="CR330" i="4"/>
  <c r="CZ330" i="4" s="1"/>
  <c r="CW144" i="4"/>
  <c r="CK144" i="4"/>
  <c r="CW90" i="4"/>
  <c r="CY90" i="4" s="1"/>
  <c r="CT211" i="4"/>
  <c r="DH117" i="4"/>
  <c r="DH234" i="4"/>
  <c r="CT356" i="4"/>
  <c r="CT382" i="4"/>
  <c r="CT443" i="4"/>
  <c r="CT570" i="4"/>
  <c r="CT61" i="4"/>
  <c r="CT544" i="4"/>
  <c r="CT62" i="4"/>
  <c r="DH265" i="4"/>
  <c r="CT401" i="4"/>
  <c r="BV114" i="4"/>
  <c r="BU114" i="4" s="1"/>
  <c r="DD116" i="4"/>
  <c r="DQ116" i="4"/>
  <c r="CR474" i="4"/>
  <c r="DQ102" i="4"/>
  <c r="DD102" i="4"/>
  <c r="DF102" i="4" s="1"/>
  <c r="DD562" i="4"/>
  <c r="DF562" i="4" s="1"/>
  <c r="DQ562" i="4"/>
  <c r="CI284" i="4"/>
  <c r="DQ312" i="4"/>
  <c r="DD312" i="4"/>
  <c r="CI223" i="4"/>
  <c r="DQ526" i="4"/>
  <c r="DD526" i="4"/>
  <c r="DD242" i="4"/>
  <c r="DF242" i="4" s="1"/>
  <c r="DQ242" i="4"/>
  <c r="EE180" i="4"/>
  <c r="DR180" i="4"/>
  <c r="DT180" i="4" s="1"/>
  <c r="CR402" i="4"/>
  <c r="CZ402" i="4" s="1"/>
  <c r="CF358" i="4"/>
  <c r="DQ621" i="4"/>
  <c r="DD621" i="4"/>
  <c r="DF621" i="4" s="1"/>
  <c r="DQ216" i="4"/>
  <c r="DD216" i="4"/>
  <c r="DF216" i="4" s="1"/>
  <c r="ED237" i="4"/>
  <c r="DR237" i="4"/>
  <c r="DQ456" i="4"/>
  <c r="DD456" i="4"/>
  <c r="DF456" i="4" s="1"/>
  <c r="DQ357" i="4"/>
  <c r="DD357" i="4"/>
  <c r="DF357" i="4" s="1"/>
  <c r="DQ525" i="4"/>
  <c r="DD525" i="4"/>
  <c r="DF525" i="4" s="1"/>
  <c r="DQ235" i="4"/>
  <c r="DD235" i="4"/>
  <c r="DF235" i="4" s="1"/>
  <c r="CW354" i="4"/>
  <c r="DQ601" i="4"/>
  <c r="DD601" i="4"/>
  <c r="DF601" i="4" s="1"/>
  <c r="CI540" i="4"/>
  <c r="DQ128" i="4"/>
  <c r="DD128" i="4"/>
  <c r="EE133" i="4"/>
  <c r="DR133" i="4"/>
  <c r="DD200" i="4"/>
  <c r="DF200" i="4" s="1"/>
  <c r="DQ200" i="4"/>
  <c r="BW599" i="4"/>
  <c r="CR350" i="4"/>
  <c r="CF620" i="4"/>
  <c r="CG602" i="4" s="1"/>
  <c r="CF602" i="4" s="1"/>
  <c r="DQ121" i="4"/>
  <c r="DD121" i="4"/>
  <c r="DF121" i="4" s="1"/>
  <c r="DQ422" i="4"/>
  <c r="DD422" i="4"/>
  <c r="DF422" i="4" s="1"/>
  <c r="DQ563" i="4"/>
  <c r="DD563" i="4"/>
  <c r="DQ318" i="4"/>
  <c r="DD318" i="4"/>
  <c r="DF318" i="4" s="1"/>
  <c r="BY566" i="4"/>
  <c r="DF596" i="4"/>
  <c r="DD215" i="4"/>
  <c r="DQ215" i="4"/>
  <c r="DR351" i="4"/>
  <c r="DT351" i="4" s="1"/>
  <c r="EE351" i="4"/>
  <c r="DR606" i="4"/>
  <c r="DT606" i="4" s="1"/>
  <c r="EE606" i="4"/>
  <c r="CR431" i="4"/>
  <c r="CZ431" i="4" s="1"/>
  <c r="BV346" i="4"/>
  <c r="BU346" i="4" s="1"/>
  <c r="EE500" i="4"/>
  <c r="DR500" i="4"/>
  <c r="DT500" i="4" s="1"/>
  <c r="CR478" i="4"/>
  <c r="DF385" i="4"/>
  <c r="DF311" i="4"/>
  <c r="CT195" i="4"/>
  <c r="CW195" i="4"/>
  <c r="EE391" i="4"/>
  <c r="DR391" i="4"/>
  <c r="CW23" i="4"/>
  <c r="CT293" i="4"/>
  <c r="CT343" i="4"/>
  <c r="CW424" i="4"/>
  <c r="CW457" i="4"/>
  <c r="CE518" i="4"/>
  <c r="CD518" i="4" s="1"/>
  <c r="CM583" i="4"/>
  <c r="DH610" i="4"/>
  <c r="CT445" i="4"/>
  <c r="CT506" i="4"/>
  <c r="BW111" i="4"/>
  <c r="BW93" i="4" s="1"/>
  <c r="DD218" i="4"/>
  <c r="DF218" i="4" s="1"/>
  <c r="DQ218" i="4"/>
  <c r="DD394" i="4"/>
  <c r="DF394" i="4" s="1"/>
  <c r="DQ394" i="4"/>
  <c r="CI397" i="4"/>
  <c r="CI577" i="4"/>
  <c r="DD474" i="4"/>
  <c r="DF474" i="4" s="1"/>
  <c r="DQ474" i="4"/>
  <c r="CR219" i="4"/>
  <c r="DQ431" i="4"/>
  <c r="DD431" i="4"/>
  <c r="DF431" i="4" s="1"/>
  <c r="CK194" i="4"/>
  <c r="DQ90" i="4"/>
  <c r="DD90" i="4"/>
  <c r="DF90" i="4" s="1"/>
  <c r="CI187" i="4"/>
  <c r="DQ288" i="4"/>
  <c r="DD288" i="4"/>
  <c r="DF288" i="4" s="1"/>
  <c r="DD292" i="4"/>
  <c r="DF292" i="4" s="1"/>
  <c r="DQ292" i="4"/>
  <c r="DR17" i="4"/>
  <c r="DT17" i="4" s="1"/>
  <c r="EE17" i="4"/>
  <c r="BW498" i="4"/>
  <c r="BW496" i="4" s="1"/>
  <c r="CR397" i="4"/>
  <c r="BK183" i="4"/>
  <c r="BV178" i="4"/>
  <c r="BU178" i="4" s="1"/>
  <c r="BW350" i="4"/>
  <c r="CY30" i="4"/>
  <c r="DQ582" i="4"/>
  <c r="DD582" i="4"/>
  <c r="DF582" i="4" s="1"/>
  <c r="CI592" i="4"/>
  <c r="DQ419" i="4"/>
  <c r="DD419" i="4"/>
  <c r="BW456" i="4"/>
  <c r="DQ401" i="4"/>
  <c r="DD401" i="4"/>
  <c r="DF401" i="4" s="1"/>
  <c r="DN401" i="4" s="1"/>
  <c r="CI204" i="4"/>
  <c r="DD381" i="4"/>
  <c r="DF381" i="4" s="1"/>
  <c r="DQ381" i="4"/>
  <c r="DQ540" i="4"/>
  <c r="DD540" i="4"/>
  <c r="CT391" i="4"/>
  <c r="DD515" i="4"/>
  <c r="DQ515" i="4"/>
  <c r="DQ343" i="4"/>
  <c r="DD343" i="4"/>
  <c r="DF343" i="4" s="1"/>
  <c r="DQ587" i="4"/>
  <c r="DD587" i="4"/>
  <c r="CR412" i="4"/>
  <c r="CI447" i="4"/>
  <c r="CR337" i="4"/>
  <c r="CF525" i="4"/>
  <c r="CG518" i="4" s="1"/>
  <c r="CF518" i="4" s="1"/>
  <c r="DQ272" i="4"/>
  <c r="DD272" i="4"/>
  <c r="DF272" i="4" s="1"/>
  <c r="DQ142" i="4"/>
  <c r="DD142" i="4"/>
  <c r="DF142" i="4" s="1"/>
  <c r="CY237" i="4"/>
  <c r="CT563" i="4"/>
  <c r="CW563" i="4"/>
  <c r="DR466" i="4"/>
  <c r="DT466" i="4" s="1"/>
  <c r="EE466" i="4"/>
  <c r="DQ498" i="4"/>
  <c r="DD498" i="4"/>
  <c r="DF498" i="4" s="1"/>
  <c r="BY287" i="4"/>
  <c r="CK287" i="4"/>
  <c r="BW293" i="4"/>
  <c r="CF181" i="4"/>
  <c r="DQ42" i="4"/>
  <c r="DD42" i="4"/>
  <c r="DF42" i="4" s="1"/>
  <c r="DD316" i="4"/>
  <c r="DF316" i="4" s="1"/>
  <c r="DQ316" i="4"/>
  <c r="DQ566" i="4"/>
  <c r="DD566" i="4"/>
  <c r="DF566" i="4" s="1"/>
  <c r="DF351" i="4"/>
  <c r="EE234" i="4"/>
  <c r="DR234" i="4"/>
  <c r="DT234" i="4" s="1"/>
  <c r="DQ111" i="4"/>
  <c r="DD111" i="4"/>
  <c r="DD164" i="4"/>
  <c r="DF164" i="4" s="1"/>
  <c r="DK164" i="4" s="1"/>
  <c r="DQ164" i="4"/>
  <c r="EE132" i="4"/>
  <c r="DR132" i="4"/>
  <c r="DT132" i="4" s="1"/>
  <c r="DR260" i="4"/>
  <c r="DT260" i="4" s="1"/>
  <c r="EE260" i="4"/>
  <c r="CT69" i="4"/>
  <c r="CT158" i="4"/>
  <c r="DH212" i="4"/>
  <c r="CE241" i="4"/>
  <c r="CD241" i="4" s="1"/>
  <c r="CT345" i="4"/>
  <c r="CK360" i="4"/>
  <c r="CY502" i="4"/>
  <c r="EX557" i="4"/>
  <c r="BV93" i="4"/>
  <c r="BU93" i="4" s="1"/>
  <c r="DH150" i="4"/>
  <c r="DD62" i="4"/>
  <c r="DF62" i="4" s="1"/>
  <c r="DQ62" i="4"/>
  <c r="BY36" i="4"/>
  <c r="CK36" i="4"/>
  <c r="DR167" i="4"/>
  <c r="DT167" i="4" s="1"/>
  <c r="EE167" i="4"/>
  <c r="DD69" i="4"/>
  <c r="DF69" i="4" s="1"/>
  <c r="DQ69" i="4"/>
  <c r="CW260" i="4"/>
  <c r="CW169" i="4"/>
  <c r="CM169" i="4" s="1"/>
  <c r="CY99" i="4"/>
  <c r="CW164" i="4"/>
  <c r="CT403" i="4"/>
  <c r="CR118" i="4"/>
  <c r="DQ36" i="4"/>
  <c r="DD36" i="4"/>
  <c r="DD161" i="4"/>
  <c r="DQ161" i="4"/>
  <c r="DD168" i="4"/>
  <c r="DF168" i="4" s="1"/>
  <c r="DQ168" i="4"/>
  <c r="CI161" i="4"/>
  <c r="DQ259" i="4"/>
  <c r="DD259" i="4"/>
  <c r="DF259" i="4" s="1"/>
  <c r="DD39" i="4"/>
  <c r="DQ39" i="4"/>
  <c r="DH260" i="4"/>
  <c r="DF167" i="4"/>
  <c r="CI111" i="4"/>
  <c r="DD81" i="4"/>
  <c r="DF81" i="4" s="1"/>
  <c r="DQ81" i="4"/>
  <c r="DD118" i="4"/>
  <c r="DQ118" i="4"/>
  <c r="CR36" i="4"/>
  <c r="EE150" i="4"/>
  <c r="DR150" i="4"/>
  <c r="EE98" i="4"/>
  <c r="DR98" i="4"/>
  <c r="DT98" i="4" s="1"/>
  <c r="DH460" i="4"/>
  <c r="CK465" i="4"/>
  <c r="CT532" i="4"/>
  <c r="DH568" i="4"/>
  <c r="CY369" i="4"/>
  <c r="CY285" i="4"/>
  <c r="DR38" i="4"/>
  <c r="EE38" i="4"/>
  <c r="CT161" i="4"/>
  <c r="CW161" i="4"/>
  <c r="CR168" i="4"/>
  <c r="BW147" i="4"/>
  <c r="BW135" i="4" s="1"/>
  <c r="CT147" i="4"/>
  <c r="CW147" i="4"/>
  <c r="CM147" i="4" s="1"/>
  <c r="DR169" i="4"/>
  <c r="DT169" i="4" s="1"/>
  <c r="EE169" i="4"/>
  <c r="CR111" i="4"/>
  <c r="CR253" i="4"/>
  <c r="EE104" i="4"/>
  <c r="DR104" i="4"/>
  <c r="DT104" i="4" s="1"/>
  <c r="EE89" i="4"/>
  <c r="DR89" i="4"/>
  <c r="EE40" i="4"/>
  <c r="DR40" i="4"/>
  <c r="DT40" i="4" s="1"/>
  <c r="CT169" i="4"/>
  <c r="BW50" i="4"/>
  <c r="DK98" i="4"/>
  <c r="BV156" i="4"/>
  <c r="BU156" i="4" s="1"/>
  <c r="CE93" i="4"/>
  <c r="CD93" i="4" s="1"/>
  <c r="DH99" i="4"/>
  <c r="CT131" i="4"/>
  <c r="CK231" i="4"/>
  <c r="CT425" i="4"/>
  <c r="DH508" i="4"/>
  <c r="DH546" i="4"/>
  <c r="DF169" i="4"/>
  <c r="DN169" i="4" s="1"/>
  <c r="DD144" i="4"/>
  <c r="DF144" i="4" s="1"/>
  <c r="DQ144" i="4"/>
  <c r="DD253" i="4"/>
  <c r="DF253" i="4" s="1"/>
  <c r="DQ253" i="4"/>
  <c r="CF253" i="4"/>
  <c r="CG241" i="4" s="1"/>
  <c r="CF241" i="4" s="1"/>
  <c r="DF89" i="4"/>
  <c r="DQ147" i="4"/>
  <c r="DD147" i="4"/>
  <c r="BY147" i="4"/>
  <c r="CY89" i="4"/>
  <c r="DD305" i="4"/>
  <c r="DF305" i="4" s="1"/>
  <c r="DQ305" i="4"/>
  <c r="DH174" i="4"/>
  <c r="DH196" i="4"/>
  <c r="CT213" i="4"/>
  <c r="EJ297" i="4"/>
  <c r="CK376" i="4"/>
  <c r="BW368" i="4"/>
  <c r="CT597" i="4"/>
  <c r="DH285" i="4"/>
  <c r="BW325" i="4"/>
  <c r="BW199" i="4"/>
  <c r="DM106" i="4"/>
  <c r="DH256" i="4"/>
  <c r="CK258" i="4"/>
  <c r="DH244" i="4"/>
  <c r="CK269" i="4"/>
  <c r="CT298" i="4"/>
  <c r="CK403" i="4"/>
  <c r="CY415" i="4"/>
  <c r="CG411" i="4"/>
  <c r="CF411" i="4" s="1"/>
  <c r="CF410" i="4" s="1"/>
  <c r="DH491" i="4"/>
  <c r="CK503" i="4"/>
  <c r="CK583" i="4"/>
  <c r="CT108" i="4"/>
  <c r="CK192" i="4"/>
  <c r="CY256" i="4"/>
  <c r="CK298" i="4"/>
  <c r="CT320" i="4"/>
  <c r="CK340" i="4"/>
  <c r="CT462" i="4"/>
  <c r="DH514" i="4"/>
  <c r="DH499" i="4"/>
  <c r="DH511" i="4"/>
  <c r="DH564" i="4"/>
  <c r="DH567" i="4"/>
  <c r="CT598" i="4"/>
  <c r="CT585" i="4"/>
  <c r="CT600" i="4"/>
  <c r="CT371" i="4"/>
  <c r="CT77" i="4"/>
  <c r="CY78" i="4"/>
  <c r="DV64" i="4"/>
  <c r="DH152" i="4"/>
  <c r="CT57" i="4"/>
  <c r="DM64" i="4"/>
  <c r="DH52" i="4"/>
  <c r="DV54" i="4"/>
  <c r="DV70" i="4"/>
  <c r="DV25" i="4"/>
  <c r="N625" i="4"/>
  <c r="DH622" i="4"/>
  <c r="EE371" i="4"/>
  <c r="EF371" i="4" s="1"/>
  <c r="EH371" i="4" s="1"/>
  <c r="DR371" i="4"/>
  <c r="DT622" i="4"/>
  <c r="ES622" i="4"/>
  <c r="ET622" i="4" s="1"/>
  <c r="EF622" i="4"/>
  <c r="DH263" i="4"/>
  <c r="DK263" i="4"/>
  <c r="DH182" i="4"/>
  <c r="CY203" i="4"/>
  <c r="CK319" i="4"/>
  <c r="CY547" i="4"/>
  <c r="ES285" i="4"/>
  <c r="ET285" i="4" s="1"/>
  <c r="EF285" i="4"/>
  <c r="DT369" i="4"/>
  <c r="DT327" i="4"/>
  <c r="EP327" i="4" s="1"/>
  <c r="CK355" i="4"/>
  <c r="CK589" i="4"/>
  <c r="EE263" i="4"/>
  <c r="DR263" i="4"/>
  <c r="EM369" i="4"/>
  <c r="EQ369" i="4" s="1"/>
  <c r="CG135" i="4"/>
  <c r="CF135" i="4" s="1"/>
  <c r="CB135" i="4" s="1"/>
  <c r="CG50" i="4"/>
  <c r="CF50" i="4" s="1"/>
  <c r="CB50" i="4" s="1"/>
  <c r="CK131" i="4"/>
  <c r="EM390" i="4"/>
  <c r="EO390" i="4" s="1"/>
  <c r="CK44" i="4"/>
  <c r="CT59" i="4"/>
  <c r="CT107" i="4"/>
  <c r="CK108" i="4"/>
  <c r="DH130" i="4"/>
  <c r="CT165" i="4"/>
  <c r="CK193" i="4"/>
  <c r="DH205" i="4"/>
  <c r="CT201" i="4"/>
  <c r="CK240" i="4"/>
  <c r="CT240" i="4"/>
  <c r="CK221" i="4"/>
  <c r="CT251" i="4"/>
  <c r="CT257" i="4"/>
  <c r="CY296" i="4"/>
  <c r="CK387" i="4"/>
  <c r="CY380" i="4"/>
  <c r="CT407" i="4"/>
  <c r="DH423" i="4"/>
  <c r="DV437" i="4"/>
  <c r="CT458" i="4"/>
  <c r="CK464" i="4"/>
  <c r="CK578" i="4"/>
  <c r="DF370" i="4"/>
  <c r="DT285" i="4"/>
  <c r="DF349" i="4"/>
  <c r="DA369" i="4"/>
  <c r="CK143" i="4"/>
  <c r="CK207" i="4"/>
  <c r="CK201" i="4"/>
  <c r="CY244" i="4"/>
  <c r="CY336" i="4"/>
  <c r="CK383" i="4"/>
  <c r="DH448" i="4"/>
  <c r="CT442" i="4"/>
  <c r="CK462" i="4"/>
  <c r="DH512" i="4"/>
  <c r="CT528" i="4"/>
  <c r="CT558" i="4"/>
  <c r="CT594" i="4"/>
  <c r="CT609" i="4"/>
  <c r="EE370" i="4"/>
  <c r="EF370" i="4" s="1"/>
  <c r="DR370" i="4"/>
  <c r="EE349" i="4"/>
  <c r="EF349" i="4" s="1"/>
  <c r="DR349" i="4"/>
  <c r="CK405" i="4"/>
  <c r="CY349" i="4"/>
  <c r="CM349" i="4"/>
  <c r="CK335" i="4"/>
  <c r="CK185" i="4"/>
  <c r="CK440" i="4"/>
  <c r="DM54" i="4"/>
  <c r="CG368" i="4"/>
  <c r="CF368" i="4" s="1"/>
  <c r="CB368" i="4" s="1"/>
  <c r="EM327" i="4"/>
  <c r="CK15" i="4"/>
  <c r="CT34" i="4"/>
  <c r="DH83" i="4"/>
  <c r="CT126" i="4"/>
  <c r="DH148" i="4"/>
  <c r="CK214" i="4"/>
  <c r="CY210" i="4"/>
  <c r="CT207" i="4"/>
  <c r="CT278" i="4"/>
  <c r="CT291" i="4"/>
  <c r="CK323" i="4"/>
  <c r="CT310" i="4"/>
  <c r="CT355" i="4"/>
  <c r="CT365" i="4"/>
  <c r="DH380" i="4"/>
  <c r="CY399" i="4"/>
  <c r="CY434" i="4"/>
  <c r="CY452" i="4"/>
  <c r="CY499" i="4"/>
  <c r="CT504" i="4"/>
  <c r="CT507" i="4"/>
  <c r="CK537" i="4"/>
  <c r="CY546" i="4"/>
  <c r="CT572" i="4"/>
  <c r="CY561" i="4"/>
  <c r="CK584" i="4"/>
  <c r="DT390" i="4"/>
  <c r="CW370" i="4"/>
  <c r="CM370" i="4" s="1"/>
  <c r="CT263" i="4"/>
  <c r="DF371" i="4"/>
  <c r="DA327" i="4"/>
  <c r="DH12" i="4"/>
  <c r="Q625" i="4"/>
  <c r="Q626" i="4" s="1"/>
  <c r="Q627" i="4" s="1"/>
  <c r="CT138" i="4"/>
  <c r="BE626" i="8"/>
  <c r="BE627" i="8" s="1"/>
  <c r="BE628" i="8" s="1"/>
  <c r="CM619" i="4"/>
  <c r="DH619" i="4"/>
  <c r="L626" i="4"/>
  <c r="L627" i="4" s="1"/>
  <c r="DK614" i="4"/>
  <c r="DM614" i="4" s="1"/>
  <c r="DF608" i="4"/>
  <c r="DR605" i="4"/>
  <c r="EE605" i="4"/>
  <c r="DT619" i="4"/>
  <c r="EE609" i="4"/>
  <c r="DR609" i="4"/>
  <c r="DT609" i="4" s="1"/>
  <c r="EE608" i="4"/>
  <c r="DR608" i="4"/>
  <c r="DY612" i="4"/>
  <c r="EV612" i="4"/>
  <c r="ET619" i="4"/>
  <c r="EF619" i="4"/>
  <c r="DF609" i="4"/>
  <c r="CK609" i="4"/>
  <c r="CW605" i="4"/>
  <c r="DM612" i="4"/>
  <c r="EF604" i="4"/>
  <c r="ES604" i="4"/>
  <c r="ET604" i="4" s="1"/>
  <c r="DF611" i="4"/>
  <c r="ES613" i="4"/>
  <c r="ET613" i="4" s="1"/>
  <c r="EF613" i="4"/>
  <c r="CT608" i="4"/>
  <c r="CT611" i="4"/>
  <c r="DT614" i="4"/>
  <c r="EE611" i="4"/>
  <c r="DR611" i="4"/>
  <c r="ES610" i="4"/>
  <c r="ET610" i="4" s="1"/>
  <c r="EF610" i="4"/>
  <c r="DT604" i="4"/>
  <c r="DT613" i="4"/>
  <c r="DK604" i="4"/>
  <c r="ES614" i="4"/>
  <c r="ET614" i="4" s="1"/>
  <c r="EF614" i="4"/>
  <c r="EH612" i="4"/>
  <c r="DT610" i="4"/>
  <c r="DH614" i="4"/>
  <c r="DH613" i="4"/>
  <c r="DF605" i="4"/>
  <c r="CS602" i="4"/>
  <c r="CR602" i="4" s="1"/>
  <c r="DF584" i="4"/>
  <c r="DR586" i="4"/>
  <c r="EE586" i="4"/>
  <c r="CW584" i="4"/>
  <c r="CM584" i="4" s="1"/>
  <c r="DR598" i="4"/>
  <c r="EE598" i="4"/>
  <c r="CK594" i="4"/>
  <c r="DF594" i="4"/>
  <c r="EE584" i="4"/>
  <c r="DR584" i="4"/>
  <c r="DF589" i="4"/>
  <c r="DF585" i="4"/>
  <c r="DF595" i="4"/>
  <c r="DR589" i="4"/>
  <c r="EE589" i="4"/>
  <c r="EE597" i="4"/>
  <c r="DR597" i="4"/>
  <c r="DF597" i="4"/>
  <c r="DN597" i="4" s="1"/>
  <c r="CT588" i="4"/>
  <c r="EE585" i="4"/>
  <c r="DR585" i="4"/>
  <c r="CW595" i="4"/>
  <c r="DR595" i="4"/>
  <c r="EE595" i="4"/>
  <c r="DF590" i="4"/>
  <c r="CK585" i="4"/>
  <c r="DF600" i="4"/>
  <c r="EE590" i="4"/>
  <c r="DR590" i="4"/>
  <c r="DF598" i="4"/>
  <c r="EE594" i="4"/>
  <c r="DR594" i="4"/>
  <c r="EE600" i="4"/>
  <c r="DR600" i="4"/>
  <c r="CY583" i="4"/>
  <c r="DF588" i="4"/>
  <c r="CW586" i="4"/>
  <c r="DF583" i="4"/>
  <c r="CK586" i="4"/>
  <c r="EE588" i="4"/>
  <c r="DR588" i="4"/>
  <c r="CT590" i="4"/>
  <c r="EE583" i="4"/>
  <c r="DR583" i="4"/>
  <c r="DF586" i="4"/>
  <c r="DN586" i="4" s="1"/>
  <c r="CT584" i="4"/>
  <c r="CT589" i="4"/>
  <c r="DR578" i="4"/>
  <c r="EE578" i="4"/>
  <c r="CK572" i="4"/>
  <c r="CW565" i="4"/>
  <c r="CY565" i="4" s="1"/>
  <c r="DK561" i="4"/>
  <c r="DM561" i="4" s="1"/>
  <c r="ES561" i="4"/>
  <c r="ET561" i="4" s="1"/>
  <c r="EF561" i="4"/>
  <c r="ES580" i="4"/>
  <c r="ET580" i="4" s="1"/>
  <c r="EF580" i="4"/>
  <c r="EF567" i="4"/>
  <c r="EH567" i="4" s="1"/>
  <c r="ES567" i="4"/>
  <c r="ET567" i="4" s="1"/>
  <c r="CW575" i="4"/>
  <c r="EE575" i="4"/>
  <c r="DR575" i="4"/>
  <c r="DT568" i="4"/>
  <c r="DF572" i="4"/>
  <c r="DF578" i="4"/>
  <c r="DT561" i="4"/>
  <c r="DT580" i="4"/>
  <c r="DT567" i="4"/>
  <c r="DR565" i="4"/>
  <c r="EE565" i="4"/>
  <c r="DF575" i="4"/>
  <c r="DT564" i="4"/>
  <c r="CK565" i="4"/>
  <c r="ES568" i="4"/>
  <c r="ET568" i="4" s="1"/>
  <c r="EF568" i="4"/>
  <c r="EE572" i="4"/>
  <c r="DR572" i="4"/>
  <c r="DF565" i="4"/>
  <c r="EF564" i="4"/>
  <c r="ES564" i="4"/>
  <c r="ET564" i="4" s="1"/>
  <c r="DF570" i="4"/>
  <c r="EE570" i="4"/>
  <c r="DR570" i="4"/>
  <c r="ES541" i="4"/>
  <c r="ET541" i="4" s="1"/>
  <c r="EF541" i="4"/>
  <c r="CY553" i="4"/>
  <c r="DF559" i="4"/>
  <c r="CK548" i="4"/>
  <c r="CY551" i="4"/>
  <c r="CK554" i="4"/>
  <c r="EE554" i="4"/>
  <c r="DR554" i="4"/>
  <c r="EE559" i="4"/>
  <c r="DR559" i="4"/>
  <c r="CW555" i="4"/>
  <c r="DK551" i="4"/>
  <c r="DF554" i="4"/>
  <c r="DF555" i="4"/>
  <c r="CW548" i="4"/>
  <c r="DR542" i="4"/>
  <c r="EE542" i="4"/>
  <c r="EE545" i="4"/>
  <c r="DR545" i="4"/>
  <c r="DK541" i="4"/>
  <c r="DA541" i="4" s="1"/>
  <c r="DT547" i="4"/>
  <c r="EF553" i="4"/>
  <c r="ES553" i="4"/>
  <c r="ET553" i="4" s="1"/>
  <c r="EE548" i="4"/>
  <c r="DR548" i="4"/>
  <c r="CT545" i="4"/>
  <c r="DF545" i="4"/>
  <c r="ES547" i="4"/>
  <c r="ET547" i="4" s="1"/>
  <c r="EF547" i="4"/>
  <c r="DT553" i="4"/>
  <c r="DF548" i="4"/>
  <c r="DF558" i="4"/>
  <c r="DH553" i="4"/>
  <c r="CW542" i="4"/>
  <c r="CY542" i="4" s="1"/>
  <c r="EE555" i="4"/>
  <c r="DR555" i="4"/>
  <c r="EE558" i="4"/>
  <c r="DR558" i="4"/>
  <c r="DT546" i="4"/>
  <c r="EB546" i="4" s="1"/>
  <c r="DT551" i="4"/>
  <c r="CW554" i="4"/>
  <c r="CW559" i="4"/>
  <c r="DT541" i="4"/>
  <c r="EF546" i="4"/>
  <c r="ES546" i="4"/>
  <c r="ET546" i="4" s="1"/>
  <c r="DF542" i="4"/>
  <c r="ES551" i="4"/>
  <c r="ET551" i="4" s="1"/>
  <c r="EF551" i="4"/>
  <c r="DH541" i="4"/>
  <c r="BY545" i="4"/>
  <c r="EJ557" i="4"/>
  <c r="DR521" i="4"/>
  <c r="EE521" i="4"/>
  <c r="CY535" i="4"/>
  <c r="CW521" i="4"/>
  <c r="CS518" i="4"/>
  <c r="CR518" i="4" s="1"/>
  <c r="DF534" i="4"/>
  <c r="ES535" i="4"/>
  <c r="ET535" i="4" s="1"/>
  <c r="EF535" i="4"/>
  <c r="BY521" i="4"/>
  <c r="DR536" i="4"/>
  <c r="EE536" i="4"/>
  <c r="DF531" i="4"/>
  <c r="DN531" i="4" s="1"/>
  <c r="DH528" i="4"/>
  <c r="DK528" i="4"/>
  <c r="DF533" i="4"/>
  <c r="DT538" i="4"/>
  <c r="CW531" i="4"/>
  <c r="DF536" i="4"/>
  <c r="EE531" i="4"/>
  <c r="DR531" i="4"/>
  <c r="CK528" i="4"/>
  <c r="DR533" i="4"/>
  <c r="EE533" i="4"/>
  <c r="DK538" i="4"/>
  <c r="DF537" i="4"/>
  <c r="DF522" i="4"/>
  <c r="CT522" i="4"/>
  <c r="EV523" i="4"/>
  <c r="DF532" i="4"/>
  <c r="CT536" i="4"/>
  <c r="DR537" i="4"/>
  <c r="EE537" i="4"/>
  <c r="EE522" i="4"/>
  <c r="DR522" i="4"/>
  <c r="EE532" i="4"/>
  <c r="DR532" i="4"/>
  <c r="DF521" i="4"/>
  <c r="DR528" i="4"/>
  <c r="EE528" i="4"/>
  <c r="CW537" i="4"/>
  <c r="EE534" i="4"/>
  <c r="DR534" i="4"/>
  <c r="DT535" i="4"/>
  <c r="DK535" i="4"/>
  <c r="ES538" i="4"/>
  <c r="ET538" i="4" s="1"/>
  <c r="EF538" i="4"/>
  <c r="EH523" i="4"/>
  <c r="CW534" i="4"/>
  <c r="CW533" i="4"/>
  <c r="DY523" i="4"/>
  <c r="DK516" i="4"/>
  <c r="DH504" i="4"/>
  <c r="DK504" i="4"/>
  <c r="DT514" i="4"/>
  <c r="DR504" i="4"/>
  <c r="EE504" i="4"/>
  <c r="ES514" i="4"/>
  <c r="ET514" i="4" s="1"/>
  <c r="EF514" i="4"/>
  <c r="DF503" i="4"/>
  <c r="ES508" i="4"/>
  <c r="ET508" i="4" s="1"/>
  <c r="EF508" i="4"/>
  <c r="DT499" i="4"/>
  <c r="EF513" i="4"/>
  <c r="ES513" i="4"/>
  <c r="ET513" i="4" s="1"/>
  <c r="DT502" i="4"/>
  <c r="EB502" i="4" s="1"/>
  <c r="DT512" i="4"/>
  <c r="DR497" i="4"/>
  <c r="EE497" i="4"/>
  <c r="DT516" i="4"/>
  <c r="ES512" i="4"/>
  <c r="ET512" i="4" s="1"/>
  <c r="EF512" i="4"/>
  <c r="DF497" i="4"/>
  <c r="ES516" i="4"/>
  <c r="ET516" i="4" s="1"/>
  <c r="EF516" i="4"/>
  <c r="CW503" i="4"/>
  <c r="DK510" i="4"/>
  <c r="EE503" i="4"/>
  <c r="DR503" i="4"/>
  <c r="DT510" i="4"/>
  <c r="CY501" i="4"/>
  <c r="DT508" i="4"/>
  <c r="CW497" i="4"/>
  <c r="CY497" i="4" s="1"/>
  <c r="EF499" i="4"/>
  <c r="ES499" i="4"/>
  <c r="ET499" i="4" s="1"/>
  <c r="ES511" i="4"/>
  <c r="ET511" i="4" s="1"/>
  <c r="EF511" i="4"/>
  <c r="DT513" i="4"/>
  <c r="CK507" i="4"/>
  <c r="ES510" i="4"/>
  <c r="ET510" i="4" s="1"/>
  <c r="EF510" i="4"/>
  <c r="CJ496" i="4"/>
  <c r="CI496" i="4" s="1"/>
  <c r="BY497" i="4"/>
  <c r="EE507" i="4"/>
  <c r="DR507" i="4"/>
  <c r="DT511" i="4"/>
  <c r="EB511" i="4" s="1"/>
  <c r="EF502" i="4"/>
  <c r="ES502" i="4"/>
  <c r="ET502" i="4" s="1"/>
  <c r="DK502" i="4"/>
  <c r="DF507" i="4"/>
  <c r="DT489" i="4"/>
  <c r="EE486" i="4"/>
  <c r="DR486" i="4"/>
  <c r="DR484" i="4"/>
  <c r="EE484" i="4"/>
  <c r="CT484" i="4"/>
  <c r="DF479" i="4"/>
  <c r="CW494" i="4"/>
  <c r="BY479" i="4"/>
  <c r="CW482" i="4"/>
  <c r="ES489" i="4"/>
  <c r="ET489" i="4" s="1"/>
  <c r="EF489" i="4"/>
  <c r="DF486" i="4"/>
  <c r="DF484" i="4"/>
  <c r="DK493" i="4"/>
  <c r="DA493" i="4" s="1"/>
  <c r="CK480" i="4"/>
  <c r="CY490" i="4"/>
  <c r="EE479" i="4"/>
  <c r="DR479" i="4"/>
  <c r="EF493" i="4"/>
  <c r="ES493" i="4"/>
  <c r="ET493" i="4" s="1"/>
  <c r="CW480" i="4"/>
  <c r="CM480" i="4" s="1"/>
  <c r="DT491" i="4"/>
  <c r="CY491" i="4"/>
  <c r="ES490" i="4"/>
  <c r="ET490" i="4" s="1"/>
  <c r="EF490" i="4"/>
  <c r="DF482" i="4"/>
  <c r="CW486" i="4"/>
  <c r="DF480" i="4"/>
  <c r="DN480" i="4" s="1"/>
  <c r="DT493" i="4"/>
  <c r="DH494" i="4"/>
  <c r="DK494" i="4"/>
  <c r="CW479" i="4"/>
  <c r="CY479" i="4" s="1"/>
  <c r="DT490" i="4"/>
  <c r="DR482" i="4"/>
  <c r="EE482" i="4"/>
  <c r="EF491" i="4"/>
  <c r="ES491" i="4"/>
  <c r="ET491" i="4" s="1"/>
  <c r="DK489" i="4"/>
  <c r="CT480" i="4"/>
  <c r="CY489" i="4"/>
  <c r="EE480" i="4"/>
  <c r="DR480" i="4"/>
  <c r="CK494" i="4"/>
  <c r="CT479" i="4"/>
  <c r="CK486" i="4"/>
  <c r="EE494" i="4"/>
  <c r="DR494" i="4"/>
  <c r="DF473" i="4"/>
  <c r="DN473" i="4" s="1"/>
  <c r="ES460" i="4"/>
  <c r="ET460" i="4" s="1"/>
  <c r="EF460" i="4"/>
  <c r="EE471" i="4"/>
  <c r="DR471" i="4"/>
  <c r="EE464" i="4"/>
  <c r="DR464" i="4"/>
  <c r="EE458" i="4"/>
  <c r="DR458" i="4"/>
  <c r="EE463" i="4"/>
  <c r="DR463" i="4"/>
  <c r="DF467" i="4"/>
  <c r="DT459" i="4"/>
  <c r="CW467" i="4"/>
  <c r="DF471" i="4"/>
  <c r="DF464" i="4"/>
  <c r="DF458" i="4"/>
  <c r="DF463" i="4"/>
  <c r="EF459" i="4"/>
  <c r="ES459" i="4"/>
  <c r="ET459" i="4" s="1"/>
  <c r="DR472" i="4"/>
  <c r="EE472" i="4"/>
  <c r="CW473" i="4"/>
  <c r="DT460" i="4"/>
  <c r="EE467" i="4"/>
  <c r="DR467" i="4"/>
  <c r="DF472" i="4"/>
  <c r="CW464" i="4"/>
  <c r="CW472" i="4"/>
  <c r="CW463" i="4"/>
  <c r="DF462" i="4"/>
  <c r="CW471" i="4"/>
  <c r="EE465" i="4"/>
  <c r="DR465" i="4"/>
  <c r="EE462" i="4"/>
  <c r="DR462" i="4"/>
  <c r="DT462" i="4" s="1"/>
  <c r="DR473" i="4"/>
  <c r="EE473" i="4"/>
  <c r="CK463" i="4"/>
  <c r="DK459" i="4"/>
  <c r="DF465" i="4"/>
  <c r="CW465" i="4"/>
  <c r="DT448" i="4"/>
  <c r="EF441" i="4"/>
  <c r="ES441" i="4"/>
  <c r="ET441" i="4" s="1"/>
  <c r="EE439" i="4"/>
  <c r="DR439" i="4"/>
  <c r="DK446" i="4"/>
  <c r="DA446" i="4" s="1"/>
  <c r="DM453" i="4"/>
  <c r="DA453" i="4"/>
  <c r="DF442" i="4"/>
  <c r="ES448" i="4"/>
  <c r="ET448" i="4" s="1"/>
  <c r="EF448" i="4"/>
  <c r="DF439" i="4"/>
  <c r="EE440" i="4"/>
  <c r="DR440" i="4"/>
  <c r="DF436" i="4"/>
  <c r="CW436" i="4"/>
  <c r="EE450" i="4"/>
  <c r="DR450" i="4"/>
  <c r="EH437" i="4"/>
  <c r="CM453" i="4"/>
  <c r="CW440" i="4"/>
  <c r="CT444" i="4"/>
  <c r="CK439" i="4"/>
  <c r="CW435" i="4"/>
  <c r="DF435" i="4"/>
  <c r="DH440" i="4"/>
  <c r="DK440" i="4"/>
  <c r="DR442" i="4"/>
  <c r="EE442" i="4"/>
  <c r="EE436" i="4"/>
  <c r="DR436" i="4"/>
  <c r="CW439" i="4"/>
  <c r="DF450" i="4"/>
  <c r="EV437" i="4"/>
  <c r="DF444" i="4"/>
  <c r="DN444" i="4" s="1"/>
  <c r="DR435" i="4"/>
  <c r="EE435" i="4"/>
  <c r="EE444" i="4"/>
  <c r="DR444" i="4"/>
  <c r="DT444" i="4" s="1"/>
  <c r="DT446" i="4"/>
  <c r="DT453" i="4"/>
  <c r="DT441" i="4"/>
  <c r="DK441" i="4"/>
  <c r="DM441" i="4" s="1"/>
  <c r="ES446" i="4"/>
  <c r="ET446" i="4" s="1"/>
  <c r="EF446" i="4"/>
  <c r="ES453" i="4"/>
  <c r="ET453" i="4" s="1"/>
  <c r="EF453" i="4"/>
  <c r="CW450" i="4"/>
  <c r="DH446" i="4"/>
  <c r="DF427" i="4"/>
  <c r="DR413" i="4"/>
  <c r="EE428" i="4"/>
  <c r="DR428" i="4"/>
  <c r="CT421" i="4"/>
  <c r="CK426" i="4"/>
  <c r="EE427" i="4"/>
  <c r="DR427" i="4"/>
  <c r="DK429" i="4"/>
  <c r="DF425" i="4"/>
  <c r="DF428" i="4"/>
  <c r="DF421" i="4"/>
  <c r="CT420" i="4"/>
  <c r="DT417" i="4"/>
  <c r="EB417" i="4" s="1"/>
  <c r="DK417" i="4"/>
  <c r="EE425" i="4"/>
  <c r="DR425" i="4"/>
  <c r="ES417" i="4"/>
  <c r="ET417" i="4" s="1"/>
  <c r="EF417" i="4"/>
  <c r="CK413" i="4"/>
  <c r="BY413" i="4"/>
  <c r="CJ411" i="4"/>
  <c r="CI411" i="4" s="1"/>
  <c r="CI410" i="4" s="1"/>
  <c r="ES429" i="4"/>
  <c r="ET429" i="4" s="1"/>
  <c r="EV429" i="4" s="1"/>
  <c r="EF429" i="4"/>
  <c r="DF426" i="4"/>
  <c r="DT415" i="4"/>
  <c r="CT427" i="4"/>
  <c r="CW428" i="4"/>
  <c r="DT429" i="4"/>
  <c r="EE426" i="4"/>
  <c r="DR426" i="4"/>
  <c r="ES415" i="4"/>
  <c r="ET415" i="4" s="1"/>
  <c r="EF415" i="4"/>
  <c r="DT423" i="4"/>
  <c r="DV423" i="4" s="1"/>
  <c r="CT426" i="4"/>
  <c r="CW413" i="4"/>
  <c r="EE418" i="4"/>
  <c r="DR418" i="4"/>
  <c r="DF413" i="4"/>
  <c r="DF420" i="4"/>
  <c r="CD410" i="4"/>
  <c r="DK415" i="4"/>
  <c r="EE421" i="4"/>
  <c r="DR421" i="4"/>
  <c r="CW418" i="4"/>
  <c r="CT413" i="4"/>
  <c r="CK421" i="4"/>
  <c r="DF418" i="4"/>
  <c r="CY429" i="4"/>
  <c r="EE420" i="4"/>
  <c r="DR420" i="4"/>
  <c r="EF423" i="4"/>
  <c r="ES423" i="4"/>
  <c r="ET423" i="4" s="1"/>
  <c r="DF407" i="4"/>
  <c r="CY407" i="4"/>
  <c r="CK407" i="4"/>
  <c r="CW405" i="4"/>
  <c r="CM405" i="4" s="1"/>
  <c r="DT406" i="4"/>
  <c r="ES396" i="4"/>
  <c r="ET396" i="4" s="1"/>
  <c r="EF396" i="4"/>
  <c r="EE407" i="4"/>
  <c r="DR407" i="4"/>
  <c r="ES406" i="4"/>
  <c r="ET406" i="4" s="1"/>
  <c r="EF406" i="4"/>
  <c r="DT396" i="4"/>
  <c r="EF393" i="4"/>
  <c r="ES393" i="4"/>
  <c r="ET393" i="4" s="1"/>
  <c r="DK399" i="4"/>
  <c r="DA399" i="4" s="1"/>
  <c r="DH393" i="4"/>
  <c r="DT393" i="4"/>
  <c r="DR408" i="4"/>
  <c r="EE408" i="4"/>
  <c r="CW408" i="4"/>
  <c r="DT399" i="4"/>
  <c r="DK396" i="4"/>
  <c r="EE405" i="4"/>
  <c r="DR405" i="4"/>
  <c r="DF408" i="4"/>
  <c r="ES399" i="4"/>
  <c r="ET399" i="4" s="1"/>
  <c r="EF399" i="4"/>
  <c r="DF403" i="4"/>
  <c r="DF405" i="4"/>
  <c r="CT405" i="4"/>
  <c r="EE403" i="4"/>
  <c r="DR403" i="4"/>
  <c r="DF382" i="4"/>
  <c r="DF383" i="4"/>
  <c r="DR376" i="4"/>
  <c r="EE376" i="4"/>
  <c r="DF387" i="4"/>
  <c r="DN387" i="4" s="1"/>
  <c r="EE383" i="4"/>
  <c r="DR383" i="4"/>
  <c r="CW387" i="4"/>
  <c r="DF376" i="4"/>
  <c r="CW374" i="4"/>
  <c r="DR388" i="4"/>
  <c r="EE388" i="4"/>
  <c r="DF386" i="4"/>
  <c r="EE375" i="4"/>
  <c r="DR375" i="4"/>
  <c r="DT380" i="4"/>
  <c r="EE387" i="4"/>
  <c r="DR387" i="4"/>
  <c r="DR377" i="4"/>
  <c r="EE377" i="4"/>
  <c r="DF384" i="4"/>
  <c r="EF380" i="4"/>
  <c r="ES380" i="4"/>
  <c r="ET380" i="4" s="1"/>
  <c r="CW388" i="4"/>
  <c r="DF377" i="4"/>
  <c r="EE384" i="4"/>
  <c r="DR384" i="4"/>
  <c r="DF388" i="4"/>
  <c r="DM380" i="4"/>
  <c r="CT383" i="4"/>
  <c r="CW386" i="4"/>
  <c r="EE386" i="4"/>
  <c r="DR386" i="4"/>
  <c r="DF375" i="4"/>
  <c r="CW384" i="4"/>
  <c r="DH373" i="4"/>
  <c r="DK373" i="4"/>
  <c r="DF374" i="4"/>
  <c r="DN374" i="4" s="1"/>
  <c r="EE382" i="4"/>
  <c r="DR382" i="4"/>
  <c r="CK373" i="4"/>
  <c r="BY373" i="4"/>
  <c r="CJ368" i="4"/>
  <c r="CI368" i="4" s="1"/>
  <c r="DR373" i="4"/>
  <c r="EE373" i="4"/>
  <c r="CT377" i="4"/>
  <c r="CW373" i="4"/>
  <c r="CW375" i="4"/>
  <c r="DR374" i="4"/>
  <c r="EE374" i="4"/>
  <c r="CW376" i="4"/>
  <c r="EE365" i="4"/>
  <c r="DR365" i="4"/>
  <c r="DT362" i="4"/>
  <c r="DR356" i="4"/>
  <c r="DT356" i="4" s="1"/>
  <c r="EE356" i="4"/>
  <c r="ES359" i="4"/>
  <c r="ET359" i="4" s="1"/>
  <c r="EF359" i="4"/>
  <c r="DF361" i="4"/>
  <c r="ES362" i="4"/>
  <c r="ET362" i="4" s="1"/>
  <c r="EF362" i="4"/>
  <c r="DF356" i="4"/>
  <c r="DR360" i="4"/>
  <c r="EE360" i="4"/>
  <c r="EF364" i="4"/>
  <c r="ES364" i="4"/>
  <c r="ET364" i="4" s="1"/>
  <c r="DR361" i="4"/>
  <c r="EE361" i="4"/>
  <c r="DK347" i="4"/>
  <c r="DM347" i="4" s="1"/>
  <c r="DM354" i="4"/>
  <c r="DF360" i="4"/>
  <c r="CT361" i="4"/>
  <c r="DT364" i="4"/>
  <c r="EE348" i="4"/>
  <c r="DR348" i="4"/>
  <c r="CW360" i="4"/>
  <c r="ES347" i="4"/>
  <c r="ET347" i="4" s="1"/>
  <c r="EV347" i="4" s="1"/>
  <c r="EF347" i="4"/>
  <c r="EH347" i="4" s="1"/>
  <c r="EP347" i="4" s="1"/>
  <c r="EE355" i="4"/>
  <c r="DR355" i="4"/>
  <c r="DT359" i="4"/>
  <c r="CK348" i="4"/>
  <c r="BY348" i="4"/>
  <c r="DV347" i="4"/>
  <c r="DY347" i="4"/>
  <c r="DH348" i="4"/>
  <c r="DK348" i="4"/>
  <c r="DA348" i="4" s="1"/>
  <c r="DK364" i="4"/>
  <c r="DK362" i="4"/>
  <c r="CM348" i="4"/>
  <c r="DF365" i="4"/>
  <c r="DH347" i="4"/>
  <c r="CM347" i="4"/>
  <c r="DF355" i="4"/>
  <c r="DF345" i="4"/>
  <c r="DR331" i="4"/>
  <c r="EE331" i="4"/>
  <c r="ES336" i="4"/>
  <c r="ET336" i="4" s="1"/>
  <c r="EF336" i="4"/>
  <c r="DR340" i="4"/>
  <c r="EE340" i="4"/>
  <c r="CW335" i="4"/>
  <c r="DK336" i="4"/>
  <c r="DF340" i="4"/>
  <c r="CW341" i="4"/>
  <c r="CW331" i="4"/>
  <c r="DF328" i="4"/>
  <c r="DF335" i="4"/>
  <c r="EE328" i="4"/>
  <c r="DR328" i="4"/>
  <c r="DF341" i="4"/>
  <c r="CW340" i="4"/>
  <c r="DT336" i="4"/>
  <c r="DF331" i="4"/>
  <c r="EE335" i="4"/>
  <c r="DR335" i="4"/>
  <c r="CK328" i="4"/>
  <c r="BY328" i="4"/>
  <c r="CJ325" i="4"/>
  <c r="CI325" i="4" s="1"/>
  <c r="CW328" i="4"/>
  <c r="DR341" i="4"/>
  <c r="EE341" i="4"/>
  <c r="DR345" i="4"/>
  <c r="EE345" i="4"/>
  <c r="CK331" i="4"/>
  <c r="DF308" i="4"/>
  <c r="EE320" i="4"/>
  <c r="DR320" i="4"/>
  <c r="CK306" i="4"/>
  <c r="CW319" i="4"/>
  <c r="CM319" i="4" s="1"/>
  <c r="CW317" i="4"/>
  <c r="DK313" i="4"/>
  <c r="DT313" i="4"/>
  <c r="DF317" i="4"/>
  <c r="EE321" i="4"/>
  <c r="DR321" i="4"/>
  <c r="CT321" i="4"/>
  <c r="DR310" i="4"/>
  <c r="EE310" i="4"/>
  <c r="ES313" i="4"/>
  <c r="ET313" i="4" s="1"/>
  <c r="EF313" i="4"/>
  <c r="DF323" i="4"/>
  <c r="DF319" i="4"/>
  <c r="CW308" i="4"/>
  <c r="CY313" i="4"/>
  <c r="EE308" i="4"/>
  <c r="DR308" i="4"/>
  <c r="DR306" i="4"/>
  <c r="EE306" i="4"/>
  <c r="EE319" i="4"/>
  <c r="DR319" i="4"/>
  <c r="DF320" i="4"/>
  <c r="EE317" i="4"/>
  <c r="DR317" i="4"/>
  <c r="DT317" i="4" s="1"/>
  <c r="DF321" i="4"/>
  <c r="DF310" i="4"/>
  <c r="DF306" i="4"/>
  <c r="EE323" i="4"/>
  <c r="DR323" i="4"/>
  <c r="DF290" i="4"/>
  <c r="DF291" i="4"/>
  <c r="EE290" i="4"/>
  <c r="DR290" i="4"/>
  <c r="EF286" i="4"/>
  <c r="ES286" i="4"/>
  <c r="ET286" i="4" s="1"/>
  <c r="CW290" i="4"/>
  <c r="EE291" i="4"/>
  <c r="DR291" i="4"/>
  <c r="CW303" i="4"/>
  <c r="DT286" i="4"/>
  <c r="EE300" i="4"/>
  <c r="DR300" i="4"/>
  <c r="ES295" i="4"/>
  <c r="ET295" i="4" s="1"/>
  <c r="EF295" i="4"/>
  <c r="DH295" i="4"/>
  <c r="DR302" i="4"/>
  <c r="EE302" i="4"/>
  <c r="FA297" i="4"/>
  <c r="DK296" i="4"/>
  <c r="DR303" i="4"/>
  <c r="EE303" i="4"/>
  <c r="CW300" i="4"/>
  <c r="DF302" i="4"/>
  <c r="DF303" i="4"/>
  <c r="DF298" i="4"/>
  <c r="DT296" i="4"/>
  <c r="DF300" i="4"/>
  <c r="DT295" i="4"/>
  <c r="DK286" i="4"/>
  <c r="CY286" i="4"/>
  <c r="CM286" i="4"/>
  <c r="EE298" i="4"/>
  <c r="DR298" i="4"/>
  <c r="ES296" i="4"/>
  <c r="ET296" i="4" s="1"/>
  <c r="EF296" i="4"/>
  <c r="ES264" i="4"/>
  <c r="ET264" i="4" s="1"/>
  <c r="EF264" i="4"/>
  <c r="EH264" i="4" s="1"/>
  <c r="CK267" i="4"/>
  <c r="DA264" i="4"/>
  <c r="DM264" i="4"/>
  <c r="CW269" i="4"/>
  <c r="DT264" i="4"/>
  <c r="CY264" i="4"/>
  <c r="CM264" i="4"/>
  <c r="DF269" i="4"/>
  <c r="CW267" i="4"/>
  <c r="EE278" i="4"/>
  <c r="DR278" i="4"/>
  <c r="DF282" i="4"/>
  <c r="EF274" i="4"/>
  <c r="ES274" i="4"/>
  <c r="ET274" i="4" s="1"/>
  <c r="DK275" i="4"/>
  <c r="DR282" i="4"/>
  <c r="EE282" i="4"/>
  <c r="DT274" i="4"/>
  <c r="DT275" i="4"/>
  <c r="DK274" i="4"/>
  <c r="CT282" i="4"/>
  <c r="ES275" i="4"/>
  <c r="ET275" i="4" s="1"/>
  <c r="EF275" i="4"/>
  <c r="DF267" i="4"/>
  <c r="DR269" i="4"/>
  <c r="EE269" i="4"/>
  <c r="DF278" i="4"/>
  <c r="CK278" i="4"/>
  <c r="DR267" i="4"/>
  <c r="EE267" i="4"/>
  <c r="DT248" i="4"/>
  <c r="DT249" i="4"/>
  <c r="EE252" i="4"/>
  <c r="DR252" i="4"/>
  <c r="DR245" i="4"/>
  <c r="EE245" i="4"/>
  <c r="DT247" i="4"/>
  <c r="DH249" i="4"/>
  <c r="ES249" i="4"/>
  <c r="ET249" i="4" s="1"/>
  <c r="EF249" i="4"/>
  <c r="DT261" i="4"/>
  <c r="DF245" i="4"/>
  <c r="EF247" i="4"/>
  <c r="ES247" i="4"/>
  <c r="ET247" i="4" s="1"/>
  <c r="DF254" i="4"/>
  <c r="ES261" i="4"/>
  <c r="ET261" i="4" s="1"/>
  <c r="EF261" i="4"/>
  <c r="EE255" i="4"/>
  <c r="DR255" i="4"/>
  <c r="DR243" i="4"/>
  <c r="EE243" i="4"/>
  <c r="CW258" i="4"/>
  <c r="CY248" i="4"/>
  <c r="ES248" i="4"/>
  <c r="ET248" i="4" s="1"/>
  <c r="EF248" i="4"/>
  <c r="DF252" i="4"/>
  <c r="DF251" i="4"/>
  <c r="DF258" i="4"/>
  <c r="DF257" i="4"/>
  <c r="DT244" i="4"/>
  <c r="DR254" i="4"/>
  <c r="EE254" i="4"/>
  <c r="DT256" i="4"/>
  <c r="CW255" i="4"/>
  <c r="CW243" i="4"/>
  <c r="DR251" i="4"/>
  <c r="EE251" i="4"/>
  <c r="EE258" i="4"/>
  <c r="DR258" i="4"/>
  <c r="EE257" i="4"/>
  <c r="DR257" i="4"/>
  <c r="EF244" i="4"/>
  <c r="ES244" i="4"/>
  <c r="ET244" i="4" s="1"/>
  <c r="CT245" i="4"/>
  <c r="EF256" i="4"/>
  <c r="ES256" i="4"/>
  <c r="ET256" i="4" s="1"/>
  <c r="DH248" i="4"/>
  <c r="CT252" i="4"/>
  <c r="DH247" i="4"/>
  <c r="DF255" i="4"/>
  <c r="DN255" i="4" s="1"/>
  <c r="DM248" i="4"/>
  <c r="DK261" i="4"/>
  <c r="DF243" i="4"/>
  <c r="DN243" i="4" s="1"/>
  <c r="CW231" i="4"/>
  <c r="CM231" i="4" s="1"/>
  <c r="CW236" i="4"/>
  <c r="DF221" i="4"/>
  <c r="DF236" i="4"/>
  <c r="EF230" i="4"/>
  <c r="ES230" i="4"/>
  <c r="ET230" i="4" s="1"/>
  <c r="ES226" i="4"/>
  <c r="ET226" i="4" s="1"/>
  <c r="EF226" i="4"/>
  <c r="DT239" i="4"/>
  <c r="DK224" i="4"/>
  <c r="EE240" i="4"/>
  <c r="DR240" i="4"/>
  <c r="DK230" i="4"/>
  <c r="DT224" i="4"/>
  <c r="DT226" i="4"/>
  <c r="DF240" i="4"/>
  <c r="DF231" i="4"/>
  <c r="CW221" i="4"/>
  <c r="CY221" i="4" s="1"/>
  <c r="DF238" i="4"/>
  <c r="ES224" i="4"/>
  <c r="ET224" i="4" s="1"/>
  <c r="EF224" i="4"/>
  <c r="DK226" i="4"/>
  <c r="DM226" i="4" s="1"/>
  <c r="ES239" i="4"/>
  <c r="ET239" i="4" s="1"/>
  <c r="EF239" i="4"/>
  <c r="DR221" i="4"/>
  <c r="EE221" i="4"/>
  <c r="DR236" i="4"/>
  <c r="EE236" i="4"/>
  <c r="DT230" i="4"/>
  <c r="DH239" i="4"/>
  <c r="EE231" i="4"/>
  <c r="DR231" i="4"/>
  <c r="DR238" i="4"/>
  <c r="EE238" i="4"/>
  <c r="CT231" i="4"/>
  <c r="CY224" i="4"/>
  <c r="EE208" i="4"/>
  <c r="DR208" i="4"/>
  <c r="EE213" i="4"/>
  <c r="DR213" i="4"/>
  <c r="DF201" i="4"/>
  <c r="DT203" i="4"/>
  <c r="CW214" i="4"/>
  <c r="CY212" i="4"/>
  <c r="EE201" i="4"/>
  <c r="DR201" i="4"/>
  <c r="ES203" i="4"/>
  <c r="ET203" i="4" s="1"/>
  <c r="EF203" i="4"/>
  <c r="CW206" i="4"/>
  <c r="CM206" i="4" s="1"/>
  <c r="DT210" i="4"/>
  <c r="EF205" i="4"/>
  <c r="ES205" i="4"/>
  <c r="ET205" i="4" s="1"/>
  <c r="CW208" i="4"/>
  <c r="CM208" i="4" s="1"/>
  <c r="EE217" i="4"/>
  <c r="DR217" i="4"/>
  <c r="DR206" i="4"/>
  <c r="EE206" i="4"/>
  <c r="DF208" i="4"/>
  <c r="ES210" i="4"/>
  <c r="ET210" i="4" s="1"/>
  <c r="EF210" i="4"/>
  <c r="DF213" i="4"/>
  <c r="DF206" i="4"/>
  <c r="DN206" i="4" s="1"/>
  <c r="EE207" i="4"/>
  <c r="DR207" i="4"/>
  <c r="EE214" i="4"/>
  <c r="DR214" i="4"/>
  <c r="DH210" i="4"/>
  <c r="EF212" i="4"/>
  <c r="ES212" i="4"/>
  <c r="ET212" i="4" s="1"/>
  <c r="DF207" i="4"/>
  <c r="DF214" i="4"/>
  <c r="DH203" i="4"/>
  <c r="DT212" i="4"/>
  <c r="CT206" i="4"/>
  <c r="DT205" i="4"/>
  <c r="CT208" i="4"/>
  <c r="CK206" i="4"/>
  <c r="DF217" i="4"/>
  <c r="CW217" i="4"/>
  <c r="DT196" i="4"/>
  <c r="DF185" i="4"/>
  <c r="CW192" i="4"/>
  <c r="DT186" i="4"/>
  <c r="DK186" i="4"/>
  <c r="ES196" i="4"/>
  <c r="ET196" i="4" s="1"/>
  <c r="EF196" i="4"/>
  <c r="CW193" i="4"/>
  <c r="CY182" i="4"/>
  <c r="ES186" i="4"/>
  <c r="ET186" i="4" s="1"/>
  <c r="EF186" i="4"/>
  <c r="DF192" i="4"/>
  <c r="CW185" i="4"/>
  <c r="DT182" i="4"/>
  <c r="DR198" i="4"/>
  <c r="EE198" i="4"/>
  <c r="EE193" i="4"/>
  <c r="DR193" i="4"/>
  <c r="EE192" i="4"/>
  <c r="DR192" i="4"/>
  <c r="ES182" i="4"/>
  <c r="ET182" i="4" s="1"/>
  <c r="EF182" i="4"/>
  <c r="DF198" i="4"/>
  <c r="DF193" i="4"/>
  <c r="EE185" i="4"/>
  <c r="DR185" i="4"/>
  <c r="CY186" i="4"/>
  <c r="DF172" i="4"/>
  <c r="DR171" i="4"/>
  <c r="EE171" i="4"/>
  <c r="DF171" i="4"/>
  <c r="EE158" i="4"/>
  <c r="DR158" i="4"/>
  <c r="EE165" i="4"/>
  <c r="DR165" i="4"/>
  <c r="CW171" i="4"/>
  <c r="DK175" i="4"/>
  <c r="DF176" i="4"/>
  <c r="CK158" i="4"/>
  <c r="BY158" i="4"/>
  <c r="CY176" i="4"/>
  <c r="CM176" i="4"/>
  <c r="DT162" i="4"/>
  <c r="DR176" i="4"/>
  <c r="EE176" i="4"/>
  <c r="DV174" i="4"/>
  <c r="DY174" i="4"/>
  <c r="CW172" i="4"/>
  <c r="DF165" i="4"/>
  <c r="ES174" i="4"/>
  <c r="ET174" i="4" s="1"/>
  <c r="EV174" i="4" s="1"/>
  <c r="EF174" i="4"/>
  <c r="DR160" i="4"/>
  <c r="EE160" i="4"/>
  <c r="ES162" i="4"/>
  <c r="ET162" i="4" s="1"/>
  <c r="EF162" i="4"/>
  <c r="DF158" i="4"/>
  <c r="DF160" i="4"/>
  <c r="DT175" i="4"/>
  <c r="DR172" i="4"/>
  <c r="EE172" i="4"/>
  <c r="CK171" i="4"/>
  <c r="EF175" i="4"/>
  <c r="ES175" i="4"/>
  <c r="ET175" i="4" s="1"/>
  <c r="CY157" i="4"/>
  <c r="CM157" i="4"/>
  <c r="ES157" i="4"/>
  <c r="ET157" i="4" s="1"/>
  <c r="EF157" i="4"/>
  <c r="DT157" i="4"/>
  <c r="DK157" i="4"/>
  <c r="DM157" i="4" s="1"/>
  <c r="DT141" i="4"/>
  <c r="EE143" i="4"/>
  <c r="DR143" i="4"/>
  <c r="CW143" i="4"/>
  <c r="CM143" i="4" s="1"/>
  <c r="DT153" i="4"/>
  <c r="CY154" i="4"/>
  <c r="ES148" i="4"/>
  <c r="ET148" i="4" s="1"/>
  <c r="EF148" i="4"/>
  <c r="DF149" i="4"/>
  <c r="DF145" i="4"/>
  <c r="DR151" i="4"/>
  <c r="EE151" i="4"/>
  <c r="DT152" i="4"/>
  <c r="EB152" i="4" s="1"/>
  <c r="DH154" i="4"/>
  <c r="CY148" i="4"/>
  <c r="CY141" i="4"/>
  <c r="DF151" i="4"/>
  <c r="DT154" i="4"/>
  <c r="EF141" i="4"/>
  <c r="ES141" i="4"/>
  <c r="ET141" i="4" s="1"/>
  <c r="CW151" i="4"/>
  <c r="ES153" i="4"/>
  <c r="ET153" i="4" s="1"/>
  <c r="EF153" i="4"/>
  <c r="EF152" i="4"/>
  <c r="ES152" i="4"/>
  <c r="ET152" i="4" s="1"/>
  <c r="DT148" i="4"/>
  <c r="CW155" i="4"/>
  <c r="EE149" i="4"/>
  <c r="DR149" i="4"/>
  <c r="DR145" i="4"/>
  <c r="EE145" i="4"/>
  <c r="CW145" i="4"/>
  <c r="DK153" i="4"/>
  <c r="ES154" i="4"/>
  <c r="ET154" i="4" s="1"/>
  <c r="EF154" i="4"/>
  <c r="EE155" i="4"/>
  <c r="DR155" i="4"/>
  <c r="CM149" i="4"/>
  <c r="DM141" i="4"/>
  <c r="DA141" i="4"/>
  <c r="CK151" i="4"/>
  <c r="DF143" i="4"/>
  <c r="CT143" i="4"/>
  <c r="DF155" i="4"/>
  <c r="DN155" i="4" s="1"/>
  <c r="CM136" i="4"/>
  <c r="CY136" i="4"/>
  <c r="DH136" i="4"/>
  <c r="DK136" i="4"/>
  <c r="DA136" i="4" s="1"/>
  <c r="EE136" i="4"/>
  <c r="DR136" i="4"/>
  <c r="DT136" i="4" s="1"/>
  <c r="EB136" i="4" s="1"/>
  <c r="DT123" i="4"/>
  <c r="DF125" i="4"/>
  <c r="ES134" i="4"/>
  <c r="ET134" i="4" s="1"/>
  <c r="EF134" i="4"/>
  <c r="EE131" i="4"/>
  <c r="DR131" i="4"/>
  <c r="DF124" i="4"/>
  <c r="DN124" i="4" s="1"/>
  <c r="DF120" i="4"/>
  <c r="DT117" i="4"/>
  <c r="DK123" i="4"/>
  <c r="EE125" i="4"/>
  <c r="DR125" i="4"/>
  <c r="DF127" i="4"/>
  <c r="DT134" i="4"/>
  <c r="EE124" i="4"/>
  <c r="DR124" i="4"/>
  <c r="EE120" i="4"/>
  <c r="DR120" i="4"/>
  <c r="DF129" i="4"/>
  <c r="ES130" i="4"/>
  <c r="ET130" i="4" s="1"/>
  <c r="EF130" i="4"/>
  <c r="DF126" i="4"/>
  <c r="EE127" i="4"/>
  <c r="DR127" i="4"/>
  <c r="CY117" i="4"/>
  <c r="CT127" i="4"/>
  <c r="EE129" i="4"/>
  <c r="DR129" i="4"/>
  <c r="CW120" i="4"/>
  <c r="CW129" i="4"/>
  <c r="CM129" i="4" s="1"/>
  <c r="CY134" i="4"/>
  <c r="DF131" i="4"/>
  <c r="EF117" i="4"/>
  <c r="ES117" i="4"/>
  <c r="ET117" i="4" s="1"/>
  <c r="DT130" i="4"/>
  <c r="DK134" i="4"/>
  <c r="ES123" i="4"/>
  <c r="ET123" i="4" s="1"/>
  <c r="EF123" i="4"/>
  <c r="DR126" i="4"/>
  <c r="EE126" i="4"/>
  <c r="CW125" i="4"/>
  <c r="CY115" i="4"/>
  <c r="CM115" i="4"/>
  <c r="DK115" i="4"/>
  <c r="DT115" i="4"/>
  <c r="ES115" i="4"/>
  <c r="ET115" i="4" s="1"/>
  <c r="EF115" i="4"/>
  <c r="DF110" i="4"/>
  <c r="DT109" i="4"/>
  <c r="EE108" i="4"/>
  <c r="DR108" i="4"/>
  <c r="ES96" i="4"/>
  <c r="ET96" i="4" s="1"/>
  <c r="EV96" i="4" s="1"/>
  <c r="EF96" i="4"/>
  <c r="DK97" i="4"/>
  <c r="DK95" i="4"/>
  <c r="ES99" i="4"/>
  <c r="ET99" i="4" s="1"/>
  <c r="EF99" i="4"/>
  <c r="DF113" i="4"/>
  <c r="DH109" i="4"/>
  <c r="CY100" i="4"/>
  <c r="CY97" i="4"/>
  <c r="EE113" i="4"/>
  <c r="DR113" i="4"/>
  <c r="DF107" i="4"/>
  <c r="DT97" i="4"/>
  <c r="DT112" i="4"/>
  <c r="DT96" i="4"/>
  <c r="EE107" i="4"/>
  <c r="DR107" i="4"/>
  <c r="DT99" i="4"/>
  <c r="ES97" i="4"/>
  <c r="ET97" i="4" s="1"/>
  <c r="EF97" i="4"/>
  <c r="ES112" i="4"/>
  <c r="ET112" i="4" s="1"/>
  <c r="EF112" i="4"/>
  <c r="DT95" i="4"/>
  <c r="CY113" i="4"/>
  <c r="CW110" i="4"/>
  <c r="DK96" i="4"/>
  <c r="ES95" i="4"/>
  <c r="ET95" i="4" s="1"/>
  <c r="EF95" i="4"/>
  <c r="DT103" i="4"/>
  <c r="DK112" i="4"/>
  <c r="CT113" i="4"/>
  <c r="EE110" i="4"/>
  <c r="DR110" i="4"/>
  <c r="ES109" i="4"/>
  <c r="ET109" i="4" s="1"/>
  <c r="EF109" i="4"/>
  <c r="DF108" i="4"/>
  <c r="ES103" i="4"/>
  <c r="ET103" i="4" s="1"/>
  <c r="EF103" i="4"/>
  <c r="ES94" i="4"/>
  <c r="ET94" i="4" s="1"/>
  <c r="EF94" i="4"/>
  <c r="CM94" i="4"/>
  <c r="DK94" i="4"/>
  <c r="DT94" i="4"/>
  <c r="CW73" i="4"/>
  <c r="CM73" i="4" s="1"/>
  <c r="DT83" i="4"/>
  <c r="CW91" i="4"/>
  <c r="DF92" i="4"/>
  <c r="DF91" i="4"/>
  <c r="DN91" i="4" s="1"/>
  <c r="EE77" i="4"/>
  <c r="DR77" i="4"/>
  <c r="DT77" i="4" s="1"/>
  <c r="DH75" i="4"/>
  <c r="EE88" i="4"/>
  <c r="DR88" i="4"/>
  <c r="CY86" i="4"/>
  <c r="CK91" i="4"/>
  <c r="CY75" i="4"/>
  <c r="DF77" i="4"/>
  <c r="CW76" i="4"/>
  <c r="DT87" i="4"/>
  <c r="ES83" i="4"/>
  <c r="ET83" i="4" s="1"/>
  <c r="EF83" i="4"/>
  <c r="DF88" i="4"/>
  <c r="EE92" i="4"/>
  <c r="DR92" i="4"/>
  <c r="DF79" i="4"/>
  <c r="EE91" i="4"/>
  <c r="DR91" i="4"/>
  <c r="CT92" i="4"/>
  <c r="CT82" i="4"/>
  <c r="EF87" i="4"/>
  <c r="ES87" i="4"/>
  <c r="ET87" i="4" s="1"/>
  <c r="DT78" i="4"/>
  <c r="CK79" i="4"/>
  <c r="CT79" i="4"/>
  <c r="CT88" i="4"/>
  <c r="DF82" i="4"/>
  <c r="DT75" i="4"/>
  <c r="ES78" i="4"/>
  <c r="ET78" i="4" s="1"/>
  <c r="EF78" i="4"/>
  <c r="EE76" i="4"/>
  <c r="DR76" i="4"/>
  <c r="DR73" i="4"/>
  <c r="EE73" i="4"/>
  <c r="DK78" i="4"/>
  <c r="EE79" i="4"/>
  <c r="DR79" i="4"/>
  <c r="EE82" i="4"/>
  <c r="DR82" i="4"/>
  <c r="ES75" i="4"/>
  <c r="ET75" i="4" s="1"/>
  <c r="EF75" i="4"/>
  <c r="CK73" i="4"/>
  <c r="BY73" i="4"/>
  <c r="DH87" i="4"/>
  <c r="DF76" i="4"/>
  <c r="DF73" i="4"/>
  <c r="CT73" i="4"/>
  <c r="DF57" i="4"/>
  <c r="EV54" i="4"/>
  <c r="ES53" i="4"/>
  <c r="ET53" i="4" s="1"/>
  <c r="EF53" i="4"/>
  <c r="DR59" i="4"/>
  <c r="EE59" i="4"/>
  <c r="DF56" i="4"/>
  <c r="CW56" i="4"/>
  <c r="DF60" i="4"/>
  <c r="ES68" i="4"/>
  <c r="ET68" i="4" s="1"/>
  <c r="EF68" i="4"/>
  <c r="EE56" i="4"/>
  <c r="DR56" i="4"/>
  <c r="DR60" i="4"/>
  <c r="EE60" i="4"/>
  <c r="ES52" i="4"/>
  <c r="ET52" i="4" s="1"/>
  <c r="EF52" i="4"/>
  <c r="DT68" i="4"/>
  <c r="DF63" i="4"/>
  <c r="DF66" i="4"/>
  <c r="EH64" i="4"/>
  <c r="CW67" i="4"/>
  <c r="DK68" i="4"/>
  <c r="DT52" i="4"/>
  <c r="EE63" i="4"/>
  <c r="DR63" i="4"/>
  <c r="EE66" i="4"/>
  <c r="DR66" i="4"/>
  <c r="DK53" i="4"/>
  <c r="EV64" i="4"/>
  <c r="CW51" i="4"/>
  <c r="CS50" i="4"/>
  <c r="CR50" i="4" s="1"/>
  <c r="CK57" i="4"/>
  <c r="CK51" i="4"/>
  <c r="CJ50" i="4"/>
  <c r="CI50" i="4" s="1"/>
  <c r="BY51" i="4"/>
  <c r="DF51" i="4"/>
  <c r="CT63" i="4"/>
  <c r="CT66" i="4"/>
  <c r="CK63" i="4"/>
  <c r="DF67" i="4"/>
  <c r="EJ70" i="4"/>
  <c r="EM70" i="4"/>
  <c r="DR51" i="4"/>
  <c r="EE51" i="4"/>
  <c r="DR67" i="4"/>
  <c r="EE67" i="4"/>
  <c r="EE57" i="4"/>
  <c r="DR57" i="4"/>
  <c r="EV70" i="4"/>
  <c r="EH54" i="4"/>
  <c r="DT53" i="4"/>
  <c r="DF59" i="4"/>
  <c r="CT60" i="4"/>
  <c r="DF34" i="4"/>
  <c r="EJ47" i="4"/>
  <c r="EM47" i="4"/>
  <c r="DR34" i="4"/>
  <c r="EE34" i="4"/>
  <c r="CT48" i="4"/>
  <c r="DK31" i="4"/>
  <c r="DR43" i="4"/>
  <c r="EE43" i="4"/>
  <c r="DT45" i="4"/>
  <c r="DT41" i="4"/>
  <c r="EV47" i="4"/>
  <c r="CK48" i="4"/>
  <c r="EE49" i="4"/>
  <c r="DR49" i="4"/>
  <c r="ES31" i="4"/>
  <c r="ET31" i="4" s="1"/>
  <c r="EF31" i="4"/>
  <c r="EE33" i="4"/>
  <c r="DR33" i="4"/>
  <c r="CJ29" i="4"/>
  <c r="CI29" i="4" s="1"/>
  <c r="DY47" i="4"/>
  <c r="CY31" i="4"/>
  <c r="CM31" i="4"/>
  <c r="DF49" i="4"/>
  <c r="DT31" i="4"/>
  <c r="EB31" i="4" s="1"/>
  <c r="EE48" i="4"/>
  <c r="DR48" i="4"/>
  <c r="CT44" i="4"/>
  <c r="DF33" i="4"/>
  <c r="DH33" i="4" s="1"/>
  <c r="DF44" i="4"/>
  <c r="DF48" i="4"/>
  <c r="DN48" i="4" s="1"/>
  <c r="EE46" i="4"/>
  <c r="DR46" i="4"/>
  <c r="CW49" i="4"/>
  <c r="EE44" i="4"/>
  <c r="DR44" i="4"/>
  <c r="CW43" i="4"/>
  <c r="DF43" i="4"/>
  <c r="ES45" i="4"/>
  <c r="ET45" i="4" s="1"/>
  <c r="EF45" i="4"/>
  <c r="EH45" i="4" s="1"/>
  <c r="ES41" i="4"/>
  <c r="ET41" i="4" s="1"/>
  <c r="EF41" i="4"/>
  <c r="CT33" i="4"/>
  <c r="DF46" i="4"/>
  <c r="DM47" i="4"/>
  <c r="DF19" i="4"/>
  <c r="EF12" i="4"/>
  <c r="ES12" i="4"/>
  <c r="ET12" i="4" s="1"/>
  <c r="DR26" i="4"/>
  <c r="EE26" i="4"/>
  <c r="EV25" i="4"/>
  <c r="CT15" i="4"/>
  <c r="EE21" i="4"/>
  <c r="DR21" i="4"/>
  <c r="EH25" i="4"/>
  <c r="CW21" i="4"/>
  <c r="CW26" i="4"/>
  <c r="CW10" i="4"/>
  <c r="DH21" i="4"/>
  <c r="DK21" i="4"/>
  <c r="DF13" i="4"/>
  <c r="DF15" i="4"/>
  <c r="DR10" i="4"/>
  <c r="EE10" i="4"/>
  <c r="EE13" i="4"/>
  <c r="DR13" i="4"/>
  <c r="EE15" i="4"/>
  <c r="DR15" i="4"/>
  <c r="CW13" i="4"/>
  <c r="CY12" i="4"/>
  <c r="DF10" i="4"/>
  <c r="CT19" i="4"/>
  <c r="EE19" i="4"/>
  <c r="DR19" i="4"/>
  <c r="DT12" i="4"/>
  <c r="DF26" i="4"/>
  <c r="EE9" i="4"/>
  <c r="DR9" i="4"/>
  <c r="CW9" i="4"/>
  <c r="CY9" i="4" s="1"/>
  <c r="DF9" i="4"/>
  <c r="BY9" i="4"/>
  <c r="CK139" i="4"/>
  <c r="EO519" i="4"/>
  <c r="EC519" i="4"/>
  <c r="FC519" i="4"/>
  <c r="EQ519" i="4"/>
  <c r="FC412" i="4"/>
  <c r="FC326" i="4"/>
  <c r="CK140" i="4"/>
  <c r="DF140" i="4"/>
  <c r="EE140" i="4"/>
  <c r="DR140" i="4"/>
  <c r="CW140" i="4"/>
  <c r="CM140" i="4" s="1"/>
  <c r="CT140" i="4"/>
  <c r="DF139" i="4"/>
  <c r="ED139" i="4"/>
  <c r="DR139" i="4"/>
  <c r="CW139" i="4"/>
  <c r="DR138" i="4"/>
  <c r="ED138" i="4"/>
  <c r="DF138" i="4"/>
  <c r="CW137" i="4"/>
  <c r="CS135" i="4"/>
  <c r="CR135" i="4" s="1"/>
  <c r="CJ135" i="4"/>
  <c r="CI135" i="4" s="1"/>
  <c r="DF137" i="4"/>
  <c r="ED137" i="4"/>
  <c r="DR137" i="4"/>
  <c r="EZ136" i="4"/>
  <c r="EQ520" i="4"/>
  <c r="EC520" i="4"/>
  <c r="CY266" i="4" l="1"/>
  <c r="CM172" i="4"/>
  <c r="CM607" i="4"/>
  <c r="CM191" i="4"/>
  <c r="BW518" i="4"/>
  <c r="DH100" i="4"/>
  <c r="CY430" i="4"/>
  <c r="DO612" i="4"/>
  <c r="DN27" i="4"/>
  <c r="DA27" i="4" s="1"/>
  <c r="DH27" i="4"/>
  <c r="DH163" i="4"/>
  <c r="DA261" i="4"/>
  <c r="DA274" i="4"/>
  <c r="DN266" i="4"/>
  <c r="DA266" i="4" s="1"/>
  <c r="DH266" i="4"/>
  <c r="DA123" i="4"/>
  <c r="CM384" i="4"/>
  <c r="AU623" i="4"/>
  <c r="BR367" i="4"/>
  <c r="DK401" i="4"/>
  <c r="DA401" i="4" s="1"/>
  <c r="CM571" i="4"/>
  <c r="DA96" i="4"/>
  <c r="DA68" i="4"/>
  <c r="CM566" i="4"/>
  <c r="BI517" i="4"/>
  <c r="CM67" i="4"/>
  <c r="DA296" i="4"/>
  <c r="DH101" i="4"/>
  <c r="CM21" i="4"/>
  <c r="DA415" i="4"/>
  <c r="DH250" i="4"/>
  <c r="CM450" i="4"/>
  <c r="CG220" i="4"/>
  <c r="CF220" i="4" s="1"/>
  <c r="CB220" i="4" s="1"/>
  <c r="DN272" i="4"/>
  <c r="CM354" i="4"/>
  <c r="CM419" i="4"/>
  <c r="CM457" i="4"/>
  <c r="CM214" i="4"/>
  <c r="CM388" i="4"/>
  <c r="CM435" i="4"/>
  <c r="CM49" i="4"/>
  <c r="DA391" i="4"/>
  <c r="CM341" i="4"/>
  <c r="BY273" i="4"/>
  <c r="DA535" i="4"/>
  <c r="BY187" i="4"/>
  <c r="CM139" i="4"/>
  <c r="BY195" i="4"/>
  <c r="CB8" i="4"/>
  <c r="CG475" i="4"/>
  <c r="CF475" i="4" s="1"/>
  <c r="CB475" i="4" s="1"/>
  <c r="DA275" i="4"/>
  <c r="CM605" i="4"/>
  <c r="CM550" i="4"/>
  <c r="DK430" i="4"/>
  <c r="DM430" i="4" s="1"/>
  <c r="CG72" i="4"/>
  <c r="CF72" i="4" s="1"/>
  <c r="CB72" i="4" s="1"/>
  <c r="CJ454" i="4"/>
  <c r="CI454" i="4" s="1"/>
  <c r="CM467" i="4"/>
  <c r="DR266" i="4"/>
  <c r="DT266" i="4" s="1"/>
  <c r="DY266" i="4" s="1"/>
  <c r="EE266" i="4"/>
  <c r="DA396" i="4"/>
  <c r="DH430" i="4"/>
  <c r="DH190" i="4"/>
  <c r="CM258" i="4"/>
  <c r="CM267" i="4"/>
  <c r="DR27" i="4"/>
  <c r="DT27" i="4" s="1"/>
  <c r="EB27" i="4" s="1"/>
  <c r="DO27" i="4" s="1"/>
  <c r="EE27" i="4"/>
  <c r="CG93" i="4"/>
  <c r="CF93" i="4" s="1"/>
  <c r="CB93" i="4" s="1"/>
  <c r="CM125" i="4"/>
  <c r="CG389" i="4"/>
  <c r="CF389" i="4" s="1"/>
  <c r="CB389" i="4" s="1"/>
  <c r="CB367" i="4" s="1"/>
  <c r="DN326" i="4"/>
  <c r="DA326" i="4" s="1"/>
  <c r="DK326" i="4"/>
  <c r="DM326" i="4" s="1"/>
  <c r="EE86" i="4"/>
  <c r="DR86" i="4"/>
  <c r="DT86" i="4" s="1"/>
  <c r="EB86" i="4" s="1"/>
  <c r="CM144" i="4"/>
  <c r="DN86" i="4"/>
  <c r="DA86" i="4" s="1"/>
  <c r="DR430" i="4"/>
  <c r="DT430" i="4" s="1"/>
  <c r="EB430" i="4" s="1"/>
  <c r="DO430" i="4" s="1"/>
  <c r="EE430" i="4"/>
  <c r="DK501" i="4"/>
  <c r="DA501" i="4" s="1"/>
  <c r="DH330" i="4"/>
  <c r="BY397" i="4"/>
  <c r="CM255" i="4"/>
  <c r="CM482" i="4"/>
  <c r="CM533" i="4"/>
  <c r="CM10" i="4"/>
  <c r="CM43" i="4"/>
  <c r="DA97" i="4"/>
  <c r="CM375" i="4"/>
  <c r="EB462" i="4"/>
  <c r="CG539" i="4"/>
  <c r="CF539" i="4" s="1"/>
  <c r="CB539" i="4" s="1"/>
  <c r="DH86" i="4"/>
  <c r="DT326" i="4"/>
  <c r="DV326" i="4" s="1"/>
  <c r="DK550" i="4"/>
  <c r="DA550" i="4" s="1"/>
  <c r="CM595" i="4"/>
  <c r="DA551" i="4"/>
  <c r="CM428" i="4"/>
  <c r="CM401" i="4"/>
  <c r="BY204" i="4"/>
  <c r="DA230" i="4"/>
  <c r="EQ297" i="4"/>
  <c r="DA362" i="4"/>
  <c r="EB356" i="4"/>
  <c r="CM418" i="4"/>
  <c r="CM464" i="4"/>
  <c r="EP567" i="4"/>
  <c r="DH18" i="4"/>
  <c r="DN292" i="4"/>
  <c r="DN456" i="4"/>
  <c r="BY223" i="4"/>
  <c r="CY401" i="4"/>
  <c r="BY102" i="4"/>
  <c r="CM318" i="4"/>
  <c r="DH501" i="4"/>
  <c r="DR501" i="4"/>
  <c r="DT501" i="4" s="1"/>
  <c r="DY501" i="4" s="1"/>
  <c r="EE501" i="4"/>
  <c r="EH326" i="4"/>
  <c r="EJ326" i="4" s="1"/>
  <c r="CM424" i="4"/>
  <c r="CM515" i="4"/>
  <c r="CM62" i="4"/>
  <c r="CM13" i="4"/>
  <c r="CM91" i="4"/>
  <c r="CM217" i="4"/>
  <c r="EB444" i="4"/>
  <c r="DN85" i="4"/>
  <c r="DN330" i="4"/>
  <c r="DN492" i="4"/>
  <c r="CM65" i="4"/>
  <c r="CM120" i="4"/>
  <c r="CM300" i="4"/>
  <c r="DH495" i="4"/>
  <c r="DH400" i="4"/>
  <c r="BY181" i="4"/>
  <c r="CM270" i="4"/>
  <c r="CM56" i="4"/>
  <c r="DN287" i="4"/>
  <c r="CG283" i="4"/>
  <c r="CF283" i="4" s="1"/>
  <c r="CB283" i="4" s="1"/>
  <c r="CB433" i="4"/>
  <c r="BY576" i="4"/>
  <c r="CM242" i="4"/>
  <c r="CM105" i="4"/>
  <c r="CG262" i="4"/>
  <c r="CF262" i="4" s="1"/>
  <c r="CB262" i="4" s="1"/>
  <c r="CM495" i="4"/>
  <c r="BI71" i="4"/>
  <c r="CM343" i="4"/>
  <c r="BR432" i="4"/>
  <c r="DA95" i="4"/>
  <c r="CM151" i="4"/>
  <c r="DA313" i="4"/>
  <c r="DA263" i="4"/>
  <c r="BR517" i="4"/>
  <c r="DA112" i="4"/>
  <c r="CM436" i="4"/>
  <c r="CM290" i="4"/>
  <c r="CM317" i="4"/>
  <c r="CM374" i="4"/>
  <c r="DA538" i="4"/>
  <c r="CM555" i="4"/>
  <c r="CM260" i="4"/>
  <c r="BY222" i="4"/>
  <c r="BY128" i="4"/>
  <c r="CM322" i="4"/>
  <c r="DK105" i="4"/>
  <c r="DA105" i="4" s="1"/>
  <c r="CY343" i="4"/>
  <c r="CY495" i="4"/>
  <c r="CK620" i="4"/>
  <c r="CK602" i="4" s="1"/>
  <c r="DA175" i="4"/>
  <c r="CM185" i="4"/>
  <c r="CM236" i="4"/>
  <c r="DA336" i="4"/>
  <c r="FD347" i="4"/>
  <c r="DA429" i="4"/>
  <c r="CM439" i="4"/>
  <c r="CM473" i="4"/>
  <c r="DA489" i="4"/>
  <c r="EQ327" i="4"/>
  <c r="CJ433" i="4"/>
  <c r="CI433" i="4" s="1"/>
  <c r="BY161" i="4"/>
  <c r="CY191" i="4"/>
  <c r="CK492" i="4"/>
  <c r="CK475" i="4" s="1"/>
  <c r="CM342" i="4"/>
  <c r="CM250" i="4"/>
  <c r="CY105" i="4"/>
  <c r="DA180" i="4"/>
  <c r="CM534" i="4"/>
  <c r="CM537" i="4"/>
  <c r="DH617" i="4"/>
  <c r="CY566" i="4"/>
  <c r="DA186" i="4"/>
  <c r="EB317" i="4"/>
  <c r="CM408" i="4"/>
  <c r="DA98" i="4"/>
  <c r="CK273" i="4"/>
  <c r="CM235" i="4"/>
  <c r="DN273" i="4"/>
  <c r="DN228" i="4"/>
  <c r="CK576" i="4"/>
  <c r="CT309" i="4"/>
  <c r="CM332" i="4"/>
  <c r="BY253" i="4"/>
  <c r="BY556" i="4"/>
  <c r="DV167" i="4"/>
  <c r="BI177" i="4"/>
  <c r="CM544" i="4"/>
  <c r="EP45" i="4"/>
  <c r="EB77" i="4"/>
  <c r="CM145" i="4"/>
  <c r="CM193" i="4"/>
  <c r="CM376" i="4"/>
  <c r="DH452" i="4"/>
  <c r="CM440" i="4"/>
  <c r="CM463" i="4"/>
  <c r="CM559" i="4"/>
  <c r="CM548" i="4"/>
  <c r="CT492" i="4"/>
  <c r="CM357" i="4"/>
  <c r="BW8" i="4"/>
  <c r="BW7" i="4" s="1"/>
  <c r="CM617" i="4"/>
  <c r="DH105" i="4"/>
  <c r="CM26" i="4"/>
  <c r="DK101" i="4"/>
  <c r="DA101" i="4" s="1"/>
  <c r="DH124" i="4"/>
  <c r="DH155" i="4"/>
  <c r="DH206" i="4"/>
  <c r="DA224" i="4"/>
  <c r="DH255" i="4"/>
  <c r="CM386" i="4"/>
  <c r="CM494" i="4"/>
  <c r="DA510" i="4"/>
  <c r="DA516" i="4"/>
  <c r="CM531" i="4"/>
  <c r="CJ518" i="4"/>
  <c r="CI518" i="4" s="1"/>
  <c r="DK617" i="4"/>
  <c r="DA617" i="4" s="1"/>
  <c r="DH457" i="4"/>
  <c r="CB602" i="4"/>
  <c r="CM197" i="4"/>
  <c r="DN74" i="4"/>
  <c r="CG156" i="4"/>
  <c r="CF156" i="4" s="1"/>
  <c r="DA16" i="4"/>
  <c r="CM526" i="4"/>
  <c r="CM159" i="4"/>
  <c r="CM334" i="4"/>
  <c r="CM39" i="4"/>
  <c r="DH19" i="4"/>
  <c r="DN19" i="4"/>
  <c r="DV157" i="4"/>
  <c r="EB157" i="4"/>
  <c r="DY203" i="4"/>
  <c r="EA203" i="4" s="1"/>
  <c r="EB203" i="4"/>
  <c r="DO203" i="4" s="1"/>
  <c r="DK231" i="4"/>
  <c r="DM231" i="4" s="1"/>
  <c r="DN231" i="4"/>
  <c r="DA231" i="4" s="1"/>
  <c r="DH221" i="4"/>
  <c r="DN221" i="4"/>
  <c r="DK290" i="4"/>
  <c r="DM290" i="4" s="1"/>
  <c r="DN290" i="4"/>
  <c r="DA290" i="4" s="1"/>
  <c r="DY362" i="4"/>
  <c r="EA362" i="4" s="1"/>
  <c r="EB362" i="4"/>
  <c r="DO362" i="4" s="1"/>
  <c r="DK426" i="4"/>
  <c r="DM426" i="4" s="1"/>
  <c r="DN426" i="4"/>
  <c r="DA426" i="4" s="1"/>
  <c r="DK425" i="4"/>
  <c r="DM425" i="4" s="1"/>
  <c r="DN425" i="4"/>
  <c r="DA425" i="4" s="1"/>
  <c r="DK450" i="4"/>
  <c r="DM450" i="4" s="1"/>
  <c r="DN450" i="4"/>
  <c r="DA450" i="4" s="1"/>
  <c r="DK465" i="4"/>
  <c r="DM465" i="4" s="1"/>
  <c r="DN465" i="4"/>
  <c r="DA465" i="4" s="1"/>
  <c r="DH463" i="4"/>
  <c r="DN463" i="4"/>
  <c r="DY104" i="4"/>
  <c r="EA104" i="4" s="1"/>
  <c r="EB104" i="4"/>
  <c r="DK42" i="4"/>
  <c r="DM42" i="4" s="1"/>
  <c r="DN42" i="4"/>
  <c r="DV17" i="4"/>
  <c r="EB17" i="4"/>
  <c r="DK235" i="4"/>
  <c r="DM235" i="4" s="1"/>
  <c r="DN235" i="4"/>
  <c r="DY180" i="4"/>
  <c r="EA180" i="4" s="1"/>
  <c r="EB180" i="4"/>
  <c r="DK20" i="4"/>
  <c r="DM20" i="4" s="1"/>
  <c r="DN20" i="4"/>
  <c r="DK481" i="4"/>
  <c r="DM481" i="4" s="1"/>
  <c r="DN481" i="4"/>
  <c r="DK337" i="4"/>
  <c r="DM337" i="4" s="1"/>
  <c r="DN337" i="4"/>
  <c r="DV12" i="4"/>
  <c r="EB12" i="4"/>
  <c r="DH15" i="4"/>
  <c r="DN15" i="4"/>
  <c r="DH49" i="4"/>
  <c r="DN49" i="4"/>
  <c r="DY41" i="4"/>
  <c r="EA41" i="4" s="1"/>
  <c r="EB41" i="4"/>
  <c r="DO41" i="4" s="1"/>
  <c r="EM54" i="4"/>
  <c r="EO54" i="4" s="1"/>
  <c r="EP54" i="4"/>
  <c r="EC54" i="4" s="1"/>
  <c r="EM64" i="4"/>
  <c r="EO64" i="4" s="1"/>
  <c r="EP64" i="4"/>
  <c r="EC64" i="4" s="1"/>
  <c r="DK60" i="4"/>
  <c r="DM60" i="4" s="1"/>
  <c r="DN60" i="4"/>
  <c r="DA60" i="4" s="1"/>
  <c r="CM76" i="4"/>
  <c r="DY130" i="4"/>
  <c r="EA130" i="4" s="1"/>
  <c r="EB130" i="4"/>
  <c r="DO130" i="4" s="1"/>
  <c r="DH151" i="4"/>
  <c r="DN151" i="4"/>
  <c r="DK149" i="4"/>
  <c r="DM149" i="4" s="1"/>
  <c r="DN149" i="4"/>
  <c r="DA149" i="4" s="1"/>
  <c r="DV141" i="4"/>
  <c r="EB141" i="4"/>
  <c r="DK238" i="4"/>
  <c r="DM238" i="4" s="1"/>
  <c r="DN238" i="4"/>
  <c r="DA238" i="4" s="1"/>
  <c r="DY256" i="4"/>
  <c r="EA256" i="4" s="1"/>
  <c r="EB256" i="4"/>
  <c r="DO256" i="4" s="1"/>
  <c r="DK251" i="4"/>
  <c r="DM251" i="4" s="1"/>
  <c r="DN251" i="4"/>
  <c r="DA251" i="4" s="1"/>
  <c r="DY275" i="4"/>
  <c r="EA275" i="4" s="1"/>
  <c r="EB275" i="4"/>
  <c r="DO275" i="4" s="1"/>
  <c r="DV264" i="4"/>
  <c r="EB264" i="4"/>
  <c r="DK303" i="4"/>
  <c r="DM303" i="4" s="1"/>
  <c r="DN303" i="4"/>
  <c r="DA303" i="4" s="1"/>
  <c r="DH345" i="4"/>
  <c r="DN345" i="4"/>
  <c r="DY380" i="4"/>
  <c r="EA380" i="4" s="1"/>
  <c r="EB380" i="4"/>
  <c r="DO380" i="4" s="1"/>
  <c r="DK382" i="4"/>
  <c r="DM382" i="4" s="1"/>
  <c r="DN382" i="4"/>
  <c r="DA382" i="4" s="1"/>
  <c r="DK408" i="4"/>
  <c r="DM408" i="4" s="1"/>
  <c r="DN408" i="4"/>
  <c r="DA408" i="4" s="1"/>
  <c r="DY396" i="4"/>
  <c r="EA396" i="4" s="1"/>
  <c r="EB396" i="4"/>
  <c r="DO396" i="4" s="1"/>
  <c r="DK407" i="4"/>
  <c r="DM407" i="4" s="1"/>
  <c r="DN407" i="4"/>
  <c r="DA407" i="4" s="1"/>
  <c r="DK421" i="4"/>
  <c r="DM421" i="4" s="1"/>
  <c r="DN421" i="4"/>
  <c r="DA421" i="4" s="1"/>
  <c r="DH532" i="4"/>
  <c r="DN532" i="4"/>
  <c r="DK548" i="4"/>
  <c r="DM548" i="4" s="1"/>
  <c r="DN548" i="4"/>
  <c r="DA548" i="4" s="1"/>
  <c r="DK559" i="4"/>
  <c r="DM559" i="4" s="1"/>
  <c r="DN559" i="4"/>
  <c r="DA559" i="4" s="1"/>
  <c r="DH607" i="4"/>
  <c r="EM612" i="4"/>
  <c r="EO612" i="4" s="1"/>
  <c r="EP612" i="4"/>
  <c r="EC612" i="4" s="1"/>
  <c r="DY604" i="4"/>
  <c r="EA604" i="4" s="1"/>
  <c r="EB604" i="4"/>
  <c r="DO604" i="4" s="1"/>
  <c r="DY390" i="4"/>
  <c r="EA390" i="4" s="1"/>
  <c r="EB390" i="4"/>
  <c r="DO390" i="4" s="1"/>
  <c r="CT478" i="4"/>
  <c r="CZ478" i="4"/>
  <c r="DV351" i="4"/>
  <c r="EB351" i="4"/>
  <c r="CT474" i="4"/>
  <c r="CZ474" i="4"/>
  <c r="CT233" i="4"/>
  <c r="CZ233" i="4"/>
  <c r="DH392" i="4"/>
  <c r="DN392" i="4"/>
  <c r="DK379" i="4"/>
  <c r="DM379" i="4" s="1"/>
  <c r="DN379" i="4"/>
  <c r="DA379" i="4" s="1"/>
  <c r="DK599" i="4"/>
  <c r="DM599" i="4" s="1"/>
  <c r="DN599" i="4"/>
  <c r="DF530" i="4"/>
  <c r="DH530" i="4" s="1"/>
  <c r="DA270" i="4"/>
  <c r="DM270" i="4"/>
  <c r="DK400" i="4"/>
  <c r="DM400" i="4" s="1"/>
  <c r="DN400" i="4"/>
  <c r="DK122" i="4"/>
  <c r="DM122" i="4" s="1"/>
  <c r="DN122" i="4"/>
  <c r="CM20" i="4"/>
  <c r="CY20" i="4"/>
  <c r="EP390" i="4"/>
  <c r="EC390" i="4" s="1"/>
  <c r="DK33" i="4"/>
  <c r="DM33" i="4" s="1"/>
  <c r="DN33" i="4"/>
  <c r="DA33" i="4" s="1"/>
  <c r="DY45" i="4"/>
  <c r="EA45" i="4" s="1"/>
  <c r="EB45" i="4"/>
  <c r="DO45" i="4" s="1"/>
  <c r="EX70" i="4"/>
  <c r="FD70" i="4"/>
  <c r="DK66" i="4"/>
  <c r="DM66" i="4" s="1"/>
  <c r="DN66" i="4"/>
  <c r="DA66" i="4" s="1"/>
  <c r="DK158" i="4"/>
  <c r="DM158" i="4" s="1"/>
  <c r="DN158" i="4"/>
  <c r="DA158" i="4" s="1"/>
  <c r="DK198" i="4"/>
  <c r="DM198" i="4" s="1"/>
  <c r="DN198" i="4"/>
  <c r="DA198" i="4" s="1"/>
  <c r="DV196" i="4"/>
  <c r="EB196" i="4"/>
  <c r="DV212" i="4"/>
  <c r="EB212" i="4"/>
  <c r="CJ199" i="4"/>
  <c r="CI199" i="4" s="1"/>
  <c r="DK252" i="4"/>
  <c r="DM252" i="4" s="1"/>
  <c r="DN252" i="4"/>
  <c r="DA252" i="4" s="1"/>
  <c r="DY274" i="4"/>
  <c r="EA274" i="4" s="1"/>
  <c r="EB274" i="4"/>
  <c r="DO274" i="4" s="1"/>
  <c r="DK282" i="4"/>
  <c r="DM282" i="4" s="1"/>
  <c r="DN282" i="4"/>
  <c r="DA282" i="4" s="1"/>
  <c r="DK302" i="4"/>
  <c r="DM302" i="4" s="1"/>
  <c r="DN302" i="4"/>
  <c r="DA302" i="4" s="1"/>
  <c r="DK291" i="4"/>
  <c r="DM291" i="4" s="1"/>
  <c r="DN291" i="4"/>
  <c r="DA291" i="4" s="1"/>
  <c r="DK310" i="4"/>
  <c r="DM310" i="4" s="1"/>
  <c r="DN310" i="4"/>
  <c r="DA310" i="4" s="1"/>
  <c r="DK323" i="4"/>
  <c r="DM323" i="4" s="1"/>
  <c r="DN323" i="4"/>
  <c r="DA323" i="4" s="1"/>
  <c r="DK317" i="4"/>
  <c r="DM317" i="4" s="1"/>
  <c r="DN317" i="4"/>
  <c r="DA317" i="4" s="1"/>
  <c r="DK355" i="4"/>
  <c r="DM355" i="4" s="1"/>
  <c r="DN355" i="4"/>
  <c r="DA355" i="4" s="1"/>
  <c r="DH356" i="4"/>
  <c r="DN356" i="4"/>
  <c r="DV362" i="4"/>
  <c r="CM387" i="4"/>
  <c r="EB415" i="4"/>
  <c r="DV415" i="4"/>
  <c r="DH428" i="4"/>
  <c r="DN428" i="4"/>
  <c r="DK462" i="4"/>
  <c r="DM462" i="4" s="1"/>
  <c r="DN462" i="4"/>
  <c r="DA462" i="4" s="1"/>
  <c r="DY535" i="4"/>
  <c r="EA535" i="4" s="1"/>
  <c r="EB535" i="4"/>
  <c r="DO535" i="4" s="1"/>
  <c r="DH536" i="4"/>
  <c r="DN536" i="4"/>
  <c r="DV553" i="4"/>
  <c r="EB553" i="4"/>
  <c r="DK570" i="4"/>
  <c r="DM570" i="4" s="1"/>
  <c r="DN570" i="4"/>
  <c r="DA570" i="4" s="1"/>
  <c r="DK583" i="4"/>
  <c r="DM583" i="4" s="1"/>
  <c r="DN583" i="4"/>
  <c r="DA583" i="4" s="1"/>
  <c r="DK608" i="4"/>
  <c r="DM608" i="4" s="1"/>
  <c r="DN608" i="4"/>
  <c r="DA608" i="4" s="1"/>
  <c r="DV369" i="4"/>
  <c r="EB369" i="4"/>
  <c r="EP369" i="4"/>
  <c r="BR71" i="4"/>
  <c r="DH169" i="4"/>
  <c r="DK167" i="4"/>
  <c r="DM167" i="4" s="1"/>
  <c r="DN167" i="4"/>
  <c r="DH168" i="4"/>
  <c r="DN168" i="4"/>
  <c r="DY167" i="4"/>
  <c r="EA167" i="4" s="1"/>
  <c r="EB167" i="4"/>
  <c r="DO167" i="4" s="1"/>
  <c r="DH316" i="4"/>
  <c r="DN316" i="4"/>
  <c r="DK343" i="4"/>
  <c r="DM343" i="4" s="1"/>
  <c r="DN343" i="4"/>
  <c r="DK381" i="4"/>
  <c r="DN381" i="4"/>
  <c r="DH582" i="4"/>
  <c r="DN582" i="4"/>
  <c r="DY500" i="4"/>
  <c r="EA500" i="4" s="1"/>
  <c r="EB500" i="4"/>
  <c r="DK422" i="4"/>
  <c r="DM422" i="4" s="1"/>
  <c r="DN422" i="4"/>
  <c r="DA422" i="4" s="1"/>
  <c r="DK200" i="4"/>
  <c r="DM200" i="4" s="1"/>
  <c r="DN200" i="4"/>
  <c r="DA200" i="4" s="1"/>
  <c r="DK22" i="4"/>
  <c r="DM22" i="4" s="1"/>
  <c r="DN22" i="4"/>
  <c r="DK32" i="4"/>
  <c r="DM32" i="4" s="1"/>
  <c r="DN32" i="4"/>
  <c r="CT333" i="4"/>
  <c r="CZ333" i="4"/>
  <c r="DK477" i="4"/>
  <c r="DM477" i="4" s="1"/>
  <c r="DN477" i="4"/>
  <c r="DH443" i="4"/>
  <c r="DN443" i="4"/>
  <c r="DK506" i="4"/>
  <c r="DM506" i="4" s="1"/>
  <c r="DN506" i="4"/>
  <c r="DK398" i="4"/>
  <c r="DM398" i="4" s="1"/>
  <c r="DN398" i="4"/>
  <c r="DA398" i="4" s="1"/>
  <c r="CK181" i="4"/>
  <c r="BN475" i="4"/>
  <c r="BN432" i="4" s="1"/>
  <c r="BY271" i="4"/>
  <c r="CJ262" i="4"/>
  <c r="CI262" i="4" s="1"/>
  <c r="DH434" i="4"/>
  <c r="DN434" i="4"/>
  <c r="DA434" i="4" s="1"/>
  <c r="DK434" i="4"/>
  <c r="DM434" i="4" s="1"/>
  <c r="AZ637" i="4"/>
  <c r="BA637" i="4" s="1"/>
  <c r="BJ623" i="4"/>
  <c r="DY106" i="4"/>
  <c r="EB106" i="4"/>
  <c r="DK209" i="4"/>
  <c r="DM209" i="4" s="1"/>
  <c r="DN209" i="4"/>
  <c r="DA209" i="4" s="1"/>
  <c r="CM358" i="4"/>
  <c r="CM69" i="4"/>
  <c r="CY69" i="4"/>
  <c r="CL629" i="4"/>
  <c r="DH51" i="4"/>
  <c r="DN51" i="4"/>
  <c r="DK331" i="4"/>
  <c r="DM331" i="4" s="1"/>
  <c r="DN331" i="4"/>
  <c r="DA331" i="4" s="1"/>
  <c r="DK590" i="4"/>
  <c r="DM590" i="4" s="1"/>
  <c r="DN590" i="4"/>
  <c r="DA590" i="4" s="1"/>
  <c r="DK84" i="4"/>
  <c r="DN84" i="4"/>
  <c r="DK431" i="4"/>
  <c r="DM431" i="4" s="1"/>
  <c r="DN431" i="4"/>
  <c r="CW587" i="4"/>
  <c r="CY587" i="4" s="1"/>
  <c r="CZ587" i="4"/>
  <c r="DH606" i="4"/>
  <c r="DN606" i="4"/>
  <c r="DH315" i="4"/>
  <c r="DN315" i="4"/>
  <c r="DK237" i="4"/>
  <c r="DM237" i="4" s="1"/>
  <c r="DN237" i="4"/>
  <c r="DA237" i="4" s="1"/>
  <c r="DH146" i="4"/>
  <c r="DN146" i="4"/>
  <c r="DK65" i="4"/>
  <c r="DM65" i="4" s="1"/>
  <c r="DN65" i="4"/>
  <c r="DK279" i="4"/>
  <c r="DM279" i="4" s="1"/>
  <c r="DN279" i="4"/>
  <c r="DA279" i="4" s="1"/>
  <c r="DK57" i="4"/>
  <c r="DM57" i="4" s="1"/>
  <c r="DN57" i="4"/>
  <c r="DA57" i="4" s="1"/>
  <c r="DV96" i="4"/>
  <c r="EB96" i="4"/>
  <c r="DK127" i="4"/>
  <c r="DM127" i="4" s="1"/>
  <c r="DN127" i="4"/>
  <c r="DA127" i="4" s="1"/>
  <c r="DK165" i="4"/>
  <c r="DM165" i="4" s="1"/>
  <c r="DN165" i="4"/>
  <c r="DA165" i="4" s="1"/>
  <c r="DK217" i="4"/>
  <c r="DM217" i="4" s="1"/>
  <c r="DN217" i="4"/>
  <c r="DA217" i="4" s="1"/>
  <c r="DH308" i="4"/>
  <c r="DN308" i="4"/>
  <c r="DK388" i="4"/>
  <c r="DM388" i="4" s="1"/>
  <c r="DN388" i="4"/>
  <c r="DA388" i="4" s="1"/>
  <c r="DH427" i="4"/>
  <c r="DN427" i="4"/>
  <c r="DY460" i="4"/>
  <c r="EA460" i="4" s="1"/>
  <c r="EB460" i="4"/>
  <c r="DO460" i="4" s="1"/>
  <c r="DK482" i="4"/>
  <c r="DM482" i="4" s="1"/>
  <c r="DN482" i="4"/>
  <c r="DA482" i="4" s="1"/>
  <c r="DY514" i="4"/>
  <c r="EA514" i="4" s="1"/>
  <c r="EB514" i="4"/>
  <c r="DO514" i="4" s="1"/>
  <c r="DK537" i="4"/>
  <c r="DM537" i="4" s="1"/>
  <c r="DN537" i="4"/>
  <c r="DA537" i="4" s="1"/>
  <c r="DK533" i="4"/>
  <c r="DM533" i="4" s="1"/>
  <c r="DN533" i="4"/>
  <c r="DA533" i="4" s="1"/>
  <c r="DK554" i="4"/>
  <c r="DM554" i="4" s="1"/>
  <c r="DN554" i="4"/>
  <c r="DA554" i="4" s="1"/>
  <c r="DK565" i="4"/>
  <c r="DM565" i="4" s="1"/>
  <c r="DN565" i="4"/>
  <c r="DA565" i="4" s="1"/>
  <c r="DV561" i="4"/>
  <c r="EB561" i="4"/>
  <c r="DH279" i="4"/>
  <c r="DV16" i="4"/>
  <c r="DK525" i="4"/>
  <c r="DM525" i="4" s="1"/>
  <c r="DN525" i="4"/>
  <c r="DK216" i="4"/>
  <c r="DM216" i="4" s="1"/>
  <c r="DN216" i="4"/>
  <c r="DK529" i="4"/>
  <c r="DM529" i="4" s="1"/>
  <c r="DN529" i="4"/>
  <c r="DK573" i="4"/>
  <c r="DM573" i="4" s="1"/>
  <c r="DN573" i="4"/>
  <c r="DY527" i="4"/>
  <c r="EA527" i="4" s="1"/>
  <c r="EB527" i="4"/>
  <c r="CT215" i="4"/>
  <c r="CZ215" i="4"/>
  <c r="CT601" i="4"/>
  <c r="CZ601" i="4"/>
  <c r="DK344" i="4"/>
  <c r="DM344" i="4" s="1"/>
  <c r="DN344" i="4"/>
  <c r="DH615" i="4"/>
  <c r="DN615" i="4"/>
  <c r="CM279" i="4"/>
  <c r="CY279" i="4"/>
  <c r="BY543" i="4"/>
  <c r="CK543" i="4"/>
  <c r="DY423" i="4"/>
  <c r="EA423" i="4" s="1"/>
  <c r="EB423" i="4"/>
  <c r="DO423" i="4" s="1"/>
  <c r="DY441" i="4"/>
  <c r="EA441" i="4" s="1"/>
  <c r="EB441" i="4"/>
  <c r="DO441" i="4" s="1"/>
  <c r="DK471" i="4"/>
  <c r="DM471" i="4" s="1"/>
  <c r="DN471" i="4"/>
  <c r="DA471" i="4" s="1"/>
  <c r="DH479" i="4"/>
  <c r="DN479" i="4"/>
  <c r="DV489" i="4"/>
  <c r="EB489" i="4"/>
  <c r="EJ523" i="4"/>
  <c r="EP523" i="4"/>
  <c r="DV551" i="4"/>
  <c r="EB551" i="4"/>
  <c r="DK371" i="4"/>
  <c r="DM371" i="4" s="1"/>
  <c r="DN371" i="4"/>
  <c r="DA371" i="4" s="1"/>
  <c r="DV299" i="4"/>
  <c r="DY285" i="4"/>
  <c r="EA285" i="4" s="1"/>
  <c r="EB285" i="4"/>
  <c r="DO285" i="4" s="1"/>
  <c r="DY622" i="4"/>
  <c r="EA622" i="4" s="1"/>
  <c r="EB622" i="4"/>
  <c r="DO622" i="4" s="1"/>
  <c r="DH311" i="4"/>
  <c r="DN311" i="4"/>
  <c r="DK318" i="4"/>
  <c r="DM318" i="4" s="1"/>
  <c r="DN318" i="4"/>
  <c r="DA318" i="4" s="1"/>
  <c r="DH242" i="4"/>
  <c r="DN242" i="4"/>
  <c r="DH562" i="4"/>
  <c r="DN562" i="4"/>
  <c r="DA562" i="4" s="1"/>
  <c r="DH438" i="4"/>
  <c r="DN438" i="4"/>
  <c r="CW562" i="4"/>
  <c r="CY562" i="4" s="1"/>
  <c r="CZ562" i="4"/>
  <c r="CM562" i="4" s="1"/>
  <c r="DK620" i="4"/>
  <c r="DM620" i="4" s="1"/>
  <c r="DN620" i="4"/>
  <c r="DH412" i="4"/>
  <c r="DN412" i="4"/>
  <c r="CT292" i="4"/>
  <c r="CZ292" i="4"/>
  <c r="DH233" i="4"/>
  <c r="DN233" i="4"/>
  <c r="DK488" i="4"/>
  <c r="DM488" i="4" s="1"/>
  <c r="DN488" i="4"/>
  <c r="DV618" i="4"/>
  <c r="EB618" i="4"/>
  <c r="DY354" i="4"/>
  <c r="EA354" i="4" s="1"/>
  <c r="EB354" i="4"/>
  <c r="DY265" i="4"/>
  <c r="EA265" i="4" s="1"/>
  <c r="EB265" i="4"/>
  <c r="DO265" i="4" s="1"/>
  <c r="CT372" i="4"/>
  <c r="CZ372" i="4"/>
  <c r="DH28" i="4"/>
  <c r="DK35" i="4"/>
  <c r="DM35" i="4" s="1"/>
  <c r="DN35" i="4"/>
  <c r="DK414" i="4"/>
  <c r="DM414" i="4" s="1"/>
  <c r="DN414" i="4"/>
  <c r="DK569" i="4"/>
  <c r="DM569" i="4" s="1"/>
  <c r="DN569" i="4"/>
  <c r="DN329" i="4"/>
  <c r="DH449" i="4"/>
  <c r="DN449" i="4"/>
  <c r="DA449" i="4" s="1"/>
  <c r="CM505" i="4"/>
  <c r="CY505" i="4"/>
  <c r="DK108" i="4"/>
  <c r="DM108" i="4" s="1"/>
  <c r="DN108" i="4"/>
  <c r="DA108" i="4" s="1"/>
  <c r="DY109" i="4"/>
  <c r="EA109" i="4" s="1"/>
  <c r="EB109" i="4"/>
  <c r="DO109" i="4" s="1"/>
  <c r="DK143" i="4"/>
  <c r="DM143" i="4" s="1"/>
  <c r="DN143" i="4"/>
  <c r="DA143" i="4" s="1"/>
  <c r="DH176" i="4"/>
  <c r="DN176" i="4"/>
  <c r="DK321" i="4"/>
  <c r="DM321" i="4" s="1"/>
  <c r="DN321" i="4"/>
  <c r="DA321" i="4" s="1"/>
  <c r="DK335" i="4"/>
  <c r="DM335" i="4" s="1"/>
  <c r="DN335" i="4"/>
  <c r="DA335" i="4" s="1"/>
  <c r="DK435" i="4"/>
  <c r="DM435" i="4" s="1"/>
  <c r="DN435" i="4"/>
  <c r="DA435" i="4" s="1"/>
  <c r="DH179" i="4"/>
  <c r="DN179" i="4"/>
  <c r="DA179" i="4" s="1"/>
  <c r="CM316" i="4"/>
  <c r="CY316" i="4"/>
  <c r="DH89" i="4"/>
  <c r="DN89" i="4"/>
  <c r="CT168" i="4"/>
  <c r="CU156" i="4" s="1"/>
  <c r="CT156" i="4" s="1"/>
  <c r="CZ168" i="4"/>
  <c r="CT36" i="4"/>
  <c r="CZ36" i="4"/>
  <c r="DY234" i="4"/>
  <c r="EA234" i="4" s="1"/>
  <c r="EB234" i="4"/>
  <c r="DV466" i="4"/>
  <c r="EB466" i="4"/>
  <c r="DK394" i="4"/>
  <c r="DM394" i="4" s="1"/>
  <c r="DN394" i="4"/>
  <c r="DK191" i="4"/>
  <c r="DM191" i="4" s="1"/>
  <c r="DN191" i="4"/>
  <c r="CW398" i="4"/>
  <c r="CY398" i="4" s="1"/>
  <c r="CZ398" i="4"/>
  <c r="BY74" i="4"/>
  <c r="CK74" i="4"/>
  <c r="DK28" i="4"/>
  <c r="DM28" i="4" s="1"/>
  <c r="DN28" i="4"/>
  <c r="FA25" i="4"/>
  <c r="FC25" i="4" s="1"/>
  <c r="FD25" i="4"/>
  <c r="FA64" i="4"/>
  <c r="FC64" i="4" s="1"/>
  <c r="FD64" i="4"/>
  <c r="EQ64" i="4" s="1"/>
  <c r="DV148" i="4"/>
  <c r="EB148" i="4"/>
  <c r="DY153" i="4"/>
  <c r="EA153" i="4" s="1"/>
  <c r="EB153" i="4"/>
  <c r="DO153" i="4" s="1"/>
  <c r="DY182" i="4"/>
  <c r="EA182" i="4" s="1"/>
  <c r="EB182" i="4"/>
  <c r="DO182" i="4" s="1"/>
  <c r="DY186" i="4"/>
  <c r="EA186" i="4" s="1"/>
  <c r="EB186" i="4"/>
  <c r="DO186" i="4" s="1"/>
  <c r="DV226" i="4"/>
  <c r="EB226" i="4"/>
  <c r="DY295" i="4"/>
  <c r="EA295" i="4" s="1"/>
  <c r="EB295" i="4"/>
  <c r="DO295" i="4" s="1"/>
  <c r="CM331" i="4"/>
  <c r="DK365" i="4"/>
  <c r="DM365" i="4" s="1"/>
  <c r="DN365" i="4"/>
  <c r="DA365" i="4" s="1"/>
  <c r="DK405" i="4"/>
  <c r="DM405" i="4" s="1"/>
  <c r="DN405" i="4"/>
  <c r="DA405" i="4" s="1"/>
  <c r="DH413" i="4"/>
  <c r="DN413" i="4"/>
  <c r="EJ437" i="4"/>
  <c r="EP437" i="4"/>
  <c r="DH464" i="4"/>
  <c r="DN464" i="4"/>
  <c r="DY547" i="4"/>
  <c r="EA547" i="4" s="1"/>
  <c r="EB547" i="4"/>
  <c r="DO547" i="4" s="1"/>
  <c r="DH598" i="4"/>
  <c r="DN598" i="4"/>
  <c r="DK589" i="4"/>
  <c r="DM589" i="4" s="1"/>
  <c r="DN589" i="4"/>
  <c r="DA589" i="4" s="1"/>
  <c r="DA604" i="4"/>
  <c r="DK349" i="4"/>
  <c r="DM349" i="4" s="1"/>
  <c r="DN349" i="4"/>
  <c r="DA349" i="4" s="1"/>
  <c r="DV260" i="4"/>
  <c r="EB260" i="4"/>
  <c r="CT337" i="4"/>
  <c r="CZ337" i="4"/>
  <c r="DH616" i="4"/>
  <c r="DN616" i="4"/>
  <c r="DK100" i="4"/>
  <c r="DM100" i="4" s="1"/>
  <c r="DN100" i="4"/>
  <c r="DA100" i="4" s="1"/>
  <c r="DY299" i="4"/>
  <c r="EA299" i="4" s="1"/>
  <c r="EB299" i="4"/>
  <c r="DO299" i="4" s="1"/>
  <c r="DY52" i="4"/>
  <c r="EA52" i="4" s="1"/>
  <c r="EB52" i="4"/>
  <c r="DO52" i="4" s="1"/>
  <c r="DY78" i="4"/>
  <c r="EA78" i="4" s="1"/>
  <c r="EB78" i="4"/>
  <c r="DO78" i="4" s="1"/>
  <c r="DK92" i="4"/>
  <c r="DM92" i="4" s="1"/>
  <c r="DN92" i="4"/>
  <c r="DA92" i="4" s="1"/>
  <c r="DV103" i="4"/>
  <c r="EB103" i="4"/>
  <c r="DY112" i="4"/>
  <c r="EA112" i="4" s="1"/>
  <c r="EB112" i="4"/>
  <c r="DO112" i="4" s="1"/>
  <c r="DK131" i="4"/>
  <c r="DM131" i="4" s="1"/>
  <c r="DN131" i="4"/>
  <c r="DA131" i="4" s="1"/>
  <c r="DV117" i="4"/>
  <c r="EB117" i="4"/>
  <c r="DH125" i="4"/>
  <c r="DN125" i="4"/>
  <c r="DY230" i="4"/>
  <c r="EA230" i="4" s="1"/>
  <c r="EB230" i="4"/>
  <c r="DO230" i="4" s="1"/>
  <c r="DY224" i="4"/>
  <c r="EA224" i="4" s="1"/>
  <c r="EB224" i="4"/>
  <c r="DO224" i="4" s="1"/>
  <c r="DV244" i="4"/>
  <c r="EB244" i="4"/>
  <c r="DK278" i="4"/>
  <c r="DM278" i="4" s="1"/>
  <c r="DN278" i="4"/>
  <c r="DA278" i="4" s="1"/>
  <c r="DK269" i="4"/>
  <c r="DM269" i="4" s="1"/>
  <c r="DN269" i="4"/>
  <c r="DA269" i="4" s="1"/>
  <c r="DK300" i="4"/>
  <c r="DM300" i="4" s="1"/>
  <c r="DN300" i="4"/>
  <c r="DA300" i="4" s="1"/>
  <c r="DK320" i="4"/>
  <c r="DM320" i="4" s="1"/>
  <c r="DN320" i="4"/>
  <c r="DA320" i="4" s="1"/>
  <c r="CM308" i="4"/>
  <c r="DH137" i="4"/>
  <c r="DN137" i="4"/>
  <c r="DH140" i="4"/>
  <c r="DN140" i="4"/>
  <c r="DK46" i="4"/>
  <c r="DM46" i="4" s="1"/>
  <c r="DN46" i="4"/>
  <c r="DA46" i="4" s="1"/>
  <c r="DK59" i="4"/>
  <c r="DM59" i="4" s="1"/>
  <c r="DN59" i="4"/>
  <c r="DA59" i="4" s="1"/>
  <c r="DK67" i="4"/>
  <c r="DM67" i="4" s="1"/>
  <c r="DN67" i="4"/>
  <c r="DA67" i="4" s="1"/>
  <c r="DH73" i="4"/>
  <c r="DN73" i="4"/>
  <c r="DH82" i="4"/>
  <c r="DN82" i="4"/>
  <c r="DV87" i="4"/>
  <c r="EB87" i="4"/>
  <c r="DV95" i="4"/>
  <c r="EB95" i="4"/>
  <c r="DV97" i="4"/>
  <c r="EB97" i="4"/>
  <c r="DV115" i="4"/>
  <c r="EB115" i="4"/>
  <c r="DH129" i="4"/>
  <c r="DN129" i="4"/>
  <c r="DK120" i="4"/>
  <c r="DM120" i="4" s="1"/>
  <c r="DN120" i="4"/>
  <c r="DA120" i="4" s="1"/>
  <c r="DY123" i="4"/>
  <c r="EA123" i="4" s="1"/>
  <c r="EB123" i="4"/>
  <c r="DO123" i="4" s="1"/>
  <c r="DV175" i="4"/>
  <c r="EB175" i="4"/>
  <c r="CM171" i="4"/>
  <c r="DK172" i="4"/>
  <c r="DM172" i="4" s="1"/>
  <c r="DN172" i="4"/>
  <c r="DA172" i="4" s="1"/>
  <c r="DH192" i="4"/>
  <c r="DN192" i="4"/>
  <c r="DH207" i="4"/>
  <c r="DN207" i="4"/>
  <c r="DY296" i="4"/>
  <c r="EA296" i="4" s="1"/>
  <c r="EB296" i="4"/>
  <c r="DO296" i="4" s="1"/>
  <c r="CM303" i="4"/>
  <c r="CM340" i="4"/>
  <c r="DK340" i="4"/>
  <c r="DM340" i="4" s="1"/>
  <c r="DN340" i="4"/>
  <c r="DA340" i="4" s="1"/>
  <c r="DY399" i="4"/>
  <c r="EA399" i="4" s="1"/>
  <c r="EB399" i="4"/>
  <c r="DO399" i="4" s="1"/>
  <c r="DV453" i="4"/>
  <c r="EB453" i="4"/>
  <c r="DK442" i="4"/>
  <c r="DM442" i="4" s="1"/>
  <c r="DN442" i="4"/>
  <c r="DA442" i="4" s="1"/>
  <c r="DK484" i="4"/>
  <c r="DM484" i="4" s="1"/>
  <c r="DN484" i="4"/>
  <c r="DA484" i="4" s="1"/>
  <c r="DY508" i="4"/>
  <c r="EA508" i="4" s="1"/>
  <c r="EB508" i="4"/>
  <c r="DO508" i="4" s="1"/>
  <c r="CM503" i="4"/>
  <c r="DH525" i="4"/>
  <c r="DY541" i="4"/>
  <c r="EA541" i="4" s="1"/>
  <c r="EB541" i="4"/>
  <c r="DO541" i="4" s="1"/>
  <c r="DY564" i="4"/>
  <c r="EA564" i="4" s="1"/>
  <c r="EB564" i="4"/>
  <c r="DO564" i="4" s="1"/>
  <c r="DH572" i="4"/>
  <c r="DN572" i="4"/>
  <c r="DK584" i="4"/>
  <c r="DM584" i="4" s="1"/>
  <c r="DN584" i="4"/>
  <c r="DA584" i="4" s="1"/>
  <c r="FA612" i="4"/>
  <c r="FC612" i="4" s="1"/>
  <c r="FD612" i="4"/>
  <c r="EQ612" i="4" s="1"/>
  <c r="DH370" i="4"/>
  <c r="DN370" i="4"/>
  <c r="DH305" i="4"/>
  <c r="DN305" i="4"/>
  <c r="DH253" i="4"/>
  <c r="DN253" i="4"/>
  <c r="DV40" i="4"/>
  <c r="EB40" i="4"/>
  <c r="CT118" i="4"/>
  <c r="CZ118" i="4"/>
  <c r="DK566" i="4"/>
  <c r="DM566" i="4" s="1"/>
  <c r="DN566" i="4"/>
  <c r="DA566" i="4" s="1"/>
  <c r="CT412" i="4"/>
  <c r="CZ412" i="4"/>
  <c r="DK385" i="4"/>
  <c r="DM385" i="4" s="1"/>
  <c r="DN385" i="4"/>
  <c r="DA385" i="4" s="1"/>
  <c r="DK552" i="4"/>
  <c r="DN552" i="4"/>
  <c r="DK190" i="4"/>
  <c r="DM190" i="4" s="1"/>
  <c r="DN190" i="4"/>
  <c r="DA190" i="4" s="1"/>
  <c r="DV229" i="4"/>
  <c r="EB229" i="4"/>
  <c r="DO229" i="4" s="1"/>
  <c r="CW540" i="4"/>
  <c r="CY540" i="4" s="1"/>
  <c r="CZ540" i="4"/>
  <c r="CM540" i="4" s="1"/>
  <c r="DK468" i="4"/>
  <c r="DN468" i="4"/>
  <c r="CT456" i="4"/>
  <c r="CZ456" i="4"/>
  <c r="CT181" i="4"/>
  <c r="CZ181" i="4"/>
  <c r="CW451" i="4"/>
  <c r="CZ451" i="4"/>
  <c r="DH11" i="4"/>
  <c r="DN11" i="4"/>
  <c r="DH159" i="4"/>
  <c r="DN159" i="4"/>
  <c r="DK543" i="4"/>
  <c r="DN543" i="4"/>
  <c r="DK395" i="4"/>
  <c r="DM395" i="4" s="1"/>
  <c r="DN395" i="4"/>
  <c r="CW592" i="4"/>
  <c r="CY592" i="4" s="1"/>
  <c r="CZ592" i="4"/>
  <c r="CM592" i="4" s="1"/>
  <c r="DK281" i="4"/>
  <c r="DM281" i="4" s="1"/>
  <c r="DN281" i="4"/>
  <c r="DA281" i="4" s="1"/>
  <c r="DH603" i="4"/>
  <c r="DN603" i="4"/>
  <c r="DK55" i="4"/>
  <c r="DM55" i="4" s="1"/>
  <c r="DN55" i="4"/>
  <c r="DA55" i="4" s="1"/>
  <c r="CM146" i="4"/>
  <c r="CY146" i="4"/>
  <c r="DY510" i="4"/>
  <c r="EA510" i="4" s="1"/>
  <c r="EB510" i="4"/>
  <c r="DO510" i="4" s="1"/>
  <c r="DK503" i="4"/>
  <c r="DM503" i="4" s="1"/>
  <c r="DN503" i="4"/>
  <c r="DA503" i="4" s="1"/>
  <c r="DK607" i="4"/>
  <c r="DM607" i="4" s="1"/>
  <c r="DN607" i="4"/>
  <c r="DA607" i="4" s="1"/>
  <c r="DH14" i="4"/>
  <c r="DN14" i="4"/>
  <c r="CM483" i="4"/>
  <c r="CY483" i="4"/>
  <c r="CM216" i="4"/>
  <c r="CY216" i="4"/>
  <c r="DK138" i="4"/>
  <c r="DM138" i="4" s="1"/>
  <c r="DN138" i="4"/>
  <c r="DA138" i="4" s="1"/>
  <c r="EX54" i="4"/>
  <c r="FD54" i="4"/>
  <c r="DA78" i="4"/>
  <c r="DY75" i="4"/>
  <c r="EA75" i="4" s="1"/>
  <c r="EB75" i="4"/>
  <c r="DO75" i="4" s="1"/>
  <c r="DK88" i="4"/>
  <c r="DM88" i="4" s="1"/>
  <c r="DN88" i="4"/>
  <c r="DA88" i="4" s="1"/>
  <c r="DK77" i="4"/>
  <c r="DM77" i="4" s="1"/>
  <c r="DN77" i="4"/>
  <c r="DA77" i="4" s="1"/>
  <c r="DH110" i="4"/>
  <c r="DN110" i="4"/>
  <c r="DK126" i="4"/>
  <c r="DM126" i="4" s="1"/>
  <c r="DN126" i="4"/>
  <c r="DA126" i="4" s="1"/>
  <c r="DY134" i="4"/>
  <c r="EA134" i="4" s="1"/>
  <c r="EB134" i="4"/>
  <c r="DO134" i="4" s="1"/>
  <c r="CM155" i="4"/>
  <c r="DY162" i="4"/>
  <c r="EA162" i="4" s="1"/>
  <c r="EB162" i="4"/>
  <c r="DO162" i="4" s="1"/>
  <c r="DH171" i="4"/>
  <c r="DN171" i="4"/>
  <c r="DK201" i="4"/>
  <c r="DM201" i="4" s="1"/>
  <c r="DN201" i="4"/>
  <c r="DA201" i="4" s="1"/>
  <c r="EP264" i="4"/>
  <c r="DY313" i="4"/>
  <c r="EA313" i="4" s="1"/>
  <c r="EB313" i="4"/>
  <c r="DO313" i="4" s="1"/>
  <c r="DK384" i="4"/>
  <c r="DM384" i="4" s="1"/>
  <c r="DN384" i="4"/>
  <c r="DA384" i="4" s="1"/>
  <c r="DK386" i="4"/>
  <c r="DM386" i="4" s="1"/>
  <c r="DN386" i="4"/>
  <c r="DA386" i="4" s="1"/>
  <c r="DY429" i="4"/>
  <c r="EA429" i="4" s="1"/>
  <c r="EB429" i="4"/>
  <c r="DO429" i="4" s="1"/>
  <c r="DK522" i="4"/>
  <c r="DM522" i="4" s="1"/>
  <c r="DN522" i="4"/>
  <c r="DA522" i="4" s="1"/>
  <c r="DY538" i="4"/>
  <c r="EA538" i="4" s="1"/>
  <c r="EB538" i="4"/>
  <c r="DO538" i="4" s="1"/>
  <c r="DH542" i="4"/>
  <c r="DN542" i="4"/>
  <c r="DV580" i="4"/>
  <c r="EB580" i="4"/>
  <c r="DH588" i="4"/>
  <c r="DN588" i="4"/>
  <c r="DH585" i="4"/>
  <c r="DN585" i="4"/>
  <c r="DH605" i="4"/>
  <c r="DN605" i="4"/>
  <c r="DK609" i="4"/>
  <c r="DM609" i="4" s="1"/>
  <c r="DN609" i="4"/>
  <c r="DA609" i="4" s="1"/>
  <c r="EB609" i="4"/>
  <c r="DY16" i="4"/>
  <c r="EA16" i="4" s="1"/>
  <c r="EB16" i="4"/>
  <c r="DO16" i="4" s="1"/>
  <c r="CT253" i="4"/>
  <c r="CU241" i="4" s="1"/>
  <c r="CT241" i="4" s="1"/>
  <c r="CZ253" i="4"/>
  <c r="CW307" i="4"/>
  <c r="CY307" i="4" s="1"/>
  <c r="CZ307" i="4"/>
  <c r="CM307" i="4" s="1"/>
  <c r="DK170" i="4"/>
  <c r="DN170" i="4"/>
  <c r="DH222" i="4"/>
  <c r="DN222" i="4"/>
  <c r="DK222" i="4"/>
  <c r="CW438" i="4"/>
  <c r="CZ438" i="4"/>
  <c r="DK24" i="4"/>
  <c r="DM24" i="4" s="1"/>
  <c r="DN24" i="4"/>
  <c r="DA24" i="4" s="1"/>
  <c r="CW24" i="4"/>
  <c r="CY24" i="4" s="1"/>
  <c r="CZ24" i="4"/>
  <c r="DK268" i="4"/>
  <c r="DM268" i="4" s="1"/>
  <c r="DN268" i="4"/>
  <c r="CW378" i="4"/>
  <c r="CY378" i="4" s="1"/>
  <c r="CZ378" i="4"/>
  <c r="DK183" i="4"/>
  <c r="DM183" i="4" s="1"/>
  <c r="DN183" i="4"/>
  <c r="DK294" i="4"/>
  <c r="DN294" i="4"/>
  <c r="DH544" i="4"/>
  <c r="DN544" i="4"/>
  <c r="DA618" i="4"/>
  <c r="DM618" i="4"/>
  <c r="DK10" i="4"/>
  <c r="DM10" i="4" s="1"/>
  <c r="DN10" i="4"/>
  <c r="DA10" i="4" s="1"/>
  <c r="EJ25" i="4"/>
  <c r="EP25" i="4"/>
  <c r="DK43" i="4"/>
  <c r="DM43" i="4" s="1"/>
  <c r="DN43" i="4"/>
  <c r="DA43" i="4" s="1"/>
  <c r="DK26" i="4"/>
  <c r="DM26" i="4" s="1"/>
  <c r="DN26" i="4"/>
  <c r="DA26" i="4" s="1"/>
  <c r="DK44" i="4"/>
  <c r="DM44" i="4" s="1"/>
  <c r="DN44" i="4"/>
  <c r="DA44" i="4" s="1"/>
  <c r="FA47" i="4"/>
  <c r="FD47" i="4"/>
  <c r="EQ47" i="4" s="1"/>
  <c r="DV53" i="4"/>
  <c r="EB53" i="4"/>
  <c r="DA53" i="4"/>
  <c r="DY68" i="4"/>
  <c r="EA68" i="4" s="1"/>
  <c r="EB68" i="4"/>
  <c r="DO68" i="4" s="1"/>
  <c r="DH76" i="4"/>
  <c r="DN76" i="4"/>
  <c r="DH79" i="4"/>
  <c r="DN79" i="4"/>
  <c r="DY83" i="4"/>
  <c r="EA83" i="4" s="1"/>
  <c r="EB83" i="4"/>
  <c r="DO83" i="4" s="1"/>
  <c r="DV99" i="4"/>
  <c r="EB99" i="4"/>
  <c r="DH107" i="4"/>
  <c r="DN107" i="4"/>
  <c r="DK113" i="4"/>
  <c r="DM113" i="4" s="1"/>
  <c r="DN113" i="4"/>
  <c r="DA113" i="4" s="1"/>
  <c r="DA134" i="4"/>
  <c r="EB154" i="4"/>
  <c r="DV154" i="4"/>
  <c r="DK145" i="4"/>
  <c r="DM145" i="4" s="1"/>
  <c r="DN145" i="4"/>
  <c r="DA145" i="4" s="1"/>
  <c r="DH160" i="4"/>
  <c r="DN160" i="4"/>
  <c r="DV205" i="4"/>
  <c r="EB205" i="4"/>
  <c r="DK258" i="4"/>
  <c r="DM258" i="4" s="1"/>
  <c r="DN258" i="4"/>
  <c r="DA258" i="4" s="1"/>
  <c r="DY261" i="4"/>
  <c r="EA261" i="4" s="1"/>
  <c r="EB261" i="4"/>
  <c r="DO261" i="4" s="1"/>
  <c r="DK319" i="4"/>
  <c r="DM319" i="4" s="1"/>
  <c r="DN319" i="4"/>
  <c r="DA319" i="4" s="1"/>
  <c r="DK341" i="4"/>
  <c r="DM341" i="4" s="1"/>
  <c r="DN341" i="4"/>
  <c r="DA341" i="4" s="1"/>
  <c r="DH360" i="4"/>
  <c r="DN360" i="4"/>
  <c r="DK377" i="4"/>
  <c r="DM377" i="4" s="1"/>
  <c r="DN377" i="4"/>
  <c r="DA377" i="4" s="1"/>
  <c r="DK376" i="4"/>
  <c r="DM376" i="4" s="1"/>
  <c r="DN376" i="4"/>
  <c r="DA376" i="4" s="1"/>
  <c r="DK383" i="4"/>
  <c r="DM383" i="4" s="1"/>
  <c r="DN383" i="4"/>
  <c r="DA383" i="4" s="1"/>
  <c r="DY406" i="4"/>
  <c r="EA406" i="4" s="1"/>
  <c r="EB406" i="4"/>
  <c r="DO406" i="4" s="1"/>
  <c r="DY446" i="4"/>
  <c r="EA446" i="4" s="1"/>
  <c r="EB446" i="4"/>
  <c r="DO446" i="4" s="1"/>
  <c r="DV448" i="4"/>
  <c r="EB448" i="4"/>
  <c r="DH472" i="4"/>
  <c r="DN472" i="4"/>
  <c r="DV459" i="4"/>
  <c r="EB459" i="4"/>
  <c r="DY493" i="4"/>
  <c r="EA493" i="4" s="1"/>
  <c r="EB493" i="4"/>
  <c r="DO493" i="4" s="1"/>
  <c r="DH486" i="4"/>
  <c r="DN486" i="4"/>
  <c r="DY499" i="4"/>
  <c r="EA499" i="4" s="1"/>
  <c r="EB499" i="4"/>
  <c r="DO499" i="4" s="1"/>
  <c r="DH534" i="4"/>
  <c r="DN534" i="4"/>
  <c r="DH575" i="4"/>
  <c r="DN575" i="4"/>
  <c r="DY568" i="4"/>
  <c r="EA568" i="4" s="1"/>
  <c r="EB568" i="4"/>
  <c r="DO568" i="4" s="1"/>
  <c r="DK600" i="4"/>
  <c r="DM600" i="4" s="1"/>
  <c r="DN600" i="4"/>
  <c r="DA600" i="4" s="1"/>
  <c r="DK594" i="4"/>
  <c r="DM594" i="4" s="1"/>
  <c r="DN594" i="4"/>
  <c r="DA594" i="4" s="1"/>
  <c r="DV610" i="4"/>
  <c r="EB610" i="4"/>
  <c r="DV613" i="4"/>
  <c r="EB613" i="4"/>
  <c r="CJ241" i="4"/>
  <c r="CI241" i="4" s="1"/>
  <c r="DV169" i="4"/>
  <c r="EB169" i="4"/>
  <c r="DY98" i="4"/>
  <c r="EA98" i="4" s="1"/>
  <c r="EB98" i="4"/>
  <c r="DO98" i="4" s="1"/>
  <c r="DK81" i="4"/>
  <c r="DM81" i="4" s="1"/>
  <c r="DN81" i="4"/>
  <c r="DK69" i="4"/>
  <c r="DN69" i="4"/>
  <c r="DK142" i="4"/>
  <c r="DM142" i="4" s="1"/>
  <c r="DN142" i="4"/>
  <c r="DA142" i="4" s="1"/>
  <c r="CT397" i="4"/>
  <c r="CZ397" i="4"/>
  <c r="DK474" i="4"/>
  <c r="DM474" i="4" s="1"/>
  <c r="DN474" i="4"/>
  <c r="DN601" i="4"/>
  <c r="DK451" i="4"/>
  <c r="DM451" i="4" s="1"/>
  <c r="DN451" i="4"/>
  <c r="DA451" i="4" s="1"/>
  <c r="DK495" i="4"/>
  <c r="DM495" i="4" s="1"/>
  <c r="DN495" i="4"/>
  <c r="DH470" i="4"/>
  <c r="DN470" i="4"/>
  <c r="DA470" i="4" s="1"/>
  <c r="CW277" i="4"/>
  <c r="CY277" i="4" s="1"/>
  <c r="CZ277" i="4"/>
  <c r="CT498" i="4"/>
  <c r="CU496" i="4" s="1"/>
  <c r="CT496" i="4" s="1"/>
  <c r="CZ498" i="4"/>
  <c r="CT272" i="4"/>
  <c r="CZ272" i="4"/>
  <c r="CT599" i="4"/>
  <c r="CZ599" i="4"/>
  <c r="DK280" i="4"/>
  <c r="DM280" i="4" s="1"/>
  <c r="DN280" i="4"/>
  <c r="DK483" i="4"/>
  <c r="DM483" i="4" s="1"/>
  <c r="DN483" i="4"/>
  <c r="CT556" i="4"/>
  <c r="CZ556" i="4"/>
  <c r="BY350" i="4"/>
  <c r="CD432" i="4"/>
  <c r="DK339" i="4"/>
  <c r="DM339" i="4" s="1"/>
  <c r="DN339" i="4"/>
  <c r="DA339" i="4" s="1"/>
  <c r="DH189" i="4"/>
  <c r="DN189" i="4"/>
  <c r="DK18" i="4"/>
  <c r="DM18" i="4" s="1"/>
  <c r="DN18" i="4"/>
  <c r="DA18" i="4" s="1"/>
  <c r="EB616" i="4"/>
  <c r="DF166" i="4"/>
  <c r="DH166" i="4" s="1"/>
  <c r="DH487" i="4"/>
  <c r="DN487" i="4"/>
  <c r="DA487" i="4" s="1"/>
  <c r="CM416" i="4"/>
  <c r="CM404" i="4"/>
  <c r="CY404" i="4"/>
  <c r="CM485" i="4"/>
  <c r="CY485" i="4"/>
  <c r="DA17" i="4"/>
  <c r="DM17" i="4"/>
  <c r="CM573" i="4"/>
  <c r="CY573" i="4"/>
  <c r="CM353" i="4"/>
  <c r="CY353" i="4"/>
  <c r="DO227" i="4"/>
  <c r="CM225" i="4"/>
  <c r="CM211" i="4"/>
  <c r="CM37" i="4"/>
  <c r="CY37" i="4"/>
  <c r="CM142" i="4"/>
  <c r="CY142" i="4"/>
  <c r="CT579" i="4"/>
  <c r="CZ579" i="4"/>
  <c r="CM173" i="4"/>
  <c r="CM469" i="4"/>
  <c r="DK352" i="4"/>
  <c r="DM352" i="4" s="1"/>
  <c r="DN352" i="4"/>
  <c r="DH549" i="4"/>
  <c r="DN549" i="4"/>
  <c r="DK524" i="4"/>
  <c r="DN524" i="4"/>
  <c r="DH342" i="4"/>
  <c r="DN342" i="4"/>
  <c r="DH301" i="4"/>
  <c r="DN301" i="4"/>
  <c r="DK366" i="4"/>
  <c r="DN366" i="4"/>
  <c r="BW262" i="4"/>
  <c r="CM339" i="4"/>
  <c r="DK452" i="4"/>
  <c r="DM452" i="4" s="1"/>
  <c r="DN452" i="4"/>
  <c r="DK163" i="4"/>
  <c r="DN163" i="4"/>
  <c r="DK322" i="4"/>
  <c r="DM322" i="4" s="1"/>
  <c r="DN322" i="4"/>
  <c r="CM209" i="4"/>
  <c r="CM166" i="4"/>
  <c r="DA234" i="4"/>
  <c r="CM530" i="4"/>
  <c r="CM301" i="4"/>
  <c r="CM379" i="4"/>
  <c r="CM506" i="4"/>
  <c r="CY506" i="4"/>
  <c r="CM524" i="4"/>
  <c r="DA132" i="4"/>
  <c r="DM132" i="4"/>
  <c r="BY358" i="4"/>
  <c r="CM443" i="4"/>
  <c r="CM101" i="4"/>
  <c r="CM468" i="4"/>
  <c r="DA153" i="4"/>
  <c r="DH193" i="4"/>
  <c r="DN193" i="4"/>
  <c r="CM192" i="4"/>
  <c r="DH214" i="4"/>
  <c r="DN214" i="4"/>
  <c r="DK213" i="4"/>
  <c r="DM213" i="4" s="1"/>
  <c r="DN213" i="4"/>
  <c r="DA213" i="4" s="1"/>
  <c r="DH236" i="4"/>
  <c r="DN236" i="4"/>
  <c r="DK254" i="4"/>
  <c r="DM254" i="4" s="1"/>
  <c r="DN254" i="4"/>
  <c r="DA254" i="4" s="1"/>
  <c r="DY249" i="4"/>
  <c r="EA249" i="4" s="1"/>
  <c r="EB249" i="4"/>
  <c r="DO249" i="4" s="1"/>
  <c r="DH267" i="4"/>
  <c r="DN267" i="4"/>
  <c r="DK298" i="4"/>
  <c r="DM298" i="4" s="1"/>
  <c r="DN298" i="4"/>
  <c r="DA298" i="4" s="1"/>
  <c r="DV286" i="4"/>
  <c r="EB286" i="4"/>
  <c r="CM335" i="4"/>
  <c r="DK330" i="4"/>
  <c r="DM330" i="4" s="1"/>
  <c r="DA364" i="4"/>
  <c r="DY364" i="4"/>
  <c r="EA364" i="4" s="1"/>
  <c r="EB364" i="4"/>
  <c r="DO364" i="4" s="1"/>
  <c r="DK361" i="4"/>
  <c r="DM361" i="4" s="1"/>
  <c r="DN361" i="4"/>
  <c r="DA361" i="4" s="1"/>
  <c r="DY393" i="4"/>
  <c r="EA393" i="4" s="1"/>
  <c r="EB393" i="4"/>
  <c r="DO393" i="4" s="1"/>
  <c r="DH418" i="4"/>
  <c r="DN418" i="4"/>
  <c r="DA417" i="4"/>
  <c r="FA437" i="4"/>
  <c r="FC437" i="4" s="1"/>
  <c r="FD437" i="4"/>
  <c r="DK436" i="4"/>
  <c r="DM436" i="4" s="1"/>
  <c r="DN436" i="4"/>
  <c r="DA436" i="4" s="1"/>
  <c r="CM465" i="4"/>
  <c r="CM471" i="4"/>
  <c r="DH467" i="4"/>
  <c r="DN467" i="4"/>
  <c r="DV491" i="4"/>
  <c r="EB491" i="4"/>
  <c r="DH507" i="4"/>
  <c r="DN507" i="4"/>
  <c r="DY513" i="4"/>
  <c r="EA513" i="4" s="1"/>
  <c r="EB513" i="4"/>
  <c r="DO513" i="4" s="1"/>
  <c r="DY516" i="4"/>
  <c r="EA516" i="4" s="1"/>
  <c r="EB516" i="4"/>
  <c r="DO516" i="4" s="1"/>
  <c r="DH521" i="4"/>
  <c r="DN521" i="4"/>
  <c r="CM554" i="4"/>
  <c r="DK545" i="4"/>
  <c r="DM545" i="4" s="1"/>
  <c r="DN545" i="4"/>
  <c r="DA545" i="4" s="1"/>
  <c r="DK555" i="4"/>
  <c r="DM555" i="4" s="1"/>
  <c r="DN555" i="4"/>
  <c r="DA555" i="4" s="1"/>
  <c r="DV567" i="4"/>
  <c r="EB567" i="4"/>
  <c r="CM575" i="4"/>
  <c r="DK611" i="4"/>
  <c r="DM611" i="4" s="1"/>
  <c r="DN611" i="4"/>
  <c r="DA611" i="4" s="1"/>
  <c r="DV327" i="4"/>
  <c r="EB327" i="4"/>
  <c r="FD371" i="4"/>
  <c r="CT111" i="4"/>
  <c r="CU93" i="4" s="1"/>
  <c r="CT93" i="4" s="1"/>
  <c r="CZ111" i="4"/>
  <c r="DH259" i="4"/>
  <c r="DN259" i="4"/>
  <c r="DK62" i="4"/>
  <c r="DM62" i="4" s="1"/>
  <c r="DN62" i="4"/>
  <c r="DY132" i="4"/>
  <c r="EA132" i="4" s="1"/>
  <c r="EB132" i="4"/>
  <c r="DH351" i="4"/>
  <c r="DN351" i="4"/>
  <c r="BY447" i="4"/>
  <c r="DK288" i="4"/>
  <c r="DM288" i="4" s="1"/>
  <c r="DN288" i="4"/>
  <c r="CW219" i="4"/>
  <c r="CZ219" i="4"/>
  <c r="DK218" i="4"/>
  <c r="DM218" i="4" s="1"/>
  <c r="DN218" i="4"/>
  <c r="DH596" i="4"/>
  <c r="DN596" i="4"/>
  <c r="DK121" i="4"/>
  <c r="DM121" i="4" s="1"/>
  <c r="DN121" i="4"/>
  <c r="BY284" i="4"/>
  <c r="DH455" i="4"/>
  <c r="DN455" i="4"/>
  <c r="DK202" i="4"/>
  <c r="DM202" i="4" s="1"/>
  <c r="DN202" i="4"/>
  <c r="DK593" i="4"/>
  <c r="DM593" i="4" s="1"/>
  <c r="DN593" i="4"/>
  <c r="DK276" i="4"/>
  <c r="DN276" i="4"/>
  <c r="CT187" i="4"/>
  <c r="CZ187" i="4"/>
  <c r="CT35" i="4"/>
  <c r="CZ35" i="4"/>
  <c r="CT414" i="4"/>
  <c r="CZ414" i="4"/>
  <c r="DH197" i="4"/>
  <c r="DN197" i="4"/>
  <c r="DK333" i="4"/>
  <c r="DM333" i="4" s="1"/>
  <c r="DN333" i="4"/>
  <c r="CT284" i="4"/>
  <c r="CZ284" i="4"/>
  <c r="DV311" i="4"/>
  <c r="EB311" i="4"/>
  <c r="DY194" i="4"/>
  <c r="EA194" i="4" s="1"/>
  <c r="EB194" i="4"/>
  <c r="CT280" i="4"/>
  <c r="CZ280" i="4"/>
  <c r="BU432" i="4"/>
  <c r="CG560" i="4"/>
  <c r="CF560" i="4" s="1"/>
  <c r="CB560" i="4" s="1"/>
  <c r="BY90" i="4"/>
  <c r="CT22" i="4"/>
  <c r="CZ22" i="4"/>
  <c r="CG454" i="4"/>
  <c r="CF454" i="4" s="1"/>
  <c r="CB454" i="4" s="1"/>
  <c r="EX227" i="4"/>
  <c r="DK332" i="4"/>
  <c r="DM332" i="4" s="1"/>
  <c r="DN332" i="4"/>
  <c r="AI623" i="4"/>
  <c r="BW114" i="4"/>
  <c r="BW71" i="4" s="1"/>
  <c r="CY301" i="4"/>
  <c r="DK485" i="4"/>
  <c r="DM485" i="4" s="1"/>
  <c r="DN485" i="4"/>
  <c r="DA485" i="4" s="1"/>
  <c r="CM422" i="4"/>
  <c r="DH58" i="4"/>
  <c r="DN58" i="4"/>
  <c r="CM190" i="4"/>
  <c r="DA500" i="4"/>
  <c r="DA194" i="4"/>
  <c r="CM477" i="4"/>
  <c r="CM276" i="4"/>
  <c r="CM394" i="4"/>
  <c r="DK424" i="4"/>
  <c r="DM424" i="4" s="1"/>
  <c r="DN424" i="4"/>
  <c r="DA424" i="4" s="1"/>
  <c r="CT204" i="4"/>
  <c r="CZ204" i="4"/>
  <c r="DK184" i="4"/>
  <c r="DM184" i="4" s="1"/>
  <c r="DN184" i="4"/>
  <c r="DA184" i="4" s="1"/>
  <c r="CT273" i="4"/>
  <c r="CZ273" i="4"/>
  <c r="DA38" i="4"/>
  <c r="CW74" i="4"/>
  <c r="CY74" i="4" s="1"/>
  <c r="CZ74" i="4"/>
  <c r="CM74" i="4" s="1"/>
  <c r="CW314" i="4"/>
  <c r="CY314" i="4" s="1"/>
  <c r="CZ314" i="4"/>
  <c r="CM314" i="4" s="1"/>
  <c r="DK80" i="4"/>
  <c r="DM80" i="4" s="1"/>
  <c r="DN80" i="4"/>
  <c r="DA80" i="4" s="1"/>
  <c r="FA227" i="4"/>
  <c r="FC227" i="4" s="1"/>
  <c r="FD227" i="4"/>
  <c r="EQ227" i="4" s="1"/>
  <c r="DH289" i="4"/>
  <c r="DN289" i="4"/>
  <c r="DA289" i="4" s="1"/>
  <c r="CM363" i="4"/>
  <c r="BY307" i="4"/>
  <c r="CM80" i="4"/>
  <c r="CY80" i="4"/>
  <c r="BY587" i="4"/>
  <c r="CM509" i="4"/>
  <c r="CM218" i="4"/>
  <c r="CM487" i="4"/>
  <c r="DA265" i="4"/>
  <c r="CM344" i="4"/>
  <c r="BX631" i="4"/>
  <c r="BX632" i="4" s="1"/>
  <c r="CL630" i="4"/>
  <c r="CM11" i="4"/>
  <c r="CM288" i="4"/>
  <c r="CM121" i="4"/>
  <c r="DH139" i="4"/>
  <c r="DN139" i="4"/>
  <c r="DH9" i="4"/>
  <c r="DN9" i="4"/>
  <c r="DK13" i="4"/>
  <c r="DM13" i="4" s="1"/>
  <c r="DN13" i="4"/>
  <c r="DA13" i="4" s="1"/>
  <c r="DO47" i="4"/>
  <c r="DK34" i="4"/>
  <c r="DM34" i="4" s="1"/>
  <c r="DN34" i="4"/>
  <c r="DA34" i="4" s="1"/>
  <c r="DH63" i="4"/>
  <c r="DN63" i="4"/>
  <c r="DK56" i="4"/>
  <c r="DM56" i="4" s="1"/>
  <c r="DN56" i="4"/>
  <c r="DA56" i="4" s="1"/>
  <c r="DV94" i="4"/>
  <c r="EB94" i="4"/>
  <c r="CM110" i="4"/>
  <c r="DK185" i="4"/>
  <c r="DM185" i="4" s="1"/>
  <c r="DN185" i="4"/>
  <c r="DA185" i="4" s="1"/>
  <c r="DK208" i="4"/>
  <c r="DM208" i="4" s="1"/>
  <c r="DN208" i="4"/>
  <c r="DA208" i="4" s="1"/>
  <c r="DV210" i="4"/>
  <c r="EB210" i="4"/>
  <c r="DK240" i="4"/>
  <c r="DM240" i="4" s="1"/>
  <c r="DN240" i="4"/>
  <c r="DA240" i="4" s="1"/>
  <c r="DY239" i="4"/>
  <c r="EA239" i="4" s="1"/>
  <c r="EB239" i="4"/>
  <c r="DO239" i="4" s="1"/>
  <c r="CM243" i="4"/>
  <c r="DH257" i="4"/>
  <c r="DN257" i="4"/>
  <c r="DK245" i="4"/>
  <c r="DM245" i="4" s="1"/>
  <c r="DN245" i="4"/>
  <c r="DA245" i="4" s="1"/>
  <c r="DY247" i="4"/>
  <c r="EA247" i="4" s="1"/>
  <c r="EB247" i="4"/>
  <c r="DO247" i="4" s="1"/>
  <c r="DY248" i="4"/>
  <c r="EA248" i="4" s="1"/>
  <c r="EB248" i="4"/>
  <c r="DO248" i="4" s="1"/>
  <c r="CM269" i="4"/>
  <c r="DH306" i="4"/>
  <c r="DN306" i="4"/>
  <c r="DV336" i="4"/>
  <c r="EB336" i="4"/>
  <c r="DH328" i="4"/>
  <c r="DN328" i="4"/>
  <c r="DV359" i="4"/>
  <c r="EB359" i="4"/>
  <c r="CM360" i="4"/>
  <c r="DK375" i="4"/>
  <c r="DM375" i="4" s="1"/>
  <c r="DN375" i="4"/>
  <c r="DK403" i="4"/>
  <c r="DM403" i="4" s="1"/>
  <c r="DN403" i="4"/>
  <c r="DA403" i="4" s="1"/>
  <c r="DH420" i="4"/>
  <c r="DN420" i="4"/>
  <c r="DK439" i="4"/>
  <c r="DM439" i="4" s="1"/>
  <c r="DN439" i="4"/>
  <c r="DA439" i="4" s="1"/>
  <c r="DA459" i="4"/>
  <c r="CM472" i="4"/>
  <c r="DK458" i="4"/>
  <c r="DM458" i="4" s="1"/>
  <c r="DN458" i="4"/>
  <c r="DA458" i="4" s="1"/>
  <c r="DV490" i="4"/>
  <c r="EB490" i="4"/>
  <c r="CM486" i="4"/>
  <c r="DA502" i="4"/>
  <c r="DH497" i="4"/>
  <c r="DN497" i="4"/>
  <c r="DV512" i="4"/>
  <c r="EB512" i="4"/>
  <c r="DO523" i="4"/>
  <c r="FA523" i="4"/>
  <c r="FC523" i="4" s="1"/>
  <c r="FD523" i="4"/>
  <c r="DK558" i="4"/>
  <c r="DM558" i="4" s="1"/>
  <c r="DN558" i="4"/>
  <c r="DA558" i="4" s="1"/>
  <c r="DK578" i="4"/>
  <c r="DM578" i="4" s="1"/>
  <c r="DN578" i="4"/>
  <c r="DA578" i="4" s="1"/>
  <c r="CM586" i="4"/>
  <c r="DK595" i="4"/>
  <c r="DM595" i="4" s="1"/>
  <c r="DN595" i="4"/>
  <c r="DA595" i="4" s="1"/>
  <c r="DV614" i="4"/>
  <c r="EB614" i="4"/>
  <c r="DV619" i="4"/>
  <c r="EB619" i="4"/>
  <c r="DH184" i="4"/>
  <c r="DK144" i="4"/>
  <c r="DM144" i="4" s="1"/>
  <c r="DN144" i="4"/>
  <c r="DA144" i="4" s="1"/>
  <c r="BY111" i="4"/>
  <c r="CM164" i="4"/>
  <c r="DH164" i="4"/>
  <c r="DN164" i="4"/>
  <c r="DA164" i="4" s="1"/>
  <c r="DN498" i="4"/>
  <c r="BY592" i="4"/>
  <c r="DK90" i="4"/>
  <c r="DM90" i="4" s="1"/>
  <c r="DN90" i="4"/>
  <c r="DA90" i="4" s="1"/>
  <c r="BY577" i="4"/>
  <c r="CM23" i="4"/>
  <c r="DY606" i="4"/>
  <c r="EA606" i="4" s="1"/>
  <c r="EB606" i="4"/>
  <c r="CT350" i="4"/>
  <c r="CZ350" i="4"/>
  <c r="BY540" i="4"/>
  <c r="DK357" i="4"/>
  <c r="DN357" i="4"/>
  <c r="DH621" i="4"/>
  <c r="DN621" i="4"/>
  <c r="DK102" i="4"/>
  <c r="DN102" i="4"/>
  <c r="DY270" i="4"/>
  <c r="EA270" i="4" s="1"/>
  <c r="EB270" i="4"/>
  <c r="DO270" i="4" s="1"/>
  <c r="DY596" i="4"/>
  <c r="EA596" i="4" s="1"/>
  <c r="EB596" i="4"/>
  <c r="CT312" i="4"/>
  <c r="CZ312" i="4"/>
  <c r="CM591" i="4"/>
  <c r="BY562" i="4"/>
  <c r="EB385" i="4"/>
  <c r="CT85" i="4"/>
  <c r="CU72" i="4" s="1"/>
  <c r="CT72" i="4" s="1"/>
  <c r="CZ85" i="4"/>
  <c r="DV591" i="4"/>
  <c r="EB591" i="4"/>
  <c r="CT287" i="4"/>
  <c r="CZ287" i="4"/>
  <c r="DK211" i="4"/>
  <c r="DM211" i="4" s="1"/>
  <c r="DN211" i="4"/>
  <c r="DK457" i="4"/>
  <c r="DM457" i="4" s="1"/>
  <c r="DN457" i="4"/>
  <c r="DA457" i="4" s="1"/>
  <c r="CT577" i="4"/>
  <c r="CZ577" i="4"/>
  <c r="DH469" i="4"/>
  <c r="DN469" i="4"/>
  <c r="DA469" i="4" s="1"/>
  <c r="DH353" i="4"/>
  <c r="DN353" i="4"/>
  <c r="CT228" i="4"/>
  <c r="CZ228" i="4"/>
  <c r="CM232" i="4"/>
  <c r="CM202" i="4"/>
  <c r="BW433" i="4"/>
  <c r="DN576" i="4"/>
  <c r="CM14" i="4"/>
  <c r="EM227" i="4"/>
  <c r="EO227" i="4" s="1"/>
  <c r="EP227" i="4"/>
  <c r="EC227" i="4" s="1"/>
  <c r="CM461" i="4"/>
  <c r="DH461" i="4"/>
  <c r="DN461" i="4"/>
  <c r="DA461" i="4" s="1"/>
  <c r="DH246" i="4"/>
  <c r="DN246" i="4"/>
  <c r="DA246" i="4" s="1"/>
  <c r="DK250" i="4"/>
  <c r="DM250" i="4" s="1"/>
  <c r="DN250" i="4"/>
  <c r="DA250" i="4" s="1"/>
  <c r="CY487" i="4"/>
  <c r="CK358" i="4"/>
  <c r="CM615" i="4"/>
  <c r="CY615" i="4"/>
  <c r="BY353" i="4"/>
  <c r="CK353" i="4"/>
  <c r="DA466" i="4"/>
  <c r="CM61" i="4"/>
  <c r="DA229" i="4"/>
  <c r="CM268" i="4"/>
  <c r="DA150" i="4"/>
  <c r="CM549" i="4"/>
  <c r="CY549" i="4"/>
  <c r="BY189" i="4"/>
  <c r="CM294" i="4"/>
  <c r="DA104" i="4"/>
  <c r="CM119" i="4"/>
  <c r="CM445" i="4"/>
  <c r="CM18" i="4"/>
  <c r="CY18" i="4"/>
  <c r="AZ640" i="4"/>
  <c r="BA640" i="4" s="1"/>
  <c r="AZ643" i="4"/>
  <c r="BA643" i="4" s="1"/>
  <c r="AZ654" i="4"/>
  <c r="BA654" i="4" s="1"/>
  <c r="DH55" i="4"/>
  <c r="BN71" i="4"/>
  <c r="BU7" i="4"/>
  <c r="AZ650" i="4"/>
  <c r="BA650" i="4" s="1"/>
  <c r="BG623" i="4"/>
  <c r="CY197" i="4"/>
  <c r="BW454" i="4"/>
  <c r="DH524" i="4"/>
  <c r="DH22" i="4"/>
  <c r="CB114" i="4"/>
  <c r="EE322" i="4"/>
  <c r="DR322" i="4"/>
  <c r="DT322" i="4" s="1"/>
  <c r="CY358" i="4"/>
  <c r="CY322" i="4"/>
  <c r="DK179" i="4"/>
  <c r="DM179" i="4" s="1"/>
  <c r="CM392" i="4"/>
  <c r="DK615" i="4"/>
  <c r="CJ283" i="4"/>
  <c r="CI283" i="4" s="1"/>
  <c r="EE449" i="4"/>
  <c r="DR449" i="4"/>
  <c r="DT449" i="4" s="1"/>
  <c r="EE55" i="4"/>
  <c r="DR55" i="4"/>
  <c r="DT55" i="4" s="1"/>
  <c r="DH281" i="4"/>
  <c r="DH216" i="4"/>
  <c r="CJ346" i="4"/>
  <c r="CI346" i="4" s="1"/>
  <c r="DH366" i="4"/>
  <c r="BW581" i="4"/>
  <c r="CY550" i="4"/>
  <c r="DK603" i="4"/>
  <c r="DH337" i="4"/>
  <c r="DH599" i="4"/>
  <c r="DH211" i="4"/>
  <c r="CK447" i="4"/>
  <c r="CK433" i="4" s="1"/>
  <c r="BW346" i="4"/>
  <c r="CK563" i="4"/>
  <c r="CT378" i="4"/>
  <c r="CT592" i="4"/>
  <c r="DK316" i="4"/>
  <c r="DM316" i="4" s="1"/>
  <c r="DV162" i="4"/>
  <c r="CY209" i="4"/>
  <c r="DK353" i="4"/>
  <c r="CY422" i="4"/>
  <c r="CJ475" i="4"/>
  <c r="CI475" i="4" s="1"/>
  <c r="DH322" i="4"/>
  <c r="DH20" i="4"/>
  <c r="CY169" i="4"/>
  <c r="CK28" i="4"/>
  <c r="CK8" i="4" s="1"/>
  <c r="DF324" i="4"/>
  <c r="DN324" i="4" s="1"/>
  <c r="BY400" i="4"/>
  <c r="CM400" i="4"/>
  <c r="EE487" i="4"/>
  <c r="DR487" i="4"/>
  <c r="DT487" i="4" s="1"/>
  <c r="CY318" i="4"/>
  <c r="DR80" i="4"/>
  <c r="DT80" i="4" s="1"/>
  <c r="EE80" i="4"/>
  <c r="EE28" i="4"/>
  <c r="DR28" i="4"/>
  <c r="DT28" i="4" s="1"/>
  <c r="DY28" i="4" s="1"/>
  <c r="EF16" i="4"/>
  <c r="EH16" i="4" s="1"/>
  <c r="ES16" i="4"/>
  <c r="ET16" i="4" s="1"/>
  <c r="EV16" i="4" s="1"/>
  <c r="EE550" i="4"/>
  <c r="DR550" i="4"/>
  <c r="DT550" i="4" s="1"/>
  <c r="DH338" i="4"/>
  <c r="DK338" i="4"/>
  <c r="DA338" i="4" s="1"/>
  <c r="DF271" i="4"/>
  <c r="EE209" i="4"/>
  <c r="DR209" i="4"/>
  <c r="DT209" i="4" s="1"/>
  <c r="DH357" i="4"/>
  <c r="DH439" i="4"/>
  <c r="DK455" i="4"/>
  <c r="DM455" i="4" s="1"/>
  <c r="DH484" i="4"/>
  <c r="DH477" i="4"/>
  <c r="DV538" i="4"/>
  <c r="DK549" i="4"/>
  <c r="AZ652" i="4"/>
  <c r="BA652" i="4" s="1"/>
  <c r="CY419" i="4"/>
  <c r="CB199" i="4"/>
  <c r="CK128" i="4"/>
  <c r="CK114" i="4" s="1"/>
  <c r="EE65" i="4"/>
  <c r="DR65" i="4"/>
  <c r="DT65" i="4" s="1"/>
  <c r="EE279" i="4"/>
  <c r="DR279" i="4"/>
  <c r="DT279" i="4" s="1"/>
  <c r="EE309" i="4"/>
  <c r="DR309" i="4"/>
  <c r="DT309" i="4" s="1"/>
  <c r="ES106" i="4"/>
  <c r="ET106" i="4" s="1"/>
  <c r="EF106" i="4"/>
  <c r="DR338" i="4"/>
  <c r="EE338" i="4"/>
  <c r="CM338" i="4"/>
  <c r="CY338" i="4"/>
  <c r="EE271" i="4"/>
  <c r="DR271" i="4"/>
  <c r="DT271" i="4" s="1"/>
  <c r="AZ638" i="4"/>
  <c r="BA638" i="4" s="1"/>
  <c r="AZ642" i="4"/>
  <c r="BA642" i="4" s="1"/>
  <c r="DK301" i="4"/>
  <c r="DH339" i="4"/>
  <c r="DH352" i="4"/>
  <c r="DH576" i="4"/>
  <c r="DK576" i="4"/>
  <c r="EE617" i="4"/>
  <c r="DR617" i="4"/>
  <c r="DT617" i="4" s="1"/>
  <c r="DY617" i="4" s="1"/>
  <c r="EE452" i="4"/>
  <c r="DR452" i="4"/>
  <c r="DT452" i="4" s="1"/>
  <c r="DR461" i="4"/>
  <c r="EE461" i="4"/>
  <c r="DF309" i="4"/>
  <c r="EE166" i="4"/>
  <c r="DR166" i="4"/>
  <c r="DT166" i="4" s="1"/>
  <c r="DK58" i="4"/>
  <c r="DM58" i="4" s="1"/>
  <c r="DK189" i="4"/>
  <c r="DH200" i="4"/>
  <c r="AZ653" i="4"/>
  <c r="BA653" i="4" s="1"/>
  <c r="AZ649" i="4"/>
  <c r="BA649" i="4" s="1"/>
  <c r="AZ647" i="4"/>
  <c r="BA647" i="4" s="1"/>
  <c r="DH344" i="4"/>
  <c r="DH65" i="4"/>
  <c r="CJ389" i="4"/>
  <c r="CI389" i="4" s="1"/>
  <c r="CI367" i="4" s="1"/>
  <c r="BP623" i="4"/>
  <c r="CT314" i="4"/>
  <c r="EE576" i="4"/>
  <c r="DR576" i="4"/>
  <c r="DT576" i="4" s="1"/>
  <c r="EB576" i="4" s="1"/>
  <c r="CW309" i="4"/>
  <c r="CM309" i="4" s="1"/>
  <c r="CK271" i="4"/>
  <c r="EE400" i="4"/>
  <c r="DR400" i="4"/>
  <c r="DT400" i="4" s="1"/>
  <c r="EE101" i="4"/>
  <c r="DR101" i="4"/>
  <c r="DT101" i="4" s="1"/>
  <c r="DY101" i="4" s="1"/>
  <c r="DR603" i="4"/>
  <c r="DT603" i="4" s="1"/>
  <c r="DY603" i="4" s="1"/>
  <c r="EE603" i="4"/>
  <c r="CW576" i="4"/>
  <c r="CM576" i="4" s="1"/>
  <c r="EE434" i="4"/>
  <c r="DR434" i="4"/>
  <c r="DT434" i="4" s="1"/>
  <c r="CW329" i="4"/>
  <c r="CM329" i="4" s="1"/>
  <c r="DR122" i="4"/>
  <c r="DT122" i="4" s="1"/>
  <c r="EE122" i="4"/>
  <c r="CW271" i="4"/>
  <c r="CM271" i="4" s="1"/>
  <c r="DH209" i="4"/>
  <c r="CM195" i="4"/>
  <c r="DR246" i="4"/>
  <c r="DT246" i="4" s="1"/>
  <c r="EE246" i="4"/>
  <c r="DH288" i="4"/>
  <c r="CJ8" i="4"/>
  <c r="CI8" i="4" s="1"/>
  <c r="CI7" i="4" s="1"/>
  <c r="CY14" i="4"/>
  <c r="DV186" i="4"/>
  <c r="DH202" i="4"/>
  <c r="DH321" i="4"/>
  <c r="CY363" i="4"/>
  <c r="DK562" i="4"/>
  <c r="DM562" i="4" s="1"/>
  <c r="DH620" i="4"/>
  <c r="AZ655" i="4"/>
  <c r="BA655" i="4" s="1"/>
  <c r="AZ639" i="4"/>
  <c r="BA639" i="4" s="1"/>
  <c r="DH122" i="4"/>
  <c r="AZ635" i="4"/>
  <c r="BA635" i="4" s="1"/>
  <c r="CG178" i="4"/>
  <c r="CF178" i="4" s="1"/>
  <c r="CB178" i="4" s="1"/>
  <c r="CK397" i="4"/>
  <c r="CY469" i="4"/>
  <c r="CK284" i="4"/>
  <c r="CK283" i="4" s="1"/>
  <c r="CK272" i="4"/>
  <c r="CK350" i="4"/>
  <c r="BW539" i="4"/>
  <c r="EE163" i="4"/>
  <c r="DR163" i="4"/>
  <c r="DT163" i="4" s="1"/>
  <c r="DF37" i="4"/>
  <c r="DH329" i="4"/>
  <c r="DK329" i="4"/>
  <c r="EE289" i="4"/>
  <c r="DR289" i="4"/>
  <c r="DT289" i="4" s="1"/>
  <c r="DH80" i="4"/>
  <c r="DK342" i="4"/>
  <c r="CT219" i="4"/>
  <c r="DH550" i="4"/>
  <c r="AZ651" i="4"/>
  <c r="BA651" i="4" s="1"/>
  <c r="DK412" i="4"/>
  <c r="DM412" i="4" s="1"/>
  <c r="CY145" i="4"/>
  <c r="DM164" i="4"/>
  <c r="DH240" i="4"/>
  <c r="CS325" i="4"/>
  <c r="CR325" i="4" s="1"/>
  <c r="CS496" i="4"/>
  <c r="CR496" i="4" s="1"/>
  <c r="CJ560" i="4"/>
  <c r="CI560" i="4" s="1"/>
  <c r="AZ641" i="4"/>
  <c r="BA641" i="4" s="1"/>
  <c r="DV106" i="4"/>
  <c r="DH142" i="4"/>
  <c r="EJ227" i="4"/>
  <c r="DH569" i="4"/>
  <c r="BW283" i="4"/>
  <c r="CY173" i="4"/>
  <c r="EE366" i="4"/>
  <c r="DR366" i="4"/>
  <c r="DT366" i="4" s="1"/>
  <c r="CT576" i="4"/>
  <c r="DR324" i="4"/>
  <c r="DT324" i="4" s="1"/>
  <c r="EE324" i="4"/>
  <c r="CT329" i="4"/>
  <c r="EE37" i="4"/>
  <c r="DR37" i="4"/>
  <c r="DT37" i="4" s="1"/>
  <c r="EE329" i="4"/>
  <c r="DR329" i="4"/>
  <c r="EE250" i="4"/>
  <c r="DR250" i="4"/>
  <c r="DT250" i="4" s="1"/>
  <c r="CT271" i="4"/>
  <c r="CK400" i="4"/>
  <c r="EE58" i="4"/>
  <c r="DR58" i="4"/>
  <c r="DT58" i="4" s="1"/>
  <c r="CM28" i="4"/>
  <c r="DH84" i="4"/>
  <c r="CT277" i="4"/>
  <c r="DF173" i="4"/>
  <c r="DK616" i="4"/>
  <c r="DR485" i="4"/>
  <c r="DT485" i="4" s="1"/>
  <c r="EE485" i="4"/>
  <c r="CW492" i="4"/>
  <c r="CM492" i="4" s="1"/>
  <c r="EE84" i="4"/>
  <c r="DR84" i="4"/>
  <c r="DT84" i="4" s="1"/>
  <c r="DR615" i="4"/>
  <c r="DT615" i="4" s="1"/>
  <c r="EE615" i="4"/>
  <c r="CY43" i="4"/>
  <c r="CY120" i="4"/>
  <c r="DK159" i="4"/>
  <c r="CS433" i="4"/>
  <c r="CR433" i="4" s="1"/>
  <c r="DK443" i="4"/>
  <c r="DV527" i="4"/>
  <c r="DH533" i="4"/>
  <c r="DH573" i="4"/>
  <c r="CM222" i="4"/>
  <c r="CT438" i="4"/>
  <c r="DF579" i="4"/>
  <c r="CK228" i="4"/>
  <c r="DR173" i="4"/>
  <c r="EE173" i="4"/>
  <c r="CW352" i="4"/>
  <c r="CY352" i="4" s="1"/>
  <c r="EE281" i="4"/>
  <c r="DR281" i="4"/>
  <c r="DT281" i="4" s="1"/>
  <c r="EE569" i="4"/>
  <c r="DR569" i="4"/>
  <c r="DT569" i="4" s="1"/>
  <c r="DR228" i="4"/>
  <c r="EE228" i="4"/>
  <c r="CS29" i="4"/>
  <c r="CR29" i="4" s="1"/>
  <c r="DH280" i="4"/>
  <c r="CW273" i="4"/>
  <c r="BU177" i="4"/>
  <c r="CY591" i="4"/>
  <c r="CK556" i="4"/>
  <c r="DA354" i="4"/>
  <c r="DR179" i="4"/>
  <c r="DT179" i="4" s="1"/>
  <c r="DY179" i="4" s="1"/>
  <c r="EE179" i="4"/>
  <c r="DR469" i="4"/>
  <c r="DT469" i="4" s="1"/>
  <c r="EE469" i="4"/>
  <c r="DF334" i="4"/>
  <c r="DR352" i="4"/>
  <c r="DT352" i="4" s="1"/>
  <c r="EE352" i="4"/>
  <c r="DH74" i="4"/>
  <c r="DK74" i="4"/>
  <c r="EE409" i="4"/>
  <c r="DR409" i="4"/>
  <c r="DT409" i="4" s="1"/>
  <c r="DV616" i="4"/>
  <c r="DY616" i="4"/>
  <c r="DR342" i="4"/>
  <c r="DT342" i="4" s="1"/>
  <c r="EE342" i="4"/>
  <c r="DR492" i="4"/>
  <c r="EE492" i="4"/>
  <c r="DH24" i="4"/>
  <c r="DH276" i="4"/>
  <c r="DH593" i="4"/>
  <c r="DH81" i="4"/>
  <c r="DR339" i="4"/>
  <c r="DT339" i="4" s="1"/>
  <c r="EE339" i="4"/>
  <c r="EE334" i="4"/>
  <c r="DR334" i="4"/>
  <c r="DT334" i="4" s="1"/>
  <c r="DY334" i="4" s="1"/>
  <c r="DR18" i="4"/>
  <c r="DT18" i="4" s="1"/>
  <c r="EE18" i="4"/>
  <c r="ES616" i="4"/>
  <c r="ET616" i="4" s="1"/>
  <c r="EF616" i="4"/>
  <c r="EH616" i="4" s="1"/>
  <c r="EP616" i="4" s="1"/>
  <c r="DR314" i="4"/>
  <c r="EE314" i="4"/>
  <c r="DF232" i="4"/>
  <c r="CY23" i="4"/>
  <c r="CS72" i="4"/>
  <c r="CR72" i="4" s="1"/>
  <c r="DH485" i="4"/>
  <c r="BN517" i="4"/>
  <c r="EX25" i="4"/>
  <c r="DH62" i="4"/>
  <c r="DV134" i="4"/>
  <c r="DK315" i="4"/>
  <c r="DM315" i="4" s="1"/>
  <c r="CS368" i="4"/>
  <c r="CR368" i="4" s="1"/>
  <c r="CJ178" i="4"/>
  <c r="CI178" i="4" s="1"/>
  <c r="CB241" i="4"/>
  <c r="DH422" i="4"/>
  <c r="CG581" i="4"/>
  <c r="CF581" i="4" s="1"/>
  <c r="CB581" i="4" s="1"/>
  <c r="EE353" i="4"/>
  <c r="DR353" i="4"/>
  <c r="DT353" i="4" s="1"/>
  <c r="DR74" i="4"/>
  <c r="EE74" i="4"/>
  <c r="DF409" i="4"/>
  <c r="DN409" i="4" s="1"/>
  <c r="DR273" i="4"/>
  <c r="DT273" i="4" s="1"/>
  <c r="EB273" i="4" s="1"/>
  <c r="EE273" i="4"/>
  <c r="DH492" i="4"/>
  <c r="DK492" i="4"/>
  <c r="DK146" i="4"/>
  <c r="DY351" i="4"/>
  <c r="EA351" i="4" s="1"/>
  <c r="DR100" i="4"/>
  <c r="DT100" i="4" s="1"/>
  <c r="EE100" i="4"/>
  <c r="ES299" i="4"/>
  <c r="ET299" i="4" s="1"/>
  <c r="EV299" i="4" s="1"/>
  <c r="FA299" i="4" s="1"/>
  <c r="EF299" i="4"/>
  <c r="EH299" i="4" s="1"/>
  <c r="EE579" i="4"/>
  <c r="DR579" i="4"/>
  <c r="DT579" i="4" s="1"/>
  <c r="CW228" i="4"/>
  <c r="DR344" i="4"/>
  <c r="DT344" i="4" s="1"/>
  <c r="EE344" i="4"/>
  <c r="DF314" i="4"/>
  <c r="EE232" i="4"/>
  <c r="DR232" i="4"/>
  <c r="DT232" i="4" s="1"/>
  <c r="CJ156" i="4"/>
  <c r="CI156" i="4" s="1"/>
  <c r="CS411" i="4"/>
  <c r="CR411" i="4" s="1"/>
  <c r="CR410" i="4" s="1"/>
  <c r="DK469" i="4"/>
  <c r="DM469" i="4" s="1"/>
  <c r="DH102" i="4"/>
  <c r="DV98" i="4"/>
  <c r="DH143" i="4"/>
  <c r="CY232" i="4"/>
  <c r="DH245" i="4"/>
  <c r="DH268" i="4"/>
  <c r="DH290" i="4"/>
  <c r="DV441" i="4"/>
  <c r="DH451" i="4"/>
  <c r="DH474" i="4"/>
  <c r="DH468" i="4"/>
  <c r="DV500" i="4"/>
  <c r="CS560" i="4"/>
  <c r="CR560" i="4" s="1"/>
  <c r="DH90" i="4"/>
  <c r="CK187" i="4"/>
  <c r="CS346" i="4"/>
  <c r="CR346" i="4" s="1"/>
  <c r="CS454" i="4"/>
  <c r="CR454" i="4" s="1"/>
  <c r="CT451" i="4"/>
  <c r="CY571" i="4"/>
  <c r="CK562" i="4"/>
  <c r="BW560" i="4"/>
  <c r="CY202" i="4"/>
  <c r="CW579" i="4"/>
  <c r="CY579" i="4" s="1"/>
  <c r="CT352" i="4"/>
  <c r="CU346" i="4" s="1"/>
  <c r="CT346" i="4" s="1"/>
  <c r="CM299" i="4"/>
  <c r="DA299" i="4"/>
  <c r="EE189" i="4"/>
  <c r="DR189" i="4"/>
  <c r="DT189" i="4" s="1"/>
  <c r="EE549" i="4"/>
  <c r="DR549" i="4"/>
  <c r="DR146" i="4"/>
  <c r="DT146" i="4" s="1"/>
  <c r="EE146" i="4"/>
  <c r="DH273" i="4"/>
  <c r="DK273" i="4"/>
  <c r="EE524" i="4"/>
  <c r="DR524" i="4"/>
  <c r="DT524" i="4" s="1"/>
  <c r="DH228" i="4"/>
  <c r="DK228" i="4"/>
  <c r="DR301" i="4"/>
  <c r="DT301" i="4" s="1"/>
  <c r="EE301" i="4"/>
  <c r="CD517" i="4"/>
  <c r="CB518" i="4"/>
  <c r="BU71" i="4"/>
  <c r="BU517" i="4"/>
  <c r="CS581" i="4"/>
  <c r="CR581" i="4" s="1"/>
  <c r="DH529" i="4"/>
  <c r="CS199" i="4"/>
  <c r="CR199" i="4" s="1"/>
  <c r="DH251" i="4"/>
  <c r="DH303" i="4"/>
  <c r="DH395" i="4"/>
  <c r="DH407" i="4"/>
  <c r="CS539" i="4"/>
  <c r="CR539" i="4" s="1"/>
  <c r="DH424" i="4"/>
  <c r="DH235" i="4"/>
  <c r="DH543" i="4"/>
  <c r="CJ114" i="4"/>
  <c r="CI114" i="4" s="1"/>
  <c r="DH398" i="4"/>
  <c r="CK204" i="4"/>
  <c r="CK199" i="4" s="1"/>
  <c r="CK307" i="4"/>
  <c r="CJ304" i="4"/>
  <c r="CI304" i="4" s="1"/>
  <c r="DH121" i="4"/>
  <c r="CY144" i="4"/>
  <c r="DH69" i="4"/>
  <c r="DK438" i="4"/>
  <c r="DH552" i="4"/>
  <c r="DH566" i="4"/>
  <c r="CM582" i="4"/>
  <c r="DH183" i="4"/>
  <c r="CK241" i="4"/>
  <c r="DH35" i="4"/>
  <c r="CY260" i="4"/>
  <c r="CY116" i="4"/>
  <c r="DA571" i="4"/>
  <c r="CS178" i="4"/>
  <c r="CR178" i="4" s="1"/>
  <c r="DK242" i="4"/>
  <c r="DM242" i="4" s="1"/>
  <c r="DH488" i="4"/>
  <c r="DH332" i="4"/>
  <c r="DK14" i="4"/>
  <c r="CY110" i="4"/>
  <c r="CY172" i="4"/>
  <c r="CY171" i="4"/>
  <c r="DM246" i="4"/>
  <c r="DH300" i="4"/>
  <c r="DH331" i="4"/>
  <c r="DM396" i="4"/>
  <c r="CY440" i="4"/>
  <c r="DV508" i="4"/>
  <c r="CY575" i="4"/>
  <c r="CY607" i="4"/>
  <c r="BW389" i="4"/>
  <c r="BW367" i="4" s="1"/>
  <c r="DH381" i="4"/>
  <c r="DY17" i="4"/>
  <c r="DV132" i="4"/>
  <c r="DH185" i="4"/>
  <c r="DM261" i="4"/>
  <c r="DH401" i="4"/>
  <c r="DY591" i="4"/>
  <c r="DH343" i="4"/>
  <c r="DH32" i="4"/>
  <c r="DH506" i="4"/>
  <c r="DH333" i="4"/>
  <c r="DH385" i="4"/>
  <c r="CK312" i="4"/>
  <c r="CT398" i="4"/>
  <c r="DH292" i="4"/>
  <c r="DK292" i="4"/>
  <c r="DM292" i="4" s="1"/>
  <c r="DF128" i="4"/>
  <c r="DN128" i="4" s="1"/>
  <c r="DT237" i="4"/>
  <c r="CW402" i="4"/>
  <c r="CM402" i="4" s="1"/>
  <c r="DR102" i="4"/>
  <c r="EE102" i="4"/>
  <c r="CW330" i="4"/>
  <c r="CM330" i="4" s="1"/>
  <c r="DR392" i="4"/>
  <c r="DT392" i="4" s="1"/>
  <c r="DY392" i="4" s="1"/>
  <c r="EA392" i="4" s="1"/>
  <c r="EE392" i="4"/>
  <c r="DR573" i="4"/>
  <c r="DT573" i="4" s="1"/>
  <c r="EE573" i="4"/>
  <c r="EE577" i="4"/>
  <c r="DR577" i="4"/>
  <c r="DR32" i="4"/>
  <c r="DT32" i="4" s="1"/>
  <c r="EE32" i="4"/>
  <c r="DR284" i="4"/>
  <c r="EE284" i="4"/>
  <c r="CW128" i="4"/>
  <c r="CM128" i="4" s="1"/>
  <c r="EE20" i="4"/>
  <c r="DR20" i="4"/>
  <c r="DT20" i="4" s="1"/>
  <c r="EE337" i="4"/>
  <c r="DR337" i="4"/>
  <c r="DR233" i="4"/>
  <c r="DT233" i="4" s="1"/>
  <c r="EE233" i="4"/>
  <c r="EV30" i="4"/>
  <c r="EE372" i="4"/>
  <c r="EF372" i="4" s="1"/>
  <c r="DR372" i="4"/>
  <c r="DT372" i="4" s="1"/>
  <c r="EE187" i="4"/>
  <c r="DR187" i="4"/>
  <c r="EE211" i="4"/>
  <c r="DR211" i="4"/>
  <c r="DF476" i="4"/>
  <c r="DH447" i="4"/>
  <c r="DK447" i="4"/>
  <c r="DA447" i="4" s="1"/>
  <c r="DR35" i="4"/>
  <c r="DT35" i="4" s="1"/>
  <c r="EE35" i="4"/>
  <c r="EE183" i="4"/>
  <c r="DR183" i="4"/>
  <c r="DT183" i="4" s="1"/>
  <c r="EB183" i="4" s="1"/>
  <c r="DF293" i="4"/>
  <c r="EE294" i="4"/>
  <c r="DR294" i="4"/>
  <c r="DT294" i="4" s="1"/>
  <c r="CY476" i="4"/>
  <c r="CM476" i="4"/>
  <c r="ES234" i="4"/>
  <c r="ET234" i="4" s="1"/>
  <c r="EV234" i="4" s="1"/>
  <c r="EF234" i="4"/>
  <c r="EH234" i="4" s="1"/>
  <c r="EE42" i="4"/>
  <c r="DR42" i="4"/>
  <c r="DT42" i="4" s="1"/>
  <c r="EE587" i="4"/>
  <c r="DR587" i="4"/>
  <c r="DT587" i="4" s="1"/>
  <c r="DR381" i="4"/>
  <c r="EE381" i="4"/>
  <c r="DR419" i="4"/>
  <c r="DT419" i="4" s="1"/>
  <c r="EE419" i="4"/>
  <c r="EE431" i="4"/>
  <c r="DR431" i="4"/>
  <c r="CW478" i="4"/>
  <c r="ES351" i="4"/>
  <c r="ET351" i="4" s="1"/>
  <c r="EV351" i="4" s="1"/>
  <c r="EF351" i="4"/>
  <c r="EH351" i="4" s="1"/>
  <c r="DR318" i="4"/>
  <c r="DT318" i="4" s="1"/>
  <c r="DY318" i="4" s="1"/>
  <c r="EA318" i="4" s="1"/>
  <c r="EE318" i="4"/>
  <c r="EE128" i="4"/>
  <c r="DR128" i="4"/>
  <c r="DR235" i="4"/>
  <c r="DT235" i="4" s="1"/>
  <c r="EE235" i="4"/>
  <c r="ER237" i="4"/>
  <c r="ET237" i="4" s="1"/>
  <c r="EF237" i="4"/>
  <c r="DF312" i="4"/>
  <c r="CT330" i="4"/>
  <c r="CW233" i="4"/>
  <c r="EE350" i="4"/>
  <c r="DR350" i="4"/>
  <c r="DT350" i="4" s="1"/>
  <c r="CW456" i="4"/>
  <c r="DR438" i="4"/>
  <c r="DT438" i="4" s="1"/>
  <c r="EE438" i="4"/>
  <c r="DF119" i="4"/>
  <c r="DN119" i="4" s="1"/>
  <c r="DR481" i="4"/>
  <c r="EE481" i="4"/>
  <c r="EE363" i="4"/>
  <c r="DR363" i="4"/>
  <c r="DT363" i="4" s="1"/>
  <c r="EE412" i="4"/>
  <c r="EF412" i="4" s="1"/>
  <c r="DR412" i="4"/>
  <c r="DT412" i="4" s="1"/>
  <c r="DF397" i="4"/>
  <c r="DN397" i="4" s="1"/>
  <c r="DF592" i="4"/>
  <c r="DN592" i="4" s="1"/>
  <c r="CW599" i="4"/>
  <c r="CY599" i="4" s="1"/>
  <c r="DR11" i="4"/>
  <c r="DT11" i="4" s="1"/>
  <c r="EE11" i="4"/>
  <c r="EJ30" i="4"/>
  <c r="EM30" i="4"/>
  <c r="DR445" i="4"/>
  <c r="DT445" i="4" s="1"/>
  <c r="EE445" i="4"/>
  <c r="DH85" i="4"/>
  <c r="DK85" i="4"/>
  <c r="CW280" i="4"/>
  <c r="CY280" i="4" s="1"/>
  <c r="CW395" i="4"/>
  <c r="CM395" i="4" s="1"/>
  <c r="EE398" i="4"/>
  <c r="DR398" i="4"/>
  <c r="DT398" i="4" s="1"/>
  <c r="CW183" i="4"/>
  <c r="CY183" i="4" s="1"/>
  <c r="EE447" i="4"/>
  <c r="DR447" i="4"/>
  <c r="CW372" i="4"/>
  <c r="DR424" i="4"/>
  <c r="DT424" i="4" s="1"/>
  <c r="EE424" i="4"/>
  <c r="EE378" i="4"/>
  <c r="DR378" i="4"/>
  <c r="DT378" i="4" s="1"/>
  <c r="EO327" i="4"/>
  <c r="DM153" i="4"/>
  <c r="DY169" i="4"/>
  <c r="EA169" i="4" s="1"/>
  <c r="DH191" i="4"/>
  <c r="DV270" i="4"/>
  <c r="DM313" i="4"/>
  <c r="DV364" i="4"/>
  <c r="CY464" i="4"/>
  <c r="DK544" i="4"/>
  <c r="DY618" i="4"/>
  <c r="DH318" i="4"/>
  <c r="DH170" i="4"/>
  <c r="CM563" i="4"/>
  <c r="CY563" i="4"/>
  <c r="CW337" i="4"/>
  <c r="CY337" i="4" s="1"/>
  <c r="CK592" i="4"/>
  <c r="CK581" i="4" s="1"/>
  <c r="EE288" i="4"/>
  <c r="DR288" i="4"/>
  <c r="DT288" i="4" s="1"/>
  <c r="EE394" i="4"/>
  <c r="DR394" i="4"/>
  <c r="DT394" i="4" s="1"/>
  <c r="DK311" i="4"/>
  <c r="DF563" i="4"/>
  <c r="CW350" i="4"/>
  <c r="CK540" i="4"/>
  <c r="ES180" i="4"/>
  <c r="ET180" i="4" s="1"/>
  <c r="EV180" i="4" s="1"/>
  <c r="EF180" i="4"/>
  <c r="EH180" i="4" s="1"/>
  <c r="EE312" i="4"/>
  <c r="DR312" i="4"/>
  <c r="CW474" i="4"/>
  <c r="CY474" i="4" s="1"/>
  <c r="DF223" i="4"/>
  <c r="DH287" i="4"/>
  <c r="DK287" i="4"/>
  <c r="BY525" i="4"/>
  <c r="CM525" i="4"/>
  <c r="CT540" i="4"/>
  <c r="EF270" i="4"/>
  <c r="ES270" i="4"/>
  <c r="ET270" i="4" s="1"/>
  <c r="EV270" i="4" s="1"/>
  <c r="ER527" i="4"/>
  <c r="ET527" i="4" s="1"/>
  <c r="EV527" i="4" s="1"/>
  <c r="EF527" i="4"/>
  <c r="EH527" i="4" s="1"/>
  <c r="CW215" i="4"/>
  <c r="CY215" i="4" s="1"/>
  <c r="EE315" i="4"/>
  <c r="DR315" i="4"/>
  <c r="DT315" i="4" s="1"/>
  <c r="DF350" i="4"/>
  <c r="DN350" i="4" s="1"/>
  <c r="CW312" i="4"/>
  <c r="DR119" i="4"/>
  <c r="EE119" i="4"/>
  <c r="CT307" i="4"/>
  <c r="CW498" i="4"/>
  <c r="DF363" i="4"/>
  <c r="EE397" i="4"/>
  <c r="DR397" i="4"/>
  <c r="DT397" i="4" s="1"/>
  <c r="EE592" i="4"/>
  <c r="DR592" i="4"/>
  <c r="EE23" i="4"/>
  <c r="DR23" i="4"/>
  <c r="DT23" i="4" s="1"/>
  <c r="EE488" i="4"/>
  <c r="DR488" i="4"/>
  <c r="DF445" i="4"/>
  <c r="EE85" i="4"/>
  <c r="DR85" i="4"/>
  <c r="DF358" i="4"/>
  <c r="CT395" i="4"/>
  <c r="ER591" i="4"/>
  <c r="ET591" i="4" s="1"/>
  <c r="EV591" i="4" s="1"/>
  <c r="FA591" i="4" s="1"/>
  <c r="EF591" i="4"/>
  <c r="EH591" i="4" s="1"/>
  <c r="CT183" i="4"/>
  <c r="ER265" i="4"/>
  <c r="ET265" i="4" s="1"/>
  <c r="EV265" i="4" s="1"/>
  <c r="EF265" i="4"/>
  <c r="EH265" i="4" s="1"/>
  <c r="DV571" i="4"/>
  <c r="DY571" i="4"/>
  <c r="DF195" i="4"/>
  <c r="CK102" i="4"/>
  <c r="DF416" i="4"/>
  <c r="DR332" i="4"/>
  <c r="DT332" i="4" s="1"/>
  <c r="DY332" i="4" s="1"/>
  <c r="EE332" i="4"/>
  <c r="EE414" i="4"/>
  <c r="DR414" i="4"/>
  <c r="DT414" i="4" s="1"/>
  <c r="DF556" i="4"/>
  <c r="DF574" i="4"/>
  <c r="DF378" i="4"/>
  <c r="DN378" i="4" s="1"/>
  <c r="CK496" i="4"/>
  <c r="DH42" i="4"/>
  <c r="DR515" i="4"/>
  <c r="DT515" i="4" s="1"/>
  <c r="EE515" i="4"/>
  <c r="EE474" i="4"/>
  <c r="DR474" i="4"/>
  <c r="DT474" i="4" s="1"/>
  <c r="DR218" i="4"/>
  <c r="DT218" i="4" s="1"/>
  <c r="EE218" i="4"/>
  <c r="DF215" i="4"/>
  <c r="DN215" i="4" s="1"/>
  <c r="EE200" i="4"/>
  <c r="DR200" i="4"/>
  <c r="DT200" i="4" s="1"/>
  <c r="DH601" i="4"/>
  <c r="DK601" i="4"/>
  <c r="DF116" i="4"/>
  <c r="CM90" i="4"/>
  <c r="EE529" i="4"/>
  <c r="DR529" i="4"/>
  <c r="EA30" i="4"/>
  <c r="DO30" i="4"/>
  <c r="DR219" i="4"/>
  <c r="DT219" i="4" s="1"/>
  <c r="EE219" i="4"/>
  <c r="EF596" i="4"/>
  <c r="EH596" i="4" s="1"/>
  <c r="ES596" i="4"/>
  <c r="ET596" i="4" s="1"/>
  <c r="EV596" i="4" s="1"/>
  <c r="FA596" i="4" s="1"/>
  <c r="BY481" i="4"/>
  <c r="CM481" i="4"/>
  <c r="EE593" i="4"/>
  <c r="DR593" i="4"/>
  <c r="DR402" i="4"/>
  <c r="EE402" i="4"/>
  <c r="CT562" i="4"/>
  <c r="CW35" i="4"/>
  <c r="CY35" i="4" s="1"/>
  <c r="CW272" i="4"/>
  <c r="CW292" i="4"/>
  <c r="DR307" i="4"/>
  <c r="DT307" i="4" s="1"/>
  <c r="EE307" i="4"/>
  <c r="EE443" i="4"/>
  <c r="DR443" i="4"/>
  <c r="DT443" i="4" s="1"/>
  <c r="DY443" i="4" s="1"/>
  <c r="DF61" i="4"/>
  <c r="DF277" i="4"/>
  <c r="DN277" i="4" s="1"/>
  <c r="ER385" i="4"/>
  <c r="ET385" i="4" s="1"/>
  <c r="EF385" i="4"/>
  <c r="ER618" i="4"/>
  <c r="ET618" i="4" s="1"/>
  <c r="EV618" i="4" s="1"/>
  <c r="EF618" i="4"/>
  <c r="CW223" i="4"/>
  <c r="CM223" i="4" s="1"/>
  <c r="EE483" i="4"/>
  <c r="DR483" i="4"/>
  <c r="DT483" i="4" s="1"/>
  <c r="DF478" i="4"/>
  <c r="DN478" i="4" s="1"/>
  <c r="DF505" i="4"/>
  <c r="DF225" i="4"/>
  <c r="CW204" i="4"/>
  <c r="DM571" i="4"/>
  <c r="EE184" i="4"/>
  <c r="DR184" i="4"/>
  <c r="DT184" i="4" s="1"/>
  <c r="DF181" i="4"/>
  <c r="DR544" i="4"/>
  <c r="DT544" i="4" s="1"/>
  <c r="EE544" i="4"/>
  <c r="DY311" i="4"/>
  <c r="EA311" i="4" s="1"/>
  <c r="DR416" i="4"/>
  <c r="DT416" i="4" s="1"/>
  <c r="EE416" i="4"/>
  <c r="EE607" i="4"/>
  <c r="DR607" i="4"/>
  <c r="DT607" i="4" s="1"/>
  <c r="EE556" i="4"/>
  <c r="DR556" i="4"/>
  <c r="EE574" i="4"/>
  <c r="DR574" i="4"/>
  <c r="EE566" i="4"/>
  <c r="DR566" i="4"/>
  <c r="DT566" i="4" s="1"/>
  <c r="DF515" i="4"/>
  <c r="EE582" i="4"/>
  <c r="DR582" i="4"/>
  <c r="DT582" i="4" s="1"/>
  <c r="ES17" i="4"/>
  <c r="ET17" i="4" s="1"/>
  <c r="EV17" i="4" s="1"/>
  <c r="EF17" i="4"/>
  <c r="EH17" i="4" s="1"/>
  <c r="DT391" i="4"/>
  <c r="CW431" i="4"/>
  <c r="CM431" i="4" s="1"/>
  <c r="DR422" i="4"/>
  <c r="DT422" i="4" s="1"/>
  <c r="EE422" i="4"/>
  <c r="EE601" i="4"/>
  <c r="DR601" i="4"/>
  <c r="DR357" i="4"/>
  <c r="DT357" i="4" s="1"/>
  <c r="EE357" i="4"/>
  <c r="EE621" i="4"/>
  <c r="DR621" i="4"/>
  <c r="DT621" i="4" s="1"/>
  <c r="DF526" i="4"/>
  <c r="DR562" i="4"/>
  <c r="DT562" i="4" s="1"/>
  <c r="EE562" i="4"/>
  <c r="CT587" i="4"/>
  <c r="EE202" i="4"/>
  <c r="DR202" i="4"/>
  <c r="DT202" i="4" s="1"/>
  <c r="DR530" i="4"/>
  <c r="DT530" i="4" s="1"/>
  <c r="EE530" i="4"/>
  <c r="DR470" i="4"/>
  <c r="EE470" i="4"/>
  <c r="CW601" i="4"/>
  <c r="DR276" i="4"/>
  <c r="DT276" i="4" s="1"/>
  <c r="EE276" i="4"/>
  <c r="CK195" i="4"/>
  <c r="CW187" i="4"/>
  <c r="EE404" i="4"/>
  <c r="DR404" i="4"/>
  <c r="DT404" i="4" s="1"/>
  <c r="DR222" i="4"/>
  <c r="DT222" i="4" s="1"/>
  <c r="EE222" i="4"/>
  <c r="DF307" i="4"/>
  <c r="EE477" i="4"/>
  <c r="DR477" i="4"/>
  <c r="DT477" i="4" s="1"/>
  <c r="EE61" i="4"/>
  <c r="DR61" i="4"/>
  <c r="DT61" i="4" s="1"/>
  <c r="DR277" i="4"/>
  <c r="DT277" i="4" s="1"/>
  <c r="EE277" i="4"/>
  <c r="DR543" i="4"/>
  <c r="DT543" i="4" s="1"/>
  <c r="EE543" i="4"/>
  <c r="DF188" i="4"/>
  <c r="DN188" i="4" s="1"/>
  <c r="EE395" i="4"/>
  <c r="DR395" i="4"/>
  <c r="EE506" i="4"/>
  <c r="DR506" i="4"/>
  <c r="DT506" i="4" s="1"/>
  <c r="CK222" i="4"/>
  <c r="CT223" i="4"/>
  <c r="EE204" i="4"/>
  <c r="DR204" i="4"/>
  <c r="CW22" i="4"/>
  <c r="CY22" i="4" s="1"/>
  <c r="EE268" i="4"/>
  <c r="DR268" i="4"/>
  <c r="DT268" i="4" s="1"/>
  <c r="DR478" i="4"/>
  <c r="EE478" i="4"/>
  <c r="EE505" i="4"/>
  <c r="DR505" i="4"/>
  <c r="EE509" i="4"/>
  <c r="DR509" i="4"/>
  <c r="DT509" i="4" s="1"/>
  <c r="EE225" i="4"/>
  <c r="DR225" i="4"/>
  <c r="DT225" i="4" s="1"/>
  <c r="EE14" i="4"/>
  <c r="DR14" i="4"/>
  <c r="DT14" i="4" s="1"/>
  <c r="EE181" i="4"/>
  <c r="DR181" i="4"/>
  <c r="EE620" i="4"/>
  <c r="DR620" i="4"/>
  <c r="DT620" i="4" s="1"/>
  <c r="CS8" i="4"/>
  <c r="CR8" i="4" s="1"/>
  <c r="DK11" i="4"/>
  <c r="CJ72" i="4"/>
  <c r="CI72" i="4" s="1"/>
  <c r="EE333" i="4"/>
  <c r="DR333" i="4"/>
  <c r="DT333" i="4" s="1"/>
  <c r="CW284" i="4"/>
  <c r="EE159" i="4"/>
  <c r="DR159" i="4"/>
  <c r="DT159" i="4" s="1"/>
  <c r="DF23" i="4"/>
  <c r="DV385" i="4"/>
  <c r="DY385" i="4"/>
  <c r="EE24" i="4"/>
  <c r="DR24" i="4"/>
  <c r="DT24" i="4" s="1"/>
  <c r="EE358" i="4"/>
  <c r="DR358" i="4"/>
  <c r="DT358" i="4" s="1"/>
  <c r="EE280" i="4"/>
  <c r="DR280" i="4"/>
  <c r="DT280" i="4" s="1"/>
  <c r="DR330" i="4"/>
  <c r="EE330" i="4"/>
  <c r="ER571" i="4"/>
  <c r="ET571" i="4" s="1"/>
  <c r="EF571" i="4"/>
  <c r="EE195" i="4"/>
  <c r="DR195" i="4"/>
  <c r="DV180" i="4"/>
  <c r="CJ581" i="4"/>
  <c r="CI581" i="4" s="1"/>
  <c r="DV265" i="4"/>
  <c r="CD71" i="4"/>
  <c r="CS220" i="4"/>
  <c r="CR220" i="4" s="1"/>
  <c r="CD177" i="4"/>
  <c r="CS304" i="4"/>
  <c r="CR304" i="4" s="1"/>
  <c r="DH394" i="4"/>
  <c r="CY457" i="4"/>
  <c r="CS475" i="4"/>
  <c r="CR475" i="4" s="1"/>
  <c r="CJ539" i="4"/>
  <c r="CI539" i="4" s="1"/>
  <c r="DK582" i="4"/>
  <c r="DM582" i="4" s="1"/>
  <c r="CY595" i="4"/>
  <c r="DV606" i="4"/>
  <c r="CS262" i="4"/>
  <c r="CR262" i="4" s="1"/>
  <c r="CS389" i="4"/>
  <c r="CR389" i="4" s="1"/>
  <c r="DH218" i="4"/>
  <c r="DR316" i="4"/>
  <c r="EE316" i="4"/>
  <c r="DH498" i="4"/>
  <c r="DK498" i="4"/>
  <c r="EE142" i="4"/>
  <c r="DR142" i="4"/>
  <c r="EE401" i="4"/>
  <c r="DR401" i="4"/>
  <c r="DT401" i="4" s="1"/>
  <c r="EE90" i="4"/>
  <c r="DR90" i="4"/>
  <c r="DT90" i="4" s="1"/>
  <c r="CK577" i="4"/>
  <c r="ES391" i="4"/>
  <c r="ET391" i="4" s="1"/>
  <c r="EF391" i="4"/>
  <c r="EH391" i="4" s="1"/>
  <c r="CT431" i="4"/>
  <c r="DK596" i="4"/>
  <c r="DT133" i="4"/>
  <c r="CY354" i="4"/>
  <c r="DH456" i="4"/>
  <c r="DK456" i="4"/>
  <c r="EE526" i="4"/>
  <c r="DR526" i="4"/>
  <c r="DT526" i="4" s="1"/>
  <c r="DR190" i="4"/>
  <c r="DT190" i="4" s="1"/>
  <c r="EE190" i="4"/>
  <c r="EF229" i="4"/>
  <c r="EH229" i="4" s="1"/>
  <c r="ES229" i="4"/>
  <c r="ET229" i="4" s="1"/>
  <c r="EV229" i="4" s="1"/>
  <c r="EE599" i="4"/>
  <c r="DR599" i="4"/>
  <c r="DT599" i="4" s="1"/>
  <c r="DR495" i="4"/>
  <c r="DT495" i="4" s="1"/>
  <c r="EE495" i="4"/>
  <c r="DF404" i="4"/>
  <c r="CW414" i="4"/>
  <c r="CW181" i="4"/>
  <c r="DR105" i="4"/>
  <c r="DT105" i="4" s="1"/>
  <c r="EE105" i="4"/>
  <c r="EE188" i="4"/>
  <c r="DR188" i="4"/>
  <c r="CW85" i="4"/>
  <c r="CY85" i="4" s="1"/>
  <c r="CW287" i="4"/>
  <c r="DF204" i="4"/>
  <c r="CW556" i="4"/>
  <c r="DF509" i="4"/>
  <c r="CM447" i="4"/>
  <c r="ES466" i="4"/>
  <c r="ET466" i="4" s="1"/>
  <c r="EV466" i="4" s="1"/>
  <c r="EF466" i="4"/>
  <c r="EH466" i="4" s="1"/>
  <c r="EM466" i="4" s="1"/>
  <c r="DR272" i="4"/>
  <c r="DT272" i="4" s="1"/>
  <c r="EB272" i="4" s="1"/>
  <c r="EE272" i="4"/>
  <c r="DF587" i="4"/>
  <c r="EE540" i="4"/>
  <c r="DR540" i="4"/>
  <c r="DT540" i="4" s="1"/>
  <c r="DF419" i="4"/>
  <c r="DN419" i="4" s="1"/>
  <c r="CS114" i="4"/>
  <c r="CR114" i="4" s="1"/>
  <c r="DK351" i="4"/>
  <c r="EE343" i="4"/>
  <c r="DR343" i="4"/>
  <c r="DT343" i="4" s="1"/>
  <c r="CW397" i="4"/>
  <c r="EF500" i="4"/>
  <c r="EH500" i="4" s="1"/>
  <c r="ES500" i="4"/>
  <c r="ET500" i="4" s="1"/>
  <c r="DR215" i="4"/>
  <c r="DT215" i="4" s="1"/>
  <c r="EE215" i="4"/>
  <c r="EE563" i="4"/>
  <c r="DR563" i="4"/>
  <c r="DT563" i="4" s="1"/>
  <c r="EE525" i="4"/>
  <c r="DR525" i="4"/>
  <c r="DT525" i="4" s="1"/>
  <c r="DR216" i="4"/>
  <c r="DT216" i="4" s="1"/>
  <c r="EE216" i="4"/>
  <c r="EE242" i="4"/>
  <c r="DR242" i="4"/>
  <c r="EE116" i="4"/>
  <c r="DR116" i="4"/>
  <c r="DT116" i="4" s="1"/>
  <c r="EE223" i="4"/>
  <c r="DR223" i="4"/>
  <c r="EE287" i="4"/>
  <c r="DR287" i="4"/>
  <c r="EE22" i="4"/>
  <c r="DR22" i="4"/>
  <c r="EE455" i="4"/>
  <c r="DR455" i="4"/>
  <c r="DT455" i="4" s="1"/>
  <c r="DR379" i="4"/>
  <c r="DT379" i="4" s="1"/>
  <c r="EE379" i="4"/>
  <c r="DF219" i="4"/>
  <c r="EE451" i="4"/>
  <c r="DR451" i="4"/>
  <c r="DT451" i="4" s="1"/>
  <c r="DR468" i="4"/>
  <c r="EE468" i="4"/>
  <c r="DF402" i="4"/>
  <c r="DN402" i="4" s="1"/>
  <c r="DH431" i="4"/>
  <c r="CY164" i="4"/>
  <c r="DV194" i="4"/>
  <c r="DK392" i="4"/>
  <c r="DM392" i="4" s="1"/>
  <c r="DY466" i="4"/>
  <c r="DH483" i="4"/>
  <c r="DV596" i="4"/>
  <c r="DY40" i="4"/>
  <c r="CJ93" i="4"/>
  <c r="CI93" i="4" s="1"/>
  <c r="DK197" i="4"/>
  <c r="DK233" i="4"/>
  <c r="CS241" i="4"/>
  <c r="CR241" i="4" s="1"/>
  <c r="DH26" i="4"/>
  <c r="DH113" i="4"/>
  <c r="CY193" i="4"/>
  <c r="DV203" i="4"/>
  <c r="CS283" i="4"/>
  <c r="CR283" i="4" s="1"/>
  <c r="DH388" i="4"/>
  <c r="DH384" i="4"/>
  <c r="DH414" i="4"/>
  <c r="CY424" i="4"/>
  <c r="DH481" i="4"/>
  <c r="DM502" i="4"/>
  <c r="DK621" i="4"/>
  <c r="DH144" i="4"/>
  <c r="DH379" i="4"/>
  <c r="DV234" i="4"/>
  <c r="DV104" i="4"/>
  <c r="DV354" i="4"/>
  <c r="CK111" i="4"/>
  <c r="CK161" i="4"/>
  <c r="CK156" i="4" s="1"/>
  <c r="DH294" i="4"/>
  <c r="EE498" i="4"/>
  <c r="DR498" i="4"/>
  <c r="DH272" i="4"/>
  <c r="DK272" i="4"/>
  <c r="CW412" i="4"/>
  <c r="DF540" i="4"/>
  <c r="DH540" i="4" s="1"/>
  <c r="DR292" i="4"/>
  <c r="EE292" i="4"/>
  <c r="CY195" i="4"/>
  <c r="ES606" i="4"/>
  <c r="ET606" i="4" s="1"/>
  <c r="EV606" i="4" s="1"/>
  <c r="EF606" i="4"/>
  <c r="EH606" i="4" s="1"/>
  <c r="EE121" i="4"/>
  <c r="DR121" i="4"/>
  <c r="DT121" i="4" s="1"/>
  <c r="EF133" i="4"/>
  <c r="ES133" i="4"/>
  <c r="ET133" i="4" s="1"/>
  <c r="EV133" i="4" s="1"/>
  <c r="DR456" i="4"/>
  <c r="EE456" i="4"/>
  <c r="CT402" i="4"/>
  <c r="CK223" i="4"/>
  <c r="DR552" i="4"/>
  <c r="DT552" i="4" s="1"/>
  <c r="EE552" i="4"/>
  <c r="DF577" i="4"/>
  <c r="DK606" i="4"/>
  <c r="DM606" i="4" s="1"/>
  <c r="DR191" i="4"/>
  <c r="DT191" i="4" s="1"/>
  <c r="EE191" i="4"/>
  <c r="DF284" i="4"/>
  <c r="DN284" i="4" s="1"/>
  <c r="CT128" i="4"/>
  <c r="DH237" i="4"/>
  <c r="CW333" i="4"/>
  <c r="CY333" i="4" s="1"/>
  <c r="EE170" i="4"/>
  <c r="DR170" i="4"/>
  <c r="DT170" i="4" s="1"/>
  <c r="EE197" i="4"/>
  <c r="DR197" i="4"/>
  <c r="DT197" i="4" s="1"/>
  <c r="ES311" i="4"/>
  <c r="ET311" i="4" s="1"/>
  <c r="EF311" i="4"/>
  <c r="EF194" i="4"/>
  <c r="EH194" i="4" s="1"/>
  <c r="ES194" i="4"/>
  <c r="ET194" i="4" s="1"/>
  <c r="EV194" i="4" s="1"/>
  <c r="CT24" i="4"/>
  <c r="DF372" i="4"/>
  <c r="DF187" i="4"/>
  <c r="CK90" i="4"/>
  <c r="ES354" i="4"/>
  <c r="ET354" i="4" s="1"/>
  <c r="EV354" i="4" s="1"/>
  <c r="EF354" i="4"/>
  <c r="EH354" i="4" s="1"/>
  <c r="DM391" i="4"/>
  <c r="EE476" i="4"/>
  <c r="DR476" i="4"/>
  <c r="EE293" i="4"/>
  <c r="DR293" i="4"/>
  <c r="DT293" i="4" s="1"/>
  <c r="DR457" i="4"/>
  <c r="DT457" i="4" s="1"/>
  <c r="EE457" i="4"/>
  <c r="CW577" i="4"/>
  <c r="DA591" i="4"/>
  <c r="CW253" i="4"/>
  <c r="DF118" i="4"/>
  <c r="DN118" i="4" s="1"/>
  <c r="DR39" i="4"/>
  <c r="DT39" i="4" s="1"/>
  <c r="EE39" i="4"/>
  <c r="EE161" i="4"/>
  <c r="DR161" i="4"/>
  <c r="CS93" i="4"/>
  <c r="CR93" i="4" s="1"/>
  <c r="DK253" i="4"/>
  <c r="DV296" i="4"/>
  <c r="FC297" i="4"/>
  <c r="DK305" i="4"/>
  <c r="CY308" i="4"/>
  <c r="DH471" i="4"/>
  <c r="EX612" i="4"/>
  <c r="DR144" i="4"/>
  <c r="DT144" i="4" s="1"/>
  <c r="EE144" i="4"/>
  <c r="DR81" i="4"/>
  <c r="DT81" i="4" s="1"/>
  <c r="EE81" i="4"/>
  <c r="DF39" i="4"/>
  <c r="DF161" i="4"/>
  <c r="DM98" i="4"/>
  <c r="EE69" i="4"/>
  <c r="DR69" i="4"/>
  <c r="ES132" i="4"/>
  <c r="ET132" i="4" s="1"/>
  <c r="EV132" i="4" s="1"/>
  <c r="EF132" i="4"/>
  <c r="EE62" i="4"/>
  <c r="DR62" i="4"/>
  <c r="DT62" i="4" s="1"/>
  <c r="DR164" i="4"/>
  <c r="EE164" i="4"/>
  <c r="EQ390" i="4"/>
  <c r="DR147" i="4"/>
  <c r="EE147" i="4"/>
  <c r="DT89" i="4"/>
  <c r="ES169" i="4"/>
  <c r="ET169" i="4" s="1"/>
  <c r="EV169" i="4" s="1"/>
  <c r="EF169" i="4"/>
  <c r="CM161" i="4"/>
  <c r="CY161" i="4"/>
  <c r="DT150" i="4"/>
  <c r="EE259" i="4"/>
  <c r="DR259" i="4"/>
  <c r="EE36" i="4"/>
  <c r="DR36" i="4"/>
  <c r="DT36" i="4" s="1"/>
  <c r="ES167" i="4"/>
  <c r="ET167" i="4" s="1"/>
  <c r="EF167" i="4"/>
  <c r="DH46" i="4"/>
  <c r="DM78" i="4"/>
  <c r="DM86" i="4"/>
  <c r="DK168" i="4"/>
  <c r="DM168" i="4" s="1"/>
  <c r="DH165" i="4"/>
  <c r="DK259" i="4"/>
  <c r="DV275" i="4"/>
  <c r="CY317" i="4"/>
  <c r="DH355" i="4"/>
  <c r="DH458" i="4"/>
  <c r="DK169" i="4"/>
  <c r="DA169" i="4" s="1"/>
  <c r="EF89" i="4"/>
  <c r="ES89" i="4"/>
  <c r="ET89" i="4" s="1"/>
  <c r="EV89" i="4" s="1"/>
  <c r="EF150" i="4"/>
  <c r="ES150" i="4"/>
  <c r="ET150" i="4" s="1"/>
  <c r="EV150" i="4" s="1"/>
  <c r="DF111" i="4"/>
  <c r="DR253" i="4"/>
  <c r="DT253" i="4" s="1"/>
  <c r="EE253" i="4"/>
  <c r="EF40" i="4"/>
  <c r="EH40" i="4" s="1"/>
  <c r="ES40" i="4"/>
  <c r="ET40" i="4" s="1"/>
  <c r="CW111" i="4"/>
  <c r="CW168" i="4"/>
  <c r="EF98" i="4"/>
  <c r="EH98" i="4" s="1"/>
  <c r="ES98" i="4"/>
  <c r="ET98" i="4" s="1"/>
  <c r="EV98" i="4" s="1"/>
  <c r="DF36" i="4"/>
  <c r="DN36" i="4" s="1"/>
  <c r="DY260" i="4"/>
  <c r="DM516" i="4"/>
  <c r="DH371" i="4"/>
  <c r="DK89" i="4"/>
  <c r="CY147" i="4"/>
  <c r="ES38" i="4"/>
  <c r="ET38" i="4" s="1"/>
  <c r="EV38" i="4" s="1"/>
  <c r="EF38" i="4"/>
  <c r="DH167" i="4"/>
  <c r="CW118" i="4"/>
  <c r="EE111" i="4"/>
  <c r="DR111" i="4"/>
  <c r="DR118" i="4"/>
  <c r="EE118" i="4"/>
  <c r="DF147" i="4"/>
  <c r="CS156" i="4"/>
  <c r="CR156" i="4" s="1"/>
  <c r="EA229" i="4"/>
  <c r="CY269" i="4"/>
  <c r="DH335" i="4"/>
  <c r="CY537" i="4"/>
  <c r="DH600" i="4"/>
  <c r="DH594" i="4"/>
  <c r="CY605" i="4"/>
  <c r="EF104" i="4"/>
  <c r="EH104" i="4" s="1"/>
  <c r="ES104" i="4"/>
  <c r="ET104" i="4" s="1"/>
  <c r="EV104" i="4" s="1"/>
  <c r="DT38" i="4"/>
  <c r="CW36" i="4"/>
  <c r="EE168" i="4"/>
  <c r="DR168" i="4"/>
  <c r="ES260" i="4"/>
  <c r="ET260" i="4" s="1"/>
  <c r="EF260" i="4"/>
  <c r="EH260" i="4" s="1"/>
  <c r="DA260" i="4"/>
  <c r="DR305" i="4"/>
  <c r="DT305" i="4" s="1"/>
  <c r="EE305" i="4"/>
  <c r="DH92" i="4"/>
  <c r="DM275" i="4"/>
  <c r="DV295" i="4"/>
  <c r="DH298" i="4"/>
  <c r="CK368" i="4"/>
  <c r="DH408" i="4"/>
  <c r="CY405" i="4"/>
  <c r="CY418" i="4"/>
  <c r="DM470" i="4"/>
  <c r="CY467" i="4"/>
  <c r="DH558" i="4"/>
  <c r="DH545" i="4"/>
  <c r="DM604" i="4"/>
  <c r="CY91" i="4"/>
  <c r="CK518" i="4"/>
  <c r="DH258" i="4"/>
  <c r="DV393" i="4"/>
  <c r="DH537" i="4"/>
  <c r="DH565" i="4"/>
  <c r="DH578" i="4"/>
  <c r="DM263" i="4"/>
  <c r="DH172" i="4"/>
  <c r="DH302" i="4"/>
  <c r="DH310" i="4"/>
  <c r="DM336" i="4"/>
  <c r="DH361" i="4"/>
  <c r="DH383" i="4"/>
  <c r="DM399" i="4"/>
  <c r="DM429" i="4"/>
  <c r="CK454" i="4"/>
  <c r="CY463" i="4"/>
  <c r="DM487" i="4"/>
  <c r="DH554" i="4"/>
  <c r="DH570" i="4"/>
  <c r="DH584" i="4"/>
  <c r="EJ612" i="4"/>
  <c r="CU602" i="4"/>
  <c r="CT602" i="4" s="1"/>
  <c r="CP602" i="4" s="1"/>
  <c r="CX602" i="4"/>
  <c r="CW602" i="4" s="1"/>
  <c r="DH349" i="4"/>
  <c r="DM68" i="4"/>
  <c r="CY73" i="4"/>
  <c r="EJ64" i="4"/>
  <c r="DV153" i="4"/>
  <c r="DH56" i="4"/>
  <c r="DH57" i="4"/>
  <c r="DV52" i="4"/>
  <c r="EX64" i="4"/>
  <c r="DH10" i="4"/>
  <c r="EH622" i="4"/>
  <c r="DT263" i="4"/>
  <c r="CK325" i="4"/>
  <c r="DH375" i="4"/>
  <c r="DV396" i="4"/>
  <c r="DV429" i="4"/>
  <c r="DH425" i="4"/>
  <c r="DH465" i="4"/>
  <c r="CY473" i="4"/>
  <c r="DV493" i="4"/>
  <c r="DM510" i="4"/>
  <c r="DM538" i="4"/>
  <c r="DM541" i="4"/>
  <c r="CY586" i="4"/>
  <c r="DH590" i="4"/>
  <c r="DV390" i="4"/>
  <c r="EH370" i="4"/>
  <c r="DV285" i="4"/>
  <c r="EV622" i="4"/>
  <c r="DV622" i="4"/>
  <c r="EH349" i="4"/>
  <c r="DT370" i="4"/>
  <c r="DY369" i="4"/>
  <c r="EA369" i="4" s="1"/>
  <c r="CY56" i="4"/>
  <c r="CY472" i="4"/>
  <c r="CY559" i="4"/>
  <c r="CY554" i="4"/>
  <c r="DK370" i="4"/>
  <c r="DT371" i="4"/>
  <c r="EP371" i="4" s="1"/>
  <c r="DV513" i="4"/>
  <c r="EO369" i="4"/>
  <c r="CK29" i="4"/>
  <c r="DV45" i="4"/>
  <c r="DH59" i="4"/>
  <c r="DH67" i="4"/>
  <c r="CY67" i="4"/>
  <c r="DM96" i="4"/>
  <c r="DH131" i="4"/>
  <c r="DM123" i="4"/>
  <c r="DH198" i="4"/>
  <c r="DV182" i="4"/>
  <c r="CY214" i="4"/>
  <c r="DV230" i="4"/>
  <c r="DV256" i="4"/>
  <c r="DH252" i="4"/>
  <c r="DH254" i="4"/>
  <c r="DV261" i="4"/>
  <c r="DH269" i="4"/>
  <c r="DM296" i="4"/>
  <c r="DH291" i="4"/>
  <c r="DH340" i="4"/>
  <c r="DM364" i="4"/>
  <c r="CY360" i="4"/>
  <c r="DV380" i="4"/>
  <c r="CY387" i="4"/>
  <c r="DV406" i="4"/>
  <c r="CY428" i="4"/>
  <c r="DH421" i="4"/>
  <c r="CY435" i="4"/>
  <c r="CY465" i="4"/>
  <c r="DA494" i="4"/>
  <c r="CY486" i="4"/>
  <c r="EA523" i="4"/>
  <c r="CU518" i="4"/>
  <c r="CT518" i="4" s="1"/>
  <c r="DG602" i="4"/>
  <c r="DF602" i="4" s="1"/>
  <c r="CY370" i="4"/>
  <c r="EH285" i="4"/>
  <c r="EJ371" i="4"/>
  <c r="EM371" i="4"/>
  <c r="ES263" i="4"/>
  <c r="ET263" i="4" s="1"/>
  <c r="EV263" i="4" s="1"/>
  <c r="EF263" i="4"/>
  <c r="CU135" i="4"/>
  <c r="CT135" i="4" s="1"/>
  <c r="CP135" i="4" s="1"/>
  <c r="CU50" i="4"/>
  <c r="CT50" i="4" s="1"/>
  <c r="EX47" i="4"/>
  <c r="DV78" i="4"/>
  <c r="DH108" i="4"/>
  <c r="CY143" i="4"/>
  <c r="DH158" i="4"/>
  <c r="DM186" i="4"/>
  <c r="DH382" i="4"/>
  <c r="DH403" i="4"/>
  <c r="DV399" i="4"/>
  <c r="CY482" i="4"/>
  <c r="CY494" i="4"/>
  <c r="DM535" i="4"/>
  <c r="DH548" i="4"/>
  <c r="DV604" i="4"/>
  <c r="DT349" i="4"/>
  <c r="DY327" i="4"/>
  <c r="EV285" i="4"/>
  <c r="CY21" i="4"/>
  <c r="DH13" i="4"/>
  <c r="BY137" i="4"/>
  <c r="DA619" i="4"/>
  <c r="CB411" i="4"/>
  <c r="CB410" i="4" s="1"/>
  <c r="DM348" i="4"/>
  <c r="DM136" i="4"/>
  <c r="DT611" i="4"/>
  <c r="ES605" i="4"/>
  <c r="ET605" i="4" s="1"/>
  <c r="EF605" i="4"/>
  <c r="DY614" i="4"/>
  <c r="EV613" i="4"/>
  <c r="ES609" i="4"/>
  <c r="ET609" i="4" s="1"/>
  <c r="EF609" i="4"/>
  <c r="DT605" i="4"/>
  <c r="DY610" i="4"/>
  <c r="EH610" i="4"/>
  <c r="DH611" i="4"/>
  <c r="EA612" i="4"/>
  <c r="DH608" i="4"/>
  <c r="EV614" i="4"/>
  <c r="EV604" i="4"/>
  <c r="EH619" i="4"/>
  <c r="DY613" i="4"/>
  <c r="ES611" i="4"/>
  <c r="ET611" i="4" s="1"/>
  <c r="EF611" i="4"/>
  <c r="EH604" i="4"/>
  <c r="DK605" i="4"/>
  <c r="EV610" i="4"/>
  <c r="DY619" i="4"/>
  <c r="DA614" i="4"/>
  <c r="DT608" i="4"/>
  <c r="EB608" i="4" s="1"/>
  <c r="EH613" i="4"/>
  <c r="DV609" i="4"/>
  <c r="DY609" i="4"/>
  <c r="DH609" i="4"/>
  <c r="EV619" i="4"/>
  <c r="ES608" i="4"/>
  <c r="ET608" i="4" s="1"/>
  <c r="EF608" i="4"/>
  <c r="EH614" i="4"/>
  <c r="ES583" i="4"/>
  <c r="ET583" i="4" s="1"/>
  <c r="EF583" i="4"/>
  <c r="DT595" i="4"/>
  <c r="ES597" i="4"/>
  <c r="ET597" i="4" s="1"/>
  <c r="EF597" i="4"/>
  <c r="DT598" i="4"/>
  <c r="DT583" i="4"/>
  <c r="EF595" i="4"/>
  <c r="ES595" i="4"/>
  <c r="ET595" i="4" s="1"/>
  <c r="DT597" i="4"/>
  <c r="ES584" i="4"/>
  <c r="ET584" i="4" s="1"/>
  <c r="EF584" i="4"/>
  <c r="EH584" i="4" s="1"/>
  <c r="ES598" i="4"/>
  <c r="ET598" i="4" s="1"/>
  <c r="EF598" i="4"/>
  <c r="DK598" i="4"/>
  <c r="CY584" i="4"/>
  <c r="DT584" i="4"/>
  <c r="DT588" i="4"/>
  <c r="DK588" i="4"/>
  <c r="DT585" i="4"/>
  <c r="EB585" i="4" s="1"/>
  <c r="ES588" i="4"/>
  <c r="ET588" i="4" s="1"/>
  <c r="EF588" i="4"/>
  <c r="DT594" i="4"/>
  <c r="DT590" i="4"/>
  <c r="ES585" i="4"/>
  <c r="ET585" i="4" s="1"/>
  <c r="EF585" i="4"/>
  <c r="DK585" i="4"/>
  <c r="DT600" i="4"/>
  <c r="ES594" i="4"/>
  <c r="ET594" i="4" s="1"/>
  <c r="EF594" i="4"/>
  <c r="ES590" i="4"/>
  <c r="ET590" i="4" s="1"/>
  <c r="EF590" i="4"/>
  <c r="ES589" i="4"/>
  <c r="ET589" i="4" s="1"/>
  <c r="EF589" i="4"/>
  <c r="DH595" i="4"/>
  <c r="DH589" i="4"/>
  <c r="DK586" i="4"/>
  <c r="DA586" i="4" s="1"/>
  <c r="DK597" i="4"/>
  <c r="DA597" i="4" s="1"/>
  <c r="DT586" i="4"/>
  <c r="DH586" i="4"/>
  <c r="DH583" i="4"/>
  <c r="ES600" i="4"/>
  <c r="ET600" i="4" s="1"/>
  <c r="EF600" i="4"/>
  <c r="DH597" i="4"/>
  <c r="DT589" i="4"/>
  <c r="EF586" i="4"/>
  <c r="ES586" i="4"/>
  <c r="ET586" i="4" s="1"/>
  <c r="DT570" i="4"/>
  <c r="EH564" i="4"/>
  <c r="DT565" i="4"/>
  <c r="EH561" i="4"/>
  <c r="DV564" i="4"/>
  <c r="DT575" i="4"/>
  <c r="EJ567" i="4"/>
  <c r="EM567" i="4"/>
  <c r="DT578" i="4"/>
  <c r="CM565" i="4"/>
  <c r="DY580" i="4"/>
  <c r="ES575" i="4"/>
  <c r="ET575" i="4" s="1"/>
  <c r="EF575" i="4"/>
  <c r="EH580" i="4"/>
  <c r="EF570" i="4"/>
  <c r="ES570" i="4"/>
  <c r="ET570" i="4" s="1"/>
  <c r="DT572" i="4"/>
  <c r="EV561" i="4"/>
  <c r="EV567" i="4"/>
  <c r="EH568" i="4"/>
  <c r="EV580" i="4"/>
  <c r="EF572" i="4"/>
  <c r="ES572" i="4"/>
  <c r="ET572" i="4" s="1"/>
  <c r="DY567" i="4"/>
  <c r="ES578" i="4"/>
  <c r="ET578" i="4" s="1"/>
  <c r="EF578" i="4"/>
  <c r="EV568" i="4"/>
  <c r="DK575" i="4"/>
  <c r="DY561" i="4"/>
  <c r="EA561" i="4" s="1"/>
  <c r="DK572" i="4"/>
  <c r="DA561" i="4"/>
  <c r="EV564" i="4"/>
  <c r="EF565" i="4"/>
  <c r="ES565" i="4"/>
  <c r="ET565" i="4" s="1"/>
  <c r="DV568" i="4"/>
  <c r="EH547" i="4"/>
  <c r="EV546" i="4"/>
  <c r="DT558" i="4"/>
  <c r="EV547" i="4"/>
  <c r="EV553" i="4"/>
  <c r="DM551" i="4"/>
  <c r="EH546" i="4"/>
  <c r="ES558" i="4"/>
  <c r="ET558" i="4" s="1"/>
  <c r="EF558" i="4"/>
  <c r="EH553" i="4"/>
  <c r="CY548" i="4"/>
  <c r="EH551" i="4"/>
  <c r="DV541" i="4"/>
  <c r="DT545" i="4"/>
  <c r="EB545" i="4" s="1"/>
  <c r="DH555" i="4"/>
  <c r="DT554" i="4"/>
  <c r="EV551" i="4"/>
  <c r="EF545" i="4"/>
  <c r="ES545" i="4"/>
  <c r="ET545" i="4" s="1"/>
  <c r="EF554" i="4"/>
  <c r="ES554" i="4"/>
  <c r="ET554" i="4" s="1"/>
  <c r="DY546" i="4"/>
  <c r="DO546" i="4" s="1"/>
  <c r="CM542" i="4"/>
  <c r="EF548" i="4"/>
  <c r="ES548" i="4"/>
  <c r="ET548" i="4" s="1"/>
  <c r="DT555" i="4"/>
  <c r="DY553" i="4"/>
  <c r="ES542" i="4"/>
  <c r="ET542" i="4" s="1"/>
  <c r="EF542" i="4"/>
  <c r="DT559" i="4"/>
  <c r="CY555" i="4"/>
  <c r="EH541" i="4"/>
  <c r="DK542" i="4"/>
  <c r="DY551" i="4"/>
  <c r="ES555" i="4"/>
  <c r="ET555" i="4" s="1"/>
  <c r="EF555" i="4"/>
  <c r="DT542" i="4"/>
  <c r="ES559" i="4"/>
  <c r="ET559" i="4" s="1"/>
  <c r="EF559" i="4"/>
  <c r="EV541" i="4"/>
  <c r="DV546" i="4"/>
  <c r="DT548" i="4"/>
  <c r="DV547" i="4"/>
  <c r="DH559" i="4"/>
  <c r="CY534" i="4"/>
  <c r="EV538" i="4"/>
  <c r="ES537" i="4"/>
  <c r="ET537" i="4" s="1"/>
  <c r="EF537" i="4"/>
  <c r="DK532" i="4"/>
  <c r="EF536" i="4"/>
  <c r="ES536" i="4"/>
  <c r="ET536" i="4" s="1"/>
  <c r="EF521" i="4"/>
  <c r="ES521" i="4"/>
  <c r="ET521" i="4" s="1"/>
  <c r="DT537" i="4"/>
  <c r="DT536" i="4"/>
  <c r="DT521" i="4"/>
  <c r="EM523" i="4"/>
  <c r="DT532" i="4"/>
  <c r="DT531" i="4"/>
  <c r="DM528" i="4"/>
  <c r="DA528" i="4"/>
  <c r="DK534" i="4"/>
  <c r="DV535" i="4"/>
  <c r="EF528" i="4"/>
  <c r="ES528" i="4"/>
  <c r="ET528" i="4" s="1"/>
  <c r="ES532" i="4"/>
  <c r="ET532" i="4" s="1"/>
  <c r="EF532" i="4"/>
  <c r="EX523" i="4"/>
  <c r="ES531" i="4"/>
  <c r="ET531" i="4" s="1"/>
  <c r="EF531" i="4"/>
  <c r="EH538" i="4"/>
  <c r="ES522" i="4"/>
  <c r="ET522" i="4" s="1"/>
  <c r="EF522" i="4"/>
  <c r="DT533" i="4"/>
  <c r="EB533" i="4" s="1"/>
  <c r="DK531" i="4"/>
  <c r="DA531" i="4" s="1"/>
  <c r="EV535" i="4"/>
  <c r="DT528" i="4"/>
  <c r="DT534" i="4"/>
  <c r="DK536" i="4"/>
  <c r="CY533" i="4"/>
  <c r="EF534" i="4"/>
  <c r="ES534" i="4"/>
  <c r="ET534" i="4" s="1"/>
  <c r="DK521" i="4"/>
  <c r="DT522" i="4"/>
  <c r="DH522" i="4"/>
  <c r="ES533" i="4"/>
  <c r="ET533" i="4" s="1"/>
  <c r="EF533" i="4"/>
  <c r="CY531" i="4"/>
  <c r="DH531" i="4"/>
  <c r="EH535" i="4"/>
  <c r="CY521" i="4"/>
  <c r="CM521" i="4"/>
  <c r="CX518" i="4"/>
  <c r="CW518" i="4" s="1"/>
  <c r="EF507" i="4"/>
  <c r="ES507" i="4"/>
  <c r="ET507" i="4" s="1"/>
  <c r="EV510" i="4"/>
  <c r="EV499" i="4"/>
  <c r="EH512" i="4"/>
  <c r="EV513" i="4"/>
  <c r="EH514" i="4"/>
  <c r="EP514" i="4" s="1"/>
  <c r="EV502" i="4"/>
  <c r="EH499" i="4"/>
  <c r="EV512" i="4"/>
  <c r="EH513" i="4"/>
  <c r="EV514" i="4"/>
  <c r="EH502" i="4"/>
  <c r="CY503" i="4"/>
  <c r="ES497" i="4"/>
  <c r="ET497" i="4" s="1"/>
  <c r="EF497" i="4"/>
  <c r="DV499" i="4"/>
  <c r="DH503" i="4"/>
  <c r="DV514" i="4"/>
  <c r="DT497" i="4"/>
  <c r="CM497" i="4"/>
  <c r="DV510" i="4"/>
  <c r="EH516" i="4"/>
  <c r="DV516" i="4"/>
  <c r="EH508" i="4"/>
  <c r="ES504" i="4"/>
  <c r="ET504" i="4" s="1"/>
  <c r="EF504" i="4"/>
  <c r="DY502" i="4"/>
  <c r="DO502" i="4" s="1"/>
  <c r="DK507" i="4"/>
  <c r="DY511" i="4"/>
  <c r="DO511" i="4" s="1"/>
  <c r="EV516" i="4"/>
  <c r="DK497" i="4"/>
  <c r="DY512" i="4"/>
  <c r="EV508" i="4"/>
  <c r="DT504" i="4"/>
  <c r="DT507" i="4"/>
  <c r="EH510" i="4"/>
  <c r="EV511" i="4"/>
  <c r="ES503" i="4"/>
  <c r="ET503" i="4" s="1"/>
  <c r="EF503" i="4"/>
  <c r="DV511" i="4"/>
  <c r="EH511" i="4"/>
  <c r="DT503" i="4"/>
  <c r="DV502" i="4"/>
  <c r="DM504" i="4"/>
  <c r="DA504" i="4"/>
  <c r="EV490" i="4"/>
  <c r="EH493" i="4"/>
  <c r="ES484" i="4"/>
  <c r="ET484" i="4" s="1"/>
  <c r="EF484" i="4"/>
  <c r="DT486" i="4"/>
  <c r="DY490" i="4"/>
  <c r="DT479" i="4"/>
  <c r="EB479" i="4" s="1"/>
  <c r="DT484" i="4"/>
  <c r="ES486" i="4"/>
  <c r="ET486" i="4" s="1"/>
  <c r="EF486" i="4"/>
  <c r="DM489" i="4"/>
  <c r="EF479" i="4"/>
  <c r="ES479" i="4"/>
  <c r="ET479" i="4" s="1"/>
  <c r="DM493" i="4"/>
  <c r="DT494" i="4"/>
  <c r="ES480" i="4"/>
  <c r="ET480" i="4" s="1"/>
  <c r="EF480" i="4"/>
  <c r="EH491" i="4"/>
  <c r="EP491" i="4" s="1"/>
  <c r="DM494" i="4"/>
  <c r="DH482" i="4"/>
  <c r="CY480" i="4"/>
  <c r="EV489" i="4"/>
  <c r="DT480" i="4"/>
  <c r="EV491" i="4"/>
  <c r="CM479" i="4"/>
  <c r="DY491" i="4"/>
  <c r="EH489" i="4"/>
  <c r="DK479" i="4"/>
  <c r="ES494" i="4"/>
  <c r="ET494" i="4" s="1"/>
  <c r="EF494" i="4"/>
  <c r="ES482" i="4"/>
  <c r="ET482" i="4" s="1"/>
  <c r="EF482" i="4"/>
  <c r="DK480" i="4"/>
  <c r="DA480" i="4" s="1"/>
  <c r="DK486" i="4"/>
  <c r="DY489" i="4"/>
  <c r="DT482" i="4"/>
  <c r="DH480" i="4"/>
  <c r="EH490" i="4"/>
  <c r="EV493" i="4"/>
  <c r="ES473" i="4"/>
  <c r="ET473" i="4" s="1"/>
  <c r="EF473" i="4"/>
  <c r="DT464" i="4"/>
  <c r="DT473" i="4"/>
  <c r="DT465" i="4"/>
  <c r="EH459" i="4"/>
  <c r="DT463" i="4"/>
  <c r="ES464" i="4"/>
  <c r="ET464" i="4" s="1"/>
  <c r="EF464" i="4"/>
  <c r="DM459" i="4"/>
  <c r="ES465" i="4"/>
  <c r="ET465" i="4" s="1"/>
  <c r="EF465" i="4"/>
  <c r="DH462" i="4"/>
  <c r="DM461" i="4"/>
  <c r="EF463" i="4"/>
  <c r="ES463" i="4"/>
  <c r="ET463" i="4" s="1"/>
  <c r="DT471" i="4"/>
  <c r="DK463" i="4"/>
  <c r="EF471" i="4"/>
  <c r="EH471" i="4" s="1"/>
  <c r="ES471" i="4"/>
  <c r="ET471" i="4" s="1"/>
  <c r="DK472" i="4"/>
  <c r="EV459" i="4"/>
  <c r="DK467" i="4"/>
  <c r="DG454" i="4"/>
  <c r="DF454" i="4" s="1"/>
  <c r="DK464" i="4"/>
  <c r="DY459" i="4"/>
  <c r="EH460" i="4"/>
  <c r="CY471" i="4"/>
  <c r="DT467" i="4"/>
  <c r="DV460" i="4"/>
  <c r="EV460" i="4"/>
  <c r="ES462" i="4"/>
  <c r="ET462" i="4" s="1"/>
  <c r="EV462" i="4" s="1"/>
  <c r="EF462" i="4"/>
  <c r="DT472" i="4"/>
  <c r="EF458" i="4"/>
  <c r="ES458" i="4"/>
  <c r="ET458" i="4" s="1"/>
  <c r="DK473" i="4"/>
  <c r="DA473" i="4" s="1"/>
  <c r="DV462" i="4"/>
  <c r="DY462" i="4"/>
  <c r="ES467" i="4"/>
  <c r="ET467" i="4" s="1"/>
  <c r="EF467" i="4"/>
  <c r="ES472" i="4"/>
  <c r="ET472" i="4" s="1"/>
  <c r="EF472" i="4"/>
  <c r="DT458" i="4"/>
  <c r="DH473" i="4"/>
  <c r="DK444" i="4"/>
  <c r="DA444" i="4" s="1"/>
  <c r="DH450" i="4"/>
  <c r="DH435" i="4"/>
  <c r="DH436" i="4"/>
  <c r="DH442" i="4"/>
  <c r="EH453" i="4"/>
  <c r="EV453" i="4"/>
  <c r="DM440" i="4"/>
  <c r="DA440" i="4"/>
  <c r="EH446" i="4"/>
  <c r="EP446" i="4" s="1"/>
  <c r="DY453" i="4"/>
  <c r="DM449" i="4"/>
  <c r="CY439" i="4"/>
  <c r="EM437" i="4"/>
  <c r="DT439" i="4"/>
  <c r="EB439" i="4" s="1"/>
  <c r="DY448" i="4"/>
  <c r="EA448" i="4" s="1"/>
  <c r="EV446" i="4"/>
  <c r="DV446" i="4"/>
  <c r="EX437" i="4"/>
  <c r="DT436" i="4"/>
  <c r="DT450" i="4"/>
  <c r="DT440" i="4"/>
  <c r="ES439" i="4"/>
  <c r="ET439" i="4" s="1"/>
  <c r="EF439" i="4"/>
  <c r="DA441" i="4"/>
  <c r="DV444" i="4"/>
  <c r="DY444" i="4"/>
  <c r="ES435" i="4"/>
  <c r="ET435" i="4" s="1"/>
  <c r="EF435" i="4"/>
  <c r="ES442" i="4"/>
  <c r="ET442" i="4" s="1"/>
  <c r="EF442" i="4"/>
  <c r="CY436" i="4"/>
  <c r="EH448" i="4"/>
  <c r="DM446" i="4"/>
  <c r="EV441" i="4"/>
  <c r="ES436" i="4"/>
  <c r="ET436" i="4" s="1"/>
  <c r="EF436" i="4"/>
  <c r="ES450" i="4"/>
  <c r="ET450" i="4" s="1"/>
  <c r="EF450" i="4"/>
  <c r="ES440" i="4"/>
  <c r="ET440" i="4" s="1"/>
  <c r="EF440" i="4"/>
  <c r="CY450" i="4"/>
  <c r="EF444" i="4"/>
  <c r="ES444" i="4"/>
  <c r="ET444" i="4" s="1"/>
  <c r="DT435" i="4"/>
  <c r="DH444" i="4"/>
  <c r="DT442" i="4"/>
  <c r="EV448" i="4"/>
  <c r="EH441" i="4"/>
  <c r="ES426" i="4"/>
  <c r="ET426" i="4" s="1"/>
  <c r="EF426" i="4"/>
  <c r="DT425" i="4"/>
  <c r="DM415" i="4"/>
  <c r="DK420" i="4"/>
  <c r="DY415" i="4"/>
  <c r="CK411" i="4"/>
  <c r="CK410" i="4" s="1"/>
  <c r="EF425" i="4"/>
  <c r="ES425" i="4"/>
  <c r="ET425" i="4" s="1"/>
  <c r="DT413" i="4"/>
  <c r="EV423" i="4"/>
  <c r="DH426" i="4"/>
  <c r="DM417" i="4"/>
  <c r="ES413" i="4"/>
  <c r="ET413" i="4" s="1"/>
  <c r="EF413" i="4"/>
  <c r="ES421" i="4"/>
  <c r="ET421" i="4" s="1"/>
  <c r="EF421" i="4"/>
  <c r="ES418" i="4"/>
  <c r="ET418" i="4" s="1"/>
  <c r="EF418" i="4"/>
  <c r="DT420" i="4"/>
  <c r="EH415" i="4"/>
  <c r="EH429" i="4"/>
  <c r="FD429" i="4" s="1"/>
  <c r="ES427" i="4"/>
  <c r="ET427" i="4" s="1"/>
  <c r="EF427" i="4"/>
  <c r="DK427" i="4"/>
  <c r="EV417" i="4"/>
  <c r="DY417" i="4"/>
  <c r="DO417" i="4" s="1"/>
  <c r="EH423" i="4"/>
  <c r="DK418" i="4"/>
  <c r="CY413" i="4"/>
  <c r="CM413" i="4"/>
  <c r="DT427" i="4"/>
  <c r="EF420" i="4"/>
  <c r="ES420" i="4"/>
  <c r="ET420" i="4" s="1"/>
  <c r="DK413" i="4"/>
  <c r="EV415" i="4"/>
  <c r="EX429" i="4"/>
  <c r="FA429" i="4"/>
  <c r="DT428" i="4"/>
  <c r="DT421" i="4"/>
  <c r="DT418" i="4"/>
  <c r="DT426" i="4"/>
  <c r="EH417" i="4"/>
  <c r="DV417" i="4"/>
  <c r="DK428" i="4"/>
  <c r="ES428" i="4"/>
  <c r="ET428" i="4" s="1"/>
  <c r="EF428" i="4"/>
  <c r="EF403" i="4"/>
  <c r="ES403" i="4"/>
  <c r="ET403" i="4" s="1"/>
  <c r="DH405" i="4"/>
  <c r="EV399" i="4"/>
  <c r="EH393" i="4"/>
  <c r="DT407" i="4"/>
  <c r="EB407" i="4" s="1"/>
  <c r="DM401" i="4"/>
  <c r="ES408" i="4"/>
  <c r="ET408" i="4" s="1"/>
  <c r="EF408" i="4"/>
  <c r="ES407" i="4"/>
  <c r="ET407" i="4" s="1"/>
  <c r="EF407" i="4"/>
  <c r="DT405" i="4"/>
  <c r="DT408" i="4"/>
  <c r="DT403" i="4"/>
  <c r="EH406" i="4"/>
  <c r="EH396" i="4"/>
  <c r="CY408" i="4"/>
  <c r="EV406" i="4"/>
  <c r="EV396" i="4"/>
  <c r="EH399" i="4"/>
  <c r="EV393" i="4"/>
  <c r="EF405" i="4"/>
  <c r="ES405" i="4"/>
  <c r="ET405" i="4" s="1"/>
  <c r="ES374" i="4"/>
  <c r="ET374" i="4" s="1"/>
  <c r="EF374" i="4"/>
  <c r="DA375" i="4"/>
  <c r="CY386" i="4"/>
  <c r="EH380" i="4"/>
  <c r="ES376" i="4"/>
  <c r="ET376" i="4" s="1"/>
  <c r="EF376" i="4"/>
  <c r="EF388" i="4"/>
  <c r="ES388" i="4"/>
  <c r="ET388" i="4" s="1"/>
  <c r="ES384" i="4"/>
  <c r="ET384" i="4" s="1"/>
  <c r="EF384" i="4"/>
  <c r="DT388" i="4"/>
  <c r="CY375" i="4"/>
  <c r="DT382" i="4"/>
  <c r="DH377" i="4"/>
  <c r="EF377" i="4"/>
  <c r="ES377" i="4"/>
  <c r="ET377" i="4" s="1"/>
  <c r="CY374" i="4"/>
  <c r="ES373" i="4"/>
  <c r="ET373" i="4" s="1"/>
  <c r="EF373" i="4"/>
  <c r="ES382" i="4"/>
  <c r="ET382" i="4" s="1"/>
  <c r="EF382" i="4"/>
  <c r="DT386" i="4"/>
  <c r="DT377" i="4"/>
  <c r="DT383" i="4"/>
  <c r="DK374" i="4"/>
  <c r="DA374" i="4" s="1"/>
  <c r="EV380" i="4"/>
  <c r="DT374" i="4"/>
  <c r="DT384" i="4"/>
  <c r="DT375" i="4"/>
  <c r="DT376" i="4"/>
  <c r="ES375" i="4"/>
  <c r="ET375" i="4" s="1"/>
  <c r="EF375" i="4"/>
  <c r="CM373" i="4"/>
  <c r="DT373" i="4"/>
  <c r="EB373" i="4" s="1"/>
  <c r="CY384" i="4"/>
  <c r="ES386" i="4"/>
  <c r="ET386" i="4" s="1"/>
  <c r="EF386" i="4"/>
  <c r="CY388" i="4"/>
  <c r="DT387" i="4"/>
  <c r="DH386" i="4"/>
  <c r="DH376" i="4"/>
  <c r="ES383" i="4"/>
  <c r="ET383" i="4" s="1"/>
  <c r="EF383" i="4"/>
  <c r="DK387" i="4"/>
  <c r="DA387" i="4" s="1"/>
  <c r="CY376" i="4"/>
  <c r="CY373" i="4"/>
  <c r="DH374" i="4"/>
  <c r="DM373" i="4"/>
  <c r="DA373" i="4"/>
  <c r="EF387" i="4"/>
  <c r="ES387" i="4"/>
  <c r="ET387" i="4" s="1"/>
  <c r="DH387" i="4"/>
  <c r="DT361" i="4"/>
  <c r="DK360" i="4"/>
  <c r="EV364" i="4"/>
  <c r="DK356" i="4"/>
  <c r="EH359" i="4"/>
  <c r="EP359" i="4" s="1"/>
  <c r="DH365" i="4"/>
  <c r="DM362" i="4"/>
  <c r="DT355" i="4"/>
  <c r="EH364" i="4"/>
  <c r="EV359" i="4"/>
  <c r="DT360" i="4"/>
  <c r="EV362" i="4"/>
  <c r="EF356" i="4"/>
  <c r="ES356" i="4"/>
  <c r="ET356" i="4" s="1"/>
  <c r="DT365" i="4"/>
  <c r="ES355" i="4"/>
  <c r="ET355" i="4" s="1"/>
  <c r="EF355" i="4"/>
  <c r="EJ347" i="4"/>
  <c r="EM347" i="4"/>
  <c r="DT348" i="4"/>
  <c r="EX347" i="4"/>
  <c r="FA347" i="4"/>
  <c r="ES348" i="4"/>
  <c r="ET348" i="4" s="1"/>
  <c r="EV348" i="4" s="1"/>
  <c r="EF348" i="4"/>
  <c r="EH348" i="4" s="1"/>
  <c r="ES360" i="4"/>
  <c r="ET360" i="4" s="1"/>
  <c r="EF360" i="4"/>
  <c r="EH362" i="4"/>
  <c r="DO347" i="4"/>
  <c r="EA347" i="4"/>
  <c r="DY359" i="4"/>
  <c r="DA347" i="4"/>
  <c r="DV356" i="4"/>
  <c r="DY356" i="4"/>
  <c r="EF365" i="4"/>
  <c r="ES365" i="4"/>
  <c r="ET365" i="4" s="1"/>
  <c r="ES361" i="4"/>
  <c r="ET361" i="4" s="1"/>
  <c r="EF361" i="4"/>
  <c r="CY341" i="4"/>
  <c r="EF331" i="4"/>
  <c r="ES331" i="4"/>
  <c r="ET331" i="4" s="1"/>
  <c r="CY328" i="4"/>
  <c r="CM328" i="4"/>
  <c r="DT331" i="4"/>
  <c r="EB331" i="4" s="1"/>
  <c r="DY336" i="4"/>
  <c r="ES328" i="4"/>
  <c r="ET328" i="4" s="1"/>
  <c r="EF328" i="4"/>
  <c r="CY340" i="4"/>
  <c r="CY335" i="4"/>
  <c r="EH336" i="4"/>
  <c r="DT335" i="4"/>
  <c r="EF345" i="4"/>
  <c r="ES345" i="4"/>
  <c r="ET345" i="4" s="1"/>
  <c r="ES341" i="4"/>
  <c r="ET341" i="4" s="1"/>
  <c r="EF341" i="4"/>
  <c r="ES335" i="4"/>
  <c r="ET335" i="4" s="1"/>
  <c r="EF335" i="4"/>
  <c r="EH335" i="4" s="1"/>
  <c r="DH341" i="4"/>
  <c r="DK328" i="4"/>
  <c r="ES340" i="4"/>
  <c r="ET340" i="4" s="1"/>
  <c r="EF340" i="4"/>
  <c r="DT328" i="4"/>
  <c r="EV336" i="4"/>
  <c r="DT345" i="4"/>
  <c r="DT341" i="4"/>
  <c r="CY331" i="4"/>
  <c r="DT340" i="4"/>
  <c r="DK345" i="4"/>
  <c r="DT319" i="4"/>
  <c r="EH313" i="4"/>
  <c r="ES321" i="4"/>
  <c r="ET321" i="4" s="1"/>
  <c r="EF321" i="4"/>
  <c r="DK306" i="4"/>
  <c r="DH320" i="4"/>
  <c r="DH317" i="4"/>
  <c r="CY319" i="4"/>
  <c r="ES320" i="4"/>
  <c r="ET320" i="4" s="1"/>
  <c r="EF320" i="4"/>
  <c r="ES308" i="4"/>
  <c r="ET308" i="4" s="1"/>
  <c r="EF308" i="4"/>
  <c r="DT321" i="4"/>
  <c r="DV317" i="4"/>
  <c r="DY317" i="4"/>
  <c r="ES317" i="4"/>
  <c r="ET317" i="4" s="1"/>
  <c r="EF317" i="4"/>
  <c r="EF306" i="4"/>
  <c r="ES306" i="4"/>
  <c r="ET306" i="4" s="1"/>
  <c r="ES310" i="4"/>
  <c r="ET310" i="4" s="1"/>
  <c r="EF310" i="4"/>
  <c r="DK308" i="4"/>
  <c r="EV313" i="4"/>
  <c r="DT320" i="4"/>
  <c r="DT323" i="4"/>
  <c r="DT306" i="4"/>
  <c r="DH319" i="4"/>
  <c r="DT310" i="4"/>
  <c r="ES319" i="4"/>
  <c r="ET319" i="4" s="1"/>
  <c r="EF319" i="4"/>
  <c r="ES323" i="4"/>
  <c r="ET323" i="4" s="1"/>
  <c r="EF323" i="4"/>
  <c r="DT308" i="4"/>
  <c r="DH323" i="4"/>
  <c r="DV313" i="4"/>
  <c r="DT303" i="4"/>
  <c r="EH286" i="4"/>
  <c r="DT298" i="4"/>
  <c r="DM286" i="4"/>
  <c r="DA286" i="4"/>
  <c r="ES298" i="4"/>
  <c r="ET298" i="4" s="1"/>
  <c r="EF298" i="4"/>
  <c r="CY303" i="4"/>
  <c r="DM289" i="4"/>
  <c r="EH295" i="4"/>
  <c r="DT290" i="4"/>
  <c r="DT302" i="4"/>
  <c r="ES300" i="4"/>
  <c r="ET300" i="4" s="1"/>
  <c r="EF300" i="4"/>
  <c r="EV295" i="4"/>
  <c r="DT291" i="4"/>
  <c r="CY290" i="4"/>
  <c r="ES290" i="4"/>
  <c r="ET290" i="4" s="1"/>
  <c r="EF290" i="4"/>
  <c r="EV296" i="4"/>
  <c r="ES291" i="4"/>
  <c r="ET291" i="4" s="1"/>
  <c r="EF291" i="4"/>
  <c r="EH296" i="4"/>
  <c r="CY300" i="4"/>
  <c r="EF303" i="4"/>
  <c r="ES303" i="4"/>
  <c r="ET303" i="4" s="1"/>
  <c r="EF302" i="4"/>
  <c r="ES302" i="4"/>
  <c r="ET302" i="4" s="1"/>
  <c r="DT300" i="4"/>
  <c r="DY286" i="4"/>
  <c r="EA286" i="4" s="1"/>
  <c r="EV286" i="4"/>
  <c r="ES282" i="4"/>
  <c r="ET282" i="4" s="1"/>
  <c r="EF282" i="4"/>
  <c r="ES267" i="4"/>
  <c r="ET267" i="4" s="1"/>
  <c r="EF267" i="4"/>
  <c r="DT282" i="4"/>
  <c r="DT267" i="4"/>
  <c r="EH275" i="4"/>
  <c r="EJ264" i="4"/>
  <c r="EM264" i="4"/>
  <c r="EF278" i="4"/>
  <c r="ES278" i="4"/>
  <c r="ET278" i="4" s="1"/>
  <c r="CY267" i="4"/>
  <c r="DH278" i="4"/>
  <c r="ES269" i="4"/>
  <c r="ET269" i="4" s="1"/>
  <c r="EF269" i="4"/>
  <c r="EV275" i="4"/>
  <c r="EV274" i="4"/>
  <c r="EV264" i="4"/>
  <c r="DT269" i="4"/>
  <c r="DV274" i="4"/>
  <c r="EH274" i="4"/>
  <c r="DK267" i="4"/>
  <c r="DM274" i="4"/>
  <c r="DH282" i="4"/>
  <c r="DT278" i="4"/>
  <c r="EB278" i="4" s="1"/>
  <c r="DY264" i="4"/>
  <c r="DK243" i="4"/>
  <c r="DA243" i="4" s="1"/>
  <c r="EV256" i="4"/>
  <c r="DT254" i="4"/>
  <c r="EH248" i="4"/>
  <c r="DT243" i="4"/>
  <c r="EV261" i="4"/>
  <c r="EH244" i="4"/>
  <c r="DT251" i="4"/>
  <c r="ES255" i="4"/>
  <c r="ET255" i="4" s="1"/>
  <c r="EF255" i="4"/>
  <c r="EV249" i="4"/>
  <c r="DT245" i="4"/>
  <c r="CY255" i="4"/>
  <c r="DV248" i="4"/>
  <c r="EH256" i="4"/>
  <c r="EV244" i="4"/>
  <c r="ES251" i="4"/>
  <c r="ET251" i="4" s="1"/>
  <c r="EF251" i="4"/>
  <c r="DK257" i="4"/>
  <c r="EV248" i="4"/>
  <c r="EH249" i="4"/>
  <c r="DT257" i="4"/>
  <c r="DT252" i="4"/>
  <c r="EF258" i="4"/>
  <c r="ES258" i="4"/>
  <c r="ET258" i="4" s="1"/>
  <c r="DK255" i="4"/>
  <c r="DA255" i="4" s="1"/>
  <c r="ES257" i="4"/>
  <c r="ET257" i="4" s="1"/>
  <c r="EF257" i="4"/>
  <c r="CY258" i="4"/>
  <c r="EV247" i="4"/>
  <c r="EF252" i="4"/>
  <c r="ES252" i="4"/>
  <c r="ET252" i="4" s="1"/>
  <c r="DG241" i="4"/>
  <c r="DF241" i="4" s="1"/>
  <c r="DT255" i="4"/>
  <c r="ES245" i="4"/>
  <c r="ET245" i="4" s="1"/>
  <c r="EF245" i="4"/>
  <c r="EH245" i="4" s="1"/>
  <c r="DH243" i="4"/>
  <c r="DT258" i="4"/>
  <c r="CY243" i="4"/>
  <c r="ES254" i="4"/>
  <c r="ET254" i="4" s="1"/>
  <c r="EF254" i="4"/>
  <c r="DY244" i="4"/>
  <c r="ES243" i="4"/>
  <c r="ET243" i="4" s="1"/>
  <c r="EF243" i="4"/>
  <c r="EH261" i="4"/>
  <c r="EH247" i="4"/>
  <c r="DV247" i="4"/>
  <c r="DV249" i="4"/>
  <c r="ES238" i="4"/>
  <c r="ET238" i="4" s="1"/>
  <c r="EF238" i="4"/>
  <c r="EH239" i="4"/>
  <c r="DT240" i="4"/>
  <c r="DT238" i="4"/>
  <c r="DT231" i="4"/>
  <c r="EV239" i="4"/>
  <c r="DA226" i="4"/>
  <c r="EF240" i="4"/>
  <c r="ES240" i="4"/>
  <c r="ET240" i="4" s="1"/>
  <c r="DV239" i="4"/>
  <c r="DT236" i="4"/>
  <c r="EH224" i="4"/>
  <c r="EV226" i="4"/>
  <c r="EH230" i="4"/>
  <c r="ES221" i="4"/>
  <c r="ET221" i="4" s="1"/>
  <c r="EF221" i="4"/>
  <c r="EV224" i="4"/>
  <c r="CM221" i="4"/>
  <c r="DY226" i="4"/>
  <c r="EF231" i="4"/>
  <c r="ES231" i="4"/>
  <c r="ET231" i="4" s="1"/>
  <c r="ES236" i="4"/>
  <c r="ET236" i="4" s="1"/>
  <c r="EF236" i="4"/>
  <c r="EH226" i="4"/>
  <c r="EV230" i="4"/>
  <c r="DK221" i="4"/>
  <c r="DT221" i="4"/>
  <c r="DV224" i="4"/>
  <c r="DM230" i="4"/>
  <c r="DM224" i="4"/>
  <c r="CY236" i="4"/>
  <c r="CY231" i="4"/>
  <c r="DH231" i="4"/>
  <c r="DH238" i="4"/>
  <c r="DK236" i="4"/>
  <c r="DT214" i="4"/>
  <c r="EH210" i="4"/>
  <c r="DT217" i="4"/>
  <c r="EH203" i="4"/>
  <c r="EV212" i="4"/>
  <c r="EF214" i="4"/>
  <c r="ES214" i="4"/>
  <c r="ET214" i="4" s="1"/>
  <c r="EV214" i="4" s="1"/>
  <c r="DK206" i="4"/>
  <c r="DA206" i="4" s="1"/>
  <c r="EV210" i="4"/>
  <c r="EX210" i="4" s="1"/>
  <c r="ES217" i="4"/>
  <c r="ET217" i="4" s="1"/>
  <c r="EF217" i="4"/>
  <c r="EH217" i="4" s="1"/>
  <c r="DY210" i="4"/>
  <c r="EV203" i="4"/>
  <c r="DT213" i="4"/>
  <c r="EB213" i="4" s="1"/>
  <c r="CY217" i="4"/>
  <c r="DY205" i="4"/>
  <c r="EH212" i="4"/>
  <c r="DT207" i="4"/>
  <c r="DH208" i="4"/>
  <c r="DT201" i="4"/>
  <c r="DH201" i="4"/>
  <c r="EF213" i="4"/>
  <c r="ES213" i="4"/>
  <c r="ET213" i="4" s="1"/>
  <c r="DY212" i="4"/>
  <c r="ES207" i="4"/>
  <c r="ET207" i="4" s="1"/>
  <c r="EF207" i="4"/>
  <c r="ES201" i="4"/>
  <c r="ET201" i="4" s="1"/>
  <c r="EF201" i="4"/>
  <c r="EH201" i="4" s="1"/>
  <c r="EP201" i="4" s="1"/>
  <c r="DT208" i="4"/>
  <c r="DK207" i="4"/>
  <c r="DH217" i="4"/>
  <c r="CY208" i="4"/>
  <c r="CY206" i="4"/>
  <c r="ES208" i="4"/>
  <c r="ET208" i="4" s="1"/>
  <c r="EF208" i="4"/>
  <c r="DT206" i="4"/>
  <c r="DV206" i="4" s="1"/>
  <c r="EH205" i="4"/>
  <c r="DK214" i="4"/>
  <c r="DH213" i="4"/>
  <c r="ES206" i="4"/>
  <c r="ET206" i="4" s="1"/>
  <c r="EF206" i="4"/>
  <c r="EV205" i="4"/>
  <c r="ES198" i="4"/>
  <c r="ET198" i="4" s="1"/>
  <c r="EF198" i="4"/>
  <c r="EH196" i="4"/>
  <c r="ES185" i="4"/>
  <c r="ET185" i="4" s="1"/>
  <c r="EF185" i="4"/>
  <c r="EV182" i="4"/>
  <c r="ES192" i="4"/>
  <c r="ET192" i="4" s="1"/>
  <c r="EF192" i="4"/>
  <c r="CY192" i="4"/>
  <c r="DT198" i="4"/>
  <c r="DT193" i="4"/>
  <c r="EV196" i="4"/>
  <c r="DT185" i="4"/>
  <c r="EH182" i="4"/>
  <c r="DT192" i="4"/>
  <c r="DK192" i="4"/>
  <c r="ES193" i="4"/>
  <c r="ET193" i="4" s="1"/>
  <c r="EF193" i="4"/>
  <c r="EH186" i="4"/>
  <c r="DY196" i="4"/>
  <c r="DK193" i="4"/>
  <c r="EV186" i="4"/>
  <c r="CY185" i="4"/>
  <c r="ES172" i="4"/>
  <c r="ET172" i="4" s="1"/>
  <c r="EF172" i="4"/>
  <c r="ES176" i="4"/>
  <c r="ET176" i="4" s="1"/>
  <c r="EV176" i="4" s="1"/>
  <c r="EF176" i="4"/>
  <c r="DT176" i="4"/>
  <c r="DM175" i="4"/>
  <c r="DK171" i="4"/>
  <c r="EH174" i="4"/>
  <c r="EA174" i="4"/>
  <c r="DO174" i="4"/>
  <c r="ES171" i="4"/>
  <c r="ET171" i="4" s="1"/>
  <c r="EF171" i="4"/>
  <c r="DK160" i="4"/>
  <c r="EH162" i="4"/>
  <c r="EX174" i="4"/>
  <c r="FA174" i="4"/>
  <c r="DT171" i="4"/>
  <c r="DY175" i="4"/>
  <c r="DO175" i="4" s="1"/>
  <c r="EV162" i="4"/>
  <c r="DT165" i="4"/>
  <c r="DT172" i="4"/>
  <c r="ES160" i="4"/>
  <c r="ET160" i="4" s="1"/>
  <c r="EF160" i="4"/>
  <c r="DK176" i="4"/>
  <c r="ES165" i="4"/>
  <c r="ET165" i="4" s="1"/>
  <c r="EF165" i="4"/>
  <c r="EV175" i="4"/>
  <c r="DT160" i="4"/>
  <c r="DT158" i="4"/>
  <c r="EH175" i="4"/>
  <c r="EF158" i="4"/>
  <c r="ES158" i="4"/>
  <c r="ET158" i="4" s="1"/>
  <c r="DY157" i="4"/>
  <c r="EV157" i="4"/>
  <c r="EH157" i="4"/>
  <c r="DA157" i="4"/>
  <c r="DT155" i="4"/>
  <c r="EV153" i="4"/>
  <c r="DY152" i="4"/>
  <c r="DO152" i="4" s="1"/>
  <c r="ES155" i="4"/>
  <c r="ET155" i="4" s="1"/>
  <c r="EF155" i="4"/>
  <c r="EH148" i="4"/>
  <c r="EV141" i="4"/>
  <c r="EV148" i="4"/>
  <c r="EV154" i="4"/>
  <c r="ES145" i="4"/>
  <c r="ET145" i="4" s="1"/>
  <c r="EF145" i="4"/>
  <c r="EV152" i="4"/>
  <c r="EH141" i="4"/>
  <c r="ES151" i="4"/>
  <c r="ET151" i="4" s="1"/>
  <c r="EF151" i="4"/>
  <c r="DK155" i="4"/>
  <c r="DA155" i="4" s="1"/>
  <c r="DT145" i="4"/>
  <c r="EH152" i="4"/>
  <c r="DT151" i="4"/>
  <c r="DT143" i="4"/>
  <c r="EH154" i="4"/>
  <c r="DY148" i="4"/>
  <c r="CY151" i="4"/>
  <c r="DT149" i="4"/>
  <c r="DV149" i="4" s="1"/>
  <c r="DY154" i="4"/>
  <c r="DH145" i="4"/>
  <c r="ES143" i="4"/>
  <c r="ET143" i="4" s="1"/>
  <c r="EF143" i="4"/>
  <c r="CK135" i="4"/>
  <c r="ES149" i="4"/>
  <c r="ET149" i="4" s="1"/>
  <c r="EF149" i="4"/>
  <c r="CY155" i="4"/>
  <c r="EH153" i="4"/>
  <c r="DK151" i="4"/>
  <c r="DV152" i="4"/>
  <c r="DH149" i="4"/>
  <c r="DY141" i="4"/>
  <c r="DV136" i="4"/>
  <c r="DY136" i="4"/>
  <c r="ES136" i="4"/>
  <c r="ET136" i="4" s="1"/>
  <c r="EV136" i="4" s="1"/>
  <c r="EF136" i="4"/>
  <c r="EH136" i="4" s="1"/>
  <c r="EP136" i="4" s="1"/>
  <c r="EV117" i="4"/>
  <c r="ES127" i="4"/>
  <c r="ET127" i="4" s="1"/>
  <c r="EF127" i="4"/>
  <c r="ES124" i="4"/>
  <c r="ET124" i="4" s="1"/>
  <c r="EV124" i="4" s="1"/>
  <c r="EF124" i="4"/>
  <c r="ES131" i="4"/>
  <c r="ET131" i="4" s="1"/>
  <c r="EF131" i="4"/>
  <c r="EH117" i="4"/>
  <c r="EP117" i="4" s="1"/>
  <c r="EV130" i="4"/>
  <c r="CY125" i="4"/>
  <c r="DV130" i="4"/>
  <c r="ES129" i="4"/>
  <c r="ET129" i="4" s="1"/>
  <c r="EF129" i="4"/>
  <c r="DH126" i="4"/>
  <c r="DH127" i="4"/>
  <c r="DH120" i="4"/>
  <c r="DV123" i="4"/>
  <c r="EH130" i="4"/>
  <c r="EH134" i="4"/>
  <c r="DK129" i="4"/>
  <c r="DY117" i="4"/>
  <c r="DT129" i="4"/>
  <c r="EV134" i="4"/>
  <c r="ES126" i="4"/>
  <c r="ET126" i="4" s="1"/>
  <c r="EF126" i="4"/>
  <c r="EH123" i="4"/>
  <c r="DT120" i="4"/>
  <c r="DT125" i="4"/>
  <c r="DT126" i="4"/>
  <c r="EV123" i="4"/>
  <c r="CY129" i="4"/>
  <c r="ES120" i="4"/>
  <c r="ET120" i="4" s="1"/>
  <c r="EF120" i="4"/>
  <c r="EF125" i="4"/>
  <c r="ES125" i="4"/>
  <c r="ET125" i="4" s="1"/>
  <c r="EV125" i="4" s="1"/>
  <c r="DK124" i="4"/>
  <c r="DA124" i="4" s="1"/>
  <c r="DK125" i="4"/>
  <c r="DM134" i="4"/>
  <c r="DT127" i="4"/>
  <c r="DT124" i="4"/>
  <c r="DT131" i="4"/>
  <c r="DM115" i="4"/>
  <c r="DA115" i="4"/>
  <c r="EV115" i="4"/>
  <c r="DY115" i="4"/>
  <c r="EA115" i="4" s="1"/>
  <c r="EH115" i="4"/>
  <c r="EH95" i="4"/>
  <c r="EH97" i="4"/>
  <c r="EV99" i="4"/>
  <c r="EV95" i="4"/>
  <c r="EV97" i="4"/>
  <c r="DM97" i="4"/>
  <c r="DT108" i="4"/>
  <c r="DK107" i="4"/>
  <c r="DM107" i="4" s="1"/>
  <c r="EX96" i="4"/>
  <c r="FA96" i="4"/>
  <c r="DY97" i="4"/>
  <c r="EF108" i="4"/>
  <c r="ES108" i="4"/>
  <c r="ET108" i="4" s="1"/>
  <c r="EV103" i="4"/>
  <c r="EV109" i="4"/>
  <c r="DM112" i="4"/>
  <c r="DY99" i="4"/>
  <c r="DY96" i="4"/>
  <c r="DT113" i="4"/>
  <c r="DT110" i="4"/>
  <c r="EH112" i="4"/>
  <c r="DT107" i="4"/>
  <c r="ES113" i="4"/>
  <c r="ET113" i="4" s="1"/>
  <c r="EF113" i="4"/>
  <c r="DK110" i="4"/>
  <c r="EH103" i="4"/>
  <c r="EH109" i="4"/>
  <c r="DY95" i="4"/>
  <c r="EH96" i="4"/>
  <c r="EF110" i="4"/>
  <c r="ES110" i="4"/>
  <c r="ET110" i="4" s="1"/>
  <c r="DY103" i="4"/>
  <c r="EV112" i="4"/>
  <c r="ES107" i="4"/>
  <c r="ET107" i="4" s="1"/>
  <c r="EF107" i="4"/>
  <c r="DV112" i="4"/>
  <c r="EH99" i="4"/>
  <c r="DM95" i="4"/>
  <c r="DV109" i="4"/>
  <c r="DM94" i="4"/>
  <c r="DA94" i="4"/>
  <c r="EH94" i="4"/>
  <c r="DY94" i="4"/>
  <c r="EA94" i="4" s="1"/>
  <c r="EV94" i="4"/>
  <c r="DT73" i="4"/>
  <c r="ES91" i="4"/>
  <c r="ET91" i="4" s="1"/>
  <c r="EF91" i="4"/>
  <c r="EF92" i="4"/>
  <c r="ES92" i="4"/>
  <c r="ET92" i="4" s="1"/>
  <c r="ES77" i="4"/>
  <c r="ET77" i="4" s="1"/>
  <c r="EF77" i="4"/>
  <c r="EH75" i="4"/>
  <c r="DT76" i="4"/>
  <c r="DH88" i="4"/>
  <c r="CY76" i="4"/>
  <c r="EV75" i="4"/>
  <c r="EF76" i="4"/>
  <c r="ES76" i="4"/>
  <c r="ET76" i="4" s="1"/>
  <c r="DK82" i="4"/>
  <c r="DK79" i="4"/>
  <c r="DY87" i="4"/>
  <c r="DT82" i="4"/>
  <c r="EF79" i="4"/>
  <c r="ES79" i="4"/>
  <c r="ET79" i="4" s="1"/>
  <c r="EV87" i="4"/>
  <c r="ES82" i="4"/>
  <c r="ET82" i="4" s="1"/>
  <c r="EF82" i="4"/>
  <c r="ES73" i="4"/>
  <c r="ET73" i="4" s="1"/>
  <c r="EF73" i="4"/>
  <c r="EH87" i="4"/>
  <c r="DT91" i="4"/>
  <c r="DT92" i="4"/>
  <c r="EB92" i="4" s="1"/>
  <c r="DV77" i="4"/>
  <c r="DY77" i="4"/>
  <c r="DK73" i="4"/>
  <c r="DM73" i="4" s="1"/>
  <c r="DG72" i="4"/>
  <c r="DF72" i="4" s="1"/>
  <c r="EH78" i="4"/>
  <c r="EV78" i="4"/>
  <c r="DT88" i="4"/>
  <c r="EB88" i="4" s="1"/>
  <c r="EV83" i="4"/>
  <c r="DK91" i="4"/>
  <c r="DA91" i="4" s="1"/>
  <c r="DK76" i="4"/>
  <c r="DA76" i="4" s="1"/>
  <c r="DT79" i="4"/>
  <c r="DV75" i="4"/>
  <c r="EH83" i="4"/>
  <c r="DH77" i="4"/>
  <c r="EF88" i="4"/>
  <c r="ES88" i="4"/>
  <c r="ET88" i="4" s="1"/>
  <c r="DH91" i="4"/>
  <c r="DV83" i="4"/>
  <c r="DT51" i="4"/>
  <c r="DT60" i="4"/>
  <c r="EV53" i="4"/>
  <c r="FA70" i="4"/>
  <c r="EO70" i="4"/>
  <c r="EC70" i="4"/>
  <c r="CY51" i="4"/>
  <c r="CX50" i="4"/>
  <c r="CW50" i="4" s="1"/>
  <c r="CM51" i="4"/>
  <c r="DT66" i="4"/>
  <c r="DK63" i="4"/>
  <c r="DT56" i="4"/>
  <c r="ES67" i="4"/>
  <c r="ET67" i="4" s="1"/>
  <c r="EF67" i="4"/>
  <c r="CK50" i="4"/>
  <c r="EV52" i="4"/>
  <c r="ES57" i="4"/>
  <c r="ET57" i="4" s="1"/>
  <c r="EF57" i="4"/>
  <c r="EH52" i="4"/>
  <c r="DY53" i="4"/>
  <c r="DT67" i="4"/>
  <c r="DT63" i="4"/>
  <c r="EH68" i="4"/>
  <c r="ES59" i="4"/>
  <c r="ET59" i="4" s="1"/>
  <c r="EF59" i="4"/>
  <c r="EJ54" i="4"/>
  <c r="EF63" i="4"/>
  <c r="ES63" i="4"/>
  <c r="ET63" i="4" s="1"/>
  <c r="DH66" i="4"/>
  <c r="EV68" i="4"/>
  <c r="DT59" i="4"/>
  <c r="DT57" i="4"/>
  <c r="EB57" i="4" s="1"/>
  <c r="EF66" i="4"/>
  <c r="ES66" i="4"/>
  <c r="ET66" i="4" s="1"/>
  <c r="ES56" i="4"/>
  <c r="ET56" i="4" s="1"/>
  <c r="EV56" i="4" s="1"/>
  <c r="EF56" i="4"/>
  <c r="FA54" i="4"/>
  <c r="ES51" i="4"/>
  <c r="ET51" i="4" s="1"/>
  <c r="EF51" i="4"/>
  <c r="DK51" i="4"/>
  <c r="DM53" i="4"/>
  <c r="DV68" i="4"/>
  <c r="EF60" i="4"/>
  <c r="ES60" i="4"/>
  <c r="ET60" i="4" s="1"/>
  <c r="DH60" i="4"/>
  <c r="EH53" i="4"/>
  <c r="EV45" i="4"/>
  <c r="DK49" i="4"/>
  <c r="EF49" i="4"/>
  <c r="ES49" i="4"/>
  <c r="ET49" i="4" s="1"/>
  <c r="FC47" i="4"/>
  <c r="EF34" i="4"/>
  <c r="ES34" i="4"/>
  <c r="ET34" i="4" s="1"/>
  <c r="DH43" i="4"/>
  <c r="DH44" i="4"/>
  <c r="DT48" i="4"/>
  <c r="EA47" i="4"/>
  <c r="DV41" i="4"/>
  <c r="ES43" i="4"/>
  <c r="ET43" i="4" s="1"/>
  <c r="EF43" i="4"/>
  <c r="DT34" i="4"/>
  <c r="DH34" i="4"/>
  <c r="EJ45" i="4"/>
  <c r="EM45" i="4"/>
  <c r="DT49" i="4"/>
  <c r="ES48" i="4"/>
  <c r="ET48" i="4" s="1"/>
  <c r="EF48" i="4"/>
  <c r="DT43" i="4"/>
  <c r="EF46" i="4"/>
  <c r="ES46" i="4"/>
  <c r="ET46" i="4" s="1"/>
  <c r="DK48" i="4"/>
  <c r="DA48" i="4" s="1"/>
  <c r="DY31" i="4"/>
  <c r="EV31" i="4"/>
  <c r="EH41" i="4"/>
  <c r="DT44" i="4"/>
  <c r="EB44" i="4" s="1"/>
  <c r="DT33" i="4"/>
  <c r="EV41" i="4"/>
  <c r="ES44" i="4"/>
  <c r="ET44" i="4" s="1"/>
  <c r="EF44" i="4"/>
  <c r="CY49" i="4"/>
  <c r="EF33" i="4"/>
  <c r="ES33" i="4"/>
  <c r="ET33" i="4" s="1"/>
  <c r="DM31" i="4"/>
  <c r="DA31" i="4"/>
  <c r="EO47" i="4"/>
  <c r="EC47" i="4"/>
  <c r="DT46" i="4"/>
  <c r="DH48" i="4"/>
  <c r="DV31" i="4"/>
  <c r="EH31" i="4"/>
  <c r="ES21" i="4"/>
  <c r="ET21" i="4" s="1"/>
  <c r="EF21" i="4"/>
  <c r="EM25" i="4"/>
  <c r="EF26" i="4"/>
  <c r="ES26" i="4"/>
  <c r="ET26" i="4" s="1"/>
  <c r="CY13" i="4"/>
  <c r="ES10" i="4"/>
  <c r="ET10" i="4" s="1"/>
  <c r="EF10" i="4"/>
  <c r="CY10" i="4"/>
  <c r="DT26" i="4"/>
  <c r="EH12" i="4"/>
  <c r="DY12" i="4"/>
  <c r="DT10" i="4"/>
  <c r="DK15" i="4"/>
  <c r="DT15" i="4"/>
  <c r="DK19" i="4"/>
  <c r="DT19" i="4"/>
  <c r="EF15" i="4"/>
  <c r="ES15" i="4"/>
  <c r="ET15" i="4" s="1"/>
  <c r="DM21" i="4"/>
  <c r="DA21" i="4"/>
  <c r="EF13" i="4"/>
  <c r="ES13" i="4"/>
  <c r="ET13" i="4" s="1"/>
  <c r="DT21" i="4"/>
  <c r="EV12" i="4"/>
  <c r="ES19" i="4"/>
  <c r="ET19" i="4" s="1"/>
  <c r="EF19" i="4"/>
  <c r="DT13" i="4"/>
  <c r="CY26" i="4"/>
  <c r="CM9" i="4"/>
  <c r="DK9" i="4"/>
  <c r="DM9" i="4" s="1"/>
  <c r="DT9" i="4"/>
  <c r="EB9" i="4" s="1"/>
  <c r="ES9" i="4"/>
  <c r="ET9" i="4" s="1"/>
  <c r="EF9" i="4"/>
  <c r="CY139" i="4"/>
  <c r="DH138" i="4"/>
  <c r="CY140" i="4"/>
  <c r="DT140" i="4"/>
  <c r="ES140" i="4"/>
  <c r="ET140" i="4" s="1"/>
  <c r="EF140" i="4"/>
  <c r="DK140" i="4"/>
  <c r="DT139" i="4"/>
  <c r="ER139" i="4"/>
  <c r="ET139" i="4" s="1"/>
  <c r="EF139" i="4"/>
  <c r="DK139" i="4"/>
  <c r="EF138" i="4"/>
  <c r="ER138" i="4"/>
  <c r="ET138" i="4" s="1"/>
  <c r="DT138" i="4"/>
  <c r="CY137" i="4"/>
  <c r="CM137" i="4"/>
  <c r="CX135" i="4"/>
  <c r="CW135" i="4" s="1"/>
  <c r="DT137" i="4"/>
  <c r="DK137" i="4"/>
  <c r="EF137" i="4"/>
  <c r="ER137" i="4"/>
  <c r="ET137" i="4" s="1"/>
  <c r="DA19" i="4" l="1"/>
  <c r="DA356" i="4"/>
  <c r="DO99" i="4"/>
  <c r="DA616" i="4"/>
  <c r="DO489" i="4"/>
  <c r="EQ54" i="4"/>
  <c r="DO210" i="4"/>
  <c r="EC437" i="4"/>
  <c r="CM118" i="4"/>
  <c r="BW432" i="4"/>
  <c r="DO551" i="4"/>
  <c r="CF367" i="4"/>
  <c r="DY27" i="4"/>
  <c r="EA27" i="4" s="1"/>
  <c r="DY86" i="4"/>
  <c r="DV27" i="4"/>
  <c r="CM556" i="4"/>
  <c r="DA456" i="4"/>
  <c r="DO459" i="4"/>
  <c r="DA360" i="4"/>
  <c r="DA534" i="4"/>
  <c r="DM550" i="4"/>
  <c r="DA596" i="4"/>
  <c r="DY430" i="4"/>
  <c r="EA430" i="4" s="1"/>
  <c r="CU539" i="4"/>
  <c r="CT539" i="4" s="1"/>
  <c r="CP539" i="4" s="1"/>
  <c r="CB432" i="4"/>
  <c r="CM412" i="4"/>
  <c r="EQ70" i="4"/>
  <c r="DO610" i="4"/>
  <c r="BI623" i="4"/>
  <c r="EC45" i="4"/>
  <c r="DA192" i="4"/>
  <c r="DA549" i="4"/>
  <c r="DA222" i="4"/>
  <c r="CM284" i="4"/>
  <c r="DA146" i="4"/>
  <c r="DO154" i="4"/>
  <c r="DA15" i="4"/>
  <c r="DA472" i="4"/>
  <c r="EJ180" i="4"/>
  <c r="DA615" i="4"/>
  <c r="DA370" i="4"/>
  <c r="CF71" i="4"/>
  <c r="DA308" i="4"/>
  <c r="DO567" i="4"/>
  <c r="DO40" i="4"/>
  <c r="DO336" i="4"/>
  <c r="CM111" i="4"/>
  <c r="DA351" i="4"/>
  <c r="DV86" i="4"/>
  <c r="DV266" i="4"/>
  <c r="EB501" i="4"/>
  <c r="DO501" i="4" s="1"/>
  <c r="EB266" i="4"/>
  <c r="DO266" i="4" s="1"/>
  <c r="DV501" i="4"/>
  <c r="CU454" i="4"/>
  <c r="CT454" i="4" s="1"/>
  <c r="CP454" i="4" s="1"/>
  <c r="DM501" i="4"/>
  <c r="EJ299" i="4"/>
  <c r="DA443" i="4"/>
  <c r="ES27" i="4"/>
  <c r="ET27" i="4" s="1"/>
  <c r="EV27" i="4" s="1"/>
  <c r="EF27" i="4"/>
  <c r="EH27" i="4" s="1"/>
  <c r="EM27" i="4" s="1"/>
  <c r="EO27" i="4" s="1"/>
  <c r="DO53" i="4"/>
  <c r="CU368" i="4"/>
  <c r="CT368" i="4" s="1"/>
  <c r="CP368" i="4" s="1"/>
  <c r="EF266" i="4"/>
  <c r="EH266" i="4" s="1"/>
  <c r="EP266" i="4" s="1"/>
  <c r="ES266" i="4"/>
  <c r="ET266" i="4" s="1"/>
  <c r="EV266" i="4" s="1"/>
  <c r="FA266" i="4" s="1"/>
  <c r="FC266" i="4" s="1"/>
  <c r="DA110" i="4"/>
  <c r="DA193" i="4"/>
  <c r="DA418" i="4"/>
  <c r="CU581" i="4"/>
  <c r="CT581" i="4" s="1"/>
  <c r="CP581" i="4" s="1"/>
  <c r="DO212" i="4"/>
  <c r="FD239" i="4"/>
  <c r="DA236" i="4"/>
  <c r="EJ260" i="4"/>
  <c r="DO491" i="4"/>
  <c r="DV524" i="4"/>
  <c r="CM397" i="4"/>
  <c r="DA11" i="4"/>
  <c r="DA353" i="4"/>
  <c r="DA468" i="4"/>
  <c r="DA552" i="4"/>
  <c r="ES86" i="4"/>
  <c r="ET86" i="4" s="1"/>
  <c r="EV86" i="4" s="1"/>
  <c r="EF86" i="4"/>
  <c r="EH86" i="4" s="1"/>
  <c r="EP86" i="4" s="1"/>
  <c r="EC86" i="4" s="1"/>
  <c r="CM204" i="4"/>
  <c r="CM233" i="4"/>
  <c r="CU29" i="4"/>
  <c r="CT29" i="4" s="1"/>
  <c r="CP29" i="4" s="1"/>
  <c r="ES430" i="4"/>
  <c r="ET430" i="4" s="1"/>
  <c r="EV430" i="4" s="1"/>
  <c r="FA430" i="4" s="1"/>
  <c r="FC430" i="4" s="1"/>
  <c r="EF430" i="4"/>
  <c r="EH430" i="4" s="1"/>
  <c r="EM430" i="4" s="1"/>
  <c r="EP326" i="4"/>
  <c r="EC326" i="4" s="1"/>
  <c r="FD326" i="4"/>
  <c r="EQ326" i="4" s="1"/>
  <c r="EM326" i="4"/>
  <c r="EO326" i="4" s="1"/>
  <c r="DV121" i="4"/>
  <c r="DA151" i="4"/>
  <c r="FD186" i="4"/>
  <c r="DV607" i="4"/>
  <c r="CM272" i="4"/>
  <c r="DV430" i="4"/>
  <c r="DA14" i="4"/>
  <c r="EF501" i="4"/>
  <c r="EH501" i="4" s="1"/>
  <c r="EP501" i="4" s="1"/>
  <c r="EC501" i="4" s="1"/>
  <c r="ES501" i="4"/>
  <c r="ET501" i="4" s="1"/>
  <c r="EV501" i="4" s="1"/>
  <c r="FA501" i="4" s="1"/>
  <c r="EB326" i="4"/>
  <c r="DO326" i="4" s="1"/>
  <c r="DY326" i="4"/>
  <c r="EA326" i="4" s="1"/>
  <c r="DO553" i="4"/>
  <c r="DA159" i="4"/>
  <c r="CI432" i="4"/>
  <c r="DA82" i="4"/>
  <c r="DA420" i="4"/>
  <c r="CK93" i="4"/>
  <c r="CX433" i="4"/>
  <c r="CW433" i="4" s="1"/>
  <c r="DM105" i="4"/>
  <c r="DA125" i="4"/>
  <c r="DA176" i="4"/>
  <c r="EP335" i="4"/>
  <c r="FD348" i="4"/>
  <c r="DO614" i="4"/>
  <c r="DM222" i="4"/>
  <c r="CY602" i="4"/>
  <c r="EB540" i="4"/>
  <c r="DA544" i="4"/>
  <c r="DA85" i="4"/>
  <c r="DA163" i="4"/>
  <c r="DA301" i="4"/>
  <c r="DA107" i="4"/>
  <c r="CM36" i="4"/>
  <c r="DA305" i="4"/>
  <c r="CM187" i="4"/>
  <c r="CM312" i="4"/>
  <c r="CM456" i="4"/>
  <c r="DA524" i="4"/>
  <c r="CU475" i="4"/>
  <c r="CT475" i="4" s="1"/>
  <c r="CP475" i="4" s="1"/>
  <c r="DV419" i="4"/>
  <c r="DV353" i="4"/>
  <c r="DA129" i="4"/>
  <c r="DA171" i="4"/>
  <c r="DV183" i="4"/>
  <c r="DA207" i="4"/>
  <c r="DV213" i="4"/>
  <c r="DA536" i="4"/>
  <c r="DA572" i="4"/>
  <c r="DM617" i="4"/>
  <c r="DV424" i="4"/>
  <c r="DA259" i="4"/>
  <c r="DA621" i="4"/>
  <c r="EB397" i="4"/>
  <c r="CM478" i="4"/>
  <c r="DH128" i="4"/>
  <c r="CM579" i="4"/>
  <c r="DA455" i="4"/>
  <c r="DA79" i="4"/>
  <c r="CM253" i="4"/>
  <c r="CU411" i="4"/>
  <c r="CT411" i="4" s="1"/>
  <c r="CT410" i="4" s="1"/>
  <c r="CY272" i="4"/>
  <c r="CY576" i="4"/>
  <c r="CK262" i="4"/>
  <c r="DA102" i="4"/>
  <c r="DA322" i="4"/>
  <c r="DA366" i="4"/>
  <c r="CU199" i="4"/>
  <c r="CT199" i="4" s="1"/>
  <c r="CP199" i="4" s="1"/>
  <c r="CB156" i="4"/>
  <c r="CB71" i="4" s="1"/>
  <c r="DO96" i="4"/>
  <c r="DA160" i="4"/>
  <c r="DA221" i="4"/>
  <c r="DV438" i="4"/>
  <c r="DO490" i="4"/>
  <c r="DM615" i="4"/>
  <c r="DM102" i="4"/>
  <c r="DH284" i="4"/>
  <c r="CY412" i="4"/>
  <c r="EP391" i="4"/>
  <c r="EB307" i="4"/>
  <c r="DA311" i="4"/>
  <c r="CY233" i="4"/>
  <c r="CK389" i="4"/>
  <c r="CK367" i="4" s="1"/>
  <c r="DA58" i="4"/>
  <c r="DM366" i="4"/>
  <c r="AW623" i="4"/>
  <c r="DA332" i="4"/>
  <c r="DA218" i="4"/>
  <c r="DA84" i="4"/>
  <c r="DV394" i="4"/>
  <c r="EB36" i="4"/>
  <c r="CM219" i="4"/>
  <c r="DA357" i="4"/>
  <c r="CZ629" i="4"/>
  <c r="DN630" i="4" s="1"/>
  <c r="DA543" i="4"/>
  <c r="DO77" i="4"/>
  <c r="DO196" i="4"/>
  <c r="DY183" i="4"/>
  <c r="DO183" i="4" s="1"/>
  <c r="DV288" i="4"/>
  <c r="DA345" i="4"/>
  <c r="EJ16" i="4"/>
  <c r="CM498" i="4"/>
  <c r="EB350" i="4"/>
  <c r="DM101" i="4"/>
  <c r="DM543" i="4"/>
  <c r="DA603" i="4"/>
  <c r="CM587" i="4"/>
  <c r="DA49" i="4"/>
  <c r="EJ265" i="4"/>
  <c r="DO17" i="4"/>
  <c r="DA315" i="4"/>
  <c r="DV55" i="4"/>
  <c r="DO86" i="4"/>
  <c r="FD112" i="4"/>
  <c r="DA306" i="4"/>
  <c r="DO453" i="4"/>
  <c r="DA467" i="4"/>
  <c r="DA463" i="4"/>
  <c r="DA575" i="4"/>
  <c r="DA598" i="4"/>
  <c r="DA605" i="4"/>
  <c r="DO260" i="4"/>
  <c r="DA606" i="4"/>
  <c r="CM181" i="4"/>
  <c r="DA569" i="4"/>
  <c r="DO87" i="4"/>
  <c r="EX234" i="4"/>
  <c r="DO103" i="4"/>
  <c r="DO141" i="4"/>
  <c r="DA257" i="4"/>
  <c r="DV487" i="4"/>
  <c r="CM577" i="4"/>
  <c r="CM287" i="4"/>
  <c r="CU560" i="4"/>
  <c r="CT560" i="4" s="1"/>
  <c r="CP560" i="4" s="1"/>
  <c r="CY478" i="4"/>
  <c r="CM273" i="4"/>
  <c r="BW177" i="4"/>
  <c r="DV60" i="4"/>
  <c r="EB60" i="4"/>
  <c r="DV91" i="4"/>
  <c r="EB91" i="4"/>
  <c r="EM75" i="4"/>
  <c r="EO75" i="4" s="1"/>
  <c r="EP75" i="4"/>
  <c r="EC75" i="4" s="1"/>
  <c r="DY108" i="4"/>
  <c r="EA108" i="4" s="1"/>
  <c r="EB108" i="4"/>
  <c r="DO108" i="4" s="1"/>
  <c r="DY131" i="4"/>
  <c r="EA131" i="4" s="1"/>
  <c r="EB131" i="4"/>
  <c r="DO131" i="4" s="1"/>
  <c r="DV120" i="4"/>
  <c r="EB120" i="4"/>
  <c r="DY143" i="4"/>
  <c r="EA143" i="4" s="1"/>
  <c r="EB143" i="4"/>
  <c r="DO143" i="4" s="1"/>
  <c r="FA152" i="4"/>
  <c r="FC152" i="4" s="1"/>
  <c r="FD152" i="4"/>
  <c r="EQ152" i="4" s="1"/>
  <c r="EX157" i="4"/>
  <c r="FD157" i="4"/>
  <c r="EM196" i="4"/>
  <c r="EO196" i="4" s="1"/>
  <c r="EP196" i="4"/>
  <c r="EC196" i="4" s="1"/>
  <c r="EM212" i="4"/>
  <c r="EO212" i="4" s="1"/>
  <c r="EP212" i="4"/>
  <c r="EC212" i="4" s="1"/>
  <c r="FA224" i="4"/>
  <c r="FC224" i="4" s="1"/>
  <c r="FD224" i="4"/>
  <c r="DY231" i="4"/>
  <c r="EA231" i="4" s="1"/>
  <c r="EB231" i="4"/>
  <c r="DO231" i="4" s="1"/>
  <c r="FA169" i="4"/>
  <c r="FC169" i="4" s="1"/>
  <c r="DY39" i="4"/>
  <c r="EA39" i="4" s="1"/>
  <c r="EB39" i="4"/>
  <c r="DH372" i="4"/>
  <c r="DN372" i="4"/>
  <c r="DY170" i="4"/>
  <c r="EB170" i="4"/>
  <c r="FA606" i="4"/>
  <c r="FD606" i="4"/>
  <c r="DV451" i="4"/>
  <c r="EB451" i="4"/>
  <c r="DY215" i="4"/>
  <c r="EA215" i="4" s="1"/>
  <c r="EB215" i="4"/>
  <c r="FA466" i="4"/>
  <c r="FC466" i="4" s="1"/>
  <c r="FD466" i="4"/>
  <c r="EQ466" i="4" s="1"/>
  <c r="DH404" i="4"/>
  <c r="DN404" i="4"/>
  <c r="DY190" i="4"/>
  <c r="EA190" i="4" s="1"/>
  <c r="EB190" i="4"/>
  <c r="DY280" i="4"/>
  <c r="EB280" i="4"/>
  <c r="DH23" i="4"/>
  <c r="DI8" i="4" s="1"/>
  <c r="DH8" i="4" s="1"/>
  <c r="DN23" i="4"/>
  <c r="DV14" i="4"/>
  <c r="EB14" i="4"/>
  <c r="DY222" i="4"/>
  <c r="EA222" i="4" s="1"/>
  <c r="EB222" i="4"/>
  <c r="DY562" i="4"/>
  <c r="EB562" i="4"/>
  <c r="DV582" i="4"/>
  <c r="EB582" i="4"/>
  <c r="DK181" i="4"/>
  <c r="DM181" i="4" s="1"/>
  <c r="DN181" i="4"/>
  <c r="DA181" i="4" s="1"/>
  <c r="DV483" i="4"/>
  <c r="EB483" i="4"/>
  <c r="DG50" i="4"/>
  <c r="DF50" i="4" s="1"/>
  <c r="DN61" i="4"/>
  <c r="DH416" i="4"/>
  <c r="DN416" i="4"/>
  <c r="EJ591" i="4"/>
  <c r="EP591" i="4"/>
  <c r="EC591" i="4" s="1"/>
  <c r="FA180" i="4"/>
  <c r="FC180" i="4" s="1"/>
  <c r="FD180" i="4"/>
  <c r="EQ180" i="4" s="1"/>
  <c r="DY424" i="4"/>
  <c r="EA424" i="4" s="1"/>
  <c r="EB424" i="4"/>
  <c r="DY363" i="4"/>
  <c r="EA363" i="4" s="1"/>
  <c r="EB363" i="4"/>
  <c r="EM351" i="4"/>
  <c r="EO351" i="4" s="1"/>
  <c r="EP351" i="4"/>
  <c r="EC351" i="4" s="1"/>
  <c r="DY35" i="4"/>
  <c r="EA35" i="4" s="1"/>
  <c r="EB35" i="4"/>
  <c r="DY372" i="4"/>
  <c r="EA372" i="4" s="1"/>
  <c r="EB372" i="4"/>
  <c r="DH334" i="4"/>
  <c r="DI325" i="4" s="1"/>
  <c r="DH325" i="4" s="1"/>
  <c r="DN334" i="4"/>
  <c r="DY84" i="4"/>
  <c r="EB84" i="4"/>
  <c r="DY166" i="4"/>
  <c r="EA166" i="4" s="1"/>
  <c r="EB166" i="4"/>
  <c r="DO166" i="4" s="1"/>
  <c r="DH271" i="4"/>
  <c r="DN271" i="4"/>
  <c r="DO106" i="4"/>
  <c r="EA106" i="4"/>
  <c r="DA140" i="4"/>
  <c r="DY26" i="4"/>
  <c r="EA26" i="4" s="1"/>
  <c r="EB26" i="4"/>
  <c r="DO26" i="4" s="1"/>
  <c r="EC25" i="4"/>
  <c r="EJ87" i="4"/>
  <c r="EP87" i="4"/>
  <c r="EM86" i="4"/>
  <c r="EO86" i="4" s="1"/>
  <c r="EM97" i="4"/>
  <c r="EO97" i="4" s="1"/>
  <c r="EP97" i="4"/>
  <c r="EC97" i="4" s="1"/>
  <c r="DY124" i="4"/>
  <c r="EA124" i="4" s="1"/>
  <c r="EB124" i="4"/>
  <c r="DO124" i="4" s="1"/>
  <c r="EX150" i="4"/>
  <c r="DY151" i="4"/>
  <c r="EA151" i="4" s="1"/>
  <c r="EB151" i="4"/>
  <c r="DO151" i="4" s="1"/>
  <c r="DV158" i="4"/>
  <c r="EB158" i="4"/>
  <c r="DY172" i="4"/>
  <c r="EA172" i="4" s="1"/>
  <c r="EB172" i="4"/>
  <c r="DO172" i="4" s="1"/>
  <c r="EM174" i="4"/>
  <c r="EO174" i="4" s="1"/>
  <c r="EP174" i="4"/>
  <c r="EC174" i="4" s="1"/>
  <c r="EX186" i="4"/>
  <c r="FA196" i="4"/>
  <c r="FC196" i="4" s="1"/>
  <c r="FD196" i="4"/>
  <c r="EQ196" i="4" s="1"/>
  <c r="DA214" i="4"/>
  <c r="DO205" i="4"/>
  <c r="EP217" i="4"/>
  <c r="FA212" i="4"/>
  <c r="FC212" i="4" s="1"/>
  <c r="FD212" i="4"/>
  <c r="EQ212" i="4" s="1"/>
  <c r="DY238" i="4"/>
  <c r="EA238" i="4" s="1"/>
  <c r="EB238" i="4"/>
  <c r="DO238" i="4" s="1"/>
  <c r="DY243" i="4"/>
  <c r="EA243" i="4" s="1"/>
  <c r="EB243" i="4"/>
  <c r="DO243" i="4" s="1"/>
  <c r="EJ274" i="4"/>
  <c r="EP274" i="4"/>
  <c r="DY282" i="4"/>
  <c r="EA282" i="4" s="1"/>
  <c r="EB282" i="4"/>
  <c r="DO282" i="4" s="1"/>
  <c r="DV291" i="4"/>
  <c r="EB291" i="4"/>
  <c r="EM295" i="4"/>
  <c r="EO295" i="4" s="1"/>
  <c r="EP295" i="4"/>
  <c r="EC295" i="4" s="1"/>
  <c r="DY319" i="4"/>
  <c r="EA319" i="4" s="1"/>
  <c r="EB319" i="4"/>
  <c r="DO319" i="4" s="1"/>
  <c r="DV341" i="4"/>
  <c r="EB341" i="4"/>
  <c r="DO359" i="4"/>
  <c r="DY374" i="4"/>
  <c r="EA374" i="4" s="1"/>
  <c r="EB374" i="4"/>
  <c r="DO374" i="4" s="1"/>
  <c r="DV408" i="4"/>
  <c r="EB408" i="4"/>
  <c r="EM393" i="4"/>
  <c r="EO393" i="4" s="1"/>
  <c r="EP393" i="4"/>
  <c r="EC393" i="4" s="1"/>
  <c r="DY418" i="4"/>
  <c r="EA418" i="4" s="1"/>
  <c r="EB418" i="4"/>
  <c r="DO418" i="4" s="1"/>
  <c r="DY451" i="4"/>
  <c r="DV436" i="4"/>
  <c r="EB436" i="4"/>
  <c r="EM459" i="4"/>
  <c r="EO459" i="4" s="1"/>
  <c r="EP459" i="4"/>
  <c r="EC459" i="4" s="1"/>
  <c r="FA493" i="4"/>
  <c r="FC493" i="4" s="1"/>
  <c r="FD493" i="4"/>
  <c r="DY486" i="4"/>
  <c r="EA486" i="4" s="1"/>
  <c r="EB486" i="4"/>
  <c r="DO486" i="4" s="1"/>
  <c r="DV503" i="4"/>
  <c r="EB503" i="4"/>
  <c r="EX511" i="4"/>
  <c r="FD511" i="4"/>
  <c r="DV497" i="4"/>
  <c r="EB497" i="4"/>
  <c r="FA514" i="4"/>
  <c r="FC514" i="4" s="1"/>
  <c r="FD514" i="4"/>
  <c r="EX499" i="4"/>
  <c r="FD499" i="4"/>
  <c r="FA535" i="4"/>
  <c r="FC535" i="4" s="1"/>
  <c r="FD535" i="4"/>
  <c r="EC523" i="4"/>
  <c r="FA538" i="4"/>
  <c r="FC538" i="4" s="1"/>
  <c r="FD538" i="4"/>
  <c r="FA541" i="4"/>
  <c r="FC541" i="4" s="1"/>
  <c r="FD541" i="4"/>
  <c r="DY555" i="4"/>
  <c r="EA555" i="4" s="1"/>
  <c r="EB555" i="4"/>
  <c r="DO555" i="4" s="1"/>
  <c r="DV554" i="4"/>
  <c r="EB554" i="4"/>
  <c r="EM551" i="4"/>
  <c r="EO551" i="4" s="1"/>
  <c r="EP551" i="4"/>
  <c r="EC551" i="4" s="1"/>
  <c r="FA547" i="4"/>
  <c r="FC547" i="4" s="1"/>
  <c r="FD547" i="4"/>
  <c r="EQ547" i="4" s="1"/>
  <c r="DM575" i="4"/>
  <c r="DY572" i="4"/>
  <c r="EA572" i="4" s="1"/>
  <c r="EB572" i="4"/>
  <c r="DO572" i="4" s="1"/>
  <c r="DV590" i="4"/>
  <c r="EB590" i="4"/>
  <c r="FD614" i="4"/>
  <c r="CF432" i="4"/>
  <c r="DV166" i="4"/>
  <c r="DY38" i="4"/>
  <c r="EA38" i="4" s="1"/>
  <c r="EB38" i="4"/>
  <c r="DV89" i="4"/>
  <c r="EB89" i="4"/>
  <c r="DY81" i="4"/>
  <c r="EB81" i="4"/>
  <c r="CU8" i="4"/>
  <c r="CT8" i="4" s="1"/>
  <c r="DY191" i="4"/>
  <c r="EA191" i="4" s="1"/>
  <c r="EB191" i="4"/>
  <c r="CM85" i="4"/>
  <c r="DY526" i="4"/>
  <c r="EA526" i="4" s="1"/>
  <c r="EB526" i="4"/>
  <c r="DY159" i="4"/>
  <c r="EA159" i="4" s="1"/>
  <c r="EB159" i="4"/>
  <c r="DO159" i="4" s="1"/>
  <c r="DY506" i="4"/>
  <c r="EB506" i="4"/>
  <c r="DY277" i="4"/>
  <c r="EA277" i="4" s="1"/>
  <c r="EB277" i="4"/>
  <c r="DO277" i="4" s="1"/>
  <c r="DV404" i="4"/>
  <c r="EB404" i="4"/>
  <c r="DH526" i="4"/>
  <c r="DI518" i="4" s="1"/>
  <c r="DH518" i="4" s="1"/>
  <c r="DN526" i="4"/>
  <c r="DY422" i="4"/>
  <c r="EA422" i="4" s="1"/>
  <c r="EB422" i="4"/>
  <c r="DO422" i="4" s="1"/>
  <c r="DY607" i="4"/>
  <c r="EA607" i="4" s="1"/>
  <c r="EB607" i="4"/>
  <c r="DY184" i="4"/>
  <c r="EA184" i="4" s="1"/>
  <c r="EB184" i="4"/>
  <c r="DO184" i="4" s="1"/>
  <c r="DV443" i="4"/>
  <c r="EB443" i="4"/>
  <c r="DO443" i="4" s="1"/>
  <c r="EX596" i="4"/>
  <c r="FD596" i="4"/>
  <c r="EX591" i="4"/>
  <c r="FD591" i="4"/>
  <c r="EQ591" i="4" s="1"/>
  <c r="DY23" i="4"/>
  <c r="EA23" i="4" s="1"/>
  <c r="EB23" i="4"/>
  <c r="CM215" i="4"/>
  <c r="CM372" i="4"/>
  <c r="DV11" i="4"/>
  <c r="EB11" i="4"/>
  <c r="EX351" i="4"/>
  <c r="FD351" i="4"/>
  <c r="DA438" i="4"/>
  <c r="DY232" i="4"/>
  <c r="EA232" i="4" s="1"/>
  <c r="EB232" i="4"/>
  <c r="EM299" i="4"/>
  <c r="EO299" i="4" s="1"/>
  <c r="EP299" i="4"/>
  <c r="EC299" i="4" s="1"/>
  <c r="DK173" i="4"/>
  <c r="DM173" i="4" s="1"/>
  <c r="DN173" i="4"/>
  <c r="DA173" i="4" s="1"/>
  <c r="DA342" i="4"/>
  <c r="DV603" i="4"/>
  <c r="EB603" i="4"/>
  <c r="DO603" i="4" s="1"/>
  <c r="DA576" i="4"/>
  <c r="EB271" i="4"/>
  <c r="EB309" i="4"/>
  <c r="DY449" i="4"/>
  <c r="EA449" i="4" s="1"/>
  <c r="EB449" i="4"/>
  <c r="DO449" i="4" s="1"/>
  <c r="DO132" i="4"/>
  <c r="DA483" i="4"/>
  <c r="DA268" i="4"/>
  <c r="DA28" i="4"/>
  <c r="DA394" i="4"/>
  <c r="DO354" i="4"/>
  <c r="DA529" i="4"/>
  <c r="CL631" i="4"/>
  <c r="CL632" i="4" s="1"/>
  <c r="CZ630" i="4"/>
  <c r="DA477" i="4"/>
  <c r="DA381" i="4"/>
  <c r="DM381" i="4"/>
  <c r="DA400" i="4"/>
  <c r="DA20" i="4"/>
  <c r="DA42" i="4"/>
  <c r="DV139" i="4"/>
  <c r="EB139" i="4"/>
  <c r="EJ31" i="4"/>
  <c r="EP31" i="4"/>
  <c r="EM349" i="4"/>
  <c r="EO349" i="4" s="1"/>
  <c r="EP349" i="4"/>
  <c r="EC349" i="4" s="1"/>
  <c r="FD349" i="4"/>
  <c r="EQ349" i="4" s="1"/>
  <c r="EM622" i="4"/>
  <c r="EO622" i="4" s="1"/>
  <c r="EP622" i="4"/>
  <c r="EC622" i="4" s="1"/>
  <c r="DV34" i="4"/>
  <c r="EB34" i="4"/>
  <c r="DV63" i="4"/>
  <c r="EB63" i="4"/>
  <c r="EM78" i="4"/>
  <c r="EO78" i="4" s="1"/>
  <c r="EP78" i="4"/>
  <c r="EC78" i="4" s="1"/>
  <c r="DV113" i="4"/>
  <c r="EB113" i="4"/>
  <c r="FA97" i="4"/>
  <c r="FC97" i="4" s="1"/>
  <c r="FD97" i="4"/>
  <c r="EQ97" i="4" s="1"/>
  <c r="DY127" i="4"/>
  <c r="EA127" i="4" s="1"/>
  <c r="EB127" i="4"/>
  <c r="DO127" i="4" s="1"/>
  <c r="FA117" i="4"/>
  <c r="FC117" i="4" s="1"/>
  <c r="FD117" i="4"/>
  <c r="EM162" i="4"/>
  <c r="EO162" i="4" s="1"/>
  <c r="EP162" i="4"/>
  <c r="EC162" i="4" s="1"/>
  <c r="EM205" i="4"/>
  <c r="EO205" i="4" s="1"/>
  <c r="EP205" i="4"/>
  <c r="EC205" i="4" s="1"/>
  <c r="EJ203" i="4"/>
  <c r="EP203" i="4"/>
  <c r="DY240" i="4"/>
  <c r="EA240" i="4" s="1"/>
  <c r="EB240" i="4"/>
  <c r="DO240" i="4" s="1"/>
  <c r="DY258" i="4"/>
  <c r="EA258" i="4" s="1"/>
  <c r="EB258" i="4"/>
  <c r="DO258" i="4" s="1"/>
  <c r="DV251" i="4"/>
  <c r="EB251" i="4"/>
  <c r="FA275" i="4"/>
  <c r="FC275" i="4" s="1"/>
  <c r="FD275" i="4"/>
  <c r="EQ275" i="4" s="1"/>
  <c r="EX295" i="4"/>
  <c r="FD295" i="4"/>
  <c r="DY310" i="4"/>
  <c r="EA310" i="4" s="1"/>
  <c r="EB310" i="4"/>
  <c r="DO310" i="4" s="1"/>
  <c r="DV345" i="4"/>
  <c r="EB345" i="4"/>
  <c r="DV335" i="4"/>
  <c r="EB335" i="4"/>
  <c r="DY365" i="4"/>
  <c r="EA365" i="4" s="1"/>
  <c r="EB365" i="4"/>
  <c r="DO365" i="4" s="1"/>
  <c r="EX380" i="4"/>
  <c r="FD380" i="4"/>
  <c r="DY421" i="4"/>
  <c r="EA421" i="4" s="1"/>
  <c r="EB421" i="4"/>
  <c r="DO421" i="4" s="1"/>
  <c r="EM423" i="4"/>
  <c r="EO423" i="4" s="1"/>
  <c r="EP423" i="4"/>
  <c r="EC423" i="4" s="1"/>
  <c r="FA423" i="4"/>
  <c r="FC423" i="4" s="1"/>
  <c r="FD423" i="4"/>
  <c r="EQ423" i="4" s="1"/>
  <c r="DY465" i="4"/>
  <c r="EA465" i="4" s="1"/>
  <c r="EB465" i="4"/>
  <c r="DO465" i="4" s="1"/>
  <c r="FA516" i="4"/>
  <c r="FC516" i="4" s="1"/>
  <c r="FD516" i="4"/>
  <c r="EQ516" i="4" s="1"/>
  <c r="EM513" i="4"/>
  <c r="EO513" i="4" s="1"/>
  <c r="EP513" i="4"/>
  <c r="EC513" i="4" s="1"/>
  <c r="DY358" i="4"/>
  <c r="EA358" i="4" s="1"/>
  <c r="EB358" i="4"/>
  <c r="DY225" i="4"/>
  <c r="EA225" i="4" s="1"/>
  <c r="EB225" i="4"/>
  <c r="DO225" i="4" s="1"/>
  <c r="DY268" i="4"/>
  <c r="EB268" i="4"/>
  <c r="DV61" i="4"/>
  <c r="EB61" i="4"/>
  <c r="DV621" i="4"/>
  <c r="EB621" i="4"/>
  <c r="DH515" i="4"/>
  <c r="DN515" i="4"/>
  <c r="EJ596" i="4"/>
  <c r="EP596" i="4"/>
  <c r="DH574" i="4"/>
  <c r="DN574" i="4"/>
  <c r="EM527" i="4"/>
  <c r="EO527" i="4" s="1"/>
  <c r="EP527" i="4"/>
  <c r="EC527" i="4" s="1"/>
  <c r="DY294" i="4"/>
  <c r="EA294" i="4" s="1"/>
  <c r="EB294" i="4"/>
  <c r="EX30" i="4"/>
  <c r="FD30" i="4"/>
  <c r="DY237" i="4"/>
  <c r="EA237" i="4" s="1"/>
  <c r="EB237" i="4"/>
  <c r="DO237" i="4" s="1"/>
  <c r="DV409" i="4"/>
  <c r="EB409" i="4"/>
  <c r="DV469" i="4"/>
  <c r="EB469" i="4"/>
  <c r="EJ115" i="4"/>
  <c r="EP115" i="4"/>
  <c r="DY192" i="4"/>
  <c r="EA192" i="4" s="1"/>
  <c r="EB192" i="4"/>
  <c r="DO192" i="4" s="1"/>
  <c r="FA182" i="4"/>
  <c r="FC182" i="4" s="1"/>
  <c r="FD182" i="4"/>
  <c r="EQ182" i="4" s="1"/>
  <c r="DV217" i="4"/>
  <c r="EB217" i="4"/>
  <c r="DV221" i="4"/>
  <c r="EB221" i="4"/>
  <c r="DV246" i="4"/>
  <c r="DV254" i="4"/>
  <c r="EB254" i="4"/>
  <c r="EX286" i="4"/>
  <c r="FD286" i="4"/>
  <c r="DY308" i="4"/>
  <c r="EA308" i="4" s="1"/>
  <c r="EB308" i="4"/>
  <c r="DO308" i="4" s="1"/>
  <c r="EM336" i="4"/>
  <c r="EO336" i="4" s="1"/>
  <c r="EP336" i="4"/>
  <c r="EC336" i="4" s="1"/>
  <c r="EX359" i="4"/>
  <c r="FD359" i="4"/>
  <c r="DY382" i="4"/>
  <c r="EA382" i="4" s="1"/>
  <c r="EB382" i="4"/>
  <c r="DO382" i="4" s="1"/>
  <c r="DV472" i="4"/>
  <c r="EB472" i="4"/>
  <c r="DY473" i="4"/>
  <c r="EA473" i="4" s="1"/>
  <c r="EB473" i="4"/>
  <c r="DO473" i="4" s="1"/>
  <c r="EJ541" i="4"/>
  <c r="EP541" i="4"/>
  <c r="EX546" i="4"/>
  <c r="FD546" i="4"/>
  <c r="FA568" i="4"/>
  <c r="FC568" i="4" s="1"/>
  <c r="FD568" i="4"/>
  <c r="EQ568" i="4" s="1"/>
  <c r="DV598" i="4"/>
  <c r="EB598" i="4"/>
  <c r="EJ614" i="4"/>
  <c r="EP614" i="4"/>
  <c r="EJ604" i="4"/>
  <c r="EP604" i="4"/>
  <c r="DV611" i="4"/>
  <c r="EB611" i="4"/>
  <c r="EJ104" i="4"/>
  <c r="EP104" i="4"/>
  <c r="DV144" i="4"/>
  <c r="EB144" i="4"/>
  <c r="FA133" i="4"/>
  <c r="FC133" i="4" s="1"/>
  <c r="DY525" i="4"/>
  <c r="EA525" i="4" s="1"/>
  <c r="EB525" i="4"/>
  <c r="CX581" i="4"/>
  <c r="CW581" i="4" s="1"/>
  <c r="DV235" i="4"/>
  <c r="EB235" i="4"/>
  <c r="DH476" i="4"/>
  <c r="DN476" i="4"/>
  <c r="DY573" i="4"/>
  <c r="EA573" i="4" s="1"/>
  <c r="EB573" i="4"/>
  <c r="CK304" i="4"/>
  <c r="DH579" i="4"/>
  <c r="DN579" i="4"/>
  <c r="EM260" i="4"/>
  <c r="EP260" i="4"/>
  <c r="EC260" i="4" s="1"/>
  <c r="DA89" i="4"/>
  <c r="DY253" i="4"/>
  <c r="EA253" i="4" s="1"/>
  <c r="EB253" i="4"/>
  <c r="DO253" i="4" s="1"/>
  <c r="DV150" i="4"/>
  <c r="EB150" i="4"/>
  <c r="DY379" i="4"/>
  <c r="EB379" i="4"/>
  <c r="DV343" i="4"/>
  <c r="EB343" i="4"/>
  <c r="DH587" i="4"/>
  <c r="DN587" i="4"/>
  <c r="DK509" i="4"/>
  <c r="DN509" i="4"/>
  <c r="DV90" i="4"/>
  <c r="EB90" i="4"/>
  <c r="DV434" i="4"/>
  <c r="EB434" i="4"/>
  <c r="DY400" i="4"/>
  <c r="EA400" i="4" s="1"/>
  <c r="EB400" i="4"/>
  <c r="DY322" i="4"/>
  <c r="EA322" i="4" s="1"/>
  <c r="EB322" i="4"/>
  <c r="DO322" i="4" s="1"/>
  <c r="DA121" i="4"/>
  <c r="DA288" i="4"/>
  <c r="DA452" i="4"/>
  <c r="DK166" i="4"/>
  <c r="DM166" i="4" s="1"/>
  <c r="DN166" i="4"/>
  <c r="DA166" i="4" s="1"/>
  <c r="DA170" i="4"/>
  <c r="CM451" i="4"/>
  <c r="DA65" i="4"/>
  <c r="DA139" i="4"/>
  <c r="EX12" i="4"/>
  <c r="FD12" i="4"/>
  <c r="DY10" i="4"/>
  <c r="EA10" i="4" s="1"/>
  <c r="EB10" i="4"/>
  <c r="EX31" i="4"/>
  <c r="FD31" i="4"/>
  <c r="EM52" i="4"/>
  <c r="EO52" i="4" s="1"/>
  <c r="EP52" i="4"/>
  <c r="EC52" i="4" s="1"/>
  <c r="DA63" i="4"/>
  <c r="EX53" i="4"/>
  <c r="FD53" i="4"/>
  <c r="DV51" i="4"/>
  <c r="EB51" i="4"/>
  <c r="DY79" i="4"/>
  <c r="EA79" i="4" s="1"/>
  <c r="EB79" i="4"/>
  <c r="DO79" i="4" s="1"/>
  <c r="DO95" i="4"/>
  <c r="DY107" i="4"/>
  <c r="EA107" i="4" s="1"/>
  <c r="EB107" i="4"/>
  <c r="DO107" i="4" s="1"/>
  <c r="EX115" i="4"/>
  <c r="FD115" i="4"/>
  <c r="FA123" i="4"/>
  <c r="FC123" i="4" s="1"/>
  <c r="FD123" i="4"/>
  <c r="FA134" i="4"/>
  <c r="FC134" i="4" s="1"/>
  <c r="FD134" i="4"/>
  <c r="DO117" i="4"/>
  <c r="EJ134" i="4"/>
  <c r="EP134" i="4"/>
  <c r="EX141" i="4"/>
  <c r="FD141" i="4"/>
  <c r="DY155" i="4"/>
  <c r="EA155" i="4" s="1"/>
  <c r="EB155" i="4"/>
  <c r="DO155" i="4" s="1"/>
  <c r="DV171" i="4"/>
  <c r="EB171" i="4"/>
  <c r="DY198" i="4"/>
  <c r="EA198" i="4" s="1"/>
  <c r="EB198" i="4"/>
  <c r="DO198" i="4" s="1"/>
  <c r="FA205" i="4"/>
  <c r="FC205" i="4" s="1"/>
  <c r="FD205" i="4"/>
  <c r="EQ205" i="4" s="1"/>
  <c r="DM206" i="4"/>
  <c r="DY214" i="4"/>
  <c r="EA214" i="4" s="1"/>
  <c r="EB214" i="4"/>
  <c r="DO214" i="4" s="1"/>
  <c r="FA230" i="4"/>
  <c r="FD230" i="4"/>
  <c r="EQ230" i="4" s="1"/>
  <c r="EJ224" i="4"/>
  <c r="EP224" i="4"/>
  <c r="EM239" i="4"/>
  <c r="EO239" i="4" s="1"/>
  <c r="EP239" i="4"/>
  <c r="EC239" i="4" s="1"/>
  <c r="EP245" i="4"/>
  <c r="FA247" i="4"/>
  <c r="FC247" i="4" s="1"/>
  <c r="FD247" i="4"/>
  <c r="EQ247" i="4" s="1"/>
  <c r="EJ249" i="4"/>
  <c r="EP249" i="4"/>
  <c r="EM256" i="4"/>
  <c r="EO256" i="4" s="1"/>
  <c r="EP256" i="4"/>
  <c r="EC256" i="4" s="1"/>
  <c r="FD249" i="4"/>
  <c r="DY300" i="4"/>
  <c r="EA300" i="4" s="1"/>
  <c r="EB300" i="4"/>
  <c r="DO300" i="4" s="1"/>
  <c r="EJ296" i="4"/>
  <c r="EP296" i="4"/>
  <c r="EX296" i="4"/>
  <c r="FD296" i="4"/>
  <c r="EJ286" i="4"/>
  <c r="EP286" i="4"/>
  <c r="DV323" i="4"/>
  <c r="EB323" i="4"/>
  <c r="DV340" i="4"/>
  <c r="EB340" i="4"/>
  <c r="FA362" i="4"/>
  <c r="FC362" i="4" s="1"/>
  <c r="FD362" i="4"/>
  <c r="EQ362" i="4" s="1"/>
  <c r="DY355" i="4"/>
  <c r="EA355" i="4" s="1"/>
  <c r="EB355" i="4"/>
  <c r="DO355" i="4" s="1"/>
  <c r="DV377" i="4"/>
  <c r="EB377" i="4"/>
  <c r="DY388" i="4"/>
  <c r="EA388" i="4" s="1"/>
  <c r="EB388" i="4"/>
  <c r="DO388" i="4" s="1"/>
  <c r="DY409" i="4"/>
  <c r="EA409" i="4" s="1"/>
  <c r="FA399" i="4"/>
  <c r="FC399" i="4" s="1"/>
  <c r="FD399" i="4"/>
  <c r="EQ399" i="4" s="1"/>
  <c r="DA428" i="4"/>
  <c r="DA427" i="4"/>
  <c r="DY420" i="4"/>
  <c r="EA420" i="4" s="1"/>
  <c r="EB420" i="4"/>
  <c r="EX448" i="4"/>
  <c r="FD448" i="4"/>
  <c r="EX453" i="4"/>
  <c r="FD453" i="4"/>
  <c r="DM468" i="4"/>
  <c r="DV480" i="4"/>
  <c r="EB480" i="4"/>
  <c r="DV494" i="4"/>
  <c r="EB494" i="4"/>
  <c r="FA490" i="4"/>
  <c r="FC490" i="4" s="1"/>
  <c r="FD490" i="4"/>
  <c r="EQ490" i="4" s="1"/>
  <c r="EX508" i="4"/>
  <c r="FD508" i="4"/>
  <c r="EM516" i="4"/>
  <c r="EO516" i="4" s="1"/>
  <c r="EP516" i="4"/>
  <c r="EC516" i="4" s="1"/>
  <c r="FA502" i="4"/>
  <c r="FC502" i="4" s="1"/>
  <c r="FD502" i="4"/>
  <c r="EQ502" i="4" s="1"/>
  <c r="DA532" i="4"/>
  <c r="DY559" i="4"/>
  <c r="EA559" i="4" s="1"/>
  <c r="EB559" i="4"/>
  <c r="DO559" i="4" s="1"/>
  <c r="EX564" i="4"/>
  <c r="FD564" i="4"/>
  <c r="EX567" i="4"/>
  <c r="FD567" i="4"/>
  <c r="DY578" i="4"/>
  <c r="EA578" i="4" s="1"/>
  <c r="EB578" i="4"/>
  <c r="DO578" i="4" s="1"/>
  <c r="DV565" i="4"/>
  <c r="EB565" i="4"/>
  <c r="DY621" i="4"/>
  <c r="FA613" i="4"/>
  <c r="FC613" i="4" s="1"/>
  <c r="FD613" i="4"/>
  <c r="EQ613" i="4" s="1"/>
  <c r="EX285" i="4"/>
  <c r="FD285" i="4"/>
  <c r="FA98" i="4"/>
  <c r="FC98" i="4" s="1"/>
  <c r="FD98" i="4"/>
  <c r="DH111" i="4"/>
  <c r="DI93" i="4" s="1"/>
  <c r="DH93" i="4" s="1"/>
  <c r="DN111" i="4"/>
  <c r="FA354" i="4"/>
  <c r="FC354" i="4" s="1"/>
  <c r="FD354" i="4"/>
  <c r="EQ354" i="4" s="1"/>
  <c r="CU114" i="4"/>
  <c r="CT114" i="4" s="1"/>
  <c r="CP114" i="4" s="1"/>
  <c r="DY121" i="4"/>
  <c r="EA121" i="4" s="1"/>
  <c r="EB121" i="4"/>
  <c r="DO121" i="4" s="1"/>
  <c r="DK540" i="4"/>
  <c r="DM540" i="4" s="1"/>
  <c r="DN540" i="4"/>
  <c r="DA540" i="4" s="1"/>
  <c r="DO466" i="4"/>
  <c r="DV455" i="4"/>
  <c r="EB455" i="4"/>
  <c r="EB116" i="4"/>
  <c r="EB563" i="4"/>
  <c r="DY105" i="4"/>
  <c r="EB105" i="4"/>
  <c r="EX229" i="4"/>
  <c r="FD229" i="4"/>
  <c r="DY357" i="4"/>
  <c r="EA357" i="4" s="1"/>
  <c r="EB357" i="4"/>
  <c r="DO357" i="4" s="1"/>
  <c r="DY391" i="4"/>
  <c r="EA391" i="4" s="1"/>
  <c r="EB391" i="4"/>
  <c r="DO391" i="4" s="1"/>
  <c r="DK225" i="4"/>
  <c r="DN225" i="4"/>
  <c r="CM292" i="4"/>
  <c r="EM265" i="4"/>
  <c r="EO265" i="4" s="1"/>
  <c r="EP265" i="4"/>
  <c r="EC265" i="4" s="1"/>
  <c r="DY394" i="4"/>
  <c r="EA394" i="4" s="1"/>
  <c r="EB394" i="4"/>
  <c r="DY378" i="4"/>
  <c r="EA378" i="4" s="1"/>
  <c r="EB378" i="4"/>
  <c r="DV445" i="4"/>
  <c r="EB445" i="4"/>
  <c r="DV392" i="4"/>
  <c r="EB392" i="4"/>
  <c r="DO392" i="4" s="1"/>
  <c r="DY524" i="4"/>
  <c r="EB524" i="4"/>
  <c r="DY189" i="4"/>
  <c r="EA189" i="4" s="1"/>
  <c r="EB189" i="4"/>
  <c r="DO189" i="4" s="1"/>
  <c r="DV344" i="4"/>
  <c r="EB344" i="4"/>
  <c r="DH232" i="4"/>
  <c r="DN232" i="4"/>
  <c r="CY451" i="4"/>
  <c r="DV281" i="4"/>
  <c r="EB281" i="4"/>
  <c r="BW517" i="4"/>
  <c r="DY452" i="4"/>
  <c r="EA452" i="4" s="1"/>
  <c r="EB452" i="4"/>
  <c r="DY65" i="4"/>
  <c r="EA65" i="4" s="1"/>
  <c r="EB65" i="4"/>
  <c r="EX16" i="4"/>
  <c r="FD16" i="4"/>
  <c r="DM524" i="4"/>
  <c r="DM84" i="4"/>
  <c r="DA211" i="4"/>
  <c r="DA593" i="4"/>
  <c r="DA81" i="4"/>
  <c r="FD174" i="4"/>
  <c r="EQ174" i="4" s="1"/>
  <c r="CM398" i="4"/>
  <c r="DO234" i="4"/>
  <c r="DA488" i="4"/>
  <c r="DA620" i="4"/>
  <c r="DO527" i="4"/>
  <c r="DA525" i="4"/>
  <c r="DA506" i="4"/>
  <c r="DA32" i="4"/>
  <c r="DO500" i="4"/>
  <c r="DK530" i="4"/>
  <c r="DM530" i="4" s="1"/>
  <c r="DN530" i="4"/>
  <c r="DA530" i="4" s="1"/>
  <c r="DA235" i="4"/>
  <c r="DV138" i="4"/>
  <c r="EB138" i="4"/>
  <c r="DY33" i="4"/>
  <c r="EA33" i="4" s="1"/>
  <c r="EB33" i="4"/>
  <c r="DO33" i="4" s="1"/>
  <c r="DY463" i="4"/>
  <c r="EA463" i="4" s="1"/>
  <c r="EB463" i="4"/>
  <c r="DO463" i="4" s="1"/>
  <c r="EM512" i="4"/>
  <c r="EO512" i="4" s="1"/>
  <c r="EP512" i="4"/>
  <c r="EC512" i="4" s="1"/>
  <c r="EJ538" i="4"/>
  <c r="EP538" i="4"/>
  <c r="DV532" i="4"/>
  <c r="EB532" i="4"/>
  <c r="EM547" i="4"/>
  <c r="EO547" i="4" s="1"/>
  <c r="EP547" i="4"/>
  <c r="EC547" i="4" s="1"/>
  <c r="DV584" i="4"/>
  <c r="EB584" i="4"/>
  <c r="DV583" i="4"/>
  <c r="EB583" i="4"/>
  <c r="EX604" i="4"/>
  <c r="FD604" i="4"/>
  <c r="EJ370" i="4"/>
  <c r="EP370" i="4"/>
  <c r="FD370" i="4"/>
  <c r="DV305" i="4"/>
  <c r="EB305" i="4"/>
  <c r="EX104" i="4"/>
  <c r="FD104" i="4"/>
  <c r="DG135" i="4"/>
  <c r="DF135" i="4" s="1"/>
  <c r="DN147" i="4"/>
  <c r="FA38" i="4"/>
  <c r="FC38" i="4" s="1"/>
  <c r="EM40" i="4"/>
  <c r="EP40" i="4"/>
  <c r="EX132" i="4"/>
  <c r="FA194" i="4"/>
  <c r="FC194" i="4" s="1"/>
  <c r="FD194" i="4"/>
  <c r="DK219" i="4"/>
  <c r="DN219" i="4"/>
  <c r="DY216" i="4"/>
  <c r="EB216" i="4"/>
  <c r="EM500" i="4"/>
  <c r="EP500" i="4"/>
  <c r="DV495" i="4"/>
  <c r="EB495" i="4"/>
  <c r="DY301" i="4"/>
  <c r="EA301" i="4" s="1"/>
  <c r="EB301" i="4"/>
  <c r="DO301" i="4" s="1"/>
  <c r="DV146" i="4"/>
  <c r="EB146" i="4"/>
  <c r="DY250" i="4"/>
  <c r="EB250" i="4"/>
  <c r="DY324" i="4"/>
  <c r="EA324" i="4" s="1"/>
  <c r="EB324" i="4"/>
  <c r="DH37" i="4"/>
  <c r="DN37" i="4"/>
  <c r="DY246" i="4"/>
  <c r="EA246" i="4" s="1"/>
  <c r="EB246" i="4"/>
  <c r="DO246" i="4" s="1"/>
  <c r="DY122" i="4"/>
  <c r="EA122" i="4" s="1"/>
  <c r="EB122" i="4"/>
  <c r="DO122" i="4" s="1"/>
  <c r="DV101" i="4"/>
  <c r="EB101" i="4"/>
  <c r="DO101" i="4" s="1"/>
  <c r="DH309" i="4"/>
  <c r="DN309" i="4"/>
  <c r="DV80" i="4"/>
  <c r="EB80" i="4"/>
  <c r="DV15" i="4"/>
  <c r="EB15" i="4"/>
  <c r="DV46" i="4"/>
  <c r="EB46" i="4"/>
  <c r="EX45" i="4"/>
  <c r="FD45" i="4"/>
  <c r="DV59" i="4"/>
  <c r="EB59" i="4"/>
  <c r="DV67" i="4"/>
  <c r="EB67" i="4"/>
  <c r="EJ83" i="4"/>
  <c r="EP83" i="4"/>
  <c r="FA75" i="4"/>
  <c r="FC75" i="4" s="1"/>
  <c r="FD75" i="4"/>
  <c r="EQ75" i="4" s="1"/>
  <c r="DO97" i="4"/>
  <c r="EJ153" i="4"/>
  <c r="EP153" i="4"/>
  <c r="DV145" i="4"/>
  <c r="EB145" i="4"/>
  <c r="DY160" i="4"/>
  <c r="EA160" i="4" s="1"/>
  <c r="EB160" i="4"/>
  <c r="DO160" i="4" s="1"/>
  <c r="EX162" i="4"/>
  <c r="FD162" i="4"/>
  <c r="EJ261" i="4"/>
  <c r="EP261" i="4"/>
  <c r="FA396" i="4"/>
  <c r="FC396" i="4" s="1"/>
  <c r="FD396" i="4"/>
  <c r="EQ396" i="4" s="1"/>
  <c r="DY428" i="4"/>
  <c r="EA428" i="4" s="1"/>
  <c r="EB428" i="4"/>
  <c r="DO428" i="4" s="1"/>
  <c r="DY471" i="4"/>
  <c r="EB471" i="4"/>
  <c r="DO471" i="4" s="1"/>
  <c r="DY507" i="4"/>
  <c r="EA507" i="4" s="1"/>
  <c r="EB507" i="4"/>
  <c r="DO507" i="4" s="1"/>
  <c r="DY536" i="4"/>
  <c r="EA536" i="4" s="1"/>
  <c r="EB536" i="4"/>
  <c r="DO536" i="4" s="1"/>
  <c r="FA580" i="4"/>
  <c r="FC580" i="4" s="1"/>
  <c r="FD580" i="4"/>
  <c r="DY600" i="4"/>
  <c r="EB600" i="4"/>
  <c r="DO600" i="4" s="1"/>
  <c r="DV301" i="4"/>
  <c r="EM194" i="4"/>
  <c r="EO194" i="4" s="1"/>
  <c r="EP194" i="4"/>
  <c r="EC194" i="4" s="1"/>
  <c r="DY599" i="4"/>
  <c r="EA599" i="4" s="1"/>
  <c r="EB599" i="4"/>
  <c r="DO599" i="4" s="1"/>
  <c r="DO194" i="4"/>
  <c r="DA69" i="4"/>
  <c r="CM24" i="4"/>
  <c r="DA343" i="4"/>
  <c r="DO180" i="4"/>
  <c r="DO104" i="4"/>
  <c r="DV137" i="4"/>
  <c r="EB137" i="4"/>
  <c r="EX27" i="4"/>
  <c r="DY43" i="4"/>
  <c r="EA43" i="4" s="1"/>
  <c r="EB43" i="4"/>
  <c r="DO43" i="4" s="1"/>
  <c r="EM53" i="4"/>
  <c r="EO53" i="4" s="1"/>
  <c r="EP53" i="4"/>
  <c r="EC53" i="4" s="1"/>
  <c r="FA83" i="4"/>
  <c r="FC83" i="4" s="1"/>
  <c r="FD83" i="4"/>
  <c r="EX94" i="4"/>
  <c r="FD94" i="4"/>
  <c r="EJ96" i="4"/>
  <c r="EP96" i="4"/>
  <c r="EX153" i="4"/>
  <c r="FD153" i="4"/>
  <c r="EX175" i="4"/>
  <c r="FD175" i="4"/>
  <c r="DY193" i="4"/>
  <c r="EA193" i="4" s="1"/>
  <c r="EB193" i="4"/>
  <c r="DO193" i="4" s="1"/>
  <c r="DY201" i="4"/>
  <c r="EA201" i="4" s="1"/>
  <c r="EB201" i="4"/>
  <c r="DO201" i="4" s="1"/>
  <c r="FA210" i="4"/>
  <c r="FC210" i="4" s="1"/>
  <c r="FD210" i="4"/>
  <c r="EQ210" i="4" s="1"/>
  <c r="FA226" i="4"/>
  <c r="FC226" i="4" s="1"/>
  <c r="FD226" i="4"/>
  <c r="EQ226" i="4" s="1"/>
  <c r="DV257" i="4"/>
  <c r="EB257" i="4"/>
  <c r="DY245" i="4"/>
  <c r="EB245" i="4"/>
  <c r="DO245" i="4" s="1"/>
  <c r="FA364" i="4"/>
  <c r="FC364" i="4" s="1"/>
  <c r="FD364" i="4"/>
  <c r="DV383" i="4"/>
  <c r="EB383" i="4"/>
  <c r="EX491" i="4"/>
  <c r="FD491" i="4"/>
  <c r="DY24" i="4"/>
  <c r="EB24" i="4"/>
  <c r="DV333" i="4"/>
  <c r="EB333" i="4"/>
  <c r="DY620" i="4"/>
  <c r="EA620" i="4" s="1"/>
  <c r="EB620" i="4"/>
  <c r="DY509" i="4"/>
  <c r="EB509" i="4"/>
  <c r="DV477" i="4"/>
  <c r="EB477" i="4"/>
  <c r="CK178" i="4"/>
  <c r="DY202" i="4"/>
  <c r="EA202" i="4" s="1"/>
  <c r="EB202" i="4"/>
  <c r="DY416" i="4"/>
  <c r="EA416" i="4" s="1"/>
  <c r="EB416" i="4"/>
  <c r="FA618" i="4"/>
  <c r="FC618" i="4" s="1"/>
  <c r="DY219" i="4"/>
  <c r="EA219" i="4" s="1"/>
  <c r="EB219" i="4"/>
  <c r="DO219" i="4" s="1"/>
  <c r="DY414" i="4"/>
  <c r="EB414" i="4"/>
  <c r="FA270" i="4"/>
  <c r="FC270" i="4" s="1"/>
  <c r="DV42" i="4"/>
  <c r="EB42" i="4"/>
  <c r="DK293" i="4"/>
  <c r="DN293" i="4"/>
  <c r="DY233" i="4"/>
  <c r="EA233" i="4" s="1"/>
  <c r="EB233" i="4"/>
  <c r="DO233" i="4" s="1"/>
  <c r="DV370" i="4"/>
  <c r="EB370" i="4"/>
  <c r="EJ98" i="4"/>
  <c r="EP98" i="4"/>
  <c r="FA150" i="4"/>
  <c r="FC150" i="4" s="1"/>
  <c r="DH161" i="4"/>
  <c r="DN161" i="4"/>
  <c r="DV457" i="4"/>
  <c r="EB457" i="4"/>
  <c r="DO457" i="4" s="1"/>
  <c r="CK72" i="4"/>
  <c r="DV197" i="4"/>
  <c r="EB197" i="4"/>
  <c r="DO197" i="4" s="1"/>
  <c r="DV552" i="4"/>
  <c r="EB552" i="4"/>
  <c r="DA197" i="4"/>
  <c r="DH204" i="4"/>
  <c r="DN204" i="4"/>
  <c r="EJ229" i="4"/>
  <c r="EP229" i="4"/>
  <c r="DY133" i="4"/>
  <c r="EA133" i="4" s="1"/>
  <c r="EB133" i="4"/>
  <c r="DV401" i="4"/>
  <c r="EB401" i="4"/>
  <c r="DH307" i="4"/>
  <c r="DN307" i="4"/>
  <c r="DY276" i="4"/>
  <c r="EB276" i="4"/>
  <c r="EM17" i="4"/>
  <c r="EO17" i="4" s="1"/>
  <c r="EP17" i="4"/>
  <c r="EC17" i="4" s="1"/>
  <c r="DK505" i="4"/>
  <c r="DM505" i="4" s="1"/>
  <c r="DN505" i="4"/>
  <c r="DV200" i="4"/>
  <c r="EB200" i="4"/>
  <c r="DO200" i="4" s="1"/>
  <c r="DY515" i="4"/>
  <c r="EA515" i="4" s="1"/>
  <c r="EB515" i="4"/>
  <c r="FA265" i="4"/>
  <c r="FC265" i="4" s="1"/>
  <c r="FD265" i="4"/>
  <c r="EQ265" i="4" s="1"/>
  <c r="DK445" i="4"/>
  <c r="DL433" i="4" s="1"/>
  <c r="DK433" i="4" s="1"/>
  <c r="DN445" i="4"/>
  <c r="DV315" i="4"/>
  <c r="EB315" i="4"/>
  <c r="DY398" i="4"/>
  <c r="EB398" i="4"/>
  <c r="DV412" i="4"/>
  <c r="EB412" i="4"/>
  <c r="DY438" i="4"/>
  <c r="EA438" i="4" s="1"/>
  <c r="EB438" i="4"/>
  <c r="DO438" i="4" s="1"/>
  <c r="CU325" i="4"/>
  <c r="CT325" i="4" s="1"/>
  <c r="CP325" i="4" s="1"/>
  <c r="EJ234" i="4"/>
  <c r="EP234" i="4"/>
  <c r="DV322" i="4"/>
  <c r="CY219" i="4"/>
  <c r="DM69" i="4"/>
  <c r="CM228" i="4"/>
  <c r="CK539" i="4"/>
  <c r="DY58" i="4"/>
  <c r="EA58" i="4" s="1"/>
  <c r="EB58" i="4"/>
  <c r="DO58" i="4" s="1"/>
  <c r="DY37" i="4"/>
  <c r="EA37" i="4" s="1"/>
  <c r="EB37" i="4"/>
  <c r="DV289" i="4"/>
  <c r="EB289" i="4"/>
  <c r="CK346" i="4"/>
  <c r="DM357" i="4"/>
  <c r="DA189" i="4"/>
  <c r="DV209" i="4"/>
  <c r="EB209" i="4"/>
  <c r="EM16" i="4"/>
  <c r="EP16" i="4"/>
  <c r="DY487" i="4"/>
  <c r="EA487" i="4" s="1"/>
  <c r="EB487" i="4"/>
  <c r="DA316" i="4"/>
  <c r="FD96" i="4"/>
  <c r="FA248" i="4"/>
  <c r="FC248" i="4" s="1"/>
  <c r="FD248" i="4"/>
  <c r="EX261" i="4"/>
  <c r="FD261" i="4"/>
  <c r="DY267" i="4"/>
  <c r="EA267" i="4" s="1"/>
  <c r="EB267" i="4"/>
  <c r="DO267" i="4" s="1"/>
  <c r="DY290" i="4"/>
  <c r="EA290" i="4" s="1"/>
  <c r="EB290" i="4"/>
  <c r="DO290" i="4" s="1"/>
  <c r="EM313" i="4"/>
  <c r="EO313" i="4" s="1"/>
  <c r="EP313" i="4"/>
  <c r="EC313" i="4" s="1"/>
  <c r="DY384" i="4"/>
  <c r="EA384" i="4" s="1"/>
  <c r="EB384" i="4"/>
  <c r="DO384" i="4" s="1"/>
  <c r="DV386" i="4"/>
  <c r="EB386" i="4"/>
  <c r="EM399" i="4"/>
  <c r="EO399" i="4" s="1"/>
  <c r="EP399" i="4"/>
  <c r="EC399" i="4" s="1"/>
  <c r="DV403" i="4"/>
  <c r="EB403" i="4"/>
  <c r="DY426" i="4"/>
  <c r="EA426" i="4" s="1"/>
  <c r="EB426" i="4"/>
  <c r="DO426" i="4" s="1"/>
  <c r="DY425" i="4"/>
  <c r="EA425" i="4" s="1"/>
  <c r="EB425" i="4"/>
  <c r="DO425" i="4" s="1"/>
  <c r="DV435" i="4"/>
  <c r="EB435" i="4"/>
  <c r="EJ448" i="4"/>
  <c r="EP448" i="4"/>
  <c r="EM502" i="4"/>
  <c r="EO502" i="4" s="1"/>
  <c r="EP502" i="4"/>
  <c r="EC502" i="4" s="1"/>
  <c r="EJ535" i="4"/>
  <c r="EP535" i="4"/>
  <c r="DV537" i="4"/>
  <c r="EB537" i="4"/>
  <c r="EX553" i="4"/>
  <c r="FD553" i="4"/>
  <c r="DY575" i="4"/>
  <c r="EA575" i="4" s="1"/>
  <c r="EB575" i="4"/>
  <c r="DO575" i="4" s="1"/>
  <c r="DY597" i="4"/>
  <c r="EA597" i="4" s="1"/>
  <c r="EB597" i="4"/>
  <c r="DO597" i="4" s="1"/>
  <c r="FA610" i="4"/>
  <c r="FC610" i="4" s="1"/>
  <c r="FD610" i="4"/>
  <c r="EQ610" i="4" s="1"/>
  <c r="DY605" i="4"/>
  <c r="EA605" i="4" s="1"/>
  <c r="EB605" i="4"/>
  <c r="DO605" i="4" s="1"/>
  <c r="FA622" i="4"/>
  <c r="FC622" i="4" s="1"/>
  <c r="FD622" i="4"/>
  <c r="EQ622" i="4" s="1"/>
  <c r="EJ41" i="4"/>
  <c r="EP41" i="4"/>
  <c r="DV73" i="4"/>
  <c r="EB73" i="4"/>
  <c r="EJ95" i="4"/>
  <c r="EP95" i="4"/>
  <c r="EJ123" i="4"/>
  <c r="EP123" i="4"/>
  <c r="FA130" i="4"/>
  <c r="FC130" i="4" s="1"/>
  <c r="FD130" i="4"/>
  <c r="EQ130" i="4" s="1"/>
  <c r="EM152" i="4"/>
  <c r="EO152" i="4" s="1"/>
  <c r="EP152" i="4"/>
  <c r="EC152" i="4" s="1"/>
  <c r="DV165" i="4"/>
  <c r="EB165" i="4"/>
  <c r="EM247" i="4"/>
  <c r="EO247" i="4" s="1"/>
  <c r="EP247" i="4"/>
  <c r="EC247" i="4" s="1"/>
  <c r="EJ248" i="4"/>
  <c r="EP248" i="4"/>
  <c r="DY405" i="4"/>
  <c r="EA405" i="4" s="1"/>
  <c r="EB405" i="4"/>
  <c r="EM429" i="4"/>
  <c r="EO429" i="4" s="1"/>
  <c r="EP429" i="4"/>
  <c r="EC429" i="4" s="1"/>
  <c r="DY467" i="4"/>
  <c r="EA467" i="4" s="1"/>
  <c r="EB467" i="4"/>
  <c r="DO467" i="4" s="1"/>
  <c r="EM490" i="4"/>
  <c r="EO490" i="4" s="1"/>
  <c r="EP490" i="4"/>
  <c r="EC490" i="4" s="1"/>
  <c r="EM510" i="4"/>
  <c r="EO510" i="4" s="1"/>
  <c r="EP510" i="4"/>
  <c r="EC510" i="4" s="1"/>
  <c r="FA510" i="4"/>
  <c r="FC510" i="4" s="1"/>
  <c r="FD510" i="4"/>
  <c r="EQ510" i="4" s="1"/>
  <c r="DV521" i="4"/>
  <c r="EB521" i="4"/>
  <c r="DV558" i="4"/>
  <c r="EB558" i="4"/>
  <c r="EJ561" i="4"/>
  <c r="EP561" i="4"/>
  <c r="DV594" i="4"/>
  <c r="EB594" i="4"/>
  <c r="DY218" i="4"/>
  <c r="EB218" i="4"/>
  <c r="DH195" i="4"/>
  <c r="DN195" i="4"/>
  <c r="DY587" i="4"/>
  <c r="EA587" i="4" s="1"/>
  <c r="EB587" i="4"/>
  <c r="EX299" i="4"/>
  <c r="FD299" i="4"/>
  <c r="EQ299" i="4" s="1"/>
  <c r="DY82" i="4"/>
  <c r="EA82" i="4" s="1"/>
  <c r="EB82" i="4"/>
  <c r="DO82" i="4" s="1"/>
  <c r="FD95" i="4"/>
  <c r="FA154" i="4"/>
  <c r="FC154" i="4" s="1"/>
  <c r="FD154" i="4"/>
  <c r="EQ154" i="4" s="1"/>
  <c r="DM163" i="4"/>
  <c r="EM230" i="4"/>
  <c r="EO230" i="4" s="1"/>
  <c r="EP230" i="4"/>
  <c r="EC230" i="4" s="1"/>
  <c r="EJ244" i="4"/>
  <c r="EP244" i="4"/>
  <c r="DV269" i="4"/>
  <c r="EB269" i="4"/>
  <c r="DV321" i="4"/>
  <c r="EB321" i="4"/>
  <c r="FA336" i="4"/>
  <c r="FC336" i="4" s="1"/>
  <c r="FD336" i="4"/>
  <c r="EQ336" i="4" s="1"/>
  <c r="DV348" i="4"/>
  <c r="EB348" i="4"/>
  <c r="DY387" i="4"/>
  <c r="EA387" i="4" s="1"/>
  <c r="EB387" i="4"/>
  <c r="DO387" i="4" s="1"/>
  <c r="DV413" i="4"/>
  <c r="EB413" i="4"/>
  <c r="EX459" i="4"/>
  <c r="FD459" i="4"/>
  <c r="EM508" i="4"/>
  <c r="EO508" i="4" s="1"/>
  <c r="EP508" i="4"/>
  <c r="EC508" i="4" s="1"/>
  <c r="FA512" i="4"/>
  <c r="FC512" i="4" s="1"/>
  <c r="FD512" i="4"/>
  <c r="EQ512" i="4" s="1"/>
  <c r="EM553" i="4"/>
  <c r="EO553" i="4" s="1"/>
  <c r="EP553" i="4"/>
  <c r="EC553" i="4" s="1"/>
  <c r="DY530" i="4"/>
  <c r="EA530" i="4" s="1"/>
  <c r="EB530" i="4"/>
  <c r="DV566" i="4"/>
  <c r="EB566" i="4"/>
  <c r="DH116" i="4"/>
  <c r="DN116" i="4"/>
  <c r="DY474" i="4"/>
  <c r="EA474" i="4" s="1"/>
  <c r="EB474" i="4"/>
  <c r="DH556" i="4"/>
  <c r="DI539" i="4" s="1"/>
  <c r="DH539" i="4" s="1"/>
  <c r="DN556" i="4"/>
  <c r="DH358" i="4"/>
  <c r="DN358" i="4"/>
  <c r="EX527" i="4"/>
  <c r="FD527" i="4"/>
  <c r="DH223" i="4"/>
  <c r="DN223" i="4"/>
  <c r="DH563" i="4"/>
  <c r="DN563" i="4"/>
  <c r="DK314" i="4"/>
  <c r="DM314" i="4" s="1"/>
  <c r="DN314" i="4"/>
  <c r="DA314" i="4" s="1"/>
  <c r="DY18" i="4"/>
  <c r="EB18" i="4"/>
  <c r="DV569" i="4"/>
  <c r="EB569" i="4"/>
  <c r="DV163" i="4"/>
  <c r="EB163" i="4"/>
  <c r="BN637" i="4"/>
  <c r="BO637" i="4" s="1"/>
  <c r="BX623" i="4"/>
  <c r="DY279" i="4"/>
  <c r="EB279" i="4"/>
  <c r="DY550" i="4"/>
  <c r="EA550" i="4" s="1"/>
  <c r="EB550" i="4"/>
  <c r="DO550" i="4" s="1"/>
  <c r="DA276" i="4"/>
  <c r="DA62" i="4"/>
  <c r="CM277" i="4"/>
  <c r="DA294" i="4"/>
  <c r="DM294" i="4"/>
  <c r="DA216" i="4"/>
  <c r="DA167" i="4"/>
  <c r="DV140" i="4"/>
  <c r="EB140" i="4"/>
  <c r="FA68" i="4"/>
  <c r="FC68" i="4" s="1"/>
  <c r="FD68" i="4"/>
  <c r="EQ68" i="4" s="1"/>
  <c r="EX52" i="4"/>
  <c r="FD52" i="4"/>
  <c r="DY56" i="4"/>
  <c r="EA56" i="4" s="1"/>
  <c r="EB56" i="4"/>
  <c r="DO56" i="4" s="1"/>
  <c r="EM99" i="4"/>
  <c r="EO99" i="4" s="1"/>
  <c r="EP99" i="4"/>
  <c r="EC99" i="4" s="1"/>
  <c r="EX136" i="4"/>
  <c r="FD136" i="4"/>
  <c r="DY149" i="4"/>
  <c r="EA149" i="4" s="1"/>
  <c r="EB149" i="4"/>
  <c r="DO149" i="4" s="1"/>
  <c r="FA148" i="4"/>
  <c r="FC148" i="4" s="1"/>
  <c r="FD148" i="4"/>
  <c r="EM182" i="4"/>
  <c r="EO182" i="4" s="1"/>
  <c r="EP182" i="4"/>
  <c r="EC182" i="4" s="1"/>
  <c r="DY206" i="4"/>
  <c r="EA206" i="4" s="1"/>
  <c r="EB206" i="4"/>
  <c r="DO206" i="4" s="1"/>
  <c r="EM210" i="4"/>
  <c r="EO210" i="4" s="1"/>
  <c r="EP210" i="4"/>
  <c r="EC210" i="4" s="1"/>
  <c r="FA244" i="4"/>
  <c r="FC244" i="4" s="1"/>
  <c r="FD244" i="4"/>
  <c r="FA256" i="4"/>
  <c r="FC256" i="4" s="1"/>
  <c r="FD256" i="4"/>
  <c r="EQ256" i="4" s="1"/>
  <c r="DY298" i="4"/>
  <c r="EA298" i="4" s="1"/>
  <c r="EB298" i="4"/>
  <c r="DO298" i="4" s="1"/>
  <c r="DY306" i="4"/>
  <c r="EA306" i="4" s="1"/>
  <c r="EB306" i="4"/>
  <c r="DO306" i="4" s="1"/>
  <c r="DV328" i="4"/>
  <c r="EB328" i="4"/>
  <c r="EM362" i="4"/>
  <c r="EO362" i="4" s="1"/>
  <c r="EP362" i="4"/>
  <c r="EC362" i="4" s="1"/>
  <c r="EJ364" i="4"/>
  <c r="EP364" i="4"/>
  <c r="FA406" i="4"/>
  <c r="FC406" i="4" s="1"/>
  <c r="FD406" i="4"/>
  <c r="EQ406" i="4" s="1"/>
  <c r="DV427" i="4"/>
  <c r="EB427" i="4"/>
  <c r="FA417" i="4"/>
  <c r="FC417" i="4" s="1"/>
  <c r="FD417" i="4"/>
  <c r="EQ417" i="4" s="1"/>
  <c r="EM415" i="4"/>
  <c r="EO415" i="4" s="1"/>
  <c r="EP415" i="4"/>
  <c r="EC415" i="4" s="1"/>
  <c r="EJ441" i="4"/>
  <c r="EP441" i="4"/>
  <c r="FA446" i="4"/>
  <c r="FC446" i="4" s="1"/>
  <c r="FD446" i="4"/>
  <c r="EJ460" i="4"/>
  <c r="EP460" i="4"/>
  <c r="DY482" i="4"/>
  <c r="EA482" i="4" s="1"/>
  <c r="EB482" i="4"/>
  <c r="DO482" i="4" s="1"/>
  <c r="DY484" i="4"/>
  <c r="EA484" i="4" s="1"/>
  <c r="EB484" i="4"/>
  <c r="DO484" i="4" s="1"/>
  <c r="EJ493" i="4"/>
  <c r="EP493" i="4"/>
  <c r="EM511" i="4"/>
  <c r="EO511" i="4" s="1"/>
  <c r="EP511" i="4"/>
  <c r="EC511" i="4" s="1"/>
  <c r="DY504" i="4"/>
  <c r="EA504" i="4" s="1"/>
  <c r="EB504" i="4"/>
  <c r="DO504" i="4" s="1"/>
  <c r="EM499" i="4"/>
  <c r="EO499" i="4" s="1"/>
  <c r="EP499" i="4"/>
  <c r="EC499" i="4" s="1"/>
  <c r="DV534" i="4"/>
  <c r="EB534" i="4"/>
  <c r="DV542" i="4"/>
  <c r="EB542" i="4"/>
  <c r="EM568" i="4"/>
  <c r="EO568" i="4" s="1"/>
  <c r="EP568" i="4"/>
  <c r="EC568" i="4" s="1"/>
  <c r="EJ580" i="4"/>
  <c r="EP580" i="4"/>
  <c r="DY586" i="4"/>
  <c r="EA586" i="4" s="1"/>
  <c r="EB586" i="4"/>
  <c r="DO586" i="4" s="1"/>
  <c r="DY371" i="4"/>
  <c r="EA371" i="4" s="1"/>
  <c r="EB371" i="4"/>
  <c r="DO371" i="4" s="1"/>
  <c r="EM354" i="4"/>
  <c r="EO354" i="4" s="1"/>
  <c r="EP354" i="4"/>
  <c r="DH577" i="4"/>
  <c r="DN577" i="4"/>
  <c r="DY100" i="4"/>
  <c r="EB100" i="4"/>
  <c r="DH409" i="4"/>
  <c r="DV334" i="4"/>
  <c r="EB334" i="4"/>
  <c r="DV179" i="4"/>
  <c r="EB179" i="4"/>
  <c r="DO179" i="4" s="1"/>
  <c r="DV485" i="4"/>
  <c r="EB485" i="4"/>
  <c r="DY366" i="4"/>
  <c r="EA366" i="4" s="1"/>
  <c r="EB366" i="4"/>
  <c r="DY13" i="4"/>
  <c r="EA13" i="4" s="1"/>
  <c r="EB13" i="4"/>
  <c r="DO13" i="4" s="1"/>
  <c r="DV21" i="4"/>
  <c r="EB21" i="4"/>
  <c r="DO12" i="4"/>
  <c r="DV49" i="4"/>
  <c r="EB49" i="4"/>
  <c r="DY66" i="4"/>
  <c r="EA66" i="4" s="1"/>
  <c r="EB66" i="4"/>
  <c r="DO66" i="4" s="1"/>
  <c r="FA87" i="4"/>
  <c r="FC87" i="4" s="1"/>
  <c r="FD87" i="4"/>
  <c r="EJ94" i="4"/>
  <c r="EP94" i="4"/>
  <c r="EM109" i="4"/>
  <c r="EO109" i="4" s="1"/>
  <c r="EP109" i="4"/>
  <c r="EC109" i="4" s="1"/>
  <c r="EM112" i="4"/>
  <c r="EO112" i="4" s="1"/>
  <c r="EP112" i="4"/>
  <c r="EC112" i="4" s="1"/>
  <c r="EX109" i="4"/>
  <c r="FD109" i="4"/>
  <c r="FA99" i="4"/>
  <c r="FC99" i="4" s="1"/>
  <c r="FD99" i="4"/>
  <c r="EQ99" i="4" s="1"/>
  <c r="DY126" i="4"/>
  <c r="EA126" i="4" s="1"/>
  <c r="EB126" i="4"/>
  <c r="DO126" i="4" s="1"/>
  <c r="DY129" i="4"/>
  <c r="EA129" i="4" s="1"/>
  <c r="EB129" i="4"/>
  <c r="DO129" i="4" s="1"/>
  <c r="EM130" i="4"/>
  <c r="EO130" i="4" s="1"/>
  <c r="EP130" i="4"/>
  <c r="EC130" i="4" s="1"/>
  <c r="DO148" i="4"/>
  <c r="EJ148" i="4"/>
  <c r="EP148" i="4"/>
  <c r="DY163" i="4"/>
  <c r="DY176" i="4"/>
  <c r="EA176" i="4" s="1"/>
  <c r="EB176" i="4"/>
  <c r="DO176" i="4" s="1"/>
  <c r="EM226" i="4"/>
  <c r="EO226" i="4" s="1"/>
  <c r="EP226" i="4"/>
  <c r="EC226" i="4" s="1"/>
  <c r="DO226" i="4"/>
  <c r="DV236" i="4"/>
  <c r="EB236" i="4"/>
  <c r="DO244" i="4"/>
  <c r="EX264" i="4"/>
  <c r="FD264" i="4"/>
  <c r="DY303" i="4"/>
  <c r="EA303" i="4" s="1"/>
  <c r="EB303" i="4"/>
  <c r="DO303" i="4" s="1"/>
  <c r="DY320" i="4"/>
  <c r="EA320" i="4" s="1"/>
  <c r="EB320" i="4"/>
  <c r="DO320" i="4" s="1"/>
  <c r="DY360" i="4"/>
  <c r="EA360" i="4" s="1"/>
  <c r="EB360" i="4"/>
  <c r="DO360" i="4" s="1"/>
  <c r="DY376" i="4"/>
  <c r="EA376" i="4" s="1"/>
  <c r="EB376" i="4"/>
  <c r="DO376" i="4" s="1"/>
  <c r="EM380" i="4"/>
  <c r="EO380" i="4" s="1"/>
  <c r="EP380" i="4"/>
  <c r="EC380" i="4" s="1"/>
  <c r="EM396" i="4"/>
  <c r="EO396" i="4" s="1"/>
  <c r="EP396" i="4"/>
  <c r="EC396" i="4" s="1"/>
  <c r="DY442" i="4"/>
  <c r="EA442" i="4" s="1"/>
  <c r="EB442" i="4"/>
  <c r="DO442" i="4" s="1"/>
  <c r="FA441" i="4"/>
  <c r="FC441" i="4" s="1"/>
  <c r="FD441" i="4"/>
  <c r="DV440" i="4"/>
  <c r="EB440" i="4"/>
  <c r="DO448" i="4"/>
  <c r="EJ453" i="4"/>
  <c r="EP453" i="4"/>
  <c r="DY458" i="4"/>
  <c r="EA458" i="4" s="1"/>
  <c r="EB458" i="4"/>
  <c r="DO458" i="4" s="1"/>
  <c r="DA464" i="4"/>
  <c r="DV464" i="4"/>
  <c r="EB464" i="4"/>
  <c r="DA486" i="4"/>
  <c r="EX489" i="4"/>
  <c r="FD489" i="4"/>
  <c r="DO512" i="4"/>
  <c r="DY522" i="4"/>
  <c r="EA522" i="4" s="1"/>
  <c r="EB522" i="4"/>
  <c r="DO522" i="4" s="1"/>
  <c r="DY528" i="4"/>
  <c r="EA528" i="4" s="1"/>
  <c r="EB528" i="4"/>
  <c r="DO528" i="4" s="1"/>
  <c r="EX551" i="4"/>
  <c r="FD551" i="4"/>
  <c r="EM546" i="4"/>
  <c r="EO546" i="4" s="1"/>
  <c r="EP546" i="4"/>
  <c r="EC546" i="4" s="1"/>
  <c r="EX561" i="4"/>
  <c r="FD561" i="4"/>
  <c r="EM564" i="4"/>
  <c r="EO564" i="4" s="1"/>
  <c r="EP564" i="4"/>
  <c r="EC564" i="4" s="1"/>
  <c r="DY589" i="4"/>
  <c r="EA589" i="4" s="1"/>
  <c r="EB589" i="4"/>
  <c r="DO589" i="4" s="1"/>
  <c r="DA585" i="4"/>
  <c r="DA588" i="4"/>
  <c r="EP584" i="4"/>
  <c r="DV595" i="4"/>
  <c r="EB595" i="4"/>
  <c r="DO613" i="4"/>
  <c r="EM610" i="4"/>
  <c r="EO610" i="4" s="1"/>
  <c r="EP610" i="4"/>
  <c r="EC610" i="4" s="1"/>
  <c r="DO327" i="4"/>
  <c r="DV19" i="4"/>
  <c r="EB19" i="4"/>
  <c r="EM12" i="4"/>
  <c r="EO12" i="4" s="1"/>
  <c r="EP12" i="4"/>
  <c r="EC12" i="4" s="1"/>
  <c r="EX41" i="4"/>
  <c r="FD41" i="4"/>
  <c r="DY48" i="4"/>
  <c r="EA48" i="4" s="1"/>
  <c r="EB48" i="4"/>
  <c r="DO48" i="4" s="1"/>
  <c r="EM68" i="4"/>
  <c r="EO68" i="4" s="1"/>
  <c r="EP68" i="4"/>
  <c r="EC68" i="4" s="1"/>
  <c r="EX78" i="4"/>
  <c r="FD78" i="4"/>
  <c r="DY76" i="4"/>
  <c r="EA76" i="4" s="1"/>
  <c r="EB76" i="4"/>
  <c r="DO76" i="4" s="1"/>
  <c r="EJ103" i="4"/>
  <c r="EP103" i="4"/>
  <c r="DV110" i="4"/>
  <c r="EB110" i="4"/>
  <c r="FA103" i="4"/>
  <c r="FC103" i="4" s="1"/>
  <c r="FD103" i="4"/>
  <c r="DV125" i="4"/>
  <c r="EB125" i="4"/>
  <c r="EM154" i="4"/>
  <c r="EO154" i="4" s="1"/>
  <c r="EP154" i="4"/>
  <c r="EC154" i="4" s="1"/>
  <c r="EM141" i="4"/>
  <c r="EO141" i="4" s="1"/>
  <c r="EP141" i="4"/>
  <c r="EC141" i="4" s="1"/>
  <c r="EJ157" i="4"/>
  <c r="EP157" i="4"/>
  <c r="EM175" i="4"/>
  <c r="EO175" i="4" s="1"/>
  <c r="EP175" i="4"/>
  <c r="EC175" i="4" s="1"/>
  <c r="EM186" i="4"/>
  <c r="EO186" i="4" s="1"/>
  <c r="EP186" i="4"/>
  <c r="EC186" i="4" s="1"/>
  <c r="DY185" i="4"/>
  <c r="EA185" i="4" s="1"/>
  <c r="EB185" i="4"/>
  <c r="DO185" i="4" s="1"/>
  <c r="DY208" i="4"/>
  <c r="EA208" i="4" s="1"/>
  <c r="EB208" i="4"/>
  <c r="DO208" i="4" s="1"/>
  <c r="DV207" i="4"/>
  <c r="EB207" i="4"/>
  <c r="EX203" i="4"/>
  <c r="FD203" i="4"/>
  <c r="DV255" i="4"/>
  <c r="EB255" i="4"/>
  <c r="DY252" i="4"/>
  <c r="EA252" i="4" s="1"/>
  <c r="EB252" i="4"/>
  <c r="DO252" i="4" s="1"/>
  <c r="FA274" i="4"/>
  <c r="FC274" i="4" s="1"/>
  <c r="FD274" i="4"/>
  <c r="EM275" i="4"/>
  <c r="EO275" i="4" s="1"/>
  <c r="EP275" i="4"/>
  <c r="EC275" i="4" s="1"/>
  <c r="DY302" i="4"/>
  <c r="EA302" i="4" s="1"/>
  <c r="EB302" i="4"/>
  <c r="DO302" i="4" s="1"/>
  <c r="EX313" i="4"/>
  <c r="FD313" i="4"/>
  <c r="DG325" i="4"/>
  <c r="DF325" i="4" s="1"/>
  <c r="EP348" i="4"/>
  <c r="DY361" i="4"/>
  <c r="EA361" i="4" s="1"/>
  <c r="EB361" i="4"/>
  <c r="DO361" i="4" s="1"/>
  <c r="DY375" i="4"/>
  <c r="EA375" i="4" s="1"/>
  <c r="EB375" i="4"/>
  <c r="DO375" i="4" s="1"/>
  <c r="FA393" i="4"/>
  <c r="FC393" i="4" s="1"/>
  <c r="FD393" i="4"/>
  <c r="EQ393" i="4" s="1"/>
  <c r="EM406" i="4"/>
  <c r="EO406" i="4" s="1"/>
  <c r="EP406" i="4"/>
  <c r="EC406" i="4" s="1"/>
  <c r="EM417" i="4"/>
  <c r="EO417" i="4" s="1"/>
  <c r="EP417" i="4"/>
  <c r="EC417" i="4" s="1"/>
  <c r="FA415" i="4"/>
  <c r="FC415" i="4" s="1"/>
  <c r="FD415" i="4"/>
  <c r="EQ415" i="4" s="1"/>
  <c r="DO415" i="4"/>
  <c r="DY450" i="4"/>
  <c r="EA450" i="4" s="1"/>
  <c r="EB450" i="4"/>
  <c r="DO450" i="4" s="1"/>
  <c r="EX460" i="4"/>
  <c r="FD460" i="4"/>
  <c r="EP471" i="4"/>
  <c r="EM489" i="4"/>
  <c r="EO489" i="4" s="1"/>
  <c r="EP489" i="4"/>
  <c r="EC489" i="4" s="1"/>
  <c r="DA507" i="4"/>
  <c r="FA513" i="4"/>
  <c r="FC513" i="4" s="1"/>
  <c r="FD513" i="4"/>
  <c r="EQ513" i="4" s="1"/>
  <c r="DY531" i="4"/>
  <c r="EA531" i="4" s="1"/>
  <c r="EB531" i="4"/>
  <c r="DO531" i="4" s="1"/>
  <c r="DY548" i="4"/>
  <c r="EA548" i="4" s="1"/>
  <c r="EB548" i="4"/>
  <c r="DO548" i="4" s="1"/>
  <c r="DO580" i="4"/>
  <c r="DY570" i="4"/>
  <c r="EA570" i="4" s="1"/>
  <c r="EB570" i="4"/>
  <c r="DO570" i="4" s="1"/>
  <c r="DY588" i="4"/>
  <c r="EA588" i="4" s="1"/>
  <c r="EB588" i="4"/>
  <c r="DO588" i="4" s="1"/>
  <c r="EX619" i="4"/>
  <c r="FD619" i="4"/>
  <c r="EM613" i="4"/>
  <c r="EO613" i="4" s="1"/>
  <c r="EP613" i="4"/>
  <c r="EC613" i="4" s="1"/>
  <c r="EJ619" i="4"/>
  <c r="EP619" i="4"/>
  <c r="DY349" i="4"/>
  <c r="EA349" i="4" s="1"/>
  <c r="EB349" i="4"/>
  <c r="DO349" i="4" s="1"/>
  <c r="EM285" i="4"/>
  <c r="EO285" i="4" s="1"/>
  <c r="EP285" i="4"/>
  <c r="EC285" i="4" s="1"/>
  <c r="DM353" i="4"/>
  <c r="DY263" i="4"/>
  <c r="EA263" i="4" s="1"/>
  <c r="EB263" i="4"/>
  <c r="DO263" i="4" s="1"/>
  <c r="CM168" i="4"/>
  <c r="DY62" i="4"/>
  <c r="EA62" i="4" s="1"/>
  <c r="EB62" i="4"/>
  <c r="DH39" i="4"/>
  <c r="DN39" i="4"/>
  <c r="DY293" i="4"/>
  <c r="EA293" i="4" s="1"/>
  <c r="EB293" i="4"/>
  <c r="DO293" i="4" s="1"/>
  <c r="DH187" i="4"/>
  <c r="DN187" i="4"/>
  <c r="EM606" i="4"/>
  <c r="EO606" i="4" s="1"/>
  <c r="EP606" i="4"/>
  <c r="EC606" i="4" s="1"/>
  <c r="DM170" i="4"/>
  <c r="EJ466" i="4"/>
  <c r="EP466" i="4"/>
  <c r="EC466" i="4" s="1"/>
  <c r="CX411" i="4"/>
  <c r="CW411" i="4" s="1"/>
  <c r="CW410" i="4" s="1"/>
  <c r="CU220" i="4"/>
  <c r="CT220" i="4" s="1"/>
  <c r="CP220" i="4" s="1"/>
  <c r="DY543" i="4"/>
  <c r="EB543" i="4"/>
  <c r="CM601" i="4"/>
  <c r="EX17" i="4"/>
  <c r="FD17" i="4"/>
  <c r="DV544" i="4"/>
  <c r="EB544" i="4"/>
  <c r="DV332" i="4"/>
  <c r="EB332" i="4"/>
  <c r="DO332" i="4" s="1"/>
  <c r="DH363" i="4"/>
  <c r="DN363" i="4"/>
  <c r="EM180" i="4"/>
  <c r="EO180" i="4" s="1"/>
  <c r="EP180" i="4"/>
  <c r="EC180" i="4" s="1"/>
  <c r="DY288" i="4"/>
  <c r="EA288" i="4" s="1"/>
  <c r="EB288" i="4"/>
  <c r="DO288" i="4" s="1"/>
  <c r="DO618" i="4"/>
  <c r="DH312" i="4"/>
  <c r="DN312" i="4"/>
  <c r="DV318" i="4"/>
  <c r="EB318" i="4"/>
  <c r="DO318" i="4" s="1"/>
  <c r="DY419" i="4"/>
  <c r="EA419" i="4" s="1"/>
  <c r="EB419" i="4"/>
  <c r="FA234" i="4"/>
  <c r="FC234" i="4" s="1"/>
  <c r="FD234" i="4"/>
  <c r="DY20" i="4"/>
  <c r="EA20" i="4" s="1"/>
  <c r="EB20" i="4"/>
  <c r="DV32" i="4"/>
  <c r="EB32" i="4"/>
  <c r="DO591" i="4"/>
  <c r="DM552" i="4"/>
  <c r="DV550" i="4"/>
  <c r="DM276" i="4"/>
  <c r="EB579" i="4"/>
  <c r="DY353" i="4"/>
  <c r="EA353" i="4" s="1"/>
  <c r="EB353" i="4"/>
  <c r="DY339" i="4"/>
  <c r="EA339" i="4" s="1"/>
  <c r="EB339" i="4"/>
  <c r="DV342" i="4"/>
  <c r="EB342" i="4"/>
  <c r="DV352" i="4"/>
  <c r="EB352" i="4"/>
  <c r="DY615" i="4"/>
  <c r="EA615" i="4" s="1"/>
  <c r="EB615" i="4"/>
  <c r="DM616" i="4"/>
  <c r="CY271" i="4"/>
  <c r="DV617" i="4"/>
  <c r="EB617" i="4"/>
  <c r="DO617" i="4" s="1"/>
  <c r="DV28" i="4"/>
  <c r="EB28" i="4"/>
  <c r="DO28" i="4" s="1"/>
  <c r="DY55" i="4"/>
  <c r="EA55" i="4" s="1"/>
  <c r="EB55" i="4"/>
  <c r="DO55" i="4" s="1"/>
  <c r="DA202" i="4"/>
  <c r="DA495" i="4"/>
  <c r="CM378" i="4"/>
  <c r="CM438" i="4"/>
  <c r="CY438" i="4"/>
  <c r="DA191" i="4"/>
  <c r="DA344" i="4"/>
  <c r="DA573" i="4"/>
  <c r="DA122" i="4"/>
  <c r="DA481" i="4"/>
  <c r="CP496" i="4"/>
  <c r="CP72" i="4"/>
  <c r="CF517" i="4"/>
  <c r="CR7" i="4"/>
  <c r="BU623" i="4"/>
  <c r="BN652" i="4"/>
  <c r="BO652" i="4" s="1"/>
  <c r="DY80" i="4"/>
  <c r="DV279" i="4"/>
  <c r="BN635" i="4"/>
  <c r="BO635" i="4" s="1"/>
  <c r="CX8" i="4"/>
  <c r="CW8" i="4" s="1"/>
  <c r="DV122" i="4"/>
  <c r="DV250" i="4"/>
  <c r="DM345" i="4"/>
  <c r="DV452" i="4"/>
  <c r="BN650" i="4"/>
  <c r="BO650" i="4" s="1"/>
  <c r="DV215" i="4"/>
  <c r="DA233" i="4"/>
  <c r="CY223" i="4"/>
  <c r="DV37" i="4"/>
  <c r="CY228" i="4"/>
  <c r="CY273" i="4"/>
  <c r="CY329" i="4"/>
  <c r="DM338" i="4"/>
  <c r="DM603" i="4"/>
  <c r="EF449" i="4"/>
  <c r="EH449" i="4" s="1"/>
  <c r="ES449" i="4"/>
  <c r="ET449" i="4" s="1"/>
  <c r="EV449" i="4" s="1"/>
  <c r="DV58" i="4"/>
  <c r="DM160" i="4"/>
  <c r="DV232" i="4"/>
  <c r="DV319" i="4"/>
  <c r="DV366" i="4"/>
  <c r="DY352" i="4"/>
  <c r="EA352" i="4" s="1"/>
  <c r="DV509" i="4"/>
  <c r="DY566" i="4"/>
  <c r="EA566" i="4" s="1"/>
  <c r="DV349" i="4"/>
  <c r="CR367" i="4"/>
  <c r="ES55" i="4"/>
  <c r="ET55" i="4" s="1"/>
  <c r="EV55" i="4" s="1"/>
  <c r="EF55" i="4"/>
  <c r="EH55" i="4" s="1"/>
  <c r="EM55" i="4" s="1"/>
  <c r="DY485" i="4"/>
  <c r="EA485" i="4" s="1"/>
  <c r="BN654" i="4"/>
  <c r="BO654" i="4" s="1"/>
  <c r="CX539" i="4"/>
  <c r="CW539" i="4" s="1"/>
  <c r="DV81" i="4"/>
  <c r="DM301" i="4"/>
  <c r="CU433" i="4"/>
  <c r="CT433" i="4" s="1"/>
  <c r="CP433" i="4" s="1"/>
  <c r="DG581" i="4"/>
  <c r="DF581" i="4" s="1"/>
  <c r="DY289" i="4"/>
  <c r="EA17" i="4"/>
  <c r="DV65" i="4"/>
  <c r="DV449" i="4"/>
  <c r="DV189" i="4"/>
  <c r="EF322" i="4"/>
  <c r="EH322" i="4" s="1"/>
  <c r="EM322" i="4" s="1"/>
  <c r="EO322" i="4" s="1"/>
  <c r="ES322" i="4"/>
  <c r="ET322" i="4" s="1"/>
  <c r="EV322" i="4" s="1"/>
  <c r="DA329" i="4"/>
  <c r="DM329" i="4"/>
  <c r="EH106" i="4"/>
  <c r="DY197" i="4"/>
  <c r="EA197" i="4" s="1"/>
  <c r="ES250" i="4"/>
  <c r="ET250" i="4" s="1"/>
  <c r="EV250" i="4" s="1"/>
  <c r="EF250" i="4"/>
  <c r="EH250" i="4" s="1"/>
  <c r="ES461" i="4"/>
  <c r="ET461" i="4" s="1"/>
  <c r="EV461" i="4" s="1"/>
  <c r="EF461" i="4"/>
  <c r="EH461" i="4" s="1"/>
  <c r="EV106" i="4"/>
  <c r="DV62" i="4"/>
  <c r="DV184" i="4"/>
  <c r="DV414" i="4"/>
  <c r="DY457" i="4"/>
  <c r="EA457" i="4" s="1"/>
  <c r="DV605" i="4"/>
  <c r="BN638" i="4"/>
  <c r="BO638" i="4" s="1"/>
  <c r="BN639" i="4"/>
  <c r="BO639" i="4" s="1"/>
  <c r="EJ349" i="4"/>
  <c r="DT329" i="4"/>
  <c r="CY309" i="4"/>
  <c r="DT461" i="4"/>
  <c r="DV271" i="4"/>
  <c r="DY271" i="4"/>
  <c r="DV309" i="4"/>
  <c r="DY309" i="4"/>
  <c r="DK271" i="4"/>
  <c r="ES487" i="4"/>
  <c r="ET487" i="4" s="1"/>
  <c r="EV487" i="4" s="1"/>
  <c r="EF487" i="4"/>
  <c r="DT338" i="4"/>
  <c r="EB338" i="4" s="1"/>
  <c r="ES65" i="4"/>
  <c r="ET65" i="4" s="1"/>
  <c r="EV65" i="4" s="1"/>
  <c r="EF65" i="4"/>
  <c r="EH65" i="4" s="1"/>
  <c r="ES550" i="4"/>
  <c r="ET550" i="4" s="1"/>
  <c r="EV550" i="4" s="1"/>
  <c r="EF550" i="4"/>
  <c r="EH550" i="4" s="1"/>
  <c r="CK220" i="4"/>
  <c r="ES400" i="4"/>
  <c r="ET400" i="4" s="1"/>
  <c r="EV400" i="4" s="1"/>
  <c r="EF400" i="4"/>
  <c r="EH400" i="4" s="1"/>
  <c r="DV218" i="4"/>
  <c r="DV474" i="4"/>
  <c r="BN643" i="4"/>
  <c r="BO643" i="4" s="1"/>
  <c r="BN649" i="4"/>
  <c r="BO649" i="4" s="1"/>
  <c r="DV400" i="4"/>
  <c r="DV324" i="4"/>
  <c r="EF329" i="4"/>
  <c r="EH329" i="4" s="1"/>
  <c r="EP329" i="4" s="1"/>
  <c r="ES329" i="4"/>
  <c r="ET329" i="4" s="1"/>
  <c r="EF366" i="4"/>
  <c r="EH366" i="4" s="1"/>
  <c r="ES366" i="4"/>
  <c r="ET366" i="4" s="1"/>
  <c r="EV366" i="4" s="1"/>
  <c r="DK37" i="4"/>
  <c r="DM37" i="4" s="1"/>
  <c r="EF246" i="4"/>
  <c r="EH246" i="4" s="1"/>
  <c r="ES246" i="4"/>
  <c r="ET246" i="4" s="1"/>
  <c r="EF122" i="4"/>
  <c r="EH122" i="4" s="1"/>
  <c r="ES122" i="4"/>
  <c r="ET122" i="4" s="1"/>
  <c r="EV122" i="4" s="1"/>
  <c r="FA122" i="4" s="1"/>
  <c r="FC122" i="4" s="1"/>
  <c r="EF603" i="4"/>
  <c r="EH603" i="4" s="1"/>
  <c r="ES603" i="4"/>
  <c r="ET603" i="4" s="1"/>
  <c r="EV603" i="4" s="1"/>
  <c r="ES271" i="4"/>
  <c r="ET271" i="4" s="1"/>
  <c r="EF271" i="4"/>
  <c r="EF309" i="4"/>
  <c r="EH309" i="4" s="1"/>
  <c r="EP309" i="4" s="1"/>
  <c r="ES309" i="4"/>
  <c r="ET309" i="4" s="1"/>
  <c r="EV309" i="4" s="1"/>
  <c r="EF28" i="4"/>
  <c r="ES28" i="4"/>
  <c r="ET28" i="4" s="1"/>
  <c r="EV28" i="4" s="1"/>
  <c r="FA16" i="4"/>
  <c r="DM189" i="4"/>
  <c r="EX182" i="4"/>
  <c r="DY209" i="4"/>
  <c r="DY281" i="4"/>
  <c r="BN640" i="4"/>
  <c r="BO640" i="4" s="1"/>
  <c r="BN641" i="4"/>
  <c r="BO641" i="4" s="1"/>
  <c r="DV599" i="4"/>
  <c r="DV339" i="4"/>
  <c r="EJ527" i="4"/>
  <c r="DA412" i="4"/>
  <c r="DH61" i="4"/>
  <c r="DI50" i="4" s="1"/>
  <c r="DH50" i="4" s="1"/>
  <c r="DH314" i="4"/>
  <c r="DM576" i="4"/>
  <c r="DV576" i="4"/>
  <c r="DY576" i="4"/>
  <c r="EF452" i="4"/>
  <c r="EH452" i="4" s="1"/>
  <c r="ES452" i="4"/>
  <c r="ET452" i="4" s="1"/>
  <c r="EV452" i="4" s="1"/>
  <c r="EF80" i="4"/>
  <c r="EH80" i="4" s="1"/>
  <c r="ES80" i="4"/>
  <c r="ET80" i="4" s="1"/>
  <c r="EV80" i="4" s="1"/>
  <c r="EF324" i="4"/>
  <c r="EH324" i="4" s="1"/>
  <c r="ES324" i="4"/>
  <c r="ET324" i="4" s="1"/>
  <c r="EV324" i="4" s="1"/>
  <c r="DK309" i="4"/>
  <c r="DM309" i="4" s="1"/>
  <c r="CX156" i="4"/>
  <c r="CW156" i="4" s="1"/>
  <c r="DY552" i="4"/>
  <c r="EA552" i="4" s="1"/>
  <c r="BN655" i="4"/>
  <c r="BO655" i="4" s="1"/>
  <c r="BN651" i="4"/>
  <c r="BO651" i="4" s="1"/>
  <c r="DY434" i="4"/>
  <c r="EA434" i="4" s="1"/>
  <c r="EJ606" i="4"/>
  <c r="BN642" i="4"/>
  <c r="BO642" i="4" s="1"/>
  <c r="BN653" i="4"/>
  <c r="BO653" i="4" s="1"/>
  <c r="DM621" i="4"/>
  <c r="DM549" i="4"/>
  <c r="DM342" i="4"/>
  <c r="ES58" i="4"/>
  <c r="ET58" i="4" s="1"/>
  <c r="EV58" i="4" s="1"/>
  <c r="EF58" i="4"/>
  <c r="EH58" i="4" s="1"/>
  <c r="ES37" i="4"/>
  <c r="ET37" i="4" s="1"/>
  <c r="EF37" i="4"/>
  <c r="EH37" i="4" s="1"/>
  <c r="EF163" i="4"/>
  <c r="EH163" i="4" s="1"/>
  <c r="ES163" i="4"/>
  <c r="ET163" i="4" s="1"/>
  <c r="EV163" i="4" s="1"/>
  <c r="EF576" i="4"/>
  <c r="ES576" i="4"/>
  <c r="ET576" i="4" s="1"/>
  <c r="ES279" i="4"/>
  <c r="ET279" i="4" s="1"/>
  <c r="EV279" i="4" s="1"/>
  <c r="EF279" i="4"/>
  <c r="EH279" i="4" s="1"/>
  <c r="DK324" i="4"/>
  <c r="DA324" i="4" s="1"/>
  <c r="EF289" i="4"/>
  <c r="EH289" i="4" s="1"/>
  <c r="ES289" i="4"/>
  <c r="ET289" i="4" s="1"/>
  <c r="EV289" i="4" s="1"/>
  <c r="ES434" i="4"/>
  <c r="ET434" i="4" s="1"/>
  <c r="EV434" i="4" s="1"/>
  <c r="EF434" i="4"/>
  <c r="ES209" i="4"/>
  <c r="ET209" i="4" s="1"/>
  <c r="EV209" i="4" s="1"/>
  <c r="EF209" i="4"/>
  <c r="EH209" i="4" s="1"/>
  <c r="EX466" i="4"/>
  <c r="EJ99" i="4"/>
  <c r="DV243" i="4"/>
  <c r="DM356" i="4"/>
  <c r="EX423" i="4"/>
  <c r="DV543" i="4"/>
  <c r="EJ564" i="4"/>
  <c r="BN647" i="4"/>
  <c r="BO647" i="4" s="1"/>
  <c r="DM159" i="4"/>
  <c r="CY414" i="4"/>
  <c r="CR432" i="4"/>
  <c r="DA395" i="4"/>
  <c r="CY204" i="4"/>
  <c r="CU304" i="4"/>
  <c r="CT304" i="4" s="1"/>
  <c r="CP304" i="4" s="1"/>
  <c r="ES101" i="4"/>
  <c r="ET101" i="4" s="1"/>
  <c r="EV101" i="4" s="1"/>
  <c r="FA101" i="4" s="1"/>
  <c r="EF101" i="4"/>
  <c r="EH101" i="4" s="1"/>
  <c r="EF166" i="4"/>
  <c r="EH166" i="4" s="1"/>
  <c r="ES166" i="4"/>
  <c r="ET166" i="4" s="1"/>
  <c r="EV166" i="4" s="1"/>
  <c r="ES617" i="4"/>
  <c r="ET617" i="4" s="1"/>
  <c r="EV617" i="4" s="1"/>
  <c r="EF617" i="4"/>
  <c r="EH617" i="4" s="1"/>
  <c r="EM617" i="4" s="1"/>
  <c r="EF338" i="4"/>
  <c r="ES338" i="4"/>
  <c r="ET338" i="4" s="1"/>
  <c r="DH324" i="4"/>
  <c r="CX454" i="4"/>
  <c r="CW454" i="4" s="1"/>
  <c r="ES492" i="4"/>
  <c r="ET492" i="4" s="1"/>
  <c r="EF492" i="4"/>
  <c r="DA74" i="4"/>
  <c r="DM74" i="4"/>
  <c r="ES179" i="4"/>
  <c r="ET179" i="4" s="1"/>
  <c r="EV179" i="4" s="1"/>
  <c r="EF179" i="4"/>
  <c r="DT228" i="4"/>
  <c r="EB228" i="4" s="1"/>
  <c r="DT173" i="4"/>
  <c r="DV100" i="4"/>
  <c r="DY344" i="4"/>
  <c r="DY401" i="4"/>
  <c r="EA401" i="4" s="1"/>
  <c r="DT74" i="4"/>
  <c r="EB74" i="4" s="1"/>
  <c r="DK232" i="4"/>
  <c r="DM232" i="4" s="1"/>
  <c r="EF334" i="4"/>
  <c r="EH334" i="4" s="1"/>
  <c r="ES334" i="4"/>
  <c r="ET334" i="4" s="1"/>
  <c r="EV334" i="4" s="1"/>
  <c r="DT492" i="4"/>
  <c r="DM110" i="4"/>
  <c r="EA97" i="4"/>
  <c r="DG156" i="4"/>
  <c r="DF156" i="4" s="1"/>
  <c r="DV191" i="4"/>
  <c r="EA266" i="4"/>
  <c r="DV555" i="4"/>
  <c r="EA546" i="4"/>
  <c r="DM146" i="4"/>
  <c r="DV84" i="4"/>
  <c r="CX325" i="4"/>
  <c r="CW325" i="4" s="1"/>
  <c r="DM351" i="4"/>
  <c r="DH509" i="4"/>
  <c r="DH225" i="4"/>
  <c r="ES301" i="4"/>
  <c r="ET301" i="4" s="1"/>
  <c r="EV301" i="4" s="1"/>
  <c r="EF301" i="4"/>
  <c r="EH301" i="4" s="1"/>
  <c r="ES146" i="4"/>
  <c r="ET146" i="4" s="1"/>
  <c r="EV146" i="4" s="1"/>
  <c r="EF146" i="4"/>
  <c r="EH146" i="4" s="1"/>
  <c r="DV579" i="4"/>
  <c r="DY579" i="4"/>
  <c r="DA492" i="4"/>
  <c r="DM492" i="4"/>
  <c r="EF314" i="4"/>
  <c r="ES314" i="4"/>
  <c r="ET314" i="4" s="1"/>
  <c r="EV314" i="4" s="1"/>
  <c r="ES339" i="4"/>
  <c r="ET339" i="4" s="1"/>
  <c r="EV339" i="4" s="1"/>
  <c r="EF339" i="4"/>
  <c r="EF342" i="4"/>
  <c r="EH342" i="4" s="1"/>
  <c r="ES342" i="4"/>
  <c r="ET342" i="4" s="1"/>
  <c r="EV342" i="4" s="1"/>
  <c r="ES352" i="4"/>
  <c r="ET352" i="4" s="1"/>
  <c r="EV352" i="4" s="1"/>
  <c r="EF352" i="4"/>
  <c r="EH352" i="4" s="1"/>
  <c r="ES569" i="4"/>
  <c r="ET569" i="4" s="1"/>
  <c r="EV569" i="4" s="1"/>
  <c r="EF569" i="4"/>
  <c r="EH569" i="4" s="1"/>
  <c r="EM569" i="4" s="1"/>
  <c r="CY492" i="4"/>
  <c r="DH173" i="4"/>
  <c r="ES74" i="4"/>
  <c r="ET74" i="4" s="1"/>
  <c r="EF74" i="4"/>
  <c r="DV170" i="4"/>
  <c r="DV573" i="4"/>
  <c r="EM591" i="4"/>
  <c r="EO591" i="4" s="1"/>
  <c r="CU389" i="4"/>
  <c r="CT389" i="4" s="1"/>
  <c r="CP389" i="4" s="1"/>
  <c r="ES232" i="4"/>
  <c r="ET232" i="4" s="1"/>
  <c r="EV232" i="4" s="1"/>
  <c r="EF232" i="4"/>
  <c r="EH232" i="4" s="1"/>
  <c r="EF579" i="4"/>
  <c r="EH579" i="4" s="1"/>
  <c r="EP579" i="4" s="1"/>
  <c r="ES579" i="4"/>
  <c r="ET579" i="4" s="1"/>
  <c r="EV579" i="4" s="1"/>
  <c r="ES353" i="4"/>
  <c r="ET353" i="4" s="1"/>
  <c r="EV353" i="4" s="1"/>
  <c r="EF353" i="4"/>
  <c r="DT314" i="4"/>
  <c r="DK579" i="4"/>
  <c r="DV82" i="4"/>
  <c r="EJ75" i="4"/>
  <c r="EM234" i="4"/>
  <c r="EO234" i="4" s="1"/>
  <c r="EX336" i="4"/>
  <c r="EA490" i="4"/>
  <c r="DV589" i="4"/>
  <c r="DV615" i="4"/>
  <c r="EX270" i="4"/>
  <c r="CY556" i="4"/>
  <c r="CY539" i="4" s="1"/>
  <c r="CK560" i="4"/>
  <c r="DH505" i="4"/>
  <c r="DA228" i="4"/>
  <c r="DM228" i="4"/>
  <c r="DT549" i="4"/>
  <c r="ES273" i="4"/>
  <c r="ET273" i="4" s="1"/>
  <c r="EF273" i="4"/>
  <c r="EJ616" i="4"/>
  <c r="EM616" i="4"/>
  <c r="DO616" i="4"/>
  <c r="EA616" i="4"/>
  <c r="ES281" i="4"/>
  <c r="ET281" i="4" s="1"/>
  <c r="EV281" i="4" s="1"/>
  <c r="EF281" i="4"/>
  <c r="EH281" i="4" s="1"/>
  <c r="ES485" i="4"/>
  <c r="ET485" i="4" s="1"/>
  <c r="EV485" i="4" s="1"/>
  <c r="EF485" i="4"/>
  <c r="EH485" i="4" s="1"/>
  <c r="EM485" i="4" s="1"/>
  <c r="DM85" i="4"/>
  <c r="CX241" i="4"/>
  <c r="CW241" i="4" s="1"/>
  <c r="DV379" i="4"/>
  <c r="DY469" i="4"/>
  <c r="DG304" i="4"/>
  <c r="DF304" i="4" s="1"/>
  <c r="DG8" i="4"/>
  <c r="DF8" i="4" s="1"/>
  <c r="DY200" i="4"/>
  <c r="EA200" i="4" s="1"/>
  <c r="CX304" i="4"/>
  <c r="CW304" i="4" s="1"/>
  <c r="DV416" i="4"/>
  <c r="CP346" i="4"/>
  <c r="ES549" i="4"/>
  <c r="ET549" i="4" s="1"/>
  <c r="EF549" i="4"/>
  <c r="EH549" i="4" s="1"/>
  <c r="DV273" i="4"/>
  <c r="DY273" i="4"/>
  <c r="EV616" i="4"/>
  <c r="DK334" i="4"/>
  <c r="EF524" i="4"/>
  <c r="EH524" i="4" s="1"/>
  <c r="ES524" i="4"/>
  <c r="ET524" i="4" s="1"/>
  <c r="EV524" i="4" s="1"/>
  <c r="ES189" i="4"/>
  <c r="ET189" i="4" s="1"/>
  <c r="EV189" i="4" s="1"/>
  <c r="EF189" i="4"/>
  <c r="EH189" i="4" s="1"/>
  <c r="EP189" i="4" s="1"/>
  <c r="EF409" i="4"/>
  <c r="EH409" i="4" s="1"/>
  <c r="ES409" i="4"/>
  <c r="ET409" i="4" s="1"/>
  <c r="EV409" i="4" s="1"/>
  <c r="ES228" i="4"/>
  <c r="ET228" i="4" s="1"/>
  <c r="EF228" i="4"/>
  <c r="EF173" i="4"/>
  <c r="EH173" i="4" s="1"/>
  <c r="ES173" i="4"/>
  <c r="ET173" i="4" s="1"/>
  <c r="DM233" i="4"/>
  <c r="DA273" i="4"/>
  <c r="DM273" i="4"/>
  <c r="DV357" i="4"/>
  <c r="EF84" i="4"/>
  <c r="EH84" i="4" s="1"/>
  <c r="EM84" i="4" s="1"/>
  <c r="ES84" i="4"/>
  <c r="ET84" i="4" s="1"/>
  <c r="EV84" i="4" s="1"/>
  <c r="CX220" i="4"/>
  <c r="CW220" i="4" s="1"/>
  <c r="DM438" i="4"/>
  <c r="CB517" i="4"/>
  <c r="DM443" i="4"/>
  <c r="DG433" i="4"/>
  <c r="DF433" i="4" s="1"/>
  <c r="EX606" i="4"/>
  <c r="DV190" i="4"/>
  <c r="DV18" i="4"/>
  <c r="CX72" i="4"/>
  <c r="CW72" i="4" s="1"/>
  <c r="DM14" i="4"/>
  <c r="DY146" i="4"/>
  <c r="EX180" i="4"/>
  <c r="DV201" i="4"/>
  <c r="DV282" i="4"/>
  <c r="DV320" i="4"/>
  <c r="DY342" i="4"/>
  <c r="DV467" i="4"/>
  <c r="DY477" i="4"/>
  <c r="EA477" i="4" s="1"/>
  <c r="DG496" i="4"/>
  <c r="DF496" i="4" s="1"/>
  <c r="DY569" i="4"/>
  <c r="DG560" i="4"/>
  <c r="DF560" i="4" s="1"/>
  <c r="CY111" i="4"/>
  <c r="CY93" i="4" s="1"/>
  <c r="DV280" i="4"/>
  <c r="CI517" i="4"/>
  <c r="CY312" i="4"/>
  <c r="ES344" i="4"/>
  <c r="ET344" i="4" s="1"/>
  <c r="EV344" i="4" s="1"/>
  <c r="EF344" i="4"/>
  <c r="EH344" i="4" s="1"/>
  <c r="ES100" i="4"/>
  <c r="ET100" i="4" s="1"/>
  <c r="EF100" i="4"/>
  <c r="EH100" i="4" s="1"/>
  <c r="DK409" i="4"/>
  <c r="DA409" i="4" s="1"/>
  <c r="EF18" i="4"/>
  <c r="EH18" i="4" s="1"/>
  <c r="ES18" i="4"/>
  <c r="ET18" i="4" s="1"/>
  <c r="EV18" i="4" s="1"/>
  <c r="ES469" i="4"/>
  <c r="ET469" i="4" s="1"/>
  <c r="EV469" i="4" s="1"/>
  <c r="EF469" i="4"/>
  <c r="EH469" i="4" s="1"/>
  <c r="CM352" i="4"/>
  <c r="DA352" i="4"/>
  <c r="EF615" i="4"/>
  <c r="EH615" i="4" s="1"/>
  <c r="ES615" i="4"/>
  <c r="ET615" i="4" s="1"/>
  <c r="EV615" i="4" s="1"/>
  <c r="CD623" i="4"/>
  <c r="CR517" i="4"/>
  <c r="CP156" i="4"/>
  <c r="CR177" i="4"/>
  <c r="DG518" i="4"/>
  <c r="DF518" i="4" s="1"/>
  <c r="EJ194" i="4"/>
  <c r="DO311" i="4"/>
  <c r="EX133" i="4"/>
  <c r="CX262" i="4"/>
  <c r="CW262" i="4" s="1"/>
  <c r="DY404" i="4"/>
  <c r="EA404" i="4" s="1"/>
  <c r="DM49" i="4"/>
  <c r="DV108" i="4"/>
  <c r="DG220" i="4"/>
  <c r="DF220" i="4" s="1"/>
  <c r="DV277" i="4"/>
  <c r="FA351" i="4"/>
  <c r="DV360" i="4"/>
  <c r="EX399" i="4"/>
  <c r="DY445" i="4"/>
  <c r="DV526" i="4"/>
  <c r="DV562" i="4"/>
  <c r="EM596" i="4"/>
  <c r="DV24" i="4"/>
  <c r="DM370" i="4"/>
  <c r="EX354" i="4"/>
  <c r="DV398" i="4"/>
  <c r="DA253" i="4"/>
  <c r="CY431" i="4"/>
  <c r="DG199" i="4"/>
  <c r="DF199" i="4" s="1"/>
  <c r="DV515" i="4"/>
  <c r="EJ17" i="4"/>
  <c r="DY11" i="4"/>
  <c r="EA11" i="4" s="1"/>
  <c r="DY61" i="4"/>
  <c r="EA61" i="4" s="1"/>
  <c r="CR71" i="4"/>
  <c r="CI71" i="4"/>
  <c r="DV35" i="4"/>
  <c r="CX93" i="4"/>
  <c r="CW93" i="4" s="1"/>
  <c r="CX199" i="4"/>
  <c r="CW199" i="4" s="1"/>
  <c r="DM171" i="4"/>
  <c r="EX196" i="4"/>
  <c r="DV233" i="4"/>
  <c r="EM229" i="4"/>
  <c r="DV222" i="4"/>
  <c r="EO260" i="4"/>
  <c r="DA242" i="4"/>
  <c r="DY333" i="4"/>
  <c r="FA527" i="4"/>
  <c r="DV536" i="4"/>
  <c r="EX618" i="4"/>
  <c r="CP241" i="4"/>
  <c r="DV620" i="4"/>
  <c r="CY397" i="4"/>
  <c r="DM456" i="4"/>
  <c r="CY292" i="4"/>
  <c r="CY456" i="4"/>
  <c r="CY454" i="4" s="1"/>
  <c r="CY330" i="4"/>
  <c r="DG539" i="4"/>
  <c r="DF539" i="4" s="1"/>
  <c r="DG178" i="4"/>
  <c r="DF178" i="4" s="1"/>
  <c r="DY42" i="4"/>
  <c r="DO42" i="4" s="1"/>
  <c r="EA101" i="4"/>
  <c r="DV124" i="4"/>
  <c r="EJ174" i="4"/>
  <c r="DV192" i="4"/>
  <c r="EA212" i="4"/>
  <c r="FA229" i="4"/>
  <c r="FC229" i="4" s="1"/>
  <c r="EJ239" i="4"/>
  <c r="EJ354" i="4"/>
  <c r="EJ351" i="4"/>
  <c r="DA392" i="4"/>
  <c r="DV486" i="4"/>
  <c r="CX496" i="4"/>
  <c r="CW496" i="4" s="1"/>
  <c r="EA591" i="4"/>
  <c r="DV202" i="4"/>
  <c r="DM89" i="4"/>
  <c r="CY287" i="4"/>
  <c r="CY181" i="4"/>
  <c r="DV391" i="4"/>
  <c r="DA601" i="4"/>
  <c r="CY498" i="4"/>
  <c r="CY496" i="4" s="1"/>
  <c r="DM311" i="4"/>
  <c r="EF287" i="4"/>
  <c r="ES287" i="4"/>
  <c r="ET287" i="4" s="1"/>
  <c r="DV23" i="4"/>
  <c r="FA104" i="4"/>
  <c r="FC104" i="4" s="1"/>
  <c r="DV20" i="4"/>
  <c r="CX114" i="4"/>
  <c r="CW114" i="4" s="1"/>
  <c r="DV294" i="4"/>
  <c r="EF457" i="4"/>
  <c r="EH457" i="4" s="1"/>
  <c r="ES457" i="4"/>
  <c r="ET457" i="4" s="1"/>
  <c r="CM333" i="4"/>
  <c r="DA333" i="4"/>
  <c r="DT456" i="4"/>
  <c r="ES292" i="4"/>
  <c r="ET292" i="4" s="1"/>
  <c r="EF292" i="4"/>
  <c r="DT498" i="4"/>
  <c r="DK402" i="4"/>
  <c r="DA402" i="4" s="1"/>
  <c r="ES379" i="4"/>
  <c r="ET379" i="4" s="1"/>
  <c r="EV379" i="4" s="1"/>
  <c r="EF379" i="4"/>
  <c r="EH379" i="4" s="1"/>
  <c r="DT223" i="4"/>
  <c r="DK419" i="4"/>
  <c r="DM419" i="4" s="1"/>
  <c r="EF188" i="4"/>
  <c r="EH188" i="4" s="1"/>
  <c r="ES188" i="4"/>
  <c r="ET188" i="4" s="1"/>
  <c r="DV133" i="4"/>
  <c r="ES90" i="4"/>
  <c r="ET90" i="4" s="1"/>
  <c r="EV90" i="4" s="1"/>
  <c r="EF90" i="4"/>
  <c r="EH90" i="4" s="1"/>
  <c r="DT316" i="4"/>
  <c r="EB316" i="4" s="1"/>
  <c r="EF195" i="4"/>
  <c r="ES195" i="4"/>
  <c r="ET195" i="4" s="1"/>
  <c r="EF358" i="4"/>
  <c r="EH358" i="4" s="1"/>
  <c r="ES358" i="4"/>
  <c r="ET358" i="4" s="1"/>
  <c r="EV358" i="4" s="1"/>
  <c r="ES159" i="4"/>
  <c r="ET159" i="4" s="1"/>
  <c r="EV159" i="4" s="1"/>
  <c r="EF159" i="4"/>
  <c r="EH159" i="4" s="1"/>
  <c r="ES478" i="4"/>
  <c r="ET478" i="4" s="1"/>
  <c r="EF478" i="4"/>
  <c r="ES543" i="4"/>
  <c r="ET543" i="4" s="1"/>
  <c r="EV543" i="4" s="1"/>
  <c r="EF543" i="4"/>
  <c r="EH543" i="4" s="1"/>
  <c r="EF574" i="4"/>
  <c r="ES574" i="4"/>
  <c r="ET574" i="4" s="1"/>
  <c r="DK277" i="4"/>
  <c r="DA277" i="4" s="1"/>
  <c r="DT402" i="4"/>
  <c r="DK116" i="4"/>
  <c r="EF218" i="4"/>
  <c r="EH218" i="4" s="1"/>
  <c r="EM218" i="4" s="1"/>
  <c r="ES218" i="4"/>
  <c r="ET218" i="4" s="1"/>
  <c r="DK378" i="4"/>
  <c r="DA378" i="4" s="1"/>
  <c r="EF332" i="4"/>
  <c r="EH332" i="4" s="1"/>
  <c r="ES332" i="4"/>
  <c r="ET332" i="4" s="1"/>
  <c r="EV332" i="4" s="1"/>
  <c r="DK358" i="4"/>
  <c r="EF23" i="4"/>
  <c r="EH23" i="4" s="1"/>
  <c r="ES23" i="4"/>
  <c r="ET23" i="4" s="1"/>
  <c r="EV23" i="4" s="1"/>
  <c r="CM474" i="4"/>
  <c r="DA474" i="4"/>
  <c r="DT447" i="4"/>
  <c r="EF11" i="4"/>
  <c r="ES11" i="4"/>
  <c r="ET11" i="4" s="1"/>
  <c r="EV11" i="4" s="1"/>
  <c r="ES438" i="4"/>
  <c r="ET438" i="4" s="1"/>
  <c r="EV438" i="4" s="1"/>
  <c r="EF438" i="4"/>
  <c r="EH438" i="4" s="1"/>
  <c r="ES587" i="4"/>
  <c r="ET587" i="4" s="1"/>
  <c r="EV587" i="4" s="1"/>
  <c r="EF587" i="4"/>
  <c r="ES294" i="4"/>
  <c r="ET294" i="4" s="1"/>
  <c r="EV294" i="4" s="1"/>
  <c r="EF294" i="4"/>
  <c r="EH294" i="4" s="1"/>
  <c r="EH372" i="4"/>
  <c r="ES20" i="4"/>
  <c r="ET20" i="4" s="1"/>
  <c r="EV20" i="4" s="1"/>
  <c r="EF20" i="4"/>
  <c r="EH20" i="4" s="1"/>
  <c r="DK128" i="4"/>
  <c r="DA128" i="4" s="1"/>
  <c r="DI72" i="4"/>
  <c r="DH72" i="4" s="1"/>
  <c r="DD72" i="4" s="1"/>
  <c r="DV129" i="4"/>
  <c r="EA117" i="4"/>
  <c r="DV193" i="4"/>
  <c r="EJ212" i="4"/>
  <c r="DY235" i="4"/>
  <c r="EX274" i="4"/>
  <c r="DG368" i="4"/>
  <c r="DF368" i="4" s="1"/>
  <c r="DG411" i="4"/>
  <c r="DF411" i="4" s="1"/>
  <c r="EJ423" i="4"/>
  <c r="DM464" i="4"/>
  <c r="DM467" i="4"/>
  <c r="EO466" i="4"/>
  <c r="DG475" i="4"/>
  <c r="DF475" i="4" s="1"/>
  <c r="EJ502" i="4"/>
  <c r="EX513" i="4"/>
  <c r="DV572" i="4"/>
  <c r="DA582" i="4"/>
  <c r="DG93" i="4"/>
  <c r="DF93" i="4" s="1"/>
  <c r="CX283" i="4"/>
  <c r="CW283" i="4" s="1"/>
  <c r="DV378" i="4"/>
  <c r="DM197" i="4"/>
  <c r="DV276" i="4"/>
  <c r="DV216" i="4"/>
  <c r="DM169" i="4"/>
  <c r="EH311" i="4"/>
  <c r="DT292" i="4"/>
  <c r="EF498" i="4"/>
  <c r="ES498" i="4"/>
  <c r="ET498" i="4" s="1"/>
  <c r="DH402" i="4"/>
  <c r="EF223" i="4"/>
  <c r="ES223" i="4"/>
  <c r="ET223" i="4" s="1"/>
  <c r="EV223" i="4" s="1"/>
  <c r="EF525" i="4"/>
  <c r="EH525" i="4" s="1"/>
  <c r="ES525" i="4"/>
  <c r="ET525" i="4" s="1"/>
  <c r="DH419" i="4"/>
  <c r="ES105" i="4"/>
  <c r="ET105" i="4" s="1"/>
  <c r="EV105" i="4" s="1"/>
  <c r="EF105" i="4"/>
  <c r="ES495" i="4"/>
  <c r="ET495" i="4" s="1"/>
  <c r="EV495" i="4" s="1"/>
  <c r="EF495" i="4"/>
  <c r="EH495" i="4" s="1"/>
  <c r="DM596" i="4"/>
  <c r="EH571" i="4"/>
  <c r="CY284" i="4"/>
  <c r="ES14" i="4"/>
  <c r="ET14" i="4" s="1"/>
  <c r="EV14" i="4" s="1"/>
  <c r="FA14" i="4" s="1"/>
  <c r="EF14" i="4"/>
  <c r="EH14" i="4" s="1"/>
  <c r="DT478" i="4"/>
  <c r="EB478" i="4" s="1"/>
  <c r="DK307" i="4"/>
  <c r="EF276" i="4"/>
  <c r="EH276" i="4" s="1"/>
  <c r="ES276" i="4"/>
  <c r="ET276" i="4" s="1"/>
  <c r="EV276" i="4" s="1"/>
  <c r="ES621" i="4"/>
  <c r="ET621" i="4" s="1"/>
  <c r="EV621" i="4" s="1"/>
  <c r="EF621" i="4"/>
  <c r="EH621" i="4" s="1"/>
  <c r="EF582" i="4"/>
  <c r="EH582" i="4" s="1"/>
  <c r="ES582" i="4"/>
  <c r="ET582" i="4" s="1"/>
  <c r="EV582" i="4" s="1"/>
  <c r="DT556" i="4"/>
  <c r="EB556" i="4" s="1"/>
  <c r="EF544" i="4"/>
  <c r="EH544" i="4" s="1"/>
  <c r="ES544" i="4"/>
  <c r="ET544" i="4" s="1"/>
  <c r="EV544" i="4" s="1"/>
  <c r="EF483" i="4"/>
  <c r="EH483" i="4" s="1"/>
  <c r="ES483" i="4"/>
  <c r="ET483" i="4" s="1"/>
  <c r="EV483" i="4" s="1"/>
  <c r="DH277" i="4"/>
  <c r="DT593" i="4"/>
  <c r="DM601" i="4"/>
  <c r="DH378" i="4"/>
  <c r="DT85" i="4"/>
  <c r="DT592" i="4"/>
  <c r="ES315" i="4"/>
  <c r="ET315" i="4" s="1"/>
  <c r="EV315" i="4" s="1"/>
  <c r="EF315" i="4"/>
  <c r="EH315" i="4" s="1"/>
  <c r="DT312" i="4"/>
  <c r="DK563" i="4"/>
  <c r="EF447" i="4"/>
  <c r="EH447" i="4" s="1"/>
  <c r="ES447" i="4"/>
  <c r="ET447" i="4" s="1"/>
  <c r="CM280" i="4"/>
  <c r="DA280" i="4"/>
  <c r="EH412" i="4"/>
  <c r="DT128" i="4"/>
  <c r="DT431" i="4"/>
  <c r="EB431" i="4" s="1"/>
  <c r="DH293" i="4"/>
  <c r="DT577" i="4"/>
  <c r="EF102" i="4"/>
  <c r="ES102" i="4"/>
  <c r="ET102" i="4" s="1"/>
  <c r="EV102" i="4" s="1"/>
  <c r="DA292" i="4"/>
  <c r="EF181" i="4"/>
  <c r="EH181" i="4" s="1"/>
  <c r="ES181" i="4"/>
  <c r="ET181" i="4" s="1"/>
  <c r="EV181" i="4" s="1"/>
  <c r="EF505" i="4"/>
  <c r="EH505" i="4" s="1"/>
  <c r="ES505" i="4"/>
  <c r="ET505" i="4" s="1"/>
  <c r="EV505" i="4" s="1"/>
  <c r="EF204" i="4"/>
  <c r="ES204" i="4"/>
  <c r="ET204" i="4" s="1"/>
  <c r="DK188" i="4"/>
  <c r="DA188" i="4" s="1"/>
  <c r="EF477" i="4"/>
  <c r="EH477" i="4" s="1"/>
  <c r="ES477" i="4"/>
  <c r="ET477" i="4" s="1"/>
  <c r="EV477" i="4" s="1"/>
  <c r="EF530" i="4"/>
  <c r="EH530" i="4" s="1"/>
  <c r="ES530" i="4"/>
  <c r="ET530" i="4" s="1"/>
  <c r="EV530" i="4" s="1"/>
  <c r="DT574" i="4"/>
  <c r="DV574" i="4" s="1"/>
  <c r="DK478" i="4"/>
  <c r="DA478" i="4" s="1"/>
  <c r="EV385" i="4"/>
  <c r="ES402" i="4"/>
  <c r="ET402" i="4" s="1"/>
  <c r="EF402" i="4"/>
  <c r="EH402" i="4" s="1"/>
  <c r="ES219" i="4"/>
  <c r="ET219" i="4" s="1"/>
  <c r="EV219" i="4" s="1"/>
  <c r="EF219" i="4"/>
  <c r="EH219" i="4" s="1"/>
  <c r="DK215" i="4"/>
  <c r="DM215" i="4" s="1"/>
  <c r="EF414" i="4"/>
  <c r="EH414" i="4" s="1"/>
  <c r="ES414" i="4"/>
  <c r="ET414" i="4" s="1"/>
  <c r="EV414" i="4" s="1"/>
  <c r="DO571" i="4"/>
  <c r="EA571" i="4"/>
  <c r="DK350" i="4"/>
  <c r="DA350" i="4" s="1"/>
  <c r="EH270" i="4"/>
  <c r="FD270" i="4" s="1"/>
  <c r="CM350" i="4"/>
  <c r="CX346" i="4"/>
  <c r="CW346" i="4" s="1"/>
  <c r="EF288" i="4"/>
  <c r="EH288" i="4" s="1"/>
  <c r="ES288" i="4"/>
  <c r="ET288" i="4" s="1"/>
  <c r="EV288" i="4" s="1"/>
  <c r="DK397" i="4"/>
  <c r="DA397" i="4" s="1"/>
  <c r="DK119" i="4"/>
  <c r="DA119" i="4" s="1"/>
  <c r="EF235" i="4"/>
  <c r="EH235" i="4" s="1"/>
  <c r="ES235" i="4"/>
  <c r="ET235" i="4" s="1"/>
  <c r="EV235" i="4" s="1"/>
  <c r="EF32" i="4"/>
  <c r="EH32" i="4" s="1"/>
  <c r="ES32" i="4"/>
  <c r="ET32" i="4" s="1"/>
  <c r="EV32" i="4" s="1"/>
  <c r="DY144" i="4"/>
  <c r="DV219" i="4"/>
  <c r="ES293" i="4"/>
  <c r="ET293" i="4" s="1"/>
  <c r="EF293" i="4"/>
  <c r="EH293" i="4" s="1"/>
  <c r="DK187" i="4"/>
  <c r="ES552" i="4"/>
  <c r="ET552" i="4" s="1"/>
  <c r="EV552" i="4" s="1"/>
  <c r="EF552" i="4"/>
  <c r="DT468" i="4"/>
  <c r="ES455" i="4"/>
  <c r="ET455" i="4" s="1"/>
  <c r="EV455" i="4" s="1"/>
  <c r="EF455" i="4"/>
  <c r="EH455" i="4" s="1"/>
  <c r="EF116" i="4"/>
  <c r="EH116" i="4" s="1"/>
  <c r="EP116" i="4" s="1"/>
  <c r="ES116" i="4"/>
  <c r="ET116" i="4" s="1"/>
  <c r="EF563" i="4"/>
  <c r="ES563" i="4"/>
  <c r="ET563" i="4" s="1"/>
  <c r="EV563" i="4" s="1"/>
  <c r="EF343" i="4"/>
  <c r="EH343" i="4" s="1"/>
  <c r="ES343" i="4"/>
  <c r="ET343" i="4" s="1"/>
  <c r="EV343" i="4" s="1"/>
  <c r="ES540" i="4"/>
  <c r="ET540" i="4" s="1"/>
  <c r="EF540" i="4"/>
  <c r="EH540" i="4" s="1"/>
  <c r="EP540" i="4" s="1"/>
  <c r="DT142" i="4"/>
  <c r="EF330" i="4"/>
  <c r="EH330" i="4" s="1"/>
  <c r="ES330" i="4"/>
  <c r="ET330" i="4" s="1"/>
  <c r="EA385" i="4"/>
  <c r="DO385" i="4"/>
  <c r="ES225" i="4"/>
  <c r="ET225" i="4" s="1"/>
  <c r="EV225" i="4" s="1"/>
  <c r="EF225" i="4"/>
  <c r="EH225" i="4" s="1"/>
  <c r="ES268" i="4"/>
  <c r="ET268" i="4" s="1"/>
  <c r="EV268" i="4" s="1"/>
  <c r="EF268" i="4"/>
  <c r="EH268" i="4" s="1"/>
  <c r="ES506" i="4"/>
  <c r="ET506" i="4" s="1"/>
  <c r="EV506" i="4" s="1"/>
  <c r="EF506" i="4"/>
  <c r="EH506" i="4" s="1"/>
  <c r="CY601" i="4"/>
  <c r="CY581" i="4" s="1"/>
  <c r="DH181" i="4"/>
  <c r="DK61" i="4"/>
  <c r="DT529" i="4"/>
  <c r="EF474" i="4"/>
  <c r="ES474" i="4"/>
  <c r="ET474" i="4" s="1"/>
  <c r="EV474" i="4" s="1"/>
  <c r="DK574" i="4"/>
  <c r="DK416" i="4"/>
  <c r="DM416" i="4" s="1"/>
  <c r="DH445" i="4"/>
  <c r="DI433" i="4" s="1"/>
  <c r="DH433" i="4" s="1"/>
  <c r="DV397" i="4"/>
  <c r="DY397" i="4"/>
  <c r="DT119" i="4"/>
  <c r="DA287" i="4"/>
  <c r="DM287" i="4"/>
  <c r="DM447" i="4"/>
  <c r="ES378" i="4"/>
  <c r="ET378" i="4" s="1"/>
  <c r="EF378" i="4"/>
  <c r="EH378" i="4" s="1"/>
  <c r="CM183" i="4"/>
  <c r="DA183" i="4"/>
  <c r="CM599" i="4"/>
  <c r="DA599" i="4"/>
  <c r="EF363" i="4"/>
  <c r="EH363" i="4" s="1"/>
  <c r="ES363" i="4"/>
  <c r="ET363" i="4" s="1"/>
  <c r="EV363" i="4" s="1"/>
  <c r="ES318" i="4"/>
  <c r="ET318" i="4" s="1"/>
  <c r="EV318" i="4" s="1"/>
  <c r="EF318" i="4"/>
  <c r="EH318" i="4" s="1"/>
  <c r="EF419" i="4"/>
  <c r="EH419" i="4" s="1"/>
  <c r="ES419" i="4"/>
  <c r="ET419" i="4" s="1"/>
  <c r="EV419" i="4" s="1"/>
  <c r="DT211" i="4"/>
  <c r="ES233" i="4"/>
  <c r="ET233" i="4" s="1"/>
  <c r="EV233" i="4" s="1"/>
  <c r="EF233" i="4"/>
  <c r="EH233" i="4" s="1"/>
  <c r="CY128" i="4"/>
  <c r="EF573" i="4"/>
  <c r="EH573" i="4" s="1"/>
  <c r="ES573" i="4"/>
  <c r="ET573" i="4" s="1"/>
  <c r="EV573" i="4" s="1"/>
  <c r="CY402" i="4"/>
  <c r="ES456" i="4"/>
  <c r="ET456" i="4" s="1"/>
  <c r="EF456" i="4"/>
  <c r="EH456" i="4" s="1"/>
  <c r="EA618" i="4"/>
  <c r="DV159" i="4"/>
  <c r="DV530" i="4"/>
  <c r="DG262" i="4"/>
  <c r="DF262" i="4" s="1"/>
  <c r="CP93" i="4"/>
  <c r="DY412" i="4"/>
  <c r="EA412" i="4" s="1"/>
  <c r="DV358" i="4"/>
  <c r="DT476" i="4"/>
  <c r="ES197" i="4"/>
  <c r="ET197" i="4" s="1"/>
  <c r="EV197" i="4" s="1"/>
  <c r="EF197" i="4"/>
  <c r="DK284" i="4"/>
  <c r="DM284" i="4" s="1"/>
  <c r="ES121" i="4"/>
  <c r="ET121" i="4" s="1"/>
  <c r="EF121" i="4"/>
  <c r="EH121" i="4" s="1"/>
  <c r="DT22" i="4"/>
  <c r="DT242" i="4"/>
  <c r="ES215" i="4"/>
  <c r="ET215" i="4" s="1"/>
  <c r="EV215" i="4" s="1"/>
  <c r="EF215" i="4"/>
  <c r="EH215" i="4" s="1"/>
  <c r="EF599" i="4"/>
  <c r="EH599" i="4" s="1"/>
  <c r="ES599" i="4"/>
  <c r="ET599" i="4" s="1"/>
  <c r="EV599" i="4" s="1"/>
  <c r="EJ391" i="4"/>
  <c r="EM391" i="4"/>
  <c r="EF142" i="4"/>
  <c r="EH142" i="4" s="1"/>
  <c r="ES142" i="4"/>
  <c r="ET142" i="4" s="1"/>
  <c r="EV142" i="4" s="1"/>
  <c r="DT330" i="4"/>
  <c r="EF333" i="4"/>
  <c r="ES333" i="4"/>
  <c r="ET333" i="4" s="1"/>
  <c r="EV333" i="4" s="1"/>
  <c r="DT395" i="4"/>
  <c r="EF562" i="4"/>
  <c r="EH562" i="4" s="1"/>
  <c r="ES562" i="4"/>
  <c r="ET562" i="4" s="1"/>
  <c r="EV562" i="4" s="1"/>
  <c r="DT601" i="4"/>
  <c r="EF607" i="4"/>
  <c r="EH607" i="4" s="1"/>
  <c r="ES607" i="4"/>
  <c r="ET607" i="4" s="1"/>
  <c r="EV607" i="4" s="1"/>
  <c r="EH618" i="4"/>
  <c r="EP618" i="4" s="1"/>
  <c r="EF529" i="4"/>
  <c r="EH529" i="4" s="1"/>
  <c r="ES529" i="4"/>
  <c r="ET529" i="4" s="1"/>
  <c r="EF515" i="4"/>
  <c r="EH515" i="4" s="1"/>
  <c r="ES515" i="4"/>
  <c r="ET515" i="4" s="1"/>
  <c r="EV515" i="4" s="1"/>
  <c r="EF397" i="4"/>
  <c r="ES397" i="4"/>
  <c r="ET397" i="4" s="1"/>
  <c r="EF424" i="4"/>
  <c r="EH424" i="4" s="1"/>
  <c r="ES424" i="4"/>
  <c r="ET424" i="4" s="1"/>
  <c r="ES445" i="4"/>
  <c r="ET445" i="4" s="1"/>
  <c r="EV445" i="4" s="1"/>
  <c r="EF445" i="4"/>
  <c r="EH445" i="4" s="1"/>
  <c r="DK592" i="4"/>
  <c r="DA592" i="4" s="1"/>
  <c r="EF481" i="4"/>
  <c r="ES481" i="4"/>
  <c r="ET481" i="4" s="1"/>
  <c r="EV481" i="4" s="1"/>
  <c r="DV350" i="4"/>
  <c r="DY350" i="4"/>
  <c r="DK312" i="4"/>
  <c r="ES183" i="4"/>
  <c r="ET183" i="4" s="1"/>
  <c r="EV183" i="4" s="1"/>
  <c r="EF183" i="4"/>
  <c r="EH183" i="4" s="1"/>
  <c r="ES211" i="4"/>
  <c r="ET211" i="4" s="1"/>
  <c r="EV211" i="4" s="1"/>
  <c r="EF211" i="4"/>
  <c r="EH211" i="4" s="1"/>
  <c r="DO606" i="4"/>
  <c r="DV272" i="4"/>
  <c r="DY272" i="4"/>
  <c r="DO272" i="4" s="1"/>
  <c r="DT188" i="4"/>
  <c r="DK404" i="4"/>
  <c r="ES190" i="4"/>
  <c r="ET190" i="4" s="1"/>
  <c r="EV190" i="4" s="1"/>
  <c r="EF190" i="4"/>
  <c r="EH190" i="4" s="1"/>
  <c r="EF316" i="4"/>
  <c r="EH316" i="4" s="1"/>
  <c r="EM316" i="4" s="1"/>
  <c r="ES316" i="4"/>
  <c r="ET316" i="4" s="1"/>
  <c r="DV307" i="4"/>
  <c r="DY307" i="4"/>
  <c r="EA307" i="4" s="1"/>
  <c r="DG114" i="4"/>
  <c r="DF114" i="4" s="1"/>
  <c r="EV311" i="4"/>
  <c r="EH133" i="4"/>
  <c r="FD133" i="4" s="1"/>
  <c r="DK204" i="4"/>
  <c r="EV571" i="4"/>
  <c r="ES277" i="4"/>
  <c r="ET277" i="4" s="1"/>
  <c r="EF277" i="4"/>
  <c r="EF222" i="4"/>
  <c r="EH222" i="4" s="1"/>
  <c r="ES222" i="4"/>
  <c r="ET222" i="4" s="1"/>
  <c r="EV222" i="4" s="1"/>
  <c r="ES202" i="4"/>
  <c r="ET202" i="4" s="1"/>
  <c r="EV202" i="4" s="1"/>
  <c r="EF202" i="4"/>
  <c r="EH202" i="4" s="1"/>
  <c r="ES357" i="4"/>
  <c r="ET357" i="4" s="1"/>
  <c r="EV357" i="4" s="1"/>
  <c r="EF357" i="4"/>
  <c r="EH357" i="4" s="1"/>
  <c r="DK515" i="4"/>
  <c r="DM515" i="4" s="1"/>
  <c r="ES593" i="4"/>
  <c r="ET593" i="4" s="1"/>
  <c r="EV593" i="4" s="1"/>
  <c r="EF593" i="4"/>
  <c r="EH593" i="4" s="1"/>
  <c r="ES592" i="4"/>
  <c r="ET592" i="4" s="1"/>
  <c r="EF592" i="4"/>
  <c r="ES119" i="4"/>
  <c r="ET119" i="4" s="1"/>
  <c r="EV119" i="4" s="1"/>
  <c r="EF119" i="4"/>
  <c r="EH119" i="4" s="1"/>
  <c r="ES312" i="4"/>
  <c r="ET312" i="4" s="1"/>
  <c r="EF312" i="4"/>
  <c r="CM337" i="4"/>
  <c r="DA337" i="4"/>
  <c r="EF128" i="4"/>
  <c r="ES128" i="4"/>
  <c r="ET128" i="4" s="1"/>
  <c r="EF431" i="4"/>
  <c r="EH431" i="4" s="1"/>
  <c r="ES431" i="4"/>
  <c r="ET431" i="4" s="1"/>
  <c r="EV431" i="4" s="1"/>
  <c r="EF42" i="4"/>
  <c r="EH42" i="4" s="1"/>
  <c r="EM42" i="4" s="1"/>
  <c r="ES42" i="4"/>
  <c r="ET42" i="4" s="1"/>
  <c r="EV42" i="4" s="1"/>
  <c r="DK476" i="4"/>
  <c r="CX178" i="4"/>
  <c r="CW178" i="4" s="1"/>
  <c r="CX368" i="4"/>
  <c r="CW368" i="4" s="1"/>
  <c r="DY495" i="4"/>
  <c r="DY483" i="4"/>
  <c r="CK432" i="4"/>
  <c r="DY14" i="4"/>
  <c r="DV363" i="4"/>
  <c r="DY455" i="4"/>
  <c r="EA455" i="4" s="1"/>
  <c r="DV525" i="4"/>
  <c r="FA17" i="4"/>
  <c r="DY32" i="4"/>
  <c r="DY343" i="4"/>
  <c r="DV422" i="4"/>
  <c r="DV587" i="4"/>
  <c r="DG283" i="4"/>
  <c r="DF283" i="4" s="1"/>
  <c r="DV268" i="4"/>
  <c r="DV372" i="4"/>
  <c r="EJ500" i="4"/>
  <c r="EA40" i="4"/>
  <c r="EF476" i="4"/>
  <c r="EH476" i="4" s="1"/>
  <c r="ES476" i="4"/>
  <c r="ET476" i="4" s="1"/>
  <c r="DK372" i="4"/>
  <c r="EF191" i="4"/>
  <c r="EH191" i="4" s="1"/>
  <c r="ES191" i="4"/>
  <c r="ET191" i="4" s="1"/>
  <c r="EF451" i="4"/>
  <c r="EH451" i="4" s="1"/>
  <c r="ES451" i="4"/>
  <c r="ET451" i="4" s="1"/>
  <c r="EV451" i="4" s="1"/>
  <c r="EF22" i="4"/>
  <c r="EH22" i="4" s="1"/>
  <c r="ES22" i="4"/>
  <c r="ET22" i="4" s="1"/>
  <c r="EV22" i="4" s="1"/>
  <c r="EF242" i="4"/>
  <c r="EH242" i="4" s="1"/>
  <c r="ES242" i="4"/>
  <c r="ET242" i="4" s="1"/>
  <c r="EV242" i="4" s="1"/>
  <c r="DK587" i="4"/>
  <c r="EV391" i="4"/>
  <c r="DA498" i="4"/>
  <c r="DM498" i="4"/>
  <c r="ES620" i="4"/>
  <c r="ET620" i="4" s="1"/>
  <c r="EV620" i="4" s="1"/>
  <c r="EF620" i="4"/>
  <c r="EH620" i="4" s="1"/>
  <c r="EF509" i="4"/>
  <c r="ES509" i="4"/>
  <c r="ET509" i="4" s="1"/>
  <c r="EV509" i="4" s="1"/>
  <c r="CM22" i="4"/>
  <c r="DA22" i="4"/>
  <c r="EF395" i="4"/>
  <c r="EH395" i="4" s="1"/>
  <c r="ES395" i="4"/>
  <c r="ET395" i="4" s="1"/>
  <c r="EV395" i="4" s="1"/>
  <c r="EF61" i="4"/>
  <c r="EH61" i="4" s="1"/>
  <c r="ES61" i="4"/>
  <c r="ET61" i="4" s="1"/>
  <c r="EV61" i="4" s="1"/>
  <c r="EF404" i="4"/>
  <c r="EH404" i="4" s="1"/>
  <c r="ES404" i="4"/>
  <c r="ET404" i="4" s="1"/>
  <c r="EV404" i="4" s="1"/>
  <c r="EF470" i="4"/>
  <c r="ES470" i="4"/>
  <c r="ET470" i="4" s="1"/>
  <c r="EV470" i="4" s="1"/>
  <c r="ES601" i="4"/>
  <c r="ET601" i="4" s="1"/>
  <c r="EF601" i="4"/>
  <c r="ES566" i="4"/>
  <c r="ET566" i="4" s="1"/>
  <c r="EV566" i="4" s="1"/>
  <c r="EF566" i="4"/>
  <c r="EH566" i="4" s="1"/>
  <c r="EF416" i="4"/>
  <c r="ES416" i="4"/>
  <c r="ET416" i="4" s="1"/>
  <c r="EV416" i="4" s="1"/>
  <c r="ES443" i="4"/>
  <c r="ET443" i="4" s="1"/>
  <c r="EV443" i="4" s="1"/>
  <c r="EF443" i="4"/>
  <c r="CM35" i="4"/>
  <c r="DA35" i="4"/>
  <c r="EF200" i="4"/>
  <c r="EH200" i="4" s="1"/>
  <c r="ES200" i="4"/>
  <c r="ET200" i="4" s="1"/>
  <c r="EV200" i="4" s="1"/>
  <c r="DK556" i="4"/>
  <c r="DT488" i="4"/>
  <c r="ES394" i="4"/>
  <c r="ET394" i="4" s="1"/>
  <c r="EV394" i="4" s="1"/>
  <c r="EF394" i="4"/>
  <c r="EH394" i="4" s="1"/>
  <c r="DO351" i="4"/>
  <c r="EF398" i="4"/>
  <c r="ES398" i="4"/>
  <c r="ET398" i="4" s="1"/>
  <c r="EV398" i="4" s="1"/>
  <c r="DH592" i="4"/>
  <c r="DT481" i="4"/>
  <c r="ES350" i="4"/>
  <c r="ET350" i="4" s="1"/>
  <c r="EF350" i="4"/>
  <c r="EH237" i="4"/>
  <c r="EF381" i="4"/>
  <c r="EH381" i="4" s="1"/>
  <c r="ES381" i="4"/>
  <c r="ET381" i="4" s="1"/>
  <c r="EV381" i="4" s="1"/>
  <c r="EF35" i="4"/>
  <c r="EH35" i="4" s="1"/>
  <c r="ES35" i="4"/>
  <c r="ET35" i="4" s="1"/>
  <c r="EV35" i="4" s="1"/>
  <c r="DT187" i="4"/>
  <c r="EB187" i="4" s="1"/>
  <c r="DT337" i="4"/>
  <c r="ES284" i="4"/>
  <c r="ET284" i="4" s="1"/>
  <c r="EF284" i="4"/>
  <c r="EF392" i="4"/>
  <c r="EH392" i="4" s="1"/>
  <c r="ES392" i="4"/>
  <c r="ET392" i="4" s="1"/>
  <c r="DV237" i="4"/>
  <c r="DA431" i="4"/>
  <c r="DT195" i="4"/>
  <c r="DK577" i="4"/>
  <c r="ES468" i="4"/>
  <c r="ET468" i="4" s="1"/>
  <c r="EF468" i="4"/>
  <c r="EH468" i="4" s="1"/>
  <c r="DV116" i="4"/>
  <c r="DY116" i="4"/>
  <c r="EA116" i="4" s="1"/>
  <c r="DV563" i="4"/>
  <c r="DY563" i="4"/>
  <c r="DV540" i="4"/>
  <c r="DY540" i="4"/>
  <c r="ES526" i="4"/>
  <c r="ET526" i="4" s="1"/>
  <c r="EV526" i="4" s="1"/>
  <c r="EF526" i="4"/>
  <c r="ES401" i="4"/>
  <c r="ET401" i="4" s="1"/>
  <c r="EF401" i="4"/>
  <c r="EH401" i="4" s="1"/>
  <c r="EF24" i="4"/>
  <c r="EH24" i="4" s="1"/>
  <c r="ES24" i="4"/>
  <c r="ET24" i="4" s="1"/>
  <c r="EV24" i="4" s="1"/>
  <c r="ES556" i="4"/>
  <c r="ET556" i="4" s="1"/>
  <c r="EF556" i="4"/>
  <c r="EF85" i="4"/>
  <c r="EH85" i="4" s="1"/>
  <c r="ES85" i="4"/>
  <c r="ET85" i="4" s="1"/>
  <c r="EV85" i="4" s="1"/>
  <c r="FA30" i="4"/>
  <c r="ES577" i="4"/>
  <c r="ET577" i="4" s="1"/>
  <c r="EF577" i="4"/>
  <c r="EH577" i="4" s="1"/>
  <c r="DT102" i="4"/>
  <c r="EB102" i="4" s="1"/>
  <c r="DM305" i="4"/>
  <c r="DG389" i="4"/>
  <c r="DF389" i="4" s="1"/>
  <c r="CX475" i="4"/>
  <c r="CW475" i="4" s="1"/>
  <c r="DV506" i="4"/>
  <c r="DM544" i="4"/>
  <c r="DY544" i="4"/>
  <c r="DY582" i="4"/>
  <c r="EA582" i="4" s="1"/>
  <c r="EA260" i="4"/>
  <c r="DY90" i="4"/>
  <c r="DV293" i="4"/>
  <c r="DY315" i="4"/>
  <c r="DM11" i="4"/>
  <c r="DV105" i="4"/>
  <c r="EM104" i="4"/>
  <c r="EO104" i="4" s="1"/>
  <c r="DV225" i="4"/>
  <c r="EX265" i="4"/>
  <c r="DV310" i="4"/>
  <c r="DG346" i="4"/>
  <c r="DF346" i="4" s="1"/>
  <c r="CX389" i="4"/>
  <c r="CW389" i="4" s="1"/>
  <c r="DV421" i="4"/>
  <c r="EX441" i="4"/>
  <c r="CX560" i="4"/>
  <c r="CW560" i="4" s="1"/>
  <c r="EX194" i="4"/>
  <c r="EA466" i="4"/>
  <c r="CY118" i="4"/>
  <c r="CY577" i="4"/>
  <c r="ES170" i="4"/>
  <c r="ET170" i="4" s="1"/>
  <c r="EV170" i="4" s="1"/>
  <c r="EF170" i="4"/>
  <c r="EH170" i="4" s="1"/>
  <c r="DA272" i="4"/>
  <c r="DM272" i="4"/>
  <c r="DH219" i="4"/>
  <c r="DT287" i="4"/>
  <c r="EB287" i="4" s="1"/>
  <c r="EF216" i="4"/>
  <c r="EH216" i="4" s="1"/>
  <c r="ES216" i="4"/>
  <c r="ET216" i="4" s="1"/>
  <c r="EV500" i="4"/>
  <c r="ES272" i="4"/>
  <c r="ET272" i="4" s="1"/>
  <c r="EF272" i="4"/>
  <c r="CM414" i="4"/>
  <c r="DA414" i="4"/>
  <c r="ES280" i="4"/>
  <c r="ET280" i="4" s="1"/>
  <c r="EV280" i="4" s="1"/>
  <c r="EF280" i="4"/>
  <c r="EH280" i="4" s="1"/>
  <c r="DK23" i="4"/>
  <c r="DT181" i="4"/>
  <c r="DT505" i="4"/>
  <c r="DT204" i="4"/>
  <c r="DH188" i="4"/>
  <c r="CY187" i="4"/>
  <c r="DT470" i="4"/>
  <c r="DK526" i="4"/>
  <c r="EF422" i="4"/>
  <c r="EH422" i="4" s="1"/>
  <c r="ES422" i="4"/>
  <c r="ET422" i="4" s="1"/>
  <c r="EV422" i="4" s="1"/>
  <c r="FA422" i="4" s="1"/>
  <c r="ES184" i="4"/>
  <c r="ET184" i="4" s="1"/>
  <c r="EF184" i="4"/>
  <c r="EH184" i="4" s="1"/>
  <c r="EM184" i="4" s="1"/>
  <c r="DH478" i="4"/>
  <c r="EH385" i="4"/>
  <c r="EF307" i="4"/>
  <c r="EH307" i="4" s="1"/>
  <c r="EP307" i="4" s="1"/>
  <c r="ES307" i="4"/>
  <c r="ET307" i="4" s="1"/>
  <c r="DH215" i="4"/>
  <c r="DK195" i="4"/>
  <c r="ES488" i="4"/>
  <c r="ET488" i="4" s="1"/>
  <c r="EV488" i="4" s="1"/>
  <c r="EF488" i="4"/>
  <c r="DK363" i="4"/>
  <c r="DH350" i="4"/>
  <c r="DK223" i="4"/>
  <c r="CY350" i="4"/>
  <c r="CY346" i="4" s="1"/>
  <c r="DA330" i="4"/>
  <c r="CY372" i="4"/>
  <c r="CY368" i="4" s="1"/>
  <c r="CY395" i="4"/>
  <c r="EO30" i="4"/>
  <c r="EC30" i="4"/>
  <c r="DH397" i="4"/>
  <c r="DH119" i="4"/>
  <c r="EV237" i="4"/>
  <c r="DT381" i="4"/>
  <c r="ES187" i="4"/>
  <c r="ET187" i="4" s="1"/>
  <c r="EF187" i="4"/>
  <c r="EF337" i="4"/>
  <c r="EH337" i="4" s="1"/>
  <c r="ES337" i="4"/>
  <c r="ET337" i="4" s="1"/>
  <c r="EV337" i="4" s="1"/>
  <c r="DT284" i="4"/>
  <c r="DO596" i="4"/>
  <c r="EF118" i="4"/>
  <c r="ES118" i="4"/>
  <c r="ET118" i="4" s="1"/>
  <c r="ES81" i="4"/>
  <c r="ET81" i="4" s="1"/>
  <c r="EV81" i="4" s="1"/>
  <c r="EF81" i="4"/>
  <c r="EH81" i="4" s="1"/>
  <c r="EJ40" i="4"/>
  <c r="CX29" i="4"/>
  <c r="CW29" i="4" s="1"/>
  <c r="ES253" i="4"/>
  <c r="ET253" i="4" s="1"/>
  <c r="EF253" i="4"/>
  <c r="DT147" i="4"/>
  <c r="DT69" i="4"/>
  <c r="ES39" i="4"/>
  <c r="ET39" i="4" s="1"/>
  <c r="EV39" i="4" s="1"/>
  <c r="EF39" i="4"/>
  <c r="DV38" i="4"/>
  <c r="DT111" i="4"/>
  <c r="EH167" i="4"/>
  <c r="EF69" i="4"/>
  <c r="EH69" i="4" s="1"/>
  <c r="ES69" i="4"/>
  <c r="ET69" i="4" s="1"/>
  <c r="EV69" i="4" s="1"/>
  <c r="EJ112" i="4"/>
  <c r="EX117" i="4"/>
  <c r="EJ154" i="4"/>
  <c r="EX148" i="4"/>
  <c r="DV214" i="4"/>
  <c r="DM236" i="4"/>
  <c r="EX230" i="4"/>
  <c r="EJ247" i="4"/>
  <c r="DY305" i="4"/>
  <c r="EA332" i="4"/>
  <c r="DM360" i="4"/>
  <c r="EX493" i="4"/>
  <c r="EJ568" i="4"/>
  <c r="EA580" i="4"/>
  <c r="EJ613" i="4"/>
  <c r="DI602" i="4"/>
  <c r="DH602" i="4" s="1"/>
  <c r="DD602" i="4" s="1"/>
  <c r="ES111" i="4"/>
  <c r="ET111" i="4" s="1"/>
  <c r="EF111" i="4"/>
  <c r="CY168" i="4"/>
  <c r="CY156" i="4" s="1"/>
  <c r="DK111" i="4"/>
  <c r="EV167" i="4"/>
  <c r="ES164" i="4"/>
  <c r="ET164" i="4" s="1"/>
  <c r="EV164" i="4" s="1"/>
  <c r="EF164" i="4"/>
  <c r="DH118" i="4"/>
  <c r="DK36" i="4"/>
  <c r="DA36" i="4" s="1"/>
  <c r="DT118" i="4"/>
  <c r="EQ523" i="4"/>
  <c r="DG29" i="4"/>
  <c r="DF29" i="4" s="1"/>
  <c r="DM259" i="4"/>
  <c r="DM253" i="4"/>
  <c r="DV426" i="4"/>
  <c r="EJ415" i="4"/>
  <c r="EA491" i="4"/>
  <c r="DV559" i="4"/>
  <c r="DT168" i="4"/>
  <c r="DK147" i="4"/>
  <c r="DA168" i="4"/>
  <c r="EF36" i="4"/>
  <c r="EH36" i="4" s="1"/>
  <c r="EP36" i="4" s="1"/>
  <c r="ES36" i="4"/>
  <c r="ET36" i="4" s="1"/>
  <c r="DK161" i="4"/>
  <c r="CY253" i="4"/>
  <c r="CY241" i="4" s="1"/>
  <c r="EH89" i="4"/>
  <c r="EP89" i="4" s="1"/>
  <c r="DY150" i="4"/>
  <c r="ES147" i="4"/>
  <c r="ET147" i="4" s="1"/>
  <c r="EF147" i="4"/>
  <c r="EF161" i="4"/>
  <c r="ES161" i="4"/>
  <c r="ET161" i="4" s="1"/>
  <c r="DI241" i="4"/>
  <c r="DH241" i="4" s="1"/>
  <c r="DD241" i="4" s="1"/>
  <c r="EV260" i="4"/>
  <c r="DV36" i="4"/>
  <c r="DY36" i="4"/>
  <c r="EH169" i="4"/>
  <c r="DT164" i="4"/>
  <c r="DK118" i="4"/>
  <c r="DA118" i="4" s="1"/>
  <c r="DV39" i="4"/>
  <c r="EM98" i="4"/>
  <c r="EO98" i="4" s="1"/>
  <c r="EX98" i="4"/>
  <c r="EF168" i="4"/>
  <c r="EH168" i="4" s="1"/>
  <c r="ES168" i="4"/>
  <c r="ET168" i="4" s="1"/>
  <c r="EV168" i="4" s="1"/>
  <c r="DH147" i="4"/>
  <c r="DI135" i="4" s="1"/>
  <c r="DH135" i="4" s="1"/>
  <c r="EH150" i="4"/>
  <c r="DT259" i="4"/>
  <c r="EB259" i="4" s="1"/>
  <c r="ES62" i="4"/>
  <c r="ET62" i="4" s="1"/>
  <c r="EV62" i="4" s="1"/>
  <c r="EF62" i="4"/>
  <c r="EH62" i="4" s="1"/>
  <c r="ES144" i="4"/>
  <c r="ET144" i="4" s="1"/>
  <c r="EF144" i="4"/>
  <c r="EH144" i="4" s="1"/>
  <c r="EX38" i="4"/>
  <c r="FA132" i="4"/>
  <c r="EX97" i="4"/>
  <c r="EJ130" i="4"/>
  <c r="EA226" i="4"/>
  <c r="DV253" i="4"/>
  <c r="EX446" i="4"/>
  <c r="DV504" i="4"/>
  <c r="EA502" i="4"/>
  <c r="EJ516" i="4"/>
  <c r="DM534" i="4"/>
  <c r="EX169" i="4"/>
  <c r="CY36" i="4"/>
  <c r="CY29" i="4" s="1"/>
  <c r="DO169" i="4"/>
  <c r="EH38" i="4"/>
  <c r="EP38" i="4" s="1"/>
  <c r="DH36" i="4"/>
  <c r="EV40" i="4"/>
  <c r="FD40" i="4" s="1"/>
  <c r="EX89" i="4"/>
  <c r="FA89" i="4"/>
  <c r="EF259" i="4"/>
  <c r="EH259" i="4" s="1"/>
  <c r="ES259" i="4"/>
  <c r="ET259" i="4" s="1"/>
  <c r="EV259" i="4" s="1"/>
  <c r="DY89" i="4"/>
  <c r="DO89" i="4" s="1"/>
  <c r="EH132" i="4"/>
  <c r="DK39" i="4"/>
  <c r="DT161" i="4"/>
  <c r="ES305" i="4"/>
  <c r="ET305" i="4" s="1"/>
  <c r="EF305" i="4"/>
  <c r="EH305" i="4" s="1"/>
  <c r="EA86" i="4"/>
  <c r="DV160" i="4"/>
  <c r="EA210" i="4"/>
  <c r="EJ230" i="4"/>
  <c r="EJ275" i="4"/>
  <c r="DM306" i="4"/>
  <c r="EJ459" i="4"/>
  <c r="EJ489" i="4"/>
  <c r="EX490" i="4"/>
  <c r="DM531" i="4"/>
  <c r="EX547" i="4"/>
  <c r="EA327" i="4"/>
  <c r="EJ285" i="4"/>
  <c r="DV371" i="4"/>
  <c r="EX87" i="4"/>
  <c r="EA95" i="4"/>
  <c r="EX103" i="4"/>
  <c r="DV131" i="4"/>
  <c r="EX123" i="4"/>
  <c r="EA196" i="4"/>
  <c r="DV252" i="4"/>
  <c r="EX256" i="4"/>
  <c r="FC299" i="4"/>
  <c r="DM387" i="4"/>
  <c r="DV387" i="4"/>
  <c r="DV375" i="4"/>
  <c r="DV382" i="4"/>
  <c r="EJ546" i="4"/>
  <c r="EA613" i="4"/>
  <c r="CK7" i="4"/>
  <c r="EJ175" i="4"/>
  <c r="DV176" i="4"/>
  <c r="DV245" i="4"/>
  <c r="DV303" i="4"/>
  <c r="EA336" i="4"/>
  <c r="EX417" i="4"/>
  <c r="DV420" i="4"/>
  <c r="DM444" i="4"/>
  <c r="DV465" i="4"/>
  <c r="DV482" i="4"/>
  <c r="CY518" i="4"/>
  <c r="EX538" i="4"/>
  <c r="EX580" i="4"/>
  <c r="EJ610" i="4"/>
  <c r="CY72" i="4"/>
  <c r="DV76" i="4"/>
  <c r="EJ52" i="4"/>
  <c r="FC70" i="4"/>
  <c r="EX68" i="4"/>
  <c r="EA53" i="4"/>
  <c r="EJ141" i="4"/>
  <c r="DM139" i="4"/>
  <c r="DV151" i="4"/>
  <c r="DV155" i="4"/>
  <c r="FC54" i="4"/>
  <c r="CY50" i="4"/>
  <c r="DV13" i="4"/>
  <c r="EJ12" i="4"/>
  <c r="EJ622" i="4"/>
  <c r="CP50" i="4"/>
  <c r="CP518" i="4"/>
  <c r="DL602" i="4"/>
  <c r="DK602" i="4" s="1"/>
  <c r="EX610" i="4"/>
  <c r="EA614" i="4"/>
  <c r="EH263" i="4"/>
  <c r="FD263" i="4" s="1"/>
  <c r="EC327" i="4"/>
  <c r="FA322" i="4"/>
  <c r="EX263" i="4"/>
  <c r="FA263" i="4"/>
  <c r="FC263" i="4" s="1"/>
  <c r="DV479" i="4"/>
  <c r="DO369" i="4"/>
  <c r="EC369" i="4"/>
  <c r="DV33" i="4"/>
  <c r="DM48" i="4"/>
  <c r="DV66" i="4"/>
  <c r="DM79" i="4"/>
  <c r="EX134" i="4"/>
  <c r="DM151" i="4"/>
  <c r="DV143" i="4"/>
  <c r="DM155" i="4"/>
  <c r="EX152" i="4"/>
  <c r="EA175" i="4"/>
  <c r="EJ182" i="4"/>
  <c r="DV231" i="4"/>
  <c r="DV384" i="4"/>
  <c r="EJ399" i="4"/>
  <c r="DM418" i="4"/>
  <c r="EJ429" i="4"/>
  <c r="DV458" i="4"/>
  <c r="DV484" i="4"/>
  <c r="DY479" i="4"/>
  <c r="DO479" i="4" s="1"/>
  <c r="DV522" i="4"/>
  <c r="DV528" i="4"/>
  <c r="EX568" i="4"/>
  <c r="EA567" i="4"/>
  <c r="DM597" i="4"/>
  <c r="DM585" i="4"/>
  <c r="DM605" i="4"/>
  <c r="FA285" i="4"/>
  <c r="DO412" i="4"/>
  <c r="EX622" i="4"/>
  <c r="DL241" i="4"/>
  <c r="DK241" i="4" s="1"/>
  <c r="EO45" i="4"/>
  <c r="EX75" i="4"/>
  <c r="EC371" i="4"/>
  <c r="EO371" i="4"/>
  <c r="EQ371" i="4"/>
  <c r="DY370" i="4"/>
  <c r="DV263" i="4"/>
  <c r="EQ25" i="4"/>
  <c r="DL454" i="4"/>
  <c r="DK454" i="4" s="1"/>
  <c r="DI454" i="4"/>
  <c r="DH454" i="4" s="1"/>
  <c r="DD454" i="4" s="1"/>
  <c r="EQ437" i="4"/>
  <c r="CY8" i="4"/>
  <c r="DU29" i="4"/>
  <c r="DT29" i="4" s="1"/>
  <c r="DV43" i="4"/>
  <c r="DV48" i="4"/>
  <c r="EJ53" i="4"/>
  <c r="DM124" i="4"/>
  <c r="EX247" i="4"/>
  <c r="DU602" i="4"/>
  <c r="DT602" i="4" s="1"/>
  <c r="DM257" i="4"/>
  <c r="DM536" i="4"/>
  <c r="DM15" i="4"/>
  <c r="DV107" i="4"/>
  <c r="EX130" i="4"/>
  <c r="EA141" i="4"/>
  <c r="EA154" i="4"/>
  <c r="EA148" i="4"/>
  <c r="EJ152" i="4"/>
  <c r="EX154" i="4"/>
  <c r="EA152" i="4"/>
  <c r="EJ162" i="4"/>
  <c r="DV185" i="4"/>
  <c r="DM214" i="4"/>
  <c r="EJ205" i="4"/>
  <c r="EX226" i="4"/>
  <c r="EX275" i="4"/>
  <c r="DV267" i="4"/>
  <c r="EJ313" i="4"/>
  <c r="EJ336" i="4"/>
  <c r="DM374" i="4"/>
  <c r="EJ417" i="4"/>
  <c r="DV425" i="4"/>
  <c r="DM463" i="4"/>
  <c r="EJ510" i="4"/>
  <c r="EA501" i="4"/>
  <c r="EX535" i="4"/>
  <c r="EJ551" i="4"/>
  <c r="DM586" i="4"/>
  <c r="DV597" i="4"/>
  <c r="EM370" i="4"/>
  <c r="DV10" i="4"/>
  <c r="DO619" i="4"/>
  <c r="EA619" i="4"/>
  <c r="EA621" i="4"/>
  <c r="FA136" i="4"/>
  <c r="FC136" i="4" s="1"/>
  <c r="FA619" i="4"/>
  <c r="FC619" i="4" s="1"/>
  <c r="FA604" i="4"/>
  <c r="FC604" i="4" s="1"/>
  <c r="EM614" i="4"/>
  <c r="EA617" i="4"/>
  <c r="EA610" i="4"/>
  <c r="EX613" i="4"/>
  <c r="EH611" i="4"/>
  <c r="EH605" i="4"/>
  <c r="EV608" i="4"/>
  <c r="FA614" i="4"/>
  <c r="FC614" i="4" s="1"/>
  <c r="EV609" i="4"/>
  <c r="DY611" i="4"/>
  <c r="DV608" i="4"/>
  <c r="EV611" i="4"/>
  <c r="EM619" i="4"/>
  <c r="EV605" i="4"/>
  <c r="EA609" i="4"/>
  <c r="DO609" i="4"/>
  <c r="EM604" i="4"/>
  <c r="EH608" i="4"/>
  <c r="DY608" i="4"/>
  <c r="EA608" i="4" s="1"/>
  <c r="EA603" i="4"/>
  <c r="EX614" i="4"/>
  <c r="EH609" i="4"/>
  <c r="EA600" i="4"/>
  <c r="EV585" i="4"/>
  <c r="DY585" i="4"/>
  <c r="DO585" i="4" s="1"/>
  <c r="EV597" i="4"/>
  <c r="DY590" i="4"/>
  <c r="DM598" i="4"/>
  <c r="DY583" i="4"/>
  <c r="DY595" i="4"/>
  <c r="EH600" i="4"/>
  <c r="EH590" i="4"/>
  <c r="DM588" i="4"/>
  <c r="FC591" i="4"/>
  <c r="EV600" i="4"/>
  <c r="EV590" i="4"/>
  <c r="DY594" i="4"/>
  <c r="EH598" i="4"/>
  <c r="EH589" i="4"/>
  <c r="EH594" i="4"/>
  <c r="EH588" i="4"/>
  <c r="DV588" i="4"/>
  <c r="EV598" i="4"/>
  <c r="EH583" i="4"/>
  <c r="EV586" i="4"/>
  <c r="EV589" i="4"/>
  <c r="EV594" i="4"/>
  <c r="EV588" i="4"/>
  <c r="FC596" i="4"/>
  <c r="EJ584" i="4"/>
  <c r="EM584" i="4"/>
  <c r="EV595" i="4"/>
  <c r="DY598" i="4"/>
  <c r="EV583" i="4"/>
  <c r="DY584" i="4"/>
  <c r="EH586" i="4"/>
  <c r="DV586" i="4"/>
  <c r="DV600" i="4"/>
  <c r="EH585" i="4"/>
  <c r="DV585" i="4"/>
  <c r="EV584" i="4"/>
  <c r="EH595" i="4"/>
  <c r="EH597" i="4"/>
  <c r="EV565" i="4"/>
  <c r="FA561" i="4"/>
  <c r="EH565" i="4"/>
  <c r="DM572" i="4"/>
  <c r="EV572" i="4"/>
  <c r="EV570" i="4"/>
  <c r="EM580" i="4"/>
  <c r="DV578" i="4"/>
  <c r="EH572" i="4"/>
  <c r="EH570" i="4"/>
  <c r="EH575" i="4"/>
  <c r="EO567" i="4"/>
  <c r="EC567" i="4"/>
  <c r="EM561" i="4"/>
  <c r="EO561" i="4" s="1"/>
  <c r="FA567" i="4"/>
  <c r="EV575" i="4"/>
  <c r="DV570" i="4"/>
  <c r="FA564" i="4"/>
  <c r="DO561" i="4"/>
  <c r="DV575" i="4"/>
  <c r="EH578" i="4"/>
  <c r="EV578" i="4"/>
  <c r="DY565" i="4"/>
  <c r="DY542" i="4"/>
  <c r="DV548" i="4"/>
  <c r="EX541" i="4"/>
  <c r="EV542" i="4"/>
  <c r="EH548" i="4"/>
  <c r="EP548" i="4" s="1"/>
  <c r="EH554" i="4"/>
  <c r="DY554" i="4"/>
  <c r="EJ553" i="4"/>
  <c r="EJ547" i="4"/>
  <c r="EM541" i="4"/>
  <c r="EO541" i="4" s="1"/>
  <c r="EV559" i="4"/>
  <c r="EH555" i="4"/>
  <c r="EA553" i="4"/>
  <c r="FA551" i="4"/>
  <c r="EH558" i="4"/>
  <c r="EJ558" i="4" s="1"/>
  <c r="DM542" i="4"/>
  <c r="DA542" i="4"/>
  <c r="EH542" i="4"/>
  <c r="EV548" i="4"/>
  <c r="EV554" i="4"/>
  <c r="FA546" i="4"/>
  <c r="EV555" i="4"/>
  <c r="EV545" i="4"/>
  <c r="EV558" i="4"/>
  <c r="DY558" i="4"/>
  <c r="DY545" i="4"/>
  <c r="DO545" i="4" s="1"/>
  <c r="EH559" i="4"/>
  <c r="EP559" i="4" s="1"/>
  <c r="EA551" i="4"/>
  <c r="EH545" i="4"/>
  <c r="DV545" i="4"/>
  <c r="FA553" i="4"/>
  <c r="EH521" i="4"/>
  <c r="EM535" i="4"/>
  <c r="EH532" i="4"/>
  <c r="EH536" i="4"/>
  <c r="DY534" i="4"/>
  <c r="EH522" i="4"/>
  <c r="EH531" i="4"/>
  <c r="EV532" i="4"/>
  <c r="DY537" i="4"/>
  <c r="EV522" i="4"/>
  <c r="EV531" i="4"/>
  <c r="EV528" i="4"/>
  <c r="DM532" i="4"/>
  <c r="DY521" i="4"/>
  <c r="EA521" i="4" s="1"/>
  <c r="EV536" i="4"/>
  <c r="DM521" i="4"/>
  <c r="DA521" i="4"/>
  <c r="EH528" i="4"/>
  <c r="DY532" i="4"/>
  <c r="EH537" i="4"/>
  <c r="EV533" i="4"/>
  <c r="DY533" i="4"/>
  <c r="DO533" i="4" s="1"/>
  <c r="EV534" i="4"/>
  <c r="EM538" i="4"/>
  <c r="EO523" i="4"/>
  <c r="EV537" i="4"/>
  <c r="EH533" i="4"/>
  <c r="EH534" i="4"/>
  <c r="EP534" i="4" s="1"/>
  <c r="DV533" i="4"/>
  <c r="DV531" i="4"/>
  <c r="EV521" i="4"/>
  <c r="EA511" i="4"/>
  <c r="DY497" i="4"/>
  <c r="EX512" i="4"/>
  <c r="EX502" i="4"/>
  <c r="EJ512" i="4"/>
  <c r="DM497" i="4"/>
  <c r="DA497" i="4"/>
  <c r="EV497" i="4"/>
  <c r="EH507" i="4"/>
  <c r="EJ511" i="4"/>
  <c r="DV507" i="4"/>
  <c r="EX516" i="4"/>
  <c r="EH504" i="4"/>
  <c r="EM514" i="4"/>
  <c r="EC514" i="4" s="1"/>
  <c r="FA508" i="4"/>
  <c r="EV504" i="4"/>
  <c r="EX514" i="4"/>
  <c r="EH503" i="4"/>
  <c r="EA512" i="4"/>
  <c r="DM507" i="4"/>
  <c r="EJ508" i="4"/>
  <c r="FA499" i="4"/>
  <c r="DY503" i="4"/>
  <c r="EA503" i="4" s="1"/>
  <c r="FA511" i="4"/>
  <c r="EH497" i="4"/>
  <c r="EV507" i="4"/>
  <c r="EV503" i="4"/>
  <c r="EJ513" i="4"/>
  <c r="EJ499" i="4"/>
  <c r="EJ514" i="4"/>
  <c r="EX510" i="4"/>
  <c r="DM486" i="4"/>
  <c r="EV494" i="4"/>
  <c r="EH480" i="4"/>
  <c r="EM493" i="4"/>
  <c r="EV486" i="4"/>
  <c r="EH494" i="4"/>
  <c r="DA479" i="4"/>
  <c r="FA489" i="4"/>
  <c r="EV480" i="4"/>
  <c r="EH484" i="4"/>
  <c r="EJ490" i="4"/>
  <c r="DM479" i="4"/>
  <c r="FA491" i="4"/>
  <c r="FC491" i="4" s="1"/>
  <c r="EV479" i="4"/>
  <c r="EV484" i="4"/>
  <c r="DM480" i="4"/>
  <c r="DY494" i="4"/>
  <c r="EH479" i="4"/>
  <c r="EV482" i="4"/>
  <c r="EM491" i="4"/>
  <c r="EC491" i="4" s="1"/>
  <c r="EA489" i="4"/>
  <c r="EH482" i="4"/>
  <c r="DY480" i="4"/>
  <c r="EJ491" i="4"/>
  <c r="EH486" i="4"/>
  <c r="EP486" i="4" s="1"/>
  <c r="DY464" i="4"/>
  <c r="EH467" i="4"/>
  <c r="DV471" i="4"/>
  <c r="DV473" i="4"/>
  <c r="EH473" i="4"/>
  <c r="EP473" i="4" s="1"/>
  <c r="FA459" i="4"/>
  <c r="EJ471" i="4"/>
  <c r="EM471" i="4"/>
  <c r="EV467" i="4"/>
  <c r="DY472" i="4"/>
  <c r="DM472" i="4"/>
  <c r="EA471" i="4"/>
  <c r="EV473" i="4"/>
  <c r="DM473" i="4"/>
  <c r="FA460" i="4"/>
  <c r="FC460" i="4" s="1"/>
  <c r="EV463" i="4"/>
  <c r="EH465" i="4"/>
  <c r="EH464" i="4"/>
  <c r="EM460" i="4"/>
  <c r="EH463" i="4"/>
  <c r="EV465" i="4"/>
  <c r="EV464" i="4"/>
  <c r="EV472" i="4"/>
  <c r="EH458" i="4"/>
  <c r="EX462" i="4"/>
  <c r="FA462" i="4"/>
  <c r="EV471" i="4"/>
  <c r="EH472" i="4"/>
  <c r="EA462" i="4"/>
  <c r="DO462" i="4"/>
  <c r="EV458" i="4"/>
  <c r="EH462" i="4"/>
  <c r="FD462" i="4" s="1"/>
  <c r="EA459" i="4"/>
  <c r="DV463" i="4"/>
  <c r="EM441" i="4"/>
  <c r="EC441" i="4" s="1"/>
  <c r="EH440" i="4"/>
  <c r="EA443" i="4"/>
  <c r="EV435" i="4"/>
  <c r="EX435" i="4" s="1"/>
  <c r="EV440" i="4"/>
  <c r="EH442" i="4"/>
  <c r="EA444" i="4"/>
  <c r="DO444" i="4"/>
  <c r="EH439" i="4"/>
  <c r="FA453" i="4"/>
  <c r="EH435" i="4"/>
  <c r="FA448" i="4"/>
  <c r="EH450" i="4"/>
  <c r="EP450" i="4" s="1"/>
  <c r="EV442" i="4"/>
  <c r="EV439" i="4"/>
  <c r="DY436" i="4"/>
  <c r="EA453" i="4"/>
  <c r="DY439" i="4"/>
  <c r="DO439" i="4" s="1"/>
  <c r="EM446" i="4"/>
  <c r="EC446" i="4" s="1"/>
  <c r="DY435" i="4"/>
  <c r="EV450" i="4"/>
  <c r="EM448" i="4"/>
  <c r="EV444" i="4"/>
  <c r="EH436" i="4"/>
  <c r="DY440" i="4"/>
  <c r="EM453" i="4"/>
  <c r="DV442" i="4"/>
  <c r="EH444" i="4"/>
  <c r="EV436" i="4"/>
  <c r="DV450" i="4"/>
  <c r="DV439" i="4"/>
  <c r="EO437" i="4"/>
  <c r="EJ446" i="4"/>
  <c r="EV413" i="4"/>
  <c r="DM413" i="4"/>
  <c r="DA413" i="4"/>
  <c r="EH418" i="4"/>
  <c r="EV425" i="4"/>
  <c r="FC429" i="4"/>
  <c r="EQ429" i="4"/>
  <c r="DY427" i="4"/>
  <c r="DM427" i="4"/>
  <c r="EV418" i="4"/>
  <c r="EH425" i="4"/>
  <c r="EH420" i="4"/>
  <c r="EV427" i="4"/>
  <c r="EH413" i="4"/>
  <c r="EH428" i="4"/>
  <c r="DV428" i="4"/>
  <c r="DO420" i="4"/>
  <c r="EA415" i="4"/>
  <c r="EV428" i="4"/>
  <c r="EH421" i="4"/>
  <c r="EH426" i="4"/>
  <c r="DM428" i="4"/>
  <c r="DV418" i="4"/>
  <c r="EX415" i="4"/>
  <c r="EV420" i="4"/>
  <c r="EA417" i="4"/>
  <c r="EH427" i="4"/>
  <c r="EP427" i="4" s="1"/>
  <c r="EV421" i="4"/>
  <c r="DY413" i="4"/>
  <c r="DM420" i="4"/>
  <c r="EV426" i="4"/>
  <c r="EH405" i="4"/>
  <c r="EV408" i="4"/>
  <c r="EV403" i="4"/>
  <c r="EH403" i="4"/>
  <c r="EX393" i="4"/>
  <c r="DY403" i="4"/>
  <c r="EH407" i="4"/>
  <c r="EJ393" i="4"/>
  <c r="EX396" i="4"/>
  <c r="EJ396" i="4"/>
  <c r="EV407" i="4"/>
  <c r="DV405" i="4"/>
  <c r="DY408" i="4"/>
  <c r="DY407" i="4"/>
  <c r="DO407" i="4" s="1"/>
  <c r="EH408" i="4"/>
  <c r="EV405" i="4"/>
  <c r="EX406" i="4"/>
  <c r="EJ406" i="4"/>
  <c r="DV407" i="4"/>
  <c r="EV387" i="4"/>
  <c r="DY373" i="4"/>
  <c r="EA373" i="4" s="1"/>
  <c r="EH387" i="4"/>
  <c r="DV376" i="4"/>
  <c r="EH382" i="4"/>
  <c r="EH384" i="4"/>
  <c r="EH376" i="4"/>
  <c r="EH383" i="4"/>
  <c r="EV386" i="4"/>
  <c r="EV375" i="4"/>
  <c r="EV373" i="4"/>
  <c r="EV377" i="4"/>
  <c r="EV388" i="4"/>
  <c r="EH386" i="4"/>
  <c r="EH375" i="4"/>
  <c r="EH373" i="4"/>
  <c r="EV383" i="4"/>
  <c r="EH377" i="4"/>
  <c r="EH388" i="4"/>
  <c r="DY383" i="4"/>
  <c r="DY386" i="4"/>
  <c r="EH374" i="4"/>
  <c r="FA380" i="4"/>
  <c r="DY377" i="4"/>
  <c r="EV382" i="4"/>
  <c r="EV384" i="4"/>
  <c r="EV376" i="4"/>
  <c r="DV373" i="4"/>
  <c r="DV374" i="4"/>
  <c r="DV388" i="4"/>
  <c r="EJ380" i="4"/>
  <c r="EV374" i="4"/>
  <c r="EH361" i="4"/>
  <c r="EV365" i="4"/>
  <c r="EM359" i="4"/>
  <c r="EC359" i="4" s="1"/>
  <c r="EV361" i="4"/>
  <c r="EX362" i="4"/>
  <c r="EX364" i="4"/>
  <c r="EA356" i="4"/>
  <c r="DO356" i="4"/>
  <c r="EJ348" i="4"/>
  <c r="EM348" i="4"/>
  <c r="EO348" i="4" s="1"/>
  <c r="EX348" i="4"/>
  <c r="FA348" i="4"/>
  <c r="DY348" i="4"/>
  <c r="DU346" i="4"/>
  <c r="DT346" i="4" s="1"/>
  <c r="EA359" i="4"/>
  <c r="EO347" i="4"/>
  <c r="EC347" i="4"/>
  <c r="FA359" i="4"/>
  <c r="DV361" i="4"/>
  <c r="EH365" i="4"/>
  <c r="EH360" i="4"/>
  <c r="EH355" i="4"/>
  <c r="EV356" i="4"/>
  <c r="EV360" i="4"/>
  <c r="EV355" i="4"/>
  <c r="EH356" i="4"/>
  <c r="EM364" i="4"/>
  <c r="EJ362" i="4"/>
  <c r="FC347" i="4"/>
  <c r="EQ347" i="4"/>
  <c r="DV365" i="4"/>
  <c r="DV355" i="4"/>
  <c r="EJ359" i="4"/>
  <c r="EH328" i="4"/>
  <c r="DM328" i="4"/>
  <c r="DA328" i="4"/>
  <c r="EH345" i="4"/>
  <c r="DY341" i="4"/>
  <c r="EJ335" i="4"/>
  <c r="EM335" i="4"/>
  <c r="EA334" i="4"/>
  <c r="EV328" i="4"/>
  <c r="EV345" i="4"/>
  <c r="DY331" i="4"/>
  <c r="DO331" i="4" s="1"/>
  <c r="DY335" i="4"/>
  <c r="DY340" i="4"/>
  <c r="DY328" i="4"/>
  <c r="EA328" i="4" s="1"/>
  <c r="EV335" i="4"/>
  <c r="EV331" i="4"/>
  <c r="DY345" i="4"/>
  <c r="EH340" i="4"/>
  <c r="EH341" i="4"/>
  <c r="EH331" i="4"/>
  <c r="EV340" i="4"/>
  <c r="EV341" i="4"/>
  <c r="DV331" i="4"/>
  <c r="EV323" i="4"/>
  <c r="EV310" i="4"/>
  <c r="EH306" i="4"/>
  <c r="EV319" i="4"/>
  <c r="EA317" i="4"/>
  <c r="DO317" i="4"/>
  <c r="EH308" i="4"/>
  <c r="FA313" i="4"/>
  <c r="EH317" i="4"/>
  <c r="EV308" i="4"/>
  <c r="EH320" i="4"/>
  <c r="EH319" i="4"/>
  <c r="DY323" i="4"/>
  <c r="EV321" i="4"/>
  <c r="EV317" i="4"/>
  <c r="EV320" i="4"/>
  <c r="EH321" i="4"/>
  <c r="DM308" i="4"/>
  <c r="DV308" i="4"/>
  <c r="EH323" i="4"/>
  <c r="DV306" i="4"/>
  <c r="EH310" i="4"/>
  <c r="EV306" i="4"/>
  <c r="EX306" i="4" s="1"/>
  <c r="DY321" i="4"/>
  <c r="EH302" i="4"/>
  <c r="EH303" i="4"/>
  <c r="FA296" i="4"/>
  <c r="DV290" i="4"/>
  <c r="EV298" i="4"/>
  <c r="EM296" i="4"/>
  <c r="FA295" i="4"/>
  <c r="DO286" i="4"/>
  <c r="EH300" i="4"/>
  <c r="EJ295" i="4"/>
  <c r="DV300" i="4"/>
  <c r="EH290" i="4"/>
  <c r="EV300" i="4"/>
  <c r="EV302" i="4"/>
  <c r="EV291" i="4"/>
  <c r="FA286" i="4"/>
  <c r="FC286" i="4" s="1"/>
  <c r="EV303" i="4"/>
  <c r="DY291" i="4"/>
  <c r="EH298" i="4"/>
  <c r="EM286" i="4"/>
  <c r="EO286" i="4" s="1"/>
  <c r="EH291" i="4"/>
  <c r="EV290" i="4"/>
  <c r="DV302" i="4"/>
  <c r="DV298" i="4"/>
  <c r="EH278" i="4"/>
  <c r="EH269" i="4"/>
  <c r="DU262" i="4"/>
  <c r="DT262" i="4" s="1"/>
  <c r="FA264" i="4"/>
  <c r="EV269" i="4"/>
  <c r="EM274" i="4"/>
  <c r="EV278" i="4"/>
  <c r="EA264" i="4"/>
  <c r="DO264" i="4"/>
  <c r="EH282" i="4"/>
  <c r="DM267" i="4"/>
  <c r="DA267" i="4"/>
  <c r="DY269" i="4"/>
  <c r="EO264" i="4"/>
  <c r="EC264" i="4"/>
  <c r="EH267" i="4"/>
  <c r="EV282" i="4"/>
  <c r="DY278" i="4"/>
  <c r="DO278" i="4" s="1"/>
  <c r="DV278" i="4"/>
  <c r="EV267" i="4"/>
  <c r="EH257" i="4"/>
  <c r="FA249" i="4"/>
  <c r="FC249" i="4" s="1"/>
  <c r="EH254" i="4"/>
  <c r="EP254" i="4" s="1"/>
  <c r="EV252" i="4"/>
  <c r="EV257" i="4"/>
  <c r="EM249" i="4"/>
  <c r="EH251" i="4"/>
  <c r="DY257" i="4"/>
  <c r="EV251" i="4"/>
  <c r="EM244" i="4"/>
  <c r="EM261" i="4"/>
  <c r="DV258" i="4"/>
  <c r="EJ245" i="4"/>
  <c r="EM245" i="4"/>
  <c r="DM255" i="4"/>
  <c r="EX248" i="4"/>
  <c r="EX244" i="4"/>
  <c r="EV255" i="4"/>
  <c r="EH243" i="4"/>
  <c r="EV245" i="4"/>
  <c r="EM248" i="4"/>
  <c r="EH255" i="4"/>
  <c r="DY251" i="4"/>
  <c r="FA261" i="4"/>
  <c r="FC261" i="4" s="1"/>
  <c r="EV254" i="4"/>
  <c r="EH252" i="4"/>
  <c r="EV258" i="4"/>
  <c r="EJ256" i="4"/>
  <c r="EA245" i="4"/>
  <c r="DM243" i="4"/>
  <c r="EV243" i="4"/>
  <c r="EA244" i="4"/>
  <c r="DY255" i="4"/>
  <c r="EH258" i="4"/>
  <c r="EX249" i="4"/>
  <c r="DY254" i="4"/>
  <c r="FA239" i="4"/>
  <c r="DM221" i="4"/>
  <c r="EH236" i="4"/>
  <c r="EV240" i="4"/>
  <c r="EX239" i="4"/>
  <c r="EV236" i="4"/>
  <c r="EH221" i="4"/>
  <c r="DY236" i="4"/>
  <c r="EH240" i="4"/>
  <c r="FC230" i="4"/>
  <c r="EH231" i="4"/>
  <c r="EV231" i="4"/>
  <c r="EV221" i="4"/>
  <c r="EJ226" i="4"/>
  <c r="DV240" i="4"/>
  <c r="EM224" i="4"/>
  <c r="EH238" i="4"/>
  <c r="DY221" i="4"/>
  <c r="EA221" i="4" s="1"/>
  <c r="EX224" i="4"/>
  <c r="DV238" i="4"/>
  <c r="EV238" i="4"/>
  <c r="EV206" i="4"/>
  <c r="EV208" i="4"/>
  <c r="FA203" i="4"/>
  <c r="FC203" i="4" s="1"/>
  <c r="EJ201" i="4"/>
  <c r="EM201" i="4"/>
  <c r="EH214" i="4"/>
  <c r="FD214" i="4" s="1"/>
  <c r="EH207" i="4"/>
  <c r="EP207" i="4" s="1"/>
  <c r="EV201" i="4"/>
  <c r="EJ217" i="4"/>
  <c r="EM217" i="4"/>
  <c r="EX212" i="4"/>
  <c r="EM203" i="4"/>
  <c r="EX205" i="4"/>
  <c r="DM207" i="4"/>
  <c r="DY213" i="4"/>
  <c r="DO213" i="4" s="1"/>
  <c r="EV217" i="4"/>
  <c r="EV207" i="4"/>
  <c r="EV213" i="4"/>
  <c r="DY207" i="4"/>
  <c r="DY217" i="4"/>
  <c r="EX214" i="4"/>
  <c r="FA214" i="4"/>
  <c r="EH206" i="4"/>
  <c r="EH208" i="4"/>
  <c r="DV208" i="4"/>
  <c r="EH213" i="4"/>
  <c r="EA205" i="4"/>
  <c r="EJ210" i="4"/>
  <c r="DM192" i="4"/>
  <c r="FA186" i="4"/>
  <c r="EH185" i="4"/>
  <c r="EH198" i="4"/>
  <c r="EP198" i="4" s="1"/>
  <c r="EV192" i="4"/>
  <c r="EV185" i="4"/>
  <c r="EV198" i="4"/>
  <c r="EH193" i="4"/>
  <c r="EJ196" i="4"/>
  <c r="EH192" i="4"/>
  <c r="DM193" i="4"/>
  <c r="EJ186" i="4"/>
  <c r="EV193" i="4"/>
  <c r="DV198" i="4"/>
  <c r="EA179" i="4"/>
  <c r="DY158" i="4"/>
  <c r="EV158" i="4"/>
  <c r="EH165" i="4"/>
  <c r="DV172" i="4"/>
  <c r="EV160" i="4"/>
  <c r="EH176" i="4"/>
  <c r="FD176" i="4" s="1"/>
  <c r="EH158" i="4"/>
  <c r="EV165" i="4"/>
  <c r="FC174" i="4"/>
  <c r="FA175" i="4"/>
  <c r="DM176" i="4"/>
  <c r="DY171" i="4"/>
  <c r="EH171" i="4"/>
  <c r="EH172" i="4"/>
  <c r="FA162" i="4"/>
  <c r="EX176" i="4"/>
  <c r="FA176" i="4"/>
  <c r="FC176" i="4" s="1"/>
  <c r="EH160" i="4"/>
  <c r="DY165" i="4"/>
  <c r="EV171" i="4"/>
  <c r="EV172" i="4"/>
  <c r="EM157" i="4"/>
  <c r="EO157" i="4" s="1"/>
  <c r="FA157" i="4"/>
  <c r="EA157" i="4"/>
  <c r="DO157" i="4"/>
  <c r="EV143" i="4"/>
  <c r="DY145" i="4"/>
  <c r="EH155" i="4"/>
  <c r="EH143" i="4"/>
  <c r="EH149" i="4"/>
  <c r="EV155" i="4"/>
  <c r="FA153" i="4"/>
  <c r="EM148" i="4"/>
  <c r="CY135" i="4"/>
  <c r="EV149" i="4"/>
  <c r="EH151" i="4"/>
  <c r="EH145" i="4"/>
  <c r="EM153" i="4"/>
  <c r="EV151" i="4"/>
  <c r="EV145" i="4"/>
  <c r="FA141" i="4"/>
  <c r="EJ136" i="4"/>
  <c r="EM136" i="4"/>
  <c r="DO136" i="4"/>
  <c r="EA136" i="4"/>
  <c r="EV120" i="4"/>
  <c r="EM117" i="4"/>
  <c r="EC117" i="4" s="1"/>
  <c r="DV127" i="4"/>
  <c r="EM134" i="4"/>
  <c r="EH129" i="4"/>
  <c r="DY125" i="4"/>
  <c r="EM123" i="4"/>
  <c r="EV129" i="4"/>
  <c r="EH127" i="4"/>
  <c r="EH126" i="4"/>
  <c r="EV127" i="4"/>
  <c r="DV126" i="4"/>
  <c r="DY120" i="4"/>
  <c r="EV126" i="4"/>
  <c r="DM129" i="4"/>
  <c r="EH131" i="4"/>
  <c r="EX125" i="4"/>
  <c r="FA125" i="4"/>
  <c r="EV131" i="4"/>
  <c r="EH125" i="4"/>
  <c r="FD125" i="4" s="1"/>
  <c r="EH124" i="4"/>
  <c r="FD124" i="4" s="1"/>
  <c r="DM125" i="4"/>
  <c r="EH120" i="4"/>
  <c r="EP120" i="4" s="1"/>
  <c r="EJ117" i="4"/>
  <c r="EX124" i="4"/>
  <c r="FA124" i="4"/>
  <c r="DO115" i="4"/>
  <c r="EM115" i="4"/>
  <c r="EO115" i="4" s="1"/>
  <c r="FA115" i="4"/>
  <c r="FC115" i="4" s="1"/>
  <c r="EV110" i="4"/>
  <c r="EM96" i="4"/>
  <c r="DY113" i="4"/>
  <c r="EH110" i="4"/>
  <c r="EA96" i="4"/>
  <c r="FA109" i="4"/>
  <c r="EJ97" i="4"/>
  <c r="EH107" i="4"/>
  <c r="DY110" i="4"/>
  <c r="FA112" i="4"/>
  <c r="EH108" i="4"/>
  <c r="FA95" i="4"/>
  <c r="FC95" i="4" s="1"/>
  <c r="EM103" i="4"/>
  <c r="FC96" i="4"/>
  <c r="EA103" i="4"/>
  <c r="EV107" i="4"/>
  <c r="EJ109" i="4"/>
  <c r="EH113" i="4"/>
  <c r="EA99" i="4"/>
  <c r="EX99" i="4"/>
  <c r="EX112" i="4"/>
  <c r="EV113" i="4"/>
  <c r="EV108" i="4"/>
  <c r="EX95" i="4"/>
  <c r="EM95" i="4"/>
  <c r="EM94" i="4"/>
  <c r="DO94" i="4"/>
  <c r="FA94" i="4"/>
  <c r="DY92" i="4"/>
  <c r="DO92" i="4" s="1"/>
  <c r="EV82" i="4"/>
  <c r="EH79" i="4"/>
  <c r="EH92" i="4"/>
  <c r="EM83" i="4"/>
  <c r="EX83" i="4"/>
  <c r="EA77" i="4"/>
  <c r="DM82" i="4"/>
  <c r="EM87" i="4"/>
  <c r="EH77" i="4"/>
  <c r="EH91" i="4"/>
  <c r="EV88" i="4"/>
  <c r="DM91" i="4"/>
  <c r="EJ78" i="4"/>
  <c r="EH73" i="4"/>
  <c r="EA87" i="4"/>
  <c r="EV76" i="4"/>
  <c r="DM76" i="4"/>
  <c r="DL72" i="4"/>
  <c r="DK72" i="4" s="1"/>
  <c r="DA73" i="4"/>
  <c r="EH88" i="4"/>
  <c r="DV79" i="4"/>
  <c r="FA78" i="4"/>
  <c r="EV73" i="4"/>
  <c r="EH76" i="4"/>
  <c r="DY73" i="4"/>
  <c r="EA73" i="4" s="1"/>
  <c r="DY88" i="4"/>
  <c r="DO88" i="4" s="1"/>
  <c r="DY91" i="4"/>
  <c r="EV77" i="4"/>
  <c r="EV91" i="4"/>
  <c r="DV88" i="4"/>
  <c r="DV92" i="4"/>
  <c r="EH82" i="4"/>
  <c r="EV79" i="4"/>
  <c r="EV92" i="4"/>
  <c r="EH63" i="4"/>
  <c r="DY59" i="4"/>
  <c r="DM63" i="4"/>
  <c r="EV66" i="4"/>
  <c r="EH67" i="4"/>
  <c r="EV59" i="4"/>
  <c r="EH51" i="4"/>
  <c r="EH66" i="4"/>
  <c r="EH59" i="4"/>
  <c r="EV67" i="4"/>
  <c r="EV51" i="4"/>
  <c r="EH56" i="4"/>
  <c r="FD56" i="4" s="1"/>
  <c r="DY57" i="4"/>
  <c r="DO57" i="4" s="1"/>
  <c r="EX56" i="4"/>
  <c r="FA56" i="4"/>
  <c r="DV57" i="4"/>
  <c r="EJ68" i="4"/>
  <c r="DY51" i="4"/>
  <c r="FA53" i="4"/>
  <c r="DY63" i="4"/>
  <c r="DY60" i="4"/>
  <c r="EV60" i="4"/>
  <c r="EH57" i="4"/>
  <c r="FA52" i="4"/>
  <c r="EH60" i="4"/>
  <c r="DM51" i="4"/>
  <c r="DA51" i="4"/>
  <c r="EV63" i="4"/>
  <c r="DY67" i="4"/>
  <c r="EV57" i="4"/>
  <c r="DV56" i="4"/>
  <c r="EV49" i="4"/>
  <c r="EV44" i="4"/>
  <c r="EM41" i="4"/>
  <c r="EV46" i="4"/>
  <c r="EH49" i="4"/>
  <c r="EH46" i="4"/>
  <c r="EV34" i="4"/>
  <c r="EV33" i="4"/>
  <c r="EH48" i="4"/>
  <c r="EH34" i="4"/>
  <c r="EH33" i="4"/>
  <c r="FA31" i="4"/>
  <c r="FC31" i="4" s="1"/>
  <c r="EV48" i="4"/>
  <c r="DY49" i="4"/>
  <c r="DY34" i="4"/>
  <c r="EH43" i="4"/>
  <c r="FA45" i="4"/>
  <c r="DY44" i="4"/>
  <c r="DO44" i="4" s="1"/>
  <c r="EM31" i="4"/>
  <c r="EH44" i="4"/>
  <c r="DY46" i="4"/>
  <c r="DO46" i="4" s="1"/>
  <c r="FA41" i="4"/>
  <c r="DV44" i="4"/>
  <c r="EA31" i="4"/>
  <c r="DO31" i="4"/>
  <c r="EV43" i="4"/>
  <c r="EV26" i="4"/>
  <c r="EV19" i="4"/>
  <c r="DY21" i="4"/>
  <c r="DY19" i="4"/>
  <c r="EA12" i="4"/>
  <c r="DV26" i="4"/>
  <c r="EH10" i="4"/>
  <c r="EH21" i="4"/>
  <c r="EV10" i="4"/>
  <c r="FA27" i="4"/>
  <c r="EV21" i="4"/>
  <c r="EH19" i="4"/>
  <c r="EH26" i="4"/>
  <c r="FA12" i="4"/>
  <c r="DM19" i="4"/>
  <c r="EV13" i="4"/>
  <c r="EV15" i="4"/>
  <c r="DY15" i="4"/>
  <c r="EO25" i="4"/>
  <c r="EH13" i="4"/>
  <c r="EH15" i="4"/>
  <c r="EA28" i="4"/>
  <c r="DY9" i="4"/>
  <c r="EA9" i="4" s="1"/>
  <c r="DA9" i="4"/>
  <c r="EH9" i="4"/>
  <c r="EP9" i="4" s="1"/>
  <c r="EV9" i="4"/>
  <c r="DV9" i="4"/>
  <c r="DM140" i="4"/>
  <c r="EH140" i="4"/>
  <c r="EV140" i="4"/>
  <c r="DY140" i="4"/>
  <c r="EH139" i="4"/>
  <c r="EP139" i="4" s="1"/>
  <c r="EV139" i="4"/>
  <c r="DY139" i="4"/>
  <c r="DY138" i="4"/>
  <c r="EV138" i="4"/>
  <c r="EH138" i="4"/>
  <c r="DY137" i="4"/>
  <c r="EA137" i="4" s="1"/>
  <c r="EV137" i="4"/>
  <c r="EH137" i="4"/>
  <c r="DM137" i="4"/>
  <c r="DA137" i="4"/>
  <c r="EM266" i="4" l="1"/>
  <c r="EC391" i="4"/>
  <c r="DO289" i="4"/>
  <c r="EM501" i="4"/>
  <c r="EO501" i="4" s="1"/>
  <c r="EJ86" i="4"/>
  <c r="EQ53" i="4"/>
  <c r="EX80" i="4"/>
  <c r="DA187" i="4"/>
  <c r="DO125" i="4"/>
  <c r="DO91" i="4"/>
  <c r="BW623" i="4"/>
  <c r="DO257" i="4"/>
  <c r="EA289" i="4"/>
  <c r="EQ564" i="4"/>
  <c r="FD142" i="4"/>
  <c r="EQ142" i="4" s="1"/>
  <c r="DO281" i="4"/>
  <c r="EQ175" i="4"/>
  <c r="EJ501" i="4"/>
  <c r="DA161" i="4"/>
  <c r="DO145" i="4"/>
  <c r="FD86" i="4"/>
  <c r="EQ186" i="4"/>
  <c r="FD440" i="4"/>
  <c r="EQ285" i="4"/>
  <c r="CT517" i="4"/>
  <c r="EX599" i="4"/>
  <c r="FD501" i="4"/>
  <c r="EX266" i="4"/>
  <c r="EJ483" i="4"/>
  <c r="EC274" i="4"/>
  <c r="EQ499" i="4"/>
  <c r="DO120" i="4"/>
  <c r="EC41" i="4"/>
  <c r="DO403" i="4"/>
  <c r="DO427" i="4"/>
  <c r="EC604" i="4"/>
  <c r="CT7" i="4"/>
  <c r="EX86" i="4"/>
  <c r="FD266" i="4"/>
  <c r="EQ266" i="4" s="1"/>
  <c r="EX430" i="4"/>
  <c r="DD325" i="4"/>
  <c r="DO150" i="4"/>
  <c r="DO171" i="4"/>
  <c r="DO386" i="4"/>
  <c r="EC453" i="4"/>
  <c r="DO113" i="4"/>
  <c r="DO534" i="4"/>
  <c r="EQ551" i="4"/>
  <c r="DI368" i="4"/>
  <c r="DH368" i="4" s="1"/>
  <c r="DD368" i="4" s="1"/>
  <c r="EC596" i="4"/>
  <c r="EQ508" i="4"/>
  <c r="EP577" i="4"/>
  <c r="EJ266" i="4"/>
  <c r="FD27" i="4"/>
  <c r="EQ27" i="4" s="1"/>
  <c r="FD430" i="4"/>
  <c r="EQ430" i="4" s="1"/>
  <c r="BK623" i="4"/>
  <c r="DO436" i="4"/>
  <c r="DA23" i="4"/>
  <c r="CY560" i="4"/>
  <c r="DA579" i="4"/>
  <c r="CP367" i="4"/>
  <c r="EJ27" i="4"/>
  <c r="DO469" i="4"/>
  <c r="EP27" i="4"/>
  <c r="EC27" i="4" s="1"/>
  <c r="DO451" i="4"/>
  <c r="FA86" i="4"/>
  <c r="DO480" i="4"/>
  <c r="DO217" i="4"/>
  <c r="EC244" i="4"/>
  <c r="DO138" i="4"/>
  <c r="FD79" i="4"/>
  <c r="EQ162" i="4"/>
  <c r="CY433" i="4"/>
  <c r="EQ141" i="4"/>
  <c r="DO435" i="4"/>
  <c r="DA223" i="4"/>
  <c r="FD85" i="4"/>
  <c r="EQ17" i="4"/>
  <c r="EP430" i="4"/>
  <c r="EC430" i="4" s="1"/>
  <c r="DA225" i="4"/>
  <c r="DO105" i="4"/>
  <c r="DA404" i="4"/>
  <c r="DO11" i="4"/>
  <c r="EJ430" i="4"/>
  <c r="DO506" i="4"/>
  <c r="DO84" i="4"/>
  <c r="EQ606" i="4"/>
  <c r="DO49" i="4"/>
  <c r="FD76" i="4"/>
  <c r="CP411" i="4"/>
  <c r="CP410" i="4" s="1"/>
  <c r="DI581" i="4"/>
  <c r="DH581" i="4" s="1"/>
  <c r="DD581" i="4" s="1"/>
  <c r="EX324" i="4"/>
  <c r="DO342" i="4"/>
  <c r="EQ546" i="4"/>
  <c r="EQ567" i="4"/>
  <c r="DO408" i="4"/>
  <c r="DO537" i="4"/>
  <c r="CT71" i="4"/>
  <c r="DO464" i="4"/>
  <c r="DO544" i="4"/>
  <c r="DI283" i="4"/>
  <c r="DH283" i="4" s="1"/>
  <c r="DD283" i="4" s="1"/>
  <c r="FD309" i="4"/>
  <c r="EX501" i="4"/>
  <c r="DO14" i="4"/>
  <c r="EX84" i="4"/>
  <c r="EQ239" i="4"/>
  <c r="DO414" i="4"/>
  <c r="EC500" i="4"/>
  <c r="DO254" i="4"/>
  <c r="DO170" i="4"/>
  <c r="EQ12" i="4"/>
  <c r="EC153" i="4"/>
  <c r="EA183" i="4"/>
  <c r="EX443" i="4"/>
  <c r="EQ553" i="4"/>
  <c r="DI156" i="4"/>
  <c r="DH156" i="4" s="1"/>
  <c r="DD156" i="4" s="1"/>
  <c r="DO163" i="4"/>
  <c r="DA293" i="4"/>
  <c r="DO216" i="4"/>
  <c r="FD38" i="4"/>
  <c r="DI560" i="4"/>
  <c r="DH560" i="4" s="1"/>
  <c r="DD560" i="4" s="1"/>
  <c r="DO158" i="4"/>
  <c r="EC249" i="4"/>
  <c r="EC614" i="4"/>
  <c r="DA111" i="4"/>
  <c r="DI475" i="4"/>
  <c r="DH475" i="4" s="1"/>
  <c r="DD475" i="4" s="1"/>
  <c r="DO144" i="4"/>
  <c r="DA563" i="4"/>
  <c r="EA414" i="4"/>
  <c r="DI496" i="4"/>
  <c r="DH496" i="4" s="1"/>
  <c r="DD496" i="4" s="1"/>
  <c r="CY475" i="4"/>
  <c r="DV74" i="4"/>
  <c r="FD240" i="4"/>
  <c r="EQ459" i="4"/>
  <c r="DO583" i="4"/>
  <c r="EJ281" i="4"/>
  <c r="EP173" i="4"/>
  <c r="DO165" i="4"/>
  <c r="EC261" i="4"/>
  <c r="EC266" i="4"/>
  <c r="EC493" i="4"/>
  <c r="EC538" i="4"/>
  <c r="DO146" i="4"/>
  <c r="DA334" i="4"/>
  <c r="CK517" i="4"/>
  <c r="DM445" i="4"/>
  <c r="DM433" i="4" s="1"/>
  <c r="CK177" i="4"/>
  <c r="DO80" i="4"/>
  <c r="DO100" i="4"/>
  <c r="CK71" i="4"/>
  <c r="DO35" i="4"/>
  <c r="DO222" i="4"/>
  <c r="DO190" i="4"/>
  <c r="DO250" i="4"/>
  <c r="DO343" i="4"/>
  <c r="DO81" i="4"/>
  <c r="DO67" i="4"/>
  <c r="DO540" i="4"/>
  <c r="DO15" i="4"/>
  <c r="DO60" i="4"/>
  <c r="EJ276" i="4"/>
  <c r="EX409" i="4"/>
  <c r="EC448" i="4"/>
  <c r="EQ501" i="4"/>
  <c r="EJ620" i="4"/>
  <c r="DO305" i="4"/>
  <c r="DA312" i="4"/>
  <c r="EQ351" i="4"/>
  <c r="FD579" i="4"/>
  <c r="DO401" i="4"/>
  <c r="DO552" i="4"/>
  <c r="DA574" i="4"/>
  <c r="DO485" i="4"/>
  <c r="EQ109" i="4"/>
  <c r="DO251" i="4"/>
  <c r="DO269" i="4"/>
  <c r="DO383" i="4"/>
  <c r="EQ489" i="4"/>
  <c r="DI346" i="4"/>
  <c r="DH346" i="4" s="1"/>
  <c r="DD346" i="4" s="1"/>
  <c r="EQ30" i="4"/>
  <c r="DA476" i="4"/>
  <c r="DO569" i="4"/>
  <c r="DM225" i="4"/>
  <c r="CP8" i="4"/>
  <c r="CP7" i="4" s="1"/>
  <c r="CY262" i="4"/>
  <c r="DN629" i="4"/>
  <c r="EB630" i="4" s="1"/>
  <c r="DO474" i="4"/>
  <c r="DO405" i="4"/>
  <c r="CY199" i="4"/>
  <c r="DO133" i="4"/>
  <c r="EQ112" i="4"/>
  <c r="EC248" i="4"/>
  <c r="FD356" i="4"/>
  <c r="DO377" i="4"/>
  <c r="DO279" i="4"/>
  <c r="DO18" i="4"/>
  <c r="DO276" i="4"/>
  <c r="DA116" i="4"/>
  <c r="EC229" i="4"/>
  <c r="EQ52" i="4"/>
  <c r="EJ198" i="4"/>
  <c r="DO291" i="4"/>
  <c r="DO323" i="4"/>
  <c r="DO345" i="4"/>
  <c r="EA451" i="4"/>
  <c r="EA506" i="4"/>
  <c r="DO532" i="4"/>
  <c r="EJ549" i="4"/>
  <c r="EA105" i="4"/>
  <c r="DA195" i="4"/>
  <c r="DO90" i="4"/>
  <c r="DO495" i="4"/>
  <c r="DO20" i="4"/>
  <c r="DO543" i="4"/>
  <c r="DO218" i="4"/>
  <c r="DO202" i="4"/>
  <c r="DA509" i="4"/>
  <c r="DO268" i="4"/>
  <c r="CZ631" i="4"/>
  <c r="CZ632" i="4" s="1"/>
  <c r="EX61" i="4"/>
  <c r="EA281" i="4"/>
  <c r="EQ194" i="4"/>
  <c r="EQ295" i="4"/>
  <c r="DO558" i="4"/>
  <c r="DO554" i="4"/>
  <c r="EX621" i="4"/>
  <c r="EX146" i="4"/>
  <c r="EX23" i="4"/>
  <c r="DD135" i="4"/>
  <c r="DA372" i="4"/>
  <c r="DI411" i="4"/>
  <c r="DH411" i="4" s="1"/>
  <c r="DH410" i="4" s="1"/>
  <c r="DO235" i="4"/>
  <c r="DA358" i="4"/>
  <c r="EC354" i="4"/>
  <c r="DO379" i="4"/>
  <c r="DO335" i="4"/>
  <c r="EC535" i="4"/>
  <c r="DF367" i="4"/>
  <c r="DA577" i="4"/>
  <c r="EP211" i="4"/>
  <c r="EC103" i="4"/>
  <c r="DO110" i="4"/>
  <c r="EJ232" i="4"/>
  <c r="DO19" i="4"/>
  <c r="FD108" i="4"/>
  <c r="FA142" i="4"/>
  <c r="FC142" i="4" s="1"/>
  <c r="DO207" i="4"/>
  <c r="EC296" i="4"/>
  <c r="DO321" i="4"/>
  <c r="DO565" i="4"/>
  <c r="EX181" i="4"/>
  <c r="DA147" i="4"/>
  <c r="DM111" i="4"/>
  <c r="DM93" i="4" s="1"/>
  <c r="DI262" i="4"/>
  <c r="DH262" i="4" s="1"/>
  <c r="DD262" i="4" s="1"/>
  <c r="EQ527" i="4"/>
  <c r="DO344" i="4"/>
  <c r="DI304" i="4"/>
  <c r="DH304" i="4" s="1"/>
  <c r="DD304" i="4" s="1"/>
  <c r="EA543" i="4"/>
  <c r="DO566" i="4"/>
  <c r="EA279" i="4"/>
  <c r="DA445" i="4"/>
  <c r="DA505" i="4"/>
  <c r="EC40" i="4"/>
  <c r="DO621" i="4"/>
  <c r="EX126" i="4"/>
  <c r="FD126" i="4"/>
  <c r="FA172" i="4"/>
  <c r="FC172" i="4" s="1"/>
  <c r="FD172" i="4"/>
  <c r="EM208" i="4"/>
  <c r="EO208" i="4" s="1"/>
  <c r="EP208" i="4"/>
  <c r="EC208" i="4" s="1"/>
  <c r="FA303" i="4"/>
  <c r="FC303" i="4" s="1"/>
  <c r="FD303" i="4"/>
  <c r="FA323" i="4"/>
  <c r="FC323" i="4" s="1"/>
  <c r="FD323" i="4"/>
  <c r="EM345" i="4"/>
  <c r="EO345" i="4" s="1"/>
  <c r="EP345" i="4"/>
  <c r="EC345" i="4" s="1"/>
  <c r="FA383" i="4"/>
  <c r="FC383" i="4" s="1"/>
  <c r="FD383" i="4"/>
  <c r="EQ383" i="4" s="1"/>
  <c r="EM384" i="4"/>
  <c r="EO384" i="4" s="1"/>
  <c r="EP384" i="4"/>
  <c r="EC384" i="4" s="1"/>
  <c r="EM405" i="4"/>
  <c r="EO405" i="4" s="1"/>
  <c r="EP405" i="4"/>
  <c r="EC405" i="4" s="1"/>
  <c r="EM465" i="4"/>
  <c r="EO465" i="4" s="1"/>
  <c r="EP465" i="4"/>
  <c r="EC465" i="4" s="1"/>
  <c r="EJ479" i="4"/>
  <c r="EP479" i="4"/>
  <c r="EM494" i="4"/>
  <c r="EO494" i="4" s="1"/>
  <c r="EP494" i="4"/>
  <c r="EC494" i="4" s="1"/>
  <c r="FA507" i="4"/>
  <c r="FC507" i="4" s="1"/>
  <c r="FD507" i="4"/>
  <c r="EQ507" i="4" s="1"/>
  <c r="EM503" i="4"/>
  <c r="EO503" i="4" s="1"/>
  <c r="EP503" i="4"/>
  <c r="EC503" i="4" s="1"/>
  <c r="EM507" i="4"/>
  <c r="EO507" i="4" s="1"/>
  <c r="EP507" i="4"/>
  <c r="EC507" i="4" s="1"/>
  <c r="FA536" i="4"/>
  <c r="FC536" i="4" s="1"/>
  <c r="FD536" i="4"/>
  <c r="EQ536" i="4" s="1"/>
  <c r="EM578" i="4"/>
  <c r="EO578" i="4" s="1"/>
  <c r="EP578" i="4"/>
  <c r="EC578" i="4" s="1"/>
  <c r="FA570" i="4"/>
  <c r="FC570" i="4" s="1"/>
  <c r="FD570" i="4"/>
  <c r="EQ570" i="4" s="1"/>
  <c r="EX595" i="4"/>
  <c r="FD595" i="4"/>
  <c r="FA589" i="4"/>
  <c r="FC589" i="4" s="1"/>
  <c r="FD589" i="4"/>
  <c r="EX600" i="4"/>
  <c r="FD600" i="4"/>
  <c r="EJ605" i="4"/>
  <c r="EP605" i="4"/>
  <c r="EJ305" i="4"/>
  <c r="EP305" i="4"/>
  <c r="EC305" i="4" s="1"/>
  <c r="DV188" i="4"/>
  <c r="EB188" i="4"/>
  <c r="EX333" i="4"/>
  <c r="EM599" i="4"/>
  <c r="EO599" i="4" s="1"/>
  <c r="EP599" i="4"/>
  <c r="FA573" i="4"/>
  <c r="FC573" i="4" s="1"/>
  <c r="FD573" i="4"/>
  <c r="EQ573" i="4" s="1"/>
  <c r="EM318" i="4"/>
  <c r="EO318" i="4" s="1"/>
  <c r="EP318" i="4"/>
  <c r="EJ378" i="4"/>
  <c r="EP378" i="4"/>
  <c r="FA288" i="4"/>
  <c r="FC288" i="4" s="1"/>
  <c r="FD288" i="4"/>
  <c r="EQ288" i="4" s="1"/>
  <c r="EX414" i="4"/>
  <c r="FD414" i="4"/>
  <c r="FA20" i="4"/>
  <c r="FC20" i="4" s="1"/>
  <c r="FD20" i="4"/>
  <c r="EQ20" i="4" s="1"/>
  <c r="EX11" i="4"/>
  <c r="FA332" i="4"/>
  <c r="FC332" i="4" s="1"/>
  <c r="FD332" i="4"/>
  <c r="EQ332" i="4" s="1"/>
  <c r="FA159" i="4"/>
  <c r="FC159" i="4" s="1"/>
  <c r="FD159" i="4"/>
  <c r="EQ159" i="4" s="1"/>
  <c r="DV498" i="4"/>
  <c r="EB498" i="4"/>
  <c r="EX615" i="4"/>
  <c r="FD615" i="4"/>
  <c r="EQ615" i="4" s="1"/>
  <c r="EX616" i="4"/>
  <c r="FD616" i="4"/>
  <c r="FA281" i="4"/>
  <c r="FC281" i="4" s="1"/>
  <c r="FD281" i="4"/>
  <c r="EQ281" i="4" s="1"/>
  <c r="EM232" i="4"/>
  <c r="EO232" i="4" s="1"/>
  <c r="EP232" i="4"/>
  <c r="EC232" i="4" s="1"/>
  <c r="FA342" i="4"/>
  <c r="FC342" i="4" s="1"/>
  <c r="FD342" i="4"/>
  <c r="EX179" i="4"/>
  <c r="EX434" i="4"/>
  <c r="EX163" i="4"/>
  <c r="FD163" i="4"/>
  <c r="EQ163" i="4" s="1"/>
  <c r="EJ324" i="4"/>
  <c r="EP324" i="4"/>
  <c r="FA603" i="4"/>
  <c r="FC603" i="4" s="1"/>
  <c r="FD603" i="4"/>
  <c r="EQ603" i="4" s="1"/>
  <c r="FA366" i="4"/>
  <c r="FC366" i="4" s="1"/>
  <c r="FD366" i="4"/>
  <c r="EQ366" i="4" s="1"/>
  <c r="EX65" i="4"/>
  <c r="FD65" i="4"/>
  <c r="EJ55" i="4"/>
  <c r="EP55" i="4"/>
  <c r="EC55" i="4" s="1"/>
  <c r="EM138" i="4"/>
  <c r="EO138" i="4" s="1"/>
  <c r="EP138" i="4"/>
  <c r="EC138" i="4" s="1"/>
  <c r="EM140" i="4"/>
  <c r="EO140" i="4" s="1"/>
  <c r="EP140" i="4"/>
  <c r="EC140" i="4" s="1"/>
  <c r="EX13" i="4"/>
  <c r="FD13" i="4"/>
  <c r="DO21" i="4"/>
  <c r="DO34" i="4"/>
  <c r="EM33" i="4"/>
  <c r="EO33" i="4" s="1"/>
  <c r="EP33" i="4"/>
  <c r="EC33" i="4" s="1"/>
  <c r="DO63" i="4"/>
  <c r="EM67" i="4"/>
  <c r="EO67" i="4" s="1"/>
  <c r="EP67" i="4"/>
  <c r="EC67" i="4" s="1"/>
  <c r="EX77" i="4"/>
  <c r="FD77" i="4"/>
  <c r="EJ76" i="4"/>
  <c r="EP76" i="4"/>
  <c r="FA88" i="4"/>
  <c r="FC88" i="4" s="1"/>
  <c r="FD88" i="4"/>
  <c r="EQ88" i="4" s="1"/>
  <c r="EC87" i="4"/>
  <c r="EM113" i="4"/>
  <c r="EO113" i="4" s="1"/>
  <c r="EP113" i="4"/>
  <c r="EC113" i="4" s="1"/>
  <c r="EJ126" i="4"/>
  <c r="EP126" i="4"/>
  <c r="EX120" i="4"/>
  <c r="FD120" i="4"/>
  <c r="EX145" i="4"/>
  <c r="FD145" i="4"/>
  <c r="EJ145" i="4"/>
  <c r="EP145" i="4"/>
  <c r="EM155" i="4"/>
  <c r="EO155" i="4" s="1"/>
  <c r="EP155" i="4"/>
  <c r="EC155" i="4" s="1"/>
  <c r="FD171" i="4"/>
  <c r="EJ158" i="4"/>
  <c r="EP158" i="4"/>
  <c r="FA193" i="4"/>
  <c r="FC193" i="4" s="1"/>
  <c r="FD193" i="4"/>
  <c r="FA198" i="4"/>
  <c r="FC198" i="4" s="1"/>
  <c r="FD198" i="4"/>
  <c r="EM189" i="4"/>
  <c r="EC189" i="4" s="1"/>
  <c r="FA207" i="4"/>
  <c r="FC207" i="4" s="1"/>
  <c r="FD207" i="4"/>
  <c r="FA201" i="4"/>
  <c r="FC201" i="4" s="1"/>
  <c r="FD201" i="4"/>
  <c r="EQ201" i="4" s="1"/>
  <c r="EM238" i="4"/>
  <c r="EO238" i="4" s="1"/>
  <c r="EP238" i="4"/>
  <c r="EC238" i="4" s="1"/>
  <c r="EX221" i="4"/>
  <c r="FD221" i="4"/>
  <c r="FA236" i="4"/>
  <c r="FC236" i="4" s="1"/>
  <c r="FD236" i="4"/>
  <c r="EQ236" i="4" s="1"/>
  <c r="DO255" i="4"/>
  <c r="EM252" i="4"/>
  <c r="EO252" i="4" s="1"/>
  <c r="EP252" i="4"/>
  <c r="EC252" i="4" s="1"/>
  <c r="EM255" i="4"/>
  <c r="EO255" i="4" s="1"/>
  <c r="EP255" i="4"/>
  <c r="EC255" i="4" s="1"/>
  <c r="FA255" i="4"/>
  <c r="FC255" i="4" s="1"/>
  <c r="FD255" i="4"/>
  <c r="EQ255" i="4" s="1"/>
  <c r="EM251" i="4"/>
  <c r="EO251" i="4" s="1"/>
  <c r="EP251" i="4"/>
  <c r="EC251" i="4" s="1"/>
  <c r="EJ257" i="4"/>
  <c r="EP257" i="4"/>
  <c r="FA278" i="4"/>
  <c r="FC278" i="4" s="1"/>
  <c r="FD278" i="4"/>
  <c r="FA290" i="4"/>
  <c r="FC290" i="4" s="1"/>
  <c r="FD290" i="4"/>
  <c r="EQ290" i="4" s="1"/>
  <c r="EM300" i="4"/>
  <c r="EO300" i="4" s="1"/>
  <c r="EP300" i="4"/>
  <c r="EC300" i="4" s="1"/>
  <c r="EM302" i="4"/>
  <c r="EO302" i="4" s="1"/>
  <c r="EP302" i="4"/>
  <c r="EC302" i="4" s="1"/>
  <c r="EJ323" i="4"/>
  <c r="EP323" i="4"/>
  <c r="EM320" i="4"/>
  <c r="EO320" i="4" s="1"/>
  <c r="EP320" i="4"/>
  <c r="EC320" i="4" s="1"/>
  <c r="EM324" i="4"/>
  <c r="EO324" i="4" s="1"/>
  <c r="EM341" i="4"/>
  <c r="EO341" i="4" s="1"/>
  <c r="EP341" i="4"/>
  <c r="EC341" i="4" s="1"/>
  <c r="EX328" i="4"/>
  <c r="FD328" i="4"/>
  <c r="EJ374" i="4"/>
  <c r="EP374" i="4"/>
  <c r="EX373" i="4"/>
  <c r="FD373" i="4"/>
  <c r="EJ382" i="4"/>
  <c r="EP382" i="4"/>
  <c r="EX426" i="4"/>
  <c r="FD426" i="4"/>
  <c r="EJ413" i="4"/>
  <c r="EP413" i="4"/>
  <c r="FA450" i="4"/>
  <c r="FC450" i="4" s="1"/>
  <c r="FD450" i="4"/>
  <c r="FA439" i="4"/>
  <c r="FC439" i="4" s="1"/>
  <c r="FD439" i="4"/>
  <c r="EJ440" i="4"/>
  <c r="EP440" i="4"/>
  <c r="EJ458" i="4"/>
  <c r="EP458" i="4"/>
  <c r="EX463" i="4"/>
  <c r="FD463" i="4"/>
  <c r="DO494" i="4"/>
  <c r="FA486" i="4"/>
  <c r="FC486" i="4" s="1"/>
  <c r="FD486" i="4"/>
  <c r="EJ497" i="4"/>
  <c r="EP497" i="4"/>
  <c r="DL496" i="4"/>
  <c r="DK496" i="4" s="1"/>
  <c r="EJ533" i="4"/>
  <c r="EP533" i="4"/>
  <c r="EX558" i="4"/>
  <c r="FD558" i="4"/>
  <c r="EM558" i="4"/>
  <c r="EO558" i="4" s="1"/>
  <c r="EP558" i="4"/>
  <c r="EC558" i="4" s="1"/>
  <c r="EX572" i="4"/>
  <c r="FD572" i="4"/>
  <c r="EM585" i="4"/>
  <c r="EO585" i="4" s="1"/>
  <c r="EP585" i="4"/>
  <c r="EC585" i="4" s="1"/>
  <c r="EM588" i="4"/>
  <c r="EO588" i="4" s="1"/>
  <c r="EP588" i="4"/>
  <c r="EC588" i="4" s="1"/>
  <c r="DO590" i="4"/>
  <c r="EM608" i="4"/>
  <c r="EO608" i="4" s="1"/>
  <c r="EP608" i="4"/>
  <c r="EC608" i="4" s="1"/>
  <c r="FA605" i="4"/>
  <c r="FC605" i="4" s="1"/>
  <c r="FD605" i="4"/>
  <c r="EM611" i="4"/>
  <c r="EO611" i="4" s="1"/>
  <c r="EP611" i="4"/>
  <c r="EC611" i="4" s="1"/>
  <c r="DM602" i="4"/>
  <c r="EJ293" i="4"/>
  <c r="EX189" i="4"/>
  <c r="EM144" i="4"/>
  <c r="EO144" i="4" s="1"/>
  <c r="EP144" i="4"/>
  <c r="EC144" i="4" s="1"/>
  <c r="FA168" i="4"/>
  <c r="FC168" i="4" s="1"/>
  <c r="FD168" i="4"/>
  <c r="EQ168" i="4" s="1"/>
  <c r="DV164" i="4"/>
  <c r="EB164" i="4"/>
  <c r="FA167" i="4"/>
  <c r="FC167" i="4" s="1"/>
  <c r="FD167" i="4"/>
  <c r="EQ167" i="4" s="1"/>
  <c r="FA39" i="4"/>
  <c r="FC39" i="4" s="1"/>
  <c r="EM81" i="4"/>
  <c r="EO81" i="4" s="1"/>
  <c r="EP81" i="4"/>
  <c r="FA337" i="4"/>
  <c r="FC337" i="4" s="1"/>
  <c r="FD337" i="4"/>
  <c r="DA363" i="4"/>
  <c r="EC104" i="4"/>
  <c r="EM24" i="4"/>
  <c r="EP24" i="4"/>
  <c r="DV195" i="4"/>
  <c r="EB195" i="4"/>
  <c r="DY481" i="4"/>
  <c r="EA481" i="4" s="1"/>
  <c r="EB481" i="4"/>
  <c r="DO481" i="4" s="1"/>
  <c r="DA556" i="4"/>
  <c r="DA587" i="4"/>
  <c r="EJ191" i="4"/>
  <c r="EP191" i="4"/>
  <c r="EX593" i="4"/>
  <c r="FD593" i="4"/>
  <c r="EM222" i="4"/>
  <c r="EO222" i="4" s="1"/>
  <c r="EP222" i="4"/>
  <c r="EM424" i="4"/>
  <c r="EO424" i="4" s="1"/>
  <c r="EP424" i="4"/>
  <c r="EM215" i="4"/>
  <c r="EP215" i="4"/>
  <c r="FA197" i="4"/>
  <c r="FC197" i="4" s="1"/>
  <c r="EM573" i="4"/>
  <c r="EP573" i="4"/>
  <c r="FA318" i="4"/>
  <c r="FC318" i="4" s="1"/>
  <c r="FD318" i="4"/>
  <c r="EM506" i="4"/>
  <c r="EP506" i="4"/>
  <c r="EM288" i="4"/>
  <c r="EO288" i="4" s="1"/>
  <c r="EP288" i="4"/>
  <c r="EC288" i="4" s="1"/>
  <c r="EM414" i="4"/>
  <c r="EP414" i="4"/>
  <c r="DV577" i="4"/>
  <c r="DW560" i="4" s="1"/>
  <c r="DV560" i="4" s="1"/>
  <c r="EB577" i="4"/>
  <c r="EP447" i="4"/>
  <c r="FA582" i="4"/>
  <c r="FC582" i="4" s="1"/>
  <c r="FD582" i="4"/>
  <c r="EM14" i="4"/>
  <c r="EO14" i="4" s="1"/>
  <c r="EP14" i="4"/>
  <c r="EC14" i="4" s="1"/>
  <c r="FA105" i="4"/>
  <c r="FC105" i="4" s="1"/>
  <c r="EJ289" i="4"/>
  <c r="EM372" i="4"/>
  <c r="EO372" i="4" s="1"/>
  <c r="EP372" i="4"/>
  <c r="EC372" i="4" s="1"/>
  <c r="FD372" i="4"/>
  <c r="EQ372" i="4" s="1"/>
  <c r="EM332" i="4"/>
  <c r="EO332" i="4" s="1"/>
  <c r="EP332" i="4"/>
  <c r="FA358" i="4"/>
  <c r="FC358" i="4" s="1"/>
  <c r="FD358" i="4"/>
  <c r="EM615" i="4"/>
  <c r="EP615" i="4"/>
  <c r="EM100" i="4"/>
  <c r="EP100" i="4"/>
  <c r="FA409" i="4"/>
  <c r="FC409" i="4" s="1"/>
  <c r="FD409" i="4"/>
  <c r="FA232" i="4"/>
  <c r="FD232" i="4"/>
  <c r="EM342" i="4"/>
  <c r="EP342" i="4"/>
  <c r="EC342" i="4" s="1"/>
  <c r="FA289" i="4"/>
  <c r="FC289" i="4" s="1"/>
  <c r="FD289" i="4"/>
  <c r="EQ289" i="4" s="1"/>
  <c r="EJ163" i="4"/>
  <c r="EP163" i="4"/>
  <c r="FA80" i="4"/>
  <c r="FC80" i="4" s="1"/>
  <c r="FD80" i="4"/>
  <c r="EQ80" i="4" s="1"/>
  <c r="DD50" i="4"/>
  <c r="EQ16" i="4"/>
  <c r="EJ603" i="4"/>
  <c r="EP603" i="4"/>
  <c r="EC603" i="4" s="1"/>
  <c r="EM366" i="4"/>
  <c r="EO366" i="4" s="1"/>
  <c r="EP366" i="4"/>
  <c r="DV338" i="4"/>
  <c r="EM106" i="4"/>
  <c r="EO106" i="4" s="1"/>
  <c r="EP106" i="4"/>
  <c r="EX55" i="4"/>
  <c r="FD55" i="4"/>
  <c r="DO352" i="4"/>
  <c r="FA449" i="4"/>
  <c r="FC449" i="4" s="1"/>
  <c r="FD449" i="4"/>
  <c r="CY220" i="4"/>
  <c r="EC16" i="4"/>
  <c r="EO16" i="4"/>
  <c r="FD618" i="4"/>
  <c r="DO24" i="4"/>
  <c r="DO524" i="4"/>
  <c r="EA524" i="4"/>
  <c r="DO394" i="4"/>
  <c r="FD89" i="4"/>
  <c r="FA164" i="4"/>
  <c r="FC164" i="4" s="1"/>
  <c r="DV284" i="4"/>
  <c r="EB284" i="4"/>
  <c r="FA200" i="4"/>
  <c r="FC200" i="4" s="1"/>
  <c r="FD200" i="4"/>
  <c r="EJ566" i="4"/>
  <c r="EP566" i="4"/>
  <c r="EX404" i="4"/>
  <c r="FD404" i="4"/>
  <c r="EX242" i="4"/>
  <c r="FD242" i="4"/>
  <c r="DV593" i="4"/>
  <c r="EB593" i="4"/>
  <c r="EJ582" i="4"/>
  <c r="EP582" i="4"/>
  <c r="EX14" i="4"/>
  <c r="FD14" i="4"/>
  <c r="EQ14" i="4" s="1"/>
  <c r="EM409" i="4"/>
  <c r="EP409" i="4"/>
  <c r="EJ146" i="4"/>
  <c r="EP146" i="4"/>
  <c r="DV492" i="4"/>
  <c r="EB492" i="4"/>
  <c r="EM80" i="4"/>
  <c r="EO80" i="4" s="1"/>
  <c r="EP80" i="4"/>
  <c r="EC80" i="4" s="1"/>
  <c r="FA28" i="4"/>
  <c r="FC28" i="4" s="1"/>
  <c r="EM449" i="4"/>
  <c r="EO449" i="4" s="1"/>
  <c r="EP449" i="4"/>
  <c r="EJ34" i="4"/>
  <c r="EP34" i="4"/>
  <c r="EJ66" i="4"/>
  <c r="EP66" i="4"/>
  <c r="EM82" i="4"/>
  <c r="EO82" i="4" s="1"/>
  <c r="EP82" i="4"/>
  <c r="EC82" i="4" s="1"/>
  <c r="EJ77" i="4"/>
  <c r="EP77" i="4"/>
  <c r="EM129" i="4"/>
  <c r="EO129" i="4" s="1"/>
  <c r="EP129" i="4"/>
  <c r="EC129" i="4" s="1"/>
  <c r="EJ172" i="4"/>
  <c r="EP172" i="4"/>
  <c r="FA160" i="4"/>
  <c r="FC160" i="4" s="1"/>
  <c r="FD160" i="4"/>
  <c r="EQ160" i="4" s="1"/>
  <c r="EJ206" i="4"/>
  <c r="EP206" i="4"/>
  <c r="EX206" i="4"/>
  <c r="FD206" i="4"/>
  <c r="FA243" i="4"/>
  <c r="FC243" i="4" s="1"/>
  <c r="FD243" i="4"/>
  <c r="FA269" i="4"/>
  <c r="FC269" i="4" s="1"/>
  <c r="FD269" i="4"/>
  <c r="EQ269" i="4" s="1"/>
  <c r="EX298" i="4"/>
  <c r="FD298" i="4"/>
  <c r="EJ328" i="4"/>
  <c r="EP328" i="4"/>
  <c r="EJ360" i="4"/>
  <c r="EP360" i="4"/>
  <c r="FA365" i="4"/>
  <c r="FC365" i="4" s="1"/>
  <c r="FD365" i="4"/>
  <c r="EQ365" i="4" s="1"/>
  <c r="EX405" i="4"/>
  <c r="FD405" i="4"/>
  <c r="EX420" i="4"/>
  <c r="FD420" i="4"/>
  <c r="EJ472" i="4"/>
  <c r="EP472" i="4"/>
  <c r="EQ511" i="4"/>
  <c r="EX537" i="4"/>
  <c r="FD537" i="4"/>
  <c r="FA555" i="4"/>
  <c r="FC555" i="4" s="1"/>
  <c r="FD555" i="4"/>
  <c r="EQ555" i="4" s="1"/>
  <c r="EJ565" i="4"/>
  <c r="EP565" i="4"/>
  <c r="EM590" i="4"/>
  <c r="EO590" i="4" s="1"/>
  <c r="EP590" i="4"/>
  <c r="EC590" i="4" s="1"/>
  <c r="DA39" i="4"/>
  <c r="FA69" i="4"/>
  <c r="FC69" i="4" s="1"/>
  <c r="FD69" i="4"/>
  <c r="EM170" i="4"/>
  <c r="EP170" i="4"/>
  <c r="EJ200" i="4"/>
  <c r="EP200" i="4"/>
  <c r="EM344" i="4"/>
  <c r="EO344" i="4" s="1"/>
  <c r="EP344" i="4"/>
  <c r="EC344" i="4" s="1"/>
  <c r="EM132" i="4"/>
  <c r="EO132" i="4" s="1"/>
  <c r="EP132" i="4"/>
  <c r="EO40" i="4"/>
  <c r="EM62" i="4"/>
  <c r="EP62" i="4"/>
  <c r="DV118" i="4"/>
  <c r="EB118" i="4"/>
  <c r="EJ69" i="4"/>
  <c r="EP69" i="4"/>
  <c r="EX422" i="4"/>
  <c r="FD422" i="4"/>
  <c r="DV181" i="4"/>
  <c r="EB181" i="4"/>
  <c r="EX500" i="4"/>
  <c r="FD500" i="4"/>
  <c r="FA170" i="4"/>
  <c r="FC170" i="4" s="1"/>
  <c r="FD170" i="4"/>
  <c r="EQ170" i="4" s="1"/>
  <c r="EJ218" i="4"/>
  <c r="EP218" i="4"/>
  <c r="EC218" i="4" s="1"/>
  <c r="FA543" i="4"/>
  <c r="FC543" i="4" s="1"/>
  <c r="FD543" i="4"/>
  <c r="EQ543" i="4" s="1"/>
  <c r="DV223" i="4"/>
  <c r="EB223" i="4"/>
  <c r="EM469" i="4"/>
  <c r="EO469" i="4" s="1"/>
  <c r="EP469" i="4"/>
  <c r="EC469" i="4" s="1"/>
  <c r="FA344" i="4"/>
  <c r="FC344" i="4" s="1"/>
  <c r="FD344" i="4"/>
  <c r="EQ344" i="4" s="1"/>
  <c r="DO530" i="4"/>
  <c r="DA219" i="4"/>
  <c r="DO400" i="4"/>
  <c r="DO573" i="4"/>
  <c r="DO294" i="4"/>
  <c r="DO607" i="4"/>
  <c r="DO38" i="4"/>
  <c r="DO424" i="4"/>
  <c r="DO562" i="4"/>
  <c r="DO280" i="4"/>
  <c r="EX139" i="4"/>
  <c r="FD139" i="4"/>
  <c r="EM13" i="4"/>
  <c r="EO13" i="4" s="1"/>
  <c r="EP13" i="4"/>
  <c r="EC13" i="4" s="1"/>
  <c r="FA10" i="4"/>
  <c r="FC10" i="4" s="1"/>
  <c r="FD10" i="4"/>
  <c r="EQ10" i="4" s="1"/>
  <c r="EQ45" i="4"/>
  <c r="FA33" i="4"/>
  <c r="FC33" i="4" s="1"/>
  <c r="FD33" i="4"/>
  <c r="EQ33" i="4" s="1"/>
  <c r="FA67" i="4"/>
  <c r="FC67" i="4" s="1"/>
  <c r="FD67" i="4"/>
  <c r="EQ67" i="4" s="1"/>
  <c r="EM63" i="4"/>
  <c r="EO63" i="4" s="1"/>
  <c r="EP63" i="4"/>
  <c r="EC63" i="4" s="1"/>
  <c r="EQ78" i="4"/>
  <c r="EJ73" i="4"/>
  <c r="EP73" i="4"/>
  <c r="EC83" i="4"/>
  <c r="EC95" i="4"/>
  <c r="EM124" i="4"/>
  <c r="EO124" i="4" s="1"/>
  <c r="EP124" i="4"/>
  <c r="EC124" i="4" s="1"/>
  <c r="EC123" i="4"/>
  <c r="EX142" i="4"/>
  <c r="EC148" i="4"/>
  <c r="EM160" i="4"/>
  <c r="EO160" i="4" s="1"/>
  <c r="EP160" i="4"/>
  <c r="EC160" i="4" s="1"/>
  <c r="EM165" i="4"/>
  <c r="EO165" i="4" s="1"/>
  <c r="EP165" i="4"/>
  <c r="EC165" i="4" s="1"/>
  <c r="EC203" i="4"/>
  <c r="EX245" i="4"/>
  <c r="FD245" i="4"/>
  <c r="FA242" i="4"/>
  <c r="FC242" i="4" s="1"/>
  <c r="FD257" i="4"/>
  <c r="EM290" i="4"/>
  <c r="EO290" i="4" s="1"/>
  <c r="EP290" i="4"/>
  <c r="EC290" i="4" s="1"/>
  <c r="EM321" i="4"/>
  <c r="EO321" i="4" s="1"/>
  <c r="EP321" i="4"/>
  <c r="EC321" i="4" s="1"/>
  <c r="FA310" i="4"/>
  <c r="FC310" i="4" s="1"/>
  <c r="FD310" i="4"/>
  <c r="EQ310" i="4" s="1"/>
  <c r="EX340" i="4"/>
  <c r="FD340" i="4"/>
  <c r="EX335" i="4"/>
  <c r="FD335" i="4"/>
  <c r="EC364" i="4"/>
  <c r="FA374" i="4"/>
  <c r="FC374" i="4" s="1"/>
  <c r="FD374" i="4"/>
  <c r="EM386" i="4"/>
  <c r="EO386" i="4" s="1"/>
  <c r="EP386" i="4"/>
  <c r="EC386" i="4" s="1"/>
  <c r="EX386" i="4"/>
  <c r="FD386" i="4"/>
  <c r="EJ387" i="4"/>
  <c r="EP387" i="4"/>
  <c r="FA387" i="4"/>
  <c r="FC387" i="4" s="1"/>
  <c r="FD387" i="4"/>
  <c r="FA425" i="4"/>
  <c r="FC425" i="4" s="1"/>
  <c r="FD425" i="4"/>
  <c r="EX413" i="4"/>
  <c r="FD413" i="4"/>
  <c r="EM444" i="4"/>
  <c r="EO444" i="4" s="1"/>
  <c r="EP444" i="4"/>
  <c r="EC444" i="4" s="1"/>
  <c r="EJ435" i="4"/>
  <c r="EP435" i="4"/>
  <c r="EM463" i="4"/>
  <c r="EO463" i="4" s="1"/>
  <c r="EP463" i="4"/>
  <c r="EC463" i="4" s="1"/>
  <c r="EX467" i="4"/>
  <c r="FD467" i="4"/>
  <c r="FA480" i="4"/>
  <c r="FC480" i="4" s="1"/>
  <c r="FD480" i="4"/>
  <c r="EX494" i="4"/>
  <c r="FD494" i="4"/>
  <c r="FA503" i="4"/>
  <c r="FC503" i="4" s="1"/>
  <c r="FD503" i="4"/>
  <c r="EQ503" i="4" s="1"/>
  <c r="FA504" i="4"/>
  <c r="FC504" i="4" s="1"/>
  <c r="FD504" i="4"/>
  <c r="EQ504" i="4" s="1"/>
  <c r="EX497" i="4"/>
  <c r="FD497" i="4"/>
  <c r="EX521" i="4"/>
  <c r="FD521" i="4"/>
  <c r="EM528" i="4"/>
  <c r="EO528" i="4" s="1"/>
  <c r="EP528" i="4"/>
  <c r="EC528" i="4" s="1"/>
  <c r="FA528" i="4"/>
  <c r="FC528" i="4" s="1"/>
  <c r="FD528" i="4"/>
  <c r="EQ528" i="4" s="1"/>
  <c r="FA532" i="4"/>
  <c r="FC532" i="4" s="1"/>
  <c r="FD532" i="4"/>
  <c r="EQ532" i="4" s="1"/>
  <c r="EJ542" i="4"/>
  <c r="EP542" i="4"/>
  <c r="EX559" i="4"/>
  <c r="FD559" i="4"/>
  <c r="FA578" i="4"/>
  <c r="FC578" i="4" s="1"/>
  <c r="FD578" i="4"/>
  <c r="EQ578" i="4" s="1"/>
  <c r="EM572" i="4"/>
  <c r="EP572" i="4"/>
  <c r="EM597" i="4"/>
  <c r="EO597" i="4" s="1"/>
  <c r="EP597" i="4"/>
  <c r="EC597" i="4" s="1"/>
  <c r="DO584" i="4"/>
  <c r="EM598" i="4"/>
  <c r="EO598" i="4" s="1"/>
  <c r="EP598" i="4"/>
  <c r="EC598" i="4" s="1"/>
  <c r="DO595" i="4"/>
  <c r="EM609" i="4"/>
  <c r="EO609" i="4" s="1"/>
  <c r="EP609" i="4"/>
  <c r="EC609" i="4" s="1"/>
  <c r="EX611" i="4"/>
  <c r="FD611" i="4"/>
  <c r="EJ80" i="4"/>
  <c r="EX62" i="4"/>
  <c r="FD62" i="4"/>
  <c r="FA260" i="4"/>
  <c r="FC260" i="4" s="1"/>
  <c r="FD260" i="4"/>
  <c r="EQ260" i="4" s="1"/>
  <c r="EM167" i="4"/>
  <c r="EO167" i="4" s="1"/>
  <c r="EP167" i="4"/>
  <c r="EC167" i="4" s="1"/>
  <c r="DU368" i="4"/>
  <c r="DT368" i="4" s="1"/>
  <c r="EB381" i="4"/>
  <c r="EJ422" i="4"/>
  <c r="EP422" i="4"/>
  <c r="EP85" i="4"/>
  <c r="FA526" i="4"/>
  <c r="FC526" i="4" s="1"/>
  <c r="EJ392" i="4"/>
  <c r="EP392" i="4"/>
  <c r="EM381" i="4"/>
  <c r="EO381" i="4" s="1"/>
  <c r="EP381" i="4"/>
  <c r="EM61" i="4"/>
  <c r="EO61" i="4" s="1"/>
  <c r="EP61" i="4"/>
  <c r="EC61" i="4" s="1"/>
  <c r="FA620" i="4"/>
  <c r="FC620" i="4" s="1"/>
  <c r="FD620" i="4"/>
  <c r="EQ620" i="4" s="1"/>
  <c r="EM22" i="4"/>
  <c r="EO22" i="4" s="1"/>
  <c r="EP22" i="4"/>
  <c r="DM293" i="4"/>
  <c r="DM283" i="4" s="1"/>
  <c r="EM431" i="4"/>
  <c r="EO431" i="4" s="1"/>
  <c r="EP431" i="4"/>
  <c r="FA119" i="4"/>
  <c r="FC119" i="4" s="1"/>
  <c r="FD119" i="4"/>
  <c r="EQ119" i="4" s="1"/>
  <c r="FA357" i="4"/>
  <c r="FC357" i="4" s="1"/>
  <c r="FD357" i="4"/>
  <c r="EQ357" i="4" s="1"/>
  <c r="DA204" i="4"/>
  <c r="EM190" i="4"/>
  <c r="EP190" i="4"/>
  <c r="FA211" i="4"/>
  <c r="FC211" i="4" s="1"/>
  <c r="FD211" i="4"/>
  <c r="EM515" i="4"/>
  <c r="EP515" i="4"/>
  <c r="FA562" i="4"/>
  <c r="FC562" i="4" s="1"/>
  <c r="FD562" i="4"/>
  <c r="EQ562" i="4" s="1"/>
  <c r="EM121" i="4"/>
  <c r="EP121" i="4"/>
  <c r="EP456" i="4"/>
  <c r="DY211" i="4"/>
  <c r="EB211" i="4"/>
  <c r="DY119" i="4"/>
  <c r="EA119" i="4" s="1"/>
  <c r="EB119" i="4"/>
  <c r="DO119" i="4" s="1"/>
  <c r="DY529" i="4"/>
  <c r="EA529" i="4" s="1"/>
  <c r="EB529" i="4"/>
  <c r="EM225" i="4"/>
  <c r="EO225" i="4" s="1"/>
  <c r="EP225" i="4"/>
  <c r="EX455" i="4"/>
  <c r="FD455" i="4"/>
  <c r="EQ455" i="4" s="1"/>
  <c r="EM235" i="4"/>
  <c r="EO235" i="4" s="1"/>
  <c r="EP235" i="4"/>
  <c r="EC235" i="4" s="1"/>
  <c r="EP402" i="4"/>
  <c r="FA477" i="4"/>
  <c r="FC477" i="4" s="1"/>
  <c r="FD477" i="4"/>
  <c r="EQ477" i="4" s="1"/>
  <c r="EM181" i="4"/>
  <c r="EO181" i="4" s="1"/>
  <c r="EP181" i="4"/>
  <c r="EJ412" i="4"/>
  <c r="EP412" i="4"/>
  <c r="FD412" i="4"/>
  <c r="FA315" i="4"/>
  <c r="FC315" i="4" s="1"/>
  <c r="FD315" i="4"/>
  <c r="EQ315" i="4" s="1"/>
  <c r="EM483" i="4"/>
  <c r="EO483" i="4" s="1"/>
  <c r="EP483" i="4"/>
  <c r="EC483" i="4" s="1"/>
  <c r="FA276" i="4"/>
  <c r="FC276" i="4" s="1"/>
  <c r="FD276" i="4"/>
  <c r="EQ276" i="4" s="1"/>
  <c r="FA587" i="4"/>
  <c r="FC587" i="4" s="1"/>
  <c r="FA23" i="4"/>
  <c r="FC23" i="4" s="1"/>
  <c r="FD23" i="4"/>
  <c r="EQ23" i="4" s="1"/>
  <c r="EM379" i="4"/>
  <c r="EO379" i="4" s="1"/>
  <c r="EP379" i="4"/>
  <c r="EC379" i="4" s="1"/>
  <c r="DO333" i="4"/>
  <c r="EA268" i="4"/>
  <c r="FA469" i="4"/>
  <c r="FC469" i="4" s="1"/>
  <c r="FD469" i="4"/>
  <c r="CY304" i="4"/>
  <c r="EA170" i="4"/>
  <c r="FA84" i="4"/>
  <c r="FC84" i="4" s="1"/>
  <c r="FD84" i="4"/>
  <c r="EQ84" i="4" s="1"/>
  <c r="FA524" i="4"/>
  <c r="FC524" i="4" s="1"/>
  <c r="FD524" i="4"/>
  <c r="EQ524" i="4" s="1"/>
  <c r="EM549" i="4"/>
  <c r="EO549" i="4" s="1"/>
  <c r="EP549" i="4"/>
  <c r="EA100" i="4"/>
  <c r="EJ485" i="4"/>
  <c r="EP485" i="4"/>
  <c r="EC485" i="4" s="1"/>
  <c r="EA218" i="4"/>
  <c r="EX353" i="4"/>
  <c r="FA569" i="4"/>
  <c r="FC569" i="4" s="1"/>
  <c r="FD569" i="4"/>
  <c r="EQ569" i="4" s="1"/>
  <c r="FA301" i="4"/>
  <c r="FC301" i="4" s="1"/>
  <c r="FD301" i="4"/>
  <c r="DM509" i="4"/>
  <c r="DM496" i="4" s="1"/>
  <c r="DY173" i="4"/>
  <c r="EA173" i="4" s="1"/>
  <c r="EB173" i="4"/>
  <c r="DO173" i="4" s="1"/>
  <c r="EM166" i="4"/>
  <c r="EO166" i="4" s="1"/>
  <c r="EP166" i="4"/>
  <c r="EJ209" i="4"/>
  <c r="EP209" i="4"/>
  <c r="FA279" i="4"/>
  <c r="FC279" i="4" s="1"/>
  <c r="FD279" i="4"/>
  <c r="FA58" i="4"/>
  <c r="FC58" i="4" s="1"/>
  <c r="FD58" i="4"/>
  <c r="EQ58" i="4" s="1"/>
  <c r="DO209" i="4"/>
  <c r="EM246" i="4"/>
  <c r="EO246" i="4" s="1"/>
  <c r="EP246" i="4"/>
  <c r="EJ550" i="4"/>
  <c r="EP550" i="4"/>
  <c r="DA271" i="4"/>
  <c r="EA280" i="4"/>
  <c r="EM250" i="4"/>
  <c r="EO250" i="4" s="1"/>
  <c r="EP250" i="4"/>
  <c r="EX322" i="4"/>
  <c r="FD322" i="4"/>
  <c r="EQ322" i="4" s="1"/>
  <c r="DO615" i="4"/>
  <c r="DO353" i="4"/>
  <c r="DO62" i="4"/>
  <c r="DO366" i="4"/>
  <c r="DO620" i="4"/>
  <c r="DO452" i="4"/>
  <c r="DO191" i="4"/>
  <c r="FA140" i="4"/>
  <c r="FC140" i="4" s="1"/>
  <c r="FD140" i="4"/>
  <c r="EQ140" i="4" s="1"/>
  <c r="FA15" i="4"/>
  <c r="FC15" i="4" s="1"/>
  <c r="FD15" i="4"/>
  <c r="EQ15" i="4" s="1"/>
  <c r="EJ21" i="4"/>
  <c r="EP21" i="4"/>
  <c r="FA82" i="4"/>
  <c r="FC82" i="4" s="1"/>
  <c r="FD82" i="4"/>
  <c r="EQ82" i="4" s="1"/>
  <c r="FA131" i="4"/>
  <c r="FC131" i="4" s="1"/>
  <c r="FD131" i="4"/>
  <c r="EQ131" i="4" s="1"/>
  <c r="EJ143" i="4"/>
  <c r="EP143" i="4"/>
  <c r="EM385" i="4"/>
  <c r="EO385" i="4" s="1"/>
  <c r="EP385" i="4"/>
  <c r="EC385" i="4" s="1"/>
  <c r="FA24" i="4"/>
  <c r="FC24" i="4" s="1"/>
  <c r="FD24" i="4"/>
  <c r="EQ24" i="4" s="1"/>
  <c r="DV337" i="4"/>
  <c r="EB337" i="4"/>
  <c r="DY488" i="4"/>
  <c r="EA488" i="4" s="1"/>
  <c r="EB488" i="4"/>
  <c r="FA416" i="4"/>
  <c r="FC416" i="4" s="1"/>
  <c r="FA470" i="4"/>
  <c r="FC470" i="4" s="1"/>
  <c r="FA391" i="4"/>
  <c r="FC391" i="4" s="1"/>
  <c r="FD391" i="4"/>
  <c r="EQ391" i="4" s="1"/>
  <c r="EJ593" i="4"/>
  <c r="EP593" i="4"/>
  <c r="EM10" i="4"/>
  <c r="EO10" i="4" s="1"/>
  <c r="EP10" i="4"/>
  <c r="EC10" i="4" s="1"/>
  <c r="EJ44" i="4"/>
  <c r="EP44" i="4"/>
  <c r="FA57" i="4"/>
  <c r="FC57" i="4" s="1"/>
  <c r="FD57" i="4"/>
  <c r="EQ57" i="4" s="1"/>
  <c r="EX73" i="4"/>
  <c r="FD73" i="4"/>
  <c r="EM91" i="4"/>
  <c r="EO91" i="4" s="1"/>
  <c r="EP91" i="4"/>
  <c r="EC91" i="4" s="1"/>
  <c r="FA113" i="4"/>
  <c r="FC113" i="4" s="1"/>
  <c r="FD113" i="4"/>
  <c r="EQ113" i="4" s="1"/>
  <c r="FA151" i="4"/>
  <c r="FC151" i="4" s="1"/>
  <c r="FD151" i="4"/>
  <c r="FA155" i="4"/>
  <c r="FC155" i="4" s="1"/>
  <c r="FD155" i="4"/>
  <c r="EQ155" i="4" s="1"/>
  <c r="FA143" i="4"/>
  <c r="FC143" i="4" s="1"/>
  <c r="FD143" i="4"/>
  <c r="EM176" i="4"/>
  <c r="EO176" i="4" s="1"/>
  <c r="EP176" i="4"/>
  <c r="EC176" i="4" s="1"/>
  <c r="EX208" i="4"/>
  <c r="FD208" i="4"/>
  <c r="EJ291" i="4"/>
  <c r="EP291" i="4"/>
  <c r="FA308" i="4"/>
  <c r="FC308" i="4" s="1"/>
  <c r="FD308" i="4"/>
  <c r="EQ308" i="4" s="1"/>
  <c r="EJ355" i="4"/>
  <c r="EP355" i="4"/>
  <c r="EX361" i="4"/>
  <c r="FD361" i="4"/>
  <c r="EJ403" i="4"/>
  <c r="EP403" i="4"/>
  <c r="EJ425" i="4"/>
  <c r="EP425" i="4"/>
  <c r="FA442" i="4"/>
  <c r="FC442" i="4" s="1"/>
  <c r="FD442" i="4"/>
  <c r="EQ442" i="4" s="1"/>
  <c r="FA533" i="4"/>
  <c r="FC533" i="4" s="1"/>
  <c r="FD533" i="4"/>
  <c r="EM545" i="4"/>
  <c r="EO545" i="4" s="1"/>
  <c r="EP545" i="4"/>
  <c r="EC545" i="4" s="1"/>
  <c r="FA575" i="4"/>
  <c r="FC575" i="4" s="1"/>
  <c r="FD575" i="4"/>
  <c r="EQ575" i="4" s="1"/>
  <c r="EJ263" i="4"/>
  <c r="EP263" i="4"/>
  <c r="DV161" i="4"/>
  <c r="EB161" i="4"/>
  <c r="EM168" i="4"/>
  <c r="EO168" i="4" s="1"/>
  <c r="EP168" i="4"/>
  <c r="EC168" i="4" s="1"/>
  <c r="EM169" i="4"/>
  <c r="EO169" i="4" s="1"/>
  <c r="EP169" i="4"/>
  <c r="EC169" i="4" s="1"/>
  <c r="DU50" i="4"/>
  <c r="DT50" i="4" s="1"/>
  <c r="EB69" i="4"/>
  <c r="FA42" i="4"/>
  <c r="FC42" i="4" s="1"/>
  <c r="FD42" i="4"/>
  <c r="EQ42" i="4" s="1"/>
  <c r="FA607" i="4"/>
  <c r="FC607" i="4" s="1"/>
  <c r="FD607" i="4"/>
  <c r="DY330" i="4"/>
  <c r="EB330" i="4"/>
  <c r="EX215" i="4"/>
  <c r="FD215" i="4"/>
  <c r="EQ215" i="4" s="1"/>
  <c r="DY476" i="4"/>
  <c r="EA476" i="4" s="1"/>
  <c r="EB476" i="4"/>
  <c r="DO476" i="4" s="1"/>
  <c r="FA363" i="4"/>
  <c r="FC363" i="4" s="1"/>
  <c r="FD363" i="4"/>
  <c r="EQ363" i="4" s="1"/>
  <c r="EX506" i="4"/>
  <c r="FD506" i="4"/>
  <c r="EM330" i="4"/>
  <c r="EO330" i="4" s="1"/>
  <c r="EP330" i="4"/>
  <c r="EC330" i="4" s="1"/>
  <c r="EX552" i="4"/>
  <c r="FA32" i="4"/>
  <c r="FD32" i="4"/>
  <c r="FA505" i="4"/>
  <c r="FC505" i="4" s="1"/>
  <c r="FD505" i="4"/>
  <c r="EQ505" i="4" s="1"/>
  <c r="DV292" i="4"/>
  <c r="EB292" i="4"/>
  <c r="EM311" i="4"/>
  <c r="EO311" i="4" s="1"/>
  <c r="EP311" i="4"/>
  <c r="EC311" i="4" s="1"/>
  <c r="FA294" i="4"/>
  <c r="FC294" i="4" s="1"/>
  <c r="FD294" i="4"/>
  <c r="EQ294" i="4" s="1"/>
  <c r="EM543" i="4"/>
  <c r="EO543" i="4" s="1"/>
  <c r="EP543" i="4"/>
  <c r="DY314" i="4"/>
  <c r="EA314" i="4" s="1"/>
  <c r="EB314" i="4"/>
  <c r="DO314" i="4" s="1"/>
  <c r="FA146" i="4"/>
  <c r="FC146" i="4" s="1"/>
  <c r="FD146" i="4"/>
  <c r="EQ146" i="4" s="1"/>
  <c r="FA334" i="4"/>
  <c r="FC334" i="4" s="1"/>
  <c r="FD334" i="4"/>
  <c r="FA617" i="4"/>
  <c r="FC617" i="4" s="1"/>
  <c r="FD617" i="4"/>
  <c r="EQ617" i="4" s="1"/>
  <c r="DO339" i="4"/>
  <c r="DO509" i="4"/>
  <c r="EM15" i="4"/>
  <c r="EO15" i="4" s="1"/>
  <c r="EP15" i="4"/>
  <c r="EC15" i="4" s="1"/>
  <c r="DO315" i="4"/>
  <c r="EM468" i="4"/>
  <c r="EO468" i="4" s="1"/>
  <c r="EP468" i="4"/>
  <c r="EC468" i="4" s="1"/>
  <c r="FA381" i="4"/>
  <c r="FC381" i="4" s="1"/>
  <c r="FD381" i="4"/>
  <c r="FA61" i="4"/>
  <c r="FC61" i="4" s="1"/>
  <c r="FD61" i="4"/>
  <c r="EQ61" i="4" s="1"/>
  <c r="EM620" i="4"/>
  <c r="EO620" i="4" s="1"/>
  <c r="EP620" i="4"/>
  <c r="EC620" i="4" s="1"/>
  <c r="EX22" i="4"/>
  <c r="FD22" i="4"/>
  <c r="EP476" i="4"/>
  <c r="EX431" i="4"/>
  <c r="FD431" i="4"/>
  <c r="EQ431" i="4" s="1"/>
  <c r="EM119" i="4"/>
  <c r="EO119" i="4" s="1"/>
  <c r="EP119" i="4"/>
  <c r="EC119" i="4" s="1"/>
  <c r="EM357" i="4"/>
  <c r="EP357" i="4"/>
  <c r="FA571" i="4"/>
  <c r="FC571" i="4" s="1"/>
  <c r="FD571" i="4"/>
  <c r="EJ316" i="4"/>
  <c r="EP316" i="4"/>
  <c r="FA515" i="4"/>
  <c r="FC515" i="4" s="1"/>
  <c r="FD515" i="4"/>
  <c r="EQ515" i="4" s="1"/>
  <c r="DV601" i="4"/>
  <c r="EB601" i="4"/>
  <c r="EM142" i="4"/>
  <c r="EO142" i="4" s="1"/>
  <c r="EP142" i="4"/>
  <c r="DV22" i="4"/>
  <c r="DW8" i="4" s="1"/>
  <c r="DV8" i="4" s="1"/>
  <c r="EB22" i="4"/>
  <c r="FA233" i="4"/>
  <c r="FC233" i="4" s="1"/>
  <c r="FD233" i="4"/>
  <c r="EQ233" i="4" s="1"/>
  <c r="FA268" i="4"/>
  <c r="FC268" i="4" s="1"/>
  <c r="FD268" i="4"/>
  <c r="EJ455" i="4"/>
  <c r="EP455" i="4"/>
  <c r="EM293" i="4"/>
  <c r="EP293" i="4"/>
  <c r="FA235" i="4"/>
  <c r="FC235" i="4" s="1"/>
  <c r="FD235" i="4"/>
  <c r="EQ235" i="4" s="1"/>
  <c r="EM270" i="4"/>
  <c r="EO270" i="4" s="1"/>
  <c r="EP270" i="4"/>
  <c r="EC270" i="4" s="1"/>
  <c r="FA219" i="4"/>
  <c r="FC219" i="4" s="1"/>
  <c r="FD219" i="4"/>
  <c r="EJ530" i="4"/>
  <c r="EP530" i="4"/>
  <c r="FA181" i="4"/>
  <c r="FC181" i="4" s="1"/>
  <c r="FD181" i="4"/>
  <c r="EQ181" i="4" s="1"/>
  <c r="DV128" i="4"/>
  <c r="EB128" i="4"/>
  <c r="EM315" i="4"/>
  <c r="EO315" i="4" s="1"/>
  <c r="EP315" i="4"/>
  <c r="EC315" i="4" s="1"/>
  <c r="FA483" i="4"/>
  <c r="FD483" i="4"/>
  <c r="FA621" i="4"/>
  <c r="FC621" i="4" s="1"/>
  <c r="FD621" i="4"/>
  <c r="EJ571" i="4"/>
  <c r="EP571" i="4"/>
  <c r="EM525" i="4"/>
  <c r="EO525" i="4" s="1"/>
  <c r="EP525" i="4"/>
  <c r="EC525" i="4" s="1"/>
  <c r="FA189" i="4"/>
  <c r="FC189" i="4" s="1"/>
  <c r="FD189" i="4"/>
  <c r="EQ189" i="4" s="1"/>
  <c r="FC606" i="4"/>
  <c r="EC234" i="4"/>
  <c r="EJ569" i="4"/>
  <c r="EP569" i="4"/>
  <c r="EC569" i="4" s="1"/>
  <c r="EJ301" i="4"/>
  <c r="EP301" i="4"/>
  <c r="EJ334" i="4"/>
  <c r="EP334" i="4"/>
  <c r="EA18" i="4"/>
  <c r="EX166" i="4"/>
  <c r="FD166" i="4"/>
  <c r="EM279" i="4"/>
  <c r="EO279" i="4" s="1"/>
  <c r="EP279" i="4"/>
  <c r="EM58" i="4"/>
  <c r="EP58" i="4"/>
  <c r="EJ298" i="4"/>
  <c r="EP298" i="4"/>
  <c r="FD306" i="4"/>
  <c r="FA320" i="4"/>
  <c r="FC320" i="4" s="1"/>
  <c r="FD320" i="4"/>
  <c r="EQ320" i="4" s="1"/>
  <c r="EM308" i="4"/>
  <c r="EO308" i="4" s="1"/>
  <c r="EP308" i="4"/>
  <c r="EC308" i="4" s="1"/>
  <c r="EX339" i="4"/>
  <c r="DO341" i="4"/>
  <c r="EM356" i="4"/>
  <c r="EO356" i="4" s="1"/>
  <c r="EP356" i="4"/>
  <c r="EC356" i="4" s="1"/>
  <c r="EQ380" i="4"/>
  <c r="EM388" i="4"/>
  <c r="EO388" i="4" s="1"/>
  <c r="EP388" i="4"/>
  <c r="EC388" i="4" s="1"/>
  <c r="FA388" i="4"/>
  <c r="FC388" i="4" s="1"/>
  <c r="FD388" i="4"/>
  <c r="EQ388" i="4" s="1"/>
  <c r="EM383" i="4"/>
  <c r="EO383" i="4" s="1"/>
  <c r="EP383" i="4"/>
  <c r="EC383" i="4" s="1"/>
  <c r="FA407" i="4"/>
  <c r="FC407" i="4" s="1"/>
  <c r="FD407" i="4"/>
  <c r="FA421" i="4"/>
  <c r="FC421" i="4" s="1"/>
  <c r="FD421" i="4"/>
  <c r="EM418" i="4"/>
  <c r="EO418" i="4" s="1"/>
  <c r="EP418" i="4"/>
  <c r="EC418" i="4" s="1"/>
  <c r="EM436" i="4"/>
  <c r="EO436" i="4" s="1"/>
  <c r="EP436" i="4"/>
  <c r="EC436" i="4" s="1"/>
  <c r="FA435" i="4"/>
  <c r="FC435" i="4" s="1"/>
  <c r="FD435" i="4"/>
  <c r="FA471" i="4"/>
  <c r="FC471" i="4" s="1"/>
  <c r="FD471" i="4"/>
  <c r="EQ471" i="4" s="1"/>
  <c r="EC460" i="4"/>
  <c r="FA473" i="4"/>
  <c r="FC473" i="4" s="1"/>
  <c r="FD473" i="4"/>
  <c r="EJ480" i="4"/>
  <c r="EP480" i="4"/>
  <c r="FA534" i="4"/>
  <c r="FC534" i="4" s="1"/>
  <c r="FD534" i="4"/>
  <c r="FA531" i="4"/>
  <c r="FC531" i="4" s="1"/>
  <c r="FD531" i="4"/>
  <c r="EJ531" i="4"/>
  <c r="EP531" i="4"/>
  <c r="EX542" i="4"/>
  <c r="FD542" i="4"/>
  <c r="EJ595" i="4"/>
  <c r="EP595" i="4"/>
  <c r="EX583" i="4"/>
  <c r="FD583" i="4"/>
  <c r="EX588" i="4"/>
  <c r="FD588" i="4"/>
  <c r="DO594" i="4"/>
  <c r="EX585" i="4"/>
  <c r="FD585" i="4"/>
  <c r="EX617" i="4"/>
  <c r="FA259" i="4"/>
  <c r="FC259" i="4" s="1"/>
  <c r="FD259" i="4"/>
  <c r="EQ259" i="4" s="1"/>
  <c r="EJ237" i="4"/>
  <c r="EP237" i="4"/>
  <c r="EM394" i="4"/>
  <c r="EO394" i="4" s="1"/>
  <c r="EP394" i="4"/>
  <c r="EX395" i="4"/>
  <c r="FD395" i="4"/>
  <c r="EX451" i="4"/>
  <c r="FD451" i="4"/>
  <c r="EA216" i="4"/>
  <c r="EM202" i="4"/>
  <c r="EO202" i="4" s="1"/>
  <c r="EP202" i="4"/>
  <c r="EC202" i="4" s="1"/>
  <c r="EJ133" i="4"/>
  <c r="EP133" i="4"/>
  <c r="FA190" i="4"/>
  <c r="FC190" i="4" s="1"/>
  <c r="FD190" i="4"/>
  <c r="EQ190" i="4" s="1"/>
  <c r="EM183" i="4"/>
  <c r="EO183" i="4" s="1"/>
  <c r="EP183" i="4"/>
  <c r="EJ445" i="4"/>
  <c r="EP445" i="4"/>
  <c r="EM562" i="4"/>
  <c r="EP562" i="4"/>
  <c r="FA419" i="4"/>
  <c r="FC419" i="4" s="1"/>
  <c r="FD419" i="4"/>
  <c r="EQ419" i="4" s="1"/>
  <c r="DA61" i="4"/>
  <c r="EX225" i="4"/>
  <c r="FD225" i="4"/>
  <c r="EX343" i="4"/>
  <c r="FD343" i="4"/>
  <c r="EQ343" i="4" s="1"/>
  <c r="DY468" i="4"/>
  <c r="EB468" i="4"/>
  <c r="EM477" i="4"/>
  <c r="EO477" i="4" s="1"/>
  <c r="EP477" i="4"/>
  <c r="DV592" i="4"/>
  <c r="EB592" i="4"/>
  <c r="FA544" i="4"/>
  <c r="FC544" i="4" s="1"/>
  <c r="FD544" i="4"/>
  <c r="EQ544" i="4" s="1"/>
  <c r="EM276" i="4"/>
  <c r="EP276" i="4"/>
  <c r="EM495" i="4"/>
  <c r="EO495" i="4" s="1"/>
  <c r="EP495" i="4"/>
  <c r="EC495" i="4" s="1"/>
  <c r="EJ438" i="4"/>
  <c r="EP438" i="4"/>
  <c r="EM23" i="4"/>
  <c r="EO23" i="4" s="1"/>
  <c r="EP23" i="4"/>
  <c r="DV402" i="4"/>
  <c r="EB402" i="4"/>
  <c r="EM90" i="4"/>
  <c r="EO90" i="4" s="1"/>
  <c r="EP90" i="4"/>
  <c r="EC90" i="4" s="1"/>
  <c r="FA379" i="4"/>
  <c r="FC379" i="4" s="1"/>
  <c r="FD379" i="4"/>
  <c r="CB642" i="4"/>
  <c r="CL623" i="4"/>
  <c r="EX18" i="4"/>
  <c r="FD18" i="4"/>
  <c r="EJ84" i="4"/>
  <c r="EP84" i="4"/>
  <c r="EC84" i="4" s="1"/>
  <c r="EM524" i="4"/>
  <c r="EO524" i="4" s="1"/>
  <c r="EP524" i="4"/>
  <c r="EX485" i="4"/>
  <c r="FD485" i="4"/>
  <c r="EQ485" i="4" s="1"/>
  <c r="EM352" i="4"/>
  <c r="EO352" i="4" s="1"/>
  <c r="EP352" i="4"/>
  <c r="EC352" i="4" s="1"/>
  <c r="DI220" i="4"/>
  <c r="DH220" i="4" s="1"/>
  <c r="DD220" i="4" s="1"/>
  <c r="EM101" i="4"/>
  <c r="EO101" i="4" s="1"/>
  <c r="EP101" i="4"/>
  <c r="FA209" i="4"/>
  <c r="FC209" i="4" s="1"/>
  <c r="FD209" i="4"/>
  <c r="DA309" i="4"/>
  <c r="EX550" i="4"/>
  <c r="FD550" i="4"/>
  <c r="EA250" i="4"/>
  <c r="EX250" i="4"/>
  <c r="FD250" i="4"/>
  <c r="EJ322" i="4"/>
  <c r="EP322" i="4"/>
  <c r="EC322" i="4" s="1"/>
  <c r="EM59" i="4"/>
  <c r="EO59" i="4" s="1"/>
  <c r="EP59" i="4"/>
  <c r="EC59" i="4" s="1"/>
  <c r="FA91" i="4"/>
  <c r="FC91" i="4" s="1"/>
  <c r="FD91" i="4"/>
  <c r="EQ91" i="4" s="1"/>
  <c r="EM110" i="4"/>
  <c r="EO110" i="4" s="1"/>
  <c r="EP110" i="4"/>
  <c r="EC110" i="4" s="1"/>
  <c r="FA165" i="4"/>
  <c r="FC165" i="4" s="1"/>
  <c r="FD165" i="4"/>
  <c r="EQ165" i="4" s="1"/>
  <c r="EJ221" i="4"/>
  <c r="EP221" i="4"/>
  <c r="FA258" i="4"/>
  <c r="FC258" i="4" s="1"/>
  <c r="FD258" i="4"/>
  <c r="EJ243" i="4"/>
  <c r="EP243" i="4"/>
  <c r="EM269" i="4"/>
  <c r="EO269" i="4" s="1"/>
  <c r="EP269" i="4"/>
  <c r="EC269" i="4" s="1"/>
  <c r="FA302" i="4"/>
  <c r="FC302" i="4" s="1"/>
  <c r="FD302" i="4"/>
  <c r="EQ302" i="4" s="1"/>
  <c r="EJ303" i="4"/>
  <c r="EP303" i="4"/>
  <c r="EJ319" i="4"/>
  <c r="EP319" i="4"/>
  <c r="FA345" i="4"/>
  <c r="FC345" i="4" s="1"/>
  <c r="FD345" i="4"/>
  <c r="EQ345" i="4" s="1"/>
  <c r="FA360" i="4"/>
  <c r="FC360" i="4" s="1"/>
  <c r="FD360" i="4"/>
  <c r="FA377" i="4"/>
  <c r="FC377" i="4" s="1"/>
  <c r="FD377" i="4"/>
  <c r="EQ377" i="4" s="1"/>
  <c r="EJ421" i="4"/>
  <c r="EP421" i="4"/>
  <c r="FA458" i="4"/>
  <c r="FC458" i="4" s="1"/>
  <c r="FD458" i="4"/>
  <c r="FA479" i="4"/>
  <c r="FD479" i="4"/>
  <c r="FA222" i="4"/>
  <c r="FC222" i="4" s="1"/>
  <c r="FD222" i="4"/>
  <c r="EQ222" i="4" s="1"/>
  <c r="EX138" i="4"/>
  <c r="FD138" i="4"/>
  <c r="EM19" i="4"/>
  <c r="EO19" i="4" s="1"/>
  <c r="EP19" i="4"/>
  <c r="EC19" i="4" s="1"/>
  <c r="EX19" i="4"/>
  <c r="FD19" i="4"/>
  <c r="FA66" i="4"/>
  <c r="FC66" i="4" s="1"/>
  <c r="FD66" i="4"/>
  <c r="EJ151" i="4"/>
  <c r="EP151" i="4"/>
  <c r="FA213" i="4"/>
  <c r="FC213" i="4" s="1"/>
  <c r="FD213" i="4"/>
  <c r="EQ213" i="4" s="1"/>
  <c r="FA231" i="4"/>
  <c r="FC231" i="4" s="1"/>
  <c r="FD231" i="4"/>
  <c r="FA254" i="4"/>
  <c r="FC254" i="4" s="1"/>
  <c r="FD254" i="4"/>
  <c r="EX267" i="4"/>
  <c r="FD267" i="4"/>
  <c r="FA321" i="4"/>
  <c r="FC321" i="4" s="1"/>
  <c r="FD321" i="4"/>
  <c r="EQ321" i="4" s="1"/>
  <c r="FA319" i="4"/>
  <c r="FC319" i="4" s="1"/>
  <c r="FD319" i="4"/>
  <c r="EM340" i="4"/>
  <c r="EO340" i="4" s="1"/>
  <c r="EP340" i="4"/>
  <c r="EC340" i="4" s="1"/>
  <c r="EX376" i="4"/>
  <c r="FD376" i="4"/>
  <c r="EX427" i="4"/>
  <c r="FD427" i="4"/>
  <c r="EM442" i="4"/>
  <c r="EO442" i="4" s="1"/>
  <c r="EP442" i="4"/>
  <c r="EC442" i="4" s="1"/>
  <c r="FA472" i="4"/>
  <c r="FC472" i="4" s="1"/>
  <c r="FD472" i="4"/>
  <c r="FA545" i="4"/>
  <c r="FC545" i="4" s="1"/>
  <c r="FD545" i="4"/>
  <c r="EQ545" i="4" s="1"/>
  <c r="EM575" i="4"/>
  <c r="EO575" i="4" s="1"/>
  <c r="EP575" i="4"/>
  <c r="EC575" i="4" s="1"/>
  <c r="EM594" i="4"/>
  <c r="EO594" i="4" s="1"/>
  <c r="EP594" i="4"/>
  <c r="EC594" i="4" s="1"/>
  <c r="FA81" i="4"/>
  <c r="FC81" i="4" s="1"/>
  <c r="FD81" i="4"/>
  <c r="EQ81" i="4" s="1"/>
  <c r="EM337" i="4"/>
  <c r="EO337" i="4" s="1"/>
  <c r="EP337" i="4"/>
  <c r="EJ184" i="4"/>
  <c r="EP184" i="4"/>
  <c r="EC184" i="4" s="1"/>
  <c r="DV204" i="4"/>
  <c r="EB204" i="4"/>
  <c r="EJ401" i="4"/>
  <c r="EP401" i="4"/>
  <c r="FA35" i="4"/>
  <c r="FC35" i="4" s="1"/>
  <c r="FD35" i="4"/>
  <c r="EQ35" i="4" s="1"/>
  <c r="EX509" i="4"/>
  <c r="DU560" i="4"/>
  <c r="DT560" i="4" s="1"/>
  <c r="EB574" i="4"/>
  <c r="EJ294" i="4"/>
  <c r="EP294" i="4"/>
  <c r="DV447" i="4"/>
  <c r="DW433" i="4" s="1"/>
  <c r="DV433" i="4" s="1"/>
  <c r="EB447" i="4"/>
  <c r="EJ358" i="4"/>
  <c r="EP358" i="4"/>
  <c r="EM188" i="4"/>
  <c r="EO188" i="4" s="1"/>
  <c r="EP188" i="4"/>
  <c r="EJ617" i="4"/>
  <c r="EP617" i="4"/>
  <c r="EC617" i="4" s="1"/>
  <c r="EM289" i="4"/>
  <c r="EO289" i="4" s="1"/>
  <c r="EP289" i="4"/>
  <c r="EC289" i="4" s="1"/>
  <c r="EM37" i="4"/>
  <c r="EO37" i="4" s="1"/>
  <c r="EP37" i="4"/>
  <c r="EC37" i="4" s="1"/>
  <c r="EX122" i="4"/>
  <c r="FD122" i="4"/>
  <c r="EQ122" i="4" s="1"/>
  <c r="EM400" i="4"/>
  <c r="EO400" i="4" s="1"/>
  <c r="EP400" i="4"/>
  <c r="EC400" i="4" s="1"/>
  <c r="DV461" i="4"/>
  <c r="EB461" i="4"/>
  <c r="EX106" i="4"/>
  <c r="FD106" i="4"/>
  <c r="DO398" i="4"/>
  <c r="EA398" i="4"/>
  <c r="EX21" i="4"/>
  <c r="FD21" i="4"/>
  <c r="FA26" i="4"/>
  <c r="FC26" i="4" s="1"/>
  <c r="FD26" i="4"/>
  <c r="EX48" i="4"/>
  <c r="FD48" i="4"/>
  <c r="EM49" i="4"/>
  <c r="EO49" i="4" s="1"/>
  <c r="EP49" i="4"/>
  <c r="EC49" i="4" s="1"/>
  <c r="EM57" i="4"/>
  <c r="EO57" i="4" s="1"/>
  <c r="EP57" i="4"/>
  <c r="EC57" i="4" s="1"/>
  <c r="EJ56" i="4"/>
  <c r="EP56" i="4"/>
  <c r="FA107" i="4"/>
  <c r="FC107" i="4" s="1"/>
  <c r="FD107" i="4"/>
  <c r="EM127" i="4"/>
  <c r="EO127" i="4" s="1"/>
  <c r="EP127" i="4"/>
  <c r="EC127" i="4" s="1"/>
  <c r="EX149" i="4"/>
  <c r="FD149" i="4"/>
  <c r="FA185" i="4"/>
  <c r="FC185" i="4" s="1"/>
  <c r="FD185" i="4"/>
  <c r="EJ231" i="4"/>
  <c r="EP231" i="4"/>
  <c r="EX282" i="4"/>
  <c r="FD282" i="4"/>
  <c r="EM282" i="4"/>
  <c r="EO282" i="4" s="1"/>
  <c r="EP282" i="4"/>
  <c r="EC282" i="4" s="1"/>
  <c r="EJ278" i="4"/>
  <c r="EP278" i="4"/>
  <c r="EM317" i="4"/>
  <c r="EO317" i="4" s="1"/>
  <c r="EP317" i="4"/>
  <c r="EC317" i="4" s="1"/>
  <c r="FA384" i="4"/>
  <c r="FC384" i="4" s="1"/>
  <c r="FD384" i="4"/>
  <c r="EQ384" i="4" s="1"/>
  <c r="EJ373" i="4"/>
  <c r="EP373" i="4"/>
  <c r="EJ420" i="4"/>
  <c r="EP420" i="4"/>
  <c r="EJ449" i="4"/>
  <c r="FA464" i="4"/>
  <c r="FC464" i="4" s="1"/>
  <c r="FD464" i="4"/>
  <c r="EQ464" i="4" s="1"/>
  <c r="EM537" i="4"/>
  <c r="EO537" i="4" s="1"/>
  <c r="EP537" i="4"/>
  <c r="EC537" i="4" s="1"/>
  <c r="EM536" i="4"/>
  <c r="EO536" i="4" s="1"/>
  <c r="EP536" i="4"/>
  <c r="EC536" i="4" s="1"/>
  <c r="EX554" i="4"/>
  <c r="FD554" i="4"/>
  <c r="EM570" i="4"/>
  <c r="EO570" i="4" s="1"/>
  <c r="EP570" i="4"/>
  <c r="EC570" i="4" s="1"/>
  <c r="FA586" i="4"/>
  <c r="FC586" i="4" s="1"/>
  <c r="FD586" i="4"/>
  <c r="EQ586" i="4" s="1"/>
  <c r="EJ589" i="4"/>
  <c r="EP589" i="4"/>
  <c r="EX603" i="4"/>
  <c r="EA163" i="4"/>
  <c r="EJ37" i="4"/>
  <c r="DY168" i="4"/>
  <c r="EA168" i="4" s="1"/>
  <c r="EB168" i="4"/>
  <c r="DV147" i="4"/>
  <c r="EB147" i="4"/>
  <c r="FA488" i="4"/>
  <c r="FC488" i="4" s="1"/>
  <c r="DV505" i="4"/>
  <c r="EB505" i="4"/>
  <c r="EM35" i="4"/>
  <c r="EO35" i="4" s="1"/>
  <c r="EP35" i="4"/>
  <c r="FA398" i="4"/>
  <c r="FC398" i="4" s="1"/>
  <c r="FA566" i="4"/>
  <c r="FC566" i="4" s="1"/>
  <c r="FD566" i="4"/>
  <c r="EQ566" i="4" s="1"/>
  <c r="EM404" i="4"/>
  <c r="EO404" i="4" s="1"/>
  <c r="EP404" i="4"/>
  <c r="EC404" i="4" s="1"/>
  <c r="EJ242" i="4"/>
  <c r="EP242" i="4"/>
  <c r="EJ42" i="4"/>
  <c r="EP42" i="4"/>
  <c r="EC42" i="4" s="1"/>
  <c r="FA481" i="4"/>
  <c r="FC481" i="4" s="1"/>
  <c r="EM607" i="4"/>
  <c r="EO607" i="4" s="1"/>
  <c r="EP607" i="4"/>
  <c r="DY242" i="4"/>
  <c r="EA242" i="4" s="1"/>
  <c r="EB242" i="4"/>
  <c r="DO242" i="4" s="1"/>
  <c r="EM233" i="4"/>
  <c r="EP233" i="4"/>
  <c r="EJ363" i="4"/>
  <c r="EP363" i="4"/>
  <c r="FA474" i="4"/>
  <c r="FC474" i="4" s="1"/>
  <c r="EJ268" i="4"/>
  <c r="EP268" i="4"/>
  <c r="DV142" i="4"/>
  <c r="EB142" i="4"/>
  <c r="EM32" i="4"/>
  <c r="EO32" i="4" s="1"/>
  <c r="EP32" i="4"/>
  <c r="EC32" i="4" s="1"/>
  <c r="EJ219" i="4"/>
  <c r="EP219" i="4"/>
  <c r="FA530" i="4"/>
  <c r="FC530" i="4" s="1"/>
  <c r="FD530" i="4"/>
  <c r="EQ530" i="4" s="1"/>
  <c r="EM505" i="4"/>
  <c r="EO505" i="4" s="1"/>
  <c r="EP505" i="4"/>
  <c r="DV312" i="4"/>
  <c r="EB312" i="4"/>
  <c r="EJ621" i="4"/>
  <c r="EP621" i="4"/>
  <c r="EA276" i="4"/>
  <c r="DV456" i="4"/>
  <c r="EB456" i="4"/>
  <c r="EX452" i="4"/>
  <c r="FD452" i="4"/>
  <c r="EJ122" i="4"/>
  <c r="EP122" i="4"/>
  <c r="FA400" i="4"/>
  <c r="FC400" i="4" s="1"/>
  <c r="FD400" i="4"/>
  <c r="EQ400" i="4" s="1"/>
  <c r="EJ461" i="4"/>
  <c r="EP461" i="4"/>
  <c r="DO65" i="4"/>
  <c r="DO525" i="4"/>
  <c r="DO139" i="4"/>
  <c r="EX9" i="4"/>
  <c r="FD9" i="4"/>
  <c r="FA43" i="4"/>
  <c r="FC43" i="4" s="1"/>
  <c r="FD43" i="4"/>
  <c r="EQ43" i="4" s="1"/>
  <c r="EM48" i="4"/>
  <c r="EO48" i="4" s="1"/>
  <c r="EP48" i="4"/>
  <c r="EC48" i="4" s="1"/>
  <c r="EX46" i="4"/>
  <c r="FD46" i="4"/>
  <c r="EX63" i="4"/>
  <c r="FD63" i="4"/>
  <c r="EX51" i="4"/>
  <c r="FD51" i="4"/>
  <c r="EJ51" i="4"/>
  <c r="EP51" i="4"/>
  <c r="DO59" i="4"/>
  <c r="EA80" i="4"/>
  <c r="EJ107" i="4"/>
  <c r="EP107" i="4"/>
  <c r="FA129" i="4"/>
  <c r="FC129" i="4" s="1"/>
  <c r="FD129" i="4"/>
  <c r="EQ129" i="4" s="1"/>
  <c r="EC134" i="4"/>
  <c r="EJ171" i="4"/>
  <c r="EP171" i="4"/>
  <c r="EM192" i="4"/>
  <c r="EO192" i="4" s="1"/>
  <c r="EP192" i="4"/>
  <c r="EC192" i="4" s="1"/>
  <c r="EJ185" i="4"/>
  <c r="EP185" i="4"/>
  <c r="EJ214" i="4"/>
  <c r="EP214" i="4"/>
  <c r="EX238" i="4"/>
  <c r="FD238" i="4"/>
  <c r="EJ267" i="4"/>
  <c r="EP267" i="4"/>
  <c r="FA300" i="4"/>
  <c r="FC300" i="4" s="1"/>
  <c r="FD300" i="4"/>
  <c r="EQ300" i="4" s="1"/>
  <c r="EQ313" i="4"/>
  <c r="EJ306" i="4"/>
  <c r="EP306" i="4"/>
  <c r="FA341" i="4"/>
  <c r="FC341" i="4" s="1"/>
  <c r="FD341" i="4"/>
  <c r="EQ341" i="4" s="1"/>
  <c r="FA331" i="4"/>
  <c r="FC331" i="4" s="1"/>
  <c r="FD331" i="4"/>
  <c r="EQ331" i="4" s="1"/>
  <c r="FA339" i="4"/>
  <c r="FC339" i="4" s="1"/>
  <c r="EM365" i="4"/>
  <c r="EO365" i="4" s="1"/>
  <c r="EP365" i="4"/>
  <c r="EJ361" i="4"/>
  <c r="EP361" i="4"/>
  <c r="FA382" i="4"/>
  <c r="FC382" i="4" s="1"/>
  <c r="FD382" i="4"/>
  <c r="EM375" i="4"/>
  <c r="EO375" i="4" s="1"/>
  <c r="EP375" i="4"/>
  <c r="EC375" i="4" s="1"/>
  <c r="FA375" i="4"/>
  <c r="FC375" i="4" s="1"/>
  <c r="FD375" i="4"/>
  <c r="EQ375" i="4" s="1"/>
  <c r="EJ408" i="4"/>
  <c r="EP408" i="4"/>
  <c r="EX403" i="4"/>
  <c r="FD403" i="4"/>
  <c r="FA428" i="4"/>
  <c r="FC428" i="4" s="1"/>
  <c r="FD428" i="4"/>
  <c r="EQ428" i="4" s="1"/>
  <c r="EX418" i="4"/>
  <c r="FD418" i="4"/>
  <c r="FA436" i="4"/>
  <c r="FC436" i="4" s="1"/>
  <c r="FD436" i="4"/>
  <c r="EQ436" i="4" s="1"/>
  <c r="DO440" i="4"/>
  <c r="FA465" i="4"/>
  <c r="FC465" i="4" s="1"/>
  <c r="FD465" i="4"/>
  <c r="EQ465" i="4" s="1"/>
  <c r="DO472" i="4"/>
  <c r="EJ482" i="4"/>
  <c r="EP482" i="4"/>
  <c r="EM484" i="4"/>
  <c r="EO484" i="4" s="1"/>
  <c r="EP484" i="4"/>
  <c r="EC484" i="4" s="1"/>
  <c r="EM504" i="4"/>
  <c r="EO504" i="4" s="1"/>
  <c r="EP504" i="4"/>
  <c r="EC504" i="4" s="1"/>
  <c r="EM532" i="4"/>
  <c r="EO532" i="4" s="1"/>
  <c r="EP532" i="4"/>
  <c r="EC532" i="4" s="1"/>
  <c r="FA548" i="4"/>
  <c r="FC548" i="4" s="1"/>
  <c r="FD548" i="4"/>
  <c r="EM555" i="4"/>
  <c r="EO555" i="4" s="1"/>
  <c r="EP555" i="4"/>
  <c r="EC555" i="4" s="1"/>
  <c r="EJ554" i="4"/>
  <c r="EP554" i="4"/>
  <c r="EM566" i="4"/>
  <c r="EO566" i="4" s="1"/>
  <c r="EX565" i="4"/>
  <c r="FD565" i="4"/>
  <c r="EM586" i="4"/>
  <c r="EO586" i="4" s="1"/>
  <c r="EP586" i="4"/>
  <c r="EC586" i="4" s="1"/>
  <c r="EJ583" i="4"/>
  <c r="EP583" i="4"/>
  <c r="EM600" i="4"/>
  <c r="EO600" i="4" s="1"/>
  <c r="EP600" i="4"/>
  <c r="EC600" i="4" s="1"/>
  <c r="FA597" i="4"/>
  <c r="FC597" i="4" s="1"/>
  <c r="FD597" i="4"/>
  <c r="EQ597" i="4" s="1"/>
  <c r="EX609" i="4"/>
  <c r="FD609" i="4"/>
  <c r="FA615" i="4"/>
  <c r="FC615" i="4" s="1"/>
  <c r="EM452" i="4"/>
  <c r="EP452" i="4"/>
  <c r="FA487" i="4"/>
  <c r="FC487" i="4" s="1"/>
  <c r="DV329" i="4"/>
  <c r="EB329" i="4"/>
  <c r="FA461" i="4"/>
  <c r="FC461" i="4" s="1"/>
  <c r="FD461" i="4"/>
  <c r="EQ461" i="4" s="1"/>
  <c r="EJ137" i="4"/>
  <c r="EP137" i="4"/>
  <c r="DO10" i="4"/>
  <c r="EM43" i="4"/>
  <c r="EO43" i="4" s="1"/>
  <c r="EP43" i="4"/>
  <c r="EC43" i="4" s="1"/>
  <c r="EX34" i="4"/>
  <c r="FD34" i="4"/>
  <c r="FA44" i="4"/>
  <c r="FC44" i="4" s="1"/>
  <c r="FD44" i="4"/>
  <c r="FA92" i="4"/>
  <c r="FC92" i="4" s="1"/>
  <c r="FD92" i="4"/>
  <c r="EQ92" i="4" s="1"/>
  <c r="EM92" i="4"/>
  <c r="EO92" i="4" s="1"/>
  <c r="EP92" i="4"/>
  <c r="EC92" i="4" s="1"/>
  <c r="EC96" i="4"/>
  <c r="EM122" i="4"/>
  <c r="EO122" i="4" s="1"/>
  <c r="EM131" i="4"/>
  <c r="EO131" i="4" s="1"/>
  <c r="EP131" i="4"/>
  <c r="EC131" i="4" s="1"/>
  <c r="FA127" i="4"/>
  <c r="FC127" i="4" s="1"/>
  <c r="FD127" i="4"/>
  <c r="EQ127" i="4" s="1"/>
  <c r="FA158" i="4"/>
  <c r="FC158" i="4" s="1"/>
  <c r="FD158" i="4"/>
  <c r="EJ193" i="4"/>
  <c r="EP193" i="4"/>
  <c r="FA192" i="4"/>
  <c r="FC192" i="4" s="1"/>
  <c r="FD192" i="4"/>
  <c r="EQ192" i="4" s="1"/>
  <c r="EM213" i="4"/>
  <c r="EO213" i="4" s="1"/>
  <c r="EP213" i="4"/>
  <c r="EC213" i="4" s="1"/>
  <c r="FA217" i="4"/>
  <c r="FC217" i="4" s="1"/>
  <c r="FD217" i="4"/>
  <c r="EQ217" i="4" s="1"/>
  <c r="EC224" i="4"/>
  <c r="EJ240" i="4"/>
  <c r="EP240" i="4"/>
  <c r="EM236" i="4"/>
  <c r="EO236" i="4" s="1"/>
  <c r="EP236" i="4"/>
  <c r="EC236" i="4" s="1"/>
  <c r="FA251" i="4"/>
  <c r="FC251" i="4" s="1"/>
  <c r="FD251" i="4"/>
  <c r="EQ251" i="4" s="1"/>
  <c r="EX252" i="4"/>
  <c r="FD252" i="4"/>
  <c r="EX400" i="4"/>
  <c r="EX342" i="4"/>
  <c r="DV111" i="4"/>
  <c r="EB111" i="4"/>
  <c r="FA237" i="4"/>
  <c r="FC237" i="4" s="1"/>
  <c r="FD237" i="4"/>
  <c r="EJ280" i="4"/>
  <c r="EP280" i="4"/>
  <c r="EJ216" i="4"/>
  <c r="EP216" i="4"/>
  <c r="EX137" i="4"/>
  <c r="FD137" i="4"/>
  <c r="DO140" i="4"/>
  <c r="EJ26" i="4"/>
  <c r="EP26" i="4"/>
  <c r="EM46" i="4"/>
  <c r="EO46" i="4" s="1"/>
  <c r="EP46" i="4"/>
  <c r="EC46" i="4" s="1"/>
  <c r="EX49" i="4"/>
  <c r="FD49" i="4"/>
  <c r="EM60" i="4"/>
  <c r="EO60" i="4" s="1"/>
  <c r="EP60" i="4"/>
  <c r="EC60" i="4" s="1"/>
  <c r="FA60" i="4"/>
  <c r="FC60" i="4" s="1"/>
  <c r="FD60" i="4"/>
  <c r="EQ60" i="4" s="1"/>
  <c r="FA59" i="4"/>
  <c r="FC59" i="4" s="1"/>
  <c r="FD59" i="4"/>
  <c r="EQ59" i="4" s="1"/>
  <c r="EM88" i="4"/>
  <c r="EO88" i="4" s="1"/>
  <c r="EP88" i="4"/>
  <c r="EC88" i="4" s="1"/>
  <c r="EM79" i="4"/>
  <c r="EO79" i="4" s="1"/>
  <c r="EP79" i="4"/>
  <c r="EC79" i="4" s="1"/>
  <c r="EM108" i="4"/>
  <c r="EO108" i="4" s="1"/>
  <c r="EP108" i="4"/>
  <c r="EC108" i="4" s="1"/>
  <c r="FA110" i="4"/>
  <c r="FC110" i="4" s="1"/>
  <c r="FD110" i="4"/>
  <c r="EQ110" i="4" s="1"/>
  <c r="EM125" i="4"/>
  <c r="EO125" i="4" s="1"/>
  <c r="EP125" i="4"/>
  <c r="EC125" i="4" s="1"/>
  <c r="EM149" i="4"/>
  <c r="EO149" i="4" s="1"/>
  <c r="EP149" i="4"/>
  <c r="EC149" i="4" s="1"/>
  <c r="EA213" i="4"/>
  <c r="DO236" i="4"/>
  <c r="EJ258" i="4"/>
  <c r="EP258" i="4"/>
  <c r="EA257" i="4"/>
  <c r="EX268" i="4"/>
  <c r="EX294" i="4"/>
  <c r="EX291" i="4"/>
  <c r="FD291" i="4"/>
  <c r="EX288" i="4"/>
  <c r="EM310" i="4"/>
  <c r="EO310" i="4" s="1"/>
  <c r="EP310" i="4"/>
  <c r="EC310" i="4" s="1"/>
  <c r="EX317" i="4"/>
  <c r="FD317" i="4"/>
  <c r="EM331" i="4"/>
  <c r="EO331" i="4" s="1"/>
  <c r="EP331" i="4"/>
  <c r="EC331" i="4" s="1"/>
  <c r="DO340" i="4"/>
  <c r="FA355" i="4"/>
  <c r="FC355" i="4" s="1"/>
  <c r="FD355" i="4"/>
  <c r="EM377" i="4"/>
  <c r="EO377" i="4" s="1"/>
  <c r="EP377" i="4"/>
  <c r="EC377" i="4" s="1"/>
  <c r="EX377" i="4"/>
  <c r="EM376" i="4"/>
  <c r="EO376" i="4" s="1"/>
  <c r="EP376" i="4"/>
  <c r="EC376" i="4" s="1"/>
  <c r="EJ407" i="4"/>
  <c r="EP407" i="4"/>
  <c r="FA408" i="4"/>
  <c r="FC408" i="4" s="1"/>
  <c r="FD408" i="4"/>
  <c r="EM426" i="4"/>
  <c r="EO426" i="4" s="1"/>
  <c r="EP426" i="4"/>
  <c r="EC426" i="4" s="1"/>
  <c r="EM428" i="4"/>
  <c r="EO428" i="4" s="1"/>
  <c r="EP428" i="4"/>
  <c r="EC428" i="4" s="1"/>
  <c r="FA444" i="4"/>
  <c r="FC444" i="4" s="1"/>
  <c r="FD444" i="4"/>
  <c r="EQ444" i="4" s="1"/>
  <c r="EJ439" i="4"/>
  <c r="EP439" i="4"/>
  <c r="EM462" i="4"/>
  <c r="EO462" i="4" s="1"/>
  <c r="EP462" i="4"/>
  <c r="EC462" i="4" s="1"/>
  <c r="EM464" i="4"/>
  <c r="EO464" i="4" s="1"/>
  <c r="EP464" i="4"/>
  <c r="EC464" i="4" s="1"/>
  <c r="EM467" i="4"/>
  <c r="EO467" i="4" s="1"/>
  <c r="EP467" i="4"/>
  <c r="EC467" i="4" s="1"/>
  <c r="FA482" i="4"/>
  <c r="FC482" i="4" s="1"/>
  <c r="FD482" i="4"/>
  <c r="FA484" i="4"/>
  <c r="FC484" i="4" s="1"/>
  <c r="FD484" i="4"/>
  <c r="EQ484" i="4" s="1"/>
  <c r="FA522" i="4"/>
  <c r="FC522" i="4" s="1"/>
  <c r="FD522" i="4"/>
  <c r="EJ522" i="4"/>
  <c r="EP522" i="4"/>
  <c r="EJ521" i="4"/>
  <c r="EP521" i="4"/>
  <c r="EC580" i="4"/>
  <c r="EX584" i="4"/>
  <c r="FD584" i="4"/>
  <c r="DO598" i="4"/>
  <c r="EX594" i="4"/>
  <c r="FD594" i="4"/>
  <c r="EX598" i="4"/>
  <c r="FD598" i="4"/>
  <c r="FA590" i="4"/>
  <c r="FC590" i="4" s="1"/>
  <c r="FD590" i="4"/>
  <c r="EQ590" i="4" s="1"/>
  <c r="DO611" i="4"/>
  <c r="FA608" i="4"/>
  <c r="FC608" i="4" s="1"/>
  <c r="FD608" i="4"/>
  <c r="EQ608" i="4" s="1"/>
  <c r="DO370" i="4"/>
  <c r="EX488" i="4"/>
  <c r="EM259" i="4"/>
  <c r="EO259" i="4" s="1"/>
  <c r="EP259" i="4"/>
  <c r="EA81" i="4"/>
  <c r="EM150" i="4"/>
  <c r="EO150" i="4" s="1"/>
  <c r="EP150" i="4"/>
  <c r="EC150" i="4" s="1"/>
  <c r="DV470" i="4"/>
  <c r="EB470" i="4"/>
  <c r="EX280" i="4"/>
  <c r="FD280" i="4"/>
  <c r="EO500" i="4"/>
  <c r="EX394" i="4"/>
  <c r="FD394" i="4"/>
  <c r="FA443" i="4"/>
  <c r="FC443" i="4" s="1"/>
  <c r="EM395" i="4"/>
  <c r="EO395" i="4" s="1"/>
  <c r="EP395" i="4"/>
  <c r="EC395" i="4" s="1"/>
  <c r="EJ451" i="4"/>
  <c r="EP451" i="4"/>
  <c r="DO32" i="4"/>
  <c r="DM219" i="4"/>
  <c r="FA202" i="4"/>
  <c r="FC202" i="4" s="1"/>
  <c r="FD202" i="4"/>
  <c r="FA311" i="4"/>
  <c r="FC311" i="4" s="1"/>
  <c r="FD311" i="4"/>
  <c r="EQ311" i="4" s="1"/>
  <c r="EX183" i="4"/>
  <c r="FD183" i="4"/>
  <c r="EX445" i="4"/>
  <c r="FD445" i="4"/>
  <c r="EM529" i="4"/>
  <c r="EO529" i="4" s="1"/>
  <c r="EP529" i="4"/>
  <c r="EC529" i="4" s="1"/>
  <c r="DY395" i="4"/>
  <c r="EB395" i="4"/>
  <c r="FA599" i="4"/>
  <c r="FC599" i="4" s="1"/>
  <c r="FD599" i="4"/>
  <c r="EQ599" i="4" s="1"/>
  <c r="EM419" i="4"/>
  <c r="EP419" i="4"/>
  <c r="EJ343" i="4"/>
  <c r="EP343" i="4"/>
  <c r="FA385" i="4"/>
  <c r="FC385" i="4" s="1"/>
  <c r="FD385" i="4"/>
  <c r="EQ385" i="4" s="1"/>
  <c r="EX102" i="4"/>
  <c r="DV85" i="4"/>
  <c r="EB85" i="4"/>
  <c r="EM544" i="4"/>
  <c r="EO544" i="4" s="1"/>
  <c r="EP544" i="4"/>
  <c r="EC544" i="4" s="1"/>
  <c r="DA307" i="4"/>
  <c r="FA495" i="4"/>
  <c r="FC495" i="4" s="1"/>
  <c r="FD495" i="4"/>
  <c r="EQ495" i="4" s="1"/>
  <c r="EJ344" i="4"/>
  <c r="EM20" i="4"/>
  <c r="EP20" i="4"/>
  <c r="EX438" i="4"/>
  <c r="FD438" i="4"/>
  <c r="DM277" i="4"/>
  <c r="EM159" i="4"/>
  <c r="EO159" i="4" s="1"/>
  <c r="EP159" i="4"/>
  <c r="FA90" i="4"/>
  <c r="FC90" i="4" s="1"/>
  <c r="FD90" i="4"/>
  <c r="EQ90" i="4" s="1"/>
  <c r="EM457" i="4"/>
  <c r="EO457" i="4" s="1"/>
  <c r="EP457" i="4"/>
  <c r="EM18" i="4"/>
  <c r="EP18" i="4"/>
  <c r="EA379" i="4"/>
  <c r="EA84" i="4"/>
  <c r="EM281" i="4"/>
  <c r="EP281" i="4"/>
  <c r="DV549" i="4"/>
  <c r="EB549" i="4"/>
  <c r="FA352" i="4"/>
  <c r="FC352" i="4" s="1"/>
  <c r="FD352" i="4"/>
  <c r="EA562" i="4"/>
  <c r="EX101" i="4"/>
  <c r="FD101" i="4"/>
  <c r="EQ101" i="4" s="1"/>
  <c r="FA324" i="4"/>
  <c r="FC324" i="4" s="1"/>
  <c r="FD324" i="4"/>
  <c r="EQ324" i="4" s="1"/>
  <c r="EJ65" i="4"/>
  <c r="EP65" i="4"/>
  <c r="EA509" i="4"/>
  <c r="DO487" i="4"/>
  <c r="FD150" i="4"/>
  <c r="EQ150" i="4" s="1"/>
  <c r="FD132" i="4"/>
  <c r="EQ132" i="4" s="1"/>
  <c r="FD169" i="4"/>
  <c r="EQ169" i="4" s="1"/>
  <c r="EA24" i="4"/>
  <c r="CW517" i="4"/>
  <c r="DL50" i="4"/>
  <c r="DK50" i="4" s="1"/>
  <c r="EM65" i="4"/>
  <c r="CW367" i="4"/>
  <c r="DF71" i="4"/>
  <c r="EX119" i="4"/>
  <c r="EM146" i="4"/>
  <c r="FA215" i="4"/>
  <c r="FC215" i="4" s="1"/>
  <c r="EX289" i="4"/>
  <c r="EJ377" i="4"/>
  <c r="EA435" i="4"/>
  <c r="EX504" i="4"/>
  <c r="CT432" i="4"/>
  <c r="EA495" i="4"/>
  <c r="CW7" i="4"/>
  <c r="EX168" i="4"/>
  <c r="FA55" i="4"/>
  <c r="FC55" i="4" s="1"/>
  <c r="DU496" i="4"/>
  <c r="DT496" i="4" s="1"/>
  <c r="DF7" i="4"/>
  <c r="CR623" i="4"/>
  <c r="CP642" i="4" s="1"/>
  <c r="CP432" i="4"/>
  <c r="EA272" i="4"/>
  <c r="EX35" i="4"/>
  <c r="EJ119" i="4"/>
  <c r="EM163" i="4"/>
  <c r="EO163" i="4" s="1"/>
  <c r="EX219" i="4"/>
  <c r="EJ332" i="4"/>
  <c r="EX461" i="4"/>
  <c r="EX279" i="4"/>
  <c r="EX562" i="4"/>
  <c r="FA163" i="4"/>
  <c r="FC163" i="4" s="1"/>
  <c r="EA209" i="4"/>
  <c r="FA225" i="4"/>
  <c r="FA250" i="4"/>
  <c r="FA434" i="4"/>
  <c r="FC434" i="4" s="1"/>
  <c r="EJ464" i="4"/>
  <c r="EM550" i="4"/>
  <c r="FA550" i="4"/>
  <c r="FC550" i="4" s="1"/>
  <c r="EA590" i="4"/>
  <c r="DM161" i="4"/>
  <c r="DM156" i="4" s="1"/>
  <c r="CY325" i="4"/>
  <c r="EX449" i="4"/>
  <c r="EA146" i="4"/>
  <c r="EJ222" i="4"/>
  <c r="EJ166" i="4"/>
  <c r="EJ88" i="4"/>
  <c r="EX235" i="4"/>
  <c r="EJ246" i="4"/>
  <c r="EM294" i="4"/>
  <c r="DO434" i="4"/>
  <c r="EX472" i="4"/>
  <c r="EM455" i="4"/>
  <c r="EO455" i="4" s="1"/>
  <c r="FA485" i="4"/>
  <c r="FC485" i="4" s="1"/>
  <c r="EJ315" i="4"/>
  <c r="EJ144" i="4"/>
  <c r="EJ525" i="4"/>
  <c r="DM587" i="4"/>
  <c r="CY411" i="4"/>
  <c r="CY410" i="4" s="1"/>
  <c r="EJ106" i="4"/>
  <c r="EJ279" i="4"/>
  <c r="DO576" i="4"/>
  <c r="EA576" i="4"/>
  <c r="EV329" i="4"/>
  <c r="FD329" i="4" s="1"/>
  <c r="DY338" i="4"/>
  <c r="DO338" i="4" s="1"/>
  <c r="DU8" i="4"/>
  <c r="DT8" i="4" s="1"/>
  <c r="EX32" i="4"/>
  <c r="EX58" i="4"/>
  <c r="EJ58" i="4"/>
  <c r="EJ288" i="4"/>
  <c r="EA343" i="4"/>
  <c r="EJ452" i="4"/>
  <c r="FA445" i="4"/>
  <c r="FC445" i="4" s="1"/>
  <c r="DW602" i="4"/>
  <c r="DV602" i="4" s="1"/>
  <c r="DR602" i="4" s="1"/>
  <c r="EM603" i="4"/>
  <c r="EO603" i="4" s="1"/>
  <c r="EJ337" i="4"/>
  <c r="EX232" i="4"/>
  <c r="EJ400" i="4"/>
  <c r="DV211" i="4"/>
  <c r="DD93" i="4"/>
  <c r="DM579" i="4"/>
  <c r="DO579" i="4"/>
  <c r="EH434" i="4"/>
  <c r="EV576" i="4"/>
  <c r="EH28" i="4"/>
  <c r="EJ329" i="4"/>
  <c r="EM329" i="4"/>
  <c r="EH487" i="4"/>
  <c r="EJ487" i="4" s="1"/>
  <c r="EQ596" i="4"/>
  <c r="EM445" i="4"/>
  <c r="FA452" i="4"/>
  <c r="EA144" i="4"/>
  <c r="CW432" i="4"/>
  <c r="EH576" i="4"/>
  <c r="EP576" i="4" s="1"/>
  <c r="EX309" i="4"/>
  <c r="FA309" i="4"/>
  <c r="EV246" i="4"/>
  <c r="DY461" i="4"/>
  <c r="EJ189" i="4"/>
  <c r="DL262" i="4"/>
  <c r="DK262" i="4" s="1"/>
  <c r="FA333" i="4"/>
  <c r="FC333" i="4" s="1"/>
  <c r="EX366" i="4"/>
  <c r="FA353" i="4"/>
  <c r="FC353" i="4" s="1"/>
  <c r="EJ409" i="4"/>
  <c r="EX495" i="4"/>
  <c r="CB635" i="4"/>
  <c r="CC635" i="4" s="1"/>
  <c r="EO596" i="4"/>
  <c r="CP71" i="4"/>
  <c r="DV314" i="4"/>
  <c r="EH338" i="4"/>
  <c r="EJ309" i="4"/>
  <c r="EM309" i="4"/>
  <c r="DM271" i="4"/>
  <c r="DU539" i="4"/>
  <c r="DT539" i="4" s="1"/>
  <c r="EJ395" i="4"/>
  <c r="EA235" i="4"/>
  <c r="EJ101" i="4"/>
  <c r="FA166" i="4"/>
  <c r="FC166" i="4" s="1"/>
  <c r="DL178" i="4"/>
  <c r="DK178" i="4" s="1"/>
  <c r="EJ188" i="4"/>
  <c r="EM209" i="4"/>
  <c r="EO209" i="4" s="1"/>
  <c r="EM216" i="4"/>
  <c r="EJ366" i="4"/>
  <c r="EM401" i="4"/>
  <c r="EX408" i="4"/>
  <c r="FA414" i="4"/>
  <c r="CB651" i="4"/>
  <c r="EJ342" i="4"/>
  <c r="EJ22" i="4"/>
  <c r="EX487" i="4"/>
  <c r="DI199" i="4"/>
  <c r="DH199" i="4" s="1"/>
  <c r="DD199" i="4" s="1"/>
  <c r="DM577" i="4"/>
  <c r="DV468" i="4"/>
  <c r="DM119" i="4"/>
  <c r="DD8" i="4"/>
  <c r="EH271" i="4"/>
  <c r="EP271" i="4" s="1"/>
  <c r="EV37" i="4"/>
  <c r="FD37" i="4" s="1"/>
  <c r="FA65" i="4"/>
  <c r="EM461" i="4"/>
  <c r="DO271" i="4"/>
  <c r="EA271" i="4"/>
  <c r="EJ100" i="4"/>
  <c r="DL411" i="4"/>
  <c r="DK411" i="4" s="1"/>
  <c r="DK410" i="4" s="1"/>
  <c r="EJ457" i="4"/>
  <c r="EX159" i="4"/>
  <c r="EV338" i="4"/>
  <c r="FC16" i="4"/>
  <c r="EX105" i="4"/>
  <c r="FA102" i="4"/>
  <c r="FC102" i="4" s="1"/>
  <c r="EX281" i="4"/>
  <c r="EX352" i="4"/>
  <c r="EA569" i="4"/>
  <c r="DL304" i="4"/>
  <c r="DK304" i="4" s="1"/>
  <c r="EX28" i="4"/>
  <c r="EX209" i="4"/>
  <c r="DM223" i="4"/>
  <c r="DM23" i="4"/>
  <c r="DM8" i="4" s="1"/>
  <c r="EO391" i="4"/>
  <c r="DV476" i="4"/>
  <c r="EJ250" i="4"/>
  <c r="DF177" i="4"/>
  <c r="DM324" i="4"/>
  <c r="EV271" i="4"/>
  <c r="EX271" i="4" s="1"/>
  <c r="DA37" i="4"/>
  <c r="DO37" i="4"/>
  <c r="DO309" i="4"/>
  <c r="EA309" i="4"/>
  <c r="DY329" i="4"/>
  <c r="EA329" i="4" s="1"/>
  <c r="FA106" i="4"/>
  <c r="FC106" i="4" s="1"/>
  <c r="DO324" i="4"/>
  <c r="EX579" i="4"/>
  <c r="FA579" i="4"/>
  <c r="FC579" i="4" s="1"/>
  <c r="EH314" i="4"/>
  <c r="EJ314" i="4" s="1"/>
  <c r="EJ468" i="4"/>
  <c r="CB641" i="4"/>
  <c r="CB638" i="4"/>
  <c r="DL539" i="4"/>
  <c r="DK539" i="4" s="1"/>
  <c r="CB637" i="4"/>
  <c r="CB640" i="4"/>
  <c r="EJ173" i="4"/>
  <c r="EM173" i="4"/>
  <c r="DO409" i="4"/>
  <c r="EV74" i="4"/>
  <c r="FC17" i="4"/>
  <c r="FA183" i="4"/>
  <c r="DU199" i="4"/>
  <c r="DT199" i="4" s="1"/>
  <c r="EX303" i="4"/>
  <c r="EM301" i="4"/>
  <c r="FA343" i="4"/>
  <c r="FC343" i="4" s="1"/>
  <c r="EX331" i="4"/>
  <c r="EX398" i="4"/>
  <c r="FA431" i="4"/>
  <c r="FC431" i="4" s="1"/>
  <c r="EJ544" i="4"/>
  <c r="CB654" i="4"/>
  <c r="CB655" i="4"/>
  <c r="EX318" i="4"/>
  <c r="EX222" i="4"/>
  <c r="EJ121" i="4"/>
  <c r="EX587" i="4"/>
  <c r="EX505" i="4"/>
  <c r="EX363" i="4"/>
  <c r="EJ32" i="4"/>
  <c r="CY178" i="4"/>
  <c r="DU93" i="4"/>
  <c r="DT93" i="4" s="1"/>
  <c r="DM478" i="4"/>
  <c r="DM188" i="4"/>
  <c r="DF517" i="4"/>
  <c r="DM409" i="4"/>
  <c r="EH228" i="4"/>
  <c r="EP228" i="4" s="1"/>
  <c r="DM334" i="4"/>
  <c r="DM325" i="4" s="1"/>
  <c r="EH273" i="4"/>
  <c r="DO334" i="4"/>
  <c r="EA579" i="4"/>
  <c r="DA232" i="4"/>
  <c r="DO232" i="4"/>
  <c r="DV173" i="4"/>
  <c r="EH492" i="4"/>
  <c r="FC132" i="4"/>
  <c r="EM343" i="4"/>
  <c r="EO343" i="4" s="1"/>
  <c r="EV173" i="4"/>
  <c r="EO616" i="4"/>
  <c r="EC616" i="4"/>
  <c r="EJ579" i="4"/>
  <c r="EM579" i="4"/>
  <c r="EC579" i="4" s="1"/>
  <c r="FA18" i="4"/>
  <c r="EX526" i="4"/>
  <c r="EV273" i="4"/>
  <c r="EX273" i="4" s="1"/>
  <c r="DU135" i="4"/>
  <c r="DT135" i="4" s="1"/>
  <c r="EM358" i="4"/>
  <c r="DO477" i="4"/>
  <c r="EX524" i="4"/>
  <c r="EJ529" i="4"/>
  <c r="EX301" i="4"/>
  <c r="FC527" i="4"/>
  <c r="EJ170" i="4"/>
  <c r="CY114" i="4"/>
  <c r="CY71" i="4" s="1"/>
  <c r="EX569" i="4"/>
  <c r="EH339" i="4"/>
  <c r="FD339" i="4" s="1"/>
  <c r="DY74" i="4"/>
  <c r="DO74" i="4" s="1"/>
  <c r="DY228" i="4"/>
  <c r="DO228" i="4" s="1"/>
  <c r="EX344" i="4"/>
  <c r="EM438" i="4"/>
  <c r="FA438" i="4"/>
  <c r="FC438" i="4" s="1"/>
  <c r="EJ515" i="4"/>
  <c r="EX200" i="4"/>
  <c r="DL220" i="4"/>
  <c r="DK220" i="4" s="1"/>
  <c r="EJ318" i="4"/>
  <c r="EX379" i="4"/>
  <c r="CB639" i="4"/>
  <c r="CB653" i="4"/>
  <c r="EJ404" i="4"/>
  <c r="EV228" i="4"/>
  <c r="EW220" i="4" s="1"/>
  <c r="EV220" i="4" s="1"/>
  <c r="EV549" i="4"/>
  <c r="EA344" i="4"/>
  <c r="EA342" i="4"/>
  <c r="EJ159" i="4"/>
  <c r="EX236" i="4"/>
  <c r="EJ321" i="4"/>
  <c r="EX334" i="4"/>
  <c r="EM334" i="4"/>
  <c r="DL325" i="4"/>
  <c r="DK325" i="4" s="1"/>
  <c r="EJ442" i="4"/>
  <c r="EA558" i="4"/>
  <c r="FC546" i="4"/>
  <c r="EA544" i="4"/>
  <c r="EX597" i="4"/>
  <c r="EM621" i="4"/>
  <c r="CB652" i="4"/>
  <c r="CB643" i="4"/>
  <c r="EJ615" i="4"/>
  <c r="EJ379" i="4"/>
  <c r="EQ234" i="4"/>
  <c r="DL93" i="4"/>
  <c r="DK93" i="4" s="1"/>
  <c r="EJ18" i="4"/>
  <c r="DD539" i="4"/>
  <c r="EJ524" i="4"/>
  <c r="CT367" i="4"/>
  <c r="DM195" i="4"/>
  <c r="DV119" i="4"/>
  <c r="DV556" i="4"/>
  <c r="DM307" i="4"/>
  <c r="EJ352" i="4"/>
  <c r="CW71" i="4"/>
  <c r="EJ469" i="4"/>
  <c r="EV100" i="4"/>
  <c r="FD100" i="4" s="1"/>
  <c r="FA616" i="4"/>
  <c r="DY549" i="4"/>
  <c r="EA549" i="4" s="1"/>
  <c r="EH353" i="4"/>
  <c r="EP353" i="4" s="1"/>
  <c r="DV228" i="4"/>
  <c r="EA469" i="4"/>
  <c r="EH74" i="4"/>
  <c r="EJ74" i="4" s="1"/>
  <c r="EJ20" i="4"/>
  <c r="EJ23" i="4"/>
  <c r="EA32" i="4"/>
  <c r="EA42" i="4"/>
  <c r="EJ573" i="4"/>
  <c r="EV492" i="4"/>
  <c r="DL8" i="4"/>
  <c r="DK8" i="4" s="1"/>
  <c r="DU72" i="4"/>
  <c r="DT72" i="4" s="1"/>
  <c r="FA179" i="4"/>
  <c r="FC179" i="4" s="1"/>
  <c r="EX211" i="4"/>
  <c r="EQ229" i="4"/>
  <c r="EM268" i="4"/>
  <c r="CB650" i="4"/>
  <c r="CB649" i="4"/>
  <c r="CB647" i="4"/>
  <c r="EX20" i="4"/>
  <c r="EX170" i="4"/>
  <c r="EM191" i="4"/>
  <c r="EM200" i="4"/>
  <c r="EO200" i="4" s="1"/>
  <c r="EM305" i="4"/>
  <c r="EO305" i="4" s="1"/>
  <c r="EX381" i="4"/>
  <c r="EM422" i="4"/>
  <c r="EM451" i="4"/>
  <c r="EA479" i="4"/>
  <c r="EJ537" i="4"/>
  <c r="EX566" i="4"/>
  <c r="EX582" i="4"/>
  <c r="EX202" i="4"/>
  <c r="EA14" i="4"/>
  <c r="DM556" i="4"/>
  <c r="DM539" i="4" s="1"/>
  <c r="EX391" i="4"/>
  <c r="DF432" i="4"/>
  <c r="DM128" i="4"/>
  <c r="EX469" i="4"/>
  <c r="DO273" i="4"/>
  <c r="EA273" i="4"/>
  <c r="EX314" i="4"/>
  <c r="FA314" i="4"/>
  <c r="FC314" i="4" s="1"/>
  <c r="DY492" i="4"/>
  <c r="EH179" i="4"/>
  <c r="CP517" i="4"/>
  <c r="CW177" i="4"/>
  <c r="DD518" i="4"/>
  <c r="FA62" i="4"/>
  <c r="DU454" i="4"/>
  <c r="DT454" i="4" s="1"/>
  <c r="DU241" i="4"/>
  <c r="DT241" i="4" s="1"/>
  <c r="EX416" i="4"/>
  <c r="EX315" i="4"/>
  <c r="CY389" i="4"/>
  <c r="CY367" i="4" s="1"/>
  <c r="DV330" i="4"/>
  <c r="DL135" i="4"/>
  <c r="DK135" i="4" s="1"/>
  <c r="EJ49" i="4"/>
  <c r="EM69" i="4"/>
  <c r="EO69" i="4" s="1"/>
  <c r="EX113" i="4"/>
  <c r="FC162" i="4"/>
  <c r="EX160" i="4"/>
  <c r="EJ302" i="4"/>
  <c r="EJ330" i="4"/>
  <c r="EA345" i="4"/>
  <c r="DU325" i="4"/>
  <c r="DT325" i="4" s="1"/>
  <c r="EM392" i="4"/>
  <c r="EO392" i="4" s="1"/>
  <c r="FA404" i="4"/>
  <c r="FC404" i="4" s="1"/>
  <c r="EJ414" i="4"/>
  <c r="FA509" i="4"/>
  <c r="FC509" i="4" s="1"/>
  <c r="EJ503" i="4"/>
  <c r="EJ607" i="4"/>
  <c r="EJ202" i="4"/>
  <c r="EJ35" i="4"/>
  <c r="DL199" i="4"/>
  <c r="DK199" i="4" s="1"/>
  <c r="DU389" i="4"/>
  <c r="DT389" i="4" s="1"/>
  <c r="EJ150" i="4"/>
  <c r="EJ562" i="4"/>
  <c r="DV381" i="4"/>
  <c r="DW368" i="4" s="1"/>
  <c r="DV368" i="4" s="1"/>
  <c r="DV481" i="4"/>
  <c r="DO61" i="4"/>
  <c r="DM404" i="4"/>
  <c r="DM592" i="4"/>
  <c r="DM378" i="4"/>
  <c r="EA333" i="4"/>
  <c r="DL475" i="4"/>
  <c r="DK475" i="4" s="1"/>
  <c r="EJ599" i="4"/>
  <c r="DV102" i="4"/>
  <c r="DO563" i="4"/>
  <c r="EQ381" i="4"/>
  <c r="DM204" i="4"/>
  <c r="DO307" i="4"/>
  <c r="DM312" i="4"/>
  <c r="DV242" i="4"/>
  <c r="DO397" i="4"/>
  <c r="DO445" i="4"/>
  <c r="EA445" i="4"/>
  <c r="DU220" i="4"/>
  <c r="DT220" i="4" s="1"/>
  <c r="EO229" i="4"/>
  <c r="CY283" i="4"/>
  <c r="EJ505" i="4"/>
  <c r="EX607" i="4"/>
  <c r="EJ90" i="4"/>
  <c r="FA455" i="4"/>
  <c r="FC455" i="4" s="1"/>
  <c r="EJ495" i="4"/>
  <c r="EX477" i="4"/>
  <c r="EQ514" i="4"/>
  <c r="EX42" i="4"/>
  <c r="EJ142" i="4"/>
  <c r="EJ357" i="4"/>
  <c r="EX26" i="4"/>
  <c r="EA90" i="4"/>
  <c r="EX90" i="4"/>
  <c r="EX233" i="4"/>
  <c r="EO244" i="4"/>
  <c r="FA395" i="4"/>
  <c r="FA451" i="4"/>
  <c r="FC451" i="4" s="1"/>
  <c r="EM530" i="4"/>
  <c r="DL560" i="4"/>
  <c r="DK560" i="4" s="1"/>
  <c r="EJ381" i="4"/>
  <c r="EX190" i="4"/>
  <c r="DI389" i="4"/>
  <c r="DH389" i="4" s="1"/>
  <c r="DD389" i="4" s="1"/>
  <c r="DM350" i="4"/>
  <c r="EJ311" i="4"/>
  <c r="DM358" i="4"/>
  <c r="DM116" i="4"/>
  <c r="EJ190" i="4"/>
  <c r="EX332" i="4"/>
  <c r="EM363" i="4"/>
  <c r="EJ155" i="4"/>
  <c r="EJ215" i="4"/>
  <c r="EJ225" i="4"/>
  <c r="EM280" i="4"/>
  <c r="FA280" i="4"/>
  <c r="FC280" i="4" s="1"/>
  <c r="FC351" i="4"/>
  <c r="EX358" i="4"/>
  <c r="EJ394" i="4"/>
  <c r="DL581" i="4"/>
  <c r="DK581" i="4" s="1"/>
  <c r="DO582" i="4"/>
  <c r="FA593" i="4"/>
  <c r="FC593" i="4" s="1"/>
  <c r="EX419" i="4"/>
  <c r="DI114" i="4"/>
  <c r="DH114" i="4" s="1"/>
  <c r="DD114" i="4" s="1"/>
  <c r="DM476" i="4"/>
  <c r="DM397" i="4"/>
  <c r="EJ372" i="4"/>
  <c r="DU304" i="4"/>
  <c r="DT304" i="4" s="1"/>
  <c r="DA526" i="4"/>
  <c r="DO526" i="4"/>
  <c r="DY287" i="4"/>
  <c r="DO287" i="4" s="1"/>
  <c r="EJ577" i="4"/>
  <c r="EM577" i="4"/>
  <c r="DY187" i="4"/>
  <c r="DO187" i="4" s="1"/>
  <c r="EV350" i="4"/>
  <c r="EM618" i="4"/>
  <c r="EO618" i="4" s="1"/>
  <c r="EV330" i="4"/>
  <c r="EX563" i="4"/>
  <c r="FA563" i="4"/>
  <c r="FC563" i="4" s="1"/>
  <c r="DY431" i="4"/>
  <c r="DO431" i="4" s="1"/>
  <c r="EV447" i="4"/>
  <c r="DY478" i="4"/>
  <c r="DO478" i="4" s="1"/>
  <c r="DL368" i="4"/>
  <c r="DK368" i="4" s="1"/>
  <c r="EJ235" i="4"/>
  <c r="DY381" i="4"/>
  <c r="EA381" i="4" s="1"/>
  <c r="EH488" i="4"/>
  <c r="FD488" i="4" s="1"/>
  <c r="EJ385" i="4"/>
  <c r="EH272" i="4"/>
  <c r="EV577" i="4"/>
  <c r="EA563" i="4"/>
  <c r="EV392" i="4"/>
  <c r="EH443" i="4"/>
  <c r="FD443" i="4" s="1"/>
  <c r="EH601" i="4"/>
  <c r="EV476" i="4"/>
  <c r="FD476" i="4" s="1"/>
  <c r="EV128" i="4"/>
  <c r="EH592" i="4"/>
  <c r="EV397" i="4"/>
  <c r="DV395" i="4"/>
  <c r="EA397" i="4"/>
  <c r="EH474" i="4"/>
  <c r="EH563" i="4"/>
  <c r="FD563" i="4" s="1"/>
  <c r="EQ270" i="4"/>
  <c r="DV431" i="4"/>
  <c r="DW411" i="4" s="1"/>
  <c r="DV411" i="4" s="1"/>
  <c r="DV410" i="4" s="1"/>
  <c r="EJ447" i="4"/>
  <c r="EM447" i="4"/>
  <c r="DY592" i="4"/>
  <c r="EH105" i="4"/>
  <c r="EP105" i="4" s="1"/>
  <c r="EV498" i="4"/>
  <c r="DL389" i="4"/>
  <c r="DK389" i="4" s="1"/>
  <c r="EH11" i="4"/>
  <c r="FD11" i="4" s="1"/>
  <c r="EH195" i="4"/>
  <c r="EV457" i="4"/>
  <c r="DO372" i="4"/>
  <c r="EA44" i="4"/>
  <c r="EJ81" i="4"/>
  <c r="FC175" i="4"/>
  <c r="EM219" i="4"/>
  <c r="EJ233" i="4"/>
  <c r="EJ269" i="4"/>
  <c r="EX383" i="4"/>
  <c r="EJ375" i="4"/>
  <c r="EJ424" i="4"/>
  <c r="DF410" i="4"/>
  <c r="EX483" i="4"/>
  <c r="DU518" i="4"/>
  <c r="DT518" i="4" s="1"/>
  <c r="EX544" i="4"/>
  <c r="EM582" i="4"/>
  <c r="EX24" i="4"/>
  <c r="EJ543" i="4"/>
  <c r="EA370" i="4"/>
  <c r="DU475" i="4"/>
  <c r="DT475" i="4" s="1"/>
  <c r="EA89" i="4"/>
  <c r="EJ169" i="4"/>
  <c r="EX543" i="4"/>
  <c r="EX237" i="4"/>
  <c r="DY470" i="4"/>
  <c r="DY181" i="4"/>
  <c r="EA181" i="4" s="1"/>
  <c r="EV272" i="4"/>
  <c r="FC30" i="4"/>
  <c r="DV488" i="4"/>
  <c r="EV601" i="4"/>
  <c r="EJ476" i="4"/>
  <c r="EM476" i="4"/>
  <c r="EH128" i="4"/>
  <c r="EV592" i="4"/>
  <c r="EH481" i="4"/>
  <c r="FD481" i="4" s="1"/>
  <c r="EH397" i="4"/>
  <c r="DY22" i="4"/>
  <c r="EA22" i="4" s="1"/>
  <c r="EV378" i="4"/>
  <c r="DV529" i="4"/>
  <c r="DW518" i="4" s="1"/>
  <c r="DV518" i="4" s="1"/>
  <c r="EV116" i="4"/>
  <c r="FD116" i="4" s="1"/>
  <c r="EH552" i="4"/>
  <c r="EP552" i="4" s="1"/>
  <c r="EJ270" i="4"/>
  <c r="DA215" i="4"/>
  <c r="DO215" i="4"/>
  <c r="DM563" i="4"/>
  <c r="EH498" i="4"/>
  <c r="EP498" i="4" s="1"/>
  <c r="EH478" i="4"/>
  <c r="DV316" i="4"/>
  <c r="DA419" i="4"/>
  <c r="DO419" i="4"/>
  <c r="DY498" i="4"/>
  <c r="DO23" i="4"/>
  <c r="DU411" i="4"/>
  <c r="DT411" i="4" s="1"/>
  <c r="DT410" i="4" s="1"/>
  <c r="EX357" i="4"/>
  <c r="DL346" i="4"/>
  <c r="DK346" i="4" s="1"/>
  <c r="DO455" i="4"/>
  <c r="DL518" i="4"/>
  <c r="DK518" i="4" s="1"/>
  <c r="FC564" i="4"/>
  <c r="EM593" i="4"/>
  <c r="EO593" i="4" s="1"/>
  <c r="EA594" i="4"/>
  <c r="EX620" i="4"/>
  <c r="EJ14" i="4"/>
  <c r="EX515" i="4"/>
  <c r="EV184" i="4"/>
  <c r="FA500" i="4"/>
  <c r="EX85" i="4"/>
  <c r="FA85" i="4"/>
  <c r="FC85" i="4" s="1"/>
  <c r="EH526" i="4"/>
  <c r="FD526" i="4" s="1"/>
  <c r="DO116" i="4"/>
  <c r="EV284" i="4"/>
  <c r="EH416" i="4"/>
  <c r="EI411" i="4" s="1"/>
  <c r="EH411" i="4" s="1"/>
  <c r="EH470" i="4"/>
  <c r="EA315" i="4"/>
  <c r="EM133" i="4"/>
  <c r="EV316" i="4"/>
  <c r="FD316" i="4" s="1"/>
  <c r="EV121" i="4"/>
  <c r="DM61" i="4"/>
  <c r="DM50" i="4" s="1"/>
  <c r="EJ540" i="4"/>
  <c r="EM540" i="4"/>
  <c r="DM187" i="4"/>
  <c r="DY574" i="4"/>
  <c r="EH204" i="4"/>
  <c r="EH102" i="4"/>
  <c r="EP102" i="4" s="1"/>
  <c r="EV525" i="4"/>
  <c r="FD525" i="4" s="1"/>
  <c r="DY292" i="4"/>
  <c r="EH587" i="4"/>
  <c r="DY223" i="4"/>
  <c r="EV292" i="4"/>
  <c r="EA540" i="4"/>
  <c r="DY142" i="4"/>
  <c r="EA142" i="4" s="1"/>
  <c r="EJ116" i="4"/>
  <c r="EM116" i="4"/>
  <c r="EC116" i="4" s="1"/>
  <c r="EV204" i="4"/>
  <c r="DY128" i="4"/>
  <c r="DY85" i="4"/>
  <c r="EV478" i="4"/>
  <c r="EH292" i="4"/>
  <c r="FA394" i="4"/>
  <c r="EJ419" i="4"/>
  <c r="DU581" i="4"/>
  <c r="DT581" i="4" s="1"/>
  <c r="EJ431" i="4"/>
  <c r="EJ477" i="4"/>
  <c r="DO39" i="4"/>
  <c r="EV216" i="4"/>
  <c r="EJ85" i="4"/>
  <c r="EM85" i="4"/>
  <c r="DY195" i="4"/>
  <c r="EA195" i="4" s="1"/>
  <c r="EH398" i="4"/>
  <c r="EV191" i="4"/>
  <c r="DO483" i="4"/>
  <c r="EA483" i="4"/>
  <c r="EH312" i="4"/>
  <c r="EP312" i="4" s="1"/>
  <c r="EH277" i="4"/>
  <c r="EV529" i="4"/>
  <c r="DY601" i="4"/>
  <c r="EJ456" i="4"/>
  <c r="EM456" i="4"/>
  <c r="EO456" i="4" s="1"/>
  <c r="DA416" i="4"/>
  <c r="DO416" i="4"/>
  <c r="EV540" i="4"/>
  <c r="FD540" i="4" s="1"/>
  <c r="EJ402" i="4"/>
  <c r="EM402" i="4"/>
  <c r="EO402" i="4" s="1"/>
  <c r="EM412" i="4"/>
  <c r="EO412" i="4" s="1"/>
  <c r="DY312" i="4"/>
  <c r="EM571" i="4"/>
  <c r="DO363" i="4"/>
  <c r="EJ506" i="4"/>
  <c r="EV401" i="4"/>
  <c r="EH284" i="4"/>
  <c r="DY188" i="4"/>
  <c r="DY447" i="4"/>
  <c r="DY402" i="4"/>
  <c r="DO358" i="4"/>
  <c r="EJ61" i="4"/>
  <c r="EJ211" i="4"/>
  <c r="EX276" i="4"/>
  <c r="EX164" i="4"/>
  <c r="FC186" i="4"/>
  <c r="DU178" i="4"/>
  <c r="DT178" i="4" s="1"/>
  <c r="EJ213" i="4"/>
  <c r="EM211" i="4"/>
  <c r="EO211" i="4" s="1"/>
  <c r="EX319" i="4"/>
  <c r="EX341" i="4"/>
  <c r="EC335" i="4"/>
  <c r="EA408" i="4"/>
  <c r="EX407" i="4"/>
  <c r="EO441" i="4"/>
  <c r="EA554" i="4"/>
  <c r="EX573" i="4"/>
  <c r="EJ24" i="4"/>
  <c r="DU433" i="4"/>
  <c r="DT433" i="4" s="1"/>
  <c r="EX530" i="4"/>
  <c r="EX337" i="4"/>
  <c r="EQ104" i="4"/>
  <c r="EX474" i="4"/>
  <c r="DM118" i="4"/>
  <c r="EX260" i="4"/>
  <c r="DV168" i="4"/>
  <c r="EH187" i="4"/>
  <c r="EV307" i="4"/>
  <c r="DY204" i="4"/>
  <c r="DY102" i="4"/>
  <c r="DO102" i="4" s="1"/>
  <c r="EH556" i="4"/>
  <c r="EJ556" i="4" s="1"/>
  <c r="DY337" i="4"/>
  <c r="EM237" i="4"/>
  <c r="EH509" i="4"/>
  <c r="FD509" i="4" s="1"/>
  <c r="EV312" i="4"/>
  <c r="DA515" i="4"/>
  <c r="DO515" i="4"/>
  <c r="EV277" i="4"/>
  <c r="EX277" i="4" s="1"/>
  <c r="EX311" i="4"/>
  <c r="DO404" i="4"/>
  <c r="DA284" i="4"/>
  <c r="DL283" i="4"/>
  <c r="DK283" i="4" s="1"/>
  <c r="EV456" i="4"/>
  <c r="DM574" i="4"/>
  <c r="DI178" i="4"/>
  <c r="DH178" i="4" s="1"/>
  <c r="DD178" i="4" s="1"/>
  <c r="EV402" i="4"/>
  <c r="DY577" i="4"/>
  <c r="DY556" i="4"/>
  <c r="DO556" i="4" s="1"/>
  <c r="EX223" i="4"/>
  <c r="FA223" i="4"/>
  <c r="EV218" i="4"/>
  <c r="EV574" i="4"/>
  <c r="DY456" i="4"/>
  <c r="EV287" i="4"/>
  <c r="DO378" i="4"/>
  <c r="EV195" i="4"/>
  <c r="DL29" i="4"/>
  <c r="DK29" i="4" s="1"/>
  <c r="DU283" i="4"/>
  <c r="DT283" i="4" s="1"/>
  <c r="DY284" i="4"/>
  <c r="EH333" i="4"/>
  <c r="FD333" i="4" s="1"/>
  <c r="DY316" i="4"/>
  <c r="DO316" i="4" s="1"/>
  <c r="DU114" i="4"/>
  <c r="DT114" i="4" s="1"/>
  <c r="EQ123" i="4"/>
  <c r="DL114" i="4"/>
  <c r="DK114" i="4" s="1"/>
  <c r="DL156" i="4"/>
  <c r="DK156" i="4" s="1"/>
  <c r="FA22" i="4"/>
  <c r="EX197" i="4"/>
  <c r="EC217" i="4"/>
  <c r="FA11" i="4"/>
  <c r="FC11" i="4" s="1"/>
  <c r="EX44" i="4"/>
  <c r="EA88" i="4"/>
  <c r="EQ103" i="4"/>
  <c r="EJ125" i="4"/>
  <c r="EX129" i="4"/>
  <c r="FC141" i="4"/>
  <c r="EO153" i="4"/>
  <c r="EA171" i="4"/>
  <c r="EX193" i="4"/>
  <c r="EO184" i="4"/>
  <c r="EM242" i="4"/>
  <c r="EO242" i="4" s="1"/>
  <c r="EJ345" i="4"/>
  <c r="EX365" i="4"/>
  <c r="EM378" i="4"/>
  <c r="EJ383" i="4"/>
  <c r="EJ426" i="4"/>
  <c r="EX470" i="4"/>
  <c r="FA506" i="4"/>
  <c r="EX548" i="4"/>
  <c r="FA552" i="4"/>
  <c r="EJ611" i="4"/>
  <c r="EJ183" i="4"/>
  <c r="EJ181" i="4"/>
  <c r="DM39" i="4"/>
  <c r="EX481" i="4"/>
  <c r="EV187" i="4"/>
  <c r="DM363" i="4"/>
  <c r="EJ307" i="4"/>
  <c r="EM307" i="4"/>
  <c r="EC307" i="4" s="1"/>
  <c r="DM526" i="4"/>
  <c r="DM518" i="4" s="1"/>
  <c r="DY505" i="4"/>
  <c r="EA505" i="4" s="1"/>
  <c r="DV287" i="4"/>
  <c r="EV556" i="4"/>
  <c r="EV468" i="4"/>
  <c r="DV187" i="4"/>
  <c r="EH350" i="4"/>
  <c r="DM372" i="4"/>
  <c r="EX571" i="4"/>
  <c r="DO350" i="4"/>
  <c r="EA350" i="4"/>
  <c r="EV424" i="4"/>
  <c r="EJ618" i="4"/>
  <c r="EH197" i="4"/>
  <c r="EV293" i="4"/>
  <c r="EX385" i="4"/>
  <c r="DY593" i="4"/>
  <c r="DV478" i="4"/>
  <c r="EH223" i="4"/>
  <c r="EH574" i="4"/>
  <c r="EV188" i="4"/>
  <c r="DM402" i="4"/>
  <c r="EH287" i="4"/>
  <c r="DO587" i="4"/>
  <c r="EQ359" i="4"/>
  <c r="EX81" i="4"/>
  <c r="FC89" i="4"/>
  <c r="DY259" i="4"/>
  <c r="EA259" i="4" s="1"/>
  <c r="EH161" i="4"/>
  <c r="DY118" i="4"/>
  <c r="DY69" i="4"/>
  <c r="DY164" i="4"/>
  <c r="EV161" i="4"/>
  <c r="EX167" i="4"/>
  <c r="EX473" i="4"/>
  <c r="EA34" i="4"/>
  <c r="EX88" i="4"/>
  <c r="EA110" i="4"/>
  <c r="EJ110" i="4"/>
  <c r="EQ124" i="4"/>
  <c r="EX158" i="4"/>
  <c r="EJ236" i="4"/>
  <c r="EJ259" i="4"/>
  <c r="EA278" i="4"/>
  <c r="FC295" i="4"/>
  <c r="EJ331" i="4"/>
  <c r="EA331" i="4"/>
  <c r="EX355" i="4"/>
  <c r="EJ376" i="4"/>
  <c r="EJ405" i="4"/>
  <c r="EQ441" i="4"/>
  <c r="EJ555" i="4"/>
  <c r="EJ570" i="4"/>
  <c r="EJ588" i="4"/>
  <c r="EO604" i="4"/>
  <c r="EO619" i="4"/>
  <c r="EJ168" i="4"/>
  <c r="DV259" i="4"/>
  <c r="EH147" i="4"/>
  <c r="DM36" i="4"/>
  <c r="EJ167" i="4"/>
  <c r="DV69" i="4"/>
  <c r="DW50" i="4" s="1"/>
  <c r="DV50" i="4" s="1"/>
  <c r="EM38" i="4"/>
  <c r="EO38" i="4" s="1"/>
  <c r="EH39" i="4"/>
  <c r="FA40" i="4"/>
  <c r="EQ40" i="4" s="1"/>
  <c r="DO36" i="4"/>
  <c r="EA36" i="4"/>
  <c r="EV147" i="4"/>
  <c r="EV36" i="4"/>
  <c r="EQ41" i="4"/>
  <c r="EJ82" i="4"/>
  <c r="EX91" i="4"/>
  <c r="EO84" i="4"/>
  <c r="EJ91" i="4"/>
  <c r="EJ252" i="4"/>
  <c r="EJ384" i="4"/>
  <c r="EJ444" i="4"/>
  <c r="EX471" i="4"/>
  <c r="EQ580" i="4"/>
  <c r="EA598" i="4"/>
  <c r="EJ132" i="4"/>
  <c r="EX40" i="4"/>
  <c r="EA150" i="4"/>
  <c r="EJ36" i="4"/>
  <c r="EM36" i="4"/>
  <c r="EH111" i="4"/>
  <c r="DY147" i="4"/>
  <c r="EV118" i="4"/>
  <c r="DY161" i="4"/>
  <c r="EA19" i="4"/>
  <c r="EO41" i="4"/>
  <c r="EJ62" i="4"/>
  <c r="EQ98" i="4"/>
  <c r="DU156" i="4"/>
  <c r="DT156" i="4" s="1"/>
  <c r="EA305" i="4"/>
  <c r="EX439" i="4"/>
  <c r="EX482" i="4"/>
  <c r="EQ535" i="4"/>
  <c r="EX39" i="4"/>
  <c r="EV144" i="4"/>
  <c r="EH164" i="4"/>
  <c r="FD164" i="4" s="1"/>
  <c r="EV111" i="4"/>
  <c r="DY111" i="4"/>
  <c r="EH253" i="4"/>
  <c r="EH118" i="4"/>
  <c r="EM89" i="4"/>
  <c r="EC89" i="4" s="1"/>
  <c r="EJ43" i="4"/>
  <c r="EX92" i="4"/>
  <c r="EC98" i="4"/>
  <c r="FC112" i="4"/>
  <c r="EO148" i="4"/>
  <c r="EX198" i="4"/>
  <c r="EX259" i="4"/>
  <c r="EJ320" i="4"/>
  <c r="EX425" i="4"/>
  <c r="EA464" i="4"/>
  <c r="FC489" i="4"/>
  <c r="EJ494" i="4"/>
  <c r="EO538" i="4"/>
  <c r="EX531" i="4"/>
  <c r="EA534" i="4"/>
  <c r="EX605" i="4"/>
  <c r="EX69" i="4"/>
  <c r="EJ38" i="4"/>
  <c r="EJ89" i="4"/>
  <c r="DM147" i="4"/>
  <c r="DM135" i="4" s="1"/>
  <c r="EV253" i="4"/>
  <c r="EV305" i="4"/>
  <c r="EX458" i="4"/>
  <c r="EA113" i="4"/>
  <c r="EJ127" i="4"/>
  <c r="EX171" i="4"/>
  <c r="EJ176" i="4"/>
  <c r="EX251" i="4"/>
  <c r="EO249" i="4"/>
  <c r="EJ290" i="4"/>
  <c r="DW346" i="4"/>
  <c r="DV346" i="4" s="1"/>
  <c r="DR346" i="4" s="1"/>
  <c r="EA386" i="4"/>
  <c r="EX387" i="4"/>
  <c r="EJ465" i="4"/>
  <c r="FC459" i="4"/>
  <c r="EX486" i="4"/>
  <c r="EX528" i="4"/>
  <c r="EJ585" i="4"/>
  <c r="EA585" i="4"/>
  <c r="FC380" i="4"/>
  <c r="EJ428" i="4"/>
  <c r="EJ578" i="4"/>
  <c r="EJ594" i="4"/>
  <c r="EQ614" i="4"/>
  <c r="EQ87" i="4"/>
  <c r="EX255" i="4"/>
  <c r="EX321" i="4"/>
  <c r="EA436" i="4"/>
  <c r="CY517" i="4"/>
  <c r="EA583" i="4"/>
  <c r="EJ33" i="4"/>
  <c r="EA125" i="4"/>
  <c r="EA165" i="4"/>
  <c r="EA158" i="4"/>
  <c r="EX320" i="4"/>
  <c r="EJ317" i="4"/>
  <c r="EA341" i="4"/>
  <c r="EO359" i="4"/>
  <c r="EA439" i="4"/>
  <c r="EQ453" i="4"/>
  <c r="EX503" i="4"/>
  <c r="EO580" i="4"/>
  <c r="EJ590" i="4"/>
  <c r="EX608" i="4"/>
  <c r="FC52" i="4"/>
  <c r="EA63" i="4"/>
  <c r="EX57" i="4"/>
  <c r="EJ60" i="4"/>
  <c r="EX59" i="4"/>
  <c r="FC53" i="4"/>
  <c r="CY7" i="4"/>
  <c r="EX155" i="4"/>
  <c r="EX143" i="4"/>
  <c r="EA67" i="4"/>
  <c r="EX66" i="4"/>
  <c r="EX67" i="4"/>
  <c r="FC45" i="4"/>
  <c r="EA49" i="4"/>
  <c r="EO42" i="4"/>
  <c r="EJ46" i="4"/>
  <c r="EJ19" i="4"/>
  <c r="EA21" i="4"/>
  <c r="EX10" i="4"/>
  <c r="FC285" i="4"/>
  <c r="DD433" i="4"/>
  <c r="EM263" i="4"/>
  <c r="EX207" i="4"/>
  <c r="FC359" i="4"/>
  <c r="EI602" i="4"/>
  <c r="EH602" i="4" s="1"/>
  <c r="EQ153" i="4"/>
  <c r="FC322" i="4"/>
  <c r="EA323" i="4"/>
  <c r="EA427" i="4"/>
  <c r="EA537" i="4"/>
  <c r="EA545" i="4"/>
  <c r="EC370" i="4"/>
  <c r="EQ370" i="4"/>
  <c r="EO485" i="4"/>
  <c r="DW262" i="4"/>
  <c r="DV262" i="4" s="1"/>
  <c r="DR262" i="4" s="1"/>
  <c r="DW29" i="4"/>
  <c r="DV29" i="4" s="1"/>
  <c r="DR29" i="4" s="1"/>
  <c r="EA57" i="4"/>
  <c r="EQ249" i="4"/>
  <c r="EX479" i="4"/>
  <c r="EW602" i="4"/>
  <c r="EV602" i="4" s="1"/>
  <c r="EX33" i="4"/>
  <c r="EO103" i="4"/>
  <c r="EX131" i="4"/>
  <c r="EJ131" i="4"/>
  <c r="EX231" i="4"/>
  <c r="FC239" i="4"/>
  <c r="EX243" i="4"/>
  <c r="EQ274" i="4"/>
  <c r="EA340" i="4"/>
  <c r="EA335" i="4"/>
  <c r="EX382" i="4"/>
  <c r="EA480" i="4"/>
  <c r="EX507" i="4"/>
  <c r="EO514" i="4"/>
  <c r="EJ507" i="4"/>
  <c r="EO535" i="4"/>
  <c r="EX545" i="4"/>
  <c r="EJ572" i="4"/>
  <c r="EX570" i="4"/>
  <c r="EO569" i="4"/>
  <c r="EQ96" i="4"/>
  <c r="EQ446" i="4"/>
  <c r="EA494" i="4"/>
  <c r="FC511" i="4"/>
  <c r="FC499" i="4"/>
  <c r="DM72" i="4"/>
  <c r="EA92" i="4"/>
  <c r="EO123" i="4"/>
  <c r="EO134" i="4"/>
  <c r="EJ160" i="4"/>
  <c r="EQ176" i="4"/>
  <c r="EJ165" i="4"/>
  <c r="EJ192" i="4"/>
  <c r="EX213" i="4"/>
  <c r="EO218" i="4"/>
  <c r="EA236" i="4"/>
  <c r="EA291" i="4"/>
  <c r="EX302" i="4"/>
  <c r="EJ300" i="4"/>
  <c r="EA377" i="4"/>
  <c r="EX388" i="4"/>
  <c r="EX375" i="4"/>
  <c r="EX444" i="4"/>
  <c r="DM454" i="4"/>
  <c r="EJ467" i="4"/>
  <c r="FC508" i="4"/>
  <c r="EJ504" i="4"/>
  <c r="EX536" i="4"/>
  <c r="EX532" i="4"/>
  <c r="EJ545" i="4"/>
  <c r="EX555" i="4"/>
  <c r="EA565" i="4"/>
  <c r="EJ586" i="4"/>
  <c r="EO370" i="4"/>
  <c r="EJ10" i="4"/>
  <c r="FC14" i="4"/>
  <c r="EX15" i="4"/>
  <c r="EJ138" i="4"/>
  <c r="EA139" i="4"/>
  <c r="EC619" i="4"/>
  <c r="EX374" i="4"/>
  <c r="EQ348" i="4"/>
  <c r="FA611" i="4"/>
  <c r="EQ604" i="4"/>
  <c r="DZ602" i="4"/>
  <c r="DY602" i="4" s="1"/>
  <c r="DO608" i="4"/>
  <c r="EO617" i="4"/>
  <c r="EA611" i="4"/>
  <c r="EA602" i="4" s="1"/>
  <c r="EO614" i="4"/>
  <c r="EM605" i="4"/>
  <c r="EJ609" i="4"/>
  <c r="EJ608" i="4"/>
  <c r="FA609" i="4"/>
  <c r="FA584" i="4"/>
  <c r="EM589" i="4"/>
  <c r="FA598" i="4"/>
  <c r="EA595" i="4"/>
  <c r="EJ597" i="4"/>
  <c r="EA584" i="4"/>
  <c r="FA595" i="4"/>
  <c r="EX586" i="4"/>
  <c r="EX590" i="4"/>
  <c r="FA585" i="4"/>
  <c r="EO584" i="4"/>
  <c r="EC584" i="4"/>
  <c r="FA588" i="4"/>
  <c r="FA594" i="4"/>
  <c r="EM583" i="4"/>
  <c r="EO583" i="4" s="1"/>
  <c r="FA600" i="4"/>
  <c r="EM595" i="4"/>
  <c r="FA583" i="4"/>
  <c r="FC583" i="4" s="1"/>
  <c r="EX589" i="4"/>
  <c r="EJ598" i="4"/>
  <c r="EJ600" i="4"/>
  <c r="EX578" i="4"/>
  <c r="EX575" i="4"/>
  <c r="EC561" i="4"/>
  <c r="FA572" i="4"/>
  <c r="EM565" i="4"/>
  <c r="FC567" i="4"/>
  <c r="FC561" i="4"/>
  <c r="EQ561" i="4"/>
  <c r="FA565" i="4"/>
  <c r="EJ575" i="4"/>
  <c r="DO542" i="4"/>
  <c r="FA559" i="4"/>
  <c r="EC541" i="4"/>
  <c r="FC553" i="4"/>
  <c r="EM548" i="4"/>
  <c r="EC548" i="4" s="1"/>
  <c r="EM559" i="4"/>
  <c r="EC559" i="4" s="1"/>
  <c r="FA558" i="4"/>
  <c r="EM542" i="4"/>
  <c r="EM554" i="4"/>
  <c r="FA554" i="4"/>
  <c r="FC554" i="4" s="1"/>
  <c r="EQ541" i="4"/>
  <c r="FA542" i="4"/>
  <c r="EJ559" i="4"/>
  <c r="FC551" i="4"/>
  <c r="EJ548" i="4"/>
  <c r="EA542" i="4"/>
  <c r="FA521" i="4"/>
  <c r="DO521" i="4"/>
  <c r="EM533" i="4"/>
  <c r="EA533" i="4"/>
  <c r="EA532" i="4"/>
  <c r="EQ538" i="4"/>
  <c r="EM531" i="4"/>
  <c r="EJ536" i="4"/>
  <c r="EM534" i="4"/>
  <c r="EC534" i="4" s="1"/>
  <c r="EX522" i="4"/>
  <c r="EM521" i="4"/>
  <c r="EO521" i="4" s="1"/>
  <c r="EJ534" i="4"/>
  <c r="FA537" i="4"/>
  <c r="EX534" i="4"/>
  <c r="EX533" i="4"/>
  <c r="EJ528" i="4"/>
  <c r="EM522" i="4"/>
  <c r="EJ532" i="4"/>
  <c r="FC501" i="4"/>
  <c r="FA497" i="4"/>
  <c r="FC497" i="4" s="1"/>
  <c r="EM497" i="4"/>
  <c r="EO497" i="4" s="1"/>
  <c r="DO503" i="4"/>
  <c r="EA497" i="4"/>
  <c r="DO497" i="4"/>
  <c r="EO493" i="4"/>
  <c r="EM482" i="4"/>
  <c r="EQ493" i="4"/>
  <c r="EX484" i="4"/>
  <c r="EQ491" i="4"/>
  <c r="EJ484" i="4"/>
  <c r="FA494" i="4"/>
  <c r="EO491" i="4"/>
  <c r="EM486" i="4"/>
  <c r="EC486" i="4" s="1"/>
  <c r="EJ486" i="4"/>
  <c r="EM479" i="4"/>
  <c r="FC479" i="4"/>
  <c r="EX480" i="4"/>
  <c r="EM480" i="4"/>
  <c r="EM473" i="4"/>
  <c r="EC473" i="4" s="1"/>
  <c r="EM472" i="4"/>
  <c r="EO460" i="4"/>
  <c r="EA472" i="4"/>
  <c r="EJ462" i="4"/>
  <c r="EX464" i="4"/>
  <c r="EQ460" i="4"/>
  <c r="FC462" i="4"/>
  <c r="EQ462" i="4"/>
  <c r="FA467" i="4"/>
  <c r="EO471" i="4"/>
  <c r="EC471" i="4"/>
  <c r="EX465" i="4"/>
  <c r="FA463" i="4"/>
  <c r="EM458" i="4"/>
  <c r="EJ463" i="4"/>
  <c r="EJ473" i="4"/>
  <c r="EA440" i="4"/>
  <c r="EM439" i="4"/>
  <c r="EQ448" i="4"/>
  <c r="FA440" i="4"/>
  <c r="FC448" i="4"/>
  <c r="EO453" i="4"/>
  <c r="EX450" i="4"/>
  <c r="EM435" i="4"/>
  <c r="EX442" i="4"/>
  <c r="EX436" i="4"/>
  <c r="EM450" i="4"/>
  <c r="EC450" i="4" s="1"/>
  <c r="FC453" i="4"/>
  <c r="EJ436" i="4"/>
  <c r="EO448" i="4"/>
  <c r="EO446" i="4"/>
  <c r="EJ450" i="4"/>
  <c r="EX440" i="4"/>
  <c r="EM440" i="4"/>
  <c r="DO413" i="4"/>
  <c r="EM427" i="4"/>
  <c r="EC427" i="4" s="1"/>
  <c r="FA426" i="4"/>
  <c r="EM425" i="4"/>
  <c r="EX421" i="4"/>
  <c r="FA420" i="4"/>
  <c r="FC420" i="4" s="1"/>
  <c r="EX428" i="4"/>
  <c r="EM413" i="4"/>
  <c r="EO413" i="4" s="1"/>
  <c r="EJ418" i="4"/>
  <c r="FA413" i="4"/>
  <c r="DM411" i="4"/>
  <c r="DM410" i="4" s="1"/>
  <c r="FA427" i="4"/>
  <c r="FC427" i="4" s="1"/>
  <c r="FA418" i="4"/>
  <c r="EO430" i="4"/>
  <c r="EM421" i="4"/>
  <c r="EA413" i="4"/>
  <c r="EJ427" i="4"/>
  <c r="FC422" i="4"/>
  <c r="EM420" i="4"/>
  <c r="EM408" i="4"/>
  <c r="EM407" i="4"/>
  <c r="FA405" i="4"/>
  <c r="EA403" i="4"/>
  <c r="EM403" i="4"/>
  <c r="FA403" i="4"/>
  <c r="EA407" i="4"/>
  <c r="EJ388" i="4"/>
  <c r="EJ386" i="4"/>
  <c r="FA386" i="4"/>
  <c r="DO373" i="4"/>
  <c r="EM382" i="4"/>
  <c r="EM374" i="4"/>
  <c r="EM387" i="4"/>
  <c r="FA376" i="4"/>
  <c r="EA383" i="4"/>
  <c r="FA373" i="4"/>
  <c r="EM373" i="4"/>
  <c r="EO373" i="4" s="1"/>
  <c r="EI368" i="4"/>
  <c r="EH368" i="4" s="1"/>
  <c r="EX384" i="4"/>
  <c r="FA361" i="4"/>
  <c r="FC361" i="4" s="1"/>
  <c r="EM355" i="4"/>
  <c r="EA348" i="4"/>
  <c r="DO348" i="4"/>
  <c r="DZ346" i="4"/>
  <c r="DY346" i="4" s="1"/>
  <c r="EC348" i="4"/>
  <c r="EX360" i="4"/>
  <c r="FC348" i="4"/>
  <c r="EM360" i="4"/>
  <c r="EO364" i="4"/>
  <c r="EJ365" i="4"/>
  <c r="EQ364" i="4"/>
  <c r="FA356" i="4"/>
  <c r="EC365" i="4"/>
  <c r="EM361" i="4"/>
  <c r="EJ356" i="4"/>
  <c r="EX356" i="4"/>
  <c r="EO335" i="4"/>
  <c r="FA340" i="4"/>
  <c r="FA335" i="4"/>
  <c r="EJ341" i="4"/>
  <c r="EM328" i="4"/>
  <c r="DO328" i="4"/>
  <c r="FA328" i="4"/>
  <c r="EJ340" i="4"/>
  <c r="EX345" i="4"/>
  <c r="EA321" i="4"/>
  <c r="EM323" i="4"/>
  <c r="EX308" i="4"/>
  <c r="EJ308" i="4"/>
  <c r="EX323" i="4"/>
  <c r="EO316" i="4"/>
  <c r="FA317" i="4"/>
  <c r="EM319" i="4"/>
  <c r="FA306" i="4"/>
  <c r="FC306" i="4" s="1"/>
  <c r="EM306" i="4"/>
  <c r="EJ310" i="4"/>
  <c r="FC313" i="4"/>
  <c r="EX310" i="4"/>
  <c r="EX290" i="4"/>
  <c r="EC286" i="4"/>
  <c r="EX300" i="4"/>
  <c r="FA298" i="4"/>
  <c r="FC298" i="4" s="1"/>
  <c r="EM303" i="4"/>
  <c r="EM298" i="4"/>
  <c r="EQ296" i="4"/>
  <c r="FA291" i="4"/>
  <c r="FC291" i="4" s="1"/>
  <c r="FC296" i="4"/>
  <c r="EM291" i="4"/>
  <c r="EQ286" i="4"/>
  <c r="EO296" i="4"/>
  <c r="FC264" i="4"/>
  <c r="EQ264" i="4"/>
  <c r="EJ282" i="4"/>
  <c r="EX278" i="4"/>
  <c r="EO266" i="4"/>
  <c r="DZ262" i="4"/>
  <c r="DY262" i="4" s="1"/>
  <c r="FA267" i="4"/>
  <c r="FC267" i="4" s="1"/>
  <c r="EA269" i="4"/>
  <c r="EO274" i="4"/>
  <c r="EX269" i="4"/>
  <c r="EM267" i="4"/>
  <c r="EM278" i="4"/>
  <c r="FA282" i="4"/>
  <c r="FA257" i="4"/>
  <c r="FC257" i="4" s="1"/>
  <c r="FA245" i="4"/>
  <c r="EO245" i="4"/>
  <c r="EC245" i="4"/>
  <c r="EX257" i="4"/>
  <c r="EA255" i="4"/>
  <c r="DM241" i="4"/>
  <c r="EQ261" i="4"/>
  <c r="EO248" i="4"/>
  <c r="FA252" i="4"/>
  <c r="EX254" i="4"/>
  <c r="EA251" i="4"/>
  <c r="EQ244" i="4"/>
  <c r="EO261" i="4"/>
  <c r="EM254" i="4"/>
  <c r="EC254" i="4" s="1"/>
  <c r="EM243" i="4"/>
  <c r="EM257" i="4"/>
  <c r="EA254" i="4"/>
  <c r="EM258" i="4"/>
  <c r="EX258" i="4"/>
  <c r="EJ255" i="4"/>
  <c r="EQ248" i="4"/>
  <c r="EJ251" i="4"/>
  <c r="EJ254" i="4"/>
  <c r="FA240" i="4"/>
  <c r="FC240" i="4" s="1"/>
  <c r="EJ238" i="4"/>
  <c r="EM231" i="4"/>
  <c r="EM221" i="4"/>
  <c r="FA238" i="4"/>
  <c r="FA221" i="4"/>
  <c r="FC221" i="4" s="1"/>
  <c r="DO221" i="4"/>
  <c r="EM240" i="4"/>
  <c r="EO224" i="4"/>
  <c r="EX240" i="4"/>
  <c r="EQ224" i="4"/>
  <c r="EO203" i="4"/>
  <c r="EX201" i="4"/>
  <c r="EM207" i="4"/>
  <c r="EC207" i="4" s="1"/>
  <c r="FA208" i="4"/>
  <c r="FC214" i="4"/>
  <c r="EA207" i="4"/>
  <c r="EO217" i="4"/>
  <c r="EQ203" i="4"/>
  <c r="FA206" i="4"/>
  <c r="EO201" i="4"/>
  <c r="EC201" i="4"/>
  <c r="EM214" i="4"/>
  <c r="EJ208" i="4"/>
  <c r="EM206" i="4"/>
  <c r="EA217" i="4"/>
  <c r="EX217" i="4"/>
  <c r="EJ207" i="4"/>
  <c r="EM185" i="4"/>
  <c r="EX185" i="4"/>
  <c r="EX192" i="4"/>
  <c r="EM193" i="4"/>
  <c r="EM198" i="4"/>
  <c r="EC198" i="4" s="1"/>
  <c r="EM158" i="4"/>
  <c r="EM172" i="4"/>
  <c r="FA171" i="4"/>
  <c r="EM171" i="4"/>
  <c r="EX165" i="4"/>
  <c r="EX172" i="4"/>
  <c r="FC157" i="4"/>
  <c r="EQ157" i="4"/>
  <c r="EC157" i="4"/>
  <c r="EM143" i="4"/>
  <c r="FA145" i="4"/>
  <c r="FC145" i="4" s="1"/>
  <c r="EQ148" i="4"/>
  <c r="EM151" i="4"/>
  <c r="EA145" i="4"/>
  <c r="EX151" i="4"/>
  <c r="FA149" i="4"/>
  <c r="EM145" i="4"/>
  <c r="FC153" i="4"/>
  <c r="EJ149" i="4"/>
  <c r="EC136" i="4"/>
  <c r="EO136" i="4"/>
  <c r="EQ136" i="4"/>
  <c r="EM120" i="4"/>
  <c r="EC120" i="4" s="1"/>
  <c r="FC124" i="4"/>
  <c r="EO117" i="4"/>
  <c r="EQ134" i="4"/>
  <c r="FC125" i="4"/>
  <c r="EQ125" i="4"/>
  <c r="EJ124" i="4"/>
  <c r="EQ117" i="4"/>
  <c r="FA126" i="4"/>
  <c r="FA120" i="4"/>
  <c r="EJ120" i="4"/>
  <c r="EA120" i="4"/>
  <c r="EX127" i="4"/>
  <c r="EM126" i="4"/>
  <c r="EJ129" i="4"/>
  <c r="EQ115" i="4"/>
  <c r="EC115" i="4"/>
  <c r="FA108" i="4"/>
  <c r="EQ95" i="4"/>
  <c r="EM107" i="4"/>
  <c r="EO96" i="4"/>
  <c r="EX107" i="4"/>
  <c r="FC101" i="4"/>
  <c r="EJ108" i="4"/>
  <c r="FC109" i="4"/>
  <c r="EX110" i="4"/>
  <c r="EO95" i="4"/>
  <c r="EX108" i="4"/>
  <c r="EJ113" i="4"/>
  <c r="EQ94" i="4"/>
  <c r="FC94" i="4"/>
  <c r="EO94" i="4"/>
  <c r="EC94" i="4"/>
  <c r="EQ83" i="4"/>
  <c r="FC86" i="4"/>
  <c r="DO73" i="4"/>
  <c r="EM73" i="4"/>
  <c r="EO73" i="4" s="1"/>
  <c r="EJ92" i="4"/>
  <c r="FA79" i="4"/>
  <c r="EO83" i="4"/>
  <c r="FA77" i="4"/>
  <c r="FC77" i="4" s="1"/>
  <c r="EJ79" i="4"/>
  <c r="FC78" i="4"/>
  <c r="EO87" i="4"/>
  <c r="FA76" i="4"/>
  <c r="FC76" i="4" s="1"/>
  <c r="FA73" i="4"/>
  <c r="FC73" i="4" s="1"/>
  <c r="EA91" i="4"/>
  <c r="EX79" i="4"/>
  <c r="EM76" i="4"/>
  <c r="EX76" i="4"/>
  <c r="EM77" i="4"/>
  <c r="EX82" i="4"/>
  <c r="EM51" i="4"/>
  <c r="EO51" i="4" s="1"/>
  <c r="EI50" i="4"/>
  <c r="EH50" i="4" s="1"/>
  <c r="EA51" i="4"/>
  <c r="DO51" i="4"/>
  <c r="FC56" i="4"/>
  <c r="EA60" i="4"/>
  <c r="EM66" i="4"/>
  <c r="FA63" i="4"/>
  <c r="FA51" i="4"/>
  <c r="EW50" i="4"/>
  <c r="EV50" i="4" s="1"/>
  <c r="EJ59" i="4"/>
  <c r="EO55" i="4"/>
  <c r="EM56" i="4"/>
  <c r="EJ57" i="4"/>
  <c r="EX60" i="4"/>
  <c r="EJ67" i="4"/>
  <c r="EJ63" i="4"/>
  <c r="EA59" i="4"/>
  <c r="FA49" i="4"/>
  <c r="EX43" i="4"/>
  <c r="EM44" i="4"/>
  <c r="FA46" i="4"/>
  <c r="EA46" i="4"/>
  <c r="FA48" i="4"/>
  <c r="DZ29" i="4"/>
  <c r="DY29" i="4" s="1"/>
  <c r="FC41" i="4"/>
  <c r="EO31" i="4"/>
  <c r="EC31" i="4"/>
  <c r="EQ31" i="4"/>
  <c r="EM34" i="4"/>
  <c r="FA34" i="4"/>
  <c r="EJ48" i="4"/>
  <c r="FC27" i="4"/>
  <c r="EA15" i="4"/>
  <c r="EJ15" i="4"/>
  <c r="FC12" i="4"/>
  <c r="EM21" i="4"/>
  <c r="FA19" i="4"/>
  <c r="FA13" i="4"/>
  <c r="EJ13" i="4"/>
  <c r="EM26" i="4"/>
  <c r="FA21" i="4"/>
  <c r="EM9" i="4"/>
  <c r="EO9" i="4" s="1"/>
  <c r="EW8" i="4"/>
  <c r="EV8" i="4" s="1"/>
  <c r="FA9" i="4"/>
  <c r="FC9" i="4" s="1"/>
  <c r="DO9" i="4"/>
  <c r="EJ9" i="4"/>
  <c r="EA140" i="4"/>
  <c r="EX140" i="4"/>
  <c r="EJ140" i="4"/>
  <c r="FA139" i="4"/>
  <c r="EM139" i="4"/>
  <c r="EC139" i="4" s="1"/>
  <c r="EJ139" i="4"/>
  <c r="EA138" i="4"/>
  <c r="FA138" i="4"/>
  <c r="FA137" i="4"/>
  <c r="FC137" i="4" s="1"/>
  <c r="EM137" i="4"/>
  <c r="DO137" i="4"/>
  <c r="EQ108" i="4" l="1"/>
  <c r="CP637" i="4"/>
  <c r="EQ558" i="4"/>
  <c r="EQ463" i="4"/>
  <c r="EQ616" i="4"/>
  <c r="EQ598" i="4"/>
  <c r="DZ518" i="4"/>
  <c r="DY518" i="4" s="1"/>
  <c r="EQ252" i="4"/>
  <c r="EC319" i="4"/>
  <c r="EQ506" i="4"/>
  <c r="DO574" i="4"/>
  <c r="EQ86" i="4"/>
  <c r="EC298" i="4"/>
  <c r="EQ62" i="4"/>
  <c r="EQ225" i="4"/>
  <c r="EC214" i="4"/>
  <c r="EC621" i="4"/>
  <c r="DO593" i="4"/>
  <c r="EQ317" i="4"/>
  <c r="DO601" i="4"/>
  <c r="DO147" i="4"/>
  <c r="EC595" i="4"/>
  <c r="CY432" i="4"/>
  <c r="EQ149" i="4"/>
  <c r="DO128" i="4"/>
  <c r="EC191" i="4"/>
  <c r="EC294" i="4"/>
  <c r="EQ250" i="4"/>
  <c r="EO294" i="4"/>
  <c r="EC378" i="4"/>
  <c r="EC301" i="4"/>
  <c r="EC306" i="4"/>
  <c r="CP655" i="4"/>
  <c r="CQ655" i="4" s="1"/>
  <c r="EQ138" i="4"/>
  <c r="DH517" i="4"/>
  <c r="CP635" i="4"/>
  <c r="CQ635" i="4" s="1"/>
  <c r="EC280" i="4"/>
  <c r="EQ18" i="4"/>
  <c r="DW199" i="4"/>
  <c r="DV199" i="4" s="1"/>
  <c r="DR199" i="4" s="1"/>
  <c r="EQ405" i="4"/>
  <c r="EC554" i="4"/>
  <c r="DM262" i="4"/>
  <c r="EC151" i="4"/>
  <c r="EQ494" i="4"/>
  <c r="EC173" i="4"/>
  <c r="CK623" i="4"/>
  <c r="EC420" i="4"/>
  <c r="DO85" i="4"/>
  <c r="DW539" i="4"/>
  <c r="DV539" i="4" s="1"/>
  <c r="DR539" i="4" s="1"/>
  <c r="EC21" i="4"/>
  <c r="EQ426" i="4"/>
  <c r="DW72" i="4"/>
  <c r="DV72" i="4" s="1"/>
  <c r="DR72" i="4" s="1"/>
  <c r="EQ418" i="4"/>
  <c r="EC458" i="4"/>
  <c r="EQ79" i="4"/>
  <c r="EC172" i="4"/>
  <c r="EC438" i="4"/>
  <c r="EC76" i="4"/>
  <c r="EQ609" i="4"/>
  <c r="EC278" i="4"/>
  <c r="EC107" i="4"/>
  <c r="EC323" i="4"/>
  <c r="EC44" i="4"/>
  <c r="EC387" i="4"/>
  <c r="EC407" i="4"/>
  <c r="DO461" i="4"/>
  <c r="EC20" i="4"/>
  <c r="EC233" i="4"/>
  <c r="DH432" i="4"/>
  <c r="EQ452" i="4"/>
  <c r="EC34" i="4"/>
  <c r="EO191" i="4"/>
  <c r="EC303" i="4"/>
  <c r="EC571" i="4"/>
  <c r="EC550" i="4"/>
  <c r="EC58" i="4"/>
  <c r="EC121" i="4"/>
  <c r="EC190" i="4"/>
  <c r="EC215" i="4"/>
  <c r="EC24" i="4"/>
  <c r="DO395" i="4"/>
  <c r="DR50" i="4"/>
  <c r="DT7" i="4"/>
  <c r="EQ594" i="4"/>
  <c r="DO292" i="4"/>
  <c r="EC146" i="4"/>
  <c r="EC357" i="4"/>
  <c r="EC572" i="4"/>
  <c r="DR560" i="4"/>
  <c r="EQ63" i="4"/>
  <c r="EQ22" i="4"/>
  <c r="EO58" i="4"/>
  <c r="DO330" i="4"/>
  <c r="EC100" i="4"/>
  <c r="EC506" i="4"/>
  <c r="EQ46" i="4"/>
  <c r="EC435" i="4"/>
  <c r="EC439" i="4"/>
  <c r="EQ537" i="4"/>
  <c r="DO111" i="4"/>
  <c r="EC530" i="4"/>
  <c r="DK432" i="4"/>
  <c r="EC334" i="4"/>
  <c r="FD228" i="4"/>
  <c r="EQ13" i="4"/>
  <c r="EC145" i="4"/>
  <c r="EC589" i="4"/>
  <c r="DO498" i="4"/>
  <c r="EQ584" i="4"/>
  <c r="EQ414" i="4"/>
  <c r="EC480" i="4"/>
  <c r="EQ572" i="4"/>
  <c r="EQ611" i="4"/>
  <c r="EO100" i="4"/>
  <c r="DD411" i="4"/>
  <c r="DD410" i="4" s="1"/>
  <c r="EC363" i="4"/>
  <c r="DW135" i="4"/>
  <c r="DV135" i="4" s="1"/>
  <c r="DR135" i="4" s="1"/>
  <c r="DO69" i="4"/>
  <c r="DM199" i="4"/>
  <c r="EC158" i="4"/>
  <c r="EC193" i="4"/>
  <c r="EC206" i="4"/>
  <c r="EC240" i="4"/>
  <c r="EC26" i="4"/>
  <c r="EC77" i="4"/>
  <c r="EC258" i="4"/>
  <c r="EC374" i="4"/>
  <c r="EC425" i="4"/>
  <c r="EC263" i="4"/>
  <c r="EQ394" i="4"/>
  <c r="DM581" i="4"/>
  <c r="EC451" i="4"/>
  <c r="EC401" i="4"/>
  <c r="FD487" i="4"/>
  <c r="EQ487" i="4" s="1"/>
  <c r="DW454" i="4"/>
  <c r="DV454" i="4" s="1"/>
  <c r="DR454" i="4" s="1"/>
  <c r="DW581" i="4"/>
  <c r="DV581" i="4" s="1"/>
  <c r="DO470" i="4"/>
  <c r="EQ238" i="4"/>
  <c r="DZ304" i="4"/>
  <c r="DY304" i="4" s="1"/>
  <c r="EQ356" i="4"/>
  <c r="EC408" i="4"/>
  <c r="CP641" i="4"/>
  <c r="CQ641" i="4" s="1"/>
  <c r="EO530" i="4"/>
  <c r="DO161" i="4"/>
  <c r="DO447" i="4"/>
  <c r="DO312" i="4"/>
  <c r="EC216" i="4"/>
  <c r="EC562" i="4"/>
  <c r="EC543" i="4"/>
  <c r="EC409" i="4"/>
  <c r="EC605" i="4"/>
  <c r="EC599" i="4"/>
  <c r="DO195" i="4"/>
  <c r="DO592" i="4"/>
  <c r="EA395" i="4"/>
  <c r="DW325" i="4"/>
  <c r="DV325" i="4" s="1"/>
  <c r="DR325" i="4" s="1"/>
  <c r="EX228" i="4"/>
  <c r="EY220" i="4" s="1"/>
  <c r="EX220" i="4" s="1"/>
  <c r="ET220" i="4" s="1"/>
  <c r="EC358" i="4"/>
  <c r="DM220" i="4"/>
  <c r="EQ166" i="4"/>
  <c r="EC445" i="4"/>
  <c r="EC101" i="4"/>
  <c r="EC183" i="4"/>
  <c r="EB629" i="4"/>
  <c r="EP630" i="4" s="1"/>
  <c r="EC62" i="4"/>
  <c r="EQ48" i="4"/>
  <c r="EC66" i="4"/>
  <c r="EQ208" i="4"/>
  <c r="EC533" i="4"/>
  <c r="FD292" i="4"/>
  <c r="EC56" i="4"/>
  <c r="EQ335" i="4"/>
  <c r="EQ19" i="4"/>
  <c r="EC171" i="4"/>
  <c r="EC243" i="4"/>
  <c r="EC421" i="4"/>
  <c r="EC522" i="4"/>
  <c r="EQ600" i="4"/>
  <c r="EQ588" i="4"/>
  <c r="CP640" i="4"/>
  <c r="CQ640" i="4" s="1"/>
  <c r="DO284" i="4"/>
  <c r="EC237" i="4"/>
  <c r="EA330" i="4"/>
  <c r="DO329" i="4"/>
  <c r="EJ576" i="4"/>
  <c r="EC477" i="4"/>
  <c r="EQ483" i="4"/>
  <c r="EC293" i="4"/>
  <c r="EC250" i="4"/>
  <c r="DW114" i="4"/>
  <c r="DV114" i="4" s="1"/>
  <c r="DR114" i="4" s="1"/>
  <c r="DO211" i="4"/>
  <c r="EQ232" i="4"/>
  <c r="EC472" i="4"/>
  <c r="EC482" i="4"/>
  <c r="EC531" i="4"/>
  <c r="EO572" i="4"/>
  <c r="EC143" i="4"/>
  <c r="EC361" i="4"/>
  <c r="EC360" i="4"/>
  <c r="EQ376" i="4"/>
  <c r="EC565" i="4"/>
  <c r="EO280" i="4"/>
  <c r="DW389" i="4"/>
  <c r="DV389" i="4" s="1"/>
  <c r="DV367" i="4" s="1"/>
  <c r="EJ353" i="4"/>
  <c r="EO579" i="4"/>
  <c r="FD102" i="4"/>
  <c r="EQ379" i="4"/>
  <c r="DW496" i="4"/>
  <c r="DV496" i="4" s="1"/>
  <c r="DR496" i="4" s="1"/>
  <c r="EX218" i="4"/>
  <c r="FD218" i="4"/>
  <c r="EJ277" i="4"/>
  <c r="EP277" i="4"/>
  <c r="EX378" i="4"/>
  <c r="EY368" i="4" s="1"/>
  <c r="EX368" i="4" s="1"/>
  <c r="FD378" i="4"/>
  <c r="EJ11" i="4"/>
  <c r="EP11" i="4"/>
  <c r="EJ474" i="4"/>
  <c r="EP474" i="4"/>
  <c r="EM443" i="4"/>
  <c r="EP443" i="4"/>
  <c r="FA173" i="4"/>
  <c r="FC173" i="4" s="1"/>
  <c r="FD173" i="4"/>
  <c r="EQ173" i="4" s="1"/>
  <c r="EM28" i="4"/>
  <c r="EO28" i="4" s="1"/>
  <c r="EP28" i="4"/>
  <c r="EO293" i="4"/>
  <c r="EQ32" i="4"/>
  <c r="EQ607" i="4"/>
  <c r="EQ342" i="4"/>
  <c r="EO342" i="4"/>
  <c r="EC615" i="4"/>
  <c r="EO301" i="4"/>
  <c r="EO189" i="4"/>
  <c r="EJ118" i="4"/>
  <c r="EP118" i="4"/>
  <c r="EJ161" i="4"/>
  <c r="EP161" i="4"/>
  <c r="FA188" i="4"/>
  <c r="FD188" i="4"/>
  <c r="EM197" i="4"/>
  <c r="EO197" i="4" s="1"/>
  <c r="EP197" i="4"/>
  <c r="DW178" i="4"/>
  <c r="DV178" i="4" s="1"/>
  <c r="DR178" i="4" s="1"/>
  <c r="EO121" i="4"/>
  <c r="FD277" i="4"/>
  <c r="EM556" i="4"/>
  <c r="EO556" i="4" s="1"/>
  <c r="EP556" i="4"/>
  <c r="EC556" i="4" s="1"/>
  <c r="DO402" i="4"/>
  <c r="EJ312" i="4"/>
  <c r="EK304" i="4" s="1"/>
  <c r="EJ304" i="4" s="1"/>
  <c r="EX204" i="4"/>
  <c r="FD204" i="4"/>
  <c r="DO223" i="4"/>
  <c r="EQ500" i="4"/>
  <c r="EC582" i="4"/>
  <c r="EX392" i="4"/>
  <c r="FD392" i="4"/>
  <c r="EO562" i="4"/>
  <c r="EO20" i="4"/>
  <c r="EQ106" i="4"/>
  <c r="FA271" i="4"/>
  <c r="FC271" i="4" s="1"/>
  <c r="FD271" i="4"/>
  <c r="EO233" i="4"/>
  <c r="EX37" i="4"/>
  <c r="EJ338" i="4"/>
  <c r="EP338" i="4"/>
  <c r="EX576" i="4"/>
  <c r="FD576" i="4"/>
  <c r="EX329" i="4"/>
  <c r="EQ550" i="4"/>
  <c r="EC457" i="4"/>
  <c r="EC566" i="4"/>
  <c r="EC35" i="4"/>
  <c r="DO168" i="4"/>
  <c r="EQ352" i="4"/>
  <c r="EC276" i="4"/>
  <c r="EO276" i="4"/>
  <c r="DO468" i="4"/>
  <c r="EA468" i="4"/>
  <c r="FD552" i="4"/>
  <c r="DO488" i="4"/>
  <c r="EQ279" i="4"/>
  <c r="EC225" i="4"/>
  <c r="EC106" i="4"/>
  <c r="FD105" i="4"/>
  <c r="EQ318" i="4"/>
  <c r="EC424" i="4"/>
  <c r="FA253" i="4"/>
  <c r="FC253" i="4" s="1"/>
  <c r="FD253" i="4"/>
  <c r="EX147" i="4"/>
  <c r="FD147" i="4"/>
  <c r="EC403" i="4"/>
  <c r="EC291" i="4"/>
  <c r="EI241" i="4"/>
  <c r="EH241" i="4" s="1"/>
  <c r="EP253" i="4"/>
  <c r="EJ147" i="4"/>
  <c r="EK135" i="4" s="1"/>
  <c r="EJ135" i="4" s="1"/>
  <c r="EP147" i="4"/>
  <c r="EI560" i="4"/>
  <c r="EH560" i="4" s="1"/>
  <c r="EP574" i="4"/>
  <c r="EX187" i="4"/>
  <c r="FD187" i="4"/>
  <c r="EM587" i="4"/>
  <c r="EP587" i="4"/>
  <c r="EJ470" i="4"/>
  <c r="EP470" i="4"/>
  <c r="EX184" i="4"/>
  <c r="FD184" i="4"/>
  <c r="EX601" i="4"/>
  <c r="FD601" i="4"/>
  <c r="EM434" i="4"/>
  <c r="EO434" i="4" s="1"/>
  <c r="EP434" i="4"/>
  <c r="EC434" i="4" s="1"/>
  <c r="EC231" i="4"/>
  <c r="EQ585" i="4"/>
  <c r="EO363" i="4"/>
  <c r="EX118" i="4"/>
  <c r="FD118" i="4"/>
  <c r="EI29" i="4"/>
  <c r="EH29" i="4" s="1"/>
  <c r="EP39" i="4"/>
  <c r="EJ223" i="4"/>
  <c r="EP223" i="4"/>
  <c r="EX424" i="4"/>
  <c r="EY411" i="4" s="1"/>
  <c r="EX411" i="4" s="1"/>
  <c r="EX410" i="4" s="1"/>
  <c r="FD424" i="4"/>
  <c r="FA556" i="4"/>
  <c r="FC556" i="4" s="1"/>
  <c r="FD556" i="4"/>
  <c r="EQ556" i="4" s="1"/>
  <c r="FA195" i="4"/>
  <c r="FC195" i="4" s="1"/>
  <c r="FD195" i="4"/>
  <c r="FA456" i="4"/>
  <c r="FC456" i="4" s="1"/>
  <c r="FD456" i="4"/>
  <c r="EQ456" i="4" s="1"/>
  <c r="DO204" i="4"/>
  <c r="DO188" i="4"/>
  <c r="EX216" i="4"/>
  <c r="FD216" i="4"/>
  <c r="EM416" i="4"/>
  <c r="EN411" i="4" s="1"/>
  <c r="EM411" i="4" s="1"/>
  <c r="EM410" i="4" s="1"/>
  <c r="EP416" i="4"/>
  <c r="EC268" i="4"/>
  <c r="EM74" i="4"/>
  <c r="EO74" i="4" s="1"/>
  <c r="EP74" i="4"/>
  <c r="EC74" i="4" s="1"/>
  <c r="EJ339" i="4"/>
  <c r="EP339" i="4"/>
  <c r="FA74" i="4"/>
  <c r="FC74" i="4" s="1"/>
  <c r="FD74" i="4"/>
  <c r="EQ74" i="4" s="1"/>
  <c r="FC232" i="4"/>
  <c r="EC170" i="4"/>
  <c r="EC414" i="4"/>
  <c r="EC573" i="4"/>
  <c r="EC222" i="4"/>
  <c r="EQ337" i="4"/>
  <c r="FD434" i="4"/>
  <c r="EQ434" i="4" s="1"/>
  <c r="EC318" i="4"/>
  <c r="EC126" i="4"/>
  <c r="EQ245" i="4"/>
  <c r="EX312" i="4"/>
  <c r="FD312" i="4"/>
  <c r="FA307" i="4"/>
  <c r="FC307" i="4" s="1"/>
  <c r="FD307" i="4"/>
  <c r="EQ307" i="4" s="1"/>
  <c r="EJ284" i="4"/>
  <c r="EP284" i="4"/>
  <c r="EX121" i="4"/>
  <c r="FD121" i="4"/>
  <c r="FA284" i="4"/>
  <c r="FD284" i="4"/>
  <c r="EJ397" i="4"/>
  <c r="EP397" i="4"/>
  <c r="EJ592" i="4"/>
  <c r="EP592" i="4"/>
  <c r="EJ272" i="4"/>
  <c r="EP272" i="4"/>
  <c r="DW93" i="4"/>
  <c r="DV93" i="4" s="1"/>
  <c r="DR93" i="4" s="1"/>
  <c r="DT367" i="4"/>
  <c r="FC483" i="4"/>
  <c r="EO615" i="4"/>
  <c r="EC422" i="4"/>
  <c r="EO170" i="4"/>
  <c r="EJ492" i="4"/>
  <c r="EP492" i="4"/>
  <c r="EM314" i="4"/>
  <c r="EO314" i="4" s="1"/>
  <c r="EP314" i="4"/>
  <c r="EC314" i="4" s="1"/>
  <c r="EX338" i="4"/>
  <c r="FD338" i="4"/>
  <c r="EC163" i="4"/>
  <c r="CP649" i="4"/>
  <c r="CQ649" i="4" s="1"/>
  <c r="CZ623" i="4"/>
  <c r="EC122" i="4"/>
  <c r="EQ202" i="4"/>
  <c r="EC279" i="4"/>
  <c r="FD314" i="4"/>
  <c r="EQ314" i="4" s="1"/>
  <c r="FD470" i="4"/>
  <c r="EC246" i="4"/>
  <c r="EQ469" i="4"/>
  <c r="EQ449" i="4"/>
  <c r="EC366" i="4"/>
  <c r="EQ409" i="4"/>
  <c r="EC332" i="4"/>
  <c r="FD197" i="4"/>
  <c r="EQ197" i="4" s="1"/>
  <c r="EC324" i="4"/>
  <c r="EJ287" i="4"/>
  <c r="EP287" i="4"/>
  <c r="EX574" i="4"/>
  <c r="FD574" i="4"/>
  <c r="EX402" i="4"/>
  <c r="FD402" i="4"/>
  <c r="EJ478" i="4"/>
  <c r="EP478" i="4"/>
  <c r="FA246" i="4"/>
  <c r="FC246" i="4" s="1"/>
  <c r="FD246" i="4"/>
  <c r="EQ246" i="4" s="1"/>
  <c r="DZ50" i="4"/>
  <c r="DY50" i="4" s="1"/>
  <c r="EQ386" i="4"/>
  <c r="EX468" i="4"/>
  <c r="FD468" i="4"/>
  <c r="EJ273" i="4"/>
  <c r="EP273" i="4"/>
  <c r="EC419" i="4"/>
  <c r="EO419" i="4"/>
  <c r="EX397" i="4"/>
  <c r="FD397" i="4"/>
  <c r="FA577" i="4"/>
  <c r="FC577" i="4" s="1"/>
  <c r="FD577" i="4"/>
  <c r="EQ577" i="4" s="1"/>
  <c r="EX330" i="4"/>
  <c r="FD330" i="4"/>
  <c r="EQ395" i="4"/>
  <c r="EC209" i="4"/>
  <c r="EC65" i="4"/>
  <c r="EC281" i="4"/>
  <c r="EC452" i="4"/>
  <c r="EO452" i="4"/>
  <c r="EC607" i="4"/>
  <c r="EC23" i="4"/>
  <c r="EC394" i="4"/>
  <c r="FD587" i="4"/>
  <c r="EQ587" i="4" s="1"/>
  <c r="DO529" i="4"/>
  <c r="DZ283" i="4"/>
  <c r="DY283" i="4" s="1"/>
  <c r="EQ340" i="4"/>
  <c r="EC382" i="4"/>
  <c r="EX111" i="4"/>
  <c r="FD111" i="4"/>
  <c r="DW283" i="4"/>
  <c r="DV283" i="4" s="1"/>
  <c r="DR283" i="4" s="1"/>
  <c r="EO506" i="4"/>
  <c r="EM333" i="4"/>
  <c r="EP333" i="4"/>
  <c r="FC18" i="4"/>
  <c r="EQ49" i="4"/>
  <c r="EI72" i="4"/>
  <c r="EH72" i="4" s="1"/>
  <c r="EC185" i="4"/>
  <c r="EC257" i="4"/>
  <c r="EC355" i="4"/>
  <c r="FC395" i="4"/>
  <c r="EC440" i="4"/>
  <c r="FC225" i="4"/>
  <c r="FA305" i="4"/>
  <c r="FC305" i="4" s="1"/>
  <c r="FD305" i="4"/>
  <c r="EQ305" i="4" s="1"/>
  <c r="EJ164" i="4"/>
  <c r="EP164" i="4"/>
  <c r="EJ111" i="4"/>
  <c r="EP111" i="4"/>
  <c r="EO550" i="4"/>
  <c r="FD161" i="4"/>
  <c r="EA593" i="4"/>
  <c r="EO573" i="4"/>
  <c r="EX287" i="4"/>
  <c r="FD287" i="4"/>
  <c r="EM509" i="4"/>
  <c r="EP509" i="4"/>
  <c r="EJ187" i="4"/>
  <c r="EP187" i="4"/>
  <c r="EX401" i="4"/>
  <c r="FD401" i="4"/>
  <c r="EX529" i="4"/>
  <c r="FD529" i="4"/>
  <c r="FA191" i="4"/>
  <c r="FC191" i="4" s="1"/>
  <c r="FD191" i="4"/>
  <c r="EQ191" i="4" s="1"/>
  <c r="EJ292" i="4"/>
  <c r="EP292" i="4"/>
  <c r="EJ481" i="4"/>
  <c r="EP481" i="4"/>
  <c r="EX272" i="4"/>
  <c r="EY262" i="4" s="1"/>
  <c r="EX262" i="4" s="1"/>
  <c r="FD272" i="4"/>
  <c r="EX498" i="4"/>
  <c r="EY496" i="4" s="1"/>
  <c r="EX496" i="4" s="1"/>
  <c r="FD498" i="4"/>
  <c r="EX128" i="4"/>
  <c r="FD128" i="4"/>
  <c r="FA447" i="4"/>
  <c r="FB433" i="4" s="1"/>
  <c r="FA433" i="4" s="1"/>
  <c r="FD447" i="4"/>
  <c r="EQ447" i="4" s="1"/>
  <c r="DM475" i="4"/>
  <c r="DM432" i="4" s="1"/>
  <c r="FC32" i="4"/>
  <c r="EM179" i="4"/>
  <c r="EO179" i="4" s="1"/>
  <c r="EP179" i="4"/>
  <c r="EC179" i="4" s="1"/>
  <c r="FD273" i="4"/>
  <c r="EA211" i="4"/>
  <c r="EC461" i="4"/>
  <c r="EO409" i="4"/>
  <c r="EA461" i="4"/>
  <c r="EM487" i="4"/>
  <c r="EO487" i="4" s="1"/>
  <c r="EP487" i="4"/>
  <c r="EC487" i="4" s="1"/>
  <c r="EO281" i="4"/>
  <c r="EC159" i="4"/>
  <c r="EC524" i="4"/>
  <c r="EO357" i="4"/>
  <c r="EC166" i="4"/>
  <c r="FD353" i="4"/>
  <c r="FD223" i="4"/>
  <c r="EC132" i="4"/>
  <c r="EC449" i="4"/>
  <c r="EC81" i="4"/>
  <c r="FD179" i="4"/>
  <c r="EQ179" i="4" s="1"/>
  <c r="DN631" i="4"/>
  <c r="DN632" i="4" s="1"/>
  <c r="EJ128" i="4"/>
  <c r="EP128" i="4"/>
  <c r="EJ195" i="4"/>
  <c r="EP195" i="4"/>
  <c r="EJ563" i="4"/>
  <c r="EP563" i="4"/>
  <c r="EJ601" i="4"/>
  <c r="EP601" i="4"/>
  <c r="EC18" i="4"/>
  <c r="EO18" i="4"/>
  <c r="DO118" i="4"/>
  <c r="EX293" i="4"/>
  <c r="FD293" i="4"/>
  <c r="EJ350" i="4"/>
  <c r="EK346" i="4" s="1"/>
  <c r="EJ346" i="4" s="1"/>
  <c r="EP350" i="4"/>
  <c r="DZ199" i="4"/>
  <c r="DY199" i="4" s="1"/>
  <c r="EX492" i="4"/>
  <c r="FD492" i="4"/>
  <c r="EC343" i="4"/>
  <c r="EO24" i="4"/>
  <c r="FD474" i="4"/>
  <c r="FC48" i="4"/>
  <c r="EQ282" i="4"/>
  <c r="EQ467" i="4"/>
  <c r="EO62" i="4"/>
  <c r="EX144" i="4"/>
  <c r="FD144" i="4"/>
  <c r="EX36" i="4"/>
  <c r="FD36" i="4"/>
  <c r="DO164" i="4"/>
  <c r="DO456" i="4"/>
  <c r="DO577" i="4"/>
  <c r="EJ398" i="4"/>
  <c r="EP398" i="4"/>
  <c r="FD478" i="4"/>
  <c r="EI199" i="4"/>
  <c r="EH199" i="4" s="1"/>
  <c r="EP204" i="4"/>
  <c r="EJ526" i="4"/>
  <c r="EK518" i="4" s="1"/>
  <c r="EJ518" i="4" s="1"/>
  <c r="EP526" i="4"/>
  <c r="FA592" i="4"/>
  <c r="FC592" i="4" s="1"/>
  <c r="FD592" i="4"/>
  <c r="EO414" i="4"/>
  <c r="EC219" i="4"/>
  <c r="EX457" i="4"/>
  <c r="FD457" i="4"/>
  <c r="EJ105" i="4"/>
  <c r="EM488" i="4"/>
  <c r="EO488" i="4" s="1"/>
  <c r="EP488" i="4"/>
  <c r="EC488" i="4" s="1"/>
  <c r="FA350" i="4"/>
  <c r="FB346" i="4" s="1"/>
  <c r="FA346" i="4" s="1"/>
  <c r="FD350" i="4"/>
  <c r="EQ404" i="4"/>
  <c r="EO215" i="4"/>
  <c r="EO190" i="4"/>
  <c r="DO492" i="4"/>
  <c r="DW220" i="4"/>
  <c r="DV220" i="4" s="1"/>
  <c r="DR220" i="4" s="1"/>
  <c r="EX549" i="4"/>
  <c r="FD549" i="4"/>
  <c r="EQ183" i="4"/>
  <c r="FD398" i="4"/>
  <c r="FD416" i="4"/>
  <c r="EQ416" i="4" s="1"/>
  <c r="EC515" i="4"/>
  <c r="EO515" i="4"/>
  <c r="FD28" i="4"/>
  <c r="EQ28" i="4" s="1"/>
  <c r="FD39" i="4"/>
  <c r="EO65" i="4"/>
  <c r="DD517" i="4"/>
  <c r="EQ65" i="4"/>
  <c r="FC65" i="4"/>
  <c r="CP638" i="4"/>
  <c r="CQ638" i="4" s="1"/>
  <c r="CP653" i="4"/>
  <c r="CQ653" i="4" s="1"/>
  <c r="DD71" i="4"/>
  <c r="CP654" i="4"/>
  <c r="CQ654" i="4" s="1"/>
  <c r="CP650" i="4"/>
  <c r="CQ650" i="4" s="1"/>
  <c r="CP643" i="4"/>
  <c r="CQ643" i="4" s="1"/>
  <c r="CP652" i="4"/>
  <c r="CQ652" i="4" s="1"/>
  <c r="CP639" i="4"/>
  <c r="CQ639" i="4" s="1"/>
  <c r="CP647" i="4"/>
  <c r="CQ647" i="4" s="1"/>
  <c r="CP651" i="4"/>
  <c r="CQ651" i="4" s="1"/>
  <c r="FC414" i="4"/>
  <c r="EQ55" i="4"/>
  <c r="EA498" i="4"/>
  <c r="EA496" i="4" s="1"/>
  <c r="EO146" i="4"/>
  <c r="EQ193" i="4"/>
  <c r="DW304" i="4"/>
  <c r="DV304" i="4" s="1"/>
  <c r="DR304" i="4" s="1"/>
  <c r="EC455" i="4"/>
  <c r="FC452" i="4"/>
  <c r="FC62" i="4"/>
  <c r="DZ72" i="4"/>
  <c r="DY72" i="4" s="1"/>
  <c r="EO461" i="4"/>
  <c r="EO401" i="4"/>
  <c r="FC250" i="4"/>
  <c r="CY177" i="4"/>
  <c r="DK7" i="4"/>
  <c r="DM304" i="4"/>
  <c r="DK71" i="4"/>
  <c r="EA228" i="4"/>
  <c r="EC329" i="4"/>
  <c r="EQ445" i="4"/>
  <c r="DR8" i="4"/>
  <c r="DR7" i="4" s="1"/>
  <c r="EW411" i="4"/>
  <c r="EV411" i="4" s="1"/>
  <c r="EV410" i="4" s="1"/>
  <c r="EI304" i="4"/>
  <c r="EH304" i="4" s="1"/>
  <c r="EO438" i="4"/>
  <c r="EO445" i="4"/>
  <c r="EO216" i="4"/>
  <c r="EO243" i="4"/>
  <c r="EI325" i="4"/>
  <c r="EH325" i="4" s="1"/>
  <c r="EC392" i="4"/>
  <c r="EW433" i="4"/>
  <c r="EV433" i="4" s="1"/>
  <c r="EQ333" i="4"/>
  <c r="DZ325" i="4"/>
  <c r="DY325" i="4" s="1"/>
  <c r="DW156" i="4"/>
  <c r="DV156" i="4" s="1"/>
  <c r="DR156" i="4" s="1"/>
  <c r="EI539" i="4"/>
  <c r="EH539" i="4" s="1"/>
  <c r="DF623" i="4"/>
  <c r="DD643" i="4" s="1"/>
  <c r="EX447" i="4"/>
  <c r="EY433" i="4" s="1"/>
  <c r="EX433" i="4" s="1"/>
  <c r="EJ28" i="4"/>
  <c r="EQ231" i="4"/>
  <c r="DZ539" i="4"/>
  <c r="DY539" i="4" s="1"/>
  <c r="EM271" i="4"/>
  <c r="EC271" i="4" s="1"/>
  <c r="EX246" i="4"/>
  <c r="EO329" i="4"/>
  <c r="EQ69" i="4"/>
  <c r="EX556" i="4"/>
  <c r="EA128" i="4"/>
  <c r="EJ204" i="4"/>
  <c r="EK199" i="4" s="1"/>
  <c r="EJ199" i="4" s="1"/>
  <c r="EJ416" i="4"/>
  <c r="EK411" i="4" s="1"/>
  <c r="EJ411" i="4" s="1"/>
  <c r="EJ410" i="4" s="1"/>
  <c r="DM114" i="4"/>
  <c r="DM71" i="4" s="1"/>
  <c r="DW241" i="4"/>
  <c r="DV241" i="4" s="1"/>
  <c r="DR241" i="4" s="1"/>
  <c r="EA74" i="4"/>
  <c r="EX173" i="4"/>
  <c r="EO173" i="4"/>
  <c r="EJ271" i="4"/>
  <c r="EM338" i="4"/>
  <c r="FC309" i="4"/>
  <c r="EQ309" i="4"/>
  <c r="FA329" i="4"/>
  <c r="EQ329" i="4" s="1"/>
  <c r="EW325" i="4"/>
  <c r="EV325" i="4" s="1"/>
  <c r="EY8" i="4"/>
  <c r="EX8" i="4" s="1"/>
  <c r="ET8" i="4" s="1"/>
  <c r="EA556" i="4"/>
  <c r="EA539" i="4" s="1"/>
  <c r="EA574" i="4"/>
  <c r="EX284" i="4"/>
  <c r="CW623" i="4"/>
  <c r="FA338" i="4"/>
  <c r="FC338" i="4" s="1"/>
  <c r="EM576" i="4"/>
  <c r="EC576" i="4" s="1"/>
  <c r="DD177" i="4"/>
  <c r="EI8" i="4"/>
  <c r="EH8" i="4" s="1"/>
  <c r="EW496" i="4"/>
  <c r="EV496" i="4" s="1"/>
  <c r="EQ422" i="4"/>
  <c r="EQ209" i="4"/>
  <c r="DH367" i="4"/>
  <c r="EO76" i="4"/>
  <c r="EC200" i="4"/>
  <c r="EQ301" i="4"/>
  <c r="EA577" i="4"/>
  <c r="EI283" i="4"/>
  <c r="EH283" i="4" s="1"/>
  <c r="FA576" i="4"/>
  <c r="FC576" i="4" s="1"/>
  <c r="EI389" i="4"/>
  <c r="EH389" i="4" s="1"/>
  <c r="EH367" i="4" s="1"/>
  <c r="DM178" i="4"/>
  <c r="EQ200" i="4"/>
  <c r="EW135" i="4"/>
  <c r="EV135" i="4" s="1"/>
  <c r="EO231" i="4"/>
  <c r="DZ241" i="4"/>
  <c r="DY241" i="4" s="1"/>
  <c r="EO422" i="4"/>
  <c r="EX253" i="4"/>
  <c r="EX74" i="4"/>
  <c r="EY72" i="4" s="1"/>
  <c r="EX72" i="4" s="1"/>
  <c r="FA37" i="4"/>
  <c r="EQ37" i="4" s="1"/>
  <c r="EC309" i="4"/>
  <c r="EO309" i="4"/>
  <c r="EJ434" i="4"/>
  <c r="EA338" i="4"/>
  <c r="EM353" i="4"/>
  <c r="EO353" i="4" s="1"/>
  <c r="EI220" i="4"/>
  <c r="EH220" i="4" s="1"/>
  <c r="DZ368" i="4"/>
  <c r="DY368" i="4" s="1"/>
  <c r="EO451" i="4"/>
  <c r="EI581" i="4"/>
  <c r="EH581" i="4" s="1"/>
  <c r="EO621" i="4"/>
  <c r="EQ443" i="4"/>
  <c r="EA316" i="4"/>
  <c r="DK177" i="4"/>
  <c r="EA102" i="4"/>
  <c r="FC500" i="4"/>
  <c r="EC593" i="4"/>
  <c r="EJ179" i="4"/>
  <c r="EM339" i="4"/>
  <c r="EO339" i="4" s="1"/>
  <c r="FC22" i="4"/>
  <c r="FA492" i="4"/>
  <c r="FC492" i="4" s="1"/>
  <c r="DO549" i="4"/>
  <c r="EC549" i="4"/>
  <c r="FA549" i="4"/>
  <c r="FC506" i="4"/>
  <c r="EY602" i="4"/>
  <c r="EX602" i="4" s="1"/>
  <c r="ET602" i="4" s="1"/>
  <c r="EJ509" i="4"/>
  <c r="EA204" i="4"/>
  <c r="EA402" i="4"/>
  <c r="EA492" i="4"/>
  <c r="FC616" i="4"/>
  <c r="FC183" i="4"/>
  <c r="FC49" i="4"/>
  <c r="EQ334" i="4"/>
  <c r="EO334" i="4"/>
  <c r="EW539" i="4"/>
  <c r="EV539" i="4" s="1"/>
  <c r="FA228" i="4"/>
  <c r="FA273" i="4"/>
  <c r="FC273" i="4" s="1"/>
  <c r="EM273" i="4"/>
  <c r="EI454" i="4"/>
  <c r="EH454" i="4" s="1"/>
  <c r="EI114" i="4"/>
  <c r="EH114" i="4" s="1"/>
  <c r="EI135" i="4"/>
  <c r="EH135" i="4" s="1"/>
  <c r="EI262" i="4"/>
  <c r="EH262" i="4" s="1"/>
  <c r="EQ438" i="4"/>
  <c r="EQ621" i="4"/>
  <c r="DK517" i="4"/>
  <c r="EI496" i="4"/>
  <c r="EH496" i="4" s="1"/>
  <c r="FA100" i="4"/>
  <c r="EQ100" i="4" s="1"/>
  <c r="EM492" i="4"/>
  <c r="EQ579" i="4"/>
  <c r="EM228" i="4"/>
  <c r="EC228" i="4" s="1"/>
  <c r="EQ358" i="4"/>
  <c r="DZ8" i="4"/>
  <c r="DY8" i="4" s="1"/>
  <c r="EO268" i="4"/>
  <c r="EA262" i="4"/>
  <c r="EQ268" i="4"/>
  <c r="EW72" i="4"/>
  <c r="EV72" i="4" s="1"/>
  <c r="EO358" i="4"/>
  <c r="EQ509" i="4"/>
  <c r="EW262" i="4"/>
  <c r="EV262" i="4" s="1"/>
  <c r="EO571" i="4"/>
  <c r="EX100" i="4"/>
  <c r="EJ228" i="4"/>
  <c r="DH177" i="4"/>
  <c r="DT432" i="4"/>
  <c r="DT177" i="4"/>
  <c r="DM560" i="4"/>
  <c r="DH71" i="4"/>
  <c r="EO219" i="4"/>
  <c r="EO361" i="4"/>
  <c r="EW368" i="4"/>
  <c r="EV368" i="4" s="1"/>
  <c r="FC386" i="4"/>
  <c r="EQ451" i="4"/>
  <c r="DZ475" i="4"/>
  <c r="DY475" i="4" s="1"/>
  <c r="EQ582" i="4"/>
  <c r="EA111" i="4"/>
  <c r="EQ593" i="4"/>
  <c r="DM346" i="4"/>
  <c r="EJ333" i="4"/>
  <c r="EX456" i="4"/>
  <c r="EA312" i="4"/>
  <c r="EA223" i="4"/>
  <c r="EA187" i="4"/>
  <c r="EI518" i="4"/>
  <c r="EH518" i="4" s="1"/>
  <c r="EI178" i="4"/>
  <c r="EH178" i="4" s="1"/>
  <c r="DZ411" i="4"/>
  <c r="DY411" i="4" s="1"/>
  <c r="DY410" i="4" s="1"/>
  <c r="EQ242" i="4"/>
  <c r="EW475" i="4"/>
  <c r="EV475" i="4" s="1"/>
  <c r="EC577" i="4"/>
  <c r="EA8" i="4"/>
  <c r="EW389" i="4"/>
  <c r="EV389" i="4" s="1"/>
  <c r="DM389" i="4"/>
  <c r="DZ156" i="4"/>
  <c r="DY156" i="4" s="1"/>
  <c r="EI156" i="4"/>
  <c r="EH156" i="4" s="1"/>
  <c r="EW346" i="4"/>
  <c r="EV346" i="4" s="1"/>
  <c r="DZ93" i="4"/>
  <c r="DY93" i="4" s="1"/>
  <c r="DD432" i="4"/>
  <c r="EQ219" i="4"/>
  <c r="EQ237" i="4"/>
  <c r="DZ220" i="4"/>
  <c r="DY220" i="4" s="1"/>
  <c r="EI346" i="4"/>
  <c r="EH346" i="4" s="1"/>
  <c r="EO403" i="4"/>
  <c r="DD367" i="4"/>
  <c r="EA85" i="4"/>
  <c r="EA292" i="4"/>
  <c r="DR518" i="4"/>
  <c r="EQ280" i="4"/>
  <c r="FC394" i="4"/>
  <c r="EQ158" i="4"/>
  <c r="EC242" i="4"/>
  <c r="EO427" i="4"/>
  <c r="EW454" i="4"/>
  <c r="EV454" i="4" s="1"/>
  <c r="EW581" i="4"/>
  <c r="EV581" i="4" s="1"/>
  <c r="EJ197" i="4"/>
  <c r="DM368" i="4"/>
  <c r="EA601" i="4"/>
  <c r="EA431" i="4"/>
  <c r="EA411" i="4" s="1"/>
  <c r="EA410" i="4" s="1"/>
  <c r="EM574" i="4"/>
  <c r="FA218" i="4"/>
  <c r="FA401" i="4"/>
  <c r="FA529" i="4"/>
  <c r="EM102" i="4"/>
  <c r="FC284" i="4"/>
  <c r="DO181" i="4"/>
  <c r="DZ178" i="4"/>
  <c r="DY178" i="4" s="1"/>
  <c r="EC181" i="4"/>
  <c r="EM11" i="4"/>
  <c r="EM105" i="4"/>
  <c r="EO105" i="4" s="1"/>
  <c r="FA397" i="4"/>
  <c r="FC397" i="4" s="1"/>
  <c r="EM601" i="4"/>
  <c r="EC618" i="4"/>
  <c r="EQ618" i="4"/>
  <c r="DZ433" i="4"/>
  <c r="DY433" i="4" s="1"/>
  <c r="EI475" i="4"/>
  <c r="EH475" i="4" s="1"/>
  <c r="DZ560" i="4"/>
  <c r="DY560" i="4" s="1"/>
  <c r="DZ581" i="4"/>
  <c r="DY581" i="4" s="1"/>
  <c r="EK602" i="4"/>
  <c r="EJ602" i="4" s="1"/>
  <c r="EF602" i="4" s="1"/>
  <c r="DR433" i="4"/>
  <c r="EX305" i="4"/>
  <c r="EC69" i="4"/>
  <c r="EA118" i="4"/>
  <c r="EJ574" i="4"/>
  <c r="FA293" i="4"/>
  <c r="FA312" i="4"/>
  <c r="FC312" i="4" s="1"/>
  <c r="EM187" i="4"/>
  <c r="EC316" i="4"/>
  <c r="EA447" i="4"/>
  <c r="EA433" i="4" s="1"/>
  <c r="EO582" i="4"/>
  <c r="EX191" i="4"/>
  <c r="EJ102" i="4"/>
  <c r="EA470" i="4"/>
  <c r="EA592" i="4"/>
  <c r="EJ443" i="4"/>
  <c r="EM272" i="4"/>
  <c r="DK367" i="4"/>
  <c r="EQ571" i="4"/>
  <c r="EA287" i="4"/>
  <c r="EA147" i="4"/>
  <c r="EA135" i="4" s="1"/>
  <c r="EM223" i="4"/>
  <c r="FA187" i="4"/>
  <c r="EA456" i="4"/>
  <c r="FC223" i="4"/>
  <c r="EA188" i="4"/>
  <c r="EC402" i="4"/>
  <c r="EC456" i="4"/>
  <c r="EM398" i="4"/>
  <c r="EO398" i="4" s="1"/>
  <c r="EJ587" i="4"/>
  <c r="EM204" i="4"/>
  <c r="FA121" i="4"/>
  <c r="EM526" i="4"/>
  <c r="EO526" i="4" s="1"/>
  <c r="EX592" i="4"/>
  <c r="EO447" i="4"/>
  <c r="EC447" i="4"/>
  <c r="EM474" i="4"/>
  <c r="EO474" i="4" s="1"/>
  <c r="EJ488" i="4"/>
  <c r="EA478" i="4"/>
  <c r="EX350" i="4"/>
  <c r="EC211" i="4"/>
  <c r="EQ211" i="4"/>
  <c r="EQ412" i="4"/>
  <c r="EC412" i="4"/>
  <c r="FA216" i="4"/>
  <c r="DO142" i="4"/>
  <c r="EC142" i="4"/>
  <c r="FA184" i="4"/>
  <c r="FC184" i="4" s="1"/>
  <c r="EI93" i="4"/>
  <c r="EH93" i="4" s="1"/>
  <c r="DT517" i="4"/>
  <c r="EM287" i="4"/>
  <c r="EM350" i="4"/>
  <c r="DO505" i="4"/>
  <c r="EC505" i="4"/>
  <c r="EM277" i="4"/>
  <c r="EO277" i="4" s="1"/>
  <c r="FA316" i="4"/>
  <c r="EQ316" i="4" s="1"/>
  <c r="EM470" i="4"/>
  <c r="EM552" i="4"/>
  <c r="EC552" i="4" s="1"/>
  <c r="FA457" i="4"/>
  <c r="FA128" i="4"/>
  <c r="FA392" i="4"/>
  <c r="EQ488" i="4"/>
  <c r="FA478" i="4"/>
  <c r="FC478" i="4" s="1"/>
  <c r="FA292" i="4"/>
  <c r="FC292" i="4" s="1"/>
  <c r="FA525" i="4"/>
  <c r="EQ525" i="4" s="1"/>
  <c r="EO540" i="4"/>
  <c r="EC540" i="4"/>
  <c r="EC133" i="4"/>
  <c r="EQ133" i="4"/>
  <c r="EM498" i="4"/>
  <c r="EC498" i="4" s="1"/>
  <c r="FA116" i="4"/>
  <c r="EQ116" i="4" s="1"/>
  <c r="EM397" i="4"/>
  <c r="EC476" i="4"/>
  <c r="EO476" i="4"/>
  <c r="EW518" i="4"/>
  <c r="EV518" i="4" s="1"/>
  <c r="FA378" i="4"/>
  <c r="FB368" i="4" s="1"/>
  <c r="FA368" i="4" s="1"/>
  <c r="EM481" i="4"/>
  <c r="EO481" i="4" s="1"/>
  <c r="FA601" i="4"/>
  <c r="EM563" i="4"/>
  <c r="EM592" i="4"/>
  <c r="DZ114" i="4"/>
  <c r="DY114" i="4" s="1"/>
  <c r="EA29" i="4"/>
  <c r="DZ454" i="4"/>
  <c r="DY454" i="4" s="1"/>
  <c r="EI433" i="4"/>
  <c r="EH433" i="4" s="1"/>
  <c r="DZ135" i="4"/>
  <c r="DY135" i="4" s="1"/>
  <c r="EW93" i="4"/>
  <c r="EV93" i="4" s="1"/>
  <c r="EW199" i="4"/>
  <c r="EV199" i="4" s="1"/>
  <c r="FC552" i="4"/>
  <c r="EQ595" i="4"/>
  <c r="FA277" i="4"/>
  <c r="EO237" i="4"/>
  <c r="EO378" i="4"/>
  <c r="EM292" i="4"/>
  <c r="FA204" i="4"/>
  <c r="EX316" i="4"/>
  <c r="EQ85" i="4"/>
  <c r="EM478" i="4"/>
  <c r="EJ552" i="4"/>
  <c r="EK539" i="4" s="1"/>
  <c r="EJ539" i="4" s="1"/>
  <c r="EM128" i="4"/>
  <c r="FA476" i="4"/>
  <c r="EQ476" i="4" s="1"/>
  <c r="EC188" i="4"/>
  <c r="DO337" i="4"/>
  <c r="EC337" i="4"/>
  <c r="FA540" i="4"/>
  <c r="EQ540" i="4" s="1"/>
  <c r="EC85" i="4"/>
  <c r="EO85" i="4"/>
  <c r="EQ120" i="4"/>
  <c r="EW560" i="4"/>
  <c r="EV560" i="4" s="1"/>
  <c r="FA287" i="4"/>
  <c r="FC287" i="4" s="1"/>
  <c r="FA402" i="4"/>
  <c r="EW283" i="4"/>
  <c r="EV283" i="4" s="1"/>
  <c r="EW178" i="4"/>
  <c r="EV178" i="4" s="1"/>
  <c r="EA241" i="4"/>
  <c r="DZ496" i="4"/>
  <c r="DY496" i="4" s="1"/>
  <c r="FC208" i="4"/>
  <c r="EO258" i="4"/>
  <c r="EO303" i="4"/>
  <c r="EA346" i="4"/>
  <c r="DZ389" i="4"/>
  <c r="DY389" i="4" s="1"/>
  <c r="EW241" i="4"/>
  <c r="EV241" i="4" s="1"/>
  <c r="DM29" i="4"/>
  <c r="DM7" i="4" s="1"/>
  <c r="EA164" i="4"/>
  <c r="EX188" i="4"/>
  <c r="FA424" i="4"/>
  <c r="FA468" i="4"/>
  <c r="EO307" i="4"/>
  <c r="EA284" i="4"/>
  <c r="EX195" i="4"/>
  <c r="FA574" i="4"/>
  <c r="EA337" i="4"/>
  <c r="EX307" i="4"/>
  <c r="EM284" i="4"/>
  <c r="EX540" i="4"/>
  <c r="EM312" i="4"/>
  <c r="EC312" i="4" s="1"/>
  <c r="EX478" i="4"/>
  <c r="EO116" i="4"/>
  <c r="EX292" i="4"/>
  <c r="EX525" i="4"/>
  <c r="EO133" i="4"/>
  <c r="EJ498" i="4"/>
  <c r="EX116" i="4"/>
  <c r="DO22" i="4"/>
  <c r="EC22" i="4"/>
  <c r="FA272" i="4"/>
  <c r="FC272" i="4" s="1"/>
  <c r="EO577" i="4"/>
  <c r="EM195" i="4"/>
  <c r="FA498" i="4"/>
  <c r="FB496" i="4" s="1"/>
  <c r="FA496" i="4" s="1"/>
  <c r="EX476" i="4"/>
  <c r="EX577" i="4"/>
  <c r="DO381" i="4"/>
  <c r="EC381" i="4"/>
  <c r="FA330" i="4"/>
  <c r="EC431" i="4"/>
  <c r="FA161" i="4"/>
  <c r="FC161" i="4" s="1"/>
  <c r="FA36" i="4"/>
  <c r="EO193" i="4"/>
  <c r="EO185" i="4"/>
  <c r="EO89" i="4"/>
  <c r="EM147" i="4"/>
  <c r="EO147" i="4" s="1"/>
  <c r="DO259" i="4"/>
  <c r="EC259" i="4"/>
  <c r="EX161" i="4"/>
  <c r="FC440" i="4"/>
  <c r="EQ533" i="4"/>
  <c r="FA111" i="4"/>
  <c r="FC111" i="4" s="1"/>
  <c r="FA147" i="4"/>
  <c r="EA69" i="4"/>
  <c r="EA50" i="4" s="1"/>
  <c r="EM253" i="4"/>
  <c r="FA118" i="4"/>
  <c r="EM39" i="4"/>
  <c r="EO39" i="4" s="1"/>
  <c r="EM161" i="4"/>
  <c r="DT71" i="4"/>
  <c r="EW304" i="4"/>
  <c r="EV304" i="4" s="1"/>
  <c r="EA161" i="4"/>
  <c r="EM111" i="4"/>
  <c r="EQ89" i="4"/>
  <c r="EW29" i="4"/>
  <c r="EV29" i="4" s="1"/>
  <c r="EV7" i="4" s="1"/>
  <c r="EO298" i="4"/>
  <c r="EM118" i="4"/>
  <c r="EM164" i="4"/>
  <c r="EO164" i="4" s="1"/>
  <c r="EC36" i="4"/>
  <c r="EO36" i="4"/>
  <c r="EW156" i="4"/>
  <c r="EV156" i="4" s="1"/>
  <c r="EC38" i="4"/>
  <c r="EQ38" i="4"/>
  <c r="EJ39" i="4"/>
  <c r="EW114" i="4"/>
  <c r="EV114" i="4" s="1"/>
  <c r="EJ253" i="4"/>
  <c r="EK241" i="4" s="1"/>
  <c r="EJ241" i="4" s="1"/>
  <c r="FA144" i="4"/>
  <c r="FC40" i="4"/>
  <c r="EQ303" i="4"/>
  <c r="EA518" i="4"/>
  <c r="FC282" i="4"/>
  <c r="EO319" i="4"/>
  <c r="EO435" i="4"/>
  <c r="EO534" i="4"/>
  <c r="FC572" i="4"/>
  <c r="FC595" i="4"/>
  <c r="EO263" i="4"/>
  <c r="EQ206" i="4"/>
  <c r="EQ387" i="4"/>
  <c r="EA368" i="4"/>
  <c r="EQ408" i="4"/>
  <c r="EO107" i="4"/>
  <c r="FC356" i="4"/>
  <c r="EO472" i="4"/>
  <c r="EO473" i="4"/>
  <c r="EO387" i="4"/>
  <c r="EQ425" i="4"/>
  <c r="EQ263" i="4"/>
  <c r="FC79" i="4"/>
  <c r="EO56" i="4"/>
  <c r="EY50" i="4"/>
  <c r="EX50" i="4" s="1"/>
  <c r="ET50" i="4" s="1"/>
  <c r="EK50" i="4"/>
  <c r="EJ50" i="4" s="1"/>
  <c r="EF50" i="4" s="1"/>
  <c r="FC34" i="4"/>
  <c r="FC171" i="4"/>
  <c r="EQ73" i="4"/>
  <c r="EO306" i="4"/>
  <c r="EQ323" i="4"/>
  <c r="EO382" i="4"/>
  <c r="EQ407" i="4"/>
  <c r="FC63" i="4"/>
  <c r="EK72" i="4"/>
  <c r="EJ72" i="4" s="1"/>
  <c r="EQ172" i="4"/>
  <c r="EQ291" i="4"/>
  <c r="FC335" i="4"/>
  <c r="EQ473" i="4"/>
  <c r="FC463" i="4"/>
  <c r="EO533" i="4"/>
  <c r="EQ534" i="4"/>
  <c r="FC46" i="4"/>
  <c r="EO145" i="4"/>
  <c r="EO158" i="4"/>
  <c r="EQ185" i="4"/>
  <c r="EO254" i="4"/>
  <c r="FC340" i="4"/>
  <c r="EO360" i="4"/>
  <c r="EQ427" i="4"/>
  <c r="FC494" i="4"/>
  <c r="EQ565" i="4"/>
  <c r="EQ66" i="4"/>
  <c r="EO198" i="4"/>
  <c r="EO257" i="4"/>
  <c r="FC317" i="4"/>
  <c r="EO323" i="4"/>
  <c r="EK368" i="4"/>
  <c r="EJ368" i="4" s="1"/>
  <c r="EO407" i="4"/>
  <c r="DR411" i="4"/>
  <c r="DR410" i="4" s="1"/>
  <c r="EO486" i="4"/>
  <c r="EQ151" i="4"/>
  <c r="EQ107" i="4"/>
  <c r="EO151" i="4"/>
  <c r="EO172" i="4"/>
  <c r="EO291" i="4"/>
  <c r="EQ382" i="4"/>
  <c r="FC426" i="4"/>
  <c r="EQ559" i="4"/>
  <c r="FC600" i="4"/>
  <c r="DV7" i="4"/>
  <c r="EQ26" i="4"/>
  <c r="EQ619" i="4"/>
  <c r="EQ605" i="4"/>
  <c r="FC611" i="4"/>
  <c r="FC609" i="4"/>
  <c r="EN602" i="4"/>
  <c r="EM602" i="4" s="1"/>
  <c r="FB602" i="4"/>
  <c r="FA602" i="4" s="1"/>
  <c r="EO605" i="4"/>
  <c r="FC588" i="4"/>
  <c r="EO589" i="4"/>
  <c r="FC585" i="4"/>
  <c r="EQ583" i="4"/>
  <c r="EQ589" i="4"/>
  <c r="EC583" i="4"/>
  <c r="EO595" i="4"/>
  <c r="FC594" i="4"/>
  <c r="FC598" i="4"/>
  <c r="FC584" i="4"/>
  <c r="FC565" i="4"/>
  <c r="EO565" i="4"/>
  <c r="EO542" i="4"/>
  <c r="EC542" i="4"/>
  <c r="EQ554" i="4"/>
  <c r="FC558" i="4"/>
  <c r="EQ548" i="4"/>
  <c r="EQ542" i="4"/>
  <c r="EO559" i="4"/>
  <c r="FC542" i="4"/>
  <c r="EO554" i="4"/>
  <c r="EO548" i="4"/>
  <c r="FC559" i="4"/>
  <c r="EO522" i="4"/>
  <c r="EQ531" i="4"/>
  <c r="EQ522" i="4"/>
  <c r="EC521" i="4"/>
  <c r="FC521" i="4"/>
  <c r="EQ521" i="4"/>
  <c r="FC537" i="4"/>
  <c r="EO531" i="4"/>
  <c r="EC497" i="4"/>
  <c r="EQ497" i="4"/>
  <c r="EQ486" i="4"/>
  <c r="EO479" i="4"/>
  <c r="EC479" i="4"/>
  <c r="EO480" i="4"/>
  <c r="EQ479" i="4"/>
  <c r="EQ482" i="4"/>
  <c r="EO482" i="4"/>
  <c r="EQ480" i="4"/>
  <c r="EO458" i="4"/>
  <c r="FC467" i="4"/>
  <c r="EQ458" i="4"/>
  <c r="EQ472" i="4"/>
  <c r="EO450" i="4"/>
  <c r="EQ450" i="4"/>
  <c r="EQ439" i="4"/>
  <c r="EO439" i="4"/>
  <c r="EO440" i="4"/>
  <c r="EQ435" i="4"/>
  <c r="EQ440" i="4"/>
  <c r="EO421" i="4"/>
  <c r="EH410" i="4"/>
  <c r="EQ421" i="4"/>
  <c r="EC413" i="4"/>
  <c r="EO420" i="4"/>
  <c r="EQ420" i="4"/>
  <c r="FC413" i="4"/>
  <c r="EQ413" i="4"/>
  <c r="FC418" i="4"/>
  <c r="EO425" i="4"/>
  <c r="EO408" i="4"/>
  <c r="FC403" i="4"/>
  <c r="EQ403" i="4"/>
  <c r="FC405" i="4"/>
  <c r="FC376" i="4"/>
  <c r="DR368" i="4"/>
  <c r="EQ374" i="4"/>
  <c r="FC373" i="4"/>
  <c r="EQ373" i="4"/>
  <c r="EN368" i="4"/>
  <c r="EM368" i="4" s="1"/>
  <c r="EC373" i="4"/>
  <c r="EO374" i="4"/>
  <c r="EQ360" i="4"/>
  <c r="EQ355" i="4"/>
  <c r="EQ361" i="4"/>
  <c r="EO355" i="4"/>
  <c r="EO328" i="4"/>
  <c r="EC328" i="4"/>
  <c r="FC328" i="4"/>
  <c r="EQ328" i="4"/>
  <c r="CQ642" i="4"/>
  <c r="EQ319" i="4"/>
  <c r="EQ306" i="4"/>
  <c r="CQ637" i="4"/>
  <c r="EQ298" i="4"/>
  <c r="EO267" i="4"/>
  <c r="EC267" i="4"/>
  <c r="EQ267" i="4"/>
  <c r="EQ278" i="4"/>
  <c r="EO278" i="4"/>
  <c r="FC245" i="4"/>
  <c r="EQ243" i="4"/>
  <c r="EQ254" i="4"/>
  <c r="EQ258" i="4"/>
  <c r="EQ257" i="4"/>
  <c r="FC252" i="4"/>
  <c r="EC221" i="4"/>
  <c r="EQ221" i="4"/>
  <c r="FC238" i="4"/>
  <c r="EQ240" i="4"/>
  <c r="EO240" i="4"/>
  <c r="EO221" i="4"/>
  <c r="EQ207" i="4"/>
  <c r="FC206" i="4"/>
  <c r="EO207" i="4"/>
  <c r="EO206" i="4"/>
  <c r="EO214" i="4"/>
  <c r="EQ214" i="4"/>
  <c r="EQ198" i="4"/>
  <c r="EO171" i="4"/>
  <c r="EQ171" i="4"/>
  <c r="FC149" i="4"/>
  <c r="EQ145" i="4"/>
  <c r="EQ143" i="4"/>
  <c r="EO143" i="4"/>
  <c r="FC120" i="4"/>
  <c r="EO126" i="4"/>
  <c r="EQ126" i="4"/>
  <c r="FC126" i="4"/>
  <c r="EO120" i="4"/>
  <c r="FC108" i="4"/>
  <c r="EC73" i="4"/>
  <c r="EQ77" i="4"/>
  <c r="EO77" i="4"/>
  <c r="EQ76" i="4"/>
  <c r="EQ56" i="4"/>
  <c r="EO66" i="4"/>
  <c r="EN50" i="4"/>
  <c r="EM50" i="4" s="1"/>
  <c r="EC51" i="4"/>
  <c r="FC51" i="4"/>
  <c r="FB50" i="4"/>
  <c r="FA50" i="4" s="1"/>
  <c r="EQ51" i="4"/>
  <c r="EQ44" i="4"/>
  <c r="EQ34" i="4"/>
  <c r="EO44" i="4"/>
  <c r="EO34" i="4"/>
  <c r="FC13" i="4"/>
  <c r="EQ21" i="4"/>
  <c r="FC21" i="4"/>
  <c r="FC19" i="4"/>
  <c r="EO26" i="4"/>
  <c r="EO21" i="4"/>
  <c r="FB8" i="4"/>
  <c r="FA8" i="4" s="1"/>
  <c r="EQ9" i="4"/>
  <c r="EC9" i="4"/>
  <c r="FC138" i="4"/>
  <c r="EO139" i="4"/>
  <c r="EQ139" i="4"/>
  <c r="FC139" i="4"/>
  <c r="EQ137" i="4"/>
  <c r="EO137" i="4"/>
  <c r="EC137" i="4"/>
  <c r="EQ36" i="4" l="1"/>
  <c r="EQ216" i="4"/>
  <c r="DV517" i="4"/>
  <c r="EY518" i="4"/>
  <c r="EX518" i="4" s="1"/>
  <c r="ET518" i="4" s="1"/>
  <c r="EC11" i="4"/>
  <c r="EC273" i="4"/>
  <c r="EC128" i="4"/>
  <c r="EC574" i="4"/>
  <c r="EY135" i="4"/>
  <c r="EX135" i="4" s="1"/>
  <c r="ET135" i="4" s="1"/>
  <c r="DR581" i="4"/>
  <c r="DR517" i="4" s="1"/>
  <c r="EQ330" i="4"/>
  <c r="CY623" i="4"/>
  <c r="EC478" i="4"/>
  <c r="EC397" i="4"/>
  <c r="EY325" i="4"/>
  <c r="EX325" i="4" s="1"/>
  <c r="ET325" i="4" s="1"/>
  <c r="EA220" i="4"/>
  <c r="EY199" i="4"/>
  <c r="EX199" i="4" s="1"/>
  <c r="ET199" i="4" s="1"/>
  <c r="EK156" i="4"/>
  <c r="EJ156" i="4" s="1"/>
  <c r="EF156" i="4" s="1"/>
  <c r="EK433" i="4"/>
  <c r="EJ433" i="4" s="1"/>
  <c r="EF433" i="4" s="1"/>
  <c r="FC498" i="4"/>
  <c r="FC496" i="4" s="1"/>
  <c r="EC284" i="4"/>
  <c r="EK220" i="4"/>
  <c r="EJ220" i="4" s="1"/>
  <c r="EF220" i="4" s="1"/>
  <c r="EA72" i="4"/>
  <c r="EC253" i="4"/>
  <c r="EC492" i="4"/>
  <c r="DR389" i="4"/>
  <c r="DR367" i="4" s="1"/>
  <c r="EK283" i="4"/>
  <c r="EJ283" i="4" s="1"/>
  <c r="EF283" i="4" s="1"/>
  <c r="FB72" i="4"/>
  <c r="FA72" i="4" s="1"/>
  <c r="FC330" i="4"/>
  <c r="EQ601" i="4"/>
  <c r="DM517" i="4"/>
  <c r="EK114" i="4"/>
  <c r="EJ114" i="4" s="1"/>
  <c r="EF114" i="4" s="1"/>
  <c r="EK8" i="4"/>
  <c r="EJ8" i="4" s="1"/>
  <c r="EF8" i="4" s="1"/>
  <c r="EA389" i="4"/>
  <c r="EA367" i="4" s="1"/>
  <c r="EF199" i="4"/>
  <c r="EQ218" i="4"/>
  <c r="EF241" i="4"/>
  <c r="EC118" i="4"/>
  <c r="EC287" i="4"/>
  <c r="EK389" i="4"/>
  <c r="EJ389" i="4" s="1"/>
  <c r="EJ367" i="4" s="1"/>
  <c r="EY241" i="4"/>
  <c r="EX241" i="4" s="1"/>
  <c r="ET241" i="4" s="1"/>
  <c r="EF72" i="4"/>
  <c r="EA199" i="4"/>
  <c r="EK496" i="4"/>
  <c r="EJ496" i="4" s="1"/>
  <c r="EF496" i="4" s="1"/>
  <c r="EQ424" i="4"/>
  <c r="EQ144" i="4"/>
  <c r="EQ529" i="4"/>
  <c r="EY93" i="4"/>
  <c r="EX93" i="4" s="1"/>
  <c r="ET93" i="4" s="1"/>
  <c r="EC601" i="4"/>
  <c r="EA325" i="4"/>
  <c r="FC350" i="4"/>
  <c r="FC346" i="4" s="1"/>
  <c r="EY581" i="4"/>
  <c r="EX581" i="4" s="1"/>
  <c r="ET581" i="4" s="1"/>
  <c r="EY114" i="4"/>
  <c r="EX114" i="4" s="1"/>
  <c r="ET114" i="4" s="1"/>
  <c r="EK325" i="4"/>
  <c r="EJ325" i="4" s="1"/>
  <c r="EF325" i="4" s="1"/>
  <c r="EY389" i="4"/>
  <c r="EX389" i="4" s="1"/>
  <c r="ET389" i="4" s="1"/>
  <c r="EC338" i="4"/>
  <c r="FD629" i="4"/>
  <c r="EC443" i="4"/>
  <c r="EC161" i="4"/>
  <c r="EC272" i="4"/>
  <c r="EK560" i="4"/>
  <c r="EJ560" i="4" s="1"/>
  <c r="EF560" i="4" s="1"/>
  <c r="DY7" i="4"/>
  <c r="EK262" i="4"/>
  <c r="EJ262" i="4" s="1"/>
  <c r="EF262" i="4" s="1"/>
  <c r="EQ401" i="4"/>
  <c r="EC277" i="4"/>
  <c r="EQ121" i="4"/>
  <c r="EQ574" i="4"/>
  <c r="EC187" i="4"/>
  <c r="EA304" i="4"/>
  <c r="EQ549" i="4"/>
  <c r="FB241" i="4"/>
  <c r="FA241" i="4" s="1"/>
  <c r="EP629" i="4"/>
  <c r="FD630" i="4" s="1"/>
  <c r="EC587" i="4"/>
  <c r="EN72" i="4"/>
  <c r="EM72" i="4" s="1"/>
  <c r="FB156" i="4"/>
  <c r="FA156" i="4" s="1"/>
  <c r="EC350" i="4"/>
  <c r="EY454" i="4"/>
  <c r="EX454" i="4" s="1"/>
  <c r="ET454" i="4" s="1"/>
  <c r="EO228" i="4"/>
  <c r="EQ402" i="4"/>
  <c r="EQ188" i="4"/>
  <c r="EN433" i="4"/>
  <c r="EM433" i="4" s="1"/>
  <c r="EC111" i="4"/>
  <c r="EY560" i="4"/>
  <c r="EX560" i="4" s="1"/>
  <c r="ET560" i="4" s="1"/>
  <c r="FC188" i="4"/>
  <c r="EF539" i="4"/>
  <c r="EO587" i="4"/>
  <c r="EH7" i="4"/>
  <c r="EK93" i="4"/>
  <c r="EJ93" i="4" s="1"/>
  <c r="EF93" i="4" s="1"/>
  <c r="EO443" i="4"/>
  <c r="EO433" i="4" s="1"/>
  <c r="EC509" i="4"/>
  <c r="EO509" i="4"/>
  <c r="EC416" i="4"/>
  <c r="EO416" i="4"/>
  <c r="EO411" i="4" s="1"/>
  <c r="EO410" i="4" s="1"/>
  <c r="EC147" i="4"/>
  <c r="EQ392" i="4"/>
  <c r="EQ378" i="4"/>
  <c r="EQ468" i="4"/>
  <c r="ET262" i="4"/>
  <c r="EC195" i="4"/>
  <c r="EC592" i="4"/>
  <c r="EA475" i="4"/>
  <c r="EC204" i="4"/>
  <c r="EQ187" i="4"/>
  <c r="EQ293" i="4"/>
  <c r="FC401" i="4"/>
  <c r="EA93" i="4"/>
  <c r="EA560" i="4"/>
  <c r="EC333" i="4"/>
  <c r="EO333" i="4"/>
  <c r="FC447" i="4"/>
  <c r="FC433" i="4" s="1"/>
  <c r="FC540" i="4"/>
  <c r="EC292" i="4"/>
  <c r="EC563" i="4"/>
  <c r="EQ457" i="4"/>
  <c r="EK475" i="4"/>
  <c r="EJ475" i="4" s="1"/>
  <c r="EF475" i="4" s="1"/>
  <c r="EK581" i="4"/>
  <c r="EJ581" i="4" s="1"/>
  <c r="EF581" i="4" s="1"/>
  <c r="EC223" i="4"/>
  <c r="EA581" i="4"/>
  <c r="EO271" i="4"/>
  <c r="DD655" i="4"/>
  <c r="DE655" i="4" s="1"/>
  <c r="DN623" i="4"/>
  <c r="EC197" i="4"/>
  <c r="EC28" i="4"/>
  <c r="EB631" i="4"/>
  <c r="EB632" i="4" s="1"/>
  <c r="DD642" i="4"/>
  <c r="DE642" i="4" s="1"/>
  <c r="EF304" i="4"/>
  <c r="DY367" i="4"/>
  <c r="EH517" i="4"/>
  <c r="DV71" i="4"/>
  <c r="FB325" i="4"/>
  <c r="FA325" i="4" s="1"/>
  <c r="FC602" i="4"/>
  <c r="DD639" i="4"/>
  <c r="DE639" i="4" s="1"/>
  <c r="DD641" i="4"/>
  <c r="DE641" i="4" s="1"/>
  <c r="DD640" i="4"/>
  <c r="DE640" i="4" s="1"/>
  <c r="DD637" i="4"/>
  <c r="DE637" i="4" s="1"/>
  <c r="FC72" i="4"/>
  <c r="EY156" i="4"/>
  <c r="EX156" i="4" s="1"/>
  <c r="ET156" i="4" s="1"/>
  <c r="DM177" i="4"/>
  <c r="EV367" i="4"/>
  <c r="DD652" i="4"/>
  <c r="DE652" i="4" s="1"/>
  <c r="DD649" i="4"/>
  <c r="DE649" i="4" s="1"/>
  <c r="EQ271" i="4"/>
  <c r="EN135" i="4"/>
  <c r="EM135" i="4" s="1"/>
  <c r="EA114" i="4"/>
  <c r="DD651" i="4"/>
  <c r="DE651" i="4" s="1"/>
  <c r="DD647" i="4"/>
  <c r="DE647" i="4" s="1"/>
  <c r="DD635" i="4"/>
  <c r="DE635" i="4" s="1"/>
  <c r="EO111" i="4"/>
  <c r="EA178" i="4"/>
  <c r="DD650" i="4"/>
  <c r="DE650" i="4" s="1"/>
  <c r="DD653" i="4"/>
  <c r="DE653" i="4" s="1"/>
  <c r="EN199" i="4"/>
  <c r="EM199" i="4" s="1"/>
  <c r="EN220" i="4"/>
  <c r="EM220" i="4" s="1"/>
  <c r="ET496" i="4"/>
  <c r="EN496" i="4"/>
  <c r="EM496" i="4" s="1"/>
  <c r="DD654" i="4"/>
  <c r="DE654" i="4" s="1"/>
  <c r="DD638" i="4"/>
  <c r="DE638" i="4" s="1"/>
  <c r="EQ147" i="4"/>
  <c r="EY539" i="4"/>
  <c r="EX539" i="4" s="1"/>
  <c r="ET539" i="4" s="1"/>
  <c r="FC402" i="4"/>
  <c r="EO592" i="4"/>
  <c r="FB539" i="4"/>
  <c r="FA539" i="4" s="1"/>
  <c r="FB262" i="4"/>
  <c r="FA262" i="4" s="1"/>
  <c r="DV177" i="4"/>
  <c r="EA156" i="4"/>
  <c r="EO287" i="4"/>
  <c r="DK623" i="4"/>
  <c r="DY517" i="4"/>
  <c r="FC529" i="4"/>
  <c r="EO273" i="4"/>
  <c r="EO338" i="4"/>
  <c r="EO576" i="4"/>
  <c r="EA283" i="4"/>
  <c r="EQ273" i="4"/>
  <c r="FB29" i="4"/>
  <c r="FA29" i="4" s="1"/>
  <c r="FA7" i="4" s="1"/>
  <c r="EQ204" i="4"/>
  <c r="EN325" i="4"/>
  <c r="EM325" i="4" s="1"/>
  <c r="EO602" i="4"/>
  <c r="EQ228" i="4"/>
  <c r="EQ576" i="4"/>
  <c r="FC329" i="4"/>
  <c r="EY475" i="4"/>
  <c r="EX475" i="4" s="1"/>
  <c r="ET475" i="4" s="1"/>
  <c r="EN581" i="4"/>
  <c r="EM581" i="4" s="1"/>
  <c r="EQ287" i="4"/>
  <c r="FC457" i="4"/>
  <c r="FC100" i="4"/>
  <c r="DR177" i="4"/>
  <c r="FC37" i="4"/>
  <c r="EQ338" i="4"/>
  <c r="FB220" i="4"/>
  <c r="FA220" i="4" s="1"/>
  <c r="EH177" i="4"/>
  <c r="EN8" i="4"/>
  <c r="EM8" i="4" s="1"/>
  <c r="EF411" i="4"/>
  <c r="EF410" i="4" s="1"/>
  <c r="FB93" i="4"/>
  <c r="FA93" i="4" s="1"/>
  <c r="FC378" i="4"/>
  <c r="FC368" i="4" s="1"/>
  <c r="ET72" i="4"/>
  <c r="EO11" i="4"/>
  <c r="EO8" i="4" s="1"/>
  <c r="FC549" i="4"/>
  <c r="EC339" i="4"/>
  <c r="EQ339" i="4"/>
  <c r="FC424" i="4"/>
  <c r="FC411" i="4" s="1"/>
  <c r="FC410" i="4" s="1"/>
  <c r="EO552" i="4"/>
  <c r="EO539" i="4" s="1"/>
  <c r="FC216" i="4"/>
  <c r="FB114" i="4"/>
  <c r="FA114" i="4" s="1"/>
  <c r="EQ552" i="4"/>
  <c r="EY304" i="4"/>
  <c r="EX304" i="4" s="1"/>
  <c r="ET304" i="4" s="1"/>
  <c r="FC218" i="4"/>
  <c r="FB475" i="4"/>
  <c r="FA475" i="4" s="1"/>
  <c r="EN283" i="4"/>
  <c r="EM283" i="4" s="1"/>
  <c r="EQ277" i="4"/>
  <c r="FC392" i="4"/>
  <c r="EN454" i="4"/>
  <c r="EM454" i="4" s="1"/>
  <c r="EO223" i="4"/>
  <c r="FB304" i="4"/>
  <c r="FA304" i="4" s="1"/>
  <c r="EO492" i="4"/>
  <c r="EC353" i="4"/>
  <c r="EQ353" i="4"/>
  <c r="EN304" i="4"/>
  <c r="EM304" i="4" s="1"/>
  <c r="EO312" i="4"/>
  <c r="EO304" i="4" s="1"/>
  <c r="EO397" i="4"/>
  <c r="EO389" i="4" s="1"/>
  <c r="DT623" i="4"/>
  <c r="EV432" i="4"/>
  <c r="FC228" i="4"/>
  <c r="FC220" i="4" s="1"/>
  <c r="EQ492" i="4"/>
  <c r="DR71" i="4"/>
  <c r="EF518" i="4"/>
  <c r="EH71" i="4"/>
  <c r="EV517" i="4"/>
  <c r="DY71" i="4"/>
  <c r="EH432" i="4"/>
  <c r="FB411" i="4"/>
  <c r="FA411" i="4" s="1"/>
  <c r="FA410" i="4" s="1"/>
  <c r="EY178" i="4"/>
  <c r="EX178" i="4" s="1"/>
  <c r="ET178" i="4" s="1"/>
  <c r="FC476" i="4"/>
  <c r="FC475" i="4" s="1"/>
  <c r="EO292" i="4"/>
  <c r="FC316" i="4"/>
  <c r="FC304" i="4" s="1"/>
  <c r="EQ563" i="4"/>
  <c r="FB454" i="4"/>
  <c r="FA454" i="4" s="1"/>
  <c r="EQ350" i="4"/>
  <c r="DY177" i="4"/>
  <c r="FB283" i="4"/>
  <c r="FA283" i="4" s="1"/>
  <c r="EA454" i="4"/>
  <c r="EO187" i="4"/>
  <c r="FC293" i="4"/>
  <c r="FC283" i="4" s="1"/>
  <c r="DY432" i="4"/>
  <c r="EN539" i="4"/>
  <c r="EM539" i="4" s="1"/>
  <c r="EQ592" i="4"/>
  <c r="FC187" i="4"/>
  <c r="EO574" i="4"/>
  <c r="DM367" i="4"/>
  <c r="FB389" i="4"/>
  <c r="FA389" i="4" s="1"/>
  <c r="FA367" i="4" s="1"/>
  <c r="EN29" i="4"/>
  <c r="EM29" i="4" s="1"/>
  <c r="EA7" i="4"/>
  <c r="EO50" i="4"/>
  <c r="EF346" i="4"/>
  <c r="EN178" i="4"/>
  <c r="EM178" i="4" s="1"/>
  <c r="FC241" i="4"/>
  <c r="FB199" i="4"/>
  <c r="FA199" i="4" s="1"/>
  <c r="EO195" i="4"/>
  <c r="EQ195" i="4"/>
  <c r="EO563" i="4"/>
  <c r="EN93" i="4"/>
  <c r="EM93" i="4" s="1"/>
  <c r="FC93" i="4"/>
  <c r="EN262" i="4"/>
  <c r="EM262" i="4" s="1"/>
  <c r="EN389" i="4"/>
  <c r="EM389" i="4" s="1"/>
  <c r="EM367" i="4" s="1"/>
  <c r="EN114" i="4"/>
  <c r="EM114" i="4" s="1"/>
  <c r="EO118" i="4"/>
  <c r="EQ498" i="4"/>
  <c r="FC574" i="4"/>
  <c r="FC560" i="4" s="1"/>
  <c r="EO478" i="4"/>
  <c r="EQ481" i="4"/>
  <c r="EC481" i="4"/>
  <c r="FC116" i="4"/>
  <c r="FC525" i="4"/>
  <c r="EC398" i="4"/>
  <c r="EQ398" i="4"/>
  <c r="EO601" i="4"/>
  <c r="EV177" i="4"/>
  <c r="EO253" i="4"/>
  <c r="EO241" i="4" s="1"/>
  <c r="EO284" i="4"/>
  <c r="FC277" i="4"/>
  <c r="FC262" i="4" s="1"/>
  <c r="EO498" i="4"/>
  <c r="FC121" i="4"/>
  <c r="FB518" i="4"/>
  <c r="FA518" i="4" s="1"/>
  <c r="EV71" i="4"/>
  <c r="EQ292" i="4"/>
  <c r="EQ397" i="4"/>
  <c r="EQ284" i="4"/>
  <c r="EQ128" i="4"/>
  <c r="EC470" i="4"/>
  <c r="EQ470" i="4"/>
  <c r="EQ118" i="4"/>
  <c r="EC526" i="4"/>
  <c r="EQ526" i="4"/>
  <c r="EN560" i="4"/>
  <c r="EM560" i="4" s="1"/>
  <c r="FC204" i="4"/>
  <c r="FB178" i="4"/>
  <c r="FA178" i="4" s="1"/>
  <c r="EQ184" i="4"/>
  <c r="EC474" i="4"/>
  <c r="EQ474" i="4"/>
  <c r="EO204" i="4"/>
  <c r="EO199" i="4" s="1"/>
  <c r="EQ223" i="4"/>
  <c r="EQ312" i="4"/>
  <c r="EC102" i="4"/>
  <c r="EQ102" i="4"/>
  <c r="FB581" i="4"/>
  <c r="FA581" i="4" s="1"/>
  <c r="EN475" i="4"/>
  <c r="EM475" i="4" s="1"/>
  <c r="FB560" i="4"/>
  <c r="FA560" i="4" s="1"/>
  <c r="EN346" i="4"/>
  <c r="EM346" i="4" s="1"/>
  <c r="EN156" i="4"/>
  <c r="EM156" i="4" s="1"/>
  <c r="EN518" i="4"/>
  <c r="EM518" i="4" s="1"/>
  <c r="EN241" i="4"/>
  <c r="EM241" i="4" s="1"/>
  <c r="EO161" i="4"/>
  <c r="EO156" i="4" s="1"/>
  <c r="FC147" i="4"/>
  <c r="EQ272" i="4"/>
  <c r="FC468" i="4"/>
  <c r="EO128" i="4"/>
  <c r="FC601" i="4"/>
  <c r="FC581" i="4" s="1"/>
  <c r="EQ478" i="4"/>
  <c r="FC128" i="4"/>
  <c r="EO470" i="4"/>
  <c r="EO454" i="4" s="1"/>
  <c r="EO350" i="4"/>
  <c r="EO346" i="4" s="1"/>
  <c r="EO272" i="4"/>
  <c r="EC105" i="4"/>
  <c r="EQ105" i="4"/>
  <c r="EO102" i="4"/>
  <c r="EQ11" i="4"/>
  <c r="FC36" i="4"/>
  <c r="EQ164" i="4"/>
  <c r="EC164" i="4"/>
  <c r="EO72" i="4"/>
  <c r="FC144" i="4"/>
  <c r="EQ39" i="4"/>
  <c r="EC39" i="4"/>
  <c r="EQ161" i="4"/>
  <c r="FC156" i="4"/>
  <c r="EQ253" i="4"/>
  <c r="FC118" i="4"/>
  <c r="EQ111" i="4"/>
  <c r="ET368" i="4"/>
  <c r="ET433" i="4"/>
  <c r="EO518" i="4"/>
  <c r="FC50" i="4"/>
  <c r="ET411" i="4"/>
  <c r="ET410" i="4" s="1"/>
  <c r="EO29" i="4"/>
  <c r="EO368" i="4"/>
  <c r="EF368" i="4"/>
  <c r="FC8" i="4"/>
  <c r="EF135" i="4"/>
  <c r="DE643" i="4"/>
  <c r="EO135" i="4"/>
  <c r="CJ220" i="4"/>
  <c r="CI220" i="4" s="1"/>
  <c r="CI177" i="4" s="1"/>
  <c r="EP631" i="4" l="1"/>
  <c r="EP632" i="4" s="1"/>
  <c r="EO325" i="4"/>
  <c r="EO220" i="4"/>
  <c r="FC325" i="4"/>
  <c r="FC178" i="4"/>
  <c r="EA432" i="4"/>
  <c r="EJ71" i="4"/>
  <c r="FC539" i="4"/>
  <c r="DA623" i="4"/>
  <c r="EO93" i="4"/>
  <c r="EF389" i="4"/>
  <c r="EF367" i="4" s="1"/>
  <c r="EO262" i="4"/>
  <c r="EM7" i="4"/>
  <c r="EF517" i="4"/>
  <c r="EJ517" i="4"/>
  <c r="EA517" i="4"/>
  <c r="EX367" i="4"/>
  <c r="EA71" i="4"/>
  <c r="EO114" i="4"/>
  <c r="FC454" i="4"/>
  <c r="FC432" i="4" s="1"/>
  <c r="FC389" i="4"/>
  <c r="FC367" i="4" s="1"/>
  <c r="EO581" i="4"/>
  <c r="EO496" i="4"/>
  <c r="DM623" i="4"/>
  <c r="EA177" i="4"/>
  <c r="DR652" i="4"/>
  <c r="DS652" i="4" s="1"/>
  <c r="EB623" i="4"/>
  <c r="EX71" i="4"/>
  <c r="ET367" i="4"/>
  <c r="FA432" i="4"/>
  <c r="EH623" i="4"/>
  <c r="EF638" i="4" s="1"/>
  <c r="EX517" i="4"/>
  <c r="FC518" i="4"/>
  <c r="DY623" i="4"/>
  <c r="EO283" i="4"/>
  <c r="DR653" i="4"/>
  <c r="DS653" i="4" s="1"/>
  <c r="EX432" i="4"/>
  <c r="EO178" i="4"/>
  <c r="ET517" i="4"/>
  <c r="DR649" i="4"/>
  <c r="DS649" i="4" s="1"/>
  <c r="FC29" i="4"/>
  <c r="FC7" i="4" s="1"/>
  <c r="DR635" i="4"/>
  <c r="DS635" i="4" s="1"/>
  <c r="DR641" i="4"/>
  <c r="DS641" i="4" s="1"/>
  <c r="EO560" i="4"/>
  <c r="EO475" i="4"/>
  <c r="DR640" i="4"/>
  <c r="DS640" i="4" s="1"/>
  <c r="DR642" i="4"/>
  <c r="DS642" i="4" s="1"/>
  <c r="DR639" i="4"/>
  <c r="DS639" i="4" s="1"/>
  <c r="DR654" i="4"/>
  <c r="DS654" i="4" s="1"/>
  <c r="EV623" i="4"/>
  <c r="EF71" i="4"/>
  <c r="DR655" i="4"/>
  <c r="DS655" i="4" s="1"/>
  <c r="DR643" i="4"/>
  <c r="DS643" i="4" s="1"/>
  <c r="DR647" i="4"/>
  <c r="DS647" i="4" s="1"/>
  <c r="EM432" i="4"/>
  <c r="DR651" i="4"/>
  <c r="DS651" i="4" s="1"/>
  <c r="DR650" i="4"/>
  <c r="DS650" i="4" s="1"/>
  <c r="ET432" i="4"/>
  <c r="FC135" i="4"/>
  <c r="FA177" i="4"/>
  <c r="DR637" i="4"/>
  <c r="DS637" i="4" s="1"/>
  <c r="DR638" i="4"/>
  <c r="DS638" i="4" s="1"/>
  <c r="FC199" i="4"/>
  <c r="EO7" i="4"/>
  <c r="EM517" i="4"/>
  <c r="EO367" i="4"/>
  <c r="FA517" i="4"/>
  <c r="EM71" i="4"/>
  <c r="FC114" i="4"/>
  <c r="EM177" i="4"/>
  <c r="ET71" i="4"/>
  <c r="CI623" i="4"/>
  <c r="CC638" i="4"/>
  <c r="CC641" i="4"/>
  <c r="CC640" i="4"/>
  <c r="CC637" i="4"/>
  <c r="CC639" i="4"/>
  <c r="CC649" i="4"/>
  <c r="CC647" i="4"/>
  <c r="CC642" i="4"/>
  <c r="CC643" i="4"/>
  <c r="CC651" i="4"/>
  <c r="CC653" i="4"/>
  <c r="CC650" i="4"/>
  <c r="CC655" i="4"/>
  <c r="CC652" i="4"/>
  <c r="CC654" i="4"/>
  <c r="CU178" i="4"/>
  <c r="CT178" i="4" s="1"/>
  <c r="CU283" i="4"/>
  <c r="CT283" i="4" s="1"/>
  <c r="CP283" i="4" s="1"/>
  <c r="DW475" i="4"/>
  <c r="DV475" i="4" s="1"/>
  <c r="EK178" i="4"/>
  <c r="EJ178" i="4" s="1"/>
  <c r="FB135" i="4"/>
  <c r="FA135" i="4" s="1"/>
  <c r="FA71" i="4" s="1"/>
  <c r="EO71" i="4" l="1"/>
  <c r="DO623" i="4"/>
  <c r="FC177" i="4"/>
  <c r="EF639" i="4"/>
  <c r="EG639" i="4" s="1"/>
  <c r="EF652" i="4"/>
  <c r="EG652" i="4" s="1"/>
  <c r="FC517" i="4"/>
  <c r="EF642" i="4"/>
  <c r="EG642" i="4" s="1"/>
  <c r="EF650" i="4"/>
  <c r="EF647" i="4"/>
  <c r="EG647" i="4" s="1"/>
  <c r="EO517" i="4"/>
  <c r="EA623" i="4"/>
  <c r="ET638" i="4"/>
  <c r="FD623" i="4"/>
  <c r="EF651" i="4"/>
  <c r="EG651" i="4" s="1"/>
  <c r="EF653" i="4"/>
  <c r="EG653" i="4" s="1"/>
  <c r="EF635" i="4"/>
  <c r="EG635" i="4" s="1"/>
  <c r="EO432" i="4"/>
  <c r="EF649" i="4"/>
  <c r="EG649" i="4" s="1"/>
  <c r="EP623" i="4"/>
  <c r="EF643" i="4"/>
  <c r="EG643" i="4" s="1"/>
  <c r="EF641" i="4"/>
  <c r="EG641" i="4" s="1"/>
  <c r="EF640" i="4"/>
  <c r="EG640" i="4" s="1"/>
  <c r="EO177" i="4"/>
  <c r="FD631" i="4"/>
  <c r="FD632" i="4" s="1"/>
  <c r="EF654" i="4"/>
  <c r="EG654" i="4" s="1"/>
  <c r="EF637" i="4"/>
  <c r="EG637" i="4" s="1"/>
  <c r="EF655" i="4"/>
  <c r="EG655" i="4" s="1"/>
  <c r="ET635" i="4"/>
  <c r="EU635" i="4" s="1"/>
  <c r="ET639" i="4"/>
  <c r="EU639" i="4" s="1"/>
  <c r="ET642" i="4"/>
  <c r="EU642" i="4" s="1"/>
  <c r="ET651" i="4"/>
  <c r="EU651" i="4" s="1"/>
  <c r="ET650" i="4"/>
  <c r="EU650" i="4" s="1"/>
  <c r="FC71" i="4"/>
  <c r="ET641" i="4"/>
  <c r="EU641" i="4" s="1"/>
  <c r="EM623" i="4"/>
  <c r="EC623" i="4" s="1"/>
  <c r="ET640" i="4"/>
  <c r="EU640" i="4" s="1"/>
  <c r="ET637" i="4"/>
  <c r="EU637" i="4" s="1"/>
  <c r="ET652" i="4"/>
  <c r="EU652" i="4" s="1"/>
  <c r="ET653" i="4"/>
  <c r="EU653" i="4" s="1"/>
  <c r="ET649" i="4"/>
  <c r="EU649" i="4" s="1"/>
  <c r="ET655" i="4"/>
  <c r="EU655" i="4" s="1"/>
  <c r="ET643" i="4"/>
  <c r="EU643" i="4" s="1"/>
  <c r="ET654" i="4"/>
  <c r="EU654" i="4" s="1"/>
  <c r="ET647" i="4"/>
  <c r="EU647" i="4" s="1"/>
  <c r="BY623" i="4"/>
  <c r="CM623" i="4"/>
  <c r="FA623" i="4"/>
  <c r="EG650" i="4"/>
  <c r="EG638" i="4"/>
  <c r="EF178" i="4"/>
  <c r="EF177" i="4" s="1"/>
  <c r="EJ177" i="4"/>
  <c r="DR475" i="4"/>
  <c r="DR432" i="4" s="1"/>
  <c r="DR623" i="4" s="1"/>
  <c r="DT624" i="4" s="1"/>
  <c r="DV432" i="4"/>
  <c r="CP178" i="4"/>
  <c r="EU638" i="4"/>
  <c r="FC623" i="4" l="1"/>
  <c r="EO623" i="4"/>
  <c r="EQ623" i="4"/>
  <c r="DY624" i="4"/>
  <c r="DV624" i="4"/>
  <c r="EA624" i="4" s="1"/>
  <c r="EA625" i="4" s="1"/>
  <c r="DT625" i="4"/>
  <c r="DV623" i="4"/>
  <c r="EK29" i="4"/>
  <c r="EJ29" i="4" s="1"/>
  <c r="EY29" i="4"/>
  <c r="EX29" i="4" s="1"/>
  <c r="DI29" i="4"/>
  <c r="DH29" i="4" s="1"/>
  <c r="CG29" i="4"/>
  <c r="CF29" i="4" s="1"/>
  <c r="BS29" i="4"/>
  <c r="BR29" i="4" s="1"/>
  <c r="AQ29" i="4"/>
  <c r="AP29" i="4" s="1"/>
  <c r="DV625" i="4" l="1"/>
  <c r="DY625" i="4"/>
  <c r="DR648" i="4"/>
  <c r="DR636" i="4"/>
  <c r="DS636" i="4" s="1"/>
  <c r="AP7" i="4"/>
  <c r="AL29" i="4"/>
  <c r="AL7" i="4" s="1"/>
  <c r="BN29" i="4"/>
  <c r="BN7" i="4" s="1"/>
  <c r="BR7" i="4"/>
  <c r="CF7" i="4"/>
  <c r="CB29" i="4"/>
  <c r="CB7" i="4" s="1"/>
  <c r="ET29" i="4"/>
  <c r="ET7" i="4" s="1"/>
  <c r="EX7" i="4"/>
  <c r="DH7" i="4"/>
  <c r="DD29" i="4"/>
  <c r="DD7" i="4" s="1"/>
  <c r="DD623" i="4" s="1"/>
  <c r="DF624" i="4" s="1"/>
  <c r="EF29" i="4"/>
  <c r="EF7" i="4" s="1"/>
  <c r="EJ7" i="4"/>
  <c r="EB624" i="4" l="1"/>
  <c r="EB625" i="4" s="1"/>
  <c r="DK624" i="4"/>
  <c r="DH624" i="4"/>
  <c r="DM624" i="4" s="1"/>
  <c r="DM625" i="4" s="1"/>
  <c r="DF625" i="4"/>
  <c r="DH623" i="4"/>
  <c r="CU262" i="4"/>
  <c r="CT262" i="4" s="1"/>
  <c r="DK625" i="4" l="1"/>
  <c r="DH625" i="4"/>
  <c r="DD636" i="4"/>
  <c r="DE636" i="4" s="1"/>
  <c r="DD648" i="4"/>
  <c r="CP262" i="4"/>
  <c r="CP177" i="4" s="1"/>
  <c r="CP623" i="4" s="1"/>
  <c r="CR624" i="4" s="1"/>
  <c r="CT177" i="4"/>
  <c r="CT623" i="4" s="1"/>
  <c r="DN624" i="4" l="1"/>
  <c r="DN625" i="4" s="1"/>
  <c r="EC625" i="4"/>
  <c r="DO624" i="4"/>
  <c r="CW624" i="4"/>
  <c r="CT624" i="4"/>
  <c r="CY624" i="4" s="1"/>
  <c r="CR625" i="4"/>
  <c r="EY283" i="4"/>
  <c r="EX283" i="4" s="1"/>
  <c r="BS283" i="4"/>
  <c r="BR283" i="4" s="1"/>
  <c r="AQ283" i="4"/>
  <c r="AP283" i="4" s="1"/>
  <c r="AC283" i="4"/>
  <c r="AB283" i="4" s="1"/>
  <c r="CW625" i="4" l="1"/>
  <c r="CY625" i="4"/>
  <c r="CT625" i="4"/>
  <c r="CP636" i="4"/>
  <c r="CQ636" i="4" s="1"/>
  <c r="CP648" i="4"/>
  <c r="AP177" i="4"/>
  <c r="AL283" i="4"/>
  <c r="AL177" i="4" s="1"/>
  <c r="AB177" i="4"/>
  <c r="X283" i="4"/>
  <c r="X177" i="4" s="1"/>
  <c r="BN283" i="4"/>
  <c r="BN177" i="4" s="1"/>
  <c r="BN623" i="4" s="1"/>
  <c r="BP624" i="4" s="1"/>
  <c r="BR177" i="4"/>
  <c r="ET283" i="4"/>
  <c r="DA624" i="4" l="1"/>
  <c r="DO625" i="4"/>
  <c r="BR623" i="4"/>
  <c r="BU624" i="4"/>
  <c r="BR624" i="4"/>
  <c r="BW624" i="4" s="1"/>
  <c r="BW625" i="4" s="1"/>
  <c r="BP625" i="4"/>
  <c r="BN648" i="4"/>
  <c r="BN636" i="4"/>
  <c r="BO636" i="4" s="1"/>
  <c r="CG304" i="4"/>
  <c r="CF304" i="4" s="1"/>
  <c r="BR625" i="4" l="1"/>
  <c r="BU625" i="4"/>
  <c r="CB304" i="4"/>
  <c r="CG346" i="4"/>
  <c r="CF346" i="4" s="1"/>
  <c r="EY346" i="4"/>
  <c r="EX346" i="4" s="1"/>
  <c r="ET346" i="4" l="1"/>
  <c r="ET177" i="4" s="1"/>
  <c r="ET623" i="4" s="1"/>
  <c r="EV624" i="4" s="1"/>
  <c r="EX177" i="4"/>
  <c r="CF177" i="4"/>
  <c r="CB346" i="4"/>
  <c r="CB177" i="4" s="1"/>
  <c r="CB623" i="4" s="1"/>
  <c r="CD624" i="4" s="1"/>
  <c r="CL624" i="4" l="1"/>
  <c r="CL625" i="4" s="1"/>
  <c r="CZ624" i="4"/>
  <c r="CZ625" i="4" s="1"/>
  <c r="EX623" i="4"/>
  <c r="FA624" i="4"/>
  <c r="EX624" i="4"/>
  <c r="FC624" i="4" s="1"/>
  <c r="FC625" i="4" s="1"/>
  <c r="EV625" i="4"/>
  <c r="CI624" i="4"/>
  <c r="CF624" i="4"/>
  <c r="CK624" i="4" s="1"/>
  <c r="CK625" i="4" s="1"/>
  <c r="CD625" i="4"/>
  <c r="CF623" i="4"/>
  <c r="AQ389" i="4"/>
  <c r="AP389" i="4" s="1"/>
  <c r="CF625" i="4" l="1"/>
  <c r="FA625" i="4"/>
  <c r="EX625" i="4"/>
  <c r="CI625" i="4"/>
  <c r="ET625" i="4"/>
  <c r="CB648" i="4"/>
  <c r="CB636" i="4"/>
  <c r="CC636" i="4" s="1"/>
  <c r="AP367" i="4"/>
  <c r="AL389" i="4"/>
  <c r="AL367" i="4" s="1"/>
  <c r="AL623" i="4" s="1"/>
  <c r="AN624" i="4" s="1"/>
  <c r="CM624" i="4" l="1"/>
  <c r="DA625" i="4"/>
  <c r="BY624" i="4"/>
  <c r="CM625" i="4"/>
  <c r="AP623" i="4"/>
  <c r="AS624" i="4"/>
  <c r="AP624" i="4"/>
  <c r="AU624" i="4" s="1"/>
  <c r="AU625" i="4" s="1"/>
  <c r="AN625" i="4"/>
  <c r="ET627" i="4"/>
  <c r="FA626" i="4"/>
  <c r="FA627" i="4" s="1"/>
  <c r="EV626" i="4"/>
  <c r="EV627" i="4" s="1"/>
  <c r="ET648" i="4"/>
  <c r="ET636" i="4"/>
  <c r="EU636" i="4" s="1"/>
  <c r="AL636" i="4"/>
  <c r="AM636" i="4" s="1"/>
  <c r="AL648" i="4"/>
  <c r="AC454" i="4"/>
  <c r="AB454" i="4" s="1"/>
  <c r="EK454" i="4"/>
  <c r="EJ454" i="4" s="1"/>
  <c r="AP625" i="4" l="1"/>
  <c r="AS625" i="4"/>
  <c r="EF454" i="4"/>
  <c r="EF432" i="4" s="1"/>
  <c r="EF623" i="4" s="1"/>
  <c r="EH624" i="4" s="1"/>
  <c r="EJ432" i="4"/>
  <c r="AB432" i="4"/>
  <c r="AB623" i="4" s="1"/>
  <c r="X454" i="4"/>
  <c r="X432" i="4" s="1"/>
  <c r="X623" i="4" s="1"/>
  <c r="EP624" i="4" l="1"/>
  <c r="EP625" i="4" s="1"/>
  <c r="FD624" i="4"/>
  <c r="FD625" i="4" s="1"/>
  <c r="Z624" i="4"/>
  <c r="EJ623" i="4"/>
  <c r="EM624" i="4"/>
  <c r="EJ624" i="4"/>
  <c r="EO624" i="4" s="1"/>
  <c r="EO625" i="4" s="1"/>
  <c r="EH625" i="4"/>
  <c r="BE539" i="4"/>
  <c r="BD539" i="4" s="1"/>
  <c r="AE624" i="4" l="1"/>
  <c r="AH624" i="4"/>
  <c r="U624" i="4" s="1"/>
  <c r="AV624" i="4"/>
  <c r="AV625" i="4" s="1"/>
  <c r="AW625" i="4" s="1"/>
  <c r="X648" i="4"/>
  <c r="AB624" i="4"/>
  <c r="AG624" i="4" s="1"/>
  <c r="AG625" i="4" s="1"/>
  <c r="EJ625" i="4"/>
  <c r="EM625" i="4"/>
  <c r="X636" i="4"/>
  <c r="Y636" i="4" s="1"/>
  <c r="EF636" i="4"/>
  <c r="EG636" i="4" s="1"/>
  <c r="EF648" i="4"/>
  <c r="Z625" i="4"/>
  <c r="X625" i="4"/>
  <c r="AZ539" i="4"/>
  <c r="AZ517" i="4" s="1"/>
  <c r="AZ623" i="4" s="1"/>
  <c r="BB624" i="4" s="1"/>
  <c r="BD517" i="4"/>
  <c r="BJ624" i="4" l="1"/>
  <c r="BJ625" i="4" s="1"/>
  <c r="BX624" i="4"/>
  <c r="BX625" i="4" s="1"/>
  <c r="AH625" i="4"/>
  <c r="AI625" i="4" s="1"/>
  <c r="AB625" i="4"/>
  <c r="EQ625" i="4"/>
  <c r="EC624" i="4"/>
  <c r="FE625" i="4"/>
  <c r="EQ624" i="4"/>
  <c r="BG624" i="4"/>
  <c r="BD624" i="4"/>
  <c r="BI624" i="4" s="1"/>
  <c r="BI625" i="4" s="1"/>
  <c r="BB625" i="4"/>
  <c r="BD623" i="4"/>
  <c r="AZ648" i="4"/>
  <c r="AZ636" i="4"/>
  <c r="BA636" i="4" s="1"/>
  <c r="AI624" i="4"/>
  <c r="AL625" i="4"/>
  <c r="AE625" i="4"/>
  <c r="AE626" i="4" s="1"/>
  <c r="AE627" i="4" s="1"/>
  <c r="Y648" i="4"/>
  <c r="X627" i="4"/>
  <c r="Z626" i="4"/>
  <c r="Z627" i="4" s="1"/>
  <c r="BG625" i="4" l="1"/>
  <c r="BD625" i="4"/>
  <c r="AS626" i="4"/>
  <c r="AS627" i="4" s="1"/>
  <c r="AN626" i="4"/>
  <c r="AN627" i="4" s="1"/>
  <c r="BN625" i="4"/>
  <c r="AZ625" i="4"/>
  <c r="AM648" i="4"/>
  <c r="AL627" i="4"/>
  <c r="BO648" i="4"/>
  <c r="AH632" i="4"/>
  <c r="BY625" i="4" l="1"/>
  <c r="BK624" i="4"/>
  <c r="AW624" i="4"/>
  <c r="BK625" i="4"/>
  <c r="BN627" i="4"/>
  <c r="BU626" i="4"/>
  <c r="BU627" i="4" s="1"/>
  <c r="BP626" i="4"/>
  <c r="BP627" i="4" s="1"/>
  <c r="AZ627" i="4"/>
  <c r="BG626" i="4"/>
  <c r="BG627" i="4" s="1"/>
  <c r="BB626" i="4"/>
  <c r="BB627" i="4" s="1"/>
  <c r="CB625" i="4"/>
  <c r="BA648" i="4"/>
  <c r="CC648" i="4"/>
  <c r="CB627" i="4" l="1"/>
  <c r="CI626" i="4"/>
  <c r="CI627" i="4" s="1"/>
  <c r="CD626" i="4"/>
  <c r="CD627" i="4" s="1"/>
  <c r="CP625" i="4"/>
  <c r="DD625" i="4"/>
  <c r="DK626" i="4" l="1"/>
  <c r="DK627" i="4" s="1"/>
  <c r="DF626" i="4"/>
  <c r="DF627" i="4" s="1"/>
  <c r="CP627" i="4"/>
  <c r="CW626" i="4"/>
  <c r="CW627" i="4" s="1"/>
  <c r="CR626" i="4"/>
  <c r="CR627" i="4" s="1"/>
  <c r="CQ648" i="4"/>
  <c r="DR625" i="4"/>
  <c r="DE648" i="4"/>
  <c r="DD627" i="4"/>
  <c r="DY626" i="4" l="1"/>
  <c r="DY627" i="4" s="1"/>
  <c r="DT626" i="4"/>
  <c r="DT627" i="4" s="1"/>
  <c r="EF625" i="4"/>
  <c r="DR627" i="4"/>
  <c r="DS648" i="4"/>
  <c r="EM626" i="4" l="1"/>
  <c r="EM627" i="4" s="1"/>
  <c r="EH626" i="4"/>
  <c r="EH627" i="4" s="1"/>
  <c r="EG648" i="4"/>
  <c r="EF627" i="4"/>
  <c r="EU648" i="4" l="1"/>
</calcChain>
</file>

<file path=xl/comments1.xml><?xml version="1.0" encoding="utf-8"?>
<comments xmlns="http://schemas.openxmlformats.org/spreadsheetml/2006/main">
  <authors>
    <author>Bencze Andrea</author>
    <author>Keserű Andrea Rozália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D3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 töltse ki a konzorciumi tag (szervezet) nevével, amennyiben releváns
</t>
        </r>
      </text>
    </comment>
    <comment ref="D4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töltse ki.
</t>
        </r>
      </text>
    </comment>
    <comment ref="H6" authorId="0">
      <text>
        <r>
          <rPr>
            <sz val="9"/>
            <color indexed="81"/>
            <rFont val="Tahoma"/>
            <family val="2"/>
            <charset val="238"/>
          </rPr>
          <t xml:space="preserve">Nem osztott fonanszírozású projekt: teljes költség= elszámolható költség
osztott fin pr:
teljes költség= elszámolható+ nem elszámolható költség)
</t>
        </r>
      </text>
    </comment>
    <comment ref="S6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osztott finanszírozással ellentétben az önerő közvetlenül kapcsolódik a projekt célaihoz.</t>
        </r>
      </text>
    </comment>
    <comment ref="G7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ahol lehet, kerülje a "projektidőszak", mint mennyiségi egység alkalmazását! Továbbá kérem, hogy olyan mennyiségi egységet vigyen fel, mely alapján -tisztázó kérdés feltétele nélkül- értékelhető annak tartalma. Pl. béreknél:hó, megbízási díjaknál:hó/fő/óra/alkalom, eszközöknél: db, képzések:alkalom, közösségi foglalkozásokon felhasznált fogyoeszközök:projektidőszak (itt indokolt)
</t>
        </r>
      </text>
    </comment>
    <comment ref="J7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ÁFA mértékét módosíthatja, amennyiben eltér a táblázatban szereplőtől.
</t>
        </r>
      </text>
    </comment>
    <comment ref="M7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Amennyiben a projekt nem osztott finanszírozású, akkor ez egyenlő a támogatási összeggel (EPTK). Osztott finanszírozás esetén ez egyenlő az elszámolható költség és a nem elszámolható költség összegével.</t>
        </r>
      </text>
    </comment>
    <comment ref="O7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közvetlenül a projekt céljait szolgálja és a fedezetét az uniós támogatás és a hazai társfinanszírozás adja. Osztott finanszírozás esetén ez egyenlő a támogatási összeggel.</t>
        </r>
      </text>
    </comment>
    <comment ref="Q7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Az a költségrész, amely nem közvetlenül a projekt céljait szolgálja és a fedezetét a Kedvezményezett nem elszámolható hozzájárulása adja. Ez az összeg nem része a projekt támogatási összegének.</t>
        </r>
      </text>
    </comment>
    <comment ref="T7" authorId="1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Egyenlő a hazai társfinanszírozás és az uniós támogatás összegével.</t>
        </r>
      </text>
    </comment>
    <comment ref="V7" authorId="1">
      <text>
        <r>
          <rPr>
            <b/>
            <sz val="9"/>
            <color indexed="81"/>
            <rFont val="Tahoma"/>
            <family val="2"/>
            <charset val="238"/>
          </rPr>
          <t xml:space="preserve">Bencze Andrea:
</t>
        </r>
        <r>
          <rPr>
            <sz val="9"/>
            <color indexed="81"/>
            <rFont val="Tahoma"/>
            <family val="2"/>
            <charset val="238"/>
          </rPr>
          <t xml:space="preserve">Ez a kedvezményezett elszámolható hozzájárulása.
</t>
        </r>
      </text>
    </comment>
    <comment ref="W7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X7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hogy fejtse ki az egyes  költségelemek  szakmai és pénzügyi részleteit. Pl. mögöttes kalkuláció, célcsoportnak kiosztott fogyoeszközök esetén azok nevesítése. Az excel táblából másolja be a "részletezést" az EPTK rendszerbe.
</t>
        </r>
      </text>
    </comment>
    <comment ref="Y7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Kérem, hivatkozzon arra, hogy a benyujtott pályázati anyagban mely dokumentumok szolgálnak a piaci ár igazolására az egyes sorokon.
</t>
        </r>
      </text>
    </comment>
    <comment ref="AD7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AV7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hogy az ÁFA összegét pontosan adja meg, egész számban.</t>
        </r>
      </text>
    </comment>
    <comment ref="M625" authorId="0">
      <text>
        <r>
          <rPr>
            <b/>
            <sz val="9"/>
            <color indexed="81"/>
            <rFont val="Tahoma"/>
            <family val="2"/>
            <charset val="238"/>
          </rPr>
          <t>Bencze Andrea:</t>
        </r>
        <r>
          <rPr>
            <sz val="9"/>
            <color indexed="81"/>
            <rFont val="Tahoma"/>
            <family val="2"/>
            <charset val="238"/>
          </rPr>
          <t xml:space="preserve">
Automatikusan kalkulálódik a projekt jellege alapján. Amennyiben nem szeretne felhasználni közvetett költséget, vagy a maximalisnal kisebb aranyban, törölje a képletet és rögzitse a kívánt összeget.</t>
        </r>
      </text>
    </comment>
    <comment ref="H630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jellegét!(A közvetett költség összege ennek alapján automatikusan kalkulálódik.)
</t>
        </r>
      </text>
    </comment>
  </commentList>
</comments>
</file>

<file path=xl/comments2.xml><?xml version="1.0" encoding="utf-8"?>
<comments xmlns="http://schemas.openxmlformats.org/spreadsheetml/2006/main">
  <authors>
    <author>Bencze Andrea</author>
  </authors>
  <commentList>
    <comment ref="T6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adja meg annak a szervezetnek a nevét az egyes költségelemeket illetően, amely 
 a költségviselő. </t>
        </r>
      </text>
    </comment>
    <comment ref="U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I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AW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K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BY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CM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A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DO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C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EQ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FE623" authorId="0">
      <text>
        <r>
          <rPr>
            <b/>
            <sz val="9"/>
            <color indexed="81"/>
            <rFont val="Tahoma"/>
            <charset val="1"/>
          </rPr>
          <t>Bencze Andrea:</t>
        </r>
        <r>
          <rPr>
            <sz val="9"/>
            <color indexed="81"/>
            <rFont val="Tahoma"/>
            <charset val="1"/>
          </rPr>
          <t xml:space="preserve">
A figyelés csak abban az esetben releváns
, ha a közvetett költséget nem változtatja.
</t>
        </r>
      </text>
    </comment>
    <comment ref="H631" authorId="0">
      <text>
        <r>
          <rPr>
            <b/>
            <sz val="9"/>
            <color indexed="81"/>
            <rFont val="Tahoma"/>
            <family val="2"/>
            <charset val="238"/>
          </rPr>
          <t>Felelős Hatóság:</t>
        </r>
        <r>
          <rPr>
            <sz val="9"/>
            <color indexed="81"/>
            <rFont val="Tahoma"/>
            <family val="2"/>
            <charset val="238"/>
          </rPr>
          <t xml:space="preserve">
Kérem, válassza ki a projekt jellegét!
</t>
        </r>
      </text>
    </comment>
  </commentList>
</comments>
</file>

<file path=xl/sharedStrings.xml><?xml version="1.0" encoding="utf-8"?>
<sst xmlns="http://schemas.openxmlformats.org/spreadsheetml/2006/main" count="2534" uniqueCount="739">
  <si>
    <t>Projektelőkészítés költségei</t>
  </si>
  <si>
    <t>Előzetes tanulmányok, engedélyezési dokumentumok költsége</t>
  </si>
  <si>
    <t>Közbeszerzés költsége</t>
  </si>
  <si>
    <t>Egyéb előkészítéshez kapcsolódó költség</t>
  </si>
  <si>
    <t>Beruházáshoz kapcsolódó költségek</t>
  </si>
  <si>
    <t>Ingatlan vásárlás költségei</t>
  </si>
  <si>
    <t>Terület-előkészítési költség</t>
  </si>
  <si>
    <t>Építéshez kapcsolódó költségek</t>
  </si>
  <si>
    <t>Eszközbeszerzés költségei</t>
  </si>
  <si>
    <t>Immateriális javak beszerzésének költsége</t>
  </si>
  <si>
    <t>Szakmai megvalósításhoz kapcsolódó szolgáltatások költségei</t>
  </si>
  <si>
    <t>Műszaki ellenőri szolgáltatás költsége</t>
  </si>
  <si>
    <t>Műszaki jellegű szolgáltatások költsége</t>
  </si>
  <si>
    <t>Egyéb szakértői szolgáltatás költségei</t>
  </si>
  <si>
    <t>Képzéshez kapcsolódó költségek</t>
  </si>
  <si>
    <t>Marketing, kommunikációs szolgáltatások költségei</t>
  </si>
  <si>
    <t>Kötelezően előírt nyilvánosság biztosításának költsége</t>
  </si>
  <si>
    <t>Projektszintű könyvvizsgálat költsége</t>
  </si>
  <si>
    <t>Szakmai megvalósításhoz kapcsolódó bérleti díj</t>
  </si>
  <si>
    <t>Egyéb szolgáltatási költségek</t>
  </si>
  <si>
    <t>Szakmai megvalósításban közreműködő munkatársak költségei</t>
  </si>
  <si>
    <t>Szakmai megvalósításhoz kapcsolódó személyi jellegű ráfordítás</t>
  </si>
  <si>
    <t>Szakmai megvalósításhoz kapcsolódó útiköltség, kiküldetési költség</t>
  </si>
  <si>
    <t>Szakmai megvalósításhoz kapcsolódó egyéb költségek</t>
  </si>
  <si>
    <t>Készletek és fogyóeszközök költsége</t>
  </si>
  <si>
    <t>Célcsoport/egyéb közreműködők támogatásának költségei</t>
  </si>
  <si>
    <t>Személyi jellegű ráfordítások</t>
  </si>
  <si>
    <t>Kis értékű ösztönzők/egyéb juttatások költsége</t>
  </si>
  <si>
    <t>Célcsoport áttelepítése kapcsán felmerült költségek</t>
  </si>
  <si>
    <t>Projektmenedzsment személyi jellegű ráfordítása</t>
  </si>
  <si>
    <t>Projektmenedzsmenthez kapcsolódó útiköltség, kiküldetési költség</t>
  </si>
  <si>
    <t>Projektmenedzsmenthez igénybevett szakértői szolgáltatás díja</t>
  </si>
  <si>
    <t>Projektmenedzsmenthez kapcsolódó irodai eszközök beszerzési költsége</t>
  </si>
  <si>
    <t>Egyéb projektmenedzsment költség</t>
  </si>
  <si>
    <t>Tartalék</t>
  </si>
  <si>
    <t>Menny. e. (fő, db, óra stb.)</t>
  </si>
  <si>
    <t>Egységek száma</t>
  </si>
  <si>
    <t>Projektmenedzsment költség</t>
  </si>
  <si>
    <t>Projektmenedzsment költségek aránya</t>
  </si>
  <si>
    <t>Közvetett költségek aránya</t>
  </si>
  <si>
    <t xml:space="preserve">Közbeszerzési költségek aránya </t>
  </si>
  <si>
    <t xml:space="preserve">Projektelőkészítés költségek (kivéve közbeszerzés költségei) aránya </t>
  </si>
  <si>
    <t>Ingatlan vásárlás költségének aránya</t>
  </si>
  <si>
    <t>Terület-előkészítési költségek aránya</t>
  </si>
  <si>
    <t>Műszaki ellenőri szolgáltatás költségének aránya</t>
  </si>
  <si>
    <t xml:space="preserve">Kötelező láthatóság biztosításának költségaránya </t>
  </si>
  <si>
    <t>Könyvvizsgálói szolgáltatás költségének aránya</t>
  </si>
  <si>
    <t>igen (beruházási jellegű projekt)</t>
  </si>
  <si>
    <t>A</t>
  </si>
  <si>
    <t>A/I</t>
  </si>
  <si>
    <t>A/I/1</t>
  </si>
  <si>
    <t>A/II</t>
  </si>
  <si>
    <t>A/II/1</t>
  </si>
  <si>
    <t>A/III</t>
  </si>
  <si>
    <t>A/III/1</t>
  </si>
  <si>
    <t>B</t>
  </si>
  <si>
    <t>B/I</t>
  </si>
  <si>
    <t>B/I/1</t>
  </si>
  <si>
    <t>B/II</t>
  </si>
  <si>
    <t>B/II/1</t>
  </si>
  <si>
    <t>B/III</t>
  </si>
  <si>
    <t>B/III/1</t>
  </si>
  <si>
    <t>B/IV</t>
  </si>
  <si>
    <t>B/IV/1</t>
  </si>
  <si>
    <t>B/V</t>
  </si>
  <si>
    <t>B/V/1</t>
  </si>
  <si>
    <t>C</t>
  </si>
  <si>
    <t>C/I</t>
  </si>
  <si>
    <t>C/I/1</t>
  </si>
  <si>
    <t>C/II</t>
  </si>
  <si>
    <t>C/II/1</t>
  </si>
  <si>
    <t>C/III</t>
  </si>
  <si>
    <t>C/III/1</t>
  </si>
  <si>
    <t>C/IV</t>
  </si>
  <si>
    <t>C/IV/1</t>
  </si>
  <si>
    <t>C/V</t>
  </si>
  <si>
    <t>C/V/1</t>
  </si>
  <si>
    <t>C/VI</t>
  </si>
  <si>
    <t>C/VII</t>
  </si>
  <si>
    <t>C/VII/1</t>
  </si>
  <si>
    <t>C/VIII</t>
  </si>
  <si>
    <t>C/VIII/1</t>
  </si>
  <si>
    <t>C/IX</t>
  </si>
  <si>
    <t>C/IX/1</t>
  </si>
  <si>
    <t>D</t>
  </si>
  <si>
    <t>D/I</t>
  </si>
  <si>
    <t>D/I/1</t>
  </si>
  <si>
    <t>D/II</t>
  </si>
  <si>
    <t>D/II/1</t>
  </si>
  <si>
    <t>E</t>
  </si>
  <si>
    <t>E/I</t>
  </si>
  <si>
    <t>E/I/1</t>
  </si>
  <si>
    <t>F</t>
  </si>
  <si>
    <t>F/I</t>
  </si>
  <si>
    <t>F/I/1</t>
  </si>
  <si>
    <t>F/II</t>
  </si>
  <si>
    <t>F/II/1</t>
  </si>
  <si>
    <t>F/III</t>
  </si>
  <si>
    <t>F/III/1</t>
  </si>
  <si>
    <t>G</t>
  </si>
  <si>
    <t>G/I</t>
  </si>
  <si>
    <t>G/I/1</t>
  </si>
  <si>
    <t>G/II</t>
  </si>
  <si>
    <t>G/II/1</t>
  </si>
  <si>
    <t>G/III</t>
  </si>
  <si>
    <t>G/III/1</t>
  </si>
  <si>
    <t>G/IV</t>
  </si>
  <si>
    <t>G/IV/1</t>
  </si>
  <si>
    <t>G/V</t>
  </si>
  <si>
    <t>G/V/1</t>
  </si>
  <si>
    <t>H</t>
  </si>
  <si>
    <t>I</t>
  </si>
  <si>
    <t>J</t>
  </si>
  <si>
    <t>K</t>
  </si>
  <si>
    <t>L</t>
  </si>
  <si>
    <t>D/I/2</t>
  </si>
  <si>
    <t>G/I/2</t>
  </si>
  <si>
    <t>Mindösszesen</t>
  </si>
  <si>
    <t>Összes költség</t>
  </si>
  <si>
    <t>Közvetlen költség összesen</t>
  </si>
  <si>
    <t>Közvetett költség összesen</t>
  </si>
  <si>
    <t>F/IV</t>
  </si>
  <si>
    <t>F/IV/1</t>
  </si>
  <si>
    <t>Úti-, ellátási és szállásköltség</t>
  </si>
  <si>
    <t>F/I/2</t>
  </si>
  <si>
    <t>A/I/2</t>
  </si>
  <si>
    <t>A/II/2</t>
  </si>
  <si>
    <t>A/III/2</t>
  </si>
  <si>
    <t>B/I/2</t>
  </si>
  <si>
    <t>B/II/2</t>
  </si>
  <si>
    <t>B/III/2</t>
  </si>
  <si>
    <t>B/IV/2</t>
  </si>
  <si>
    <t>B/V/2</t>
  </si>
  <si>
    <t>C/III/2</t>
  </si>
  <si>
    <t>C/IV/2</t>
  </si>
  <si>
    <t>C/V/2</t>
  </si>
  <si>
    <t>C/VII/2</t>
  </si>
  <si>
    <t>C/VIII/2</t>
  </si>
  <si>
    <t>C/IX/2</t>
  </si>
  <si>
    <t>D/II/2</t>
  </si>
  <si>
    <t>E/I/2</t>
  </si>
  <si>
    <t>F/II/2</t>
  </si>
  <si>
    <t>F/III/2</t>
  </si>
  <si>
    <t>F/IV/2</t>
  </si>
  <si>
    <t>G/II/2</t>
  </si>
  <si>
    <t>G/III/2</t>
  </si>
  <si>
    <t>G/IV/2</t>
  </si>
  <si>
    <t>G/V/2</t>
  </si>
  <si>
    <t>Költségelem megnevezés…</t>
  </si>
  <si>
    <t>Elszámolható költség (Ft)</t>
  </si>
  <si>
    <t>Támogatási összeg (Ft)</t>
  </si>
  <si>
    <t>Támogatási százalék (%)</t>
  </si>
  <si>
    <t>Nettó egységár  (Ft)</t>
  </si>
  <si>
    <t>Egységárra jutó ÁFA (Ft)</t>
  </si>
  <si>
    <t>Bruttó egységár (Ft)</t>
  </si>
  <si>
    <t>Indoklás</t>
  </si>
  <si>
    <t>Jelenlegi módosításokkal érintett összeg</t>
  </si>
  <si>
    <t>Korábbi  módosításokkal érintett kumulált összeg</t>
  </si>
  <si>
    <t>Különbözet</t>
  </si>
  <si>
    <t>Költségviselő szervezet</t>
  </si>
  <si>
    <t>Ref.kód</t>
  </si>
  <si>
    <t>Technikai oszlop</t>
  </si>
  <si>
    <t xml:space="preserve">Technikai oszlop </t>
  </si>
  <si>
    <t>C/I/2</t>
  </si>
  <si>
    <t>C/II/2</t>
  </si>
  <si>
    <t>C/IV/3</t>
  </si>
  <si>
    <t>C/IV/4</t>
  </si>
  <si>
    <t>C/IX/3</t>
  </si>
  <si>
    <t>C/IX/4</t>
  </si>
  <si>
    <t>C/IX/5</t>
  </si>
  <si>
    <t>C/IX/6</t>
  </si>
  <si>
    <t>D/I/3</t>
  </si>
  <si>
    <t>D/I/4</t>
  </si>
  <si>
    <t>D/I/5</t>
  </si>
  <si>
    <t>D/I/6</t>
  </si>
  <si>
    <t>D/I/7</t>
  </si>
  <si>
    <t>D/I/8</t>
  </si>
  <si>
    <t>D/I/9</t>
  </si>
  <si>
    <t>D/I/10</t>
  </si>
  <si>
    <t>F/III/3</t>
  </si>
  <si>
    <t>G/I/3</t>
  </si>
  <si>
    <t>G/I/4</t>
  </si>
  <si>
    <t>C/VI/1</t>
  </si>
  <si>
    <t>C/VI/2</t>
  </si>
  <si>
    <t>B/IV/3</t>
  </si>
  <si>
    <t>B/IV/4</t>
  </si>
  <si>
    <t>B/IV/5</t>
  </si>
  <si>
    <t>B/IV/6</t>
  </si>
  <si>
    <t>B/IV/7</t>
  </si>
  <si>
    <t>B/IV/8</t>
  </si>
  <si>
    <t>B/IV/9</t>
  </si>
  <si>
    <t>B/IV/10</t>
  </si>
  <si>
    <t>B/IV/11</t>
  </si>
  <si>
    <t>B/IV/12</t>
  </si>
  <si>
    <t>B/IV/13</t>
  </si>
  <si>
    <t>B/IV/14</t>
  </si>
  <si>
    <t>A/I/3</t>
  </si>
  <si>
    <t>A/I/4</t>
  </si>
  <si>
    <t>A/I/5</t>
  </si>
  <si>
    <t>A/I/6</t>
  </si>
  <si>
    <t>A/I/7</t>
  </si>
  <si>
    <t>A/I/8</t>
  </si>
  <si>
    <t>A/I/9</t>
  </si>
  <si>
    <t>A/I/10</t>
  </si>
  <si>
    <t>A/I/11</t>
  </si>
  <si>
    <t>A/I/12</t>
  </si>
  <si>
    <t>A/I/13</t>
  </si>
  <si>
    <t>A/I/14</t>
  </si>
  <si>
    <t>A/I/15</t>
  </si>
  <si>
    <t>A/I/16</t>
  </si>
  <si>
    <t>A/I/17</t>
  </si>
  <si>
    <t>A/I/18</t>
  </si>
  <si>
    <t>A/I/19</t>
  </si>
  <si>
    <t>A/I/20</t>
  </si>
  <si>
    <t>A/II/3</t>
  </si>
  <si>
    <t>A/II/4</t>
  </si>
  <si>
    <t>A/II/5</t>
  </si>
  <si>
    <t>A/II/6</t>
  </si>
  <si>
    <t>A/II/7</t>
  </si>
  <si>
    <t>A/II/8</t>
  </si>
  <si>
    <t>A/II/9</t>
  </si>
  <si>
    <t>A/II/10</t>
  </si>
  <si>
    <t>A/II/11</t>
  </si>
  <si>
    <t>A/II/12</t>
  </si>
  <si>
    <t>A/II/13</t>
  </si>
  <si>
    <t>A/II/14</t>
  </si>
  <si>
    <t>A/II/15</t>
  </si>
  <si>
    <t>A/II/16</t>
  </si>
  <si>
    <t>A/II/17</t>
  </si>
  <si>
    <t>A/II/18</t>
  </si>
  <si>
    <t>A/II/19</t>
  </si>
  <si>
    <t>A/II/20</t>
  </si>
  <si>
    <t>A/III/3</t>
  </si>
  <si>
    <t>A/III/4</t>
  </si>
  <si>
    <t>A/III/5</t>
  </si>
  <si>
    <t>A/III/6</t>
  </si>
  <si>
    <t>A/III/7</t>
  </si>
  <si>
    <t>A/III/8</t>
  </si>
  <si>
    <t>A/III/9</t>
  </si>
  <si>
    <t>A/III/10</t>
  </si>
  <si>
    <t>A/III/11</t>
  </si>
  <si>
    <t>A/III/12</t>
  </si>
  <si>
    <t>A/III/13</t>
  </si>
  <si>
    <t>A/III/14</t>
  </si>
  <si>
    <t>A/III/15</t>
  </si>
  <si>
    <t>A/III/16</t>
  </si>
  <si>
    <t>A/III/17</t>
  </si>
  <si>
    <t>A/III/18</t>
  </si>
  <si>
    <t>A/III/19</t>
  </si>
  <si>
    <t>A/III/20</t>
  </si>
  <si>
    <t>B/I/3</t>
  </si>
  <si>
    <t>B/I/4</t>
  </si>
  <si>
    <t>B/I/5</t>
  </si>
  <si>
    <t>B/I/6</t>
  </si>
  <si>
    <t>B/I/7</t>
  </si>
  <si>
    <t>B/I/8</t>
  </si>
  <si>
    <t>B/I/9</t>
  </si>
  <si>
    <t>B/I/10</t>
  </si>
  <si>
    <t>B/I/11</t>
  </si>
  <si>
    <t>B/I/12</t>
  </si>
  <si>
    <t>B/I/13</t>
  </si>
  <si>
    <t>B/I/14</t>
  </si>
  <si>
    <t>B/I/15</t>
  </si>
  <si>
    <t>B/I/16</t>
  </si>
  <si>
    <t>B/I/17</t>
  </si>
  <si>
    <t>B/I/18</t>
  </si>
  <si>
    <t>B/I/19</t>
  </si>
  <si>
    <t>B/I/20</t>
  </si>
  <si>
    <t>B/II/3</t>
  </si>
  <si>
    <t>B/II/4</t>
  </si>
  <si>
    <t>B/II/5</t>
  </si>
  <si>
    <t>B/II/6</t>
  </si>
  <si>
    <t>B/II/7</t>
  </si>
  <si>
    <t>B/II/8</t>
  </si>
  <si>
    <t>B/II/9</t>
  </si>
  <si>
    <t>B/II/10</t>
  </si>
  <si>
    <t>B/II/11</t>
  </si>
  <si>
    <t>B/II/12</t>
  </si>
  <si>
    <t>B/II/13</t>
  </si>
  <si>
    <t>B/II/14</t>
  </si>
  <si>
    <t>B/II/15</t>
  </si>
  <si>
    <t>B/II/16</t>
  </si>
  <si>
    <t>B/II/17</t>
  </si>
  <si>
    <t>B/II/18</t>
  </si>
  <si>
    <t>B/II/19</t>
  </si>
  <si>
    <t>B/II/20</t>
  </si>
  <si>
    <t>B/III/3</t>
  </si>
  <si>
    <t>B/III/4</t>
  </si>
  <si>
    <t>B/III/5</t>
  </si>
  <si>
    <t>B/III/6</t>
  </si>
  <si>
    <t>B/III/7</t>
  </si>
  <si>
    <t>B/III/8</t>
  </si>
  <si>
    <t>B/III/9</t>
  </si>
  <si>
    <t>B/III/10</t>
  </si>
  <si>
    <t>B/III/11</t>
  </si>
  <si>
    <t>B/III/12</t>
  </si>
  <si>
    <t>B/III/13</t>
  </si>
  <si>
    <t>B/III/14</t>
  </si>
  <si>
    <t>B/III/15</t>
  </si>
  <si>
    <t>B/III/16</t>
  </si>
  <si>
    <t>B/III/17</t>
  </si>
  <si>
    <t>B/III/18</t>
  </si>
  <si>
    <t>B/III/19</t>
  </si>
  <si>
    <t>B/III/20</t>
  </si>
  <si>
    <t>B/IV/15</t>
  </si>
  <si>
    <t>B/IV/16</t>
  </si>
  <si>
    <t>B/IV/17</t>
  </si>
  <si>
    <t>B/IV/18</t>
  </si>
  <si>
    <t>B/IV/19</t>
  </si>
  <si>
    <t>B/IV/20</t>
  </si>
  <si>
    <t>B/V/3</t>
  </si>
  <si>
    <t>B/V/4</t>
  </si>
  <si>
    <t>B/V/5</t>
  </si>
  <si>
    <t>B/V/6</t>
  </si>
  <si>
    <t>B/V/7</t>
  </si>
  <si>
    <t>B/V/8</t>
  </si>
  <si>
    <t>B/V/9</t>
  </si>
  <si>
    <t>B/V/10</t>
  </si>
  <si>
    <t>B/V/11</t>
  </si>
  <si>
    <t>B/V/12</t>
  </si>
  <si>
    <t>B/V/13</t>
  </si>
  <si>
    <t>B/V/14</t>
  </si>
  <si>
    <t>B/V/15</t>
  </si>
  <si>
    <t>B/V/16</t>
  </si>
  <si>
    <t>B/V/17</t>
  </si>
  <si>
    <t>B/V/18</t>
  </si>
  <si>
    <t>B/V/19</t>
  </si>
  <si>
    <t>B/V/20</t>
  </si>
  <si>
    <t>C/I/3</t>
  </si>
  <si>
    <t>C/I/4</t>
  </si>
  <si>
    <t>C/I/5</t>
  </si>
  <si>
    <t>C/I/6</t>
  </si>
  <si>
    <t>C/I/7</t>
  </si>
  <si>
    <t>C/I/8</t>
  </si>
  <si>
    <t>C/I/9</t>
  </si>
  <si>
    <t>C/I/10</t>
  </si>
  <si>
    <t>C/I/11</t>
  </si>
  <si>
    <t>C/I/12</t>
  </si>
  <si>
    <t>C/I/13</t>
  </si>
  <si>
    <t>C/I/14</t>
  </si>
  <si>
    <t>C/I/15</t>
  </si>
  <si>
    <t>C/I/16</t>
  </si>
  <si>
    <t>C/I/17</t>
  </si>
  <si>
    <t>C/I/18</t>
  </si>
  <si>
    <t>C/I/19</t>
  </si>
  <si>
    <t>C/I/20</t>
  </si>
  <si>
    <t>C/II/3</t>
  </si>
  <si>
    <t>C/II/4</t>
  </si>
  <si>
    <t>C/II/5</t>
  </si>
  <si>
    <t>C/II/6</t>
  </si>
  <si>
    <t>C/II/7</t>
  </si>
  <si>
    <t>C/II/8</t>
  </si>
  <si>
    <t>C/II/9</t>
  </si>
  <si>
    <t>C/II/10</t>
  </si>
  <si>
    <t>C/II/11</t>
  </si>
  <si>
    <t>C/II/12</t>
  </si>
  <si>
    <t>C/II/13</t>
  </si>
  <si>
    <t>C/II/14</t>
  </si>
  <si>
    <t>C/II/15</t>
  </si>
  <si>
    <t>C/II/16</t>
  </si>
  <si>
    <t>C/II/17</t>
  </si>
  <si>
    <t>C/II/18</t>
  </si>
  <si>
    <t>C/II/19</t>
  </si>
  <si>
    <t>C/II/20</t>
  </si>
  <si>
    <t>C/III/3</t>
  </si>
  <si>
    <t>C/III/4</t>
  </si>
  <si>
    <t>C/III/5</t>
  </si>
  <si>
    <t>C/III/6</t>
  </si>
  <si>
    <t>C/III/7</t>
  </si>
  <si>
    <t>C/III/8</t>
  </si>
  <si>
    <t>C/III/9</t>
  </si>
  <si>
    <t>C/III/10</t>
  </si>
  <si>
    <t>C/III/11</t>
  </si>
  <si>
    <t>C/III/12</t>
  </si>
  <si>
    <t>C/III/13</t>
  </si>
  <si>
    <t>C/III/14</t>
  </si>
  <si>
    <t>C/III/15</t>
  </si>
  <si>
    <t>C/III/16</t>
  </si>
  <si>
    <t>C/III/17</t>
  </si>
  <si>
    <t>C/III/18</t>
  </si>
  <si>
    <t>C/III/19</t>
  </si>
  <si>
    <t>C/III/20</t>
  </si>
  <si>
    <t>C/IV/5</t>
  </si>
  <si>
    <t>C/IV/6</t>
  </si>
  <si>
    <t>C/IV/7</t>
  </si>
  <si>
    <t>C/IV/8</t>
  </si>
  <si>
    <t>C/IV/9</t>
  </si>
  <si>
    <t>C/IV/10</t>
  </si>
  <si>
    <t>C/IV/11</t>
  </si>
  <si>
    <t>C/IV/12</t>
  </si>
  <si>
    <t>C/IV/13</t>
  </si>
  <si>
    <t>C/IV/14</t>
  </si>
  <si>
    <t>C/IV/15</t>
  </si>
  <si>
    <t>C/IV/16</t>
  </si>
  <si>
    <t>C/IV/17</t>
  </si>
  <si>
    <t>C/IV/18</t>
  </si>
  <si>
    <t>C/IV/19</t>
  </si>
  <si>
    <t>C/IV/20</t>
  </si>
  <si>
    <r>
      <t xml:space="preserve">Elszámolható költség aránya  % 
</t>
    </r>
    <r>
      <rPr>
        <b/>
        <sz val="8"/>
        <rFont val="Calibri"/>
        <family val="2"/>
        <charset val="238"/>
        <scheme val="minor"/>
      </rPr>
      <t>( osztott finanszírozás
 esetén módosítsa a százalékot)</t>
    </r>
  </si>
  <si>
    <t>Teljes költség kalkulációja</t>
  </si>
  <si>
    <t>C/V/3</t>
  </si>
  <si>
    <t>C/V/4</t>
  </si>
  <si>
    <t>C/V/5</t>
  </si>
  <si>
    <t>C/V/6</t>
  </si>
  <si>
    <t>C/V/7</t>
  </si>
  <si>
    <t>C/V/8</t>
  </si>
  <si>
    <t>C/V/9</t>
  </si>
  <si>
    <t>C/V/10</t>
  </si>
  <si>
    <t>C/V/11</t>
  </si>
  <si>
    <t>C/V/12</t>
  </si>
  <si>
    <t>C/V/13</t>
  </si>
  <si>
    <t>C/V/14</t>
  </si>
  <si>
    <t>C/V/15</t>
  </si>
  <si>
    <t>C/V/16</t>
  </si>
  <si>
    <t>C/V/17</t>
  </si>
  <si>
    <t>C/V/18</t>
  </si>
  <si>
    <t>C/V/19</t>
  </si>
  <si>
    <t>C/V/20</t>
  </si>
  <si>
    <t>C/VI/3</t>
  </si>
  <si>
    <t>C/VI/4</t>
  </si>
  <si>
    <t>C/VI/5</t>
  </si>
  <si>
    <t>C/VI/6</t>
  </si>
  <si>
    <t>C/VI/7</t>
  </si>
  <si>
    <t>C/VI/8</t>
  </si>
  <si>
    <t>C/VI/9</t>
  </si>
  <si>
    <t>C/VI/10</t>
  </si>
  <si>
    <t>C/VI/11</t>
  </si>
  <si>
    <t>C/VI/12</t>
  </si>
  <si>
    <t>C/VI/13</t>
  </si>
  <si>
    <t>C/VI/14</t>
  </si>
  <si>
    <t>C/VI/15</t>
  </si>
  <si>
    <t>C/VI/16</t>
  </si>
  <si>
    <t>C/VI/17</t>
  </si>
  <si>
    <t>C/VI/18</t>
  </si>
  <si>
    <t>C/VI/19</t>
  </si>
  <si>
    <t>C/VI/20</t>
  </si>
  <si>
    <t>C/VII/3</t>
  </si>
  <si>
    <t>C/VII/4</t>
  </si>
  <si>
    <t>C/VII/5</t>
  </si>
  <si>
    <t>C/VII/6</t>
  </si>
  <si>
    <t>C/VII/7</t>
  </si>
  <si>
    <t>C/VII/8</t>
  </si>
  <si>
    <t>C/VII/9</t>
  </si>
  <si>
    <t>C/VII/10</t>
  </si>
  <si>
    <t>C/VII/11</t>
  </si>
  <si>
    <t>C/VII/12</t>
  </si>
  <si>
    <t>C/VII/13</t>
  </si>
  <si>
    <t>C/VII/14</t>
  </si>
  <si>
    <t>C/VII/15</t>
  </si>
  <si>
    <t>C/VII/16</t>
  </si>
  <si>
    <t>C/VII/17</t>
  </si>
  <si>
    <t>C/VII/18</t>
  </si>
  <si>
    <t>C/VII/19</t>
  </si>
  <si>
    <t>C/VII/20</t>
  </si>
  <si>
    <t>C/VIII/3</t>
  </si>
  <si>
    <t>C/VIII/4</t>
  </si>
  <si>
    <t>C/VIII/5</t>
  </si>
  <si>
    <t>C/VIII/6</t>
  </si>
  <si>
    <t>C/VIII/7</t>
  </si>
  <si>
    <t>C/VIII/8</t>
  </si>
  <si>
    <t>C/VIII/9</t>
  </si>
  <si>
    <t>C/VIII/10</t>
  </si>
  <si>
    <t>C/VIII/11</t>
  </si>
  <si>
    <t>C/VIII/12</t>
  </si>
  <si>
    <t>C/VIII/13</t>
  </si>
  <si>
    <t>C/VIII/14</t>
  </si>
  <si>
    <t>C/VIII/15</t>
  </si>
  <si>
    <t>C/VIII/16</t>
  </si>
  <si>
    <t>C/VIII/17</t>
  </si>
  <si>
    <t>C/VIII/18</t>
  </si>
  <si>
    <t>C/VIII/19</t>
  </si>
  <si>
    <t>C/VIII/20</t>
  </si>
  <si>
    <t>C/IX/7</t>
  </si>
  <si>
    <t>C/IX/8</t>
  </si>
  <si>
    <t>C/IX/9</t>
  </si>
  <si>
    <t>C/IX/10</t>
  </si>
  <si>
    <t>C/IX/11</t>
  </si>
  <si>
    <t>C/IX/12</t>
  </si>
  <si>
    <t>C/IX/13</t>
  </si>
  <si>
    <t>C/IX/14</t>
  </si>
  <si>
    <t>C/IX/15</t>
  </si>
  <si>
    <t>C/IX/16</t>
  </si>
  <si>
    <t>C/IX/17</t>
  </si>
  <si>
    <t>C/IX/18</t>
  </si>
  <si>
    <t>C/IX/19</t>
  </si>
  <si>
    <t>C/IX/20</t>
  </si>
  <si>
    <t>D/I/11</t>
  </si>
  <si>
    <t>D/I/12</t>
  </si>
  <si>
    <t>D/I/13</t>
  </si>
  <si>
    <t>D/I/14</t>
  </si>
  <si>
    <t>D/I/15</t>
  </si>
  <si>
    <t>D/I/16</t>
  </si>
  <si>
    <t>D/I/17</t>
  </si>
  <si>
    <t>D/I/18</t>
  </si>
  <si>
    <t>D/I/19</t>
  </si>
  <si>
    <t>D/I/20</t>
  </si>
  <si>
    <t>D/II/3</t>
  </si>
  <si>
    <t>D/II/4</t>
  </si>
  <si>
    <t>D/II/5</t>
  </si>
  <si>
    <t>D/II/6</t>
  </si>
  <si>
    <t>D/II/7</t>
  </si>
  <si>
    <t>D/II/8</t>
  </si>
  <si>
    <t>D/II/9</t>
  </si>
  <si>
    <t>D/II/10</t>
  </si>
  <si>
    <t>D/II/11</t>
  </si>
  <si>
    <t>D/II/12</t>
  </si>
  <si>
    <t>D/II/13</t>
  </si>
  <si>
    <t>D/II/14</t>
  </si>
  <si>
    <t>D/II/15</t>
  </si>
  <si>
    <t>D/II/16</t>
  </si>
  <si>
    <t>D/II/17</t>
  </si>
  <si>
    <t>D/II/18</t>
  </si>
  <si>
    <t>D/II/19</t>
  </si>
  <si>
    <t>D/II/20</t>
  </si>
  <si>
    <t>E/I/3</t>
  </si>
  <si>
    <t>E/I/4</t>
  </si>
  <si>
    <t>E/I/5</t>
  </si>
  <si>
    <t>E/I/6</t>
  </si>
  <si>
    <t>E/I/7</t>
  </si>
  <si>
    <t>E/I/8</t>
  </si>
  <si>
    <t>E/I/9</t>
  </si>
  <si>
    <t>E/I/10</t>
  </si>
  <si>
    <t>E/I/11</t>
  </si>
  <si>
    <t>E/I/12</t>
  </si>
  <si>
    <t>E/I/13</t>
  </si>
  <si>
    <t>E/I/14</t>
  </si>
  <si>
    <t>E/I/15</t>
  </si>
  <si>
    <t>E/I/16</t>
  </si>
  <si>
    <t>E/I/17</t>
  </si>
  <si>
    <t>E/I/18</t>
  </si>
  <si>
    <t>E/I/19</t>
  </si>
  <si>
    <t>E/I/20</t>
  </si>
  <si>
    <t>F/I/3</t>
  </si>
  <si>
    <t>F/I/4</t>
  </si>
  <si>
    <t>F/I/5</t>
  </si>
  <si>
    <t>F/I/6</t>
  </si>
  <si>
    <t>F/I/7</t>
  </si>
  <si>
    <t>F/I/8</t>
  </si>
  <si>
    <t>F/I/9</t>
  </si>
  <si>
    <t>F/I/10</t>
  </si>
  <si>
    <t>F/I/11</t>
  </si>
  <si>
    <t>F/I/12</t>
  </si>
  <si>
    <t>F/I/13</t>
  </si>
  <si>
    <t>F/I/14</t>
  </si>
  <si>
    <t>F/I/15</t>
  </si>
  <si>
    <t>F/I/16</t>
  </si>
  <si>
    <t>F/I/17</t>
  </si>
  <si>
    <t>F/I/18</t>
  </si>
  <si>
    <t>F/I/19</t>
  </si>
  <si>
    <t>F/I/20</t>
  </si>
  <si>
    <t>F/II/3</t>
  </si>
  <si>
    <t>F/II/4</t>
  </si>
  <si>
    <t>F/II/5</t>
  </si>
  <si>
    <t>F/II/6</t>
  </si>
  <si>
    <t>F/II/7</t>
  </si>
  <si>
    <t>F/II/8</t>
  </si>
  <si>
    <t>F/II/9</t>
  </si>
  <si>
    <t>F/II/10</t>
  </si>
  <si>
    <t>F/II/11</t>
  </si>
  <si>
    <t>F/II/12</t>
  </si>
  <si>
    <t>F/II/13</t>
  </si>
  <si>
    <t>F/II/14</t>
  </si>
  <si>
    <t>F/II/15</t>
  </si>
  <si>
    <t>F/II/16</t>
  </si>
  <si>
    <t>F/II/17</t>
  </si>
  <si>
    <t>F/II/18</t>
  </si>
  <si>
    <t>F/II/19</t>
  </si>
  <si>
    <t>F/II/20</t>
  </si>
  <si>
    <t>F/III/4</t>
  </si>
  <si>
    <t>F/III/5</t>
  </si>
  <si>
    <t>F/III/6</t>
  </si>
  <si>
    <t>F/III/7</t>
  </si>
  <si>
    <t>F/III/8</t>
  </si>
  <si>
    <t>F/III/9</t>
  </si>
  <si>
    <t>F/III/10</t>
  </si>
  <si>
    <t>F/III/11</t>
  </si>
  <si>
    <t>F/III/12</t>
  </si>
  <si>
    <t>F/III/13</t>
  </si>
  <si>
    <t>F/III/14</t>
  </si>
  <si>
    <t>F/III/15</t>
  </si>
  <si>
    <t>F/III/16</t>
  </si>
  <si>
    <t>F/III/17</t>
  </si>
  <si>
    <t>F/III/18</t>
  </si>
  <si>
    <t>F/III/19</t>
  </si>
  <si>
    <t>F/III/20</t>
  </si>
  <si>
    <t>F/IV/3</t>
  </si>
  <si>
    <t>F/IV/4</t>
  </si>
  <si>
    <t>F/IV/5</t>
  </si>
  <si>
    <t>F/IV/6</t>
  </si>
  <si>
    <t>F/IV/7</t>
  </si>
  <si>
    <t>F/IV/8</t>
  </si>
  <si>
    <t>F/IV/9</t>
  </si>
  <si>
    <t>F/IV/10</t>
  </si>
  <si>
    <t>F/IV/11</t>
  </si>
  <si>
    <t>F/IV/12</t>
  </si>
  <si>
    <t>F/IV/13</t>
  </si>
  <si>
    <t>F/IV/14</t>
  </si>
  <si>
    <t>F/IV/15</t>
  </si>
  <si>
    <t>F/IV/16</t>
  </si>
  <si>
    <t>F/IV/17</t>
  </si>
  <si>
    <t>F/IV/18</t>
  </si>
  <si>
    <t>F/IV/19</t>
  </si>
  <si>
    <t>F/IV/20</t>
  </si>
  <si>
    <t>G/I/5</t>
  </si>
  <si>
    <t>G/I/6</t>
  </si>
  <si>
    <t>G/I/7</t>
  </si>
  <si>
    <t>G/I/8</t>
  </si>
  <si>
    <t>G/I/9</t>
  </si>
  <si>
    <t>G/I/10</t>
  </si>
  <si>
    <t>G/I/11</t>
  </si>
  <si>
    <t>G/I/12</t>
  </si>
  <si>
    <t>G/I/13</t>
  </si>
  <si>
    <t>G/I/14</t>
  </si>
  <si>
    <t>G/I/15</t>
  </si>
  <si>
    <t>G/I/16</t>
  </si>
  <si>
    <t>G/I/17</t>
  </si>
  <si>
    <t>G/I/18</t>
  </si>
  <si>
    <t>G/I/19</t>
  </si>
  <si>
    <t>G/I/20</t>
  </si>
  <si>
    <t>G/II/3</t>
  </si>
  <si>
    <t>G/II/4</t>
  </si>
  <si>
    <t>G/II/5</t>
  </si>
  <si>
    <t>G/II/6</t>
  </si>
  <si>
    <t>G/II/7</t>
  </si>
  <si>
    <t>G/II/8</t>
  </si>
  <si>
    <t>G/II/9</t>
  </si>
  <si>
    <t>G/II/10</t>
  </si>
  <si>
    <t>G/II/11</t>
  </si>
  <si>
    <t>G/II/12</t>
  </si>
  <si>
    <t>G/II/13</t>
  </si>
  <si>
    <t>G/II/14</t>
  </si>
  <si>
    <t>G/II/15</t>
  </si>
  <si>
    <t>G/II/16</t>
  </si>
  <si>
    <t>G/II/17</t>
  </si>
  <si>
    <t>G/II/18</t>
  </si>
  <si>
    <t>G/II/19</t>
  </si>
  <si>
    <t>G/II/20</t>
  </si>
  <si>
    <t>G/III/3</t>
  </si>
  <si>
    <t>G/III/4</t>
  </si>
  <si>
    <t>G/III/5</t>
  </si>
  <si>
    <t>G/III/6</t>
  </si>
  <si>
    <t>G/III/7</t>
  </si>
  <si>
    <t>G/III/8</t>
  </si>
  <si>
    <t>G/III/9</t>
  </si>
  <si>
    <t>G/III/10</t>
  </si>
  <si>
    <t>G/III/11</t>
  </si>
  <si>
    <t>G/III/12</t>
  </si>
  <si>
    <t>G/III/13</t>
  </si>
  <si>
    <t>G/III/14</t>
  </si>
  <si>
    <t>G/III/15</t>
  </si>
  <si>
    <t>G/III/16</t>
  </si>
  <si>
    <t>G/III/17</t>
  </si>
  <si>
    <t>G/III/18</t>
  </si>
  <si>
    <t>G/III/19</t>
  </si>
  <si>
    <t>G/III/20</t>
  </si>
  <si>
    <t>G/IV/3</t>
  </si>
  <si>
    <t>G/IV/4</t>
  </si>
  <si>
    <t>G/IV/5</t>
  </si>
  <si>
    <t>G/IV/6</t>
  </si>
  <si>
    <t>G/IV/7</t>
  </si>
  <si>
    <t>G/IV/8</t>
  </si>
  <si>
    <t>G/IV/9</t>
  </si>
  <si>
    <t>G/IV/10</t>
  </si>
  <si>
    <t>G/IV/11</t>
  </si>
  <si>
    <t>G/IV/12</t>
  </si>
  <si>
    <t>G/IV/13</t>
  </si>
  <si>
    <t>G/IV/14</t>
  </si>
  <si>
    <t>G/IV/15</t>
  </si>
  <si>
    <t>G/IV/16</t>
  </si>
  <si>
    <t>G/IV/17</t>
  </si>
  <si>
    <t>G/IV/18</t>
  </si>
  <si>
    <t>G/IV/19</t>
  </si>
  <si>
    <t>G/IV/20</t>
  </si>
  <si>
    <t>G/V/3</t>
  </si>
  <si>
    <t>G/V/4</t>
  </si>
  <si>
    <t>G/V/5</t>
  </si>
  <si>
    <t>G/V/6</t>
  </si>
  <si>
    <t>G/V/7</t>
  </si>
  <si>
    <t>G/V/8</t>
  </si>
  <si>
    <t>G/V/9</t>
  </si>
  <si>
    <t>G/V/10</t>
  </si>
  <si>
    <t>G/V/11</t>
  </si>
  <si>
    <t>G/V/12</t>
  </si>
  <si>
    <t>G/V/13</t>
  </si>
  <si>
    <t>G/V/14</t>
  </si>
  <si>
    <t>G/V/15</t>
  </si>
  <si>
    <t>G/V/16</t>
  </si>
  <si>
    <t>G/V/17</t>
  </si>
  <si>
    <t>G/V/18</t>
  </si>
  <si>
    <t>G/V/19</t>
  </si>
  <si>
    <t>G/V/20</t>
  </si>
  <si>
    <t>Osztott finanszírozással összefüggő kalkuláció</t>
  </si>
  <si>
    <t xml:space="preserve">Közvetlen költséghez viszonyított százalékos korlátok </t>
  </si>
  <si>
    <t>Nem beruhátási projekt</t>
  </si>
  <si>
    <t>Pályázat neve, száma:</t>
  </si>
  <si>
    <t>TSZ szerinti költségvetés</t>
  </si>
  <si>
    <t>1. sz. költségvetésmódosítás</t>
  </si>
  <si>
    <t>2. sz. költségvetésmódosítás</t>
  </si>
  <si>
    <t>3. sz. költségvetésmódosítás</t>
  </si>
  <si>
    <t>4. sz. költségvetésmódosítás</t>
  </si>
  <si>
    <t>5. sz. költségvetésmódosítás</t>
  </si>
  <si>
    <t>6. sz. költségvetésmódosítás</t>
  </si>
  <si>
    <t>7. sz. költségvetésmódosítás</t>
  </si>
  <si>
    <t>8. sz. költségvetésmódosítás</t>
  </si>
  <si>
    <t>9. sz. költségvetésmódosítás</t>
  </si>
  <si>
    <t>10. sz. költségvetésmódosítás</t>
  </si>
  <si>
    <t xml:space="preserve"> </t>
  </si>
  <si>
    <t>ÁFA mértéke</t>
  </si>
  <si>
    <t>Csökkentés mértéke:</t>
  </si>
  <si>
    <t>Csökkentés aránya a teljes költségvetéshez képest:</t>
  </si>
  <si>
    <t>25%-os maximális módosítási arányt eléri?</t>
  </si>
  <si>
    <t>Nem elszámolható költség (Ft)</t>
  </si>
  <si>
    <t>Önerő</t>
  </si>
  <si>
    <t>Önerő kalkulációja</t>
  </si>
  <si>
    <r>
      <rPr>
        <b/>
        <u/>
        <sz val="11"/>
        <rFont val="Calibri"/>
        <family val="2"/>
        <charset val="238"/>
        <scheme val="minor"/>
      </rPr>
      <t>Teljes költség</t>
    </r>
    <r>
      <rPr>
        <b/>
        <sz val="9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(Ft)</t>
    </r>
  </si>
  <si>
    <t>Nem beruházási projekt</t>
  </si>
  <si>
    <t>A piaci árnak való megfelelés alátámasztása</t>
  </si>
  <si>
    <t>A piaci árnak való megfelelés ellenőrzése</t>
  </si>
  <si>
    <t>nem (nem beruházási jellegű projekt)</t>
  </si>
  <si>
    <t>A költségek több mint 50 %-a eszközbeszerzésre, ingatlan-beruházásra, informatikai fejlesztésre irányul? Kérjük, válasszon a legördülő listából.</t>
  </si>
  <si>
    <t>Beruházási jellegű a projekt?</t>
  </si>
  <si>
    <t xml:space="preserve">igen </t>
  </si>
  <si>
    <t xml:space="preserve">nem </t>
  </si>
  <si>
    <t xml:space="preserve">FONTOS INFORMÁCIÓ A KITÖLTÉS ELŐTT:
A tábázat fejlécében szereplő megnevezések összhangban vannak az EPTK felületen alkalmazottakkal. 
A fejlécben megjegyzésekben talál értelmezést, mely segítséget jelenthet a kitöltéshez.
A táblázat felépítésének, a sorok számának és elnevezésének illetve a bennük szereplő adatoknak azonosnak kell lenniük az EPTK felületén rögzítettekkel. Első lépésben az EXCEL táblában tervezzen, ezt követően rögzítse az adatokat a rendszerben!
</t>
  </si>
  <si>
    <t>Költségvetési sor megnevezése</t>
  </si>
  <si>
    <t>Részletezés</t>
  </si>
  <si>
    <t>Indoklás (1. és 2. táblázat közötti eltérés)</t>
  </si>
  <si>
    <t>Különbözet(1. és 2. táblázat között)</t>
  </si>
  <si>
    <t>Indoklás ( 2. és 3. táblázat között)</t>
  </si>
  <si>
    <t>Különbözet (2. és 3. táblázat között)</t>
  </si>
  <si>
    <t>3. ÉB által elfogadott költségvetés</t>
  </si>
  <si>
    <t>2. ÉB elé terjesztett költségvetés</t>
  </si>
  <si>
    <t>1. Benyújtott pályázat mellékletét képező költségvetés</t>
  </si>
  <si>
    <t>Konzorciumi tag:</t>
  </si>
  <si>
    <t>Pályázó szervezet:</t>
  </si>
  <si>
    <t>PÉLDA KFT</t>
  </si>
  <si>
    <t>Nincs költseg a soron:</t>
  </si>
  <si>
    <t>Kedvezményezett:</t>
  </si>
  <si>
    <t>PÉLDA 2 KFT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</si>
</sst>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Ft&quot;"/>
    <numFmt numFmtId="165" formatCode="0.00000%"/>
    <numFmt numFmtId="166" formatCode="#,##0.00\ &quot;Ft&quot;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1"/>
      <color rgb="FFFF99FF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gray125">
        <bgColor theme="3" tint="0.59999389629810485"/>
      </patternFill>
    </fill>
    <fill>
      <patternFill patternType="gray125">
        <bgColor theme="4" tint="0.59999389629810485"/>
      </patternFill>
    </fill>
    <fill>
      <patternFill patternType="gray125"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gray125">
        <bgColor theme="0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Gray"/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gray0625"/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5" fillId="0" borderId="0"/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427">
    <xf numFmtId="0" fontId="0" fillId="0" borderId="0" xfId="0"/>
    <xf numFmtId="164" fontId="2" fillId="2" borderId="1" xfId="4" applyNumberFormat="1" applyFont="1" applyFill="1" applyBorder="1" applyAlignment="1" applyProtection="1">
      <alignment vertical="center"/>
    </xf>
    <xf numFmtId="164" fontId="2" fillId="2" borderId="8" xfId="4" applyNumberFormat="1" applyFont="1" applyFill="1" applyBorder="1" applyAlignment="1" applyProtection="1">
      <alignment vertical="center"/>
    </xf>
    <xf numFmtId="164" fontId="2" fillId="2" borderId="3" xfId="4" applyNumberFormat="1" applyFont="1" applyFill="1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164" fontId="9" fillId="3" borderId="1" xfId="4" applyNumberFormat="1" applyFont="1" applyFill="1" applyBorder="1" applyAlignment="1" applyProtection="1">
      <alignment vertical="center"/>
    </xf>
    <xf numFmtId="164" fontId="9" fillId="3" borderId="3" xfId="4" applyNumberFormat="1" applyFont="1" applyFill="1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1" fillId="0" borderId="1" xfId="4" applyBorder="1" applyAlignment="1" applyProtection="1">
      <alignment horizontal="left" vertical="center"/>
      <protection locked="0"/>
    </xf>
    <xf numFmtId="0" fontId="1" fillId="0" borderId="1" xfId="4" applyBorder="1" applyAlignment="1" applyProtection="1">
      <alignment vertical="center"/>
      <protection locked="0"/>
    </xf>
    <xf numFmtId="0" fontId="1" fillId="4" borderId="1" xfId="4" applyFill="1" applyBorder="1" applyAlignment="1" applyProtection="1">
      <alignment horizontal="center" vertical="center"/>
      <protection locked="0"/>
    </xf>
    <xf numFmtId="0" fontId="1" fillId="0" borderId="10" xfId="4" applyBorder="1" applyAlignment="1" applyProtection="1">
      <alignment vertical="center"/>
      <protection locked="0"/>
    </xf>
    <xf numFmtId="164" fontId="0" fillId="0" borderId="19" xfId="0" applyNumberFormat="1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  <protection locked="0"/>
    </xf>
    <xf numFmtId="0" fontId="1" fillId="0" borderId="1" xfId="4" applyFont="1" applyFill="1" applyBorder="1" applyAlignment="1" applyProtection="1">
      <alignment horizontal="left" vertical="center"/>
      <protection locked="0"/>
    </xf>
    <xf numFmtId="0" fontId="4" fillId="0" borderId="3" xfId="4" applyFont="1" applyBorder="1" applyAlignment="1" applyProtection="1">
      <alignment horizontal="left" vertical="center"/>
      <protection locked="0"/>
    </xf>
    <xf numFmtId="0" fontId="1" fillId="0" borderId="3" xfId="4" applyFont="1" applyFill="1" applyBorder="1" applyAlignment="1" applyProtection="1">
      <alignment horizontal="left" vertical="center"/>
      <protection locked="0"/>
    </xf>
    <xf numFmtId="0" fontId="8" fillId="0" borderId="1" xfId="4" applyFont="1" applyFill="1" applyBorder="1" applyAlignment="1" applyProtection="1">
      <alignment vertical="center"/>
      <protection locked="0"/>
    </xf>
    <xf numFmtId="0" fontId="1" fillId="0" borderId="1" xfId="4" applyFill="1" applyBorder="1" applyAlignment="1" applyProtection="1">
      <alignment horizontal="left" vertical="center"/>
      <protection locked="0"/>
    </xf>
    <xf numFmtId="0" fontId="1" fillId="0" borderId="3" xfId="4" applyFill="1" applyBorder="1" applyAlignment="1" applyProtection="1">
      <alignment horizontal="left" vertical="center"/>
      <protection locked="0"/>
    </xf>
    <xf numFmtId="164" fontId="8" fillId="4" borderId="1" xfId="4" applyNumberFormat="1" applyFont="1" applyFill="1" applyBorder="1" applyAlignment="1" applyProtection="1">
      <alignment vertical="center"/>
    </xf>
    <xf numFmtId="164" fontId="8" fillId="4" borderId="3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  <protection locked="0"/>
    </xf>
    <xf numFmtId="0" fontId="1" fillId="3" borderId="1" xfId="4" applyFill="1" applyBorder="1" applyAlignment="1" applyProtection="1">
      <alignment horizontal="center" vertical="center"/>
      <protection locked="0"/>
    </xf>
    <xf numFmtId="164" fontId="1" fillId="2" borderId="1" xfId="4" applyNumberFormat="1" applyFill="1" applyBorder="1" applyAlignment="1" applyProtection="1">
      <alignment vertical="center"/>
      <protection locked="0"/>
    </xf>
    <xf numFmtId="164" fontId="1" fillId="3" borderId="1" xfId="4" applyNumberFormat="1" applyFill="1" applyBorder="1" applyAlignment="1" applyProtection="1">
      <alignment vertical="center"/>
      <protection locked="0"/>
    </xf>
    <xf numFmtId="164" fontId="1" fillId="4" borderId="1" xfId="4" applyNumberFormat="1" applyFill="1" applyBorder="1" applyAlignment="1" applyProtection="1">
      <alignment vertical="center"/>
      <protection locked="0"/>
    </xf>
    <xf numFmtId="164" fontId="0" fillId="4" borderId="1" xfId="4" applyNumberFormat="1" applyFont="1" applyFill="1" applyBorder="1" applyAlignment="1" applyProtection="1">
      <alignment vertical="center"/>
      <protection locked="0"/>
    </xf>
    <xf numFmtId="164" fontId="1" fillId="5" borderId="1" xfId="4" applyNumberFormat="1" applyFill="1" applyBorder="1" applyAlignment="1" applyProtection="1">
      <alignment vertical="center"/>
      <protection locked="0"/>
    </xf>
    <xf numFmtId="0" fontId="1" fillId="12" borderId="1" xfId="4" applyFill="1" applyBorder="1" applyAlignment="1" applyProtection="1">
      <alignment vertical="center"/>
      <protection locked="0"/>
    </xf>
    <xf numFmtId="0" fontId="4" fillId="12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vertical="center"/>
      <protection locked="0"/>
    </xf>
    <xf numFmtId="0" fontId="11" fillId="0" borderId="0" xfId="4" applyFont="1" applyAlignment="1" applyProtection="1">
      <alignment vertical="center"/>
      <protection locked="0"/>
    </xf>
    <xf numFmtId="0" fontId="1" fillId="0" borderId="0" xfId="4" applyAlignment="1" applyProtection="1">
      <alignment vertical="center"/>
    </xf>
    <xf numFmtId="165" fontId="1" fillId="0" borderId="0" xfId="4" applyNumberFormat="1" applyAlignment="1" applyProtection="1">
      <alignment vertical="center"/>
    </xf>
    <xf numFmtId="0" fontId="2" fillId="0" borderId="0" xfId="4" applyFont="1" applyBorder="1" applyAlignment="1" applyProtection="1">
      <alignment vertical="center"/>
    </xf>
    <xf numFmtId="0" fontId="2" fillId="0" borderId="0" xfId="4" applyFont="1" applyAlignment="1" applyProtection="1">
      <alignment vertical="center"/>
    </xf>
    <xf numFmtId="10" fontId="1" fillId="0" borderId="0" xfId="4" applyNumberFormat="1" applyAlignment="1" applyProtection="1">
      <alignment vertical="center"/>
    </xf>
    <xf numFmtId="0" fontId="1" fillId="0" borderId="4" xfId="4" applyBorder="1" applyAlignment="1" applyProtection="1">
      <alignment vertical="center"/>
    </xf>
    <xf numFmtId="10" fontId="0" fillId="0" borderId="6" xfId="6" applyNumberFormat="1" applyFont="1" applyBorder="1" applyAlignment="1" applyProtection="1">
      <alignment horizontal="right" vertical="center"/>
    </xf>
    <xf numFmtId="0" fontId="1" fillId="0" borderId="1" xfId="4" applyBorder="1" applyAlignment="1" applyProtection="1">
      <alignment vertical="center"/>
    </xf>
    <xf numFmtId="10" fontId="1" fillId="0" borderId="1" xfId="4" applyNumberFormat="1" applyBorder="1" applyAlignment="1" applyProtection="1">
      <alignment horizontal="right" vertical="center"/>
    </xf>
    <xf numFmtId="0" fontId="13" fillId="0" borderId="23" xfId="4" applyFont="1" applyBorder="1" applyAlignment="1" applyProtection="1">
      <alignment vertical="center"/>
    </xf>
    <xf numFmtId="0" fontId="13" fillId="0" borderId="24" xfId="4" applyFont="1" applyBorder="1" applyAlignment="1" applyProtection="1">
      <alignment vertical="center"/>
    </xf>
    <xf numFmtId="0" fontId="13" fillId="0" borderId="25" xfId="4" applyFont="1" applyBorder="1" applyAlignment="1" applyProtection="1">
      <alignment vertical="center"/>
    </xf>
    <xf numFmtId="0" fontId="13" fillId="0" borderId="26" xfId="4" applyFont="1" applyBorder="1" applyAlignment="1" applyProtection="1">
      <alignment vertical="center"/>
    </xf>
    <xf numFmtId="164" fontId="1" fillId="0" borderId="0" xfId="4" applyNumberFormat="1" applyAlignment="1" applyProtection="1">
      <alignment vertical="center"/>
    </xf>
    <xf numFmtId="0" fontId="1" fillId="0" borderId="0" xfId="4" applyNumberFormat="1" applyAlignment="1" applyProtection="1">
      <alignment vertical="center"/>
    </xf>
    <xf numFmtId="1" fontId="1" fillId="0" borderId="0" xfId="4" applyNumberFormat="1" applyAlignment="1" applyProtection="1">
      <alignment vertical="center"/>
    </xf>
    <xf numFmtId="0" fontId="13" fillId="0" borderId="8" xfId="4" applyFont="1" applyBorder="1" applyAlignment="1" applyProtection="1">
      <alignment vertical="center"/>
    </xf>
    <xf numFmtId="0" fontId="13" fillId="0" borderId="6" xfId="4" applyFont="1" applyBorder="1" applyAlignment="1" applyProtection="1">
      <alignment vertical="center"/>
    </xf>
    <xf numFmtId="0" fontId="1" fillId="12" borderId="1" xfId="4" applyFill="1" applyBorder="1" applyAlignment="1" applyProtection="1">
      <alignment horizontal="left" vertical="center"/>
      <protection locked="0"/>
    </xf>
    <xf numFmtId="0" fontId="1" fillId="12" borderId="10" xfId="4" applyFill="1" applyBorder="1" applyAlignment="1" applyProtection="1">
      <alignment vertical="center"/>
      <protection locked="0"/>
    </xf>
    <xf numFmtId="164" fontId="0" fillId="12" borderId="19" xfId="0" applyNumberFormat="1" applyFill="1" applyBorder="1" applyAlignment="1" applyProtection="1">
      <alignment vertical="center"/>
    </xf>
    <xf numFmtId="0" fontId="1" fillId="12" borderId="3" xfId="4" applyFill="1" applyBorder="1" applyAlignment="1" applyProtection="1">
      <alignment horizontal="left" vertical="center"/>
      <protection locked="0"/>
    </xf>
    <xf numFmtId="0" fontId="1" fillId="12" borderId="1" xfId="4" applyFont="1" applyFill="1" applyBorder="1" applyAlignment="1" applyProtection="1">
      <alignment horizontal="left" vertical="center"/>
      <protection locked="0"/>
    </xf>
    <xf numFmtId="0" fontId="0" fillId="7" borderId="30" xfId="4" applyFont="1" applyFill="1" applyBorder="1" applyAlignment="1" applyProtection="1">
      <alignment vertical="center"/>
      <protection locked="0"/>
    </xf>
    <xf numFmtId="0" fontId="1" fillId="7" borderId="30" xfId="4" applyFill="1" applyBorder="1" applyAlignment="1" applyProtection="1">
      <alignment vertical="center"/>
      <protection locked="0"/>
    </xf>
    <xf numFmtId="0" fontId="1" fillId="2" borderId="3" xfId="4" applyFill="1" applyBorder="1" applyAlignment="1" applyProtection="1">
      <alignment horizontal="center" vertical="center"/>
      <protection locked="0"/>
    </xf>
    <xf numFmtId="0" fontId="1" fillId="3" borderId="3" xfId="4" applyFill="1" applyBorder="1" applyAlignment="1" applyProtection="1">
      <alignment horizontal="center" vertical="center"/>
      <protection locked="0"/>
    </xf>
    <xf numFmtId="0" fontId="0" fillId="4" borderId="3" xfId="4" applyFont="1" applyFill="1" applyBorder="1" applyAlignment="1" applyProtection="1">
      <alignment horizontal="center" vertical="center"/>
      <protection locked="0"/>
    </xf>
    <xf numFmtId="0" fontId="1" fillId="4" borderId="3" xfId="4" applyFill="1" applyBorder="1" applyAlignment="1" applyProtection="1">
      <alignment horizontal="center" vertical="center"/>
      <protection locked="0"/>
    </xf>
    <xf numFmtId="0" fontId="1" fillId="2" borderId="34" xfId="4" applyFill="1" applyBorder="1" applyAlignment="1" applyProtection="1">
      <alignment horizontal="center" vertical="center"/>
      <protection locked="0"/>
    </xf>
    <xf numFmtId="164" fontId="2" fillId="2" borderId="33" xfId="4" applyNumberFormat="1" applyFont="1" applyFill="1" applyBorder="1" applyAlignment="1" applyProtection="1">
      <alignment vertical="center"/>
    </xf>
    <xf numFmtId="0" fontId="1" fillId="3" borderId="34" xfId="4" applyFill="1" applyBorder="1" applyAlignment="1" applyProtection="1">
      <alignment horizontal="center" vertical="center"/>
      <protection locked="0"/>
    </xf>
    <xf numFmtId="164" fontId="9" fillId="3" borderId="35" xfId="4" applyNumberFormat="1" applyFont="1" applyFill="1" applyBorder="1" applyAlignment="1" applyProtection="1">
      <alignment vertical="center"/>
    </xf>
    <xf numFmtId="0" fontId="1" fillId="4" borderId="34" xfId="4" applyFill="1" applyBorder="1" applyAlignment="1" applyProtection="1">
      <alignment horizontal="center" vertical="center"/>
      <protection locked="0"/>
    </xf>
    <xf numFmtId="164" fontId="8" fillId="4" borderId="35" xfId="4" applyNumberFormat="1" applyFont="1" applyFill="1" applyBorder="1" applyAlignment="1" applyProtection="1">
      <alignment vertical="center"/>
    </xf>
    <xf numFmtId="164" fontId="2" fillId="2" borderId="35" xfId="4" applyNumberFormat="1" applyFont="1" applyFill="1" applyBorder="1" applyAlignment="1" applyProtection="1">
      <alignment vertical="center"/>
    </xf>
    <xf numFmtId="164" fontId="2" fillId="2" borderId="40" xfId="4" applyNumberFormat="1" applyFont="1" applyFill="1" applyBorder="1" applyAlignment="1" applyProtection="1">
      <alignment vertical="center"/>
    </xf>
    <xf numFmtId="164" fontId="2" fillId="2" borderId="41" xfId="4" applyNumberFormat="1" applyFont="1" applyFill="1" applyBorder="1" applyAlignment="1" applyProtection="1">
      <alignment vertical="center"/>
    </xf>
    <xf numFmtId="164" fontId="9" fillId="3" borderId="34" xfId="4" applyNumberFormat="1" applyFont="1" applyFill="1" applyBorder="1" applyAlignment="1" applyProtection="1">
      <alignment vertical="center"/>
    </xf>
    <xf numFmtId="164" fontId="2" fillId="2" borderId="34" xfId="4" applyNumberFormat="1" applyFont="1" applyFill="1" applyBorder="1" applyAlignment="1" applyProtection="1">
      <alignment vertical="center"/>
    </xf>
    <xf numFmtId="164" fontId="2" fillId="2" borderId="4" xfId="4" applyNumberFormat="1" applyFont="1" applyFill="1" applyBorder="1" applyAlignment="1" applyProtection="1">
      <alignment vertical="center"/>
    </xf>
    <xf numFmtId="164" fontId="2" fillId="7" borderId="1" xfId="4" applyNumberFormat="1" applyFont="1" applyFill="1" applyBorder="1" applyAlignment="1" applyProtection="1">
      <alignment vertical="center"/>
    </xf>
    <xf numFmtId="0" fontId="1" fillId="7" borderId="0" xfId="4" applyFill="1" applyAlignment="1" applyProtection="1">
      <alignment vertical="center"/>
    </xf>
    <xf numFmtId="164" fontId="2" fillId="18" borderId="1" xfId="4" applyNumberFormat="1" applyFont="1" applyFill="1" applyBorder="1" applyAlignment="1" applyProtection="1">
      <alignment vertical="center"/>
    </xf>
    <xf numFmtId="164" fontId="2" fillId="18" borderId="36" xfId="4" applyNumberFormat="1" applyFont="1" applyFill="1" applyBorder="1" applyAlignment="1" applyProtection="1">
      <alignment vertical="center"/>
    </xf>
    <xf numFmtId="164" fontId="2" fillId="18" borderId="3" xfId="4" applyNumberFormat="1" applyFont="1" applyFill="1" applyBorder="1" applyAlignment="1" applyProtection="1">
      <alignment vertical="center"/>
    </xf>
    <xf numFmtId="164" fontId="2" fillId="18" borderId="7" xfId="4" applyNumberFormat="1" applyFont="1" applyFill="1" applyBorder="1" applyAlignment="1" applyProtection="1">
      <alignment vertical="center"/>
      <protection locked="0"/>
    </xf>
    <xf numFmtId="164" fontId="0" fillId="6" borderId="19" xfId="0" applyNumberFormat="1" applyFill="1" applyBorder="1" applyAlignment="1" applyProtection="1">
      <alignment vertical="center"/>
    </xf>
    <xf numFmtId="164" fontId="2" fillId="6" borderId="7" xfId="0" applyNumberFormat="1" applyFont="1" applyFill="1" applyBorder="1" applyAlignment="1" applyProtection="1">
      <alignment vertical="center"/>
    </xf>
    <xf numFmtId="12" fontId="22" fillId="7" borderId="11" xfId="0" applyNumberFormat="1" applyFont="1" applyFill="1" applyBorder="1" applyAlignment="1" applyProtection="1">
      <alignment vertical="center" wrapText="1"/>
    </xf>
    <xf numFmtId="12" fontId="22" fillId="7" borderId="16" xfId="0" applyNumberFormat="1" applyFont="1" applyFill="1" applyBorder="1" applyAlignment="1" applyProtection="1">
      <alignment vertical="center" wrapText="1"/>
    </xf>
    <xf numFmtId="164" fontId="2" fillId="5" borderId="1" xfId="4" applyNumberFormat="1" applyFont="1" applyFill="1" applyBorder="1" applyAlignment="1" applyProtection="1">
      <alignment vertical="center"/>
    </xf>
    <xf numFmtId="0" fontId="1" fillId="0" borderId="3" xfId="4" applyBorder="1" applyAlignment="1" applyProtection="1">
      <alignment horizontal="left" vertical="center"/>
      <protection locked="0"/>
    </xf>
    <xf numFmtId="10" fontId="2" fillId="6" borderId="17" xfId="0" applyNumberFormat="1" applyFont="1" applyFill="1" applyBorder="1" applyAlignment="1" applyProtection="1">
      <alignment horizontal="right" vertical="center"/>
    </xf>
    <xf numFmtId="0" fontId="21" fillId="6" borderId="17" xfId="0" applyFont="1" applyFill="1" applyBorder="1" applyAlignment="1" applyProtection="1">
      <alignment horizontal="right" vertical="center"/>
    </xf>
    <xf numFmtId="0" fontId="1" fillId="8" borderId="0" xfId="4" applyFill="1" applyAlignment="1" applyProtection="1">
      <alignment vertical="center"/>
    </xf>
    <xf numFmtId="0" fontId="2" fillId="20" borderId="7" xfId="4" applyFont="1" applyFill="1" applyBorder="1" applyAlignment="1" applyProtection="1">
      <alignment vertical="center"/>
    </xf>
    <xf numFmtId="0" fontId="2" fillId="0" borderId="13" xfId="4" applyFont="1" applyBorder="1" applyAlignment="1" applyProtection="1">
      <alignment vertical="center"/>
    </xf>
    <xf numFmtId="0" fontId="2" fillId="0" borderId="0" xfId="4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3" fontId="10" fillId="6" borderId="1" xfId="5" applyNumberFormat="1" applyFont="1" applyFill="1" applyBorder="1" applyAlignment="1" applyProtection="1">
      <alignment horizontal="center" vertical="center" wrapText="1"/>
    </xf>
    <xf numFmtId="3" fontId="10" fillId="6" borderId="3" xfId="5" applyNumberFormat="1" applyFont="1" applyFill="1" applyBorder="1" applyAlignment="1" applyProtection="1">
      <alignment horizontal="center" vertical="center" wrapText="1"/>
    </xf>
    <xf numFmtId="3" fontId="10" fillId="17" borderId="45" xfId="5" applyNumberFormat="1" applyFont="1" applyFill="1" applyBorder="1" applyAlignment="1" applyProtection="1">
      <alignment horizontal="center" vertical="center" wrapText="1"/>
    </xf>
    <xf numFmtId="3" fontId="10" fillId="17" borderId="43" xfId="5" applyNumberFormat="1" applyFont="1" applyFill="1" applyBorder="1" applyAlignment="1" applyProtection="1">
      <alignment horizontal="center" vertical="center" wrapText="1"/>
    </xf>
    <xf numFmtId="3" fontId="10" fillId="17" borderId="46" xfId="5" applyNumberFormat="1" applyFont="1" applyFill="1" applyBorder="1" applyAlignment="1" applyProtection="1">
      <alignment horizontal="center" vertical="center" wrapText="1"/>
    </xf>
    <xf numFmtId="3" fontId="10" fillId="17" borderId="44" xfId="5" applyNumberFormat="1" applyFont="1" applyFill="1" applyBorder="1" applyAlignment="1" applyProtection="1">
      <alignment horizontal="left" vertical="center" wrapText="1"/>
    </xf>
    <xf numFmtId="3" fontId="10" fillId="16" borderId="21" xfId="5" applyNumberFormat="1" applyFont="1" applyFill="1" applyBorder="1" applyAlignment="1" applyProtection="1">
      <alignment horizontal="left" vertical="center" wrapText="1"/>
    </xf>
    <xf numFmtId="3" fontId="19" fillId="16" borderId="43" xfId="5" applyNumberFormat="1" applyFont="1" applyFill="1" applyBorder="1" applyAlignment="1" applyProtection="1">
      <alignment horizontal="left" vertical="center" wrapText="1"/>
    </xf>
    <xf numFmtId="0" fontId="2" fillId="14" borderId="22" xfId="4" applyFont="1" applyFill="1" applyBorder="1" applyAlignment="1" applyProtection="1">
      <alignment vertical="center" wrapText="1"/>
    </xf>
    <xf numFmtId="0" fontId="2" fillId="16" borderId="43" xfId="4" applyFont="1" applyFill="1" applyBorder="1" applyAlignment="1" applyProtection="1">
      <alignment vertical="center" wrapText="1"/>
    </xf>
    <xf numFmtId="164" fontId="9" fillId="14" borderId="44" xfId="4" applyNumberFormat="1" applyFont="1" applyFill="1" applyBorder="1" applyAlignment="1" applyProtection="1">
      <alignment vertical="center"/>
    </xf>
    <xf numFmtId="165" fontId="2" fillId="15" borderId="45" xfId="4" applyNumberFormat="1" applyFont="1" applyFill="1" applyBorder="1" applyAlignment="1" applyProtection="1">
      <alignment vertical="center" wrapText="1"/>
    </xf>
    <xf numFmtId="0" fontId="20" fillId="15" borderId="43" xfId="4" applyFont="1" applyFill="1" applyBorder="1" applyAlignment="1" applyProtection="1">
      <alignment vertical="center" wrapText="1"/>
    </xf>
    <xf numFmtId="164" fontId="9" fillId="14" borderId="43" xfId="4" applyNumberFormat="1" applyFont="1" applyFill="1" applyBorder="1" applyAlignment="1" applyProtection="1">
      <alignment vertical="center"/>
    </xf>
    <xf numFmtId="3" fontId="10" fillId="17" borderId="47" xfId="5" applyNumberFormat="1" applyFont="1" applyFill="1" applyBorder="1" applyAlignment="1" applyProtection="1">
      <alignment horizontal="center" vertical="center" wrapText="1"/>
    </xf>
    <xf numFmtId="3" fontId="10" fillId="6" borderId="20" xfId="2" applyNumberFormat="1" applyFont="1" applyFill="1" applyBorder="1" applyAlignment="1" applyProtection="1">
      <alignment horizontal="center" vertical="center" wrapText="1"/>
    </xf>
    <xf numFmtId="0" fontId="2" fillId="7" borderId="1" xfId="4" applyFont="1" applyFill="1" applyBorder="1" applyAlignment="1" applyProtection="1">
      <alignment horizontal="center" vertical="center"/>
    </xf>
    <xf numFmtId="0" fontId="2" fillId="2" borderId="1" xfId="4" applyFont="1" applyFill="1" applyBorder="1" applyAlignment="1" applyProtection="1">
      <alignment horizontal="center" vertical="center"/>
    </xf>
    <xf numFmtId="0" fontId="1" fillId="2" borderId="3" xfId="4" applyFill="1" applyBorder="1" applyAlignment="1" applyProtection="1">
      <alignment horizontal="center" vertical="center"/>
    </xf>
    <xf numFmtId="0" fontId="1" fillId="2" borderId="32" xfId="4" applyFill="1" applyBorder="1" applyAlignment="1" applyProtection="1">
      <alignment horizontal="center" vertical="center"/>
    </xf>
    <xf numFmtId="164" fontId="1" fillId="2" borderId="4" xfId="4" applyNumberFormat="1" applyFill="1" applyBorder="1" applyAlignment="1" applyProtection="1">
      <alignment vertical="center"/>
    </xf>
    <xf numFmtId="164" fontId="2" fillId="9" borderId="41" xfId="4" applyNumberFormat="1" applyFont="1" applyFill="1" applyBorder="1" applyAlignment="1" applyProtection="1">
      <alignment vertical="center"/>
    </xf>
    <xf numFmtId="164" fontId="2" fillId="9" borderId="42" xfId="4" applyNumberFormat="1" applyFont="1" applyFill="1" applyBorder="1" applyAlignment="1" applyProtection="1">
      <alignment vertical="center"/>
    </xf>
    <xf numFmtId="165" fontId="2" fillId="2" borderId="40" xfId="4" applyNumberFormat="1" applyFont="1" applyFill="1" applyBorder="1" applyAlignment="1" applyProtection="1">
      <alignment vertical="center"/>
    </xf>
    <xf numFmtId="164" fontId="2" fillId="2" borderId="42" xfId="4" applyNumberFormat="1" applyFont="1" applyFill="1" applyBorder="1" applyAlignment="1" applyProtection="1">
      <alignment vertical="center"/>
    </xf>
    <xf numFmtId="0" fontId="1" fillId="2" borderId="4" xfId="4" applyFill="1" applyBorder="1" applyAlignment="1" applyProtection="1">
      <alignment horizontal="center" vertical="center"/>
    </xf>
    <xf numFmtId="0" fontId="1" fillId="19" borderId="9" xfId="4" applyFill="1" applyBorder="1" applyAlignment="1" applyProtection="1">
      <alignment vertical="center"/>
    </xf>
    <xf numFmtId="0" fontId="2" fillId="3" borderId="1" xfId="4" applyFont="1" applyFill="1" applyBorder="1" applyAlignment="1" applyProtection="1">
      <alignment horizontal="center" vertical="center"/>
    </xf>
    <xf numFmtId="0" fontId="1" fillId="0" borderId="1" xfId="4" applyBorder="1" applyAlignment="1" applyProtection="1">
      <alignment horizontal="left" vertical="center"/>
    </xf>
    <xf numFmtId="0" fontId="1" fillId="3" borderId="3" xfId="4" applyFill="1" applyBorder="1" applyAlignment="1" applyProtection="1">
      <alignment horizontal="center" vertical="center"/>
    </xf>
    <xf numFmtId="0" fontId="1" fillId="3" borderId="34" xfId="4" applyFill="1" applyBorder="1" applyAlignment="1" applyProtection="1">
      <alignment horizontal="center" vertical="center"/>
    </xf>
    <xf numFmtId="164" fontId="1" fillId="3" borderId="1" xfId="4" applyNumberFormat="1" applyFill="1" applyBorder="1" applyAlignment="1" applyProtection="1">
      <alignment vertical="center"/>
    </xf>
    <xf numFmtId="164" fontId="9" fillId="10" borderId="1" xfId="4" applyNumberFormat="1" applyFont="1" applyFill="1" applyBorder="1" applyAlignment="1" applyProtection="1">
      <alignment vertical="center"/>
    </xf>
    <xf numFmtId="164" fontId="9" fillId="10" borderId="35" xfId="4" applyNumberFormat="1" applyFont="1" applyFill="1" applyBorder="1" applyAlignment="1" applyProtection="1">
      <alignment vertical="center"/>
    </xf>
    <xf numFmtId="165" fontId="9" fillId="3" borderId="34" xfId="4" applyNumberFormat="1" applyFont="1" applyFill="1" applyBorder="1" applyAlignment="1" applyProtection="1">
      <alignment vertical="center"/>
    </xf>
    <xf numFmtId="0" fontId="1" fillId="3" borderId="1" xfId="4" applyFill="1" applyBorder="1" applyAlignment="1" applyProtection="1">
      <alignment horizontal="center" vertical="center"/>
    </xf>
    <xf numFmtId="0" fontId="1" fillId="19" borderId="51" xfId="4" applyFill="1" applyBorder="1" applyAlignment="1" applyProtection="1">
      <alignment vertical="center"/>
    </xf>
    <xf numFmtId="0" fontId="2" fillId="4" borderId="1" xfId="4" applyFont="1" applyFill="1" applyBorder="1" applyAlignment="1" applyProtection="1">
      <alignment horizontal="center" vertical="center"/>
    </xf>
    <xf numFmtId="10" fontId="8" fillId="4" borderId="34" xfId="4" applyNumberFormat="1" applyFont="1" applyFill="1" applyBorder="1" applyAlignment="1" applyProtection="1">
      <alignment vertical="center"/>
    </xf>
    <xf numFmtId="164" fontId="9" fillId="11" borderId="1" xfId="4" applyNumberFormat="1" applyFont="1" applyFill="1" applyBorder="1" applyAlignment="1" applyProtection="1">
      <alignment vertical="center"/>
    </xf>
    <xf numFmtId="164" fontId="9" fillId="11" borderId="35" xfId="4" applyNumberFormat="1" applyFont="1" applyFill="1" applyBorder="1" applyAlignment="1" applyProtection="1">
      <alignment vertical="center"/>
    </xf>
    <xf numFmtId="164" fontId="9" fillId="4" borderId="35" xfId="4" applyNumberFormat="1" applyFont="1" applyFill="1" applyBorder="1" applyAlignment="1" applyProtection="1">
      <alignment vertical="center"/>
    </xf>
    <xf numFmtId="0" fontId="1" fillId="4" borderId="1" xfId="4" applyFill="1" applyBorder="1" applyAlignment="1" applyProtection="1">
      <alignment horizontal="center" vertical="center"/>
    </xf>
    <xf numFmtId="10" fontId="9" fillId="3" borderId="34" xfId="4" applyNumberFormat="1" applyFont="1" applyFill="1" applyBorder="1" applyAlignment="1" applyProtection="1">
      <alignment vertical="center"/>
    </xf>
    <xf numFmtId="164" fontId="2" fillId="9" borderId="1" xfId="4" applyNumberFormat="1" applyFont="1" applyFill="1" applyBorder="1" applyAlignment="1" applyProtection="1">
      <alignment vertical="center"/>
    </xf>
    <xf numFmtId="164" fontId="2" fillId="9" borderId="35" xfId="4" applyNumberFormat="1" applyFont="1" applyFill="1" applyBorder="1" applyAlignment="1" applyProtection="1">
      <alignment vertical="center"/>
    </xf>
    <xf numFmtId="10" fontId="2" fillId="2" borderId="34" xfId="4" applyNumberFormat="1" applyFont="1" applyFill="1" applyBorder="1" applyAlignment="1" applyProtection="1">
      <alignment vertical="center"/>
    </xf>
    <xf numFmtId="0" fontId="1" fillId="2" borderId="1" xfId="4" applyFill="1" applyBorder="1" applyAlignment="1" applyProtection="1">
      <alignment horizontal="center" vertical="center"/>
    </xf>
    <xf numFmtId="0" fontId="1" fillId="12" borderId="0" xfId="4" applyFill="1" applyAlignment="1" applyProtection="1">
      <alignment vertical="center"/>
    </xf>
    <xf numFmtId="164" fontId="9" fillId="4" borderId="1" xfId="4" applyNumberFormat="1" applyFont="1" applyFill="1" applyBorder="1" applyAlignment="1" applyProtection="1">
      <alignment vertical="center"/>
    </xf>
    <xf numFmtId="0" fontId="2" fillId="13" borderId="1" xfId="4" applyFont="1" applyFill="1" applyBorder="1" applyAlignment="1" applyProtection="1">
      <alignment horizontal="center" vertical="center"/>
    </xf>
    <xf numFmtId="164" fontId="9" fillId="4" borderId="27" xfId="4" applyNumberFormat="1" applyFont="1" applyFill="1" applyBorder="1" applyAlignment="1" applyProtection="1">
      <alignment vertical="center"/>
    </xf>
    <xf numFmtId="0" fontId="2" fillId="18" borderId="1" xfId="4" applyFont="1" applyFill="1" applyBorder="1" applyAlignment="1" applyProtection="1">
      <alignment horizontal="center" vertical="center"/>
    </xf>
    <xf numFmtId="0" fontId="2" fillId="18" borderId="3" xfId="4" applyFont="1" applyFill="1" applyBorder="1" applyAlignment="1" applyProtection="1">
      <alignment horizontal="center" vertical="center"/>
    </xf>
    <xf numFmtId="0" fontId="2" fillId="18" borderId="34" xfId="4" applyFont="1" applyFill="1" applyBorder="1" applyAlignment="1" applyProtection="1">
      <alignment horizontal="center" vertical="center"/>
    </xf>
    <xf numFmtId="0" fontId="2" fillId="7" borderId="27" xfId="4" applyFont="1" applyFill="1" applyBorder="1" applyAlignment="1" applyProtection="1">
      <alignment vertical="center"/>
    </xf>
    <xf numFmtId="0" fontId="2" fillId="7" borderId="28" xfId="4" applyFont="1" applyFill="1" applyBorder="1" applyAlignment="1" applyProtection="1">
      <alignment vertical="center"/>
    </xf>
    <xf numFmtId="0" fontId="2" fillId="7" borderId="24" xfId="4" applyFont="1" applyFill="1" applyBorder="1" applyAlignment="1" applyProtection="1">
      <alignment vertical="center"/>
    </xf>
    <xf numFmtId="0" fontId="2" fillId="5" borderId="5" xfId="4" applyFont="1" applyFill="1" applyBorder="1" applyAlignment="1" applyProtection="1">
      <alignment horizontal="center" vertical="center"/>
    </xf>
    <xf numFmtId="0" fontId="1" fillId="18" borderId="3" xfId="4" applyFill="1" applyBorder="1" applyAlignment="1" applyProtection="1">
      <alignment horizontal="center" vertical="center"/>
    </xf>
    <xf numFmtId="0" fontId="1" fillId="18" borderId="34" xfId="4" applyFont="1" applyFill="1" applyBorder="1" applyAlignment="1" applyProtection="1">
      <alignment horizontal="center" vertical="center"/>
    </xf>
    <xf numFmtId="164" fontId="1" fillId="18" borderId="1" xfId="4" applyNumberFormat="1" applyFont="1" applyFill="1" applyBorder="1" applyAlignment="1" applyProtection="1">
      <alignment vertical="center"/>
    </xf>
    <xf numFmtId="0" fontId="2" fillId="7" borderId="31" xfId="4" applyFon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vertical="center"/>
    </xf>
    <xf numFmtId="0" fontId="2" fillId="7" borderId="26" xfId="4" applyFont="1" applyFill="1" applyBorder="1" applyAlignment="1" applyProtection="1">
      <alignment vertical="center"/>
    </xf>
    <xf numFmtId="0" fontId="1" fillId="5" borderId="5" xfId="4" applyFont="1" applyFill="1" applyBorder="1" applyAlignment="1" applyProtection="1">
      <alignment horizontal="center" vertical="center"/>
    </xf>
    <xf numFmtId="0" fontId="1" fillId="19" borderId="17" xfId="4" applyFill="1" applyBorder="1" applyAlignment="1" applyProtection="1">
      <alignment vertical="center"/>
    </xf>
    <xf numFmtId="0" fontId="1" fillId="7" borderId="3" xfId="4" applyFill="1" applyBorder="1" applyAlignment="1" applyProtection="1">
      <alignment horizontal="center" vertical="center"/>
    </xf>
    <xf numFmtId="0" fontId="1" fillId="7" borderId="34" xfId="4" applyFont="1" applyFill="1" applyBorder="1" applyAlignment="1" applyProtection="1">
      <alignment horizontal="center" vertical="center"/>
    </xf>
    <xf numFmtId="164" fontId="1" fillId="7" borderId="1" xfId="4" applyNumberFormat="1" applyFont="1" applyFill="1" applyBorder="1" applyAlignment="1" applyProtection="1">
      <alignment vertical="center"/>
    </xf>
    <xf numFmtId="164" fontId="2" fillId="7" borderId="33" xfId="4" applyNumberFormat="1" applyFont="1" applyFill="1" applyBorder="1" applyAlignment="1" applyProtection="1">
      <alignment vertical="center"/>
    </xf>
    <xf numFmtId="0" fontId="16" fillId="7" borderId="0" xfId="4" applyFont="1" applyFill="1" applyAlignment="1" applyProtection="1">
      <alignment vertical="center"/>
    </xf>
    <xf numFmtId="164" fontId="2" fillId="7" borderId="35" xfId="4" applyNumberFormat="1" applyFont="1" applyFill="1" applyBorder="1" applyAlignment="1" applyProtection="1">
      <alignment vertical="center"/>
    </xf>
    <xf numFmtId="0" fontId="1" fillId="7" borderId="37" xfId="4" applyFont="1" applyFill="1" applyBorder="1" applyAlignment="1" applyProtection="1">
      <alignment horizontal="center" vertical="center"/>
    </xf>
    <xf numFmtId="164" fontId="1" fillId="7" borderId="38" xfId="4" applyNumberFormat="1" applyFont="1" applyFill="1" applyBorder="1" applyAlignment="1" applyProtection="1">
      <alignment vertical="center"/>
    </xf>
    <xf numFmtId="164" fontId="2" fillId="7" borderId="38" xfId="4" applyNumberFormat="1" applyFont="1" applyFill="1" applyBorder="1" applyAlignment="1" applyProtection="1">
      <alignment vertical="center"/>
    </xf>
    <xf numFmtId="164" fontId="2" fillId="7" borderId="39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11" fillId="0" borderId="0" xfId="4" applyFont="1" applyAlignment="1" applyProtection="1">
      <alignment vertical="center"/>
    </xf>
    <xf numFmtId="0" fontId="12" fillId="0" borderId="0" xfId="4" applyFont="1" applyAlignment="1" applyProtection="1">
      <alignment vertical="center"/>
    </xf>
    <xf numFmtId="0" fontId="9" fillId="0" borderId="0" xfId="4" applyFont="1" applyAlignment="1" applyProtection="1">
      <alignment vertical="center"/>
    </xf>
    <xf numFmtId="0" fontId="0" fillId="0" borderId="1" xfId="4" applyFont="1" applyBorder="1" applyAlignment="1" applyProtection="1">
      <alignment vertical="center" wrapText="1"/>
    </xf>
    <xf numFmtId="0" fontId="1" fillId="0" borderId="1" xfId="4" applyBorder="1" applyAlignment="1" applyProtection="1">
      <alignment vertical="center" wrapText="1"/>
    </xf>
    <xf numFmtId="0" fontId="1" fillId="0" borderId="0" xfId="4" applyBorder="1" applyAlignment="1" applyProtection="1">
      <alignment vertical="center"/>
    </xf>
    <xf numFmtId="164" fontId="2" fillId="2" borderId="40" xfId="4" applyNumberFormat="1" applyFont="1" applyFill="1" applyBorder="1" applyAlignment="1" applyProtection="1">
      <alignment vertical="center"/>
      <protection locked="0"/>
    </xf>
    <xf numFmtId="164" fontId="9" fillId="3" borderId="34" xfId="4" applyNumberFormat="1" applyFont="1" applyFill="1" applyBorder="1" applyAlignment="1" applyProtection="1">
      <alignment vertical="center"/>
      <protection locked="0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1" fillId="0" borderId="0" xfId="4" applyAlignment="1" applyProtection="1">
      <alignment horizontal="center" vertical="center"/>
    </xf>
    <xf numFmtId="0" fontId="12" fillId="0" borderId="1" xfId="4" applyFont="1" applyBorder="1" applyAlignment="1" applyProtection="1">
      <alignment vertical="center"/>
    </xf>
    <xf numFmtId="0" fontId="12" fillId="0" borderId="1" xfId="4" applyFont="1" applyBorder="1" applyAlignment="1" applyProtection="1">
      <alignment vertical="center" wrapText="1"/>
    </xf>
    <xf numFmtId="164" fontId="2" fillId="2" borderId="52" xfId="4" applyNumberFormat="1" applyFont="1" applyFill="1" applyBorder="1" applyAlignment="1" applyProtection="1">
      <alignment vertical="center"/>
    </xf>
    <xf numFmtId="164" fontId="9" fillId="4" borderId="3" xfId="4" applyNumberFormat="1" applyFont="1" applyFill="1" applyBorder="1" applyAlignment="1" applyProtection="1">
      <alignment vertical="center"/>
    </xf>
    <xf numFmtId="166" fontId="8" fillId="4" borderId="1" xfId="4" applyNumberFormat="1" applyFont="1" applyFill="1" applyBorder="1" applyAlignment="1" applyProtection="1">
      <alignment vertical="center"/>
    </xf>
    <xf numFmtId="9" fontId="1" fillId="4" borderId="1" xfId="4" applyNumberFormat="1" applyFill="1" applyBorder="1" applyAlignment="1" applyProtection="1">
      <alignment vertical="center"/>
      <protection locked="0"/>
    </xf>
    <xf numFmtId="0" fontId="0" fillId="0" borderId="1" xfId="4" applyFont="1" applyBorder="1" applyAlignment="1" applyProtection="1">
      <alignment vertical="center"/>
    </xf>
    <xf numFmtId="164" fontId="1" fillId="2" borderId="1" xfId="4" applyNumberFormat="1" applyFill="1" applyBorder="1" applyAlignment="1" applyProtection="1">
      <alignment vertical="center"/>
    </xf>
    <xf numFmtId="164" fontId="1" fillId="5" borderId="1" xfId="4" applyNumberFormat="1" applyFill="1" applyBorder="1" applyAlignment="1" applyProtection="1">
      <alignment vertical="center"/>
    </xf>
    <xf numFmtId="0" fontId="2" fillId="7" borderId="0" xfId="4" applyFont="1" applyFill="1" applyBorder="1" applyAlignment="1" applyProtection="1">
      <alignment horizontal="center" vertical="center"/>
    </xf>
    <xf numFmtId="0" fontId="3" fillId="7" borderId="0" xfId="4" applyFont="1" applyFill="1" applyBorder="1" applyAlignment="1" applyProtection="1">
      <alignment horizontal="left" vertical="center" wrapText="1"/>
    </xf>
    <xf numFmtId="0" fontId="1" fillId="7" borderId="0" xfId="4" applyFill="1" applyBorder="1" applyAlignment="1" applyProtection="1">
      <alignment horizontal="center" vertical="center"/>
    </xf>
    <xf numFmtId="0" fontId="1" fillId="7" borderId="0" xfId="4" applyFont="1" applyFill="1" applyBorder="1" applyAlignment="1" applyProtection="1">
      <alignment horizontal="center" vertical="center"/>
    </xf>
    <xf numFmtId="164" fontId="2" fillId="7" borderId="0" xfId="4" applyNumberFormat="1" applyFont="1" applyFill="1" applyBorder="1" applyAlignment="1" applyProtection="1">
      <alignment vertical="center"/>
    </xf>
    <xf numFmtId="9" fontId="0" fillId="0" borderId="1" xfId="4" applyNumberFormat="1" applyFont="1" applyBorder="1" applyAlignment="1" applyProtection="1">
      <alignment vertical="center"/>
    </xf>
    <xf numFmtId="1" fontId="11" fillId="0" borderId="0" xfId="4" applyNumberFormat="1" applyFont="1" applyAlignment="1" applyProtection="1">
      <alignment vertical="center"/>
    </xf>
    <xf numFmtId="166" fontId="1" fillId="4" borderId="1" xfId="4" applyNumberFormat="1" applyFill="1" applyBorder="1" applyAlignment="1" applyProtection="1">
      <alignment vertical="center"/>
    </xf>
    <xf numFmtId="9" fontId="8" fillId="4" borderId="34" xfId="4" applyNumberFormat="1" applyFont="1" applyFill="1" applyBorder="1" applyAlignment="1" applyProtection="1">
      <alignment vertical="center"/>
      <protection locked="0"/>
    </xf>
    <xf numFmtId="9" fontId="9" fillId="3" borderId="34" xfId="4" applyNumberFormat="1" applyFont="1" applyFill="1" applyBorder="1" applyAlignment="1" applyProtection="1">
      <alignment vertical="center"/>
      <protection locked="0"/>
    </xf>
    <xf numFmtId="9" fontId="2" fillId="2" borderId="34" xfId="4" applyNumberFormat="1" applyFont="1" applyFill="1" applyBorder="1" applyAlignment="1" applyProtection="1">
      <alignment vertical="center"/>
      <protection locked="0"/>
    </xf>
    <xf numFmtId="9" fontId="9" fillId="3" borderId="34" xfId="4" applyNumberFormat="1" applyFont="1" applyFill="1" applyBorder="1" applyAlignment="1" applyProtection="1">
      <alignment vertical="center"/>
    </xf>
    <xf numFmtId="2" fontId="1" fillId="0" borderId="0" xfId="4" applyNumberFormat="1" applyAlignment="1" applyProtection="1">
      <alignment vertical="center"/>
    </xf>
    <xf numFmtId="2" fontId="1" fillId="0" borderId="0" xfId="4" applyNumberFormat="1" applyAlignment="1" applyProtection="1">
      <alignment vertical="center"/>
      <protection locked="0"/>
    </xf>
    <xf numFmtId="2" fontId="0" fillId="0" borderId="1" xfId="4" applyNumberFormat="1" applyFont="1" applyBorder="1" applyAlignment="1" applyProtection="1">
      <alignment vertical="center"/>
    </xf>
    <xf numFmtId="2" fontId="11" fillId="0" borderId="0" xfId="4" applyNumberFormat="1" applyFont="1" applyAlignment="1" applyProtection="1">
      <alignment vertical="center"/>
    </xf>
    <xf numFmtId="2" fontId="12" fillId="0" borderId="0" xfId="4" applyNumberFormat="1" applyFont="1" applyAlignment="1" applyProtection="1">
      <alignment vertical="center"/>
    </xf>
    <xf numFmtId="0" fontId="1" fillId="0" borderId="2" xfId="4" applyBorder="1" applyAlignment="1" applyProtection="1">
      <alignment vertical="center"/>
      <protection locked="0"/>
    </xf>
    <xf numFmtId="0" fontId="1" fillId="12" borderId="2" xfId="4" applyFill="1" applyBorder="1" applyAlignment="1" applyProtection="1">
      <alignment vertical="center"/>
      <protection locked="0"/>
    </xf>
    <xf numFmtId="3" fontId="10" fillId="17" borderId="54" xfId="5" applyNumberFormat="1" applyFont="1" applyFill="1" applyBorder="1" applyAlignment="1" applyProtection="1">
      <alignment horizontal="center" vertical="center" wrapText="1"/>
    </xf>
    <xf numFmtId="4" fontId="8" fillId="4" borderId="1" xfId="4" applyNumberFormat="1" applyFont="1" applyFill="1" applyBorder="1" applyAlignment="1" applyProtection="1">
      <alignment vertical="center"/>
    </xf>
    <xf numFmtId="2" fontId="2" fillId="7" borderId="24" xfId="4" applyNumberFormat="1" applyFont="1" applyFill="1" applyBorder="1" applyAlignment="1" applyProtection="1">
      <alignment vertical="center"/>
    </xf>
    <xf numFmtId="2" fontId="2" fillId="7" borderId="26" xfId="4" applyNumberFormat="1" applyFont="1" applyFill="1" applyBorder="1" applyAlignment="1" applyProtection="1">
      <alignment vertical="center"/>
    </xf>
    <xf numFmtId="0" fontId="1" fillId="0" borderId="0" xfId="4" applyAlignment="1" applyProtection="1">
      <alignment horizontal="center" vertical="center"/>
    </xf>
    <xf numFmtId="0" fontId="8" fillId="4" borderId="5" xfId="4" applyFont="1" applyFill="1" applyBorder="1" applyAlignment="1" applyProtection="1">
      <alignment vertical="center"/>
      <protection locked="0"/>
    </xf>
    <xf numFmtId="0" fontId="8" fillId="4" borderId="3" xfId="4" applyFont="1" applyFill="1" applyBorder="1" applyAlignment="1" applyProtection="1">
      <alignment vertical="center"/>
      <protection locked="0"/>
    </xf>
    <xf numFmtId="164" fontId="2" fillId="15" borderId="44" xfId="4" applyNumberFormat="1" applyFont="1" applyFill="1" applyBorder="1" applyAlignment="1" applyProtection="1">
      <alignment vertical="center"/>
    </xf>
    <xf numFmtId="164" fontId="2" fillId="5" borderId="3" xfId="4" applyNumberFormat="1" applyFont="1" applyFill="1" applyBorder="1" applyAlignment="1" applyProtection="1">
      <alignment vertical="center"/>
    </xf>
    <xf numFmtId="164" fontId="2" fillId="7" borderId="3" xfId="4" applyNumberFormat="1" applyFont="1" applyFill="1" applyBorder="1" applyAlignment="1" applyProtection="1">
      <alignment vertical="center"/>
    </xf>
    <xf numFmtId="164" fontId="1" fillId="7" borderId="17" xfId="4" applyNumberFormat="1" applyFill="1" applyBorder="1" applyAlignment="1" applyProtection="1">
      <alignment vertical="center"/>
    </xf>
    <xf numFmtId="164" fontId="1" fillId="7" borderId="0" xfId="4" applyNumberFormat="1" applyFill="1" applyBorder="1" applyAlignment="1" applyProtection="1">
      <alignment vertical="center"/>
    </xf>
    <xf numFmtId="0" fontId="1" fillId="0" borderId="7" xfId="4" applyBorder="1" applyAlignment="1" applyProtection="1">
      <alignment vertical="center"/>
    </xf>
    <xf numFmtId="0" fontId="11" fillId="0" borderId="0" xfId="4" applyFont="1" applyFill="1" applyAlignment="1" applyProtection="1">
      <alignment vertical="center"/>
      <protection locked="0"/>
    </xf>
    <xf numFmtId="0" fontId="11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horizontal="center" vertical="center"/>
    </xf>
    <xf numFmtId="0" fontId="24" fillId="0" borderId="0" xfId="4" applyFont="1" applyAlignment="1" applyProtection="1">
      <alignment vertical="center"/>
    </xf>
    <xf numFmtId="0" fontId="25" fillId="0" borderId="0" xfId="4" applyFont="1" applyBorder="1" applyAlignment="1" applyProtection="1">
      <alignment vertical="center"/>
    </xf>
    <xf numFmtId="0" fontId="12" fillId="0" borderId="15" xfId="4" applyFont="1" applyFill="1" applyBorder="1" applyAlignment="1" applyProtection="1">
      <alignment vertical="center"/>
      <protection locked="0"/>
    </xf>
    <xf numFmtId="0" fontId="11" fillId="0" borderId="0" xfId="4" applyFont="1" applyFill="1" applyAlignment="1" applyProtection="1">
      <alignment horizontal="center" vertical="center"/>
    </xf>
    <xf numFmtId="0" fontId="11" fillId="0" borderId="0" xfId="4" applyFont="1" applyFill="1" applyAlignment="1" applyProtection="1">
      <alignment vertical="center"/>
    </xf>
    <xf numFmtId="0" fontId="1" fillId="0" borderId="0" xfId="4" applyFill="1" applyAlignment="1" applyProtection="1">
      <alignment vertical="center"/>
    </xf>
    <xf numFmtId="0" fontId="12" fillId="0" borderId="0" xfId="4" applyFont="1" applyFill="1" applyAlignment="1" applyProtection="1">
      <alignment vertical="center"/>
    </xf>
    <xf numFmtId="0" fontId="16" fillId="0" borderId="0" xfId="4" applyFont="1" applyFill="1" applyAlignment="1" applyProtection="1">
      <alignment horizontal="center" vertical="center"/>
    </xf>
    <xf numFmtId="0" fontId="16" fillId="0" borderId="0" xfId="4" applyFont="1" applyFill="1" applyAlignment="1" applyProtection="1">
      <alignment vertical="center"/>
    </xf>
    <xf numFmtId="0" fontId="16" fillId="0" borderId="0" xfId="4" applyFont="1" applyAlignment="1" applyProtection="1">
      <alignment vertical="center"/>
    </xf>
    <xf numFmtId="10" fontId="16" fillId="0" borderId="0" xfId="4" applyNumberFormat="1" applyFont="1" applyAlignment="1" applyProtection="1">
      <alignment vertical="center"/>
    </xf>
    <xf numFmtId="0" fontId="21" fillId="0" borderId="0" xfId="4" applyFont="1" applyAlignment="1" applyProtection="1">
      <alignment vertical="center"/>
    </xf>
    <xf numFmtId="0" fontId="11" fillId="0" borderId="0" xfId="4" applyFont="1" applyFill="1" applyAlignment="1" applyProtection="1">
      <alignment vertical="center" wrapText="1"/>
    </xf>
    <xf numFmtId="0" fontId="0" fillId="5" borderId="7" xfId="4" applyFont="1" applyFill="1" applyBorder="1" applyAlignment="1" applyProtection="1">
      <alignment vertical="center"/>
      <protection locked="0"/>
    </xf>
    <xf numFmtId="0" fontId="0" fillId="5" borderId="11" xfId="4" applyFont="1" applyFill="1" applyBorder="1" applyAlignment="1" applyProtection="1">
      <alignment vertical="center"/>
      <protection locked="0"/>
    </xf>
    <xf numFmtId="0" fontId="1" fillId="0" borderId="0" xfId="4" applyAlignment="1" applyProtection="1">
      <alignment horizontal="center" vertical="center"/>
    </xf>
    <xf numFmtId="0" fontId="1" fillId="0" borderId="3" xfId="4" applyBorder="1" applyAlignment="1" applyProtection="1">
      <alignment horizontal="left" vertical="center"/>
    </xf>
    <xf numFmtId="0" fontId="2" fillId="20" borderId="56" xfId="0" applyFont="1" applyFill="1" applyBorder="1" applyAlignment="1" applyProtection="1">
      <alignment vertical="center"/>
    </xf>
    <xf numFmtId="0" fontId="2" fillId="0" borderId="0" xfId="4" applyFont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3" fontId="10" fillId="6" borderId="8" xfId="5" applyNumberFormat="1" applyFont="1" applyFill="1" applyBorder="1" applyAlignment="1" applyProtection="1">
      <alignment horizontal="center" vertical="center" wrapText="1"/>
    </xf>
    <xf numFmtId="0" fontId="2" fillId="7" borderId="7" xfId="4" applyFont="1" applyFill="1" applyBorder="1" applyAlignment="1" applyProtection="1">
      <alignment vertical="center" wrapText="1"/>
    </xf>
    <xf numFmtId="0" fontId="2" fillId="7" borderId="9" xfId="4" applyFont="1" applyFill="1" applyBorder="1" applyAlignment="1" applyProtection="1">
      <alignment horizontal="center" vertical="center"/>
    </xf>
    <xf numFmtId="0" fontId="1" fillId="0" borderId="29" xfId="4" applyBorder="1" applyAlignment="1" applyProtection="1">
      <alignment vertical="center"/>
    </xf>
    <xf numFmtId="0" fontId="1" fillId="0" borderId="30" xfId="4" applyBorder="1" applyAlignment="1" applyProtection="1">
      <alignment vertical="center"/>
    </xf>
    <xf numFmtId="0" fontId="0" fillId="4" borderId="3" xfId="4" applyFont="1" applyFill="1" applyBorder="1" applyAlignment="1" applyProtection="1">
      <alignment horizontal="center" vertical="center"/>
    </xf>
    <xf numFmtId="0" fontId="1" fillId="4" borderId="34" xfId="4" applyFill="1" applyBorder="1" applyAlignment="1" applyProtection="1">
      <alignment horizontal="center" vertical="center"/>
    </xf>
    <xf numFmtId="0" fontId="1" fillId="2" borderId="34" xfId="4" applyFill="1" applyBorder="1" applyAlignment="1" applyProtection="1">
      <alignment horizontal="center" vertical="center"/>
    </xf>
    <xf numFmtId="0" fontId="1" fillId="12" borderId="1" xfId="4" applyFill="1" applyBorder="1" applyAlignment="1" applyProtection="1">
      <alignment horizontal="left" vertical="center"/>
    </xf>
    <xf numFmtId="0" fontId="1" fillId="12" borderId="30" xfId="4" applyFill="1" applyBorder="1" applyAlignment="1" applyProtection="1">
      <alignment vertical="center"/>
    </xf>
    <xf numFmtId="0" fontId="4" fillId="0" borderId="1" xfId="4" applyFont="1" applyFill="1" applyBorder="1" applyAlignment="1" applyProtection="1">
      <alignment horizontal="left" vertical="center"/>
    </xf>
    <xf numFmtId="0" fontId="1" fillId="0" borderId="1" xfId="4" applyFont="1" applyFill="1" applyBorder="1" applyAlignment="1" applyProtection="1">
      <alignment horizontal="left" vertical="center"/>
    </xf>
    <xf numFmtId="0" fontId="4" fillId="0" borderId="3" xfId="4" applyFont="1" applyBorder="1" applyAlignment="1" applyProtection="1">
      <alignment horizontal="left" vertical="center"/>
    </xf>
    <xf numFmtId="0" fontId="1" fillId="0" borderId="3" xfId="4" applyFont="1" applyFill="1" applyBorder="1" applyAlignment="1" applyProtection="1">
      <alignment horizontal="left" vertical="center"/>
    </xf>
    <xf numFmtId="0" fontId="1" fillId="12" borderId="3" xfId="4" applyFill="1" applyBorder="1" applyAlignment="1" applyProtection="1">
      <alignment horizontal="left" vertical="center"/>
    </xf>
    <xf numFmtId="0" fontId="8" fillId="0" borderId="1" xfId="4" applyFont="1" applyFill="1" applyBorder="1" applyAlignment="1" applyProtection="1">
      <alignment vertical="center"/>
    </xf>
    <xf numFmtId="0" fontId="1" fillId="0" borderId="1" xfId="4" applyFill="1" applyBorder="1" applyAlignment="1" applyProtection="1">
      <alignment horizontal="left" vertical="center"/>
    </xf>
    <xf numFmtId="0" fontId="1" fillId="0" borderId="3" xfId="4" applyFill="1" applyBorder="1" applyAlignment="1" applyProtection="1">
      <alignment horizontal="left" vertical="center"/>
    </xf>
    <xf numFmtId="0" fontId="1" fillId="12" borderId="1" xfId="4" applyFill="1" applyBorder="1" applyAlignment="1" applyProtection="1">
      <alignment vertical="center"/>
    </xf>
    <xf numFmtId="0" fontId="1" fillId="12" borderId="1" xfId="4" applyFont="1" applyFill="1" applyBorder="1" applyAlignment="1" applyProtection="1">
      <alignment horizontal="left" vertical="center"/>
    </xf>
    <xf numFmtId="0" fontId="4" fillId="12" borderId="1" xfId="4" applyFont="1" applyFill="1" applyBorder="1" applyAlignment="1" applyProtection="1">
      <alignment horizontal="left" vertical="center"/>
    </xf>
    <xf numFmtId="0" fontId="0" fillId="7" borderId="30" xfId="4" applyFont="1" applyFill="1" applyBorder="1" applyAlignment="1" applyProtection="1">
      <alignment vertical="center"/>
    </xf>
    <xf numFmtId="0" fontId="1" fillId="0" borderId="30" xfId="4" applyBorder="1" applyAlignment="1" applyProtection="1">
      <alignment vertical="center" wrapText="1"/>
    </xf>
    <xf numFmtId="164" fontId="2" fillId="18" borderId="7" xfId="4" applyNumberFormat="1" applyFont="1" applyFill="1" applyBorder="1" applyAlignment="1" applyProtection="1">
      <alignment vertical="center"/>
    </xf>
    <xf numFmtId="0" fontId="1" fillId="0" borderId="55" xfId="4" applyBorder="1" applyAlignment="1" applyProtection="1">
      <alignment vertical="center"/>
    </xf>
    <xf numFmtId="164" fontId="2" fillId="7" borderId="7" xfId="0" applyNumberFormat="1" applyFont="1" applyFill="1" applyBorder="1" applyAlignment="1" applyProtection="1">
      <alignment vertical="center"/>
    </xf>
    <xf numFmtId="0" fontId="0" fillId="0" borderId="0" xfId="4" applyFont="1" applyAlignment="1" applyProtection="1">
      <alignment vertical="center"/>
    </xf>
    <xf numFmtId="164" fontId="0" fillId="7" borderId="19" xfId="0" applyNumberFormat="1" applyFill="1" applyBorder="1" applyAlignment="1" applyProtection="1">
      <alignment vertical="center"/>
    </xf>
    <xf numFmtId="0" fontId="2" fillId="24" borderId="12" xfId="4" applyFont="1" applyFill="1" applyBorder="1" applyAlignment="1" applyProtection="1">
      <alignment vertical="center" wrapText="1"/>
    </xf>
    <xf numFmtId="0" fontId="1" fillId="22" borderId="30" xfId="4" applyFill="1" applyBorder="1" applyAlignment="1" applyProtection="1">
      <alignment vertical="center"/>
      <protection locked="0"/>
    </xf>
    <xf numFmtId="0" fontId="1" fillId="22" borderId="29" xfId="4" applyFill="1" applyBorder="1" applyAlignment="1" applyProtection="1">
      <alignment vertical="center"/>
      <protection locked="0"/>
    </xf>
    <xf numFmtId="164" fontId="2" fillId="2" borderId="59" xfId="4" applyNumberFormat="1" applyFont="1" applyFill="1" applyBorder="1" applyAlignment="1" applyProtection="1">
      <alignment vertical="center"/>
    </xf>
    <xf numFmtId="0" fontId="1" fillId="22" borderId="59" xfId="4" applyFill="1" applyBorder="1" applyAlignment="1" applyProtection="1">
      <alignment vertical="center"/>
      <protection locked="0"/>
    </xf>
    <xf numFmtId="0" fontId="1" fillId="22" borderId="60" xfId="4" applyFill="1" applyBorder="1" applyAlignment="1" applyProtection="1">
      <alignment vertical="center"/>
      <protection locked="0"/>
    </xf>
    <xf numFmtId="0" fontId="2" fillId="24" borderId="53" xfId="4" applyFont="1" applyFill="1" applyBorder="1" applyAlignment="1" applyProtection="1">
      <alignment vertical="center" wrapText="1"/>
    </xf>
    <xf numFmtId="0" fontId="1" fillId="22" borderId="58" xfId="4" applyFill="1" applyBorder="1" applyAlignment="1" applyProtection="1">
      <alignment vertical="center"/>
      <protection locked="0"/>
    </xf>
    <xf numFmtId="0" fontId="1" fillId="22" borderId="2" xfId="4" applyFill="1" applyBorder="1" applyAlignment="1" applyProtection="1">
      <alignment vertical="center"/>
      <protection locked="0"/>
    </xf>
    <xf numFmtId="0" fontId="0" fillId="7" borderId="2" xfId="4" applyFont="1" applyFill="1" applyBorder="1" applyAlignment="1" applyProtection="1">
      <alignment vertical="center"/>
      <protection locked="0"/>
    </xf>
    <xf numFmtId="0" fontId="1" fillId="7" borderId="2" xfId="4" applyFill="1" applyBorder="1" applyAlignment="1" applyProtection="1">
      <alignment vertical="center"/>
      <protection locked="0"/>
    </xf>
    <xf numFmtId="0" fontId="1" fillId="0" borderId="63" xfId="4" applyBorder="1" applyAlignment="1" applyProtection="1">
      <alignment vertical="center"/>
      <protection locked="0"/>
    </xf>
    <xf numFmtId="0" fontId="1" fillId="12" borderId="63" xfId="4" applyFill="1" applyBorder="1" applyAlignment="1" applyProtection="1">
      <alignment vertical="center"/>
      <protection locked="0"/>
    </xf>
    <xf numFmtId="0" fontId="1" fillId="23" borderId="29" xfId="4" applyFill="1" applyBorder="1" applyAlignment="1" applyProtection="1">
      <alignment vertical="center"/>
      <protection locked="0"/>
    </xf>
    <xf numFmtId="0" fontId="1" fillId="23" borderId="49" xfId="4" applyFill="1" applyBorder="1" applyAlignment="1" applyProtection="1">
      <alignment vertical="center"/>
      <protection locked="0"/>
    </xf>
    <xf numFmtId="0" fontId="1" fillId="23" borderId="30" xfId="4" applyFill="1" applyBorder="1" applyAlignment="1" applyProtection="1">
      <alignment vertical="center"/>
      <protection locked="0"/>
    </xf>
    <xf numFmtId="0" fontId="1" fillId="23" borderId="2" xfId="4" applyFill="1" applyBorder="1" applyAlignment="1" applyProtection="1">
      <alignment vertical="center"/>
      <protection locked="0"/>
    </xf>
    <xf numFmtId="0" fontId="1" fillId="0" borderId="34" xfId="4" applyBorder="1" applyAlignment="1" applyProtection="1">
      <alignment vertical="center"/>
      <protection locked="0"/>
    </xf>
    <xf numFmtId="2" fontId="10" fillId="6" borderId="64" xfId="2" applyNumberFormat="1" applyFont="1" applyFill="1" applyBorder="1" applyAlignment="1" applyProtection="1">
      <alignment horizontal="center" vertical="center" wrapText="1"/>
    </xf>
    <xf numFmtId="1" fontId="0" fillId="6" borderId="34" xfId="0" applyNumberFormat="1" applyFill="1" applyBorder="1" applyAlignment="1" applyProtection="1">
      <alignment vertical="center"/>
    </xf>
    <xf numFmtId="1" fontId="0" fillId="0" borderId="34" xfId="0" applyNumberFormat="1" applyFill="1" applyBorder="1" applyAlignment="1" applyProtection="1">
      <alignment vertical="center"/>
    </xf>
    <xf numFmtId="0" fontId="2" fillId="24" borderId="7" xfId="4" applyFont="1" applyFill="1" applyBorder="1" applyAlignment="1" applyProtection="1">
      <alignment vertical="center" wrapText="1"/>
    </xf>
    <xf numFmtId="0" fontId="2" fillId="6" borderId="62" xfId="4" applyFont="1" applyFill="1" applyBorder="1" applyAlignment="1" applyProtection="1">
      <alignment horizontal="center" vertical="center" wrapText="1"/>
      <protection locked="0"/>
    </xf>
    <xf numFmtId="0" fontId="2" fillId="6" borderId="1" xfId="4" applyFont="1" applyFill="1" applyBorder="1" applyAlignment="1" applyProtection="1">
      <alignment horizontal="center" vertical="center"/>
      <protection locked="0"/>
    </xf>
    <xf numFmtId="164" fontId="2" fillId="15" borderId="46" xfId="4" applyNumberFormat="1" applyFont="1" applyFill="1" applyBorder="1" applyAlignment="1" applyProtection="1">
      <alignment vertical="center"/>
    </xf>
    <xf numFmtId="2" fontId="10" fillId="6" borderId="27" xfId="2" applyNumberFormat="1" applyFont="1" applyFill="1" applyBorder="1" applyAlignment="1" applyProtection="1">
      <alignment horizontal="center" vertical="center" wrapText="1"/>
    </xf>
    <xf numFmtId="2" fontId="0" fillId="0" borderId="41" xfId="0" applyNumberFormat="1" applyBorder="1" applyAlignment="1" applyProtection="1">
      <alignment vertical="center"/>
    </xf>
    <xf numFmtId="2" fontId="0" fillId="0" borderId="1" xfId="0" applyNumberFormat="1" applyBorder="1" applyAlignment="1" applyProtection="1">
      <alignment vertical="center"/>
    </xf>
    <xf numFmtId="1" fontId="0" fillId="6" borderId="1" xfId="0" applyNumberFormat="1" applyFill="1" applyBorder="1" applyAlignment="1" applyProtection="1">
      <alignment vertical="center"/>
    </xf>
    <xf numFmtId="1" fontId="0" fillId="0" borderId="1" xfId="0" applyNumberFormat="1" applyFill="1" applyBorder="1" applyAlignment="1" applyProtection="1">
      <alignment vertical="center"/>
    </xf>
    <xf numFmtId="1" fontId="0" fillId="12" borderId="1" xfId="0" applyNumberFormat="1" applyFill="1" applyBorder="1" applyAlignment="1" applyProtection="1">
      <alignment vertical="center"/>
    </xf>
    <xf numFmtId="2" fontId="0" fillId="7" borderId="40" xfId="0" applyNumberFormat="1" applyFill="1" applyBorder="1" applyAlignment="1" applyProtection="1">
      <alignment vertical="center"/>
    </xf>
    <xf numFmtId="0" fontId="1" fillId="7" borderId="34" xfId="4" applyFill="1" applyBorder="1" applyAlignment="1" applyProtection="1">
      <alignment vertical="center"/>
      <protection locked="0"/>
    </xf>
    <xf numFmtId="1" fontId="0" fillId="7" borderId="34" xfId="0" applyNumberFormat="1" applyFill="1" applyBorder="1" applyAlignment="1" applyProtection="1">
      <alignment vertical="center"/>
    </xf>
    <xf numFmtId="0" fontId="1" fillId="7" borderId="14" xfId="4" applyFill="1" applyBorder="1" applyAlignment="1" applyProtection="1">
      <alignment vertical="center"/>
      <protection locked="0"/>
    </xf>
    <xf numFmtId="0" fontId="1" fillId="7" borderId="10" xfId="4" applyFill="1" applyBorder="1" applyAlignment="1" applyProtection="1">
      <alignment vertical="center"/>
      <protection locked="0"/>
    </xf>
    <xf numFmtId="0" fontId="1" fillId="7" borderId="63" xfId="4" applyFill="1" applyBorder="1" applyAlignment="1" applyProtection="1">
      <alignment vertical="center"/>
      <protection locked="0"/>
    </xf>
    <xf numFmtId="0" fontId="1" fillId="7" borderId="61" xfId="4" applyFill="1" applyBorder="1" applyAlignment="1" applyProtection="1">
      <alignment vertical="center"/>
      <protection locked="0"/>
    </xf>
    <xf numFmtId="0" fontId="0" fillId="7" borderId="65" xfId="4" applyFont="1" applyFill="1" applyBorder="1" applyAlignment="1" applyProtection="1">
      <alignment vertical="center"/>
      <protection locked="0"/>
    </xf>
    <xf numFmtId="0" fontId="1" fillId="7" borderId="65" xfId="4" applyFill="1" applyBorder="1" applyAlignment="1" applyProtection="1">
      <alignment vertical="center"/>
      <protection locked="0"/>
    </xf>
    <xf numFmtId="0" fontId="1" fillId="7" borderId="12" xfId="4" applyFill="1" applyBorder="1" applyAlignment="1" applyProtection="1">
      <alignment vertical="center"/>
      <protection locked="0"/>
    </xf>
    <xf numFmtId="164" fontId="9" fillId="11" borderId="27" xfId="4" applyNumberFormat="1" applyFont="1" applyFill="1" applyBorder="1" applyAlignment="1" applyProtection="1">
      <alignment vertical="center"/>
    </xf>
    <xf numFmtId="0" fontId="2" fillId="0" borderId="13" xfId="4" applyFont="1" applyBorder="1" applyAlignment="1" applyProtection="1">
      <alignment vertical="center"/>
      <protection locked="0"/>
    </xf>
    <xf numFmtId="0" fontId="2" fillId="7" borderId="1" xfId="4" applyFont="1" applyFill="1" applyBorder="1" applyAlignment="1" applyProtection="1">
      <alignment vertical="center"/>
    </xf>
    <xf numFmtId="0" fontId="12" fillId="7" borderId="60" xfId="4" applyFont="1" applyFill="1" applyBorder="1" applyAlignment="1" applyProtection="1">
      <alignment vertical="center"/>
      <protection locked="0"/>
    </xf>
    <xf numFmtId="0" fontId="12" fillId="22" borderId="60" xfId="4" applyFont="1" applyFill="1" applyBorder="1" applyAlignment="1" applyProtection="1">
      <alignment vertical="center"/>
      <protection locked="0"/>
    </xf>
    <xf numFmtId="0" fontId="12" fillId="23" borderId="60" xfId="4" applyFont="1" applyFill="1" applyBorder="1" applyAlignment="1" applyProtection="1">
      <alignment vertical="center"/>
      <protection locked="0"/>
    </xf>
    <xf numFmtId="0" fontId="2" fillId="0" borderId="1" xfId="4" applyFont="1" applyBorder="1" applyAlignment="1" applyProtection="1">
      <alignment vertical="center"/>
    </xf>
    <xf numFmtId="0" fontId="2" fillId="20" borderId="51" xfId="0" applyFont="1" applyFill="1" applyBorder="1" applyAlignment="1" applyProtection="1">
      <alignment vertical="center"/>
    </xf>
    <xf numFmtId="0" fontId="2" fillId="0" borderId="2" xfId="4" applyFont="1" applyBorder="1" applyAlignment="1" applyProtection="1">
      <alignment horizontal="center" vertical="center"/>
    </xf>
    <xf numFmtId="0" fontId="2" fillId="20" borderId="7" xfId="0" applyFont="1" applyFill="1" applyBorder="1" applyAlignment="1" applyProtection="1">
      <alignment vertical="center"/>
    </xf>
    <xf numFmtId="0" fontId="8" fillId="4" borderId="1" xfId="4" applyFont="1" applyFill="1" applyBorder="1" applyAlignment="1" applyProtection="1">
      <alignment horizontal="left" vertical="center"/>
      <protection locked="0"/>
    </xf>
    <xf numFmtId="0" fontId="9" fillId="3" borderId="3" xfId="4" applyFont="1" applyFill="1" applyBorder="1" applyAlignment="1" applyProtection="1">
      <alignment horizontal="left" vertical="center"/>
      <protection locked="0"/>
    </xf>
    <xf numFmtId="0" fontId="9" fillId="3" borderId="2" xfId="4" applyFont="1" applyFill="1" applyBorder="1" applyAlignment="1" applyProtection="1">
      <alignment horizontal="left" vertical="center"/>
      <protection locked="0"/>
    </xf>
    <xf numFmtId="0" fontId="9" fillId="3" borderId="5" xfId="4" applyFont="1" applyFill="1" applyBorder="1" applyAlignment="1" applyProtection="1">
      <alignment horizontal="left" vertical="center"/>
      <protection locked="0"/>
    </xf>
    <xf numFmtId="0" fontId="0" fillId="0" borderId="47" xfId="4" applyFont="1" applyBorder="1" applyAlignment="1" applyProtection="1">
      <alignment horizontal="center" vertical="center"/>
      <protection locked="0"/>
    </xf>
    <xf numFmtId="0" fontId="1" fillId="0" borderId="50" xfId="4" applyBorder="1" applyAlignment="1" applyProtection="1">
      <alignment horizontal="center" vertical="center"/>
      <protection locked="0"/>
    </xf>
    <xf numFmtId="0" fontId="1" fillId="0" borderId="48" xfId="4" applyBorder="1" applyAlignment="1" applyProtection="1">
      <alignment horizontal="center" vertical="center"/>
      <protection locked="0"/>
    </xf>
    <xf numFmtId="0" fontId="2" fillId="5" borderId="11" xfId="4" applyFont="1" applyFill="1" applyBorder="1" applyAlignment="1" applyProtection="1">
      <alignment horizontal="left" vertical="center" wrapText="1"/>
    </xf>
    <xf numFmtId="0" fontId="2" fillId="5" borderId="13" xfId="4" applyFont="1" applyFill="1" applyBorder="1" applyAlignment="1" applyProtection="1">
      <alignment horizontal="left" vertical="center" wrapText="1"/>
    </xf>
    <xf numFmtId="0" fontId="2" fillId="5" borderId="15" xfId="4" applyFont="1" applyFill="1" applyBorder="1" applyAlignment="1" applyProtection="1">
      <alignment horizontal="left" vertical="center" wrapText="1"/>
    </xf>
    <xf numFmtId="0" fontId="3" fillId="2" borderId="3" xfId="4" applyFont="1" applyFill="1" applyBorder="1" applyAlignment="1" applyProtection="1">
      <alignment horizontal="left" vertical="center" wrapText="1"/>
      <protection locked="0"/>
    </xf>
    <xf numFmtId="0" fontId="3" fillId="2" borderId="2" xfId="4" applyFont="1" applyFill="1" applyBorder="1" applyAlignment="1" applyProtection="1">
      <alignment horizontal="left" vertical="center" wrapText="1"/>
      <protection locked="0"/>
    </xf>
    <xf numFmtId="0" fontId="3" fillId="2" borderId="5" xfId="4" applyFont="1" applyFill="1" applyBorder="1" applyAlignment="1" applyProtection="1">
      <alignment horizontal="left" vertical="center" wrapText="1"/>
      <protection locked="0"/>
    </xf>
    <xf numFmtId="0" fontId="9" fillId="3" borderId="3" xfId="4" applyFont="1" applyFill="1" applyBorder="1" applyAlignment="1" applyProtection="1">
      <alignment horizontal="left" vertical="center" wrapText="1"/>
      <protection locked="0"/>
    </xf>
    <xf numFmtId="0" fontId="9" fillId="3" borderId="2" xfId="4" applyFont="1" applyFill="1" applyBorder="1" applyAlignment="1" applyProtection="1">
      <alignment horizontal="left" vertical="center" wrapText="1"/>
      <protection locked="0"/>
    </xf>
    <xf numFmtId="0" fontId="9" fillId="3" borderId="5" xfId="4" applyFont="1" applyFill="1" applyBorder="1" applyAlignment="1" applyProtection="1">
      <alignment horizontal="left" vertical="center" wrapText="1"/>
      <protection locked="0"/>
    </xf>
    <xf numFmtId="0" fontId="8" fillId="4" borderId="3" xfId="4" applyFont="1" applyFill="1" applyBorder="1" applyAlignment="1" applyProtection="1">
      <alignment horizontal="left" vertical="center"/>
      <protection locked="0"/>
    </xf>
    <xf numFmtId="0" fontId="8" fillId="4" borderId="5" xfId="4" applyFont="1" applyFill="1" applyBorder="1" applyAlignment="1" applyProtection="1">
      <alignment horizontal="left" vertical="center"/>
      <protection locked="0"/>
    </xf>
    <xf numFmtId="0" fontId="2" fillId="17" borderId="13" xfId="4" applyFont="1" applyFill="1" applyBorder="1" applyAlignment="1" applyProtection="1">
      <alignment horizontal="center" vertical="center"/>
    </xf>
    <xf numFmtId="0" fontId="2" fillId="17" borderId="15" xfId="4" applyFont="1" applyFill="1" applyBorder="1" applyAlignment="1" applyProtection="1">
      <alignment horizontal="center" vertical="center"/>
    </xf>
    <xf numFmtId="165" fontId="2" fillId="15" borderId="11" xfId="4" applyNumberFormat="1" applyFont="1" applyFill="1" applyBorder="1" applyAlignment="1" applyProtection="1">
      <alignment horizontal="center" vertical="center"/>
    </xf>
    <xf numFmtId="165" fontId="2" fillId="15" borderId="13" xfId="4" applyNumberFormat="1" applyFont="1" applyFill="1" applyBorder="1" applyAlignment="1" applyProtection="1">
      <alignment horizontal="center" vertical="center"/>
    </xf>
    <xf numFmtId="165" fontId="2" fillId="15" borderId="15" xfId="4" applyNumberFormat="1" applyFont="1" applyFill="1" applyBorder="1" applyAlignment="1" applyProtection="1">
      <alignment horizontal="center" vertical="center"/>
    </xf>
    <xf numFmtId="0" fontId="2" fillId="16" borderId="11" xfId="4" applyFont="1" applyFill="1" applyBorder="1" applyAlignment="1" applyProtection="1">
      <alignment horizontal="center" vertical="center"/>
    </xf>
    <xf numFmtId="0" fontId="2" fillId="16" borderId="13" xfId="4" applyFont="1" applyFill="1" applyBorder="1" applyAlignment="1" applyProtection="1">
      <alignment horizontal="center" vertical="center"/>
    </xf>
    <xf numFmtId="0" fontId="2" fillId="16" borderId="15" xfId="4" applyFont="1" applyFill="1" applyBorder="1" applyAlignment="1" applyProtection="1">
      <alignment horizontal="center" vertical="center"/>
    </xf>
    <xf numFmtId="0" fontId="2" fillId="17" borderId="11" xfId="4" applyFont="1" applyFill="1" applyBorder="1" applyAlignment="1" applyProtection="1">
      <alignment horizontal="center" vertical="center"/>
    </xf>
    <xf numFmtId="3" fontId="10" fillId="6" borderId="4" xfId="5" applyNumberFormat="1" applyFont="1" applyFill="1" applyBorder="1" applyAlignment="1" applyProtection="1">
      <alignment horizontal="center" vertical="center" wrapText="1"/>
    </xf>
    <xf numFmtId="0" fontId="3" fillId="2" borderId="3" xfId="4" applyFont="1" applyFill="1" applyBorder="1" applyAlignment="1" applyProtection="1">
      <alignment horizontal="center" vertical="center" wrapText="1"/>
    </xf>
    <xf numFmtId="0" fontId="3" fillId="2" borderId="2" xfId="4" applyFont="1" applyFill="1" applyBorder="1" applyAlignment="1" applyProtection="1">
      <alignment horizontal="center" vertical="center" wrapText="1"/>
    </xf>
    <xf numFmtId="0" fontId="3" fillId="2" borderId="5" xfId="4" applyFont="1" applyFill="1" applyBorder="1" applyAlignment="1" applyProtection="1">
      <alignment horizontal="center" vertical="center" wrapText="1"/>
    </xf>
    <xf numFmtId="0" fontId="9" fillId="3" borderId="3" xfId="4" applyFont="1" applyFill="1" applyBorder="1" applyAlignment="1" applyProtection="1">
      <alignment horizontal="left" vertical="center" wrapText="1"/>
    </xf>
    <xf numFmtId="0" fontId="9" fillId="3" borderId="2" xfId="4" applyFont="1" applyFill="1" applyBorder="1" applyAlignment="1" applyProtection="1">
      <alignment horizontal="left" vertical="center" wrapText="1"/>
    </xf>
    <xf numFmtId="0" fontId="9" fillId="3" borderId="5" xfId="4" applyFont="1" applyFill="1" applyBorder="1" applyAlignment="1" applyProtection="1">
      <alignment horizontal="left" vertical="center" wrapText="1"/>
    </xf>
    <xf numFmtId="0" fontId="0" fillId="0" borderId="3" xfId="4" applyFont="1" applyBorder="1" applyAlignment="1" applyProtection="1">
      <alignment horizontal="left" vertical="center"/>
    </xf>
    <xf numFmtId="0" fontId="1" fillId="0" borderId="2" xfId="4" applyBorder="1" applyAlignment="1" applyProtection="1">
      <alignment horizontal="left" vertical="center"/>
    </xf>
    <xf numFmtId="0" fontId="1" fillId="0" borderId="5" xfId="4" applyBorder="1" applyAlignment="1" applyProtection="1">
      <alignment horizontal="left" vertical="center"/>
    </xf>
    <xf numFmtId="0" fontId="0" fillId="0" borderId="3" xfId="4" applyFont="1" applyBorder="1" applyAlignment="1" applyProtection="1">
      <alignment horizontal="left" vertical="center" wrapText="1"/>
    </xf>
    <xf numFmtId="0" fontId="1" fillId="0" borderId="2" xfId="4" applyBorder="1" applyAlignment="1" applyProtection="1">
      <alignment horizontal="left" vertical="center" wrapText="1"/>
    </xf>
    <xf numFmtId="0" fontId="1" fillId="0" borderId="5" xfId="4" applyBorder="1" applyAlignment="1" applyProtection="1">
      <alignment horizontal="left" vertical="center" wrapText="1"/>
    </xf>
    <xf numFmtId="0" fontId="2" fillId="6" borderId="8" xfId="4" applyFont="1" applyFill="1" applyBorder="1" applyAlignment="1" applyProtection="1">
      <alignment horizontal="center" vertical="center" wrapText="1"/>
    </xf>
    <xf numFmtId="0" fontId="2" fillId="6" borderId="49" xfId="4" applyFont="1" applyFill="1" applyBorder="1" applyAlignment="1" applyProtection="1">
      <alignment horizontal="center" vertical="center" wrapText="1"/>
    </xf>
    <xf numFmtId="0" fontId="2" fillId="6" borderId="6" xfId="4" applyFont="1" applyFill="1" applyBorder="1" applyAlignment="1" applyProtection="1">
      <alignment horizontal="center" vertical="center" wrapText="1"/>
    </xf>
    <xf numFmtId="0" fontId="2" fillId="6" borderId="4" xfId="4" applyFont="1" applyFill="1" applyBorder="1" applyAlignment="1" applyProtection="1">
      <alignment horizontal="center" vertical="center"/>
    </xf>
    <xf numFmtId="0" fontId="2" fillId="0" borderId="47" xfId="4" applyFont="1" applyBorder="1" applyAlignment="1" applyProtection="1">
      <alignment horizontal="center" vertical="center"/>
    </xf>
    <xf numFmtId="0" fontId="2" fillId="0" borderId="50" xfId="4" applyFont="1" applyBorder="1" applyAlignment="1" applyProtection="1">
      <alignment horizontal="center" vertical="center"/>
    </xf>
    <xf numFmtId="0" fontId="2" fillId="0" borderId="48" xfId="4" applyFont="1" applyBorder="1" applyAlignment="1" applyProtection="1">
      <alignment horizontal="center" vertical="center"/>
    </xf>
    <xf numFmtId="0" fontId="1" fillId="0" borderId="0" xfId="4" applyAlignment="1" applyProtection="1">
      <alignment horizontal="center" vertical="center"/>
    </xf>
    <xf numFmtId="0" fontId="2" fillId="0" borderId="20" xfId="4" applyFont="1" applyBorder="1" applyAlignment="1" applyProtection="1">
      <alignment horizontal="center" vertical="center"/>
      <protection locked="0"/>
    </xf>
    <xf numFmtId="0" fontId="2" fillId="0" borderId="53" xfId="4" applyFont="1" applyBorder="1" applyAlignment="1" applyProtection="1">
      <alignment horizontal="center" vertical="center"/>
      <protection locked="0"/>
    </xf>
    <xf numFmtId="0" fontId="2" fillId="0" borderId="12" xfId="4" applyFont="1" applyBorder="1" applyAlignment="1" applyProtection="1">
      <alignment horizontal="center" vertical="center"/>
      <protection locked="0"/>
    </xf>
    <xf numFmtId="0" fontId="2" fillId="0" borderId="11" xfId="4" applyFont="1" applyBorder="1" applyAlignment="1" applyProtection="1">
      <alignment horizontal="center" vertical="center"/>
    </xf>
    <xf numFmtId="0" fontId="2" fillId="0" borderId="13" xfId="4" applyFont="1" applyBorder="1" applyAlignment="1" applyProtection="1">
      <alignment horizontal="center" vertical="center"/>
    </xf>
    <xf numFmtId="0" fontId="2" fillId="0" borderId="15" xfId="4" applyFont="1" applyBorder="1" applyAlignment="1" applyProtection="1">
      <alignment horizontal="center" vertical="center"/>
    </xf>
    <xf numFmtId="0" fontId="21" fillId="0" borderId="23" xfId="0" applyFont="1" applyBorder="1" applyAlignment="1" applyProtection="1">
      <alignment horizontal="left" wrapText="1"/>
    </xf>
    <xf numFmtId="0" fontId="21" fillId="0" borderId="28" xfId="0" applyFont="1" applyBorder="1" applyAlignment="1" applyProtection="1">
      <alignment horizontal="left" wrapText="1"/>
    </xf>
    <xf numFmtId="0" fontId="21" fillId="0" borderId="24" xfId="0" applyFont="1" applyBorder="1" applyAlignment="1" applyProtection="1">
      <alignment horizontal="left" wrapText="1"/>
    </xf>
    <xf numFmtId="0" fontId="21" fillId="0" borderId="25" xfId="0" applyFont="1" applyBorder="1" applyAlignment="1" applyProtection="1">
      <alignment horizontal="left" wrapText="1"/>
    </xf>
    <xf numFmtId="0" fontId="21" fillId="0" borderId="0" xfId="0" applyFont="1" applyBorder="1" applyAlignment="1" applyProtection="1">
      <alignment horizontal="left" wrapText="1"/>
    </xf>
    <xf numFmtId="0" fontId="21" fillId="0" borderId="26" xfId="0" applyFont="1" applyBorder="1" applyAlignment="1" applyProtection="1">
      <alignment horizontal="left" wrapText="1"/>
    </xf>
    <xf numFmtId="0" fontId="10" fillId="21" borderId="20" xfId="0" applyFont="1" applyFill="1" applyBorder="1" applyAlignment="1" applyProtection="1">
      <alignment horizontal="center" vertical="center" wrapText="1"/>
    </xf>
    <xf numFmtId="0" fontId="10" fillId="21" borderId="53" xfId="0" applyFont="1" applyFill="1" applyBorder="1" applyAlignment="1" applyProtection="1">
      <alignment horizontal="center" vertical="center" wrapText="1"/>
    </xf>
    <xf numFmtId="0" fontId="10" fillId="21" borderId="12" xfId="0" applyFont="1" applyFill="1" applyBorder="1" applyAlignment="1" applyProtection="1">
      <alignment horizontal="center" vertical="center" wrapText="1"/>
    </xf>
    <xf numFmtId="0" fontId="10" fillId="21" borderId="21" xfId="0" applyFont="1" applyFill="1" applyBorder="1" applyAlignment="1" applyProtection="1">
      <alignment horizontal="center" vertical="center" wrapText="1"/>
    </xf>
    <xf numFmtId="0" fontId="10" fillId="21" borderId="22" xfId="0" applyFont="1" applyFill="1" applyBorder="1" applyAlignment="1" applyProtection="1">
      <alignment horizontal="center" vertical="center" wrapText="1"/>
    </xf>
    <xf numFmtId="0" fontId="10" fillId="21" borderId="57" xfId="0" applyFont="1" applyFill="1" applyBorder="1" applyAlignment="1" applyProtection="1">
      <alignment horizontal="center" vertical="center" wrapText="1"/>
    </xf>
    <xf numFmtId="0" fontId="0" fillId="0" borderId="2" xfId="4" applyFont="1" applyBorder="1" applyAlignment="1" applyProtection="1">
      <alignment horizontal="left" vertical="center" wrapText="1"/>
    </xf>
    <xf numFmtId="0" fontId="0" fillId="0" borderId="5" xfId="4" applyFont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 wrapText="1"/>
    </xf>
    <xf numFmtId="0" fontId="2" fillId="0" borderId="13" xfId="4" applyFont="1" applyBorder="1" applyAlignment="1" applyProtection="1">
      <alignment horizontal="center" vertical="center"/>
      <protection locked="0"/>
    </xf>
    <xf numFmtId="0" fontId="2" fillId="0" borderId="15" xfId="4" applyFont="1" applyBorder="1" applyAlignment="1" applyProtection="1">
      <alignment horizontal="center" vertical="center"/>
      <protection locked="0"/>
    </xf>
    <xf numFmtId="0" fontId="3" fillId="7" borderId="3" xfId="4" applyFont="1" applyFill="1" applyBorder="1" applyAlignment="1" applyProtection="1">
      <alignment horizontal="left" vertical="center" wrapText="1"/>
    </xf>
    <xf numFmtId="0" fontId="3" fillId="7" borderId="2" xfId="4" applyFont="1" applyFill="1" applyBorder="1" applyAlignment="1" applyProtection="1">
      <alignment horizontal="left" vertical="center" wrapText="1"/>
    </xf>
    <xf numFmtId="0" fontId="3" fillId="7" borderId="5" xfId="4" applyFont="1" applyFill="1" applyBorder="1" applyAlignment="1" applyProtection="1">
      <alignment horizontal="left" vertical="center" wrapText="1"/>
    </xf>
    <xf numFmtId="0" fontId="3" fillId="7" borderId="3" xfId="4" applyFont="1" applyFill="1" applyBorder="1" applyAlignment="1" applyProtection="1">
      <alignment horizontal="left" vertical="center"/>
    </xf>
    <xf numFmtId="0" fontId="3" fillId="7" borderId="2" xfId="4" applyFont="1" applyFill="1" applyBorder="1" applyAlignment="1" applyProtection="1">
      <alignment horizontal="left" vertical="center"/>
    </xf>
    <xf numFmtId="0" fontId="3" fillId="7" borderId="5" xfId="4" applyFont="1" applyFill="1" applyBorder="1" applyAlignment="1" applyProtection="1">
      <alignment horizontal="left" vertical="center"/>
    </xf>
    <xf numFmtId="0" fontId="2" fillId="18" borderId="3" xfId="4" applyFont="1" applyFill="1" applyBorder="1" applyAlignment="1" applyProtection="1">
      <alignment horizontal="left" vertical="center"/>
    </xf>
    <xf numFmtId="0" fontId="2" fillId="18" borderId="2" xfId="4" applyFont="1" applyFill="1" applyBorder="1" applyAlignment="1" applyProtection="1">
      <alignment horizontal="left" vertical="center"/>
    </xf>
    <xf numFmtId="0" fontId="2" fillId="18" borderId="5" xfId="4" applyFont="1" applyFill="1" applyBorder="1" applyAlignment="1" applyProtection="1">
      <alignment horizontal="left" vertical="center"/>
    </xf>
    <xf numFmtId="0" fontId="3" fillId="18" borderId="3" xfId="4" applyFont="1" applyFill="1" applyBorder="1" applyAlignment="1" applyProtection="1">
      <alignment horizontal="left" vertical="center" wrapText="1"/>
    </xf>
    <xf numFmtId="0" fontId="3" fillId="18" borderId="2" xfId="4" applyFont="1" applyFill="1" applyBorder="1" applyAlignment="1" applyProtection="1">
      <alignment horizontal="left" vertical="center" wrapText="1"/>
    </xf>
    <xf numFmtId="0" fontId="3" fillId="18" borderId="5" xfId="4" applyFont="1" applyFill="1" applyBorder="1" applyAlignment="1" applyProtection="1">
      <alignment horizontal="left" vertical="center" wrapText="1"/>
    </xf>
    <xf numFmtId="0" fontId="1" fillId="0" borderId="11" xfId="4" applyBorder="1" applyAlignment="1" applyProtection="1">
      <alignment horizontal="left" vertical="center" wrapText="1"/>
    </xf>
    <xf numFmtId="0" fontId="1" fillId="0" borderId="13" xfId="4" applyBorder="1" applyAlignment="1" applyProtection="1">
      <alignment horizontal="left" vertical="center" wrapText="1"/>
    </xf>
    <xf numFmtId="0" fontId="1" fillId="0" borderId="15" xfId="4" applyBorder="1" applyAlignment="1" applyProtection="1">
      <alignment horizontal="left" vertical="center" wrapText="1"/>
    </xf>
    <xf numFmtId="0" fontId="0" fillId="0" borderId="47" xfId="4" applyFont="1" applyBorder="1" applyAlignment="1" applyProtection="1">
      <alignment horizontal="center" vertical="center"/>
    </xf>
    <xf numFmtId="0" fontId="1" fillId="0" borderId="50" xfId="4" applyBorder="1" applyAlignment="1" applyProtection="1">
      <alignment horizontal="center" vertical="center"/>
    </xf>
    <xf numFmtId="0" fontId="1" fillId="0" borderId="48" xfId="4" applyBorder="1" applyAlignment="1" applyProtection="1">
      <alignment horizontal="center" vertical="center"/>
    </xf>
    <xf numFmtId="0" fontId="2" fillId="0" borderId="11" xfId="4" applyFont="1" applyBorder="1" applyAlignment="1" applyProtection="1">
      <alignment horizontal="center" vertical="center"/>
      <protection locked="0"/>
    </xf>
    <xf numFmtId="0" fontId="23" fillId="7" borderId="9" xfId="4" applyFont="1" applyFill="1" applyBorder="1" applyAlignment="1" applyProtection="1">
      <alignment vertical="center" wrapText="1"/>
    </xf>
    <xf numFmtId="0" fontId="23" fillId="7" borderId="17" xfId="4" applyFont="1" applyFill="1" applyBorder="1" applyAlignment="1" applyProtection="1">
      <alignment vertical="center" wrapText="1"/>
    </xf>
    <xf numFmtId="0" fontId="8" fillId="4" borderId="1" xfId="4" applyFont="1" applyFill="1" applyBorder="1" applyAlignment="1" applyProtection="1">
      <alignment horizontal="left" vertical="center"/>
    </xf>
    <xf numFmtId="0" fontId="9" fillId="3" borderId="3" xfId="4" applyFont="1" applyFill="1" applyBorder="1" applyAlignment="1" applyProtection="1">
      <alignment horizontal="left" vertical="center"/>
    </xf>
    <xf numFmtId="0" fontId="9" fillId="3" borderId="2" xfId="4" applyFont="1" applyFill="1" applyBorder="1" applyAlignment="1" applyProtection="1">
      <alignment horizontal="left" vertical="center"/>
    </xf>
    <xf numFmtId="0" fontId="9" fillId="3" borderId="5" xfId="4" applyFont="1" applyFill="1" applyBorder="1" applyAlignment="1" applyProtection="1">
      <alignment horizontal="left" vertical="center"/>
    </xf>
    <xf numFmtId="0" fontId="3" fillId="2" borderId="3" xfId="4" applyFont="1" applyFill="1" applyBorder="1" applyAlignment="1" applyProtection="1">
      <alignment horizontal="left" vertical="center" wrapText="1"/>
    </xf>
    <xf numFmtId="0" fontId="3" fillId="2" borderId="2" xfId="4" applyFont="1" applyFill="1" applyBorder="1" applyAlignment="1" applyProtection="1">
      <alignment horizontal="left" vertical="center" wrapText="1"/>
    </xf>
    <xf numFmtId="0" fontId="3" fillId="2" borderId="5" xfId="4" applyFont="1" applyFill="1" applyBorder="1" applyAlignment="1" applyProtection="1">
      <alignment horizontal="left" vertical="center" wrapText="1"/>
    </xf>
    <xf numFmtId="0" fontId="1" fillId="0" borderId="3" xfId="4" applyBorder="1" applyAlignment="1" applyProtection="1">
      <alignment horizontal="left" vertical="center"/>
    </xf>
    <xf numFmtId="0" fontId="2" fillId="0" borderId="13" xfId="4" applyNumberFormat="1" applyFont="1" applyBorder="1" applyAlignment="1" applyProtection="1">
      <alignment horizontal="center" vertical="center"/>
    </xf>
    <xf numFmtId="0" fontId="2" fillId="0" borderId="15" xfId="4" applyNumberFormat="1" applyFont="1" applyBorder="1" applyAlignment="1" applyProtection="1">
      <alignment horizontal="center" vertical="center"/>
    </xf>
    <xf numFmtId="3" fontId="2" fillId="0" borderId="13" xfId="4" applyNumberFormat="1" applyFont="1" applyBorder="1" applyAlignment="1" applyProtection="1">
      <alignment horizontal="center" vertical="center"/>
    </xf>
  </cellXfs>
  <cellStyles count="8">
    <cellStyle name="Normál" xfId="0" builtinId="0"/>
    <cellStyle name="Normál 2" xfId="2"/>
    <cellStyle name="Normál 2 2" xfId="4"/>
    <cellStyle name="Normál 2 2 2" xfId="5"/>
    <cellStyle name="Normál 4" xfId="1"/>
    <cellStyle name="Százalék 2" xfId="3"/>
    <cellStyle name="Százalék 2 2" xfId="6"/>
    <cellStyle name="Százalék 2 3" xfId="7"/>
  </cellStyles>
  <dxfs count="911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99"/>
      <color rgb="FFFF99FF"/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">
    <tabColor theme="8" tint="0.39997558519241921"/>
    <pageSetUpPr fitToPage="1"/>
  </sheetPr>
  <dimension ref="A1:BX3905"/>
  <sheetViews>
    <sheetView tabSelected="1" zoomScale="68" zoomScaleNormal="68" workbookViewId="0">
      <pane xSplit="7" ySplit="7" topLeftCell="H603" activePane="bottomRight" state="frozen"/>
      <selection pane="topRight" activeCell="H1" sqref="H1"/>
      <selection pane="bottomLeft" activeCell="A6" sqref="A6"/>
      <selection pane="bottomRight" activeCell="J11" sqref="J11"/>
    </sheetView>
  </sheetViews>
  <sheetFormatPr defaultRowHeight="15" x14ac:dyDescent="0.25"/>
  <cols>
    <col min="1" max="1" width="3" style="33" customWidth="1"/>
    <col min="2" max="2" width="23.85546875" style="33" customWidth="1"/>
    <col min="3" max="3" width="0.85546875" style="33" hidden="1" customWidth="1"/>
    <col min="4" max="4" width="0.28515625" style="33" customWidth="1"/>
    <col min="5" max="5" width="20.85546875" style="33" customWidth="1"/>
    <col min="6" max="6" width="17.140625" style="33" customWidth="1"/>
    <col min="7" max="7" width="14.85546875" style="33" customWidth="1"/>
    <col min="8" max="8" width="9.85546875" style="33" customWidth="1"/>
    <col min="9" max="10" width="12.7109375" style="33" customWidth="1"/>
    <col min="11" max="11" width="18.28515625" style="33" customWidth="1"/>
    <col min="12" max="12" width="14" style="33" customWidth="1"/>
    <col min="13" max="13" width="23.28515625" style="33" customWidth="1"/>
    <col min="14" max="14" width="23.7109375" style="33" customWidth="1"/>
    <col min="15" max="15" width="20.140625" style="33" customWidth="1"/>
    <col min="16" max="16" width="19.42578125" style="36" hidden="1" customWidth="1"/>
    <col min="17" max="17" width="15.5703125" style="33" customWidth="1"/>
    <col min="18" max="18" width="15.5703125" style="33" hidden="1" customWidth="1"/>
    <col min="19" max="19" width="18.28515625" style="34" customWidth="1"/>
    <col min="20" max="20" width="16.140625" style="33" customWidth="1"/>
    <col min="21" max="21" width="15.5703125" style="33" hidden="1" customWidth="1"/>
    <col min="22" max="22" width="20" style="33" customWidth="1"/>
    <col min="23" max="23" width="31.28515625" style="33" customWidth="1"/>
    <col min="24" max="24" width="54.7109375" style="33" customWidth="1"/>
    <col min="25" max="25" width="35.5703125" style="33" customWidth="1"/>
    <col min="26" max="26" width="36" style="31" hidden="1" customWidth="1"/>
    <col min="27" max="27" width="18.7109375" style="33" hidden="1" customWidth="1"/>
    <col min="28" max="29" width="12.7109375" style="33" hidden="1" customWidth="1"/>
    <col min="30" max="30" width="11.85546875" style="33" hidden="1" customWidth="1"/>
    <col min="31" max="31" width="25.42578125" style="33" hidden="1" customWidth="1"/>
    <col min="32" max="32" width="18.85546875" style="33" hidden="1" customWidth="1"/>
    <col min="33" max="33" width="23.7109375" style="33" hidden="1" customWidth="1"/>
    <col min="34" max="34" width="19.7109375" style="33" hidden="1" customWidth="1"/>
    <col min="35" max="35" width="19.42578125" style="36" hidden="1" customWidth="1"/>
    <col min="36" max="37" width="15.5703125" style="33" hidden="1" customWidth="1"/>
    <col min="38" max="38" width="18.28515625" style="34" hidden="1" customWidth="1"/>
    <col min="39" max="39" width="16.140625" style="33" hidden="1" customWidth="1"/>
    <col min="40" max="40" width="15.5703125" style="33" hidden="1" customWidth="1"/>
    <col min="41" max="41" width="21.85546875" style="33" hidden="1" customWidth="1"/>
    <col min="42" max="42" width="25.42578125" style="202" hidden="1" customWidth="1"/>
    <col min="43" max="43" width="31.28515625" style="33" hidden="1" customWidth="1"/>
    <col min="44" max="45" width="46.28515625" style="31" hidden="1" customWidth="1"/>
    <col min="46" max="46" width="9.28515625" style="33" hidden="1" customWidth="1"/>
    <col min="47" max="47" width="12.7109375" style="33" hidden="1" customWidth="1"/>
    <col min="48" max="48" width="13.28515625" style="33" hidden="1" customWidth="1"/>
    <col min="49" max="49" width="27.7109375" style="33" hidden="1" customWidth="1"/>
    <col min="50" max="50" width="18.85546875" style="33" hidden="1" customWidth="1"/>
    <col min="51" max="51" width="23.7109375" style="33" hidden="1" customWidth="1"/>
    <col min="52" max="52" width="15.28515625" style="33" hidden="1" customWidth="1"/>
    <col min="53" max="53" width="19.42578125" style="36" hidden="1" customWidth="1"/>
    <col min="54" max="55" width="15.5703125" style="33" hidden="1" customWidth="1"/>
    <col min="56" max="56" width="18.28515625" style="34" hidden="1" customWidth="1"/>
    <col min="57" max="57" width="16.140625" style="33" hidden="1" customWidth="1"/>
    <col min="58" max="58" width="15.5703125" style="33" hidden="1" customWidth="1"/>
    <col min="59" max="59" width="22.5703125" style="33" hidden="1" customWidth="1"/>
    <col min="60" max="60" width="25.42578125" style="202" hidden="1" customWidth="1"/>
    <col min="61" max="61" width="31.28515625" style="33" hidden="1" customWidth="1"/>
    <col min="62" max="62" width="31.28515625" style="75" hidden="1" customWidth="1"/>
    <col min="63" max="63" width="9.140625" style="88" hidden="1" customWidth="1"/>
    <col min="64" max="67" width="9.140625" style="33" customWidth="1"/>
    <col min="68" max="16384" width="9.140625" style="33"/>
  </cols>
  <sheetData>
    <row r="1" spans="2:63" ht="38.25" customHeight="1" thickBot="1" x14ac:dyDescent="0.3">
      <c r="I1" s="378" t="s">
        <v>723</v>
      </c>
      <c r="J1" s="379"/>
      <c r="K1" s="379"/>
      <c r="L1" s="379"/>
      <c r="M1" s="379"/>
      <c r="N1" s="379"/>
      <c r="O1" s="380"/>
      <c r="BK1" s="33"/>
    </row>
    <row r="2" spans="2:63" ht="17.25" customHeight="1" thickBot="1" x14ac:dyDescent="0.3">
      <c r="B2" s="89" t="s">
        <v>734</v>
      </c>
      <c r="C2" s="90"/>
      <c r="D2" s="315"/>
      <c r="E2" s="393" t="s">
        <v>735</v>
      </c>
      <c r="F2" s="393"/>
      <c r="G2" s="394"/>
      <c r="I2" s="381"/>
      <c r="J2" s="382"/>
      <c r="K2" s="382"/>
      <c r="L2" s="382"/>
      <c r="M2" s="382"/>
      <c r="N2" s="382"/>
      <c r="O2" s="383"/>
      <c r="P2" s="33"/>
      <c r="S2" s="36"/>
      <c r="AI2" s="33"/>
      <c r="BA2" s="33"/>
      <c r="BK2" s="75"/>
    </row>
    <row r="3" spans="2:63" ht="17.25" customHeight="1" thickBot="1" x14ac:dyDescent="0.3">
      <c r="B3" s="89" t="s">
        <v>733</v>
      </c>
      <c r="C3" s="35"/>
      <c r="D3" s="315"/>
      <c r="E3" s="393" t="s">
        <v>738</v>
      </c>
      <c r="F3" s="393"/>
      <c r="G3" s="394"/>
      <c r="I3" s="381"/>
      <c r="J3" s="382"/>
      <c r="K3" s="382"/>
      <c r="L3" s="382"/>
      <c r="M3" s="382"/>
      <c r="N3" s="382"/>
      <c r="O3" s="383"/>
      <c r="P3" s="33"/>
      <c r="S3" s="36"/>
      <c r="AI3" s="33"/>
      <c r="BA3" s="33"/>
      <c r="BK3" s="75"/>
    </row>
    <row r="4" spans="2:63" ht="39" customHeight="1" thickBot="1" x14ac:dyDescent="0.3">
      <c r="B4" s="242" t="s">
        <v>694</v>
      </c>
      <c r="C4" s="243"/>
      <c r="D4" s="372"/>
      <c r="E4" s="373"/>
      <c r="F4" s="373"/>
      <c r="G4" s="374"/>
      <c r="H4" s="91"/>
      <c r="I4" s="381"/>
      <c r="J4" s="382"/>
      <c r="K4" s="382"/>
      <c r="L4" s="382"/>
      <c r="M4" s="382"/>
      <c r="N4" s="382"/>
      <c r="O4" s="383"/>
      <c r="AB4" s="91"/>
      <c r="AC4" s="91"/>
      <c r="AD4" s="91"/>
      <c r="AE4" s="91"/>
      <c r="AG4" s="91"/>
      <c r="AU4" s="91"/>
      <c r="AV4" s="91"/>
      <c r="AW4" s="91"/>
      <c r="AY4" s="91"/>
      <c r="BK4" s="75"/>
    </row>
    <row r="5" spans="2:63" ht="24" customHeight="1" thickBot="1" x14ac:dyDescent="0.3">
      <c r="B5" s="384"/>
      <c r="C5" s="385"/>
      <c r="D5" s="385"/>
      <c r="E5" s="385"/>
      <c r="F5" s="385"/>
      <c r="G5" s="386"/>
      <c r="H5" s="375" t="s">
        <v>732</v>
      </c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6"/>
      <c r="V5" s="377"/>
      <c r="AA5" s="375" t="s">
        <v>731</v>
      </c>
      <c r="AB5" s="376"/>
      <c r="AC5" s="376"/>
      <c r="AD5" s="376"/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7"/>
      <c r="AT5" s="375" t="s">
        <v>730</v>
      </c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7"/>
      <c r="BK5" s="75"/>
    </row>
    <row r="6" spans="2:63" ht="15.75" customHeight="1" thickBot="1" x14ac:dyDescent="0.3">
      <c r="B6" s="387"/>
      <c r="C6" s="388"/>
      <c r="D6" s="388"/>
      <c r="E6" s="388"/>
      <c r="F6" s="388"/>
      <c r="G6" s="389"/>
      <c r="H6" s="342" t="s">
        <v>399</v>
      </c>
      <c r="I6" s="342"/>
      <c r="J6" s="342"/>
      <c r="K6" s="342"/>
      <c r="L6" s="342"/>
      <c r="M6" s="343"/>
      <c r="N6" s="347" t="s">
        <v>691</v>
      </c>
      <c r="O6" s="348"/>
      <c r="P6" s="348"/>
      <c r="Q6" s="348"/>
      <c r="R6" s="349"/>
      <c r="S6" s="344" t="s">
        <v>713</v>
      </c>
      <c r="T6" s="345"/>
      <c r="U6" s="345"/>
      <c r="V6" s="346"/>
      <c r="AA6" s="350" t="s">
        <v>399</v>
      </c>
      <c r="AB6" s="342"/>
      <c r="AC6" s="342"/>
      <c r="AD6" s="342"/>
      <c r="AE6" s="342"/>
      <c r="AF6" s="343"/>
      <c r="AG6" s="347" t="s">
        <v>691</v>
      </c>
      <c r="AH6" s="348"/>
      <c r="AI6" s="348"/>
      <c r="AJ6" s="348"/>
      <c r="AK6" s="349"/>
      <c r="AL6" s="344" t="s">
        <v>713</v>
      </c>
      <c r="AM6" s="345"/>
      <c r="AN6" s="345"/>
      <c r="AO6" s="346"/>
      <c r="AT6" s="350" t="s">
        <v>399</v>
      </c>
      <c r="AU6" s="342"/>
      <c r="AV6" s="342"/>
      <c r="AW6" s="342"/>
      <c r="AX6" s="343"/>
      <c r="AY6" s="347" t="s">
        <v>691</v>
      </c>
      <c r="AZ6" s="348"/>
      <c r="BA6" s="348"/>
      <c r="BB6" s="348"/>
      <c r="BC6" s="349"/>
      <c r="BD6" s="344" t="s">
        <v>713</v>
      </c>
      <c r="BE6" s="345"/>
      <c r="BF6" s="345"/>
      <c r="BG6" s="346"/>
      <c r="BK6" s="75"/>
    </row>
    <row r="7" spans="2:63" ht="93" customHeight="1" thickBot="1" x14ac:dyDescent="0.3">
      <c r="B7" s="244" t="s">
        <v>160</v>
      </c>
      <c r="C7" s="351" t="s">
        <v>724</v>
      </c>
      <c r="D7" s="351"/>
      <c r="E7" s="351"/>
      <c r="F7" s="351"/>
      <c r="G7" s="245" t="s">
        <v>35</v>
      </c>
      <c r="H7" s="95" t="s">
        <v>36</v>
      </c>
      <c r="I7" s="96" t="s">
        <v>152</v>
      </c>
      <c r="J7" s="96" t="s">
        <v>707</v>
      </c>
      <c r="K7" s="96" t="s">
        <v>153</v>
      </c>
      <c r="L7" s="97" t="s">
        <v>154</v>
      </c>
      <c r="M7" s="98" t="s">
        <v>714</v>
      </c>
      <c r="N7" s="99" t="s">
        <v>398</v>
      </c>
      <c r="O7" s="100" t="s">
        <v>149</v>
      </c>
      <c r="P7" s="101" t="s">
        <v>162</v>
      </c>
      <c r="Q7" s="102" t="s">
        <v>711</v>
      </c>
      <c r="R7" s="103" t="s">
        <v>161</v>
      </c>
      <c r="S7" s="104" t="s">
        <v>151</v>
      </c>
      <c r="T7" s="105" t="s">
        <v>150</v>
      </c>
      <c r="U7" s="106" t="s">
        <v>161</v>
      </c>
      <c r="V7" s="216" t="s">
        <v>712</v>
      </c>
      <c r="W7" s="276" t="s">
        <v>159</v>
      </c>
      <c r="X7" s="273" t="s">
        <v>725</v>
      </c>
      <c r="Y7" s="279" t="s">
        <v>716</v>
      </c>
      <c r="Z7" s="295" t="s">
        <v>726</v>
      </c>
      <c r="AA7" s="107" t="s">
        <v>36</v>
      </c>
      <c r="AB7" s="96" t="s">
        <v>152</v>
      </c>
      <c r="AC7" s="96" t="s">
        <v>707</v>
      </c>
      <c r="AD7" s="96" t="s">
        <v>153</v>
      </c>
      <c r="AE7" s="97" t="s">
        <v>154</v>
      </c>
      <c r="AF7" s="98" t="s">
        <v>714</v>
      </c>
      <c r="AG7" s="99" t="s">
        <v>398</v>
      </c>
      <c r="AH7" s="100" t="s">
        <v>149</v>
      </c>
      <c r="AI7" s="101" t="s">
        <v>162</v>
      </c>
      <c r="AJ7" s="102" t="s">
        <v>711</v>
      </c>
      <c r="AK7" s="103" t="s">
        <v>161</v>
      </c>
      <c r="AL7" s="104" t="s">
        <v>151</v>
      </c>
      <c r="AM7" s="105" t="s">
        <v>150</v>
      </c>
      <c r="AN7" s="106" t="s">
        <v>161</v>
      </c>
      <c r="AO7" s="216" t="s">
        <v>712</v>
      </c>
      <c r="AP7" s="291" t="s">
        <v>727</v>
      </c>
      <c r="AQ7" s="273" t="s">
        <v>725</v>
      </c>
      <c r="AR7" s="294" t="s">
        <v>717</v>
      </c>
      <c r="AS7" s="296" t="s">
        <v>728</v>
      </c>
      <c r="AT7" s="209" t="s">
        <v>36</v>
      </c>
      <c r="AU7" s="96" t="s">
        <v>152</v>
      </c>
      <c r="AV7" s="96" t="s">
        <v>153</v>
      </c>
      <c r="AW7" s="97" t="s">
        <v>154</v>
      </c>
      <c r="AX7" s="98" t="s">
        <v>714</v>
      </c>
      <c r="AY7" s="99" t="s">
        <v>398</v>
      </c>
      <c r="AZ7" s="100" t="s">
        <v>149</v>
      </c>
      <c r="BA7" s="101" t="s">
        <v>162</v>
      </c>
      <c r="BB7" s="102" t="s">
        <v>711</v>
      </c>
      <c r="BC7" s="103" t="s">
        <v>161</v>
      </c>
      <c r="BD7" s="104" t="s">
        <v>151</v>
      </c>
      <c r="BE7" s="105" t="s">
        <v>150</v>
      </c>
      <c r="BF7" s="106" t="s">
        <v>161</v>
      </c>
      <c r="BG7" s="297" t="s">
        <v>712</v>
      </c>
      <c r="BH7" s="298" t="s">
        <v>729</v>
      </c>
      <c r="BI7" s="273" t="s">
        <v>725</v>
      </c>
      <c r="BK7" s="75"/>
    </row>
    <row r="8" spans="2:63" ht="15" customHeight="1" x14ac:dyDescent="0.25">
      <c r="B8" s="110" t="s">
        <v>48</v>
      </c>
      <c r="C8" s="352" t="s">
        <v>0</v>
      </c>
      <c r="D8" s="353"/>
      <c r="E8" s="353"/>
      <c r="F8" s="354"/>
      <c r="G8" s="111"/>
      <c r="H8" s="112"/>
      <c r="I8" s="113"/>
      <c r="J8" s="113"/>
      <c r="K8" s="113"/>
      <c r="L8" s="73"/>
      <c r="M8" s="63">
        <f>M9+M30+M51</f>
        <v>0</v>
      </c>
      <c r="N8" s="177"/>
      <c r="O8" s="70">
        <f>O9+O30+O51</f>
        <v>0</v>
      </c>
      <c r="P8" s="114"/>
      <c r="Q8" s="70">
        <f>Q9+Q30+Q51</f>
        <v>0</v>
      </c>
      <c r="R8" s="115"/>
      <c r="S8" s="116"/>
      <c r="T8" s="70">
        <f>T9+T30+T51</f>
        <v>0</v>
      </c>
      <c r="U8" s="114"/>
      <c r="V8" s="117">
        <f>SUM(V9+V30+V51)</f>
        <v>0</v>
      </c>
      <c r="W8" s="277"/>
      <c r="X8" s="275"/>
      <c r="Y8" s="280"/>
      <c r="Z8" s="310"/>
      <c r="AA8" s="118"/>
      <c r="AB8" s="113"/>
      <c r="AC8" s="113"/>
      <c r="AD8" s="113"/>
      <c r="AE8" s="73"/>
      <c r="AF8" s="2">
        <f>AF9+AF30+AF51</f>
        <v>0</v>
      </c>
      <c r="AG8" s="69"/>
      <c r="AH8" s="70">
        <f>AH9+AH30+AH51</f>
        <v>0</v>
      </c>
      <c r="AI8" s="114"/>
      <c r="AJ8" s="70">
        <f>AJ9+AJ30+AJ51</f>
        <v>0</v>
      </c>
      <c r="AK8" s="115"/>
      <c r="AL8" s="116"/>
      <c r="AM8" s="70">
        <f>AM9+AM30+AM51</f>
        <v>0</v>
      </c>
      <c r="AN8" s="114"/>
      <c r="AO8" s="117">
        <f>SUM(AO9+AO30+AO51)</f>
        <v>0</v>
      </c>
      <c r="AP8" s="304"/>
      <c r="AQ8" s="286"/>
      <c r="AR8" s="287"/>
      <c r="AS8" s="307"/>
      <c r="AT8" s="118"/>
      <c r="AU8" s="113"/>
      <c r="AV8" s="113"/>
      <c r="AW8" s="73"/>
      <c r="AX8" s="2">
        <f>AX9+AX30+AX51</f>
        <v>0</v>
      </c>
      <c r="AY8" s="69"/>
      <c r="AZ8" s="70">
        <f>AZ9+AZ30+AZ51</f>
        <v>0</v>
      </c>
      <c r="BA8" s="114"/>
      <c r="BB8" s="70">
        <f>BB9+BB30+BB51</f>
        <v>0</v>
      </c>
      <c r="BC8" s="115"/>
      <c r="BD8" s="116"/>
      <c r="BE8" s="70">
        <f>BE9+BE30+BE51</f>
        <v>0</v>
      </c>
      <c r="BF8" s="114"/>
      <c r="BG8" s="183">
        <f>SUM(BG9+BG30+BG51)</f>
        <v>0</v>
      </c>
      <c r="BH8" s="299"/>
      <c r="BI8" s="286"/>
      <c r="BJ8" s="313"/>
      <c r="BK8" s="119" t="str">
        <f t="shared" ref="BK8:BK18" si="0">+IF(LEFT(RIGHT(B8,2),1)="/",SUBSTITUTE(B8,RIGHT(B8,2),""),"")</f>
        <v/>
      </c>
    </row>
    <row r="9" spans="2:63" ht="27.75" customHeight="1" x14ac:dyDescent="0.25">
      <c r="B9" s="120" t="s">
        <v>49</v>
      </c>
      <c r="C9" s="121"/>
      <c r="D9" s="355" t="s">
        <v>1</v>
      </c>
      <c r="E9" s="356"/>
      <c r="F9" s="357"/>
      <c r="G9" s="122"/>
      <c r="H9" s="123"/>
      <c r="I9" s="124"/>
      <c r="J9" s="124"/>
      <c r="K9" s="124"/>
      <c r="L9" s="5"/>
      <c r="M9" s="65">
        <f>O9+Q9</f>
        <v>0</v>
      </c>
      <c r="N9" s="178"/>
      <c r="O9" s="5">
        <f>+P9</f>
        <v>0</v>
      </c>
      <c r="P9" s="125">
        <f>+SUMIF($BK$7:$BK$628,$B9,O$7:O$628)</f>
        <v>0</v>
      </c>
      <c r="Q9" s="5">
        <f>R9</f>
        <v>0</v>
      </c>
      <c r="R9" s="126">
        <f>+SUMIF($BK$7:$BK$628,$B9,Q$7:Q$628)</f>
        <v>0</v>
      </c>
      <c r="S9" s="127"/>
      <c r="T9" s="5">
        <f>U9</f>
        <v>0</v>
      </c>
      <c r="U9" s="125">
        <f>+SUMIF($BK$7:$BK$628,$B9,T$7:T$628)</f>
        <v>0</v>
      </c>
      <c r="V9" s="65">
        <f>SUM(V10:V29)</f>
        <v>0</v>
      </c>
      <c r="W9" s="278"/>
      <c r="X9" s="274"/>
      <c r="Y9" s="281"/>
      <c r="Z9" s="309"/>
      <c r="AA9" s="128"/>
      <c r="AB9" s="124"/>
      <c r="AC9" s="124"/>
      <c r="AD9" s="124"/>
      <c r="AE9" s="5"/>
      <c r="AF9" s="6">
        <f>AH9+AJ9</f>
        <v>0</v>
      </c>
      <c r="AG9" s="71"/>
      <c r="AH9" s="5">
        <f>+AI9</f>
        <v>0</v>
      </c>
      <c r="AI9" s="125">
        <f>+SUMIF($BK$7:$BK$628,$B9,AH$7:AH$628)</f>
        <v>0</v>
      </c>
      <c r="AJ9" s="5">
        <f>AK9</f>
        <v>0</v>
      </c>
      <c r="AK9" s="126">
        <f>+SUMIF($BK$7:$BK$628,$B9,AJ$7:AJ$628)</f>
        <v>0</v>
      </c>
      <c r="AL9" s="127"/>
      <c r="AM9" s="5">
        <f>AN9</f>
        <v>0</v>
      </c>
      <c r="AN9" s="125">
        <f>+SUMIF($BK$7:$BK$628,$B9,AM$7:AM$628)</f>
        <v>0</v>
      </c>
      <c r="AO9" s="65">
        <f>SUM(AO10:AO29)</f>
        <v>0</v>
      </c>
      <c r="AP9" s="305"/>
      <c r="AQ9" s="288"/>
      <c r="AR9" s="289"/>
      <c r="AS9" s="308"/>
      <c r="AT9" s="128"/>
      <c r="AU9" s="124"/>
      <c r="AV9" s="124"/>
      <c r="AW9" s="5"/>
      <c r="AX9" s="6">
        <f>AZ9+BB9</f>
        <v>0</v>
      </c>
      <c r="AY9" s="71"/>
      <c r="AZ9" s="5">
        <f>+BA9</f>
        <v>0</v>
      </c>
      <c r="BA9" s="125">
        <f>+SUMIF($BK$7:$BK$628,$B9,AZ$7:AZ$628)</f>
        <v>0</v>
      </c>
      <c r="BB9" s="5">
        <f>BC9</f>
        <v>0</v>
      </c>
      <c r="BC9" s="126">
        <f>+SUMIF($BK$7:$BK$628,$B9,BB$7:BB$628)</f>
        <v>0</v>
      </c>
      <c r="BD9" s="201"/>
      <c r="BE9" s="5">
        <f>BF9</f>
        <v>0</v>
      </c>
      <c r="BF9" s="125">
        <f>+SUMIF($BK$7:$BK$628,$B9,BE$7:BE$628)</f>
        <v>0</v>
      </c>
      <c r="BG9" s="6">
        <f>SUM(BG10:BG29)</f>
        <v>0</v>
      </c>
      <c r="BH9" s="300"/>
      <c r="BI9" s="288"/>
      <c r="BJ9" s="312"/>
      <c r="BK9" s="129" t="str">
        <f t="shared" si="0"/>
        <v>A</v>
      </c>
    </row>
    <row r="10" spans="2:63" ht="24.75" customHeight="1" x14ac:dyDescent="0.25">
      <c r="B10" s="130" t="s">
        <v>50</v>
      </c>
      <c r="C10" s="8"/>
      <c r="D10" s="9"/>
      <c r="E10" s="324" t="s">
        <v>148</v>
      </c>
      <c r="F10" s="324"/>
      <c r="G10" s="60"/>
      <c r="H10" s="66"/>
      <c r="I10" s="26"/>
      <c r="J10" s="186">
        <f>27%</f>
        <v>0.27</v>
      </c>
      <c r="K10" s="197">
        <f>ROUNDDOWN(I10*J10,0)</f>
        <v>0</v>
      </c>
      <c r="L10" s="20">
        <f>I10+K10</f>
        <v>0</v>
      </c>
      <c r="M10" s="67">
        <f t="shared" ref="M10:M29" si="1">H10*L10</f>
        <v>0</v>
      </c>
      <c r="N10" s="198">
        <f>100%</f>
        <v>1</v>
      </c>
      <c r="O10" s="185">
        <f>ROUND((M10*N10),0)</f>
        <v>0</v>
      </c>
      <c r="P10" s="132"/>
      <c r="Q10" s="20">
        <f t="shared" ref="Q10:Q29" si="2">M10-O10</f>
        <v>0</v>
      </c>
      <c r="R10" s="133"/>
      <c r="S10" s="198">
        <f>100%</f>
        <v>1</v>
      </c>
      <c r="T10" s="185">
        <f>ROUND((S10*O10),0)</f>
        <v>0</v>
      </c>
      <c r="U10" s="132"/>
      <c r="V10" s="134">
        <f t="shared" ref="V10:V29" si="3">O10-T10</f>
        <v>0</v>
      </c>
      <c r="W10" s="317"/>
      <c r="X10" s="56"/>
      <c r="Y10" s="282"/>
      <c r="Z10" s="284" t="str">
        <f>IF(AP10&lt;&gt;0,"Kérem, indokolja az eltérést!"," ")</f>
        <v xml:space="preserve"> </v>
      </c>
      <c r="AA10" s="10">
        <f t="shared" ref="AA10:AA29" si="4">H10</f>
        <v>0</v>
      </c>
      <c r="AB10" s="26">
        <f t="shared" ref="AB10:AB29" si="5">I10</f>
        <v>0</v>
      </c>
      <c r="AC10" s="186">
        <f t="shared" ref="AC10:AC29" si="6">J10</f>
        <v>0.27</v>
      </c>
      <c r="AD10" s="197">
        <f>ROUNDDOWN(AB10*AC10,0)</f>
        <v>0</v>
      </c>
      <c r="AE10" s="20">
        <f>AB10+AD10</f>
        <v>0</v>
      </c>
      <c r="AF10" s="21">
        <f>AA10*AE10</f>
        <v>0</v>
      </c>
      <c r="AG10" s="198">
        <f t="shared" ref="AG10:AG29" si="7">N10</f>
        <v>1</v>
      </c>
      <c r="AH10" s="185">
        <f>ROUND((AF10*AG10),0)</f>
        <v>0</v>
      </c>
      <c r="AI10" s="132"/>
      <c r="AJ10" s="20">
        <f t="shared" ref="AJ10:AJ29" si="8">AF10-AH10</f>
        <v>0</v>
      </c>
      <c r="AK10" s="133"/>
      <c r="AL10" s="198">
        <f t="shared" ref="AL10:AL29" si="9">S10</f>
        <v>1</v>
      </c>
      <c r="AM10" s="185">
        <f>ROUND((AL10*AH10),0)</f>
        <v>0</v>
      </c>
      <c r="AN10" s="132"/>
      <c r="AO10" s="134">
        <f t="shared" ref="AO10:AO29" si="10">AH10-AM10</f>
        <v>0</v>
      </c>
      <c r="AP10" s="292">
        <f t="shared" ref="AP10:AP29" si="11">AH10-O10</f>
        <v>0</v>
      </c>
      <c r="AQ10" s="56">
        <f>X10</f>
        <v>0</v>
      </c>
      <c r="AR10" s="207"/>
      <c r="AS10" s="11" t="str">
        <f t="shared" ref="AS10:AS71" si="12">IF(BH10&lt;&gt;0,"Kérem, indokolja az eltérést!"," ")</f>
        <v xml:space="preserve"> </v>
      </c>
      <c r="AT10" s="10">
        <f t="shared" ref="AT10:AT29" si="13">AA10</f>
        <v>0</v>
      </c>
      <c r="AU10" s="26">
        <f t="shared" ref="AU10:AU29" si="14">AB10</f>
        <v>0</v>
      </c>
      <c r="AV10" s="26">
        <f t="shared" ref="AV10:AV29" si="15">AD10</f>
        <v>0</v>
      </c>
      <c r="AW10" s="20">
        <f>AU10+AV10</f>
        <v>0</v>
      </c>
      <c r="AX10" s="21">
        <f t="shared" ref="AX10:AX29" si="16">AT10*AW10</f>
        <v>0</v>
      </c>
      <c r="AY10" s="198">
        <f t="shared" ref="AY10:AY29" si="17">AG10</f>
        <v>1</v>
      </c>
      <c r="AZ10" s="20">
        <f>ROUND((AX10*AY10),0)</f>
        <v>0</v>
      </c>
      <c r="BA10" s="132"/>
      <c r="BB10" s="20">
        <f t="shared" ref="BB10:BB29" si="18">AX10-AZ10</f>
        <v>0</v>
      </c>
      <c r="BC10" s="133"/>
      <c r="BD10" s="198">
        <f t="shared" ref="BD10:BD29" si="19">AL10</f>
        <v>1</v>
      </c>
      <c r="BE10" s="20">
        <f>ROUND((BD10*AZ10),0)</f>
        <v>0</v>
      </c>
      <c r="BF10" s="132"/>
      <c r="BG10" s="184">
        <f t="shared" ref="BG10:BG29" si="20">AZ10-BE10</f>
        <v>0</v>
      </c>
      <c r="BH10" s="301">
        <f>AZ10-AH10</f>
        <v>0</v>
      </c>
      <c r="BI10" s="56">
        <f>AQ10</f>
        <v>0</v>
      </c>
      <c r="BJ10" s="311"/>
      <c r="BK10" s="129" t="str">
        <f t="shared" si="0"/>
        <v>A/I</v>
      </c>
    </row>
    <row r="11" spans="2:63" ht="15" customHeight="1" x14ac:dyDescent="0.25">
      <c r="B11" s="130" t="s">
        <v>125</v>
      </c>
      <c r="C11" s="8"/>
      <c r="D11" s="9"/>
      <c r="E11" s="324" t="s">
        <v>148</v>
      </c>
      <c r="F11" s="324"/>
      <c r="G11" s="60"/>
      <c r="H11" s="66"/>
      <c r="I11" s="26"/>
      <c r="J11" s="186">
        <f>27%</f>
        <v>0.27</v>
      </c>
      <c r="K11" s="197">
        <f t="shared" ref="K11:K29" si="21">ROUNDDOWN(I11*J11,0)</f>
        <v>0</v>
      </c>
      <c r="L11" s="20">
        <f t="shared" ref="L11:L29" si="22">I11+K11</f>
        <v>0</v>
      </c>
      <c r="M11" s="67">
        <f t="shared" si="1"/>
        <v>0</v>
      </c>
      <c r="N11" s="198">
        <f>100%</f>
        <v>1</v>
      </c>
      <c r="O11" s="185">
        <f t="shared" ref="O11:O29" si="23">ROUND((M11*N11),0)</f>
        <v>0</v>
      </c>
      <c r="P11" s="132"/>
      <c r="Q11" s="20">
        <f t="shared" si="2"/>
        <v>0</v>
      </c>
      <c r="R11" s="133"/>
      <c r="S11" s="198">
        <f>100%</f>
        <v>1</v>
      </c>
      <c r="T11" s="185">
        <f t="shared" ref="T11:T29" si="24">ROUND((S11*O11),0)</f>
        <v>0</v>
      </c>
      <c r="U11" s="132"/>
      <c r="V11" s="134">
        <f t="shared" si="3"/>
        <v>0</v>
      </c>
      <c r="W11" s="317"/>
      <c r="X11" s="56"/>
      <c r="Y11" s="282"/>
      <c r="Z11" s="284" t="str">
        <f t="shared" ref="Z11:Z71" si="25">IF(AP11&lt;&gt;0,"Kérem, indokolja az eltérést!"," ")</f>
        <v xml:space="preserve"> </v>
      </c>
      <c r="AA11" s="10">
        <f t="shared" si="4"/>
        <v>0</v>
      </c>
      <c r="AB11" s="26">
        <f t="shared" si="5"/>
        <v>0</v>
      </c>
      <c r="AC11" s="186">
        <f t="shared" si="6"/>
        <v>0.27</v>
      </c>
      <c r="AD11" s="197">
        <f t="shared" ref="AD11:AD29" si="26">ROUNDDOWN(AB11*AC11,0)</f>
        <v>0</v>
      </c>
      <c r="AE11" s="20">
        <f t="shared" ref="AE11:AE29" si="27">AB11+AD11</f>
        <v>0</v>
      </c>
      <c r="AF11" s="21">
        <f t="shared" ref="AF11:AF29" si="28">AA11*AE11</f>
        <v>0</v>
      </c>
      <c r="AG11" s="198">
        <f t="shared" si="7"/>
        <v>1</v>
      </c>
      <c r="AH11" s="185">
        <f t="shared" ref="AH11:AH29" si="29">ROUND((AF11*AG11),0)</f>
        <v>0</v>
      </c>
      <c r="AI11" s="132"/>
      <c r="AJ11" s="20">
        <f t="shared" si="8"/>
        <v>0</v>
      </c>
      <c r="AK11" s="133"/>
      <c r="AL11" s="198">
        <f t="shared" si="9"/>
        <v>1</v>
      </c>
      <c r="AM11" s="185">
        <f t="shared" ref="AM11:AM29" si="30">ROUND((AL11*AH11),0)</f>
        <v>0</v>
      </c>
      <c r="AN11" s="132"/>
      <c r="AO11" s="134">
        <f t="shared" si="10"/>
        <v>0</v>
      </c>
      <c r="AP11" s="292">
        <f t="shared" si="11"/>
        <v>0</v>
      </c>
      <c r="AQ11" s="56">
        <f t="shared" ref="AQ11:AQ29" si="31">X11</f>
        <v>0</v>
      </c>
      <c r="AR11" s="207"/>
      <c r="AS11" s="11" t="str">
        <f t="shared" si="12"/>
        <v xml:space="preserve"> </v>
      </c>
      <c r="AT11" s="10">
        <f t="shared" si="13"/>
        <v>0</v>
      </c>
      <c r="AU11" s="26">
        <f t="shared" si="14"/>
        <v>0</v>
      </c>
      <c r="AV11" s="26">
        <f t="shared" si="15"/>
        <v>0</v>
      </c>
      <c r="AW11" s="20">
        <f t="shared" ref="AW11:AW29" si="32">AU11+AV11</f>
        <v>0</v>
      </c>
      <c r="AX11" s="21">
        <f t="shared" si="16"/>
        <v>0</v>
      </c>
      <c r="AY11" s="198">
        <f t="shared" si="17"/>
        <v>1</v>
      </c>
      <c r="AZ11" s="20">
        <f t="shared" ref="AZ11:AZ29" si="33">ROUND((AX11*AY11),0)</f>
        <v>0</v>
      </c>
      <c r="BA11" s="132"/>
      <c r="BB11" s="20">
        <f t="shared" si="18"/>
        <v>0</v>
      </c>
      <c r="BC11" s="133"/>
      <c r="BD11" s="198">
        <f t="shared" si="19"/>
        <v>1</v>
      </c>
      <c r="BE11" s="20">
        <f t="shared" ref="BE11:BE29" si="34">ROUND((BD11*AZ11),0)</f>
        <v>0</v>
      </c>
      <c r="BF11" s="132"/>
      <c r="BG11" s="184">
        <f t="shared" si="20"/>
        <v>0</v>
      </c>
      <c r="BH11" s="301">
        <f t="shared" ref="BH11:BH29" si="35">AZ11-AH11</f>
        <v>0</v>
      </c>
      <c r="BI11" s="56">
        <f t="shared" ref="BI11:BI29" si="36">AQ11</f>
        <v>0</v>
      </c>
      <c r="BJ11" s="311"/>
      <c r="BK11" s="129" t="str">
        <f t="shared" si="0"/>
        <v>A/I</v>
      </c>
    </row>
    <row r="12" spans="2:63" ht="15" customHeight="1" x14ac:dyDescent="0.25">
      <c r="B12" s="130" t="s">
        <v>196</v>
      </c>
      <c r="C12" s="8"/>
      <c r="D12" s="9"/>
      <c r="E12" s="324" t="s">
        <v>148</v>
      </c>
      <c r="F12" s="324"/>
      <c r="G12" s="60"/>
      <c r="H12" s="66"/>
      <c r="I12" s="26"/>
      <c r="J12" s="186">
        <f>27%</f>
        <v>0.27</v>
      </c>
      <c r="K12" s="197">
        <f t="shared" si="21"/>
        <v>0</v>
      </c>
      <c r="L12" s="20">
        <f t="shared" si="22"/>
        <v>0</v>
      </c>
      <c r="M12" s="67">
        <f t="shared" si="1"/>
        <v>0</v>
      </c>
      <c r="N12" s="198">
        <f>100%</f>
        <v>1</v>
      </c>
      <c r="O12" s="185">
        <f t="shared" si="23"/>
        <v>0</v>
      </c>
      <c r="P12" s="132"/>
      <c r="Q12" s="20">
        <f t="shared" si="2"/>
        <v>0</v>
      </c>
      <c r="R12" s="133"/>
      <c r="S12" s="198">
        <f>100%</f>
        <v>1</v>
      </c>
      <c r="T12" s="185">
        <f t="shared" si="24"/>
        <v>0</v>
      </c>
      <c r="U12" s="132"/>
      <c r="V12" s="134">
        <f t="shared" si="3"/>
        <v>0</v>
      </c>
      <c r="W12" s="317"/>
      <c r="X12" s="56"/>
      <c r="Y12" s="282"/>
      <c r="Z12" s="284" t="str">
        <f t="shared" si="25"/>
        <v xml:space="preserve"> </v>
      </c>
      <c r="AA12" s="10">
        <f t="shared" si="4"/>
        <v>0</v>
      </c>
      <c r="AB12" s="26">
        <f t="shared" si="5"/>
        <v>0</v>
      </c>
      <c r="AC12" s="186">
        <f t="shared" si="6"/>
        <v>0.27</v>
      </c>
      <c r="AD12" s="197">
        <f t="shared" si="26"/>
        <v>0</v>
      </c>
      <c r="AE12" s="20">
        <f t="shared" si="27"/>
        <v>0</v>
      </c>
      <c r="AF12" s="21">
        <f t="shared" si="28"/>
        <v>0</v>
      </c>
      <c r="AG12" s="198">
        <f t="shared" si="7"/>
        <v>1</v>
      </c>
      <c r="AH12" s="185">
        <f t="shared" si="29"/>
        <v>0</v>
      </c>
      <c r="AI12" s="132"/>
      <c r="AJ12" s="20">
        <f t="shared" si="8"/>
        <v>0</v>
      </c>
      <c r="AK12" s="133"/>
      <c r="AL12" s="198">
        <f t="shared" si="9"/>
        <v>1</v>
      </c>
      <c r="AM12" s="185">
        <f t="shared" si="30"/>
        <v>0</v>
      </c>
      <c r="AN12" s="132"/>
      <c r="AO12" s="134">
        <f t="shared" si="10"/>
        <v>0</v>
      </c>
      <c r="AP12" s="292">
        <f t="shared" si="11"/>
        <v>0</v>
      </c>
      <c r="AQ12" s="56">
        <f t="shared" si="31"/>
        <v>0</v>
      </c>
      <c r="AR12" s="207"/>
      <c r="AS12" s="11" t="str">
        <f t="shared" si="12"/>
        <v xml:space="preserve"> </v>
      </c>
      <c r="AT12" s="10">
        <f t="shared" si="13"/>
        <v>0</v>
      </c>
      <c r="AU12" s="26">
        <f t="shared" si="14"/>
        <v>0</v>
      </c>
      <c r="AV12" s="26">
        <f t="shared" si="15"/>
        <v>0</v>
      </c>
      <c r="AW12" s="20">
        <f t="shared" si="32"/>
        <v>0</v>
      </c>
      <c r="AX12" s="21">
        <f t="shared" si="16"/>
        <v>0</v>
      </c>
      <c r="AY12" s="198">
        <f t="shared" si="17"/>
        <v>1</v>
      </c>
      <c r="AZ12" s="20">
        <f t="shared" si="33"/>
        <v>0</v>
      </c>
      <c r="BA12" s="132"/>
      <c r="BB12" s="20">
        <f t="shared" si="18"/>
        <v>0</v>
      </c>
      <c r="BC12" s="133"/>
      <c r="BD12" s="198">
        <f t="shared" si="19"/>
        <v>1</v>
      </c>
      <c r="BE12" s="20">
        <f t="shared" si="34"/>
        <v>0</v>
      </c>
      <c r="BF12" s="132"/>
      <c r="BG12" s="184">
        <f t="shared" si="20"/>
        <v>0</v>
      </c>
      <c r="BH12" s="301">
        <f t="shared" si="35"/>
        <v>0</v>
      </c>
      <c r="BI12" s="56">
        <f t="shared" si="36"/>
        <v>0</v>
      </c>
      <c r="BJ12" s="311"/>
      <c r="BK12" s="129" t="str">
        <f t="shared" si="0"/>
        <v>A/I</v>
      </c>
    </row>
    <row r="13" spans="2:63" ht="15" customHeight="1" x14ac:dyDescent="0.25">
      <c r="B13" s="130" t="s">
        <v>197</v>
      </c>
      <c r="C13" s="8"/>
      <c r="D13" s="9"/>
      <c r="E13" s="324" t="s">
        <v>148</v>
      </c>
      <c r="F13" s="324"/>
      <c r="G13" s="60"/>
      <c r="H13" s="66"/>
      <c r="I13" s="26"/>
      <c r="J13" s="186">
        <f>27%</f>
        <v>0.27</v>
      </c>
      <c r="K13" s="197">
        <f t="shared" si="21"/>
        <v>0</v>
      </c>
      <c r="L13" s="20">
        <f t="shared" si="22"/>
        <v>0</v>
      </c>
      <c r="M13" s="67">
        <f t="shared" si="1"/>
        <v>0</v>
      </c>
      <c r="N13" s="198">
        <f>100%</f>
        <v>1</v>
      </c>
      <c r="O13" s="185">
        <f t="shared" si="23"/>
        <v>0</v>
      </c>
      <c r="P13" s="132"/>
      <c r="Q13" s="20">
        <f t="shared" si="2"/>
        <v>0</v>
      </c>
      <c r="R13" s="133"/>
      <c r="S13" s="198">
        <f>100%</f>
        <v>1</v>
      </c>
      <c r="T13" s="185">
        <f t="shared" si="24"/>
        <v>0</v>
      </c>
      <c r="U13" s="132"/>
      <c r="V13" s="134">
        <f t="shared" si="3"/>
        <v>0</v>
      </c>
      <c r="W13" s="317"/>
      <c r="X13" s="56"/>
      <c r="Y13" s="282"/>
      <c r="Z13" s="284" t="str">
        <f t="shared" si="25"/>
        <v xml:space="preserve"> </v>
      </c>
      <c r="AA13" s="10">
        <f t="shared" si="4"/>
        <v>0</v>
      </c>
      <c r="AB13" s="26">
        <f t="shared" si="5"/>
        <v>0</v>
      </c>
      <c r="AC13" s="186">
        <f t="shared" si="6"/>
        <v>0.27</v>
      </c>
      <c r="AD13" s="197">
        <f t="shared" si="26"/>
        <v>0</v>
      </c>
      <c r="AE13" s="20">
        <f t="shared" si="27"/>
        <v>0</v>
      </c>
      <c r="AF13" s="21">
        <f t="shared" si="28"/>
        <v>0</v>
      </c>
      <c r="AG13" s="198">
        <f t="shared" si="7"/>
        <v>1</v>
      </c>
      <c r="AH13" s="185">
        <f t="shared" si="29"/>
        <v>0</v>
      </c>
      <c r="AI13" s="132"/>
      <c r="AJ13" s="20">
        <f t="shared" si="8"/>
        <v>0</v>
      </c>
      <c r="AK13" s="133"/>
      <c r="AL13" s="198">
        <f t="shared" si="9"/>
        <v>1</v>
      </c>
      <c r="AM13" s="185">
        <f t="shared" si="30"/>
        <v>0</v>
      </c>
      <c r="AN13" s="132"/>
      <c r="AO13" s="134">
        <f t="shared" si="10"/>
        <v>0</v>
      </c>
      <c r="AP13" s="292">
        <f t="shared" si="11"/>
        <v>0</v>
      </c>
      <c r="AQ13" s="56">
        <f t="shared" si="31"/>
        <v>0</v>
      </c>
      <c r="AR13" s="207"/>
      <c r="AS13" s="11" t="str">
        <f t="shared" si="12"/>
        <v xml:space="preserve"> </v>
      </c>
      <c r="AT13" s="10">
        <f t="shared" si="13"/>
        <v>0</v>
      </c>
      <c r="AU13" s="26">
        <f t="shared" si="14"/>
        <v>0</v>
      </c>
      <c r="AV13" s="26">
        <f t="shared" si="15"/>
        <v>0</v>
      </c>
      <c r="AW13" s="20">
        <f t="shared" si="32"/>
        <v>0</v>
      </c>
      <c r="AX13" s="21">
        <f t="shared" si="16"/>
        <v>0</v>
      </c>
      <c r="AY13" s="198">
        <f t="shared" si="17"/>
        <v>1</v>
      </c>
      <c r="AZ13" s="20">
        <f t="shared" si="33"/>
        <v>0</v>
      </c>
      <c r="BA13" s="132"/>
      <c r="BB13" s="20">
        <f t="shared" si="18"/>
        <v>0</v>
      </c>
      <c r="BC13" s="133"/>
      <c r="BD13" s="198">
        <f t="shared" si="19"/>
        <v>1</v>
      </c>
      <c r="BE13" s="20">
        <f t="shared" si="34"/>
        <v>0</v>
      </c>
      <c r="BF13" s="132"/>
      <c r="BG13" s="184">
        <f t="shared" si="20"/>
        <v>0</v>
      </c>
      <c r="BH13" s="301">
        <f t="shared" si="35"/>
        <v>0</v>
      </c>
      <c r="BI13" s="56">
        <f t="shared" si="36"/>
        <v>0</v>
      </c>
      <c r="BJ13" s="311"/>
      <c r="BK13" s="129" t="str">
        <f t="shared" si="0"/>
        <v>A/I</v>
      </c>
    </row>
    <row r="14" spans="2:63" ht="15" customHeight="1" x14ac:dyDescent="0.25">
      <c r="B14" s="130" t="s">
        <v>198</v>
      </c>
      <c r="C14" s="8"/>
      <c r="D14" s="9"/>
      <c r="E14" s="324" t="s">
        <v>148</v>
      </c>
      <c r="F14" s="324"/>
      <c r="G14" s="60"/>
      <c r="H14" s="66"/>
      <c r="I14" s="26"/>
      <c r="J14" s="186">
        <f>27%</f>
        <v>0.27</v>
      </c>
      <c r="K14" s="197">
        <f t="shared" si="21"/>
        <v>0</v>
      </c>
      <c r="L14" s="20">
        <f t="shared" si="22"/>
        <v>0</v>
      </c>
      <c r="M14" s="67">
        <f t="shared" si="1"/>
        <v>0</v>
      </c>
      <c r="N14" s="198">
        <f>100%</f>
        <v>1</v>
      </c>
      <c r="O14" s="185">
        <f t="shared" si="23"/>
        <v>0</v>
      </c>
      <c r="P14" s="132"/>
      <c r="Q14" s="20">
        <f t="shared" si="2"/>
        <v>0</v>
      </c>
      <c r="R14" s="133"/>
      <c r="S14" s="198">
        <f>100%</f>
        <v>1</v>
      </c>
      <c r="T14" s="185">
        <f t="shared" si="24"/>
        <v>0</v>
      </c>
      <c r="U14" s="132"/>
      <c r="V14" s="134">
        <f t="shared" si="3"/>
        <v>0</v>
      </c>
      <c r="W14" s="317"/>
      <c r="X14" s="56"/>
      <c r="Y14" s="282"/>
      <c r="Z14" s="284" t="str">
        <f t="shared" si="25"/>
        <v xml:space="preserve"> </v>
      </c>
      <c r="AA14" s="10">
        <f t="shared" si="4"/>
        <v>0</v>
      </c>
      <c r="AB14" s="26">
        <f t="shared" si="5"/>
        <v>0</v>
      </c>
      <c r="AC14" s="186">
        <f t="shared" si="6"/>
        <v>0.27</v>
      </c>
      <c r="AD14" s="197">
        <f t="shared" si="26"/>
        <v>0</v>
      </c>
      <c r="AE14" s="20">
        <f t="shared" si="27"/>
        <v>0</v>
      </c>
      <c r="AF14" s="21">
        <f t="shared" si="28"/>
        <v>0</v>
      </c>
      <c r="AG14" s="198">
        <f t="shared" si="7"/>
        <v>1</v>
      </c>
      <c r="AH14" s="185">
        <f t="shared" si="29"/>
        <v>0</v>
      </c>
      <c r="AI14" s="132"/>
      <c r="AJ14" s="20">
        <f t="shared" si="8"/>
        <v>0</v>
      </c>
      <c r="AK14" s="133"/>
      <c r="AL14" s="198">
        <f t="shared" si="9"/>
        <v>1</v>
      </c>
      <c r="AM14" s="185">
        <f t="shared" si="30"/>
        <v>0</v>
      </c>
      <c r="AN14" s="132"/>
      <c r="AO14" s="134">
        <f t="shared" si="10"/>
        <v>0</v>
      </c>
      <c r="AP14" s="292">
        <f t="shared" si="11"/>
        <v>0</v>
      </c>
      <c r="AQ14" s="56">
        <f t="shared" si="31"/>
        <v>0</v>
      </c>
      <c r="AR14" s="207"/>
      <c r="AS14" s="11" t="str">
        <f t="shared" si="12"/>
        <v xml:space="preserve"> </v>
      </c>
      <c r="AT14" s="10">
        <f t="shared" si="13"/>
        <v>0</v>
      </c>
      <c r="AU14" s="26">
        <f t="shared" si="14"/>
        <v>0</v>
      </c>
      <c r="AV14" s="26">
        <f t="shared" si="15"/>
        <v>0</v>
      </c>
      <c r="AW14" s="20">
        <f t="shared" si="32"/>
        <v>0</v>
      </c>
      <c r="AX14" s="21">
        <f t="shared" si="16"/>
        <v>0</v>
      </c>
      <c r="AY14" s="198">
        <f t="shared" si="17"/>
        <v>1</v>
      </c>
      <c r="AZ14" s="20">
        <f>ROUND((AX14*AY14),0)</f>
        <v>0</v>
      </c>
      <c r="BA14" s="132"/>
      <c r="BB14" s="20">
        <f t="shared" si="18"/>
        <v>0</v>
      </c>
      <c r="BC14" s="133"/>
      <c r="BD14" s="198">
        <f t="shared" si="19"/>
        <v>1</v>
      </c>
      <c r="BE14" s="20">
        <f t="shared" si="34"/>
        <v>0</v>
      </c>
      <c r="BF14" s="132"/>
      <c r="BG14" s="184">
        <f t="shared" si="20"/>
        <v>0</v>
      </c>
      <c r="BH14" s="301">
        <f t="shared" si="35"/>
        <v>0</v>
      </c>
      <c r="BI14" s="56">
        <f t="shared" si="36"/>
        <v>0</v>
      </c>
      <c r="BJ14" s="311"/>
      <c r="BK14" s="129" t="str">
        <f t="shared" si="0"/>
        <v>A/I</v>
      </c>
    </row>
    <row r="15" spans="2:63" ht="15" customHeight="1" x14ac:dyDescent="0.25">
      <c r="B15" s="130" t="s">
        <v>199</v>
      </c>
      <c r="C15" s="8"/>
      <c r="D15" s="9"/>
      <c r="E15" s="324" t="s">
        <v>148</v>
      </c>
      <c r="F15" s="324"/>
      <c r="G15" s="60"/>
      <c r="H15" s="66"/>
      <c r="I15" s="26"/>
      <c r="J15" s="186">
        <f>27%</f>
        <v>0.27</v>
      </c>
      <c r="K15" s="197">
        <f t="shared" si="21"/>
        <v>0</v>
      </c>
      <c r="L15" s="20">
        <f t="shared" si="22"/>
        <v>0</v>
      </c>
      <c r="M15" s="67">
        <f t="shared" si="1"/>
        <v>0</v>
      </c>
      <c r="N15" s="198">
        <f>100%</f>
        <v>1</v>
      </c>
      <c r="O15" s="185">
        <f t="shared" si="23"/>
        <v>0</v>
      </c>
      <c r="P15" s="132"/>
      <c r="Q15" s="20">
        <f t="shared" si="2"/>
        <v>0</v>
      </c>
      <c r="R15" s="133"/>
      <c r="S15" s="198">
        <f>100%</f>
        <v>1</v>
      </c>
      <c r="T15" s="185">
        <f t="shared" si="24"/>
        <v>0</v>
      </c>
      <c r="U15" s="132"/>
      <c r="V15" s="134">
        <f t="shared" si="3"/>
        <v>0</v>
      </c>
      <c r="W15" s="317"/>
      <c r="X15" s="56"/>
      <c r="Y15" s="282"/>
      <c r="Z15" s="284" t="str">
        <f t="shared" si="25"/>
        <v xml:space="preserve"> </v>
      </c>
      <c r="AA15" s="10">
        <f t="shared" si="4"/>
        <v>0</v>
      </c>
      <c r="AB15" s="26">
        <f t="shared" si="5"/>
        <v>0</v>
      </c>
      <c r="AC15" s="186">
        <f t="shared" si="6"/>
        <v>0.27</v>
      </c>
      <c r="AD15" s="197">
        <f t="shared" si="26"/>
        <v>0</v>
      </c>
      <c r="AE15" s="20">
        <f t="shared" si="27"/>
        <v>0</v>
      </c>
      <c r="AF15" s="21">
        <f t="shared" si="28"/>
        <v>0</v>
      </c>
      <c r="AG15" s="198">
        <f t="shared" si="7"/>
        <v>1</v>
      </c>
      <c r="AH15" s="185">
        <f t="shared" si="29"/>
        <v>0</v>
      </c>
      <c r="AI15" s="132"/>
      <c r="AJ15" s="20">
        <f t="shared" si="8"/>
        <v>0</v>
      </c>
      <c r="AK15" s="133"/>
      <c r="AL15" s="198">
        <f t="shared" si="9"/>
        <v>1</v>
      </c>
      <c r="AM15" s="185">
        <f t="shared" si="30"/>
        <v>0</v>
      </c>
      <c r="AN15" s="132"/>
      <c r="AO15" s="134">
        <f t="shared" si="10"/>
        <v>0</v>
      </c>
      <c r="AP15" s="292">
        <f t="shared" si="11"/>
        <v>0</v>
      </c>
      <c r="AQ15" s="56">
        <f t="shared" si="31"/>
        <v>0</v>
      </c>
      <c r="AR15" s="207"/>
      <c r="AS15" s="11" t="str">
        <f t="shared" si="12"/>
        <v xml:space="preserve"> </v>
      </c>
      <c r="AT15" s="10">
        <f t="shared" si="13"/>
        <v>0</v>
      </c>
      <c r="AU15" s="26">
        <f t="shared" si="14"/>
        <v>0</v>
      </c>
      <c r="AV15" s="26">
        <f t="shared" si="15"/>
        <v>0</v>
      </c>
      <c r="AW15" s="20">
        <f t="shared" si="32"/>
        <v>0</v>
      </c>
      <c r="AX15" s="21">
        <f t="shared" si="16"/>
        <v>0</v>
      </c>
      <c r="AY15" s="198">
        <f t="shared" si="17"/>
        <v>1</v>
      </c>
      <c r="AZ15" s="20">
        <f t="shared" si="33"/>
        <v>0</v>
      </c>
      <c r="BA15" s="132"/>
      <c r="BB15" s="20">
        <f t="shared" si="18"/>
        <v>0</v>
      </c>
      <c r="BC15" s="133"/>
      <c r="BD15" s="198">
        <f t="shared" si="19"/>
        <v>1</v>
      </c>
      <c r="BE15" s="20">
        <f t="shared" si="34"/>
        <v>0</v>
      </c>
      <c r="BF15" s="132"/>
      <c r="BG15" s="184">
        <f t="shared" si="20"/>
        <v>0</v>
      </c>
      <c r="BH15" s="301">
        <f t="shared" si="35"/>
        <v>0</v>
      </c>
      <c r="BI15" s="56">
        <f t="shared" si="36"/>
        <v>0</v>
      </c>
      <c r="BJ15" s="311"/>
      <c r="BK15" s="129" t="str">
        <f t="shared" si="0"/>
        <v>A/I</v>
      </c>
    </row>
    <row r="16" spans="2:63" ht="15" customHeight="1" x14ac:dyDescent="0.25">
      <c r="B16" s="130" t="s">
        <v>200</v>
      </c>
      <c r="C16" s="8"/>
      <c r="D16" s="9"/>
      <c r="E16" s="324" t="s">
        <v>148</v>
      </c>
      <c r="F16" s="324"/>
      <c r="G16" s="60"/>
      <c r="H16" s="66"/>
      <c r="I16" s="26"/>
      <c r="J16" s="186">
        <f>27%</f>
        <v>0.27</v>
      </c>
      <c r="K16" s="197">
        <f t="shared" si="21"/>
        <v>0</v>
      </c>
      <c r="L16" s="20">
        <f t="shared" si="22"/>
        <v>0</v>
      </c>
      <c r="M16" s="67">
        <f t="shared" si="1"/>
        <v>0</v>
      </c>
      <c r="N16" s="198">
        <f>100%</f>
        <v>1</v>
      </c>
      <c r="O16" s="185">
        <f t="shared" si="23"/>
        <v>0</v>
      </c>
      <c r="P16" s="132"/>
      <c r="Q16" s="20">
        <f t="shared" si="2"/>
        <v>0</v>
      </c>
      <c r="R16" s="133"/>
      <c r="S16" s="198">
        <f>100%</f>
        <v>1</v>
      </c>
      <c r="T16" s="185">
        <f t="shared" si="24"/>
        <v>0</v>
      </c>
      <c r="U16" s="132"/>
      <c r="V16" s="134">
        <f t="shared" si="3"/>
        <v>0</v>
      </c>
      <c r="W16" s="317"/>
      <c r="X16" s="56"/>
      <c r="Y16" s="282"/>
      <c r="Z16" s="284" t="str">
        <f t="shared" si="25"/>
        <v xml:space="preserve"> </v>
      </c>
      <c r="AA16" s="10">
        <f t="shared" si="4"/>
        <v>0</v>
      </c>
      <c r="AB16" s="26">
        <f t="shared" si="5"/>
        <v>0</v>
      </c>
      <c r="AC16" s="186">
        <f t="shared" si="6"/>
        <v>0.27</v>
      </c>
      <c r="AD16" s="197">
        <f t="shared" si="26"/>
        <v>0</v>
      </c>
      <c r="AE16" s="20">
        <f t="shared" si="27"/>
        <v>0</v>
      </c>
      <c r="AF16" s="21">
        <f t="shared" si="28"/>
        <v>0</v>
      </c>
      <c r="AG16" s="198">
        <f t="shared" si="7"/>
        <v>1</v>
      </c>
      <c r="AH16" s="185">
        <f t="shared" si="29"/>
        <v>0</v>
      </c>
      <c r="AI16" s="132"/>
      <c r="AJ16" s="20">
        <f t="shared" si="8"/>
        <v>0</v>
      </c>
      <c r="AK16" s="133"/>
      <c r="AL16" s="198">
        <f t="shared" si="9"/>
        <v>1</v>
      </c>
      <c r="AM16" s="185">
        <f t="shared" si="30"/>
        <v>0</v>
      </c>
      <c r="AN16" s="132"/>
      <c r="AO16" s="134">
        <f t="shared" si="10"/>
        <v>0</v>
      </c>
      <c r="AP16" s="292">
        <f t="shared" si="11"/>
        <v>0</v>
      </c>
      <c r="AQ16" s="56">
        <f t="shared" si="31"/>
        <v>0</v>
      </c>
      <c r="AR16" s="207"/>
      <c r="AS16" s="11" t="str">
        <f t="shared" si="12"/>
        <v xml:space="preserve"> </v>
      </c>
      <c r="AT16" s="10">
        <f t="shared" si="13"/>
        <v>0</v>
      </c>
      <c r="AU16" s="26">
        <f t="shared" si="14"/>
        <v>0</v>
      </c>
      <c r="AV16" s="26">
        <f t="shared" si="15"/>
        <v>0</v>
      </c>
      <c r="AW16" s="20">
        <f t="shared" si="32"/>
        <v>0</v>
      </c>
      <c r="AX16" s="21">
        <f t="shared" si="16"/>
        <v>0</v>
      </c>
      <c r="AY16" s="198">
        <f t="shared" si="17"/>
        <v>1</v>
      </c>
      <c r="AZ16" s="20">
        <f t="shared" si="33"/>
        <v>0</v>
      </c>
      <c r="BA16" s="132"/>
      <c r="BB16" s="20">
        <f t="shared" si="18"/>
        <v>0</v>
      </c>
      <c r="BC16" s="133"/>
      <c r="BD16" s="198">
        <f t="shared" si="19"/>
        <v>1</v>
      </c>
      <c r="BE16" s="20">
        <f t="shared" si="34"/>
        <v>0</v>
      </c>
      <c r="BF16" s="132"/>
      <c r="BG16" s="184">
        <f t="shared" si="20"/>
        <v>0</v>
      </c>
      <c r="BH16" s="301">
        <f t="shared" si="35"/>
        <v>0</v>
      </c>
      <c r="BI16" s="56">
        <f t="shared" si="36"/>
        <v>0</v>
      </c>
      <c r="BJ16" s="311"/>
      <c r="BK16" s="129" t="str">
        <f t="shared" si="0"/>
        <v>A/I</v>
      </c>
    </row>
    <row r="17" spans="2:63" ht="15" customHeight="1" x14ac:dyDescent="0.25">
      <c r="B17" s="130" t="s">
        <v>201</v>
      </c>
      <c r="C17" s="8"/>
      <c r="D17" s="9"/>
      <c r="E17" s="324" t="s">
        <v>148</v>
      </c>
      <c r="F17" s="324"/>
      <c r="G17" s="60"/>
      <c r="H17" s="66"/>
      <c r="I17" s="26"/>
      <c r="J17" s="186">
        <f>27%</f>
        <v>0.27</v>
      </c>
      <c r="K17" s="197">
        <f t="shared" si="21"/>
        <v>0</v>
      </c>
      <c r="L17" s="20">
        <f t="shared" si="22"/>
        <v>0</v>
      </c>
      <c r="M17" s="67">
        <f t="shared" si="1"/>
        <v>0</v>
      </c>
      <c r="N17" s="198">
        <f>100%</f>
        <v>1</v>
      </c>
      <c r="O17" s="185">
        <f t="shared" si="23"/>
        <v>0</v>
      </c>
      <c r="P17" s="132"/>
      <c r="Q17" s="20">
        <f t="shared" si="2"/>
        <v>0</v>
      </c>
      <c r="R17" s="133"/>
      <c r="S17" s="198">
        <f>100%</f>
        <v>1</v>
      </c>
      <c r="T17" s="185">
        <f t="shared" si="24"/>
        <v>0</v>
      </c>
      <c r="U17" s="132"/>
      <c r="V17" s="134">
        <f t="shared" si="3"/>
        <v>0</v>
      </c>
      <c r="W17" s="317"/>
      <c r="X17" s="56"/>
      <c r="Y17" s="282"/>
      <c r="Z17" s="284" t="str">
        <f t="shared" si="25"/>
        <v xml:space="preserve"> </v>
      </c>
      <c r="AA17" s="10">
        <f t="shared" si="4"/>
        <v>0</v>
      </c>
      <c r="AB17" s="26">
        <f t="shared" si="5"/>
        <v>0</v>
      </c>
      <c r="AC17" s="186">
        <f t="shared" si="6"/>
        <v>0.27</v>
      </c>
      <c r="AD17" s="197">
        <f t="shared" si="26"/>
        <v>0</v>
      </c>
      <c r="AE17" s="20">
        <f t="shared" si="27"/>
        <v>0</v>
      </c>
      <c r="AF17" s="21">
        <f t="shared" si="28"/>
        <v>0</v>
      </c>
      <c r="AG17" s="198">
        <f t="shared" si="7"/>
        <v>1</v>
      </c>
      <c r="AH17" s="185">
        <f t="shared" si="29"/>
        <v>0</v>
      </c>
      <c r="AI17" s="132"/>
      <c r="AJ17" s="20">
        <f t="shared" si="8"/>
        <v>0</v>
      </c>
      <c r="AK17" s="133"/>
      <c r="AL17" s="198">
        <f t="shared" si="9"/>
        <v>1</v>
      </c>
      <c r="AM17" s="185">
        <f t="shared" si="30"/>
        <v>0</v>
      </c>
      <c r="AN17" s="132"/>
      <c r="AO17" s="134">
        <f t="shared" si="10"/>
        <v>0</v>
      </c>
      <c r="AP17" s="292">
        <f t="shared" si="11"/>
        <v>0</v>
      </c>
      <c r="AQ17" s="56">
        <f t="shared" si="31"/>
        <v>0</v>
      </c>
      <c r="AR17" s="207"/>
      <c r="AS17" s="11" t="str">
        <f t="shared" si="12"/>
        <v xml:space="preserve"> </v>
      </c>
      <c r="AT17" s="10">
        <f t="shared" si="13"/>
        <v>0</v>
      </c>
      <c r="AU17" s="26">
        <f t="shared" si="14"/>
        <v>0</v>
      </c>
      <c r="AV17" s="26">
        <f t="shared" si="15"/>
        <v>0</v>
      </c>
      <c r="AW17" s="20">
        <f t="shared" si="32"/>
        <v>0</v>
      </c>
      <c r="AX17" s="21">
        <f t="shared" si="16"/>
        <v>0</v>
      </c>
      <c r="AY17" s="198">
        <f t="shared" si="17"/>
        <v>1</v>
      </c>
      <c r="AZ17" s="20">
        <f t="shared" si="33"/>
        <v>0</v>
      </c>
      <c r="BA17" s="132"/>
      <c r="BB17" s="20">
        <f t="shared" si="18"/>
        <v>0</v>
      </c>
      <c r="BC17" s="133"/>
      <c r="BD17" s="198">
        <f t="shared" si="19"/>
        <v>1</v>
      </c>
      <c r="BE17" s="20">
        <f t="shared" si="34"/>
        <v>0</v>
      </c>
      <c r="BF17" s="132"/>
      <c r="BG17" s="184">
        <f t="shared" si="20"/>
        <v>0</v>
      </c>
      <c r="BH17" s="301">
        <f t="shared" si="35"/>
        <v>0</v>
      </c>
      <c r="BI17" s="56">
        <f t="shared" si="36"/>
        <v>0</v>
      </c>
      <c r="BJ17" s="311"/>
      <c r="BK17" s="129" t="str">
        <f t="shared" si="0"/>
        <v>A/I</v>
      </c>
    </row>
    <row r="18" spans="2:63" ht="15" customHeight="1" x14ac:dyDescent="0.25">
      <c r="B18" s="130" t="s">
        <v>202</v>
      </c>
      <c r="C18" s="8"/>
      <c r="D18" s="9"/>
      <c r="E18" s="324" t="s">
        <v>148</v>
      </c>
      <c r="F18" s="324"/>
      <c r="G18" s="60"/>
      <c r="H18" s="66"/>
      <c r="I18" s="26"/>
      <c r="J18" s="186">
        <f>27%</f>
        <v>0.27</v>
      </c>
      <c r="K18" s="197">
        <f t="shared" si="21"/>
        <v>0</v>
      </c>
      <c r="L18" s="20">
        <f t="shared" si="22"/>
        <v>0</v>
      </c>
      <c r="M18" s="67">
        <f t="shared" si="1"/>
        <v>0</v>
      </c>
      <c r="N18" s="198">
        <f>100%</f>
        <v>1</v>
      </c>
      <c r="O18" s="185">
        <f t="shared" si="23"/>
        <v>0</v>
      </c>
      <c r="P18" s="132"/>
      <c r="Q18" s="20">
        <f t="shared" si="2"/>
        <v>0</v>
      </c>
      <c r="R18" s="133"/>
      <c r="S18" s="198">
        <f>100%</f>
        <v>1</v>
      </c>
      <c r="T18" s="185">
        <f t="shared" si="24"/>
        <v>0</v>
      </c>
      <c r="U18" s="132"/>
      <c r="V18" s="134">
        <f t="shared" si="3"/>
        <v>0</v>
      </c>
      <c r="W18" s="317"/>
      <c r="X18" s="56"/>
      <c r="Y18" s="282"/>
      <c r="Z18" s="284" t="str">
        <f t="shared" si="25"/>
        <v xml:space="preserve"> </v>
      </c>
      <c r="AA18" s="10">
        <f t="shared" si="4"/>
        <v>0</v>
      </c>
      <c r="AB18" s="26">
        <f t="shared" si="5"/>
        <v>0</v>
      </c>
      <c r="AC18" s="186">
        <f t="shared" si="6"/>
        <v>0.27</v>
      </c>
      <c r="AD18" s="197">
        <f t="shared" si="26"/>
        <v>0</v>
      </c>
      <c r="AE18" s="20">
        <f t="shared" si="27"/>
        <v>0</v>
      </c>
      <c r="AF18" s="21">
        <f t="shared" si="28"/>
        <v>0</v>
      </c>
      <c r="AG18" s="198">
        <f t="shared" si="7"/>
        <v>1</v>
      </c>
      <c r="AH18" s="185">
        <f t="shared" si="29"/>
        <v>0</v>
      </c>
      <c r="AI18" s="132"/>
      <c r="AJ18" s="20">
        <f t="shared" si="8"/>
        <v>0</v>
      </c>
      <c r="AK18" s="133"/>
      <c r="AL18" s="198">
        <f t="shared" si="9"/>
        <v>1</v>
      </c>
      <c r="AM18" s="185">
        <f t="shared" si="30"/>
        <v>0</v>
      </c>
      <c r="AN18" s="132"/>
      <c r="AO18" s="134">
        <f t="shared" si="10"/>
        <v>0</v>
      </c>
      <c r="AP18" s="292">
        <f t="shared" si="11"/>
        <v>0</v>
      </c>
      <c r="AQ18" s="56">
        <f t="shared" si="31"/>
        <v>0</v>
      </c>
      <c r="AR18" s="207"/>
      <c r="AS18" s="11" t="str">
        <f t="shared" si="12"/>
        <v xml:space="preserve"> </v>
      </c>
      <c r="AT18" s="10">
        <f t="shared" si="13"/>
        <v>0</v>
      </c>
      <c r="AU18" s="26">
        <f t="shared" si="14"/>
        <v>0</v>
      </c>
      <c r="AV18" s="26">
        <f t="shared" si="15"/>
        <v>0</v>
      </c>
      <c r="AW18" s="20">
        <f t="shared" si="32"/>
        <v>0</v>
      </c>
      <c r="AX18" s="21">
        <f t="shared" si="16"/>
        <v>0</v>
      </c>
      <c r="AY18" s="198">
        <f t="shared" si="17"/>
        <v>1</v>
      </c>
      <c r="AZ18" s="20">
        <f t="shared" si="33"/>
        <v>0</v>
      </c>
      <c r="BA18" s="132"/>
      <c r="BB18" s="20">
        <f t="shared" si="18"/>
        <v>0</v>
      </c>
      <c r="BC18" s="133"/>
      <c r="BD18" s="198">
        <f t="shared" si="19"/>
        <v>1</v>
      </c>
      <c r="BE18" s="20">
        <f t="shared" si="34"/>
        <v>0</v>
      </c>
      <c r="BF18" s="132"/>
      <c r="BG18" s="184">
        <f t="shared" si="20"/>
        <v>0</v>
      </c>
      <c r="BH18" s="301">
        <f t="shared" si="35"/>
        <v>0</v>
      </c>
      <c r="BI18" s="56">
        <f t="shared" si="36"/>
        <v>0</v>
      </c>
      <c r="BJ18" s="311"/>
      <c r="BK18" s="129" t="str">
        <f t="shared" si="0"/>
        <v>A/I</v>
      </c>
    </row>
    <row r="19" spans="2:63" ht="15" customHeight="1" x14ac:dyDescent="0.25">
      <c r="B19" s="130" t="s">
        <v>203</v>
      </c>
      <c r="C19" s="8"/>
      <c r="D19" s="9"/>
      <c r="E19" s="324" t="s">
        <v>148</v>
      </c>
      <c r="F19" s="324"/>
      <c r="G19" s="60"/>
      <c r="H19" s="66"/>
      <c r="I19" s="26"/>
      <c r="J19" s="186">
        <f>27%</f>
        <v>0.27</v>
      </c>
      <c r="K19" s="197">
        <f t="shared" si="21"/>
        <v>0</v>
      </c>
      <c r="L19" s="20">
        <f t="shared" si="22"/>
        <v>0</v>
      </c>
      <c r="M19" s="67">
        <f t="shared" si="1"/>
        <v>0</v>
      </c>
      <c r="N19" s="198">
        <f>100%</f>
        <v>1</v>
      </c>
      <c r="O19" s="185">
        <f t="shared" si="23"/>
        <v>0</v>
      </c>
      <c r="P19" s="132"/>
      <c r="Q19" s="20">
        <f t="shared" si="2"/>
        <v>0</v>
      </c>
      <c r="R19" s="133"/>
      <c r="S19" s="198">
        <f>100%</f>
        <v>1</v>
      </c>
      <c r="T19" s="185">
        <f t="shared" si="24"/>
        <v>0</v>
      </c>
      <c r="U19" s="132"/>
      <c r="V19" s="134">
        <f t="shared" si="3"/>
        <v>0</v>
      </c>
      <c r="W19" s="317"/>
      <c r="X19" s="56"/>
      <c r="Y19" s="282"/>
      <c r="Z19" s="284" t="str">
        <f t="shared" si="25"/>
        <v xml:space="preserve"> </v>
      </c>
      <c r="AA19" s="10">
        <f t="shared" si="4"/>
        <v>0</v>
      </c>
      <c r="AB19" s="26">
        <f t="shared" si="5"/>
        <v>0</v>
      </c>
      <c r="AC19" s="186">
        <f t="shared" si="6"/>
        <v>0.27</v>
      </c>
      <c r="AD19" s="197">
        <f t="shared" si="26"/>
        <v>0</v>
      </c>
      <c r="AE19" s="20">
        <f t="shared" si="27"/>
        <v>0</v>
      </c>
      <c r="AF19" s="21">
        <f t="shared" si="28"/>
        <v>0</v>
      </c>
      <c r="AG19" s="198">
        <f t="shared" si="7"/>
        <v>1</v>
      </c>
      <c r="AH19" s="185">
        <f t="shared" si="29"/>
        <v>0</v>
      </c>
      <c r="AI19" s="132"/>
      <c r="AJ19" s="20">
        <f t="shared" si="8"/>
        <v>0</v>
      </c>
      <c r="AK19" s="133"/>
      <c r="AL19" s="198">
        <f t="shared" si="9"/>
        <v>1</v>
      </c>
      <c r="AM19" s="185">
        <f t="shared" si="30"/>
        <v>0</v>
      </c>
      <c r="AN19" s="132"/>
      <c r="AO19" s="134">
        <f t="shared" si="10"/>
        <v>0</v>
      </c>
      <c r="AP19" s="292">
        <f t="shared" si="11"/>
        <v>0</v>
      </c>
      <c r="AQ19" s="56">
        <f t="shared" si="31"/>
        <v>0</v>
      </c>
      <c r="AR19" s="207"/>
      <c r="AS19" s="11" t="str">
        <f t="shared" si="12"/>
        <v xml:space="preserve"> </v>
      </c>
      <c r="AT19" s="10">
        <f t="shared" si="13"/>
        <v>0</v>
      </c>
      <c r="AU19" s="26">
        <f t="shared" si="14"/>
        <v>0</v>
      </c>
      <c r="AV19" s="26">
        <f t="shared" si="15"/>
        <v>0</v>
      </c>
      <c r="AW19" s="20">
        <f t="shared" si="32"/>
        <v>0</v>
      </c>
      <c r="AX19" s="21">
        <f t="shared" si="16"/>
        <v>0</v>
      </c>
      <c r="AY19" s="198">
        <f t="shared" si="17"/>
        <v>1</v>
      </c>
      <c r="AZ19" s="20">
        <f t="shared" si="33"/>
        <v>0</v>
      </c>
      <c r="BA19" s="132"/>
      <c r="BB19" s="20">
        <f t="shared" si="18"/>
        <v>0</v>
      </c>
      <c r="BC19" s="133"/>
      <c r="BD19" s="198">
        <f t="shared" si="19"/>
        <v>1</v>
      </c>
      <c r="BE19" s="20">
        <f t="shared" si="34"/>
        <v>0</v>
      </c>
      <c r="BF19" s="132"/>
      <c r="BG19" s="184">
        <f t="shared" si="20"/>
        <v>0</v>
      </c>
      <c r="BH19" s="301">
        <f t="shared" si="35"/>
        <v>0</v>
      </c>
      <c r="BI19" s="56">
        <f t="shared" si="36"/>
        <v>0</v>
      </c>
      <c r="BJ19" s="311"/>
      <c r="BK19" s="129" t="str">
        <f t="shared" ref="BK19:BK29" si="37">+IF(LEFT(RIGHT(B19,3),1)="/",SUBSTITUTE(B19,RIGHT(B19,3),""),"")</f>
        <v>A/I</v>
      </c>
    </row>
    <row r="20" spans="2:63" ht="15" customHeight="1" x14ac:dyDescent="0.25">
      <c r="B20" s="130" t="s">
        <v>204</v>
      </c>
      <c r="C20" s="8"/>
      <c r="D20" s="9"/>
      <c r="E20" s="324" t="s">
        <v>148</v>
      </c>
      <c r="F20" s="324"/>
      <c r="G20" s="60"/>
      <c r="H20" s="66"/>
      <c r="I20" s="26"/>
      <c r="J20" s="186">
        <f>27%</f>
        <v>0.27</v>
      </c>
      <c r="K20" s="197">
        <f t="shared" si="21"/>
        <v>0</v>
      </c>
      <c r="L20" s="20">
        <f t="shared" si="22"/>
        <v>0</v>
      </c>
      <c r="M20" s="67">
        <f t="shared" si="1"/>
        <v>0</v>
      </c>
      <c r="N20" s="198">
        <f>100%</f>
        <v>1</v>
      </c>
      <c r="O20" s="185">
        <f t="shared" si="23"/>
        <v>0</v>
      </c>
      <c r="P20" s="132"/>
      <c r="Q20" s="20">
        <f t="shared" si="2"/>
        <v>0</v>
      </c>
      <c r="R20" s="133"/>
      <c r="S20" s="198">
        <f>100%</f>
        <v>1</v>
      </c>
      <c r="T20" s="185">
        <f t="shared" si="24"/>
        <v>0</v>
      </c>
      <c r="U20" s="132"/>
      <c r="V20" s="134">
        <f t="shared" si="3"/>
        <v>0</v>
      </c>
      <c r="W20" s="317"/>
      <c r="X20" s="56"/>
      <c r="Y20" s="282"/>
      <c r="Z20" s="284" t="str">
        <f t="shared" si="25"/>
        <v xml:space="preserve"> </v>
      </c>
      <c r="AA20" s="10">
        <f t="shared" si="4"/>
        <v>0</v>
      </c>
      <c r="AB20" s="26">
        <f t="shared" si="5"/>
        <v>0</v>
      </c>
      <c r="AC20" s="186">
        <f t="shared" si="6"/>
        <v>0.27</v>
      </c>
      <c r="AD20" s="197">
        <f t="shared" si="26"/>
        <v>0</v>
      </c>
      <c r="AE20" s="20">
        <f t="shared" si="27"/>
        <v>0</v>
      </c>
      <c r="AF20" s="21">
        <f t="shared" si="28"/>
        <v>0</v>
      </c>
      <c r="AG20" s="198">
        <f t="shared" si="7"/>
        <v>1</v>
      </c>
      <c r="AH20" s="185">
        <f t="shared" si="29"/>
        <v>0</v>
      </c>
      <c r="AI20" s="132"/>
      <c r="AJ20" s="20">
        <f t="shared" si="8"/>
        <v>0</v>
      </c>
      <c r="AK20" s="133"/>
      <c r="AL20" s="198">
        <f t="shared" si="9"/>
        <v>1</v>
      </c>
      <c r="AM20" s="185">
        <f t="shared" si="30"/>
        <v>0</v>
      </c>
      <c r="AN20" s="132"/>
      <c r="AO20" s="134">
        <f t="shared" si="10"/>
        <v>0</v>
      </c>
      <c r="AP20" s="292">
        <f t="shared" si="11"/>
        <v>0</v>
      </c>
      <c r="AQ20" s="56">
        <f t="shared" si="31"/>
        <v>0</v>
      </c>
      <c r="AR20" s="207"/>
      <c r="AS20" s="11" t="str">
        <f t="shared" si="12"/>
        <v xml:space="preserve"> </v>
      </c>
      <c r="AT20" s="10">
        <f t="shared" si="13"/>
        <v>0</v>
      </c>
      <c r="AU20" s="26">
        <f t="shared" si="14"/>
        <v>0</v>
      </c>
      <c r="AV20" s="26">
        <f t="shared" si="15"/>
        <v>0</v>
      </c>
      <c r="AW20" s="20">
        <f t="shared" si="32"/>
        <v>0</v>
      </c>
      <c r="AX20" s="21">
        <f t="shared" si="16"/>
        <v>0</v>
      </c>
      <c r="AY20" s="198">
        <f t="shared" si="17"/>
        <v>1</v>
      </c>
      <c r="AZ20" s="20">
        <f t="shared" si="33"/>
        <v>0</v>
      </c>
      <c r="BA20" s="132"/>
      <c r="BB20" s="20">
        <f t="shared" si="18"/>
        <v>0</v>
      </c>
      <c r="BC20" s="133"/>
      <c r="BD20" s="198">
        <f t="shared" si="19"/>
        <v>1</v>
      </c>
      <c r="BE20" s="20">
        <f t="shared" si="34"/>
        <v>0</v>
      </c>
      <c r="BF20" s="132"/>
      <c r="BG20" s="184">
        <f t="shared" si="20"/>
        <v>0</v>
      </c>
      <c r="BH20" s="301">
        <f t="shared" si="35"/>
        <v>0</v>
      </c>
      <c r="BI20" s="56">
        <f t="shared" si="36"/>
        <v>0</v>
      </c>
      <c r="BJ20" s="311"/>
      <c r="BK20" s="129" t="str">
        <f t="shared" si="37"/>
        <v>A/I</v>
      </c>
    </row>
    <row r="21" spans="2:63" ht="15" customHeight="1" x14ac:dyDescent="0.25">
      <c r="B21" s="130" t="s">
        <v>205</v>
      </c>
      <c r="C21" s="8"/>
      <c r="D21" s="9"/>
      <c r="E21" s="324" t="s">
        <v>148</v>
      </c>
      <c r="F21" s="324"/>
      <c r="G21" s="60"/>
      <c r="H21" s="66"/>
      <c r="I21" s="26"/>
      <c r="J21" s="186">
        <f>27%</f>
        <v>0.27</v>
      </c>
      <c r="K21" s="197">
        <f t="shared" si="21"/>
        <v>0</v>
      </c>
      <c r="L21" s="20">
        <f t="shared" si="22"/>
        <v>0</v>
      </c>
      <c r="M21" s="67">
        <f t="shared" si="1"/>
        <v>0</v>
      </c>
      <c r="N21" s="198">
        <f>100%</f>
        <v>1</v>
      </c>
      <c r="O21" s="185">
        <f t="shared" si="23"/>
        <v>0</v>
      </c>
      <c r="P21" s="132"/>
      <c r="Q21" s="20">
        <f t="shared" si="2"/>
        <v>0</v>
      </c>
      <c r="R21" s="133"/>
      <c r="S21" s="198">
        <f>100%</f>
        <v>1</v>
      </c>
      <c r="T21" s="185">
        <f t="shared" si="24"/>
        <v>0</v>
      </c>
      <c r="U21" s="132"/>
      <c r="V21" s="134">
        <f t="shared" si="3"/>
        <v>0</v>
      </c>
      <c r="W21" s="317"/>
      <c r="X21" s="56"/>
      <c r="Y21" s="282"/>
      <c r="Z21" s="284" t="str">
        <f t="shared" si="25"/>
        <v xml:space="preserve"> </v>
      </c>
      <c r="AA21" s="10">
        <f t="shared" si="4"/>
        <v>0</v>
      </c>
      <c r="AB21" s="26">
        <f t="shared" si="5"/>
        <v>0</v>
      </c>
      <c r="AC21" s="186">
        <f t="shared" si="6"/>
        <v>0.27</v>
      </c>
      <c r="AD21" s="197">
        <f t="shared" si="26"/>
        <v>0</v>
      </c>
      <c r="AE21" s="20">
        <f t="shared" si="27"/>
        <v>0</v>
      </c>
      <c r="AF21" s="21">
        <f t="shared" si="28"/>
        <v>0</v>
      </c>
      <c r="AG21" s="198">
        <f t="shared" si="7"/>
        <v>1</v>
      </c>
      <c r="AH21" s="185">
        <f t="shared" si="29"/>
        <v>0</v>
      </c>
      <c r="AI21" s="132"/>
      <c r="AJ21" s="20">
        <f t="shared" si="8"/>
        <v>0</v>
      </c>
      <c r="AK21" s="133"/>
      <c r="AL21" s="198">
        <f t="shared" si="9"/>
        <v>1</v>
      </c>
      <c r="AM21" s="185">
        <f t="shared" si="30"/>
        <v>0</v>
      </c>
      <c r="AN21" s="132"/>
      <c r="AO21" s="134">
        <f t="shared" si="10"/>
        <v>0</v>
      </c>
      <c r="AP21" s="292">
        <f t="shared" si="11"/>
        <v>0</v>
      </c>
      <c r="AQ21" s="56">
        <f t="shared" si="31"/>
        <v>0</v>
      </c>
      <c r="AR21" s="207"/>
      <c r="AS21" s="11" t="str">
        <f t="shared" si="12"/>
        <v xml:space="preserve"> </v>
      </c>
      <c r="AT21" s="10">
        <f t="shared" si="13"/>
        <v>0</v>
      </c>
      <c r="AU21" s="26">
        <f t="shared" si="14"/>
        <v>0</v>
      </c>
      <c r="AV21" s="26">
        <f t="shared" si="15"/>
        <v>0</v>
      </c>
      <c r="AW21" s="20">
        <f t="shared" si="32"/>
        <v>0</v>
      </c>
      <c r="AX21" s="21">
        <f t="shared" si="16"/>
        <v>0</v>
      </c>
      <c r="AY21" s="198">
        <f t="shared" si="17"/>
        <v>1</v>
      </c>
      <c r="AZ21" s="20">
        <f t="shared" si="33"/>
        <v>0</v>
      </c>
      <c r="BA21" s="132"/>
      <c r="BB21" s="20">
        <f t="shared" si="18"/>
        <v>0</v>
      </c>
      <c r="BC21" s="133"/>
      <c r="BD21" s="198">
        <f t="shared" si="19"/>
        <v>1</v>
      </c>
      <c r="BE21" s="20">
        <f t="shared" si="34"/>
        <v>0</v>
      </c>
      <c r="BF21" s="132"/>
      <c r="BG21" s="184">
        <f t="shared" si="20"/>
        <v>0</v>
      </c>
      <c r="BH21" s="301">
        <f t="shared" si="35"/>
        <v>0</v>
      </c>
      <c r="BI21" s="56">
        <f t="shared" si="36"/>
        <v>0</v>
      </c>
      <c r="BJ21" s="311"/>
      <c r="BK21" s="129" t="str">
        <f t="shared" si="37"/>
        <v>A/I</v>
      </c>
    </row>
    <row r="22" spans="2:63" ht="15" customHeight="1" x14ac:dyDescent="0.25">
      <c r="B22" s="130" t="s">
        <v>206</v>
      </c>
      <c r="C22" s="8"/>
      <c r="D22" s="9"/>
      <c r="E22" s="324" t="s">
        <v>148</v>
      </c>
      <c r="F22" s="324"/>
      <c r="G22" s="60"/>
      <c r="H22" s="66"/>
      <c r="I22" s="26"/>
      <c r="J22" s="186">
        <f>27%</f>
        <v>0.27</v>
      </c>
      <c r="K22" s="197">
        <f t="shared" si="21"/>
        <v>0</v>
      </c>
      <c r="L22" s="20">
        <f t="shared" si="22"/>
        <v>0</v>
      </c>
      <c r="M22" s="67">
        <f t="shared" si="1"/>
        <v>0</v>
      </c>
      <c r="N22" s="198">
        <f>100%</f>
        <v>1</v>
      </c>
      <c r="O22" s="185">
        <f t="shared" si="23"/>
        <v>0</v>
      </c>
      <c r="P22" s="132"/>
      <c r="Q22" s="20">
        <f t="shared" si="2"/>
        <v>0</v>
      </c>
      <c r="R22" s="133"/>
      <c r="S22" s="198">
        <f>100%</f>
        <v>1</v>
      </c>
      <c r="T22" s="185">
        <f t="shared" si="24"/>
        <v>0</v>
      </c>
      <c r="U22" s="132"/>
      <c r="V22" s="134">
        <f t="shared" si="3"/>
        <v>0</v>
      </c>
      <c r="W22" s="317"/>
      <c r="X22" s="56"/>
      <c r="Y22" s="282"/>
      <c r="Z22" s="284" t="str">
        <f t="shared" si="25"/>
        <v xml:space="preserve"> </v>
      </c>
      <c r="AA22" s="10">
        <f t="shared" si="4"/>
        <v>0</v>
      </c>
      <c r="AB22" s="26">
        <f t="shared" si="5"/>
        <v>0</v>
      </c>
      <c r="AC22" s="186">
        <f t="shared" si="6"/>
        <v>0.27</v>
      </c>
      <c r="AD22" s="197">
        <f t="shared" si="26"/>
        <v>0</v>
      </c>
      <c r="AE22" s="20">
        <f t="shared" si="27"/>
        <v>0</v>
      </c>
      <c r="AF22" s="21">
        <f t="shared" si="28"/>
        <v>0</v>
      </c>
      <c r="AG22" s="198">
        <f t="shared" si="7"/>
        <v>1</v>
      </c>
      <c r="AH22" s="185">
        <f t="shared" si="29"/>
        <v>0</v>
      </c>
      <c r="AI22" s="132"/>
      <c r="AJ22" s="20">
        <f t="shared" si="8"/>
        <v>0</v>
      </c>
      <c r="AK22" s="133"/>
      <c r="AL22" s="198">
        <f t="shared" si="9"/>
        <v>1</v>
      </c>
      <c r="AM22" s="185">
        <f t="shared" si="30"/>
        <v>0</v>
      </c>
      <c r="AN22" s="132"/>
      <c r="AO22" s="134">
        <f t="shared" si="10"/>
        <v>0</v>
      </c>
      <c r="AP22" s="292">
        <f t="shared" si="11"/>
        <v>0</v>
      </c>
      <c r="AQ22" s="56">
        <f t="shared" si="31"/>
        <v>0</v>
      </c>
      <c r="AR22" s="207"/>
      <c r="AS22" s="11" t="str">
        <f t="shared" si="12"/>
        <v xml:space="preserve"> </v>
      </c>
      <c r="AT22" s="10">
        <f t="shared" si="13"/>
        <v>0</v>
      </c>
      <c r="AU22" s="26">
        <f t="shared" si="14"/>
        <v>0</v>
      </c>
      <c r="AV22" s="26">
        <f t="shared" si="15"/>
        <v>0</v>
      </c>
      <c r="AW22" s="20">
        <f t="shared" si="32"/>
        <v>0</v>
      </c>
      <c r="AX22" s="21">
        <f t="shared" si="16"/>
        <v>0</v>
      </c>
      <c r="AY22" s="198">
        <f t="shared" si="17"/>
        <v>1</v>
      </c>
      <c r="AZ22" s="20">
        <f t="shared" si="33"/>
        <v>0</v>
      </c>
      <c r="BA22" s="132"/>
      <c r="BB22" s="20">
        <f t="shared" si="18"/>
        <v>0</v>
      </c>
      <c r="BC22" s="133"/>
      <c r="BD22" s="198">
        <f t="shared" si="19"/>
        <v>1</v>
      </c>
      <c r="BE22" s="20">
        <f t="shared" si="34"/>
        <v>0</v>
      </c>
      <c r="BF22" s="132"/>
      <c r="BG22" s="184">
        <f t="shared" si="20"/>
        <v>0</v>
      </c>
      <c r="BH22" s="301">
        <f t="shared" si="35"/>
        <v>0</v>
      </c>
      <c r="BI22" s="56">
        <f t="shared" si="36"/>
        <v>0</v>
      </c>
      <c r="BJ22" s="311"/>
      <c r="BK22" s="129" t="str">
        <f t="shared" si="37"/>
        <v>A/I</v>
      </c>
    </row>
    <row r="23" spans="2:63" ht="15" customHeight="1" x14ac:dyDescent="0.25">
      <c r="B23" s="130" t="s">
        <v>207</v>
      </c>
      <c r="C23" s="8"/>
      <c r="D23" s="9"/>
      <c r="E23" s="324" t="s">
        <v>148</v>
      </c>
      <c r="F23" s="324"/>
      <c r="G23" s="60"/>
      <c r="H23" s="66"/>
      <c r="I23" s="26"/>
      <c r="J23" s="186">
        <f>27%</f>
        <v>0.27</v>
      </c>
      <c r="K23" s="197">
        <f t="shared" si="21"/>
        <v>0</v>
      </c>
      <c r="L23" s="20">
        <f t="shared" si="22"/>
        <v>0</v>
      </c>
      <c r="M23" s="67">
        <f t="shared" si="1"/>
        <v>0</v>
      </c>
      <c r="N23" s="198">
        <f>100%</f>
        <v>1</v>
      </c>
      <c r="O23" s="185">
        <f t="shared" si="23"/>
        <v>0</v>
      </c>
      <c r="P23" s="132"/>
      <c r="Q23" s="20">
        <f t="shared" si="2"/>
        <v>0</v>
      </c>
      <c r="R23" s="133"/>
      <c r="S23" s="198">
        <f>100%</f>
        <v>1</v>
      </c>
      <c r="T23" s="185">
        <f t="shared" si="24"/>
        <v>0</v>
      </c>
      <c r="U23" s="132"/>
      <c r="V23" s="134">
        <f t="shared" si="3"/>
        <v>0</v>
      </c>
      <c r="W23" s="317"/>
      <c r="X23" s="56"/>
      <c r="Y23" s="282"/>
      <c r="Z23" s="284" t="str">
        <f t="shared" si="25"/>
        <v xml:space="preserve"> </v>
      </c>
      <c r="AA23" s="10">
        <f t="shared" si="4"/>
        <v>0</v>
      </c>
      <c r="AB23" s="26">
        <f t="shared" si="5"/>
        <v>0</v>
      </c>
      <c r="AC23" s="186">
        <f t="shared" si="6"/>
        <v>0.27</v>
      </c>
      <c r="AD23" s="197">
        <f t="shared" si="26"/>
        <v>0</v>
      </c>
      <c r="AE23" s="20">
        <f t="shared" si="27"/>
        <v>0</v>
      </c>
      <c r="AF23" s="21">
        <f t="shared" si="28"/>
        <v>0</v>
      </c>
      <c r="AG23" s="198">
        <f t="shared" si="7"/>
        <v>1</v>
      </c>
      <c r="AH23" s="185">
        <f t="shared" si="29"/>
        <v>0</v>
      </c>
      <c r="AI23" s="132"/>
      <c r="AJ23" s="20">
        <f t="shared" si="8"/>
        <v>0</v>
      </c>
      <c r="AK23" s="133"/>
      <c r="AL23" s="198">
        <f t="shared" si="9"/>
        <v>1</v>
      </c>
      <c r="AM23" s="185">
        <f t="shared" si="30"/>
        <v>0</v>
      </c>
      <c r="AN23" s="132"/>
      <c r="AO23" s="134">
        <f t="shared" si="10"/>
        <v>0</v>
      </c>
      <c r="AP23" s="292">
        <f t="shared" si="11"/>
        <v>0</v>
      </c>
      <c r="AQ23" s="56">
        <f t="shared" si="31"/>
        <v>0</v>
      </c>
      <c r="AR23" s="207"/>
      <c r="AS23" s="11" t="str">
        <f t="shared" si="12"/>
        <v xml:space="preserve"> </v>
      </c>
      <c r="AT23" s="10">
        <f t="shared" si="13"/>
        <v>0</v>
      </c>
      <c r="AU23" s="26">
        <f t="shared" si="14"/>
        <v>0</v>
      </c>
      <c r="AV23" s="26">
        <f t="shared" si="15"/>
        <v>0</v>
      </c>
      <c r="AW23" s="20">
        <f t="shared" si="32"/>
        <v>0</v>
      </c>
      <c r="AX23" s="21">
        <f t="shared" si="16"/>
        <v>0</v>
      </c>
      <c r="AY23" s="198">
        <f t="shared" si="17"/>
        <v>1</v>
      </c>
      <c r="AZ23" s="20">
        <f t="shared" si="33"/>
        <v>0</v>
      </c>
      <c r="BA23" s="132"/>
      <c r="BB23" s="20">
        <f t="shared" si="18"/>
        <v>0</v>
      </c>
      <c r="BC23" s="133"/>
      <c r="BD23" s="198">
        <f t="shared" si="19"/>
        <v>1</v>
      </c>
      <c r="BE23" s="20">
        <f t="shared" si="34"/>
        <v>0</v>
      </c>
      <c r="BF23" s="132"/>
      <c r="BG23" s="184">
        <f t="shared" si="20"/>
        <v>0</v>
      </c>
      <c r="BH23" s="301">
        <f t="shared" si="35"/>
        <v>0</v>
      </c>
      <c r="BI23" s="56">
        <f t="shared" si="36"/>
        <v>0</v>
      </c>
      <c r="BJ23" s="311"/>
      <c r="BK23" s="129" t="str">
        <f t="shared" si="37"/>
        <v>A/I</v>
      </c>
    </row>
    <row r="24" spans="2:63" ht="15" customHeight="1" x14ac:dyDescent="0.25">
      <c r="B24" s="130" t="s">
        <v>208</v>
      </c>
      <c r="C24" s="8"/>
      <c r="D24" s="9"/>
      <c r="E24" s="324" t="s">
        <v>148</v>
      </c>
      <c r="F24" s="324"/>
      <c r="G24" s="60"/>
      <c r="H24" s="66"/>
      <c r="I24" s="26"/>
      <c r="J24" s="186">
        <f>27%</f>
        <v>0.27</v>
      </c>
      <c r="K24" s="197">
        <f t="shared" si="21"/>
        <v>0</v>
      </c>
      <c r="L24" s="20">
        <f t="shared" si="22"/>
        <v>0</v>
      </c>
      <c r="M24" s="67">
        <f t="shared" si="1"/>
        <v>0</v>
      </c>
      <c r="N24" s="198">
        <f>100%</f>
        <v>1</v>
      </c>
      <c r="O24" s="185">
        <f t="shared" si="23"/>
        <v>0</v>
      </c>
      <c r="P24" s="132"/>
      <c r="Q24" s="20">
        <f t="shared" si="2"/>
        <v>0</v>
      </c>
      <c r="R24" s="133"/>
      <c r="S24" s="198">
        <f>100%</f>
        <v>1</v>
      </c>
      <c r="T24" s="185">
        <f t="shared" si="24"/>
        <v>0</v>
      </c>
      <c r="U24" s="132"/>
      <c r="V24" s="134">
        <f t="shared" si="3"/>
        <v>0</v>
      </c>
      <c r="W24" s="317"/>
      <c r="X24" s="56"/>
      <c r="Y24" s="282"/>
      <c r="Z24" s="284" t="str">
        <f t="shared" si="25"/>
        <v xml:space="preserve"> </v>
      </c>
      <c r="AA24" s="10">
        <f t="shared" si="4"/>
        <v>0</v>
      </c>
      <c r="AB24" s="26">
        <f t="shared" si="5"/>
        <v>0</v>
      </c>
      <c r="AC24" s="186">
        <f t="shared" si="6"/>
        <v>0.27</v>
      </c>
      <c r="AD24" s="197">
        <f t="shared" si="26"/>
        <v>0</v>
      </c>
      <c r="AE24" s="20">
        <f t="shared" si="27"/>
        <v>0</v>
      </c>
      <c r="AF24" s="21">
        <f t="shared" si="28"/>
        <v>0</v>
      </c>
      <c r="AG24" s="198">
        <f t="shared" si="7"/>
        <v>1</v>
      </c>
      <c r="AH24" s="185">
        <f t="shared" si="29"/>
        <v>0</v>
      </c>
      <c r="AI24" s="132"/>
      <c r="AJ24" s="20">
        <f t="shared" si="8"/>
        <v>0</v>
      </c>
      <c r="AK24" s="133"/>
      <c r="AL24" s="198">
        <f t="shared" si="9"/>
        <v>1</v>
      </c>
      <c r="AM24" s="185">
        <f t="shared" si="30"/>
        <v>0</v>
      </c>
      <c r="AN24" s="132"/>
      <c r="AO24" s="134">
        <f t="shared" si="10"/>
        <v>0</v>
      </c>
      <c r="AP24" s="292">
        <f t="shared" si="11"/>
        <v>0</v>
      </c>
      <c r="AQ24" s="56">
        <f t="shared" si="31"/>
        <v>0</v>
      </c>
      <c r="AR24" s="207"/>
      <c r="AS24" s="11" t="str">
        <f t="shared" si="12"/>
        <v xml:space="preserve"> </v>
      </c>
      <c r="AT24" s="10">
        <f t="shared" si="13"/>
        <v>0</v>
      </c>
      <c r="AU24" s="26">
        <f t="shared" si="14"/>
        <v>0</v>
      </c>
      <c r="AV24" s="26">
        <f t="shared" si="15"/>
        <v>0</v>
      </c>
      <c r="AW24" s="20">
        <f t="shared" si="32"/>
        <v>0</v>
      </c>
      <c r="AX24" s="21">
        <f t="shared" si="16"/>
        <v>0</v>
      </c>
      <c r="AY24" s="198">
        <f t="shared" si="17"/>
        <v>1</v>
      </c>
      <c r="AZ24" s="20">
        <f t="shared" si="33"/>
        <v>0</v>
      </c>
      <c r="BA24" s="132"/>
      <c r="BB24" s="20">
        <f t="shared" si="18"/>
        <v>0</v>
      </c>
      <c r="BC24" s="133"/>
      <c r="BD24" s="198">
        <f t="shared" si="19"/>
        <v>1</v>
      </c>
      <c r="BE24" s="20">
        <f t="shared" si="34"/>
        <v>0</v>
      </c>
      <c r="BF24" s="132"/>
      <c r="BG24" s="184">
        <f t="shared" si="20"/>
        <v>0</v>
      </c>
      <c r="BH24" s="301">
        <f t="shared" si="35"/>
        <v>0</v>
      </c>
      <c r="BI24" s="56">
        <f t="shared" si="36"/>
        <v>0</v>
      </c>
      <c r="BJ24" s="311"/>
      <c r="BK24" s="129" t="str">
        <f t="shared" si="37"/>
        <v>A/I</v>
      </c>
    </row>
    <row r="25" spans="2:63" ht="15" customHeight="1" x14ac:dyDescent="0.25">
      <c r="B25" s="130" t="s">
        <v>209</v>
      </c>
      <c r="C25" s="8"/>
      <c r="D25" s="9"/>
      <c r="E25" s="324" t="s">
        <v>148</v>
      </c>
      <c r="F25" s="324"/>
      <c r="G25" s="60"/>
      <c r="H25" s="66"/>
      <c r="I25" s="26"/>
      <c r="J25" s="186">
        <f>27%</f>
        <v>0.27</v>
      </c>
      <c r="K25" s="197">
        <f t="shared" si="21"/>
        <v>0</v>
      </c>
      <c r="L25" s="20">
        <f t="shared" si="22"/>
        <v>0</v>
      </c>
      <c r="M25" s="67">
        <f t="shared" si="1"/>
        <v>0</v>
      </c>
      <c r="N25" s="198">
        <f>100%</f>
        <v>1</v>
      </c>
      <c r="O25" s="185">
        <f t="shared" si="23"/>
        <v>0</v>
      </c>
      <c r="P25" s="132"/>
      <c r="Q25" s="20">
        <f t="shared" si="2"/>
        <v>0</v>
      </c>
      <c r="R25" s="133"/>
      <c r="S25" s="198">
        <f>100%</f>
        <v>1</v>
      </c>
      <c r="T25" s="185">
        <f t="shared" si="24"/>
        <v>0</v>
      </c>
      <c r="U25" s="132"/>
      <c r="V25" s="134">
        <f t="shared" si="3"/>
        <v>0</v>
      </c>
      <c r="W25" s="317"/>
      <c r="X25" s="56"/>
      <c r="Y25" s="282"/>
      <c r="Z25" s="284" t="str">
        <f t="shared" si="25"/>
        <v xml:space="preserve"> </v>
      </c>
      <c r="AA25" s="10">
        <f t="shared" si="4"/>
        <v>0</v>
      </c>
      <c r="AB25" s="26">
        <f t="shared" si="5"/>
        <v>0</v>
      </c>
      <c r="AC25" s="186">
        <f t="shared" si="6"/>
        <v>0.27</v>
      </c>
      <c r="AD25" s="197">
        <f t="shared" si="26"/>
        <v>0</v>
      </c>
      <c r="AE25" s="20">
        <f t="shared" si="27"/>
        <v>0</v>
      </c>
      <c r="AF25" s="21">
        <f t="shared" si="28"/>
        <v>0</v>
      </c>
      <c r="AG25" s="198">
        <f t="shared" si="7"/>
        <v>1</v>
      </c>
      <c r="AH25" s="185">
        <f t="shared" si="29"/>
        <v>0</v>
      </c>
      <c r="AI25" s="132"/>
      <c r="AJ25" s="20">
        <f t="shared" si="8"/>
        <v>0</v>
      </c>
      <c r="AK25" s="133"/>
      <c r="AL25" s="198">
        <f t="shared" si="9"/>
        <v>1</v>
      </c>
      <c r="AM25" s="185">
        <f t="shared" si="30"/>
        <v>0</v>
      </c>
      <c r="AN25" s="132"/>
      <c r="AO25" s="134">
        <f t="shared" si="10"/>
        <v>0</v>
      </c>
      <c r="AP25" s="292">
        <f t="shared" si="11"/>
        <v>0</v>
      </c>
      <c r="AQ25" s="56">
        <f t="shared" si="31"/>
        <v>0</v>
      </c>
      <c r="AR25" s="207"/>
      <c r="AS25" s="11" t="str">
        <f t="shared" si="12"/>
        <v xml:space="preserve"> </v>
      </c>
      <c r="AT25" s="10">
        <f t="shared" si="13"/>
        <v>0</v>
      </c>
      <c r="AU25" s="26">
        <f t="shared" si="14"/>
        <v>0</v>
      </c>
      <c r="AV25" s="26">
        <f t="shared" si="15"/>
        <v>0</v>
      </c>
      <c r="AW25" s="20">
        <f t="shared" si="32"/>
        <v>0</v>
      </c>
      <c r="AX25" s="21">
        <f t="shared" si="16"/>
        <v>0</v>
      </c>
      <c r="AY25" s="198">
        <f t="shared" si="17"/>
        <v>1</v>
      </c>
      <c r="AZ25" s="20">
        <f t="shared" si="33"/>
        <v>0</v>
      </c>
      <c r="BA25" s="132"/>
      <c r="BB25" s="20">
        <f t="shared" si="18"/>
        <v>0</v>
      </c>
      <c r="BC25" s="133"/>
      <c r="BD25" s="198">
        <f t="shared" si="19"/>
        <v>1</v>
      </c>
      <c r="BE25" s="20">
        <f t="shared" si="34"/>
        <v>0</v>
      </c>
      <c r="BF25" s="132"/>
      <c r="BG25" s="184">
        <f t="shared" si="20"/>
        <v>0</v>
      </c>
      <c r="BH25" s="301">
        <f t="shared" si="35"/>
        <v>0</v>
      </c>
      <c r="BI25" s="56">
        <f t="shared" si="36"/>
        <v>0</v>
      </c>
      <c r="BJ25" s="311"/>
      <c r="BK25" s="129" t="str">
        <f t="shared" si="37"/>
        <v>A/I</v>
      </c>
    </row>
    <row r="26" spans="2:63" ht="15" customHeight="1" x14ac:dyDescent="0.25">
      <c r="B26" s="130" t="s">
        <v>210</v>
      </c>
      <c r="C26" s="8"/>
      <c r="D26" s="9"/>
      <c r="E26" s="324" t="s">
        <v>148</v>
      </c>
      <c r="F26" s="324"/>
      <c r="G26" s="60"/>
      <c r="H26" s="66"/>
      <c r="I26" s="26"/>
      <c r="J26" s="186">
        <f>27%</f>
        <v>0.27</v>
      </c>
      <c r="K26" s="197">
        <f t="shared" si="21"/>
        <v>0</v>
      </c>
      <c r="L26" s="20">
        <f t="shared" si="22"/>
        <v>0</v>
      </c>
      <c r="M26" s="67">
        <f t="shared" si="1"/>
        <v>0</v>
      </c>
      <c r="N26" s="198">
        <f>100%</f>
        <v>1</v>
      </c>
      <c r="O26" s="185">
        <f t="shared" si="23"/>
        <v>0</v>
      </c>
      <c r="P26" s="132"/>
      <c r="Q26" s="20">
        <f t="shared" si="2"/>
        <v>0</v>
      </c>
      <c r="R26" s="133"/>
      <c r="S26" s="198">
        <f>100%</f>
        <v>1</v>
      </c>
      <c r="T26" s="185">
        <f t="shared" si="24"/>
        <v>0</v>
      </c>
      <c r="U26" s="132"/>
      <c r="V26" s="134">
        <f t="shared" si="3"/>
        <v>0</v>
      </c>
      <c r="W26" s="317"/>
      <c r="X26" s="56"/>
      <c r="Y26" s="282"/>
      <c r="Z26" s="284" t="str">
        <f t="shared" si="25"/>
        <v xml:space="preserve"> </v>
      </c>
      <c r="AA26" s="10">
        <f t="shared" si="4"/>
        <v>0</v>
      </c>
      <c r="AB26" s="26">
        <f t="shared" si="5"/>
        <v>0</v>
      </c>
      <c r="AC26" s="186">
        <f t="shared" si="6"/>
        <v>0.27</v>
      </c>
      <c r="AD26" s="197">
        <f t="shared" si="26"/>
        <v>0</v>
      </c>
      <c r="AE26" s="20">
        <f t="shared" si="27"/>
        <v>0</v>
      </c>
      <c r="AF26" s="21">
        <f t="shared" si="28"/>
        <v>0</v>
      </c>
      <c r="AG26" s="198">
        <f t="shared" si="7"/>
        <v>1</v>
      </c>
      <c r="AH26" s="185">
        <f t="shared" si="29"/>
        <v>0</v>
      </c>
      <c r="AI26" s="132"/>
      <c r="AJ26" s="20">
        <f t="shared" si="8"/>
        <v>0</v>
      </c>
      <c r="AK26" s="133"/>
      <c r="AL26" s="198">
        <f t="shared" si="9"/>
        <v>1</v>
      </c>
      <c r="AM26" s="185">
        <f t="shared" si="30"/>
        <v>0</v>
      </c>
      <c r="AN26" s="132"/>
      <c r="AO26" s="134">
        <f t="shared" si="10"/>
        <v>0</v>
      </c>
      <c r="AP26" s="292">
        <f t="shared" si="11"/>
        <v>0</v>
      </c>
      <c r="AQ26" s="56">
        <f t="shared" si="31"/>
        <v>0</v>
      </c>
      <c r="AR26" s="207"/>
      <c r="AS26" s="11" t="str">
        <f t="shared" si="12"/>
        <v xml:space="preserve"> </v>
      </c>
      <c r="AT26" s="10">
        <f t="shared" si="13"/>
        <v>0</v>
      </c>
      <c r="AU26" s="26">
        <f t="shared" si="14"/>
        <v>0</v>
      </c>
      <c r="AV26" s="26">
        <f t="shared" si="15"/>
        <v>0</v>
      </c>
      <c r="AW26" s="20">
        <f t="shared" si="32"/>
        <v>0</v>
      </c>
      <c r="AX26" s="21">
        <f t="shared" si="16"/>
        <v>0</v>
      </c>
      <c r="AY26" s="198">
        <f t="shared" si="17"/>
        <v>1</v>
      </c>
      <c r="AZ26" s="20">
        <f t="shared" si="33"/>
        <v>0</v>
      </c>
      <c r="BA26" s="132"/>
      <c r="BB26" s="20">
        <f t="shared" si="18"/>
        <v>0</v>
      </c>
      <c r="BC26" s="133"/>
      <c r="BD26" s="198">
        <f t="shared" si="19"/>
        <v>1</v>
      </c>
      <c r="BE26" s="20">
        <f t="shared" si="34"/>
        <v>0</v>
      </c>
      <c r="BF26" s="132"/>
      <c r="BG26" s="184">
        <f t="shared" si="20"/>
        <v>0</v>
      </c>
      <c r="BH26" s="301">
        <f t="shared" si="35"/>
        <v>0</v>
      </c>
      <c r="BI26" s="56">
        <f t="shared" si="36"/>
        <v>0</v>
      </c>
      <c r="BJ26" s="311"/>
      <c r="BK26" s="129" t="str">
        <f t="shared" si="37"/>
        <v>A/I</v>
      </c>
    </row>
    <row r="27" spans="2:63" ht="15" customHeight="1" x14ac:dyDescent="0.25">
      <c r="B27" s="130" t="s">
        <v>211</v>
      </c>
      <c r="C27" s="8"/>
      <c r="D27" s="9"/>
      <c r="E27" s="324" t="s">
        <v>148</v>
      </c>
      <c r="F27" s="324"/>
      <c r="G27" s="60"/>
      <c r="H27" s="66"/>
      <c r="I27" s="26"/>
      <c r="J27" s="186">
        <f>27%</f>
        <v>0.27</v>
      </c>
      <c r="K27" s="197">
        <f t="shared" si="21"/>
        <v>0</v>
      </c>
      <c r="L27" s="20">
        <f t="shared" si="22"/>
        <v>0</v>
      </c>
      <c r="M27" s="67">
        <f t="shared" si="1"/>
        <v>0</v>
      </c>
      <c r="N27" s="198">
        <f>100%</f>
        <v>1</v>
      </c>
      <c r="O27" s="185">
        <f t="shared" si="23"/>
        <v>0</v>
      </c>
      <c r="P27" s="132"/>
      <c r="Q27" s="20">
        <f t="shared" si="2"/>
        <v>0</v>
      </c>
      <c r="R27" s="133"/>
      <c r="S27" s="198">
        <f>100%</f>
        <v>1</v>
      </c>
      <c r="T27" s="185">
        <f t="shared" si="24"/>
        <v>0</v>
      </c>
      <c r="U27" s="132"/>
      <c r="V27" s="134">
        <f t="shared" si="3"/>
        <v>0</v>
      </c>
      <c r="W27" s="317"/>
      <c r="X27" s="56"/>
      <c r="Y27" s="282"/>
      <c r="Z27" s="284" t="str">
        <f t="shared" si="25"/>
        <v xml:space="preserve"> </v>
      </c>
      <c r="AA27" s="10">
        <f t="shared" si="4"/>
        <v>0</v>
      </c>
      <c r="AB27" s="26">
        <f t="shared" si="5"/>
        <v>0</v>
      </c>
      <c r="AC27" s="186">
        <f t="shared" si="6"/>
        <v>0.27</v>
      </c>
      <c r="AD27" s="197">
        <f t="shared" si="26"/>
        <v>0</v>
      </c>
      <c r="AE27" s="20">
        <f t="shared" si="27"/>
        <v>0</v>
      </c>
      <c r="AF27" s="21">
        <f t="shared" si="28"/>
        <v>0</v>
      </c>
      <c r="AG27" s="198">
        <f t="shared" si="7"/>
        <v>1</v>
      </c>
      <c r="AH27" s="185">
        <f t="shared" si="29"/>
        <v>0</v>
      </c>
      <c r="AI27" s="132"/>
      <c r="AJ27" s="20">
        <f t="shared" si="8"/>
        <v>0</v>
      </c>
      <c r="AK27" s="133"/>
      <c r="AL27" s="198">
        <f t="shared" si="9"/>
        <v>1</v>
      </c>
      <c r="AM27" s="185">
        <f t="shared" si="30"/>
        <v>0</v>
      </c>
      <c r="AN27" s="132"/>
      <c r="AO27" s="134">
        <f t="shared" si="10"/>
        <v>0</v>
      </c>
      <c r="AP27" s="292">
        <f t="shared" si="11"/>
        <v>0</v>
      </c>
      <c r="AQ27" s="56">
        <f t="shared" si="31"/>
        <v>0</v>
      </c>
      <c r="AR27" s="207"/>
      <c r="AS27" s="11" t="str">
        <f t="shared" si="12"/>
        <v xml:space="preserve"> </v>
      </c>
      <c r="AT27" s="10">
        <f t="shared" si="13"/>
        <v>0</v>
      </c>
      <c r="AU27" s="26">
        <f t="shared" si="14"/>
        <v>0</v>
      </c>
      <c r="AV27" s="26">
        <f t="shared" si="15"/>
        <v>0</v>
      </c>
      <c r="AW27" s="20">
        <f t="shared" si="32"/>
        <v>0</v>
      </c>
      <c r="AX27" s="21">
        <f t="shared" si="16"/>
        <v>0</v>
      </c>
      <c r="AY27" s="198">
        <f t="shared" si="17"/>
        <v>1</v>
      </c>
      <c r="AZ27" s="20">
        <f t="shared" si="33"/>
        <v>0</v>
      </c>
      <c r="BA27" s="132"/>
      <c r="BB27" s="20">
        <f t="shared" si="18"/>
        <v>0</v>
      </c>
      <c r="BC27" s="133"/>
      <c r="BD27" s="198">
        <f t="shared" si="19"/>
        <v>1</v>
      </c>
      <c r="BE27" s="20">
        <f t="shared" si="34"/>
        <v>0</v>
      </c>
      <c r="BF27" s="132"/>
      <c r="BG27" s="184">
        <f t="shared" si="20"/>
        <v>0</v>
      </c>
      <c r="BH27" s="301">
        <f t="shared" si="35"/>
        <v>0</v>
      </c>
      <c r="BI27" s="56">
        <f t="shared" si="36"/>
        <v>0</v>
      </c>
      <c r="BJ27" s="311"/>
      <c r="BK27" s="129" t="str">
        <f t="shared" si="37"/>
        <v>A/I</v>
      </c>
    </row>
    <row r="28" spans="2:63" ht="15" customHeight="1" x14ac:dyDescent="0.25">
      <c r="B28" s="130" t="s">
        <v>212</v>
      </c>
      <c r="C28" s="8"/>
      <c r="D28" s="9"/>
      <c r="E28" s="324" t="s">
        <v>148</v>
      </c>
      <c r="F28" s="324"/>
      <c r="G28" s="60"/>
      <c r="H28" s="66"/>
      <c r="I28" s="26"/>
      <c r="J28" s="186">
        <f>27%</f>
        <v>0.27</v>
      </c>
      <c r="K28" s="197">
        <f t="shared" si="21"/>
        <v>0</v>
      </c>
      <c r="L28" s="20">
        <f t="shared" si="22"/>
        <v>0</v>
      </c>
      <c r="M28" s="67">
        <f t="shared" si="1"/>
        <v>0</v>
      </c>
      <c r="N28" s="198">
        <f>100%</f>
        <v>1</v>
      </c>
      <c r="O28" s="185">
        <f t="shared" si="23"/>
        <v>0</v>
      </c>
      <c r="P28" s="132"/>
      <c r="Q28" s="20">
        <f t="shared" si="2"/>
        <v>0</v>
      </c>
      <c r="R28" s="133"/>
      <c r="S28" s="198">
        <f>100%</f>
        <v>1</v>
      </c>
      <c r="T28" s="185">
        <f t="shared" si="24"/>
        <v>0</v>
      </c>
      <c r="U28" s="132"/>
      <c r="V28" s="134">
        <f t="shared" si="3"/>
        <v>0</v>
      </c>
      <c r="W28" s="317"/>
      <c r="X28" s="56"/>
      <c r="Y28" s="282"/>
      <c r="Z28" s="284" t="str">
        <f t="shared" si="25"/>
        <v xml:space="preserve"> </v>
      </c>
      <c r="AA28" s="10">
        <f t="shared" si="4"/>
        <v>0</v>
      </c>
      <c r="AB28" s="26">
        <f t="shared" si="5"/>
        <v>0</v>
      </c>
      <c r="AC28" s="186">
        <f t="shared" si="6"/>
        <v>0.27</v>
      </c>
      <c r="AD28" s="197">
        <f t="shared" si="26"/>
        <v>0</v>
      </c>
      <c r="AE28" s="20">
        <f t="shared" si="27"/>
        <v>0</v>
      </c>
      <c r="AF28" s="21">
        <f t="shared" si="28"/>
        <v>0</v>
      </c>
      <c r="AG28" s="198">
        <f t="shared" si="7"/>
        <v>1</v>
      </c>
      <c r="AH28" s="185">
        <f t="shared" si="29"/>
        <v>0</v>
      </c>
      <c r="AI28" s="132"/>
      <c r="AJ28" s="20">
        <f t="shared" si="8"/>
        <v>0</v>
      </c>
      <c r="AK28" s="133"/>
      <c r="AL28" s="198">
        <f t="shared" si="9"/>
        <v>1</v>
      </c>
      <c r="AM28" s="185">
        <f t="shared" si="30"/>
        <v>0</v>
      </c>
      <c r="AN28" s="132"/>
      <c r="AO28" s="134">
        <f t="shared" si="10"/>
        <v>0</v>
      </c>
      <c r="AP28" s="292">
        <f t="shared" si="11"/>
        <v>0</v>
      </c>
      <c r="AQ28" s="56">
        <f>X28</f>
        <v>0</v>
      </c>
      <c r="AR28" s="207"/>
      <c r="AS28" s="11" t="str">
        <f t="shared" si="12"/>
        <v xml:space="preserve"> </v>
      </c>
      <c r="AT28" s="10">
        <f t="shared" si="13"/>
        <v>0</v>
      </c>
      <c r="AU28" s="26">
        <f t="shared" si="14"/>
        <v>0</v>
      </c>
      <c r="AV28" s="26">
        <f t="shared" si="15"/>
        <v>0</v>
      </c>
      <c r="AW28" s="20">
        <f t="shared" si="32"/>
        <v>0</v>
      </c>
      <c r="AX28" s="21">
        <f t="shared" si="16"/>
        <v>0</v>
      </c>
      <c r="AY28" s="198">
        <f t="shared" si="17"/>
        <v>1</v>
      </c>
      <c r="AZ28" s="20">
        <f t="shared" si="33"/>
        <v>0</v>
      </c>
      <c r="BA28" s="132"/>
      <c r="BB28" s="20">
        <f t="shared" si="18"/>
        <v>0</v>
      </c>
      <c r="BC28" s="133"/>
      <c r="BD28" s="198">
        <f t="shared" si="19"/>
        <v>1</v>
      </c>
      <c r="BE28" s="20">
        <f t="shared" si="34"/>
        <v>0</v>
      </c>
      <c r="BF28" s="132"/>
      <c r="BG28" s="184">
        <f t="shared" si="20"/>
        <v>0</v>
      </c>
      <c r="BH28" s="301">
        <f t="shared" si="35"/>
        <v>0</v>
      </c>
      <c r="BI28" s="56">
        <f t="shared" si="36"/>
        <v>0</v>
      </c>
      <c r="BJ28" s="311"/>
      <c r="BK28" s="129" t="str">
        <f t="shared" si="37"/>
        <v>A/I</v>
      </c>
    </row>
    <row r="29" spans="2:63" ht="15" customHeight="1" x14ac:dyDescent="0.25">
      <c r="B29" s="130" t="s">
        <v>213</v>
      </c>
      <c r="C29" s="8"/>
      <c r="D29" s="9"/>
      <c r="E29" s="324" t="s">
        <v>148</v>
      </c>
      <c r="F29" s="324"/>
      <c r="G29" s="60"/>
      <c r="H29" s="66"/>
      <c r="I29" s="26"/>
      <c r="J29" s="186">
        <f>27%</f>
        <v>0.27</v>
      </c>
      <c r="K29" s="197">
        <f t="shared" si="21"/>
        <v>0</v>
      </c>
      <c r="L29" s="20">
        <f t="shared" si="22"/>
        <v>0</v>
      </c>
      <c r="M29" s="67">
        <f t="shared" si="1"/>
        <v>0</v>
      </c>
      <c r="N29" s="198">
        <f>100%</f>
        <v>1</v>
      </c>
      <c r="O29" s="185">
        <f t="shared" si="23"/>
        <v>0</v>
      </c>
      <c r="P29" s="132"/>
      <c r="Q29" s="20">
        <f t="shared" si="2"/>
        <v>0</v>
      </c>
      <c r="R29" s="133"/>
      <c r="S29" s="198">
        <f>100%</f>
        <v>1</v>
      </c>
      <c r="T29" s="185">
        <f t="shared" si="24"/>
        <v>0</v>
      </c>
      <c r="U29" s="132"/>
      <c r="V29" s="134">
        <f t="shared" si="3"/>
        <v>0</v>
      </c>
      <c r="W29" s="317"/>
      <c r="X29" s="56"/>
      <c r="Y29" s="282"/>
      <c r="Z29" s="284" t="str">
        <f t="shared" si="25"/>
        <v xml:space="preserve"> </v>
      </c>
      <c r="AA29" s="10">
        <f t="shared" si="4"/>
        <v>0</v>
      </c>
      <c r="AB29" s="26">
        <f t="shared" si="5"/>
        <v>0</v>
      </c>
      <c r="AC29" s="186">
        <f t="shared" si="6"/>
        <v>0.27</v>
      </c>
      <c r="AD29" s="197">
        <f t="shared" si="26"/>
        <v>0</v>
      </c>
      <c r="AE29" s="20">
        <f t="shared" si="27"/>
        <v>0</v>
      </c>
      <c r="AF29" s="21">
        <f t="shared" si="28"/>
        <v>0</v>
      </c>
      <c r="AG29" s="198">
        <f t="shared" si="7"/>
        <v>1</v>
      </c>
      <c r="AH29" s="185">
        <f t="shared" si="29"/>
        <v>0</v>
      </c>
      <c r="AI29" s="132"/>
      <c r="AJ29" s="20">
        <f t="shared" si="8"/>
        <v>0</v>
      </c>
      <c r="AK29" s="133"/>
      <c r="AL29" s="198">
        <f t="shared" si="9"/>
        <v>1</v>
      </c>
      <c r="AM29" s="185">
        <f t="shared" si="30"/>
        <v>0</v>
      </c>
      <c r="AN29" s="132"/>
      <c r="AO29" s="134">
        <f t="shared" si="10"/>
        <v>0</v>
      </c>
      <c r="AP29" s="292">
        <f t="shared" si="11"/>
        <v>0</v>
      </c>
      <c r="AQ29" s="56">
        <f t="shared" si="31"/>
        <v>0</v>
      </c>
      <c r="AR29" s="207"/>
      <c r="AS29" s="11" t="str">
        <f t="shared" si="12"/>
        <v xml:space="preserve"> </v>
      </c>
      <c r="AT29" s="10">
        <f t="shared" si="13"/>
        <v>0</v>
      </c>
      <c r="AU29" s="26">
        <f t="shared" si="14"/>
        <v>0</v>
      </c>
      <c r="AV29" s="26">
        <f t="shared" si="15"/>
        <v>0</v>
      </c>
      <c r="AW29" s="20">
        <f t="shared" si="32"/>
        <v>0</v>
      </c>
      <c r="AX29" s="21">
        <f t="shared" si="16"/>
        <v>0</v>
      </c>
      <c r="AY29" s="198">
        <f t="shared" si="17"/>
        <v>1</v>
      </c>
      <c r="AZ29" s="20">
        <f t="shared" si="33"/>
        <v>0</v>
      </c>
      <c r="BA29" s="132"/>
      <c r="BB29" s="20">
        <f t="shared" si="18"/>
        <v>0</v>
      </c>
      <c r="BC29" s="133"/>
      <c r="BD29" s="198">
        <f t="shared" si="19"/>
        <v>1</v>
      </c>
      <c r="BE29" s="20">
        <f t="shared" si="34"/>
        <v>0</v>
      </c>
      <c r="BF29" s="132"/>
      <c r="BG29" s="184">
        <f t="shared" si="20"/>
        <v>0</v>
      </c>
      <c r="BH29" s="301">
        <f t="shared" si="35"/>
        <v>0</v>
      </c>
      <c r="BI29" s="56">
        <f t="shared" si="36"/>
        <v>0</v>
      </c>
      <c r="BJ29" s="311"/>
      <c r="BK29" s="129" t="str">
        <f t="shared" si="37"/>
        <v>A/I</v>
      </c>
    </row>
    <row r="30" spans="2:63" x14ac:dyDescent="0.25">
      <c r="B30" s="120" t="s">
        <v>51</v>
      </c>
      <c r="C30" s="8"/>
      <c r="D30" s="325" t="s">
        <v>2</v>
      </c>
      <c r="E30" s="326"/>
      <c r="F30" s="327"/>
      <c r="G30" s="59"/>
      <c r="H30" s="64"/>
      <c r="I30" s="25"/>
      <c r="J30" s="25"/>
      <c r="K30" s="124"/>
      <c r="L30" s="5"/>
      <c r="M30" s="65">
        <f>O30+Q30</f>
        <v>0</v>
      </c>
      <c r="N30" s="199"/>
      <c r="O30" s="5">
        <f>+P30</f>
        <v>0</v>
      </c>
      <c r="P30" s="125">
        <f>+SUMIF($BK$7:$BK$628,$B30,O$7:O$628)</f>
        <v>0</v>
      </c>
      <c r="Q30" s="5">
        <f>R30</f>
        <v>0</v>
      </c>
      <c r="R30" s="126">
        <f>+SUMIF($BK$7:$BK$628,$B30,Q$7:Q$628)</f>
        <v>0</v>
      </c>
      <c r="S30" s="199"/>
      <c r="T30" s="5">
        <f>U30</f>
        <v>0</v>
      </c>
      <c r="U30" s="125">
        <f>+SUMIF($BK$7:$BK$628,$B30,T$7:T$628)</f>
        <v>0</v>
      </c>
      <c r="V30" s="65">
        <f>SUM(V31:V50)</f>
        <v>0</v>
      </c>
      <c r="W30" s="278"/>
      <c r="X30" s="274"/>
      <c r="Y30" s="281"/>
      <c r="Z30" s="309"/>
      <c r="AA30" s="23"/>
      <c r="AB30" s="25"/>
      <c r="AC30" s="25"/>
      <c r="AD30" s="124"/>
      <c r="AE30" s="5"/>
      <c r="AF30" s="6">
        <f>AH30+AJ30</f>
        <v>0</v>
      </c>
      <c r="AG30" s="199"/>
      <c r="AH30" s="5">
        <f>+AI30</f>
        <v>0</v>
      </c>
      <c r="AI30" s="125">
        <f>+SUMIF($BK$7:$BK$628,$B30,AH$7:AH$628)</f>
        <v>0</v>
      </c>
      <c r="AJ30" s="5">
        <f>AK30</f>
        <v>0</v>
      </c>
      <c r="AK30" s="126">
        <f>+SUMIF($BK$7:$BK$628,$B30,AJ$7:AJ$628)</f>
        <v>0</v>
      </c>
      <c r="AL30" s="199"/>
      <c r="AM30" s="5">
        <f>AN30</f>
        <v>0</v>
      </c>
      <c r="AN30" s="125">
        <f>+SUMIF($BK$7:$BK$628,$B30,AM$7:AM$628)</f>
        <v>0</v>
      </c>
      <c r="AO30" s="65">
        <f>SUM(AO31:AO50)</f>
        <v>0</v>
      </c>
      <c r="AP30" s="306"/>
      <c r="AQ30" s="288"/>
      <c r="AR30" s="289"/>
      <c r="AS30" s="308"/>
      <c r="AT30" s="23"/>
      <c r="AU30" s="25"/>
      <c r="AV30" s="25"/>
      <c r="AW30" s="5"/>
      <c r="AX30" s="6">
        <f>AZ30+BB30</f>
        <v>0</v>
      </c>
      <c r="AY30" s="199"/>
      <c r="AZ30" s="5">
        <f>+BA30</f>
        <v>0</v>
      </c>
      <c r="BA30" s="125">
        <f>+SUMIF($BK$7:$BK$628,$B30,AZ$7:AZ$628)</f>
        <v>0</v>
      </c>
      <c r="BB30" s="5">
        <f>BC30</f>
        <v>0</v>
      </c>
      <c r="BC30" s="126">
        <f>+SUMIF($BK$7:$BK$628,$B30,BB$7:BB$628)</f>
        <v>0</v>
      </c>
      <c r="BD30" s="199"/>
      <c r="BE30" s="5">
        <f>BF30</f>
        <v>0</v>
      </c>
      <c r="BF30" s="125">
        <f>+SUMIF($BK$7:$BK$628,$B30,BE$7:BE$628)</f>
        <v>0</v>
      </c>
      <c r="BG30" s="6">
        <f>SUM(BG31:BG50)</f>
        <v>0</v>
      </c>
      <c r="BH30" s="302"/>
      <c r="BI30" s="288"/>
      <c r="BJ30" s="312"/>
      <c r="BK30" s="129" t="str">
        <f t="shared" ref="BK30:BK39" si="38">+IF(LEFT(RIGHT(B30,2),1)="/",SUBSTITUTE(B30,RIGHT(B30,2),""),"")</f>
        <v/>
      </c>
    </row>
    <row r="31" spans="2:63" x14ac:dyDescent="0.25">
      <c r="B31" s="130" t="s">
        <v>52</v>
      </c>
      <c r="C31" s="8"/>
      <c r="D31" s="9"/>
      <c r="E31" s="340" t="s">
        <v>148</v>
      </c>
      <c r="F31" s="341"/>
      <c r="G31" s="61"/>
      <c r="H31" s="66"/>
      <c r="I31" s="26"/>
      <c r="J31" s="186">
        <f>27%</f>
        <v>0.27</v>
      </c>
      <c r="K31" s="197">
        <f>ROUNDDOWN(I31*J31,0)</f>
        <v>0</v>
      </c>
      <c r="L31" s="20">
        <f t="shared" ref="L31:L50" si="39">I31+K31</f>
        <v>0</v>
      </c>
      <c r="M31" s="67">
        <f t="shared" ref="M31:M50" si="40">H31*L31</f>
        <v>0</v>
      </c>
      <c r="N31" s="198">
        <f>100%</f>
        <v>1</v>
      </c>
      <c r="O31" s="185">
        <f>ROUND((M31*N31),0)</f>
        <v>0</v>
      </c>
      <c r="P31" s="132"/>
      <c r="Q31" s="20">
        <f t="shared" ref="Q31:Q50" si="41">M31-O31</f>
        <v>0</v>
      </c>
      <c r="R31" s="133"/>
      <c r="S31" s="198">
        <f>100%</f>
        <v>1</v>
      </c>
      <c r="T31" s="185">
        <f>ROUND((S31*O31),0)</f>
        <v>0</v>
      </c>
      <c r="U31" s="132"/>
      <c r="V31" s="134">
        <f t="shared" ref="V31:V50" si="42">O31-T31</f>
        <v>0</v>
      </c>
      <c r="W31" s="317"/>
      <c r="X31" s="57"/>
      <c r="Y31" s="283"/>
      <c r="Z31" s="284" t="str">
        <f t="shared" si="25"/>
        <v xml:space="preserve"> </v>
      </c>
      <c r="AA31" s="10">
        <f t="shared" ref="AA31:AA50" si="43">H31</f>
        <v>0</v>
      </c>
      <c r="AB31" s="26">
        <f t="shared" ref="AB31:AB50" si="44">I31</f>
        <v>0</v>
      </c>
      <c r="AC31" s="186">
        <f t="shared" ref="AC31:AC50" si="45">J31</f>
        <v>0.27</v>
      </c>
      <c r="AD31" s="197">
        <f>ROUNDDOWN(AB31*AC31,0)</f>
        <v>0</v>
      </c>
      <c r="AE31" s="20">
        <f t="shared" ref="AE31:AE50" si="46">AB31+AD31</f>
        <v>0</v>
      </c>
      <c r="AF31" s="21">
        <f t="shared" ref="AF31:AF50" si="47">AA31*AE31</f>
        <v>0</v>
      </c>
      <c r="AG31" s="198">
        <f t="shared" ref="AG31:AG50" si="48">N31</f>
        <v>1</v>
      </c>
      <c r="AH31" s="185">
        <f>ROUND((AF31*AG31),0)</f>
        <v>0</v>
      </c>
      <c r="AI31" s="132"/>
      <c r="AJ31" s="20">
        <f t="shared" ref="AJ31:AJ50" si="49">AF31-AH31</f>
        <v>0</v>
      </c>
      <c r="AK31" s="133"/>
      <c r="AL31" s="198">
        <f t="shared" ref="AL31:AL50" si="50">S31</f>
        <v>1</v>
      </c>
      <c r="AM31" s="185">
        <f>ROUND((AL31*AH31),0)</f>
        <v>0</v>
      </c>
      <c r="AN31" s="132"/>
      <c r="AO31" s="134">
        <f t="shared" ref="AO31:AO50" si="51">AH31-AM31</f>
        <v>0</v>
      </c>
      <c r="AP31" s="292">
        <f t="shared" ref="AP31:AP50" si="52">AH31-O31</f>
        <v>0</v>
      </c>
      <c r="AQ31" s="56">
        <f>X31</f>
        <v>0</v>
      </c>
      <c r="AR31" s="207"/>
      <c r="AS31" s="11" t="str">
        <f t="shared" si="12"/>
        <v xml:space="preserve"> </v>
      </c>
      <c r="AT31" s="10">
        <f t="shared" ref="AT31:AT50" si="53">AA31</f>
        <v>0</v>
      </c>
      <c r="AU31" s="26">
        <f t="shared" ref="AU31:AU50" si="54">AB31</f>
        <v>0</v>
      </c>
      <c r="AV31" s="26">
        <f t="shared" ref="AV31:AV50" si="55">AD31</f>
        <v>0</v>
      </c>
      <c r="AW31" s="20">
        <f t="shared" ref="AW31:AW50" si="56">AU31+AV31</f>
        <v>0</v>
      </c>
      <c r="AX31" s="21">
        <f t="shared" ref="AX31:AX50" si="57">AT31*AW31</f>
        <v>0</v>
      </c>
      <c r="AY31" s="198">
        <f t="shared" ref="AY31:AY50" si="58">AG31</f>
        <v>1</v>
      </c>
      <c r="AZ31" s="20">
        <f>ROUND((AX31*AY31),0)</f>
        <v>0</v>
      </c>
      <c r="BA31" s="132"/>
      <c r="BB31" s="20">
        <f t="shared" ref="BB31:BB50" si="59">AX31-AZ31</f>
        <v>0</v>
      </c>
      <c r="BC31" s="133"/>
      <c r="BD31" s="198">
        <f t="shared" ref="BD31:BD50" si="60">AL31</f>
        <v>1</v>
      </c>
      <c r="BE31" s="20">
        <f t="shared" ref="BE31:BE50" si="61">ROUND((BD31*AZ31),0)</f>
        <v>0</v>
      </c>
      <c r="BF31" s="132"/>
      <c r="BG31" s="184">
        <f t="shared" ref="BG31:BG50" si="62">AZ31-BE31</f>
        <v>0</v>
      </c>
      <c r="BH31" s="301">
        <f>AZ31-AH31</f>
        <v>0</v>
      </c>
      <c r="BI31" s="56">
        <f>AQ31</f>
        <v>0</v>
      </c>
      <c r="BJ31" s="312"/>
      <c r="BK31" s="129" t="str">
        <f t="shared" si="38"/>
        <v>A/II</v>
      </c>
    </row>
    <row r="32" spans="2:63" x14ac:dyDescent="0.25">
      <c r="B32" s="130" t="s">
        <v>126</v>
      </c>
      <c r="C32" s="8"/>
      <c r="D32" s="9"/>
      <c r="E32" s="340" t="s">
        <v>148</v>
      </c>
      <c r="F32" s="341"/>
      <c r="G32" s="61"/>
      <c r="H32" s="66"/>
      <c r="I32" s="26"/>
      <c r="J32" s="186">
        <f>27%</f>
        <v>0.27</v>
      </c>
      <c r="K32" s="197">
        <f t="shared" ref="K32:K50" si="63">ROUNDDOWN(I32*J32,0)</f>
        <v>0</v>
      </c>
      <c r="L32" s="20">
        <f t="shared" si="39"/>
        <v>0</v>
      </c>
      <c r="M32" s="67">
        <f t="shared" si="40"/>
        <v>0</v>
      </c>
      <c r="N32" s="198">
        <f>100%</f>
        <v>1</v>
      </c>
      <c r="O32" s="185">
        <f t="shared" ref="O32:O50" si="64">ROUND((M32*N32),0)</f>
        <v>0</v>
      </c>
      <c r="P32" s="132"/>
      <c r="Q32" s="20">
        <f t="shared" si="41"/>
        <v>0</v>
      </c>
      <c r="R32" s="133"/>
      <c r="S32" s="198">
        <f>100%</f>
        <v>1</v>
      </c>
      <c r="T32" s="185">
        <f t="shared" ref="T32:T50" si="65">ROUND((S32*O32),0)</f>
        <v>0</v>
      </c>
      <c r="U32" s="132"/>
      <c r="V32" s="134">
        <f t="shared" si="42"/>
        <v>0</v>
      </c>
      <c r="W32" s="317"/>
      <c r="X32" s="57"/>
      <c r="Y32" s="283"/>
      <c r="Z32" s="284" t="str">
        <f t="shared" si="25"/>
        <v xml:space="preserve"> </v>
      </c>
      <c r="AA32" s="10">
        <f t="shared" si="43"/>
        <v>0</v>
      </c>
      <c r="AB32" s="26">
        <f t="shared" si="44"/>
        <v>0</v>
      </c>
      <c r="AC32" s="186">
        <f t="shared" si="45"/>
        <v>0.27</v>
      </c>
      <c r="AD32" s="197">
        <f t="shared" ref="AD32:AD50" si="66">ROUNDDOWN(AB32*AC32,0)</f>
        <v>0</v>
      </c>
      <c r="AE32" s="20">
        <f t="shared" si="46"/>
        <v>0</v>
      </c>
      <c r="AF32" s="21">
        <f t="shared" si="47"/>
        <v>0</v>
      </c>
      <c r="AG32" s="198">
        <f t="shared" si="48"/>
        <v>1</v>
      </c>
      <c r="AH32" s="185">
        <f t="shared" ref="AH32:AH50" si="67">ROUND((AF32*AG32),0)</f>
        <v>0</v>
      </c>
      <c r="AI32" s="132"/>
      <c r="AJ32" s="20">
        <f t="shared" si="49"/>
        <v>0</v>
      </c>
      <c r="AK32" s="133"/>
      <c r="AL32" s="198">
        <f t="shared" si="50"/>
        <v>1</v>
      </c>
      <c r="AM32" s="185">
        <f t="shared" ref="AM32:AM50" si="68">ROUND((AL32*AH32),0)</f>
        <v>0</v>
      </c>
      <c r="AN32" s="132"/>
      <c r="AO32" s="134">
        <f t="shared" si="51"/>
        <v>0</v>
      </c>
      <c r="AP32" s="292">
        <f t="shared" si="52"/>
        <v>0</v>
      </c>
      <c r="AQ32" s="56">
        <f t="shared" ref="AQ32:AQ50" si="69">X32</f>
        <v>0</v>
      </c>
      <c r="AR32" s="207"/>
      <c r="AS32" s="11" t="str">
        <f t="shared" si="12"/>
        <v xml:space="preserve"> </v>
      </c>
      <c r="AT32" s="10">
        <f t="shared" si="53"/>
        <v>0</v>
      </c>
      <c r="AU32" s="26">
        <f t="shared" si="54"/>
        <v>0</v>
      </c>
      <c r="AV32" s="26">
        <f t="shared" si="55"/>
        <v>0</v>
      </c>
      <c r="AW32" s="20">
        <f t="shared" si="56"/>
        <v>0</v>
      </c>
      <c r="AX32" s="21">
        <f t="shared" si="57"/>
        <v>0</v>
      </c>
      <c r="AY32" s="198">
        <f t="shared" si="58"/>
        <v>1</v>
      </c>
      <c r="AZ32" s="20">
        <f t="shared" ref="AZ32:AZ50" si="70">ROUND((AX32*AY32),0)</f>
        <v>0</v>
      </c>
      <c r="BA32" s="132"/>
      <c r="BB32" s="20">
        <f t="shared" si="59"/>
        <v>0</v>
      </c>
      <c r="BC32" s="133"/>
      <c r="BD32" s="198">
        <f t="shared" si="60"/>
        <v>1</v>
      </c>
      <c r="BE32" s="20">
        <f t="shared" si="61"/>
        <v>0</v>
      </c>
      <c r="BF32" s="132"/>
      <c r="BG32" s="184">
        <f t="shared" si="62"/>
        <v>0</v>
      </c>
      <c r="BH32" s="301">
        <f t="shared" ref="BH32:BH50" si="71">AZ32-AH32</f>
        <v>0</v>
      </c>
      <c r="BI32" s="56">
        <f t="shared" ref="BI32:BI50" si="72">AQ32</f>
        <v>0</v>
      </c>
      <c r="BJ32" s="312"/>
      <c r="BK32" s="129" t="str">
        <f t="shared" si="38"/>
        <v>A/II</v>
      </c>
    </row>
    <row r="33" spans="2:63" x14ac:dyDescent="0.25">
      <c r="B33" s="130" t="s">
        <v>214</v>
      </c>
      <c r="C33" s="8"/>
      <c r="D33" s="9"/>
      <c r="E33" s="340" t="s">
        <v>148</v>
      </c>
      <c r="F33" s="341"/>
      <c r="G33" s="61"/>
      <c r="H33" s="66"/>
      <c r="I33" s="26"/>
      <c r="J33" s="186">
        <f>27%</f>
        <v>0.27</v>
      </c>
      <c r="K33" s="197">
        <f t="shared" si="63"/>
        <v>0</v>
      </c>
      <c r="L33" s="20">
        <f t="shared" si="39"/>
        <v>0</v>
      </c>
      <c r="M33" s="67">
        <f t="shared" si="40"/>
        <v>0</v>
      </c>
      <c r="N33" s="198">
        <f>100%</f>
        <v>1</v>
      </c>
      <c r="O33" s="185">
        <f t="shared" si="64"/>
        <v>0</v>
      </c>
      <c r="P33" s="132"/>
      <c r="Q33" s="20">
        <f t="shared" si="41"/>
        <v>0</v>
      </c>
      <c r="R33" s="133"/>
      <c r="S33" s="198">
        <f>100%</f>
        <v>1</v>
      </c>
      <c r="T33" s="185">
        <f t="shared" si="65"/>
        <v>0</v>
      </c>
      <c r="U33" s="132"/>
      <c r="V33" s="134">
        <f t="shared" si="42"/>
        <v>0</v>
      </c>
      <c r="W33" s="317"/>
      <c r="X33" s="57"/>
      <c r="Y33" s="283"/>
      <c r="Z33" s="284" t="str">
        <f t="shared" si="25"/>
        <v xml:space="preserve"> </v>
      </c>
      <c r="AA33" s="10">
        <f t="shared" si="43"/>
        <v>0</v>
      </c>
      <c r="AB33" s="26">
        <f t="shared" si="44"/>
        <v>0</v>
      </c>
      <c r="AC33" s="186">
        <f t="shared" si="45"/>
        <v>0.27</v>
      </c>
      <c r="AD33" s="197">
        <f t="shared" si="66"/>
        <v>0</v>
      </c>
      <c r="AE33" s="20">
        <f t="shared" si="46"/>
        <v>0</v>
      </c>
      <c r="AF33" s="21">
        <f t="shared" si="47"/>
        <v>0</v>
      </c>
      <c r="AG33" s="198">
        <f t="shared" si="48"/>
        <v>1</v>
      </c>
      <c r="AH33" s="185">
        <f t="shared" si="67"/>
        <v>0</v>
      </c>
      <c r="AI33" s="132"/>
      <c r="AJ33" s="20">
        <f t="shared" si="49"/>
        <v>0</v>
      </c>
      <c r="AK33" s="133"/>
      <c r="AL33" s="198">
        <f t="shared" si="50"/>
        <v>1</v>
      </c>
      <c r="AM33" s="185">
        <f t="shared" si="68"/>
        <v>0</v>
      </c>
      <c r="AN33" s="132"/>
      <c r="AO33" s="134">
        <f t="shared" si="51"/>
        <v>0</v>
      </c>
      <c r="AP33" s="292">
        <f t="shared" si="52"/>
        <v>0</v>
      </c>
      <c r="AQ33" s="56">
        <f t="shared" si="69"/>
        <v>0</v>
      </c>
      <c r="AR33" s="207"/>
      <c r="AS33" s="11" t="str">
        <f t="shared" si="12"/>
        <v xml:space="preserve"> </v>
      </c>
      <c r="AT33" s="10">
        <f t="shared" si="53"/>
        <v>0</v>
      </c>
      <c r="AU33" s="26">
        <f t="shared" si="54"/>
        <v>0</v>
      </c>
      <c r="AV33" s="26">
        <f t="shared" si="55"/>
        <v>0</v>
      </c>
      <c r="AW33" s="20">
        <f t="shared" si="56"/>
        <v>0</v>
      </c>
      <c r="AX33" s="21">
        <f t="shared" si="57"/>
        <v>0</v>
      </c>
      <c r="AY33" s="198">
        <f t="shared" si="58"/>
        <v>1</v>
      </c>
      <c r="AZ33" s="20">
        <f t="shared" si="70"/>
        <v>0</v>
      </c>
      <c r="BA33" s="132"/>
      <c r="BB33" s="20">
        <f t="shared" si="59"/>
        <v>0</v>
      </c>
      <c r="BC33" s="133"/>
      <c r="BD33" s="198">
        <f t="shared" si="60"/>
        <v>1</v>
      </c>
      <c r="BE33" s="20">
        <f t="shared" si="61"/>
        <v>0</v>
      </c>
      <c r="BF33" s="132"/>
      <c r="BG33" s="184">
        <f t="shared" si="62"/>
        <v>0</v>
      </c>
      <c r="BH33" s="301">
        <f t="shared" si="71"/>
        <v>0</v>
      </c>
      <c r="BI33" s="56">
        <f t="shared" si="72"/>
        <v>0</v>
      </c>
      <c r="BJ33" s="312"/>
      <c r="BK33" s="129" t="str">
        <f t="shared" si="38"/>
        <v>A/II</v>
      </c>
    </row>
    <row r="34" spans="2:63" x14ac:dyDescent="0.25">
      <c r="B34" s="130" t="s">
        <v>215</v>
      </c>
      <c r="C34" s="8"/>
      <c r="D34" s="9"/>
      <c r="E34" s="340" t="s">
        <v>148</v>
      </c>
      <c r="F34" s="341"/>
      <c r="G34" s="61"/>
      <c r="H34" s="66"/>
      <c r="I34" s="26"/>
      <c r="J34" s="186">
        <f>27%</f>
        <v>0.27</v>
      </c>
      <c r="K34" s="197">
        <f t="shared" si="63"/>
        <v>0</v>
      </c>
      <c r="L34" s="20">
        <f t="shared" si="39"/>
        <v>0</v>
      </c>
      <c r="M34" s="67">
        <f t="shared" si="40"/>
        <v>0</v>
      </c>
      <c r="N34" s="198">
        <f>100%</f>
        <v>1</v>
      </c>
      <c r="O34" s="185">
        <f t="shared" si="64"/>
        <v>0</v>
      </c>
      <c r="P34" s="132"/>
      <c r="Q34" s="20">
        <f t="shared" si="41"/>
        <v>0</v>
      </c>
      <c r="R34" s="133"/>
      <c r="S34" s="198">
        <f>100%</f>
        <v>1</v>
      </c>
      <c r="T34" s="185">
        <f t="shared" si="65"/>
        <v>0</v>
      </c>
      <c r="U34" s="132"/>
      <c r="V34" s="134">
        <f t="shared" si="42"/>
        <v>0</v>
      </c>
      <c r="W34" s="317"/>
      <c r="X34" s="57"/>
      <c r="Y34" s="283"/>
      <c r="Z34" s="284" t="str">
        <f t="shared" si="25"/>
        <v xml:space="preserve"> </v>
      </c>
      <c r="AA34" s="10">
        <f t="shared" si="43"/>
        <v>0</v>
      </c>
      <c r="AB34" s="26">
        <f t="shared" si="44"/>
        <v>0</v>
      </c>
      <c r="AC34" s="186">
        <f t="shared" si="45"/>
        <v>0.27</v>
      </c>
      <c r="AD34" s="197">
        <f t="shared" si="66"/>
        <v>0</v>
      </c>
      <c r="AE34" s="20">
        <f t="shared" si="46"/>
        <v>0</v>
      </c>
      <c r="AF34" s="21">
        <f t="shared" si="47"/>
        <v>0</v>
      </c>
      <c r="AG34" s="198">
        <f t="shared" si="48"/>
        <v>1</v>
      </c>
      <c r="AH34" s="185">
        <f t="shared" si="67"/>
        <v>0</v>
      </c>
      <c r="AI34" s="132"/>
      <c r="AJ34" s="20">
        <f t="shared" si="49"/>
        <v>0</v>
      </c>
      <c r="AK34" s="133"/>
      <c r="AL34" s="198">
        <f t="shared" si="50"/>
        <v>1</v>
      </c>
      <c r="AM34" s="185">
        <f t="shared" si="68"/>
        <v>0</v>
      </c>
      <c r="AN34" s="132"/>
      <c r="AO34" s="134">
        <f t="shared" si="51"/>
        <v>0</v>
      </c>
      <c r="AP34" s="292">
        <f t="shared" si="52"/>
        <v>0</v>
      </c>
      <c r="AQ34" s="56">
        <f t="shared" si="69"/>
        <v>0</v>
      </c>
      <c r="AR34" s="207"/>
      <c r="AS34" s="11" t="str">
        <f t="shared" si="12"/>
        <v xml:space="preserve"> </v>
      </c>
      <c r="AT34" s="10">
        <f t="shared" si="53"/>
        <v>0</v>
      </c>
      <c r="AU34" s="26">
        <f t="shared" si="54"/>
        <v>0</v>
      </c>
      <c r="AV34" s="26">
        <f t="shared" si="55"/>
        <v>0</v>
      </c>
      <c r="AW34" s="20">
        <f t="shared" si="56"/>
        <v>0</v>
      </c>
      <c r="AX34" s="21">
        <f t="shared" si="57"/>
        <v>0</v>
      </c>
      <c r="AY34" s="198">
        <f t="shared" si="58"/>
        <v>1</v>
      </c>
      <c r="AZ34" s="20">
        <f t="shared" si="70"/>
        <v>0</v>
      </c>
      <c r="BA34" s="132"/>
      <c r="BB34" s="20">
        <f t="shared" si="59"/>
        <v>0</v>
      </c>
      <c r="BC34" s="133"/>
      <c r="BD34" s="198">
        <f t="shared" si="60"/>
        <v>1</v>
      </c>
      <c r="BE34" s="20">
        <f t="shared" si="61"/>
        <v>0</v>
      </c>
      <c r="BF34" s="132"/>
      <c r="BG34" s="184">
        <f t="shared" si="62"/>
        <v>0</v>
      </c>
      <c r="BH34" s="301">
        <f t="shared" si="71"/>
        <v>0</v>
      </c>
      <c r="BI34" s="56">
        <f t="shared" si="72"/>
        <v>0</v>
      </c>
      <c r="BJ34" s="312"/>
      <c r="BK34" s="129" t="str">
        <f t="shared" si="38"/>
        <v>A/II</v>
      </c>
    </row>
    <row r="35" spans="2:63" x14ac:dyDescent="0.25">
      <c r="B35" s="130" t="s">
        <v>216</v>
      </c>
      <c r="C35" s="8"/>
      <c r="D35" s="9"/>
      <c r="E35" s="340" t="s">
        <v>148</v>
      </c>
      <c r="F35" s="341"/>
      <c r="G35" s="61"/>
      <c r="H35" s="66"/>
      <c r="I35" s="26"/>
      <c r="J35" s="186">
        <f>27%</f>
        <v>0.27</v>
      </c>
      <c r="K35" s="197">
        <f t="shared" si="63"/>
        <v>0</v>
      </c>
      <c r="L35" s="20">
        <f t="shared" si="39"/>
        <v>0</v>
      </c>
      <c r="M35" s="67">
        <f t="shared" si="40"/>
        <v>0</v>
      </c>
      <c r="N35" s="198">
        <f>100%</f>
        <v>1</v>
      </c>
      <c r="O35" s="185">
        <f t="shared" si="64"/>
        <v>0</v>
      </c>
      <c r="P35" s="132"/>
      <c r="Q35" s="20">
        <f t="shared" si="41"/>
        <v>0</v>
      </c>
      <c r="R35" s="133"/>
      <c r="S35" s="198">
        <f>100%</f>
        <v>1</v>
      </c>
      <c r="T35" s="185">
        <f t="shared" si="65"/>
        <v>0</v>
      </c>
      <c r="U35" s="132"/>
      <c r="V35" s="134">
        <f t="shared" si="42"/>
        <v>0</v>
      </c>
      <c r="W35" s="317"/>
      <c r="X35" s="57"/>
      <c r="Y35" s="283"/>
      <c r="Z35" s="284" t="str">
        <f t="shared" si="25"/>
        <v xml:space="preserve"> </v>
      </c>
      <c r="AA35" s="10">
        <f t="shared" si="43"/>
        <v>0</v>
      </c>
      <c r="AB35" s="26">
        <f t="shared" si="44"/>
        <v>0</v>
      </c>
      <c r="AC35" s="186">
        <f t="shared" si="45"/>
        <v>0.27</v>
      </c>
      <c r="AD35" s="197">
        <f t="shared" si="66"/>
        <v>0</v>
      </c>
      <c r="AE35" s="20">
        <f t="shared" si="46"/>
        <v>0</v>
      </c>
      <c r="AF35" s="21">
        <f t="shared" si="47"/>
        <v>0</v>
      </c>
      <c r="AG35" s="198">
        <f t="shared" si="48"/>
        <v>1</v>
      </c>
      <c r="AH35" s="185">
        <f t="shared" si="67"/>
        <v>0</v>
      </c>
      <c r="AI35" s="132"/>
      <c r="AJ35" s="20">
        <f t="shared" si="49"/>
        <v>0</v>
      </c>
      <c r="AK35" s="133"/>
      <c r="AL35" s="198">
        <f t="shared" si="50"/>
        <v>1</v>
      </c>
      <c r="AM35" s="185">
        <f t="shared" si="68"/>
        <v>0</v>
      </c>
      <c r="AN35" s="132"/>
      <c r="AO35" s="134">
        <f t="shared" si="51"/>
        <v>0</v>
      </c>
      <c r="AP35" s="292">
        <f t="shared" si="52"/>
        <v>0</v>
      </c>
      <c r="AQ35" s="56">
        <f t="shared" si="69"/>
        <v>0</v>
      </c>
      <c r="AR35" s="207"/>
      <c r="AS35" s="11" t="str">
        <f t="shared" si="12"/>
        <v xml:space="preserve"> </v>
      </c>
      <c r="AT35" s="10">
        <f t="shared" si="53"/>
        <v>0</v>
      </c>
      <c r="AU35" s="26">
        <f t="shared" si="54"/>
        <v>0</v>
      </c>
      <c r="AV35" s="26">
        <f t="shared" si="55"/>
        <v>0</v>
      </c>
      <c r="AW35" s="20">
        <f t="shared" si="56"/>
        <v>0</v>
      </c>
      <c r="AX35" s="21">
        <f t="shared" si="57"/>
        <v>0</v>
      </c>
      <c r="AY35" s="198">
        <f t="shared" si="58"/>
        <v>1</v>
      </c>
      <c r="AZ35" s="20">
        <f t="shared" si="70"/>
        <v>0</v>
      </c>
      <c r="BA35" s="132"/>
      <c r="BB35" s="20">
        <f t="shared" si="59"/>
        <v>0</v>
      </c>
      <c r="BC35" s="133"/>
      <c r="BD35" s="198">
        <f t="shared" si="60"/>
        <v>1</v>
      </c>
      <c r="BE35" s="20">
        <f t="shared" si="61"/>
        <v>0</v>
      </c>
      <c r="BF35" s="132"/>
      <c r="BG35" s="184">
        <f t="shared" si="62"/>
        <v>0</v>
      </c>
      <c r="BH35" s="301">
        <f t="shared" si="71"/>
        <v>0</v>
      </c>
      <c r="BI35" s="56">
        <f t="shared" si="72"/>
        <v>0</v>
      </c>
      <c r="BJ35" s="312"/>
      <c r="BK35" s="129" t="str">
        <f t="shared" si="38"/>
        <v>A/II</v>
      </c>
    </row>
    <row r="36" spans="2:63" x14ac:dyDescent="0.25">
      <c r="B36" s="130" t="s">
        <v>217</v>
      </c>
      <c r="C36" s="8"/>
      <c r="D36" s="9"/>
      <c r="E36" s="340" t="s">
        <v>148</v>
      </c>
      <c r="F36" s="341"/>
      <c r="G36" s="61"/>
      <c r="H36" s="66"/>
      <c r="I36" s="26"/>
      <c r="J36" s="186">
        <f>27%</f>
        <v>0.27</v>
      </c>
      <c r="K36" s="197">
        <f t="shared" si="63"/>
        <v>0</v>
      </c>
      <c r="L36" s="20">
        <f t="shared" si="39"/>
        <v>0</v>
      </c>
      <c r="M36" s="67">
        <f t="shared" si="40"/>
        <v>0</v>
      </c>
      <c r="N36" s="198">
        <f>100%</f>
        <v>1</v>
      </c>
      <c r="O36" s="185">
        <f t="shared" si="64"/>
        <v>0</v>
      </c>
      <c r="P36" s="132"/>
      <c r="Q36" s="20">
        <f t="shared" si="41"/>
        <v>0</v>
      </c>
      <c r="R36" s="133"/>
      <c r="S36" s="198">
        <f>100%</f>
        <v>1</v>
      </c>
      <c r="T36" s="185">
        <f t="shared" si="65"/>
        <v>0</v>
      </c>
      <c r="U36" s="132"/>
      <c r="V36" s="134">
        <f t="shared" si="42"/>
        <v>0</v>
      </c>
      <c r="W36" s="317"/>
      <c r="X36" s="57"/>
      <c r="Y36" s="283"/>
      <c r="Z36" s="284" t="str">
        <f t="shared" si="25"/>
        <v xml:space="preserve"> </v>
      </c>
      <c r="AA36" s="10">
        <f t="shared" si="43"/>
        <v>0</v>
      </c>
      <c r="AB36" s="26">
        <f t="shared" si="44"/>
        <v>0</v>
      </c>
      <c r="AC36" s="186">
        <f t="shared" si="45"/>
        <v>0.27</v>
      </c>
      <c r="AD36" s="197">
        <f t="shared" si="66"/>
        <v>0</v>
      </c>
      <c r="AE36" s="20">
        <f t="shared" si="46"/>
        <v>0</v>
      </c>
      <c r="AF36" s="21">
        <f t="shared" si="47"/>
        <v>0</v>
      </c>
      <c r="AG36" s="198">
        <f t="shared" si="48"/>
        <v>1</v>
      </c>
      <c r="AH36" s="185">
        <f t="shared" si="67"/>
        <v>0</v>
      </c>
      <c r="AI36" s="132"/>
      <c r="AJ36" s="20">
        <f t="shared" si="49"/>
        <v>0</v>
      </c>
      <c r="AK36" s="133"/>
      <c r="AL36" s="198">
        <f t="shared" si="50"/>
        <v>1</v>
      </c>
      <c r="AM36" s="185">
        <f t="shared" si="68"/>
        <v>0</v>
      </c>
      <c r="AN36" s="132"/>
      <c r="AO36" s="134">
        <f t="shared" si="51"/>
        <v>0</v>
      </c>
      <c r="AP36" s="292">
        <f t="shared" si="52"/>
        <v>0</v>
      </c>
      <c r="AQ36" s="56">
        <f t="shared" si="69"/>
        <v>0</v>
      </c>
      <c r="AR36" s="207"/>
      <c r="AS36" s="11" t="str">
        <f t="shared" si="12"/>
        <v xml:space="preserve"> </v>
      </c>
      <c r="AT36" s="10">
        <f t="shared" si="53"/>
        <v>0</v>
      </c>
      <c r="AU36" s="26">
        <f t="shared" si="54"/>
        <v>0</v>
      </c>
      <c r="AV36" s="26">
        <f t="shared" si="55"/>
        <v>0</v>
      </c>
      <c r="AW36" s="20">
        <f t="shared" si="56"/>
        <v>0</v>
      </c>
      <c r="AX36" s="21">
        <f t="shared" si="57"/>
        <v>0</v>
      </c>
      <c r="AY36" s="198">
        <f t="shared" si="58"/>
        <v>1</v>
      </c>
      <c r="AZ36" s="20">
        <f t="shared" si="70"/>
        <v>0</v>
      </c>
      <c r="BA36" s="132"/>
      <c r="BB36" s="20">
        <f t="shared" si="59"/>
        <v>0</v>
      </c>
      <c r="BC36" s="133"/>
      <c r="BD36" s="198">
        <f t="shared" si="60"/>
        <v>1</v>
      </c>
      <c r="BE36" s="20">
        <f t="shared" si="61"/>
        <v>0</v>
      </c>
      <c r="BF36" s="132"/>
      <c r="BG36" s="184">
        <f t="shared" si="62"/>
        <v>0</v>
      </c>
      <c r="BH36" s="301">
        <f t="shared" si="71"/>
        <v>0</v>
      </c>
      <c r="BI36" s="56">
        <f t="shared" si="72"/>
        <v>0</v>
      </c>
      <c r="BJ36" s="312"/>
      <c r="BK36" s="129" t="str">
        <f t="shared" si="38"/>
        <v>A/II</v>
      </c>
    </row>
    <row r="37" spans="2:63" x14ac:dyDescent="0.25">
      <c r="B37" s="130" t="s">
        <v>218</v>
      </c>
      <c r="C37" s="8"/>
      <c r="D37" s="9"/>
      <c r="E37" s="340" t="s">
        <v>148</v>
      </c>
      <c r="F37" s="341"/>
      <c r="G37" s="61"/>
      <c r="H37" s="66"/>
      <c r="I37" s="26"/>
      <c r="J37" s="186">
        <f>27%</f>
        <v>0.27</v>
      </c>
      <c r="K37" s="197">
        <f t="shared" si="63"/>
        <v>0</v>
      </c>
      <c r="L37" s="20">
        <f t="shared" si="39"/>
        <v>0</v>
      </c>
      <c r="M37" s="67">
        <f t="shared" si="40"/>
        <v>0</v>
      </c>
      <c r="N37" s="198">
        <f>100%</f>
        <v>1</v>
      </c>
      <c r="O37" s="185">
        <f t="shared" si="64"/>
        <v>0</v>
      </c>
      <c r="P37" s="132"/>
      <c r="Q37" s="20">
        <f t="shared" si="41"/>
        <v>0</v>
      </c>
      <c r="R37" s="133"/>
      <c r="S37" s="198">
        <f>100%</f>
        <v>1</v>
      </c>
      <c r="T37" s="185">
        <f t="shared" si="65"/>
        <v>0</v>
      </c>
      <c r="U37" s="132"/>
      <c r="V37" s="134">
        <f t="shared" si="42"/>
        <v>0</v>
      </c>
      <c r="W37" s="317"/>
      <c r="X37" s="57"/>
      <c r="Y37" s="283"/>
      <c r="Z37" s="284" t="str">
        <f t="shared" si="25"/>
        <v xml:space="preserve"> </v>
      </c>
      <c r="AA37" s="10">
        <f t="shared" si="43"/>
        <v>0</v>
      </c>
      <c r="AB37" s="26">
        <f t="shared" si="44"/>
        <v>0</v>
      </c>
      <c r="AC37" s="186">
        <f t="shared" si="45"/>
        <v>0.27</v>
      </c>
      <c r="AD37" s="197">
        <f t="shared" si="66"/>
        <v>0</v>
      </c>
      <c r="AE37" s="20">
        <f t="shared" si="46"/>
        <v>0</v>
      </c>
      <c r="AF37" s="21">
        <f t="shared" si="47"/>
        <v>0</v>
      </c>
      <c r="AG37" s="198">
        <f t="shared" si="48"/>
        <v>1</v>
      </c>
      <c r="AH37" s="185">
        <f t="shared" si="67"/>
        <v>0</v>
      </c>
      <c r="AI37" s="132"/>
      <c r="AJ37" s="20">
        <f t="shared" si="49"/>
        <v>0</v>
      </c>
      <c r="AK37" s="133"/>
      <c r="AL37" s="198">
        <f t="shared" si="50"/>
        <v>1</v>
      </c>
      <c r="AM37" s="185">
        <f t="shared" si="68"/>
        <v>0</v>
      </c>
      <c r="AN37" s="132"/>
      <c r="AO37" s="134">
        <f t="shared" si="51"/>
        <v>0</v>
      </c>
      <c r="AP37" s="292">
        <f t="shared" si="52"/>
        <v>0</v>
      </c>
      <c r="AQ37" s="56">
        <f t="shared" si="69"/>
        <v>0</v>
      </c>
      <c r="AR37" s="207"/>
      <c r="AS37" s="11" t="str">
        <f t="shared" si="12"/>
        <v xml:space="preserve"> </v>
      </c>
      <c r="AT37" s="10">
        <f t="shared" si="53"/>
        <v>0</v>
      </c>
      <c r="AU37" s="26">
        <f t="shared" si="54"/>
        <v>0</v>
      </c>
      <c r="AV37" s="26">
        <f t="shared" si="55"/>
        <v>0</v>
      </c>
      <c r="AW37" s="20">
        <f t="shared" si="56"/>
        <v>0</v>
      </c>
      <c r="AX37" s="21">
        <f t="shared" si="57"/>
        <v>0</v>
      </c>
      <c r="AY37" s="198">
        <f t="shared" si="58"/>
        <v>1</v>
      </c>
      <c r="AZ37" s="20">
        <f t="shared" si="70"/>
        <v>0</v>
      </c>
      <c r="BA37" s="132"/>
      <c r="BB37" s="20">
        <f t="shared" si="59"/>
        <v>0</v>
      </c>
      <c r="BC37" s="133"/>
      <c r="BD37" s="198">
        <f t="shared" si="60"/>
        <v>1</v>
      </c>
      <c r="BE37" s="20">
        <f t="shared" si="61"/>
        <v>0</v>
      </c>
      <c r="BF37" s="132"/>
      <c r="BG37" s="184">
        <f t="shared" si="62"/>
        <v>0</v>
      </c>
      <c r="BH37" s="301">
        <f t="shared" si="71"/>
        <v>0</v>
      </c>
      <c r="BI37" s="56">
        <f t="shared" si="72"/>
        <v>0</v>
      </c>
      <c r="BJ37" s="312"/>
      <c r="BK37" s="129" t="str">
        <f t="shared" si="38"/>
        <v>A/II</v>
      </c>
    </row>
    <row r="38" spans="2:63" x14ac:dyDescent="0.25">
      <c r="B38" s="130" t="s">
        <v>219</v>
      </c>
      <c r="C38" s="8"/>
      <c r="D38" s="9"/>
      <c r="E38" s="340" t="s">
        <v>148</v>
      </c>
      <c r="F38" s="341"/>
      <c r="G38" s="61"/>
      <c r="H38" s="66"/>
      <c r="I38" s="26"/>
      <c r="J38" s="186">
        <f>27%</f>
        <v>0.27</v>
      </c>
      <c r="K38" s="197">
        <f t="shared" si="63"/>
        <v>0</v>
      </c>
      <c r="L38" s="20">
        <f t="shared" si="39"/>
        <v>0</v>
      </c>
      <c r="M38" s="67">
        <f t="shared" si="40"/>
        <v>0</v>
      </c>
      <c r="N38" s="198">
        <f>100%</f>
        <v>1</v>
      </c>
      <c r="O38" s="185">
        <f t="shared" si="64"/>
        <v>0</v>
      </c>
      <c r="P38" s="132"/>
      <c r="Q38" s="20">
        <f t="shared" si="41"/>
        <v>0</v>
      </c>
      <c r="R38" s="133"/>
      <c r="S38" s="198">
        <f>100%</f>
        <v>1</v>
      </c>
      <c r="T38" s="185">
        <f t="shared" si="65"/>
        <v>0</v>
      </c>
      <c r="U38" s="132"/>
      <c r="V38" s="134">
        <f t="shared" si="42"/>
        <v>0</v>
      </c>
      <c r="W38" s="317"/>
      <c r="X38" s="57"/>
      <c r="Y38" s="283"/>
      <c r="Z38" s="284" t="str">
        <f t="shared" si="25"/>
        <v xml:space="preserve"> </v>
      </c>
      <c r="AA38" s="10">
        <f t="shared" si="43"/>
        <v>0</v>
      </c>
      <c r="AB38" s="26">
        <f t="shared" si="44"/>
        <v>0</v>
      </c>
      <c r="AC38" s="186">
        <f t="shared" si="45"/>
        <v>0.27</v>
      </c>
      <c r="AD38" s="197">
        <f t="shared" si="66"/>
        <v>0</v>
      </c>
      <c r="AE38" s="20">
        <f t="shared" si="46"/>
        <v>0</v>
      </c>
      <c r="AF38" s="21">
        <f t="shared" si="47"/>
        <v>0</v>
      </c>
      <c r="AG38" s="198">
        <f t="shared" si="48"/>
        <v>1</v>
      </c>
      <c r="AH38" s="185">
        <f t="shared" si="67"/>
        <v>0</v>
      </c>
      <c r="AI38" s="132"/>
      <c r="AJ38" s="20">
        <f t="shared" si="49"/>
        <v>0</v>
      </c>
      <c r="AK38" s="133"/>
      <c r="AL38" s="198">
        <f t="shared" si="50"/>
        <v>1</v>
      </c>
      <c r="AM38" s="185">
        <f t="shared" si="68"/>
        <v>0</v>
      </c>
      <c r="AN38" s="132"/>
      <c r="AO38" s="134">
        <f t="shared" si="51"/>
        <v>0</v>
      </c>
      <c r="AP38" s="292">
        <f t="shared" si="52"/>
        <v>0</v>
      </c>
      <c r="AQ38" s="56">
        <f t="shared" si="69"/>
        <v>0</v>
      </c>
      <c r="AR38" s="207"/>
      <c r="AS38" s="11" t="str">
        <f t="shared" si="12"/>
        <v xml:space="preserve"> </v>
      </c>
      <c r="AT38" s="10">
        <f t="shared" si="53"/>
        <v>0</v>
      </c>
      <c r="AU38" s="26">
        <f t="shared" si="54"/>
        <v>0</v>
      </c>
      <c r="AV38" s="26">
        <f t="shared" si="55"/>
        <v>0</v>
      </c>
      <c r="AW38" s="20">
        <f t="shared" si="56"/>
        <v>0</v>
      </c>
      <c r="AX38" s="21">
        <f t="shared" si="57"/>
        <v>0</v>
      </c>
      <c r="AY38" s="198">
        <f t="shared" si="58"/>
        <v>1</v>
      </c>
      <c r="AZ38" s="20">
        <f t="shared" si="70"/>
        <v>0</v>
      </c>
      <c r="BA38" s="132"/>
      <c r="BB38" s="20">
        <f t="shared" si="59"/>
        <v>0</v>
      </c>
      <c r="BC38" s="133"/>
      <c r="BD38" s="198">
        <f t="shared" si="60"/>
        <v>1</v>
      </c>
      <c r="BE38" s="20">
        <f t="shared" si="61"/>
        <v>0</v>
      </c>
      <c r="BF38" s="132"/>
      <c r="BG38" s="184">
        <f t="shared" si="62"/>
        <v>0</v>
      </c>
      <c r="BH38" s="301">
        <f t="shared" si="71"/>
        <v>0</v>
      </c>
      <c r="BI38" s="56">
        <f t="shared" si="72"/>
        <v>0</v>
      </c>
      <c r="BJ38" s="312"/>
      <c r="BK38" s="129" t="str">
        <f t="shared" si="38"/>
        <v>A/II</v>
      </c>
    </row>
    <row r="39" spans="2:63" x14ac:dyDescent="0.25">
      <c r="B39" s="130" t="s">
        <v>220</v>
      </c>
      <c r="C39" s="8"/>
      <c r="D39" s="9"/>
      <c r="E39" s="340" t="s">
        <v>148</v>
      </c>
      <c r="F39" s="341"/>
      <c r="G39" s="61"/>
      <c r="H39" s="66"/>
      <c r="I39" s="26"/>
      <c r="J39" s="186">
        <f>27%</f>
        <v>0.27</v>
      </c>
      <c r="K39" s="197">
        <f t="shared" si="63"/>
        <v>0</v>
      </c>
      <c r="L39" s="20">
        <f t="shared" si="39"/>
        <v>0</v>
      </c>
      <c r="M39" s="67">
        <f t="shared" si="40"/>
        <v>0</v>
      </c>
      <c r="N39" s="198">
        <f>100%</f>
        <v>1</v>
      </c>
      <c r="O39" s="185">
        <f t="shared" si="64"/>
        <v>0</v>
      </c>
      <c r="P39" s="132"/>
      <c r="Q39" s="20">
        <f t="shared" si="41"/>
        <v>0</v>
      </c>
      <c r="R39" s="133"/>
      <c r="S39" s="198">
        <f>100%</f>
        <v>1</v>
      </c>
      <c r="T39" s="185">
        <f t="shared" si="65"/>
        <v>0</v>
      </c>
      <c r="U39" s="132"/>
      <c r="V39" s="134">
        <f t="shared" si="42"/>
        <v>0</v>
      </c>
      <c r="W39" s="317"/>
      <c r="X39" s="57"/>
      <c r="Y39" s="283"/>
      <c r="Z39" s="284" t="str">
        <f t="shared" si="25"/>
        <v xml:space="preserve"> </v>
      </c>
      <c r="AA39" s="10">
        <f t="shared" si="43"/>
        <v>0</v>
      </c>
      <c r="AB39" s="26">
        <f t="shared" si="44"/>
        <v>0</v>
      </c>
      <c r="AC39" s="186">
        <f t="shared" si="45"/>
        <v>0.27</v>
      </c>
      <c r="AD39" s="197">
        <f t="shared" si="66"/>
        <v>0</v>
      </c>
      <c r="AE39" s="20">
        <f t="shared" si="46"/>
        <v>0</v>
      </c>
      <c r="AF39" s="21">
        <f t="shared" si="47"/>
        <v>0</v>
      </c>
      <c r="AG39" s="198">
        <f t="shared" si="48"/>
        <v>1</v>
      </c>
      <c r="AH39" s="185">
        <f t="shared" si="67"/>
        <v>0</v>
      </c>
      <c r="AI39" s="132"/>
      <c r="AJ39" s="20">
        <f t="shared" si="49"/>
        <v>0</v>
      </c>
      <c r="AK39" s="133"/>
      <c r="AL39" s="198">
        <f t="shared" si="50"/>
        <v>1</v>
      </c>
      <c r="AM39" s="185">
        <f t="shared" si="68"/>
        <v>0</v>
      </c>
      <c r="AN39" s="132"/>
      <c r="AO39" s="134">
        <f t="shared" si="51"/>
        <v>0</v>
      </c>
      <c r="AP39" s="292">
        <f t="shared" si="52"/>
        <v>0</v>
      </c>
      <c r="AQ39" s="56">
        <f t="shared" si="69"/>
        <v>0</v>
      </c>
      <c r="AR39" s="207"/>
      <c r="AS39" s="11" t="str">
        <f t="shared" si="12"/>
        <v xml:space="preserve"> </v>
      </c>
      <c r="AT39" s="10">
        <f t="shared" si="53"/>
        <v>0</v>
      </c>
      <c r="AU39" s="26">
        <f t="shared" si="54"/>
        <v>0</v>
      </c>
      <c r="AV39" s="26">
        <f t="shared" si="55"/>
        <v>0</v>
      </c>
      <c r="AW39" s="20">
        <f t="shared" si="56"/>
        <v>0</v>
      </c>
      <c r="AX39" s="21">
        <f t="shared" si="57"/>
        <v>0</v>
      </c>
      <c r="AY39" s="198">
        <f t="shared" si="58"/>
        <v>1</v>
      </c>
      <c r="AZ39" s="20">
        <f t="shared" si="70"/>
        <v>0</v>
      </c>
      <c r="BA39" s="132"/>
      <c r="BB39" s="20">
        <f t="shared" si="59"/>
        <v>0</v>
      </c>
      <c r="BC39" s="133"/>
      <c r="BD39" s="198">
        <f t="shared" si="60"/>
        <v>1</v>
      </c>
      <c r="BE39" s="20">
        <f t="shared" si="61"/>
        <v>0</v>
      </c>
      <c r="BF39" s="132"/>
      <c r="BG39" s="184">
        <f t="shared" si="62"/>
        <v>0</v>
      </c>
      <c r="BH39" s="301">
        <f t="shared" si="71"/>
        <v>0</v>
      </c>
      <c r="BI39" s="56">
        <f t="shared" si="72"/>
        <v>0</v>
      </c>
      <c r="BJ39" s="312"/>
      <c r="BK39" s="129" t="str">
        <f t="shared" si="38"/>
        <v>A/II</v>
      </c>
    </row>
    <row r="40" spans="2:63" x14ac:dyDescent="0.25">
      <c r="B40" s="130" t="s">
        <v>221</v>
      </c>
      <c r="C40" s="8"/>
      <c r="D40" s="9"/>
      <c r="E40" s="340" t="s">
        <v>148</v>
      </c>
      <c r="F40" s="341"/>
      <c r="G40" s="61"/>
      <c r="H40" s="66"/>
      <c r="I40" s="26"/>
      <c r="J40" s="186">
        <f>27%</f>
        <v>0.27</v>
      </c>
      <c r="K40" s="197">
        <f t="shared" si="63"/>
        <v>0</v>
      </c>
      <c r="L40" s="20">
        <f t="shared" si="39"/>
        <v>0</v>
      </c>
      <c r="M40" s="67">
        <f t="shared" si="40"/>
        <v>0</v>
      </c>
      <c r="N40" s="198">
        <f>100%</f>
        <v>1</v>
      </c>
      <c r="O40" s="185">
        <f t="shared" si="64"/>
        <v>0</v>
      </c>
      <c r="P40" s="132"/>
      <c r="Q40" s="20">
        <f t="shared" si="41"/>
        <v>0</v>
      </c>
      <c r="R40" s="133"/>
      <c r="S40" s="198">
        <f>100%</f>
        <v>1</v>
      </c>
      <c r="T40" s="185">
        <f t="shared" si="65"/>
        <v>0</v>
      </c>
      <c r="U40" s="132"/>
      <c r="V40" s="134">
        <f t="shared" si="42"/>
        <v>0</v>
      </c>
      <c r="W40" s="317"/>
      <c r="X40" s="57"/>
      <c r="Y40" s="283"/>
      <c r="Z40" s="284" t="str">
        <f t="shared" si="25"/>
        <v xml:space="preserve"> </v>
      </c>
      <c r="AA40" s="10">
        <f t="shared" si="43"/>
        <v>0</v>
      </c>
      <c r="AB40" s="26">
        <f t="shared" si="44"/>
        <v>0</v>
      </c>
      <c r="AC40" s="186">
        <f t="shared" si="45"/>
        <v>0.27</v>
      </c>
      <c r="AD40" s="197">
        <f t="shared" si="66"/>
        <v>0</v>
      </c>
      <c r="AE40" s="20">
        <f t="shared" si="46"/>
        <v>0</v>
      </c>
      <c r="AF40" s="21">
        <f t="shared" si="47"/>
        <v>0</v>
      </c>
      <c r="AG40" s="198">
        <f t="shared" si="48"/>
        <v>1</v>
      </c>
      <c r="AH40" s="185">
        <f t="shared" si="67"/>
        <v>0</v>
      </c>
      <c r="AI40" s="132"/>
      <c r="AJ40" s="20">
        <f t="shared" si="49"/>
        <v>0</v>
      </c>
      <c r="AK40" s="133"/>
      <c r="AL40" s="198">
        <f t="shared" si="50"/>
        <v>1</v>
      </c>
      <c r="AM40" s="185">
        <f t="shared" si="68"/>
        <v>0</v>
      </c>
      <c r="AN40" s="132"/>
      <c r="AO40" s="134">
        <f t="shared" si="51"/>
        <v>0</v>
      </c>
      <c r="AP40" s="292">
        <f t="shared" si="52"/>
        <v>0</v>
      </c>
      <c r="AQ40" s="56">
        <f t="shared" si="69"/>
        <v>0</v>
      </c>
      <c r="AR40" s="207"/>
      <c r="AS40" s="11" t="str">
        <f t="shared" si="12"/>
        <v xml:space="preserve"> </v>
      </c>
      <c r="AT40" s="10">
        <f t="shared" si="53"/>
        <v>0</v>
      </c>
      <c r="AU40" s="26">
        <f t="shared" si="54"/>
        <v>0</v>
      </c>
      <c r="AV40" s="26">
        <f t="shared" si="55"/>
        <v>0</v>
      </c>
      <c r="AW40" s="20">
        <f t="shared" si="56"/>
        <v>0</v>
      </c>
      <c r="AX40" s="21">
        <f t="shared" si="57"/>
        <v>0</v>
      </c>
      <c r="AY40" s="198">
        <f t="shared" si="58"/>
        <v>1</v>
      </c>
      <c r="AZ40" s="20">
        <f t="shared" si="70"/>
        <v>0</v>
      </c>
      <c r="BA40" s="132"/>
      <c r="BB40" s="20">
        <f t="shared" si="59"/>
        <v>0</v>
      </c>
      <c r="BC40" s="133"/>
      <c r="BD40" s="198">
        <f t="shared" si="60"/>
        <v>1</v>
      </c>
      <c r="BE40" s="20">
        <f t="shared" si="61"/>
        <v>0</v>
      </c>
      <c r="BF40" s="132"/>
      <c r="BG40" s="184">
        <f t="shared" si="62"/>
        <v>0</v>
      </c>
      <c r="BH40" s="301">
        <f t="shared" si="71"/>
        <v>0</v>
      </c>
      <c r="BI40" s="56">
        <f t="shared" si="72"/>
        <v>0</v>
      </c>
      <c r="BJ40" s="312"/>
      <c r="BK40" s="129" t="str">
        <f t="shared" ref="BK40:BK50" si="73">+IF(LEFT(RIGHT(B40,3),1)="/",SUBSTITUTE(B40,RIGHT(B40,3),""),"")</f>
        <v>A/II</v>
      </c>
    </row>
    <row r="41" spans="2:63" x14ac:dyDescent="0.25">
      <c r="B41" s="130" t="s">
        <v>222</v>
      </c>
      <c r="C41" s="8"/>
      <c r="D41" s="9"/>
      <c r="E41" s="340" t="s">
        <v>148</v>
      </c>
      <c r="F41" s="341"/>
      <c r="G41" s="61"/>
      <c r="H41" s="66"/>
      <c r="I41" s="26"/>
      <c r="J41" s="186">
        <f>27%</f>
        <v>0.27</v>
      </c>
      <c r="K41" s="197">
        <f t="shared" si="63"/>
        <v>0</v>
      </c>
      <c r="L41" s="20">
        <f t="shared" si="39"/>
        <v>0</v>
      </c>
      <c r="M41" s="67">
        <f t="shared" si="40"/>
        <v>0</v>
      </c>
      <c r="N41" s="198">
        <f>100%</f>
        <v>1</v>
      </c>
      <c r="O41" s="185">
        <f t="shared" si="64"/>
        <v>0</v>
      </c>
      <c r="P41" s="132"/>
      <c r="Q41" s="20">
        <f t="shared" si="41"/>
        <v>0</v>
      </c>
      <c r="R41" s="133"/>
      <c r="S41" s="198">
        <f>100%</f>
        <v>1</v>
      </c>
      <c r="T41" s="185">
        <f t="shared" si="65"/>
        <v>0</v>
      </c>
      <c r="U41" s="132"/>
      <c r="V41" s="134">
        <f t="shared" si="42"/>
        <v>0</v>
      </c>
      <c r="W41" s="317"/>
      <c r="X41" s="57"/>
      <c r="Y41" s="283"/>
      <c r="Z41" s="284" t="str">
        <f t="shared" si="25"/>
        <v xml:space="preserve"> </v>
      </c>
      <c r="AA41" s="10">
        <f t="shared" si="43"/>
        <v>0</v>
      </c>
      <c r="AB41" s="26">
        <f t="shared" si="44"/>
        <v>0</v>
      </c>
      <c r="AC41" s="186">
        <f t="shared" si="45"/>
        <v>0.27</v>
      </c>
      <c r="AD41" s="197">
        <f t="shared" si="66"/>
        <v>0</v>
      </c>
      <c r="AE41" s="20">
        <f t="shared" si="46"/>
        <v>0</v>
      </c>
      <c r="AF41" s="21">
        <f t="shared" si="47"/>
        <v>0</v>
      </c>
      <c r="AG41" s="198">
        <f t="shared" si="48"/>
        <v>1</v>
      </c>
      <c r="AH41" s="185">
        <f t="shared" si="67"/>
        <v>0</v>
      </c>
      <c r="AI41" s="132"/>
      <c r="AJ41" s="20">
        <f t="shared" si="49"/>
        <v>0</v>
      </c>
      <c r="AK41" s="133"/>
      <c r="AL41" s="198">
        <f t="shared" si="50"/>
        <v>1</v>
      </c>
      <c r="AM41" s="185">
        <f t="shared" si="68"/>
        <v>0</v>
      </c>
      <c r="AN41" s="132"/>
      <c r="AO41" s="134">
        <f t="shared" si="51"/>
        <v>0</v>
      </c>
      <c r="AP41" s="292">
        <f t="shared" si="52"/>
        <v>0</v>
      </c>
      <c r="AQ41" s="56">
        <f t="shared" si="69"/>
        <v>0</v>
      </c>
      <c r="AR41" s="207"/>
      <c r="AS41" s="11" t="str">
        <f t="shared" si="12"/>
        <v xml:space="preserve"> </v>
      </c>
      <c r="AT41" s="10">
        <f t="shared" si="53"/>
        <v>0</v>
      </c>
      <c r="AU41" s="26">
        <f t="shared" si="54"/>
        <v>0</v>
      </c>
      <c r="AV41" s="26">
        <f t="shared" si="55"/>
        <v>0</v>
      </c>
      <c r="AW41" s="20">
        <f t="shared" si="56"/>
        <v>0</v>
      </c>
      <c r="AX41" s="21">
        <f t="shared" si="57"/>
        <v>0</v>
      </c>
      <c r="AY41" s="198">
        <f t="shared" si="58"/>
        <v>1</v>
      </c>
      <c r="AZ41" s="20">
        <f t="shared" si="70"/>
        <v>0</v>
      </c>
      <c r="BA41" s="132"/>
      <c r="BB41" s="20">
        <f t="shared" si="59"/>
        <v>0</v>
      </c>
      <c r="BC41" s="133"/>
      <c r="BD41" s="198">
        <f t="shared" si="60"/>
        <v>1</v>
      </c>
      <c r="BE41" s="20">
        <f t="shared" si="61"/>
        <v>0</v>
      </c>
      <c r="BF41" s="132"/>
      <c r="BG41" s="184">
        <f t="shared" si="62"/>
        <v>0</v>
      </c>
      <c r="BH41" s="301">
        <f t="shared" si="71"/>
        <v>0</v>
      </c>
      <c r="BI41" s="56">
        <f t="shared" si="72"/>
        <v>0</v>
      </c>
      <c r="BJ41" s="312"/>
      <c r="BK41" s="129" t="str">
        <f t="shared" si="73"/>
        <v>A/II</v>
      </c>
    </row>
    <row r="42" spans="2:63" x14ac:dyDescent="0.25">
      <c r="B42" s="130" t="s">
        <v>223</v>
      </c>
      <c r="C42" s="8"/>
      <c r="D42" s="9"/>
      <c r="E42" s="340" t="s">
        <v>148</v>
      </c>
      <c r="F42" s="341"/>
      <c r="G42" s="61"/>
      <c r="H42" s="66"/>
      <c r="I42" s="26"/>
      <c r="J42" s="186">
        <f>27%</f>
        <v>0.27</v>
      </c>
      <c r="K42" s="197">
        <f t="shared" si="63"/>
        <v>0</v>
      </c>
      <c r="L42" s="20">
        <f t="shared" si="39"/>
        <v>0</v>
      </c>
      <c r="M42" s="67">
        <f t="shared" si="40"/>
        <v>0</v>
      </c>
      <c r="N42" s="198">
        <f>100%</f>
        <v>1</v>
      </c>
      <c r="O42" s="185">
        <f t="shared" si="64"/>
        <v>0</v>
      </c>
      <c r="P42" s="132"/>
      <c r="Q42" s="20">
        <f t="shared" si="41"/>
        <v>0</v>
      </c>
      <c r="R42" s="133"/>
      <c r="S42" s="198">
        <f>100%</f>
        <v>1</v>
      </c>
      <c r="T42" s="185">
        <f t="shared" si="65"/>
        <v>0</v>
      </c>
      <c r="U42" s="132"/>
      <c r="V42" s="134">
        <f t="shared" si="42"/>
        <v>0</v>
      </c>
      <c r="W42" s="317"/>
      <c r="X42" s="57"/>
      <c r="Y42" s="283"/>
      <c r="Z42" s="284" t="str">
        <f t="shared" si="25"/>
        <v xml:space="preserve"> </v>
      </c>
      <c r="AA42" s="10">
        <f t="shared" si="43"/>
        <v>0</v>
      </c>
      <c r="AB42" s="26">
        <f t="shared" si="44"/>
        <v>0</v>
      </c>
      <c r="AC42" s="186">
        <f t="shared" si="45"/>
        <v>0.27</v>
      </c>
      <c r="AD42" s="197">
        <f t="shared" si="66"/>
        <v>0</v>
      </c>
      <c r="AE42" s="20">
        <f t="shared" si="46"/>
        <v>0</v>
      </c>
      <c r="AF42" s="21">
        <f t="shared" si="47"/>
        <v>0</v>
      </c>
      <c r="AG42" s="198">
        <f t="shared" si="48"/>
        <v>1</v>
      </c>
      <c r="AH42" s="185">
        <f t="shared" si="67"/>
        <v>0</v>
      </c>
      <c r="AI42" s="132"/>
      <c r="AJ42" s="20">
        <f t="shared" si="49"/>
        <v>0</v>
      </c>
      <c r="AK42" s="133"/>
      <c r="AL42" s="198">
        <f t="shared" si="50"/>
        <v>1</v>
      </c>
      <c r="AM42" s="185">
        <f t="shared" si="68"/>
        <v>0</v>
      </c>
      <c r="AN42" s="132"/>
      <c r="AO42" s="134">
        <f t="shared" si="51"/>
        <v>0</v>
      </c>
      <c r="AP42" s="292">
        <f t="shared" si="52"/>
        <v>0</v>
      </c>
      <c r="AQ42" s="56">
        <f t="shared" si="69"/>
        <v>0</v>
      </c>
      <c r="AR42" s="207"/>
      <c r="AS42" s="11" t="str">
        <f t="shared" si="12"/>
        <v xml:space="preserve"> </v>
      </c>
      <c r="AT42" s="10">
        <f t="shared" si="53"/>
        <v>0</v>
      </c>
      <c r="AU42" s="26">
        <f t="shared" si="54"/>
        <v>0</v>
      </c>
      <c r="AV42" s="26">
        <f t="shared" si="55"/>
        <v>0</v>
      </c>
      <c r="AW42" s="20">
        <f t="shared" si="56"/>
        <v>0</v>
      </c>
      <c r="AX42" s="21">
        <f t="shared" si="57"/>
        <v>0</v>
      </c>
      <c r="AY42" s="198">
        <f t="shared" si="58"/>
        <v>1</v>
      </c>
      <c r="AZ42" s="20">
        <f t="shared" si="70"/>
        <v>0</v>
      </c>
      <c r="BA42" s="132"/>
      <c r="BB42" s="20">
        <f t="shared" si="59"/>
        <v>0</v>
      </c>
      <c r="BC42" s="133"/>
      <c r="BD42" s="198">
        <f t="shared" si="60"/>
        <v>1</v>
      </c>
      <c r="BE42" s="20">
        <f t="shared" si="61"/>
        <v>0</v>
      </c>
      <c r="BF42" s="132"/>
      <c r="BG42" s="184">
        <f t="shared" si="62"/>
        <v>0</v>
      </c>
      <c r="BH42" s="301">
        <f t="shared" si="71"/>
        <v>0</v>
      </c>
      <c r="BI42" s="56">
        <f t="shared" si="72"/>
        <v>0</v>
      </c>
      <c r="BJ42" s="312"/>
      <c r="BK42" s="129" t="str">
        <f t="shared" si="73"/>
        <v>A/II</v>
      </c>
    </row>
    <row r="43" spans="2:63" x14ac:dyDescent="0.25">
      <c r="B43" s="130" t="s">
        <v>224</v>
      </c>
      <c r="C43" s="8"/>
      <c r="D43" s="9"/>
      <c r="E43" s="340" t="s">
        <v>148</v>
      </c>
      <c r="F43" s="341"/>
      <c r="G43" s="61"/>
      <c r="H43" s="66"/>
      <c r="I43" s="26"/>
      <c r="J43" s="186">
        <f>27%</f>
        <v>0.27</v>
      </c>
      <c r="K43" s="197">
        <f t="shared" si="63"/>
        <v>0</v>
      </c>
      <c r="L43" s="20">
        <f t="shared" si="39"/>
        <v>0</v>
      </c>
      <c r="M43" s="67">
        <f t="shared" si="40"/>
        <v>0</v>
      </c>
      <c r="N43" s="198">
        <f>100%</f>
        <v>1</v>
      </c>
      <c r="O43" s="185">
        <f t="shared" si="64"/>
        <v>0</v>
      </c>
      <c r="P43" s="132"/>
      <c r="Q43" s="20">
        <f t="shared" si="41"/>
        <v>0</v>
      </c>
      <c r="R43" s="133"/>
      <c r="S43" s="198">
        <f>100%</f>
        <v>1</v>
      </c>
      <c r="T43" s="185">
        <f t="shared" si="65"/>
        <v>0</v>
      </c>
      <c r="U43" s="132"/>
      <c r="V43" s="134">
        <f t="shared" si="42"/>
        <v>0</v>
      </c>
      <c r="W43" s="317"/>
      <c r="X43" s="57"/>
      <c r="Y43" s="283"/>
      <c r="Z43" s="284" t="str">
        <f t="shared" si="25"/>
        <v xml:space="preserve"> </v>
      </c>
      <c r="AA43" s="10">
        <f t="shared" si="43"/>
        <v>0</v>
      </c>
      <c r="AB43" s="26">
        <f t="shared" si="44"/>
        <v>0</v>
      </c>
      <c r="AC43" s="186">
        <f t="shared" si="45"/>
        <v>0.27</v>
      </c>
      <c r="AD43" s="197">
        <f t="shared" si="66"/>
        <v>0</v>
      </c>
      <c r="AE43" s="20">
        <f t="shared" si="46"/>
        <v>0</v>
      </c>
      <c r="AF43" s="21">
        <f t="shared" si="47"/>
        <v>0</v>
      </c>
      <c r="AG43" s="198">
        <f t="shared" si="48"/>
        <v>1</v>
      </c>
      <c r="AH43" s="185">
        <f t="shared" si="67"/>
        <v>0</v>
      </c>
      <c r="AI43" s="132"/>
      <c r="AJ43" s="20">
        <f t="shared" si="49"/>
        <v>0</v>
      </c>
      <c r="AK43" s="133"/>
      <c r="AL43" s="198">
        <f t="shared" si="50"/>
        <v>1</v>
      </c>
      <c r="AM43" s="185">
        <f t="shared" si="68"/>
        <v>0</v>
      </c>
      <c r="AN43" s="132"/>
      <c r="AO43" s="134">
        <f t="shared" si="51"/>
        <v>0</v>
      </c>
      <c r="AP43" s="292">
        <f t="shared" si="52"/>
        <v>0</v>
      </c>
      <c r="AQ43" s="56">
        <f t="shared" si="69"/>
        <v>0</v>
      </c>
      <c r="AR43" s="207"/>
      <c r="AS43" s="11" t="str">
        <f t="shared" si="12"/>
        <v xml:space="preserve"> </v>
      </c>
      <c r="AT43" s="10">
        <f t="shared" si="53"/>
        <v>0</v>
      </c>
      <c r="AU43" s="26">
        <f t="shared" si="54"/>
        <v>0</v>
      </c>
      <c r="AV43" s="26">
        <f t="shared" si="55"/>
        <v>0</v>
      </c>
      <c r="AW43" s="20">
        <f t="shared" si="56"/>
        <v>0</v>
      </c>
      <c r="AX43" s="21">
        <f t="shared" si="57"/>
        <v>0</v>
      </c>
      <c r="AY43" s="198">
        <f t="shared" si="58"/>
        <v>1</v>
      </c>
      <c r="AZ43" s="20">
        <f t="shared" si="70"/>
        <v>0</v>
      </c>
      <c r="BA43" s="132"/>
      <c r="BB43" s="20">
        <f t="shared" si="59"/>
        <v>0</v>
      </c>
      <c r="BC43" s="133"/>
      <c r="BD43" s="198">
        <f t="shared" si="60"/>
        <v>1</v>
      </c>
      <c r="BE43" s="20">
        <f t="shared" si="61"/>
        <v>0</v>
      </c>
      <c r="BF43" s="132"/>
      <c r="BG43" s="184">
        <f t="shared" si="62"/>
        <v>0</v>
      </c>
      <c r="BH43" s="301">
        <f t="shared" si="71"/>
        <v>0</v>
      </c>
      <c r="BI43" s="56">
        <f t="shared" si="72"/>
        <v>0</v>
      </c>
      <c r="BJ43" s="312"/>
      <c r="BK43" s="129" t="str">
        <f t="shared" si="73"/>
        <v>A/II</v>
      </c>
    </row>
    <row r="44" spans="2:63" x14ac:dyDescent="0.25">
      <c r="B44" s="130" t="s">
        <v>225</v>
      </c>
      <c r="C44" s="8"/>
      <c r="D44" s="9"/>
      <c r="E44" s="340" t="s">
        <v>148</v>
      </c>
      <c r="F44" s="341"/>
      <c r="G44" s="61"/>
      <c r="H44" s="66"/>
      <c r="I44" s="26"/>
      <c r="J44" s="186">
        <f>27%</f>
        <v>0.27</v>
      </c>
      <c r="K44" s="197">
        <f t="shared" si="63"/>
        <v>0</v>
      </c>
      <c r="L44" s="20">
        <f t="shared" si="39"/>
        <v>0</v>
      </c>
      <c r="M44" s="67">
        <f t="shared" si="40"/>
        <v>0</v>
      </c>
      <c r="N44" s="198">
        <f>100%</f>
        <v>1</v>
      </c>
      <c r="O44" s="185">
        <f t="shared" si="64"/>
        <v>0</v>
      </c>
      <c r="P44" s="132"/>
      <c r="Q44" s="20">
        <f t="shared" si="41"/>
        <v>0</v>
      </c>
      <c r="R44" s="133"/>
      <c r="S44" s="198">
        <f>100%</f>
        <v>1</v>
      </c>
      <c r="T44" s="185">
        <f t="shared" si="65"/>
        <v>0</v>
      </c>
      <c r="U44" s="132"/>
      <c r="V44" s="134">
        <f t="shared" si="42"/>
        <v>0</v>
      </c>
      <c r="W44" s="317"/>
      <c r="X44" s="57"/>
      <c r="Y44" s="283"/>
      <c r="Z44" s="284" t="str">
        <f t="shared" si="25"/>
        <v xml:space="preserve"> </v>
      </c>
      <c r="AA44" s="10">
        <f t="shared" si="43"/>
        <v>0</v>
      </c>
      <c r="AB44" s="26">
        <f t="shared" si="44"/>
        <v>0</v>
      </c>
      <c r="AC44" s="186">
        <f t="shared" si="45"/>
        <v>0.27</v>
      </c>
      <c r="AD44" s="197">
        <f t="shared" si="66"/>
        <v>0</v>
      </c>
      <c r="AE44" s="20">
        <f t="shared" si="46"/>
        <v>0</v>
      </c>
      <c r="AF44" s="21">
        <f t="shared" si="47"/>
        <v>0</v>
      </c>
      <c r="AG44" s="198">
        <f t="shared" si="48"/>
        <v>1</v>
      </c>
      <c r="AH44" s="185">
        <f t="shared" si="67"/>
        <v>0</v>
      </c>
      <c r="AI44" s="132"/>
      <c r="AJ44" s="20">
        <f t="shared" si="49"/>
        <v>0</v>
      </c>
      <c r="AK44" s="133"/>
      <c r="AL44" s="198">
        <f t="shared" si="50"/>
        <v>1</v>
      </c>
      <c r="AM44" s="185">
        <f t="shared" si="68"/>
        <v>0</v>
      </c>
      <c r="AN44" s="132"/>
      <c r="AO44" s="134">
        <f t="shared" si="51"/>
        <v>0</v>
      </c>
      <c r="AP44" s="292">
        <f t="shared" si="52"/>
        <v>0</v>
      </c>
      <c r="AQ44" s="56">
        <f t="shared" si="69"/>
        <v>0</v>
      </c>
      <c r="AR44" s="207"/>
      <c r="AS44" s="11" t="str">
        <f t="shared" si="12"/>
        <v xml:space="preserve"> </v>
      </c>
      <c r="AT44" s="10">
        <f t="shared" si="53"/>
        <v>0</v>
      </c>
      <c r="AU44" s="26">
        <f t="shared" si="54"/>
        <v>0</v>
      </c>
      <c r="AV44" s="26">
        <f t="shared" si="55"/>
        <v>0</v>
      </c>
      <c r="AW44" s="20">
        <f t="shared" si="56"/>
        <v>0</v>
      </c>
      <c r="AX44" s="21">
        <f t="shared" si="57"/>
        <v>0</v>
      </c>
      <c r="AY44" s="198">
        <f t="shared" si="58"/>
        <v>1</v>
      </c>
      <c r="AZ44" s="20">
        <f t="shared" si="70"/>
        <v>0</v>
      </c>
      <c r="BA44" s="132"/>
      <c r="BB44" s="20">
        <f t="shared" si="59"/>
        <v>0</v>
      </c>
      <c r="BC44" s="133"/>
      <c r="BD44" s="198">
        <f t="shared" si="60"/>
        <v>1</v>
      </c>
      <c r="BE44" s="20">
        <f t="shared" si="61"/>
        <v>0</v>
      </c>
      <c r="BF44" s="132"/>
      <c r="BG44" s="184">
        <f t="shared" si="62"/>
        <v>0</v>
      </c>
      <c r="BH44" s="301">
        <f t="shared" si="71"/>
        <v>0</v>
      </c>
      <c r="BI44" s="56">
        <f t="shared" si="72"/>
        <v>0</v>
      </c>
      <c r="BJ44" s="312"/>
      <c r="BK44" s="129" t="str">
        <f t="shared" si="73"/>
        <v>A/II</v>
      </c>
    </row>
    <row r="45" spans="2:63" x14ac:dyDescent="0.25">
      <c r="B45" s="130" t="s">
        <v>226</v>
      </c>
      <c r="C45" s="8"/>
      <c r="D45" s="9"/>
      <c r="E45" s="340" t="s">
        <v>148</v>
      </c>
      <c r="F45" s="341"/>
      <c r="G45" s="61"/>
      <c r="H45" s="66"/>
      <c r="I45" s="26"/>
      <c r="J45" s="186">
        <f>27%</f>
        <v>0.27</v>
      </c>
      <c r="K45" s="197">
        <f t="shared" si="63"/>
        <v>0</v>
      </c>
      <c r="L45" s="20">
        <f t="shared" si="39"/>
        <v>0</v>
      </c>
      <c r="M45" s="67">
        <f t="shared" si="40"/>
        <v>0</v>
      </c>
      <c r="N45" s="198">
        <f>100%</f>
        <v>1</v>
      </c>
      <c r="O45" s="185">
        <f t="shared" si="64"/>
        <v>0</v>
      </c>
      <c r="P45" s="132"/>
      <c r="Q45" s="20">
        <f t="shared" si="41"/>
        <v>0</v>
      </c>
      <c r="R45" s="133"/>
      <c r="S45" s="198">
        <f>100%</f>
        <v>1</v>
      </c>
      <c r="T45" s="185">
        <f t="shared" si="65"/>
        <v>0</v>
      </c>
      <c r="U45" s="132"/>
      <c r="V45" s="134">
        <f t="shared" si="42"/>
        <v>0</v>
      </c>
      <c r="W45" s="317"/>
      <c r="X45" s="57"/>
      <c r="Y45" s="283"/>
      <c r="Z45" s="284" t="str">
        <f t="shared" si="25"/>
        <v xml:space="preserve"> </v>
      </c>
      <c r="AA45" s="10">
        <f t="shared" si="43"/>
        <v>0</v>
      </c>
      <c r="AB45" s="26">
        <f t="shared" si="44"/>
        <v>0</v>
      </c>
      <c r="AC45" s="186">
        <f t="shared" si="45"/>
        <v>0.27</v>
      </c>
      <c r="AD45" s="197">
        <f t="shared" si="66"/>
        <v>0</v>
      </c>
      <c r="AE45" s="20">
        <f t="shared" si="46"/>
        <v>0</v>
      </c>
      <c r="AF45" s="21">
        <f t="shared" si="47"/>
        <v>0</v>
      </c>
      <c r="AG45" s="198">
        <f t="shared" si="48"/>
        <v>1</v>
      </c>
      <c r="AH45" s="185">
        <f t="shared" si="67"/>
        <v>0</v>
      </c>
      <c r="AI45" s="132"/>
      <c r="AJ45" s="20">
        <f t="shared" si="49"/>
        <v>0</v>
      </c>
      <c r="AK45" s="133"/>
      <c r="AL45" s="198">
        <f t="shared" si="50"/>
        <v>1</v>
      </c>
      <c r="AM45" s="185">
        <f t="shared" si="68"/>
        <v>0</v>
      </c>
      <c r="AN45" s="132"/>
      <c r="AO45" s="134">
        <f t="shared" si="51"/>
        <v>0</v>
      </c>
      <c r="AP45" s="292">
        <f t="shared" si="52"/>
        <v>0</v>
      </c>
      <c r="AQ45" s="56">
        <f t="shared" si="69"/>
        <v>0</v>
      </c>
      <c r="AR45" s="207"/>
      <c r="AS45" s="11" t="str">
        <f t="shared" si="12"/>
        <v xml:space="preserve"> </v>
      </c>
      <c r="AT45" s="10">
        <f t="shared" si="53"/>
        <v>0</v>
      </c>
      <c r="AU45" s="26">
        <f t="shared" si="54"/>
        <v>0</v>
      </c>
      <c r="AV45" s="26">
        <f t="shared" si="55"/>
        <v>0</v>
      </c>
      <c r="AW45" s="20">
        <f t="shared" si="56"/>
        <v>0</v>
      </c>
      <c r="AX45" s="21">
        <f t="shared" si="57"/>
        <v>0</v>
      </c>
      <c r="AY45" s="198">
        <f t="shared" si="58"/>
        <v>1</v>
      </c>
      <c r="AZ45" s="20">
        <f t="shared" si="70"/>
        <v>0</v>
      </c>
      <c r="BA45" s="132"/>
      <c r="BB45" s="20">
        <f t="shared" si="59"/>
        <v>0</v>
      </c>
      <c r="BC45" s="133"/>
      <c r="BD45" s="198">
        <f t="shared" si="60"/>
        <v>1</v>
      </c>
      <c r="BE45" s="20">
        <f t="shared" si="61"/>
        <v>0</v>
      </c>
      <c r="BF45" s="132"/>
      <c r="BG45" s="184">
        <f t="shared" si="62"/>
        <v>0</v>
      </c>
      <c r="BH45" s="301">
        <f t="shared" si="71"/>
        <v>0</v>
      </c>
      <c r="BI45" s="56">
        <f t="shared" si="72"/>
        <v>0</v>
      </c>
      <c r="BJ45" s="312"/>
      <c r="BK45" s="129" t="str">
        <f t="shared" si="73"/>
        <v>A/II</v>
      </c>
    </row>
    <row r="46" spans="2:63" x14ac:dyDescent="0.25">
      <c r="B46" s="130" t="s">
        <v>227</v>
      </c>
      <c r="C46" s="8"/>
      <c r="D46" s="9"/>
      <c r="E46" s="340" t="s">
        <v>148</v>
      </c>
      <c r="F46" s="341"/>
      <c r="G46" s="61"/>
      <c r="H46" s="66"/>
      <c r="I46" s="26"/>
      <c r="J46" s="186">
        <f>27%</f>
        <v>0.27</v>
      </c>
      <c r="K46" s="197">
        <f t="shared" si="63"/>
        <v>0</v>
      </c>
      <c r="L46" s="20">
        <f t="shared" si="39"/>
        <v>0</v>
      </c>
      <c r="M46" s="67">
        <f t="shared" si="40"/>
        <v>0</v>
      </c>
      <c r="N46" s="198">
        <f>100%</f>
        <v>1</v>
      </c>
      <c r="O46" s="185">
        <f t="shared" si="64"/>
        <v>0</v>
      </c>
      <c r="P46" s="132"/>
      <c r="Q46" s="20">
        <f t="shared" si="41"/>
        <v>0</v>
      </c>
      <c r="R46" s="133"/>
      <c r="S46" s="198">
        <f>100%</f>
        <v>1</v>
      </c>
      <c r="T46" s="185">
        <f t="shared" si="65"/>
        <v>0</v>
      </c>
      <c r="U46" s="132"/>
      <c r="V46" s="134">
        <f t="shared" si="42"/>
        <v>0</v>
      </c>
      <c r="W46" s="317"/>
      <c r="X46" s="57"/>
      <c r="Y46" s="283"/>
      <c r="Z46" s="284" t="str">
        <f t="shared" si="25"/>
        <v xml:space="preserve"> </v>
      </c>
      <c r="AA46" s="10">
        <f t="shared" si="43"/>
        <v>0</v>
      </c>
      <c r="AB46" s="26">
        <f t="shared" si="44"/>
        <v>0</v>
      </c>
      <c r="AC46" s="186">
        <f t="shared" si="45"/>
        <v>0.27</v>
      </c>
      <c r="AD46" s="197">
        <f t="shared" si="66"/>
        <v>0</v>
      </c>
      <c r="AE46" s="20">
        <f t="shared" si="46"/>
        <v>0</v>
      </c>
      <c r="AF46" s="21">
        <f t="shared" si="47"/>
        <v>0</v>
      </c>
      <c r="AG46" s="198">
        <f t="shared" si="48"/>
        <v>1</v>
      </c>
      <c r="AH46" s="185">
        <f t="shared" si="67"/>
        <v>0</v>
      </c>
      <c r="AI46" s="132"/>
      <c r="AJ46" s="20">
        <f t="shared" si="49"/>
        <v>0</v>
      </c>
      <c r="AK46" s="133"/>
      <c r="AL46" s="198">
        <f t="shared" si="50"/>
        <v>1</v>
      </c>
      <c r="AM46" s="185">
        <f t="shared" si="68"/>
        <v>0</v>
      </c>
      <c r="AN46" s="132"/>
      <c r="AO46" s="134">
        <f t="shared" si="51"/>
        <v>0</v>
      </c>
      <c r="AP46" s="292">
        <f t="shared" si="52"/>
        <v>0</v>
      </c>
      <c r="AQ46" s="56">
        <f t="shared" si="69"/>
        <v>0</v>
      </c>
      <c r="AR46" s="207"/>
      <c r="AS46" s="11" t="str">
        <f t="shared" si="12"/>
        <v xml:space="preserve"> </v>
      </c>
      <c r="AT46" s="10">
        <f t="shared" si="53"/>
        <v>0</v>
      </c>
      <c r="AU46" s="26">
        <f t="shared" si="54"/>
        <v>0</v>
      </c>
      <c r="AV46" s="26">
        <f t="shared" si="55"/>
        <v>0</v>
      </c>
      <c r="AW46" s="20">
        <f t="shared" si="56"/>
        <v>0</v>
      </c>
      <c r="AX46" s="21">
        <f t="shared" si="57"/>
        <v>0</v>
      </c>
      <c r="AY46" s="198">
        <f t="shared" si="58"/>
        <v>1</v>
      </c>
      <c r="AZ46" s="20">
        <f t="shared" si="70"/>
        <v>0</v>
      </c>
      <c r="BA46" s="132"/>
      <c r="BB46" s="20">
        <f t="shared" si="59"/>
        <v>0</v>
      </c>
      <c r="BC46" s="133"/>
      <c r="BD46" s="198">
        <f t="shared" si="60"/>
        <v>1</v>
      </c>
      <c r="BE46" s="20">
        <f t="shared" si="61"/>
        <v>0</v>
      </c>
      <c r="BF46" s="132"/>
      <c r="BG46" s="184">
        <f t="shared" si="62"/>
        <v>0</v>
      </c>
      <c r="BH46" s="301">
        <f t="shared" si="71"/>
        <v>0</v>
      </c>
      <c r="BI46" s="56">
        <f t="shared" si="72"/>
        <v>0</v>
      </c>
      <c r="BJ46" s="312"/>
      <c r="BK46" s="129" t="str">
        <f t="shared" si="73"/>
        <v>A/II</v>
      </c>
    </row>
    <row r="47" spans="2:63" x14ac:dyDescent="0.25">
      <c r="B47" s="130" t="s">
        <v>228</v>
      </c>
      <c r="C47" s="8"/>
      <c r="D47" s="9"/>
      <c r="E47" s="340" t="s">
        <v>148</v>
      </c>
      <c r="F47" s="341"/>
      <c r="G47" s="61"/>
      <c r="H47" s="66"/>
      <c r="I47" s="26"/>
      <c r="J47" s="186">
        <f>27%</f>
        <v>0.27</v>
      </c>
      <c r="K47" s="197">
        <f t="shared" si="63"/>
        <v>0</v>
      </c>
      <c r="L47" s="20">
        <f t="shared" si="39"/>
        <v>0</v>
      </c>
      <c r="M47" s="67">
        <f t="shared" si="40"/>
        <v>0</v>
      </c>
      <c r="N47" s="198">
        <f>100%</f>
        <v>1</v>
      </c>
      <c r="O47" s="185">
        <f t="shared" si="64"/>
        <v>0</v>
      </c>
      <c r="P47" s="132"/>
      <c r="Q47" s="20">
        <f t="shared" si="41"/>
        <v>0</v>
      </c>
      <c r="R47" s="133"/>
      <c r="S47" s="198">
        <f>100%</f>
        <v>1</v>
      </c>
      <c r="T47" s="185">
        <f t="shared" si="65"/>
        <v>0</v>
      </c>
      <c r="U47" s="132"/>
      <c r="V47" s="134">
        <f t="shared" si="42"/>
        <v>0</v>
      </c>
      <c r="W47" s="317"/>
      <c r="X47" s="57"/>
      <c r="Y47" s="283"/>
      <c r="Z47" s="284" t="str">
        <f t="shared" si="25"/>
        <v xml:space="preserve"> </v>
      </c>
      <c r="AA47" s="10">
        <f t="shared" si="43"/>
        <v>0</v>
      </c>
      <c r="AB47" s="26">
        <f t="shared" si="44"/>
        <v>0</v>
      </c>
      <c r="AC47" s="186">
        <f t="shared" si="45"/>
        <v>0.27</v>
      </c>
      <c r="AD47" s="197">
        <f t="shared" si="66"/>
        <v>0</v>
      </c>
      <c r="AE47" s="20">
        <f t="shared" si="46"/>
        <v>0</v>
      </c>
      <c r="AF47" s="21">
        <f t="shared" si="47"/>
        <v>0</v>
      </c>
      <c r="AG47" s="198">
        <f t="shared" si="48"/>
        <v>1</v>
      </c>
      <c r="AH47" s="185">
        <f t="shared" si="67"/>
        <v>0</v>
      </c>
      <c r="AI47" s="132"/>
      <c r="AJ47" s="20">
        <f t="shared" si="49"/>
        <v>0</v>
      </c>
      <c r="AK47" s="133"/>
      <c r="AL47" s="198">
        <f t="shared" si="50"/>
        <v>1</v>
      </c>
      <c r="AM47" s="185">
        <f t="shared" si="68"/>
        <v>0</v>
      </c>
      <c r="AN47" s="132"/>
      <c r="AO47" s="134">
        <f t="shared" si="51"/>
        <v>0</v>
      </c>
      <c r="AP47" s="292">
        <f t="shared" si="52"/>
        <v>0</v>
      </c>
      <c r="AQ47" s="56">
        <f t="shared" si="69"/>
        <v>0</v>
      </c>
      <c r="AR47" s="207"/>
      <c r="AS47" s="11" t="str">
        <f t="shared" si="12"/>
        <v xml:space="preserve"> </v>
      </c>
      <c r="AT47" s="10">
        <f t="shared" si="53"/>
        <v>0</v>
      </c>
      <c r="AU47" s="26">
        <f t="shared" si="54"/>
        <v>0</v>
      </c>
      <c r="AV47" s="26">
        <f t="shared" si="55"/>
        <v>0</v>
      </c>
      <c r="AW47" s="20">
        <f t="shared" si="56"/>
        <v>0</v>
      </c>
      <c r="AX47" s="21">
        <f t="shared" si="57"/>
        <v>0</v>
      </c>
      <c r="AY47" s="198">
        <f t="shared" si="58"/>
        <v>1</v>
      </c>
      <c r="AZ47" s="20">
        <f t="shared" si="70"/>
        <v>0</v>
      </c>
      <c r="BA47" s="132"/>
      <c r="BB47" s="20">
        <f t="shared" si="59"/>
        <v>0</v>
      </c>
      <c r="BC47" s="133"/>
      <c r="BD47" s="198">
        <f t="shared" si="60"/>
        <v>1</v>
      </c>
      <c r="BE47" s="20">
        <f t="shared" si="61"/>
        <v>0</v>
      </c>
      <c r="BF47" s="132"/>
      <c r="BG47" s="184">
        <f t="shared" si="62"/>
        <v>0</v>
      </c>
      <c r="BH47" s="301">
        <f t="shared" si="71"/>
        <v>0</v>
      </c>
      <c r="BI47" s="56">
        <f t="shared" si="72"/>
        <v>0</v>
      </c>
      <c r="BJ47" s="312"/>
      <c r="BK47" s="129" t="str">
        <f t="shared" si="73"/>
        <v>A/II</v>
      </c>
    </row>
    <row r="48" spans="2:63" x14ac:dyDescent="0.25">
      <c r="B48" s="130" t="s">
        <v>229</v>
      </c>
      <c r="C48" s="8"/>
      <c r="D48" s="9"/>
      <c r="E48" s="340" t="s">
        <v>148</v>
      </c>
      <c r="F48" s="341"/>
      <c r="G48" s="61"/>
      <c r="H48" s="66"/>
      <c r="I48" s="26"/>
      <c r="J48" s="186">
        <f>27%</f>
        <v>0.27</v>
      </c>
      <c r="K48" s="197">
        <f t="shared" si="63"/>
        <v>0</v>
      </c>
      <c r="L48" s="20">
        <f t="shared" si="39"/>
        <v>0</v>
      </c>
      <c r="M48" s="67">
        <f t="shared" si="40"/>
        <v>0</v>
      </c>
      <c r="N48" s="198">
        <f>100%</f>
        <v>1</v>
      </c>
      <c r="O48" s="185">
        <f t="shared" si="64"/>
        <v>0</v>
      </c>
      <c r="P48" s="132"/>
      <c r="Q48" s="20">
        <f t="shared" si="41"/>
        <v>0</v>
      </c>
      <c r="R48" s="133"/>
      <c r="S48" s="198">
        <f>100%</f>
        <v>1</v>
      </c>
      <c r="T48" s="185">
        <f t="shared" si="65"/>
        <v>0</v>
      </c>
      <c r="U48" s="132"/>
      <c r="V48" s="134">
        <f t="shared" si="42"/>
        <v>0</v>
      </c>
      <c r="W48" s="317"/>
      <c r="X48" s="57"/>
      <c r="Y48" s="283"/>
      <c r="Z48" s="284" t="str">
        <f t="shared" si="25"/>
        <v xml:space="preserve"> </v>
      </c>
      <c r="AA48" s="10">
        <f t="shared" si="43"/>
        <v>0</v>
      </c>
      <c r="AB48" s="26">
        <f t="shared" si="44"/>
        <v>0</v>
      </c>
      <c r="AC48" s="186">
        <f t="shared" si="45"/>
        <v>0.27</v>
      </c>
      <c r="AD48" s="197">
        <f t="shared" si="66"/>
        <v>0</v>
      </c>
      <c r="AE48" s="20">
        <f t="shared" si="46"/>
        <v>0</v>
      </c>
      <c r="AF48" s="21">
        <f t="shared" si="47"/>
        <v>0</v>
      </c>
      <c r="AG48" s="198">
        <f t="shared" si="48"/>
        <v>1</v>
      </c>
      <c r="AH48" s="185">
        <f t="shared" si="67"/>
        <v>0</v>
      </c>
      <c r="AI48" s="132"/>
      <c r="AJ48" s="20">
        <f t="shared" si="49"/>
        <v>0</v>
      </c>
      <c r="AK48" s="133"/>
      <c r="AL48" s="198">
        <f t="shared" si="50"/>
        <v>1</v>
      </c>
      <c r="AM48" s="185">
        <f t="shared" si="68"/>
        <v>0</v>
      </c>
      <c r="AN48" s="132"/>
      <c r="AO48" s="134">
        <f t="shared" si="51"/>
        <v>0</v>
      </c>
      <c r="AP48" s="292">
        <f t="shared" si="52"/>
        <v>0</v>
      </c>
      <c r="AQ48" s="56">
        <f t="shared" si="69"/>
        <v>0</v>
      </c>
      <c r="AR48" s="207"/>
      <c r="AS48" s="11" t="str">
        <f t="shared" si="12"/>
        <v xml:space="preserve"> </v>
      </c>
      <c r="AT48" s="10">
        <f t="shared" si="53"/>
        <v>0</v>
      </c>
      <c r="AU48" s="26">
        <f t="shared" si="54"/>
        <v>0</v>
      </c>
      <c r="AV48" s="26">
        <f t="shared" si="55"/>
        <v>0</v>
      </c>
      <c r="AW48" s="20">
        <f t="shared" si="56"/>
        <v>0</v>
      </c>
      <c r="AX48" s="21">
        <f t="shared" si="57"/>
        <v>0</v>
      </c>
      <c r="AY48" s="198">
        <f t="shared" si="58"/>
        <v>1</v>
      </c>
      <c r="AZ48" s="20">
        <f t="shared" si="70"/>
        <v>0</v>
      </c>
      <c r="BA48" s="132"/>
      <c r="BB48" s="20">
        <f t="shared" si="59"/>
        <v>0</v>
      </c>
      <c r="BC48" s="133"/>
      <c r="BD48" s="198">
        <f t="shared" si="60"/>
        <v>1</v>
      </c>
      <c r="BE48" s="20">
        <f t="shared" si="61"/>
        <v>0</v>
      </c>
      <c r="BF48" s="132"/>
      <c r="BG48" s="184">
        <f t="shared" si="62"/>
        <v>0</v>
      </c>
      <c r="BH48" s="301">
        <f t="shared" si="71"/>
        <v>0</v>
      </c>
      <c r="BI48" s="56">
        <f t="shared" si="72"/>
        <v>0</v>
      </c>
      <c r="BJ48" s="312"/>
      <c r="BK48" s="129" t="str">
        <f t="shared" si="73"/>
        <v>A/II</v>
      </c>
    </row>
    <row r="49" spans="2:63" x14ac:dyDescent="0.25">
      <c r="B49" s="130" t="s">
        <v>230</v>
      </c>
      <c r="C49" s="8"/>
      <c r="D49" s="9"/>
      <c r="E49" s="340" t="s">
        <v>148</v>
      </c>
      <c r="F49" s="341"/>
      <c r="G49" s="61"/>
      <c r="H49" s="66"/>
      <c r="I49" s="26"/>
      <c r="J49" s="186">
        <f>27%</f>
        <v>0.27</v>
      </c>
      <c r="K49" s="197">
        <f t="shared" si="63"/>
        <v>0</v>
      </c>
      <c r="L49" s="20">
        <f t="shared" si="39"/>
        <v>0</v>
      </c>
      <c r="M49" s="67">
        <f t="shared" si="40"/>
        <v>0</v>
      </c>
      <c r="N49" s="198">
        <f>100%</f>
        <v>1</v>
      </c>
      <c r="O49" s="185">
        <f t="shared" si="64"/>
        <v>0</v>
      </c>
      <c r="P49" s="132"/>
      <c r="Q49" s="20">
        <f t="shared" si="41"/>
        <v>0</v>
      </c>
      <c r="R49" s="133"/>
      <c r="S49" s="198">
        <f>100%</f>
        <v>1</v>
      </c>
      <c r="T49" s="185">
        <f t="shared" si="65"/>
        <v>0</v>
      </c>
      <c r="U49" s="132"/>
      <c r="V49" s="134">
        <f t="shared" si="42"/>
        <v>0</v>
      </c>
      <c r="W49" s="317"/>
      <c r="X49" s="57"/>
      <c r="Y49" s="283"/>
      <c r="Z49" s="284" t="str">
        <f t="shared" si="25"/>
        <v xml:space="preserve"> </v>
      </c>
      <c r="AA49" s="10">
        <f t="shared" si="43"/>
        <v>0</v>
      </c>
      <c r="AB49" s="26">
        <f t="shared" si="44"/>
        <v>0</v>
      </c>
      <c r="AC49" s="186">
        <f t="shared" si="45"/>
        <v>0.27</v>
      </c>
      <c r="AD49" s="197">
        <f t="shared" si="66"/>
        <v>0</v>
      </c>
      <c r="AE49" s="20">
        <f t="shared" si="46"/>
        <v>0</v>
      </c>
      <c r="AF49" s="21">
        <f t="shared" si="47"/>
        <v>0</v>
      </c>
      <c r="AG49" s="198">
        <f t="shared" si="48"/>
        <v>1</v>
      </c>
      <c r="AH49" s="185">
        <f t="shared" si="67"/>
        <v>0</v>
      </c>
      <c r="AI49" s="132"/>
      <c r="AJ49" s="20">
        <f t="shared" si="49"/>
        <v>0</v>
      </c>
      <c r="AK49" s="133"/>
      <c r="AL49" s="198">
        <f t="shared" si="50"/>
        <v>1</v>
      </c>
      <c r="AM49" s="185">
        <f t="shared" si="68"/>
        <v>0</v>
      </c>
      <c r="AN49" s="132"/>
      <c r="AO49" s="134">
        <f t="shared" si="51"/>
        <v>0</v>
      </c>
      <c r="AP49" s="292">
        <f t="shared" si="52"/>
        <v>0</v>
      </c>
      <c r="AQ49" s="56">
        <f t="shared" si="69"/>
        <v>0</v>
      </c>
      <c r="AR49" s="207"/>
      <c r="AS49" s="11" t="str">
        <f t="shared" si="12"/>
        <v xml:space="preserve"> </v>
      </c>
      <c r="AT49" s="10">
        <f t="shared" si="53"/>
        <v>0</v>
      </c>
      <c r="AU49" s="26">
        <f t="shared" si="54"/>
        <v>0</v>
      </c>
      <c r="AV49" s="26">
        <f t="shared" si="55"/>
        <v>0</v>
      </c>
      <c r="AW49" s="20">
        <f t="shared" si="56"/>
        <v>0</v>
      </c>
      <c r="AX49" s="21">
        <f t="shared" si="57"/>
        <v>0</v>
      </c>
      <c r="AY49" s="198">
        <f t="shared" si="58"/>
        <v>1</v>
      </c>
      <c r="AZ49" s="20">
        <f t="shared" si="70"/>
        <v>0</v>
      </c>
      <c r="BA49" s="132"/>
      <c r="BB49" s="20">
        <f t="shared" si="59"/>
        <v>0</v>
      </c>
      <c r="BC49" s="133"/>
      <c r="BD49" s="198">
        <f t="shared" si="60"/>
        <v>1</v>
      </c>
      <c r="BE49" s="20">
        <f t="shared" si="61"/>
        <v>0</v>
      </c>
      <c r="BF49" s="132"/>
      <c r="BG49" s="184">
        <f t="shared" si="62"/>
        <v>0</v>
      </c>
      <c r="BH49" s="301">
        <f t="shared" si="71"/>
        <v>0</v>
      </c>
      <c r="BI49" s="56">
        <f t="shared" si="72"/>
        <v>0</v>
      </c>
      <c r="BJ49" s="312"/>
      <c r="BK49" s="129" t="str">
        <f t="shared" si="73"/>
        <v>A/II</v>
      </c>
    </row>
    <row r="50" spans="2:63" x14ac:dyDescent="0.25">
      <c r="B50" s="130" t="s">
        <v>231</v>
      </c>
      <c r="C50" s="8"/>
      <c r="D50" s="9"/>
      <c r="E50" s="340" t="s">
        <v>148</v>
      </c>
      <c r="F50" s="341"/>
      <c r="G50" s="61"/>
      <c r="H50" s="66"/>
      <c r="I50" s="26"/>
      <c r="J50" s="186">
        <f>27%</f>
        <v>0.27</v>
      </c>
      <c r="K50" s="197">
        <f t="shared" si="63"/>
        <v>0</v>
      </c>
      <c r="L50" s="20">
        <f t="shared" si="39"/>
        <v>0</v>
      </c>
      <c r="M50" s="67">
        <f t="shared" si="40"/>
        <v>0</v>
      </c>
      <c r="N50" s="198">
        <f>100%</f>
        <v>1</v>
      </c>
      <c r="O50" s="185">
        <f t="shared" si="64"/>
        <v>0</v>
      </c>
      <c r="P50" s="132"/>
      <c r="Q50" s="20">
        <f t="shared" si="41"/>
        <v>0</v>
      </c>
      <c r="R50" s="133"/>
      <c r="S50" s="198">
        <f>100%</f>
        <v>1</v>
      </c>
      <c r="T50" s="185">
        <f t="shared" si="65"/>
        <v>0</v>
      </c>
      <c r="U50" s="132"/>
      <c r="V50" s="134">
        <f t="shared" si="42"/>
        <v>0</v>
      </c>
      <c r="W50" s="317"/>
      <c r="X50" s="57"/>
      <c r="Y50" s="283"/>
      <c r="Z50" s="284" t="str">
        <f t="shared" si="25"/>
        <v xml:space="preserve"> </v>
      </c>
      <c r="AA50" s="10">
        <f t="shared" si="43"/>
        <v>0</v>
      </c>
      <c r="AB50" s="26">
        <f t="shared" si="44"/>
        <v>0</v>
      </c>
      <c r="AC50" s="186">
        <f t="shared" si="45"/>
        <v>0.27</v>
      </c>
      <c r="AD50" s="197">
        <f t="shared" si="66"/>
        <v>0</v>
      </c>
      <c r="AE50" s="20">
        <f t="shared" si="46"/>
        <v>0</v>
      </c>
      <c r="AF50" s="21">
        <f t="shared" si="47"/>
        <v>0</v>
      </c>
      <c r="AG50" s="198">
        <f t="shared" si="48"/>
        <v>1</v>
      </c>
      <c r="AH50" s="185">
        <f t="shared" si="67"/>
        <v>0</v>
      </c>
      <c r="AI50" s="132"/>
      <c r="AJ50" s="20">
        <f t="shared" si="49"/>
        <v>0</v>
      </c>
      <c r="AK50" s="133"/>
      <c r="AL50" s="198">
        <f t="shared" si="50"/>
        <v>1</v>
      </c>
      <c r="AM50" s="185">
        <f t="shared" si="68"/>
        <v>0</v>
      </c>
      <c r="AN50" s="132"/>
      <c r="AO50" s="134">
        <f t="shared" si="51"/>
        <v>0</v>
      </c>
      <c r="AP50" s="292">
        <f t="shared" si="52"/>
        <v>0</v>
      </c>
      <c r="AQ50" s="56">
        <f t="shared" si="69"/>
        <v>0</v>
      </c>
      <c r="AR50" s="207"/>
      <c r="AS50" s="11" t="str">
        <f t="shared" si="12"/>
        <v xml:space="preserve"> </v>
      </c>
      <c r="AT50" s="10">
        <f t="shared" si="53"/>
        <v>0</v>
      </c>
      <c r="AU50" s="26">
        <f t="shared" si="54"/>
        <v>0</v>
      </c>
      <c r="AV50" s="26">
        <f t="shared" si="55"/>
        <v>0</v>
      </c>
      <c r="AW50" s="20">
        <f t="shared" si="56"/>
        <v>0</v>
      </c>
      <c r="AX50" s="21">
        <f t="shared" si="57"/>
        <v>0</v>
      </c>
      <c r="AY50" s="198">
        <f t="shared" si="58"/>
        <v>1</v>
      </c>
      <c r="AZ50" s="20">
        <f t="shared" si="70"/>
        <v>0</v>
      </c>
      <c r="BA50" s="132"/>
      <c r="BB50" s="20">
        <f t="shared" si="59"/>
        <v>0</v>
      </c>
      <c r="BC50" s="133"/>
      <c r="BD50" s="198">
        <f t="shared" si="60"/>
        <v>1</v>
      </c>
      <c r="BE50" s="20">
        <f t="shared" si="61"/>
        <v>0</v>
      </c>
      <c r="BF50" s="132"/>
      <c r="BG50" s="184">
        <f t="shared" si="62"/>
        <v>0</v>
      </c>
      <c r="BH50" s="301">
        <f t="shared" si="71"/>
        <v>0</v>
      </c>
      <c r="BI50" s="56">
        <f t="shared" si="72"/>
        <v>0</v>
      </c>
      <c r="BJ50" s="312"/>
      <c r="BK50" s="129" t="str">
        <f t="shared" si="73"/>
        <v>A/II</v>
      </c>
    </row>
    <row r="51" spans="2:63" x14ac:dyDescent="0.25">
      <c r="B51" s="120" t="s">
        <v>53</v>
      </c>
      <c r="C51" s="8"/>
      <c r="D51" s="325" t="s">
        <v>3</v>
      </c>
      <c r="E51" s="326"/>
      <c r="F51" s="327"/>
      <c r="G51" s="59"/>
      <c r="H51" s="64"/>
      <c r="I51" s="25"/>
      <c r="J51" s="25"/>
      <c r="K51" s="124"/>
      <c r="L51" s="5"/>
      <c r="M51" s="65">
        <f>O51+Q51</f>
        <v>0</v>
      </c>
      <c r="N51" s="199"/>
      <c r="O51" s="5">
        <f>+P51</f>
        <v>0</v>
      </c>
      <c r="P51" s="125">
        <f>+SUMIF($BK$7:$BK$628,$B51,O$7:O$628)</f>
        <v>0</v>
      </c>
      <c r="Q51" s="5">
        <f>R51</f>
        <v>0</v>
      </c>
      <c r="R51" s="126">
        <f>+SUMIF($BK$7:$BK$628,$B51,Q$7:Q$628)</f>
        <v>0</v>
      </c>
      <c r="S51" s="199"/>
      <c r="T51" s="5">
        <f>U51</f>
        <v>0</v>
      </c>
      <c r="U51" s="125">
        <f>+SUMIF($BK$7:$BK$628,$B51,T$7:T$628)</f>
        <v>0</v>
      </c>
      <c r="V51" s="65">
        <f>SUM(V52:V71)</f>
        <v>0</v>
      </c>
      <c r="W51" s="278"/>
      <c r="X51" s="274"/>
      <c r="Y51" s="281"/>
      <c r="Z51" s="309"/>
      <c r="AA51" s="23"/>
      <c r="AB51" s="25"/>
      <c r="AC51" s="25"/>
      <c r="AD51" s="124"/>
      <c r="AE51" s="5"/>
      <c r="AF51" s="6">
        <f>AH51+AJ51</f>
        <v>0</v>
      </c>
      <c r="AG51" s="199"/>
      <c r="AH51" s="5">
        <f>+AI51</f>
        <v>0</v>
      </c>
      <c r="AI51" s="125">
        <f>+SUMIF($BK$7:$BK$628,$B51,AH$7:AH$628)</f>
        <v>0</v>
      </c>
      <c r="AJ51" s="5">
        <f>AK51</f>
        <v>0</v>
      </c>
      <c r="AK51" s="126">
        <f>+SUMIF($BK$7:$BK$628,$B51,AJ$7:AJ$628)</f>
        <v>0</v>
      </c>
      <c r="AL51" s="199"/>
      <c r="AM51" s="5">
        <f>AN51</f>
        <v>0</v>
      </c>
      <c r="AN51" s="125">
        <f>+SUMIF($BK$7:$BK$628,$B51,AM$7:AM$628)</f>
        <v>0</v>
      </c>
      <c r="AO51" s="65">
        <f>SUM(AO52:AO71)</f>
        <v>0</v>
      </c>
      <c r="AP51" s="306"/>
      <c r="AQ51" s="288"/>
      <c r="AR51" s="289"/>
      <c r="AS51" s="308"/>
      <c r="AT51" s="23"/>
      <c r="AU51" s="25"/>
      <c r="AV51" s="25"/>
      <c r="AW51" s="5"/>
      <c r="AX51" s="6">
        <f>AZ51+BB51</f>
        <v>0</v>
      </c>
      <c r="AY51" s="199"/>
      <c r="AZ51" s="5">
        <f>+BA51</f>
        <v>0</v>
      </c>
      <c r="BA51" s="125">
        <f>+SUMIF($BK$7:$BK$628,$B51,AZ$7:AZ$628)</f>
        <v>0</v>
      </c>
      <c r="BB51" s="5">
        <f>BC51</f>
        <v>0</v>
      </c>
      <c r="BC51" s="126">
        <f>+SUMIF($BK$7:$BK$628,$B51,BB$7:BB$628)</f>
        <v>0</v>
      </c>
      <c r="BD51" s="199"/>
      <c r="BE51" s="5">
        <f>BF51</f>
        <v>0</v>
      </c>
      <c r="BF51" s="125">
        <f>+SUMIF($BK$7:$BK$628,$B51,BE$7:BE$628)</f>
        <v>0</v>
      </c>
      <c r="BG51" s="6">
        <f>SUM(BG52:BG71)</f>
        <v>0</v>
      </c>
      <c r="BH51" s="302"/>
      <c r="BI51" s="288"/>
      <c r="BJ51" s="312"/>
      <c r="BK51" s="129" t="str">
        <f t="shared" ref="BK51:BK60" si="74">+IF(LEFT(RIGHT(B51,2),1)="/",SUBSTITUTE(B51,RIGHT(B51,2),""),"")</f>
        <v/>
      </c>
    </row>
    <row r="52" spans="2:63" x14ac:dyDescent="0.25">
      <c r="B52" s="130" t="s">
        <v>54</v>
      </c>
      <c r="C52" s="8"/>
      <c r="D52" s="9"/>
      <c r="E52" s="340" t="s">
        <v>148</v>
      </c>
      <c r="F52" s="341"/>
      <c r="G52" s="61"/>
      <c r="H52" s="66"/>
      <c r="I52" s="26"/>
      <c r="J52" s="186">
        <f>27%</f>
        <v>0.27</v>
      </c>
      <c r="K52" s="197">
        <f>ROUNDDOWN(I52*J52,0)</f>
        <v>0</v>
      </c>
      <c r="L52" s="20">
        <f t="shared" ref="L52:L71" si="75">I52+K52</f>
        <v>0</v>
      </c>
      <c r="M52" s="67">
        <f t="shared" ref="M52:M71" si="76">H52*L52</f>
        <v>0</v>
      </c>
      <c r="N52" s="198">
        <f>100%</f>
        <v>1</v>
      </c>
      <c r="O52" s="185">
        <f>ROUND((M52*N52),0)</f>
        <v>0</v>
      </c>
      <c r="P52" s="132"/>
      <c r="Q52" s="20">
        <f t="shared" ref="Q52:Q71" si="77">M52-O52</f>
        <v>0</v>
      </c>
      <c r="R52" s="133"/>
      <c r="S52" s="198">
        <f>100%</f>
        <v>1</v>
      </c>
      <c r="T52" s="185">
        <f>ROUND((S52*O52),0)</f>
        <v>0</v>
      </c>
      <c r="U52" s="132"/>
      <c r="V52" s="134">
        <f t="shared" ref="V52:V71" si="78">O52-T52</f>
        <v>0</v>
      </c>
      <c r="W52" s="317"/>
      <c r="X52" s="57"/>
      <c r="Y52" s="283"/>
      <c r="Z52" s="284" t="str">
        <f t="shared" si="25"/>
        <v xml:space="preserve"> </v>
      </c>
      <c r="AA52" s="10">
        <f>H52</f>
        <v>0</v>
      </c>
      <c r="AB52" s="26">
        <f>I52</f>
        <v>0</v>
      </c>
      <c r="AC52" s="186">
        <f>J52</f>
        <v>0.27</v>
      </c>
      <c r="AD52" s="197">
        <f>ROUNDDOWN(AB52*AC52,0)</f>
        <v>0</v>
      </c>
      <c r="AE52" s="20">
        <f t="shared" ref="AE52:AE71" si="79">AB52+AD52</f>
        <v>0</v>
      </c>
      <c r="AF52" s="21">
        <f t="shared" ref="AF52:AF71" si="80">AA52*AE52</f>
        <v>0</v>
      </c>
      <c r="AG52" s="198">
        <f t="shared" ref="AG52:AG71" si="81">N52</f>
        <v>1</v>
      </c>
      <c r="AH52" s="185">
        <f>ROUND((AF52*AG52),0)</f>
        <v>0</v>
      </c>
      <c r="AI52" s="132"/>
      <c r="AJ52" s="20">
        <f t="shared" ref="AJ52:AJ71" si="82">AF52-AH52</f>
        <v>0</v>
      </c>
      <c r="AK52" s="133"/>
      <c r="AL52" s="198">
        <f t="shared" ref="AL52:AL71" si="83">S52</f>
        <v>1</v>
      </c>
      <c r="AM52" s="185">
        <f>ROUND((AL52*AH52),0)</f>
        <v>0</v>
      </c>
      <c r="AN52" s="132"/>
      <c r="AO52" s="134">
        <f t="shared" ref="AO52:AO71" si="84">AH52-AM52</f>
        <v>0</v>
      </c>
      <c r="AP52" s="292">
        <f t="shared" ref="AP52:AP71" si="85">AH52-O52</f>
        <v>0</v>
      </c>
      <c r="AQ52" s="56">
        <f>X52</f>
        <v>0</v>
      </c>
      <c r="AR52" s="207"/>
      <c r="AS52" s="11" t="str">
        <f t="shared" si="12"/>
        <v xml:space="preserve"> </v>
      </c>
      <c r="AT52" s="10">
        <f t="shared" ref="AT52:AT71" si="86">AA52</f>
        <v>0</v>
      </c>
      <c r="AU52" s="26">
        <f t="shared" ref="AU52:AU71" si="87">AB52</f>
        <v>0</v>
      </c>
      <c r="AV52" s="26">
        <f t="shared" ref="AV52:AV71" si="88">AD52</f>
        <v>0</v>
      </c>
      <c r="AW52" s="20">
        <f t="shared" ref="AW52:AW71" si="89">AU52+AV52</f>
        <v>0</v>
      </c>
      <c r="AX52" s="21">
        <f t="shared" ref="AX52:AX71" si="90">AT52*AW52</f>
        <v>0</v>
      </c>
      <c r="AY52" s="198">
        <f t="shared" ref="AY52:AY71" si="91">AG52</f>
        <v>1</v>
      </c>
      <c r="AZ52" s="20">
        <f>ROUND((AX52*AY52),0)</f>
        <v>0</v>
      </c>
      <c r="BA52" s="132"/>
      <c r="BB52" s="20">
        <f t="shared" ref="BB52:BB71" si="92">AX52-AZ52</f>
        <v>0</v>
      </c>
      <c r="BC52" s="133"/>
      <c r="BD52" s="198">
        <f t="shared" ref="BD52:BD71" si="93">AL52</f>
        <v>1</v>
      </c>
      <c r="BE52" s="20">
        <f t="shared" ref="BE52:BE71" si="94">ROUND((BD52*AZ52),0)</f>
        <v>0</v>
      </c>
      <c r="BF52" s="132"/>
      <c r="BG52" s="184">
        <f t="shared" ref="BG52:BG71" si="95">AZ52-BE52</f>
        <v>0</v>
      </c>
      <c r="BH52" s="301">
        <f>AZ52-AH52</f>
        <v>0</v>
      </c>
      <c r="BI52" s="56">
        <f>AQ52</f>
        <v>0</v>
      </c>
      <c r="BJ52" s="312"/>
      <c r="BK52" s="129" t="str">
        <f t="shared" si="74"/>
        <v>A/III</v>
      </c>
    </row>
    <row r="53" spans="2:63" x14ac:dyDescent="0.25">
      <c r="B53" s="130" t="s">
        <v>127</v>
      </c>
      <c r="C53" s="8"/>
      <c r="D53" s="9"/>
      <c r="E53" s="340" t="s">
        <v>148</v>
      </c>
      <c r="F53" s="341"/>
      <c r="G53" s="61"/>
      <c r="H53" s="66"/>
      <c r="I53" s="26"/>
      <c r="J53" s="186">
        <f>27%</f>
        <v>0.27</v>
      </c>
      <c r="K53" s="197">
        <f t="shared" ref="K53:K71" si="96">ROUNDDOWN(I53*J53,0)</f>
        <v>0</v>
      </c>
      <c r="L53" s="20">
        <f t="shared" si="75"/>
        <v>0</v>
      </c>
      <c r="M53" s="67">
        <f t="shared" si="76"/>
        <v>0</v>
      </c>
      <c r="N53" s="198">
        <f>100%</f>
        <v>1</v>
      </c>
      <c r="O53" s="185">
        <f t="shared" ref="O53:O71" si="97">ROUND((M53*N53),0)</f>
        <v>0</v>
      </c>
      <c r="P53" s="132"/>
      <c r="Q53" s="20">
        <f t="shared" si="77"/>
        <v>0</v>
      </c>
      <c r="R53" s="133"/>
      <c r="S53" s="198">
        <f>100%</f>
        <v>1</v>
      </c>
      <c r="T53" s="185">
        <f t="shared" ref="T53:T71" si="98">ROUND((S53*O53),0)</f>
        <v>0</v>
      </c>
      <c r="U53" s="132"/>
      <c r="V53" s="134">
        <f t="shared" si="78"/>
        <v>0</v>
      </c>
      <c r="W53" s="317"/>
      <c r="X53" s="57"/>
      <c r="Y53" s="283"/>
      <c r="Z53" s="284" t="str">
        <f t="shared" si="25"/>
        <v xml:space="preserve"> </v>
      </c>
      <c r="AA53" s="10">
        <f t="shared" ref="AA53:AA71" si="99">H53</f>
        <v>0</v>
      </c>
      <c r="AB53" s="26">
        <f t="shared" ref="AB53:AB71" si="100">I53</f>
        <v>0</v>
      </c>
      <c r="AC53" s="186">
        <f t="shared" ref="AC53:AC71" si="101">J53</f>
        <v>0.27</v>
      </c>
      <c r="AD53" s="197">
        <f t="shared" ref="AD53:AD71" si="102">ROUNDDOWN(AB53*AC53,0)</f>
        <v>0</v>
      </c>
      <c r="AE53" s="20">
        <f t="shared" si="79"/>
        <v>0</v>
      </c>
      <c r="AF53" s="21">
        <f t="shared" si="80"/>
        <v>0</v>
      </c>
      <c r="AG53" s="198">
        <f t="shared" si="81"/>
        <v>1</v>
      </c>
      <c r="AH53" s="185">
        <f t="shared" ref="AH53:AH71" si="103">ROUND((AF53*AG53),0)</f>
        <v>0</v>
      </c>
      <c r="AI53" s="132"/>
      <c r="AJ53" s="20">
        <f t="shared" si="82"/>
        <v>0</v>
      </c>
      <c r="AK53" s="133"/>
      <c r="AL53" s="198">
        <f t="shared" si="83"/>
        <v>1</v>
      </c>
      <c r="AM53" s="185">
        <f t="shared" ref="AM53:AM71" si="104">ROUND((AL53*AH53),0)</f>
        <v>0</v>
      </c>
      <c r="AN53" s="132"/>
      <c r="AO53" s="134">
        <f t="shared" si="84"/>
        <v>0</v>
      </c>
      <c r="AP53" s="292">
        <f t="shared" si="85"/>
        <v>0</v>
      </c>
      <c r="AQ53" s="56">
        <f t="shared" ref="AQ53:AQ71" si="105">X53</f>
        <v>0</v>
      </c>
      <c r="AR53" s="207"/>
      <c r="AS53" s="11" t="str">
        <f t="shared" si="12"/>
        <v xml:space="preserve"> </v>
      </c>
      <c r="AT53" s="10">
        <f t="shared" si="86"/>
        <v>0</v>
      </c>
      <c r="AU53" s="26">
        <f t="shared" si="87"/>
        <v>0</v>
      </c>
      <c r="AV53" s="26">
        <f t="shared" si="88"/>
        <v>0</v>
      </c>
      <c r="AW53" s="20">
        <f t="shared" si="89"/>
        <v>0</v>
      </c>
      <c r="AX53" s="21">
        <f t="shared" si="90"/>
        <v>0</v>
      </c>
      <c r="AY53" s="198">
        <f t="shared" si="91"/>
        <v>1</v>
      </c>
      <c r="AZ53" s="20">
        <f t="shared" ref="AZ53:AZ71" si="106">ROUND((AX53*AY53),0)</f>
        <v>0</v>
      </c>
      <c r="BA53" s="132"/>
      <c r="BB53" s="20">
        <f t="shared" si="92"/>
        <v>0</v>
      </c>
      <c r="BC53" s="133"/>
      <c r="BD53" s="198">
        <f t="shared" si="93"/>
        <v>1</v>
      </c>
      <c r="BE53" s="20">
        <f t="shared" si="94"/>
        <v>0</v>
      </c>
      <c r="BF53" s="132"/>
      <c r="BG53" s="184">
        <f t="shared" si="95"/>
        <v>0</v>
      </c>
      <c r="BH53" s="301">
        <f t="shared" ref="BH53:BH71" si="107">AZ53-AH53</f>
        <v>0</v>
      </c>
      <c r="BI53" s="56">
        <f t="shared" ref="BI53:BI71" si="108">AQ53</f>
        <v>0</v>
      </c>
      <c r="BJ53" s="312"/>
      <c r="BK53" s="129" t="str">
        <f t="shared" si="74"/>
        <v>A/III</v>
      </c>
    </row>
    <row r="54" spans="2:63" x14ac:dyDescent="0.25">
      <c r="B54" s="130" t="s">
        <v>232</v>
      </c>
      <c r="C54" s="8"/>
      <c r="D54" s="9"/>
      <c r="E54" s="340" t="s">
        <v>148</v>
      </c>
      <c r="F54" s="341"/>
      <c r="G54" s="61"/>
      <c r="H54" s="66"/>
      <c r="I54" s="26"/>
      <c r="J54" s="186">
        <f>27%</f>
        <v>0.27</v>
      </c>
      <c r="K54" s="197">
        <f t="shared" si="96"/>
        <v>0</v>
      </c>
      <c r="L54" s="20">
        <f t="shared" si="75"/>
        <v>0</v>
      </c>
      <c r="M54" s="67">
        <f t="shared" si="76"/>
        <v>0</v>
      </c>
      <c r="N54" s="198">
        <f>100%</f>
        <v>1</v>
      </c>
      <c r="O54" s="185">
        <f t="shared" si="97"/>
        <v>0</v>
      </c>
      <c r="P54" s="132"/>
      <c r="Q54" s="20">
        <f t="shared" si="77"/>
        <v>0</v>
      </c>
      <c r="R54" s="133"/>
      <c r="S54" s="198">
        <f>100%</f>
        <v>1</v>
      </c>
      <c r="T54" s="185">
        <f t="shared" si="98"/>
        <v>0</v>
      </c>
      <c r="U54" s="132"/>
      <c r="V54" s="134">
        <f t="shared" si="78"/>
        <v>0</v>
      </c>
      <c r="W54" s="317"/>
      <c r="X54" s="57"/>
      <c r="Y54" s="283"/>
      <c r="Z54" s="284" t="str">
        <f t="shared" si="25"/>
        <v xml:space="preserve"> </v>
      </c>
      <c r="AA54" s="10">
        <f t="shared" si="99"/>
        <v>0</v>
      </c>
      <c r="AB54" s="26">
        <f t="shared" si="100"/>
        <v>0</v>
      </c>
      <c r="AC54" s="186">
        <f t="shared" si="101"/>
        <v>0.27</v>
      </c>
      <c r="AD54" s="197">
        <f t="shared" si="102"/>
        <v>0</v>
      </c>
      <c r="AE54" s="20">
        <f t="shared" si="79"/>
        <v>0</v>
      </c>
      <c r="AF54" s="21">
        <f t="shared" si="80"/>
        <v>0</v>
      </c>
      <c r="AG54" s="198">
        <f t="shared" si="81"/>
        <v>1</v>
      </c>
      <c r="AH54" s="185">
        <f t="shared" si="103"/>
        <v>0</v>
      </c>
      <c r="AI54" s="132"/>
      <c r="AJ54" s="20">
        <f t="shared" si="82"/>
        <v>0</v>
      </c>
      <c r="AK54" s="133"/>
      <c r="AL54" s="198">
        <f t="shared" si="83"/>
        <v>1</v>
      </c>
      <c r="AM54" s="185">
        <f t="shared" si="104"/>
        <v>0</v>
      </c>
      <c r="AN54" s="132"/>
      <c r="AO54" s="134">
        <f t="shared" si="84"/>
        <v>0</v>
      </c>
      <c r="AP54" s="292">
        <f t="shared" si="85"/>
        <v>0</v>
      </c>
      <c r="AQ54" s="56">
        <f t="shared" si="105"/>
        <v>0</v>
      </c>
      <c r="AR54" s="207"/>
      <c r="AS54" s="11" t="str">
        <f t="shared" si="12"/>
        <v xml:space="preserve"> </v>
      </c>
      <c r="AT54" s="10">
        <f t="shared" si="86"/>
        <v>0</v>
      </c>
      <c r="AU54" s="26">
        <f t="shared" si="87"/>
        <v>0</v>
      </c>
      <c r="AV54" s="26">
        <f t="shared" si="88"/>
        <v>0</v>
      </c>
      <c r="AW54" s="20">
        <f t="shared" si="89"/>
        <v>0</v>
      </c>
      <c r="AX54" s="21">
        <f t="shared" si="90"/>
        <v>0</v>
      </c>
      <c r="AY54" s="198">
        <f t="shared" si="91"/>
        <v>1</v>
      </c>
      <c r="AZ54" s="20">
        <f t="shared" si="106"/>
        <v>0</v>
      </c>
      <c r="BA54" s="132"/>
      <c r="BB54" s="20">
        <f t="shared" si="92"/>
        <v>0</v>
      </c>
      <c r="BC54" s="133"/>
      <c r="BD54" s="198">
        <f t="shared" si="93"/>
        <v>1</v>
      </c>
      <c r="BE54" s="20">
        <f t="shared" si="94"/>
        <v>0</v>
      </c>
      <c r="BF54" s="132"/>
      <c r="BG54" s="184">
        <f t="shared" si="95"/>
        <v>0</v>
      </c>
      <c r="BH54" s="301">
        <f t="shared" si="107"/>
        <v>0</v>
      </c>
      <c r="BI54" s="56">
        <f t="shared" si="108"/>
        <v>0</v>
      </c>
      <c r="BJ54" s="312"/>
      <c r="BK54" s="129" t="str">
        <f t="shared" si="74"/>
        <v>A/III</v>
      </c>
    </row>
    <row r="55" spans="2:63" x14ac:dyDescent="0.25">
      <c r="B55" s="130" t="s">
        <v>233</v>
      </c>
      <c r="C55" s="8"/>
      <c r="D55" s="9"/>
      <c r="E55" s="340" t="s">
        <v>148</v>
      </c>
      <c r="F55" s="341"/>
      <c r="G55" s="61"/>
      <c r="H55" s="66"/>
      <c r="I55" s="26"/>
      <c r="J55" s="186">
        <f>27%</f>
        <v>0.27</v>
      </c>
      <c r="K55" s="197">
        <f t="shared" si="96"/>
        <v>0</v>
      </c>
      <c r="L55" s="20">
        <f t="shared" si="75"/>
        <v>0</v>
      </c>
      <c r="M55" s="67">
        <f t="shared" si="76"/>
        <v>0</v>
      </c>
      <c r="N55" s="198">
        <f>100%</f>
        <v>1</v>
      </c>
      <c r="O55" s="185">
        <f t="shared" si="97"/>
        <v>0</v>
      </c>
      <c r="P55" s="132"/>
      <c r="Q55" s="20">
        <f t="shared" si="77"/>
        <v>0</v>
      </c>
      <c r="R55" s="133"/>
      <c r="S55" s="198">
        <f>100%</f>
        <v>1</v>
      </c>
      <c r="T55" s="185">
        <f t="shared" si="98"/>
        <v>0</v>
      </c>
      <c r="U55" s="132"/>
      <c r="V55" s="134">
        <f t="shared" si="78"/>
        <v>0</v>
      </c>
      <c r="W55" s="317"/>
      <c r="X55" s="57"/>
      <c r="Y55" s="283"/>
      <c r="Z55" s="284" t="str">
        <f t="shared" si="25"/>
        <v xml:space="preserve"> </v>
      </c>
      <c r="AA55" s="10">
        <f t="shared" si="99"/>
        <v>0</v>
      </c>
      <c r="AB55" s="26">
        <f t="shared" si="100"/>
        <v>0</v>
      </c>
      <c r="AC55" s="186">
        <f t="shared" si="101"/>
        <v>0.27</v>
      </c>
      <c r="AD55" s="197">
        <f t="shared" si="102"/>
        <v>0</v>
      </c>
      <c r="AE55" s="20">
        <f t="shared" si="79"/>
        <v>0</v>
      </c>
      <c r="AF55" s="21">
        <f t="shared" si="80"/>
        <v>0</v>
      </c>
      <c r="AG55" s="198">
        <f t="shared" si="81"/>
        <v>1</v>
      </c>
      <c r="AH55" s="185">
        <f t="shared" si="103"/>
        <v>0</v>
      </c>
      <c r="AI55" s="132"/>
      <c r="AJ55" s="20">
        <f t="shared" si="82"/>
        <v>0</v>
      </c>
      <c r="AK55" s="133"/>
      <c r="AL55" s="198">
        <f t="shared" si="83"/>
        <v>1</v>
      </c>
      <c r="AM55" s="185">
        <f t="shared" si="104"/>
        <v>0</v>
      </c>
      <c r="AN55" s="132"/>
      <c r="AO55" s="134">
        <f t="shared" si="84"/>
        <v>0</v>
      </c>
      <c r="AP55" s="292">
        <f t="shared" si="85"/>
        <v>0</v>
      </c>
      <c r="AQ55" s="56">
        <f t="shared" si="105"/>
        <v>0</v>
      </c>
      <c r="AR55" s="207"/>
      <c r="AS55" s="11" t="str">
        <f t="shared" si="12"/>
        <v xml:space="preserve"> </v>
      </c>
      <c r="AT55" s="10">
        <f t="shared" si="86"/>
        <v>0</v>
      </c>
      <c r="AU55" s="26">
        <f t="shared" si="87"/>
        <v>0</v>
      </c>
      <c r="AV55" s="26">
        <f t="shared" si="88"/>
        <v>0</v>
      </c>
      <c r="AW55" s="20">
        <f t="shared" si="89"/>
        <v>0</v>
      </c>
      <c r="AX55" s="21">
        <f t="shared" si="90"/>
        <v>0</v>
      </c>
      <c r="AY55" s="198">
        <f t="shared" si="91"/>
        <v>1</v>
      </c>
      <c r="AZ55" s="20">
        <f t="shared" si="106"/>
        <v>0</v>
      </c>
      <c r="BA55" s="132"/>
      <c r="BB55" s="20">
        <f t="shared" si="92"/>
        <v>0</v>
      </c>
      <c r="BC55" s="133"/>
      <c r="BD55" s="198">
        <f t="shared" si="93"/>
        <v>1</v>
      </c>
      <c r="BE55" s="20">
        <f t="shared" si="94"/>
        <v>0</v>
      </c>
      <c r="BF55" s="132"/>
      <c r="BG55" s="184">
        <f t="shared" si="95"/>
        <v>0</v>
      </c>
      <c r="BH55" s="301">
        <f t="shared" si="107"/>
        <v>0</v>
      </c>
      <c r="BI55" s="56">
        <f t="shared" si="108"/>
        <v>0</v>
      </c>
      <c r="BJ55" s="312"/>
      <c r="BK55" s="129" t="str">
        <f t="shared" si="74"/>
        <v>A/III</v>
      </c>
    </row>
    <row r="56" spans="2:63" x14ac:dyDescent="0.25">
      <c r="B56" s="130" t="s">
        <v>234</v>
      </c>
      <c r="C56" s="8"/>
      <c r="D56" s="9"/>
      <c r="E56" s="340" t="s">
        <v>148</v>
      </c>
      <c r="F56" s="341"/>
      <c r="G56" s="61"/>
      <c r="H56" s="66"/>
      <c r="I56" s="26"/>
      <c r="J56" s="186">
        <f>27%</f>
        <v>0.27</v>
      </c>
      <c r="K56" s="197">
        <f t="shared" si="96"/>
        <v>0</v>
      </c>
      <c r="L56" s="20">
        <f t="shared" si="75"/>
        <v>0</v>
      </c>
      <c r="M56" s="67">
        <f t="shared" si="76"/>
        <v>0</v>
      </c>
      <c r="N56" s="198">
        <f>100%</f>
        <v>1</v>
      </c>
      <c r="O56" s="185">
        <f t="shared" si="97"/>
        <v>0</v>
      </c>
      <c r="P56" s="132"/>
      <c r="Q56" s="20">
        <f t="shared" si="77"/>
        <v>0</v>
      </c>
      <c r="R56" s="133"/>
      <c r="S56" s="198">
        <f>100%</f>
        <v>1</v>
      </c>
      <c r="T56" s="185">
        <f t="shared" si="98"/>
        <v>0</v>
      </c>
      <c r="U56" s="132"/>
      <c r="V56" s="134">
        <f t="shared" si="78"/>
        <v>0</v>
      </c>
      <c r="W56" s="317"/>
      <c r="X56" s="57"/>
      <c r="Y56" s="283"/>
      <c r="Z56" s="284" t="str">
        <f t="shared" si="25"/>
        <v xml:space="preserve"> </v>
      </c>
      <c r="AA56" s="10">
        <f t="shared" si="99"/>
        <v>0</v>
      </c>
      <c r="AB56" s="26">
        <f t="shared" si="100"/>
        <v>0</v>
      </c>
      <c r="AC56" s="186">
        <f t="shared" si="101"/>
        <v>0.27</v>
      </c>
      <c r="AD56" s="197">
        <f t="shared" si="102"/>
        <v>0</v>
      </c>
      <c r="AE56" s="20">
        <f t="shared" si="79"/>
        <v>0</v>
      </c>
      <c r="AF56" s="21">
        <f t="shared" si="80"/>
        <v>0</v>
      </c>
      <c r="AG56" s="198">
        <f t="shared" si="81"/>
        <v>1</v>
      </c>
      <c r="AH56" s="185">
        <f t="shared" si="103"/>
        <v>0</v>
      </c>
      <c r="AI56" s="132"/>
      <c r="AJ56" s="20">
        <f t="shared" si="82"/>
        <v>0</v>
      </c>
      <c r="AK56" s="133"/>
      <c r="AL56" s="198">
        <f t="shared" si="83"/>
        <v>1</v>
      </c>
      <c r="AM56" s="185">
        <f t="shared" si="104"/>
        <v>0</v>
      </c>
      <c r="AN56" s="132"/>
      <c r="AO56" s="134">
        <f t="shared" si="84"/>
        <v>0</v>
      </c>
      <c r="AP56" s="292">
        <f t="shared" si="85"/>
        <v>0</v>
      </c>
      <c r="AQ56" s="56">
        <f t="shared" si="105"/>
        <v>0</v>
      </c>
      <c r="AR56" s="207"/>
      <c r="AS56" s="11" t="str">
        <f t="shared" si="12"/>
        <v xml:space="preserve"> </v>
      </c>
      <c r="AT56" s="10">
        <f t="shared" si="86"/>
        <v>0</v>
      </c>
      <c r="AU56" s="26">
        <f t="shared" si="87"/>
        <v>0</v>
      </c>
      <c r="AV56" s="26">
        <f t="shared" si="88"/>
        <v>0</v>
      </c>
      <c r="AW56" s="20">
        <f t="shared" si="89"/>
        <v>0</v>
      </c>
      <c r="AX56" s="21">
        <f t="shared" si="90"/>
        <v>0</v>
      </c>
      <c r="AY56" s="198">
        <f t="shared" si="91"/>
        <v>1</v>
      </c>
      <c r="AZ56" s="20">
        <f t="shared" si="106"/>
        <v>0</v>
      </c>
      <c r="BA56" s="132"/>
      <c r="BB56" s="20">
        <f t="shared" si="92"/>
        <v>0</v>
      </c>
      <c r="BC56" s="133"/>
      <c r="BD56" s="198">
        <f t="shared" si="93"/>
        <v>1</v>
      </c>
      <c r="BE56" s="20">
        <f t="shared" si="94"/>
        <v>0</v>
      </c>
      <c r="BF56" s="132"/>
      <c r="BG56" s="184">
        <f t="shared" si="95"/>
        <v>0</v>
      </c>
      <c r="BH56" s="301">
        <f t="shared" si="107"/>
        <v>0</v>
      </c>
      <c r="BI56" s="56">
        <f t="shared" si="108"/>
        <v>0</v>
      </c>
      <c r="BJ56" s="312"/>
      <c r="BK56" s="129" t="str">
        <f t="shared" si="74"/>
        <v>A/III</v>
      </c>
    </row>
    <row r="57" spans="2:63" x14ac:dyDescent="0.25">
      <c r="B57" s="130" t="s">
        <v>235</v>
      </c>
      <c r="C57" s="8"/>
      <c r="D57" s="9"/>
      <c r="E57" s="340" t="s">
        <v>148</v>
      </c>
      <c r="F57" s="341"/>
      <c r="G57" s="61"/>
      <c r="H57" s="66"/>
      <c r="I57" s="26"/>
      <c r="J57" s="186">
        <f>27%</f>
        <v>0.27</v>
      </c>
      <c r="K57" s="197">
        <f t="shared" si="96"/>
        <v>0</v>
      </c>
      <c r="L57" s="20">
        <f t="shared" si="75"/>
        <v>0</v>
      </c>
      <c r="M57" s="67">
        <f t="shared" si="76"/>
        <v>0</v>
      </c>
      <c r="N57" s="198">
        <f>100%</f>
        <v>1</v>
      </c>
      <c r="O57" s="185">
        <f t="shared" si="97"/>
        <v>0</v>
      </c>
      <c r="P57" s="132"/>
      <c r="Q57" s="20">
        <f t="shared" si="77"/>
        <v>0</v>
      </c>
      <c r="R57" s="133"/>
      <c r="S57" s="198">
        <f>100%</f>
        <v>1</v>
      </c>
      <c r="T57" s="185">
        <f t="shared" si="98"/>
        <v>0</v>
      </c>
      <c r="U57" s="132"/>
      <c r="V57" s="134">
        <f t="shared" si="78"/>
        <v>0</v>
      </c>
      <c r="W57" s="317"/>
      <c r="X57" s="57"/>
      <c r="Y57" s="283"/>
      <c r="Z57" s="284" t="str">
        <f t="shared" si="25"/>
        <v xml:space="preserve"> </v>
      </c>
      <c r="AA57" s="10">
        <f t="shared" si="99"/>
        <v>0</v>
      </c>
      <c r="AB57" s="26">
        <f t="shared" si="100"/>
        <v>0</v>
      </c>
      <c r="AC57" s="186">
        <f t="shared" si="101"/>
        <v>0.27</v>
      </c>
      <c r="AD57" s="197">
        <f t="shared" si="102"/>
        <v>0</v>
      </c>
      <c r="AE57" s="20">
        <f t="shared" si="79"/>
        <v>0</v>
      </c>
      <c r="AF57" s="21">
        <f t="shared" si="80"/>
        <v>0</v>
      </c>
      <c r="AG57" s="198">
        <f t="shared" si="81"/>
        <v>1</v>
      </c>
      <c r="AH57" s="185">
        <f t="shared" si="103"/>
        <v>0</v>
      </c>
      <c r="AI57" s="132"/>
      <c r="AJ57" s="20">
        <f t="shared" si="82"/>
        <v>0</v>
      </c>
      <c r="AK57" s="133"/>
      <c r="AL57" s="198">
        <f t="shared" si="83"/>
        <v>1</v>
      </c>
      <c r="AM57" s="185">
        <f t="shared" si="104"/>
        <v>0</v>
      </c>
      <c r="AN57" s="132"/>
      <c r="AO57" s="134">
        <f t="shared" si="84"/>
        <v>0</v>
      </c>
      <c r="AP57" s="292">
        <f t="shared" si="85"/>
        <v>0</v>
      </c>
      <c r="AQ57" s="56">
        <f t="shared" si="105"/>
        <v>0</v>
      </c>
      <c r="AR57" s="207"/>
      <c r="AS57" s="11" t="str">
        <f t="shared" si="12"/>
        <v xml:space="preserve"> </v>
      </c>
      <c r="AT57" s="10">
        <f t="shared" si="86"/>
        <v>0</v>
      </c>
      <c r="AU57" s="26">
        <f t="shared" si="87"/>
        <v>0</v>
      </c>
      <c r="AV57" s="26">
        <f t="shared" si="88"/>
        <v>0</v>
      </c>
      <c r="AW57" s="20">
        <f t="shared" si="89"/>
        <v>0</v>
      </c>
      <c r="AX57" s="21">
        <f t="shared" si="90"/>
        <v>0</v>
      </c>
      <c r="AY57" s="198">
        <f t="shared" si="91"/>
        <v>1</v>
      </c>
      <c r="AZ57" s="20">
        <f t="shared" si="106"/>
        <v>0</v>
      </c>
      <c r="BA57" s="132"/>
      <c r="BB57" s="20">
        <f t="shared" si="92"/>
        <v>0</v>
      </c>
      <c r="BC57" s="133"/>
      <c r="BD57" s="198">
        <f t="shared" si="93"/>
        <v>1</v>
      </c>
      <c r="BE57" s="20">
        <f t="shared" si="94"/>
        <v>0</v>
      </c>
      <c r="BF57" s="132"/>
      <c r="BG57" s="184">
        <f t="shared" si="95"/>
        <v>0</v>
      </c>
      <c r="BH57" s="301">
        <f t="shared" si="107"/>
        <v>0</v>
      </c>
      <c r="BI57" s="56">
        <f t="shared" si="108"/>
        <v>0</v>
      </c>
      <c r="BJ57" s="312"/>
      <c r="BK57" s="129" t="str">
        <f t="shared" si="74"/>
        <v>A/III</v>
      </c>
    </row>
    <row r="58" spans="2:63" x14ac:dyDescent="0.25">
      <c r="B58" s="130" t="s">
        <v>236</v>
      </c>
      <c r="C58" s="8"/>
      <c r="D58" s="9"/>
      <c r="E58" s="340" t="s">
        <v>148</v>
      </c>
      <c r="F58" s="341"/>
      <c r="G58" s="61"/>
      <c r="H58" s="66"/>
      <c r="I58" s="26"/>
      <c r="J58" s="186">
        <f>27%</f>
        <v>0.27</v>
      </c>
      <c r="K58" s="197">
        <f t="shared" si="96"/>
        <v>0</v>
      </c>
      <c r="L58" s="20">
        <f t="shared" si="75"/>
        <v>0</v>
      </c>
      <c r="M58" s="67">
        <f t="shared" si="76"/>
        <v>0</v>
      </c>
      <c r="N58" s="198">
        <f>100%</f>
        <v>1</v>
      </c>
      <c r="O58" s="185">
        <f t="shared" si="97"/>
        <v>0</v>
      </c>
      <c r="P58" s="132"/>
      <c r="Q58" s="20">
        <f t="shared" si="77"/>
        <v>0</v>
      </c>
      <c r="R58" s="133"/>
      <c r="S58" s="198">
        <f>100%</f>
        <v>1</v>
      </c>
      <c r="T58" s="185">
        <f t="shared" si="98"/>
        <v>0</v>
      </c>
      <c r="U58" s="132"/>
      <c r="V58" s="134">
        <f t="shared" si="78"/>
        <v>0</v>
      </c>
      <c r="W58" s="317"/>
      <c r="X58" s="57"/>
      <c r="Y58" s="283"/>
      <c r="Z58" s="284" t="str">
        <f t="shared" si="25"/>
        <v xml:space="preserve"> </v>
      </c>
      <c r="AA58" s="10">
        <f t="shared" si="99"/>
        <v>0</v>
      </c>
      <c r="AB58" s="26">
        <f t="shared" si="100"/>
        <v>0</v>
      </c>
      <c r="AC58" s="186">
        <f t="shared" si="101"/>
        <v>0.27</v>
      </c>
      <c r="AD58" s="197">
        <f t="shared" si="102"/>
        <v>0</v>
      </c>
      <c r="AE58" s="20">
        <f t="shared" si="79"/>
        <v>0</v>
      </c>
      <c r="AF58" s="21">
        <f t="shared" si="80"/>
        <v>0</v>
      </c>
      <c r="AG58" s="198">
        <f t="shared" si="81"/>
        <v>1</v>
      </c>
      <c r="AH58" s="185">
        <f t="shared" si="103"/>
        <v>0</v>
      </c>
      <c r="AI58" s="132"/>
      <c r="AJ58" s="20">
        <f t="shared" si="82"/>
        <v>0</v>
      </c>
      <c r="AK58" s="133"/>
      <c r="AL58" s="198">
        <f t="shared" si="83"/>
        <v>1</v>
      </c>
      <c r="AM58" s="185">
        <f t="shared" si="104"/>
        <v>0</v>
      </c>
      <c r="AN58" s="132"/>
      <c r="AO58" s="134">
        <f t="shared" si="84"/>
        <v>0</v>
      </c>
      <c r="AP58" s="292">
        <f t="shared" si="85"/>
        <v>0</v>
      </c>
      <c r="AQ58" s="56">
        <f t="shared" si="105"/>
        <v>0</v>
      </c>
      <c r="AR58" s="207"/>
      <c r="AS58" s="11" t="str">
        <f t="shared" si="12"/>
        <v xml:space="preserve"> </v>
      </c>
      <c r="AT58" s="10">
        <f t="shared" si="86"/>
        <v>0</v>
      </c>
      <c r="AU58" s="26">
        <f t="shared" si="87"/>
        <v>0</v>
      </c>
      <c r="AV58" s="26">
        <f t="shared" si="88"/>
        <v>0</v>
      </c>
      <c r="AW58" s="20">
        <f t="shared" si="89"/>
        <v>0</v>
      </c>
      <c r="AX58" s="21">
        <f t="shared" si="90"/>
        <v>0</v>
      </c>
      <c r="AY58" s="198">
        <f t="shared" si="91"/>
        <v>1</v>
      </c>
      <c r="AZ58" s="20">
        <f t="shared" si="106"/>
        <v>0</v>
      </c>
      <c r="BA58" s="132"/>
      <c r="BB58" s="20">
        <f t="shared" si="92"/>
        <v>0</v>
      </c>
      <c r="BC58" s="133"/>
      <c r="BD58" s="198">
        <f t="shared" si="93"/>
        <v>1</v>
      </c>
      <c r="BE58" s="20">
        <f t="shared" si="94"/>
        <v>0</v>
      </c>
      <c r="BF58" s="132"/>
      <c r="BG58" s="184">
        <f t="shared" si="95"/>
        <v>0</v>
      </c>
      <c r="BH58" s="301">
        <f t="shared" si="107"/>
        <v>0</v>
      </c>
      <c r="BI58" s="56">
        <f t="shared" si="108"/>
        <v>0</v>
      </c>
      <c r="BJ58" s="312"/>
      <c r="BK58" s="129" t="str">
        <f t="shared" si="74"/>
        <v>A/III</v>
      </c>
    </row>
    <row r="59" spans="2:63" x14ac:dyDescent="0.25">
      <c r="B59" s="130" t="s">
        <v>237</v>
      </c>
      <c r="C59" s="8"/>
      <c r="D59" s="9"/>
      <c r="E59" s="340" t="s">
        <v>148</v>
      </c>
      <c r="F59" s="341"/>
      <c r="G59" s="61"/>
      <c r="H59" s="66"/>
      <c r="I59" s="26"/>
      <c r="J59" s="186">
        <f>27%</f>
        <v>0.27</v>
      </c>
      <c r="K59" s="197">
        <f t="shared" si="96"/>
        <v>0</v>
      </c>
      <c r="L59" s="20">
        <f t="shared" si="75"/>
        <v>0</v>
      </c>
      <c r="M59" s="67">
        <f t="shared" si="76"/>
        <v>0</v>
      </c>
      <c r="N59" s="198">
        <f>100%</f>
        <v>1</v>
      </c>
      <c r="O59" s="185">
        <f t="shared" si="97"/>
        <v>0</v>
      </c>
      <c r="P59" s="132"/>
      <c r="Q59" s="20">
        <f t="shared" si="77"/>
        <v>0</v>
      </c>
      <c r="R59" s="133"/>
      <c r="S59" s="198">
        <f>100%</f>
        <v>1</v>
      </c>
      <c r="T59" s="185">
        <f t="shared" si="98"/>
        <v>0</v>
      </c>
      <c r="U59" s="132"/>
      <c r="V59" s="134">
        <f t="shared" si="78"/>
        <v>0</v>
      </c>
      <c r="W59" s="317"/>
      <c r="X59" s="57"/>
      <c r="Y59" s="283"/>
      <c r="Z59" s="284" t="str">
        <f t="shared" si="25"/>
        <v xml:space="preserve"> </v>
      </c>
      <c r="AA59" s="10">
        <f t="shared" si="99"/>
        <v>0</v>
      </c>
      <c r="AB59" s="26">
        <f t="shared" si="100"/>
        <v>0</v>
      </c>
      <c r="AC59" s="186">
        <f t="shared" si="101"/>
        <v>0.27</v>
      </c>
      <c r="AD59" s="197">
        <f t="shared" si="102"/>
        <v>0</v>
      </c>
      <c r="AE59" s="20">
        <f t="shared" si="79"/>
        <v>0</v>
      </c>
      <c r="AF59" s="21">
        <f t="shared" si="80"/>
        <v>0</v>
      </c>
      <c r="AG59" s="198">
        <f t="shared" si="81"/>
        <v>1</v>
      </c>
      <c r="AH59" s="185">
        <f t="shared" si="103"/>
        <v>0</v>
      </c>
      <c r="AI59" s="132"/>
      <c r="AJ59" s="20">
        <f t="shared" si="82"/>
        <v>0</v>
      </c>
      <c r="AK59" s="133"/>
      <c r="AL59" s="198">
        <f t="shared" si="83"/>
        <v>1</v>
      </c>
      <c r="AM59" s="185">
        <f t="shared" si="104"/>
        <v>0</v>
      </c>
      <c r="AN59" s="132"/>
      <c r="AO59" s="134">
        <f t="shared" si="84"/>
        <v>0</v>
      </c>
      <c r="AP59" s="292">
        <f t="shared" si="85"/>
        <v>0</v>
      </c>
      <c r="AQ59" s="56">
        <f t="shared" si="105"/>
        <v>0</v>
      </c>
      <c r="AR59" s="207"/>
      <c r="AS59" s="11" t="str">
        <f t="shared" si="12"/>
        <v xml:space="preserve"> </v>
      </c>
      <c r="AT59" s="10">
        <f t="shared" si="86"/>
        <v>0</v>
      </c>
      <c r="AU59" s="26">
        <f t="shared" si="87"/>
        <v>0</v>
      </c>
      <c r="AV59" s="26">
        <f t="shared" si="88"/>
        <v>0</v>
      </c>
      <c r="AW59" s="20">
        <f t="shared" si="89"/>
        <v>0</v>
      </c>
      <c r="AX59" s="21">
        <f t="shared" si="90"/>
        <v>0</v>
      </c>
      <c r="AY59" s="198">
        <f t="shared" si="91"/>
        <v>1</v>
      </c>
      <c r="AZ59" s="20">
        <f t="shared" si="106"/>
        <v>0</v>
      </c>
      <c r="BA59" s="132"/>
      <c r="BB59" s="20">
        <f t="shared" si="92"/>
        <v>0</v>
      </c>
      <c r="BC59" s="133"/>
      <c r="BD59" s="198">
        <f t="shared" si="93"/>
        <v>1</v>
      </c>
      <c r="BE59" s="20">
        <f t="shared" si="94"/>
        <v>0</v>
      </c>
      <c r="BF59" s="132"/>
      <c r="BG59" s="184">
        <f t="shared" si="95"/>
        <v>0</v>
      </c>
      <c r="BH59" s="301">
        <f t="shared" si="107"/>
        <v>0</v>
      </c>
      <c r="BI59" s="56">
        <f t="shared" si="108"/>
        <v>0</v>
      </c>
      <c r="BJ59" s="312"/>
      <c r="BK59" s="129" t="str">
        <f t="shared" si="74"/>
        <v>A/III</v>
      </c>
    </row>
    <row r="60" spans="2:63" x14ac:dyDescent="0.25">
      <c r="B60" s="130" t="s">
        <v>238</v>
      </c>
      <c r="C60" s="8"/>
      <c r="D60" s="9"/>
      <c r="E60" s="340" t="s">
        <v>148</v>
      </c>
      <c r="F60" s="341"/>
      <c r="G60" s="61"/>
      <c r="H60" s="66"/>
      <c r="I60" s="26"/>
      <c r="J60" s="186">
        <f>27%</f>
        <v>0.27</v>
      </c>
      <c r="K60" s="197">
        <f t="shared" si="96"/>
        <v>0</v>
      </c>
      <c r="L60" s="20">
        <f t="shared" si="75"/>
        <v>0</v>
      </c>
      <c r="M60" s="67">
        <f t="shared" si="76"/>
        <v>0</v>
      </c>
      <c r="N60" s="198">
        <f>100%</f>
        <v>1</v>
      </c>
      <c r="O60" s="185">
        <f t="shared" si="97"/>
        <v>0</v>
      </c>
      <c r="P60" s="132"/>
      <c r="Q60" s="20">
        <f t="shared" si="77"/>
        <v>0</v>
      </c>
      <c r="R60" s="133"/>
      <c r="S60" s="198">
        <f>100%</f>
        <v>1</v>
      </c>
      <c r="T60" s="185">
        <f t="shared" si="98"/>
        <v>0</v>
      </c>
      <c r="U60" s="132"/>
      <c r="V60" s="134">
        <f t="shared" si="78"/>
        <v>0</v>
      </c>
      <c r="W60" s="317"/>
      <c r="X60" s="57"/>
      <c r="Y60" s="283"/>
      <c r="Z60" s="284" t="str">
        <f t="shared" si="25"/>
        <v xml:space="preserve"> </v>
      </c>
      <c r="AA60" s="10">
        <f t="shared" si="99"/>
        <v>0</v>
      </c>
      <c r="AB60" s="26">
        <f t="shared" si="100"/>
        <v>0</v>
      </c>
      <c r="AC60" s="186">
        <f t="shared" si="101"/>
        <v>0.27</v>
      </c>
      <c r="AD60" s="197">
        <f t="shared" si="102"/>
        <v>0</v>
      </c>
      <c r="AE60" s="20">
        <f t="shared" si="79"/>
        <v>0</v>
      </c>
      <c r="AF60" s="21">
        <f t="shared" si="80"/>
        <v>0</v>
      </c>
      <c r="AG60" s="198">
        <f t="shared" si="81"/>
        <v>1</v>
      </c>
      <c r="AH60" s="185">
        <f t="shared" si="103"/>
        <v>0</v>
      </c>
      <c r="AI60" s="132"/>
      <c r="AJ60" s="20">
        <f t="shared" si="82"/>
        <v>0</v>
      </c>
      <c r="AK60" s="133"/>
      <c r="AL60" s="198">
        <f t="shared" si="83"/>
        <v>1</v>
      </c>
      <c r="AM60" s="185">
        <f t="shared" si="104"/>
        <v>0</v>
      </c>
      <c r="AN60" s="132"/>
      <c r="AO60" s="134">
        <f t="shared" si="84"/>
        <v>0</v>
      </c>
      <c r="AP60" s="292">
        <f t="shared" si="85"/>
        <v>0</v>
      </c>
      <c r="AQ60" s="56">
        <f t="shared" si="105"/>
        <v>0</v>
      </c>
      <c r="AR60" s="207"/>
      <c r="AS60" s="11" t="str">
        <f t="shared" si="12"/>
        <v xml:space="preserve"> </v>
      </c>
      <c r="AT60" s="10">
        <f t="shared" si="86"/>
        <v>0</v>
      </c>
      <c r="AU60" s="26">
        <f t="shared" si="87"/>
        <v>0</v>
      </c>
      <c r="AV60" s="26">
        <f t="shared" si="88"/>
        <v>0</v>
      </c>
      <c r="AW60" s="20">
        <f t="shared" si="89"/>
        <v>0</v>
      </c>
      <c r="AX60" s="21">
        <f t="shared" si="90"/>
        <v>0</v>
      </c>
      <c r="AY60" s="198">
        <f t="shared" si="91"/>
        <v>1</v>
      </c>
      <c r="AZ60" s="20">
        <f t="shared" si="106"/>
        <v>0</v>
      </c>
      <c r="BA60" s="132"/>
      <c r="BB60" s="20">
        <f t="shared" si="92"/>
        <v>0</v>
      </c>
      <c r="BC60" s="133"/>
      <c r="BD60" s="198">
        <f t="shared" si="93"/>
        <v>1</v>
      </c>
      <c r="BE60" s="20">
        <f t="shared" si="94"/>
        <v>0</v>
      </c>
      <c r="BF60" s="132"/>
      <c r="BG60" s="184">
        <f t="shared" si="95"/>
        <v>0</v>
      </c>
      <c r="BH60" s="301">
        <f t="shared" si="107"/>
        <v>0</v>
      </c>
      <c r="BI60" s="56">
        <f t="shared" si="108"/>
        <v>0</v>
      </c>
      <c r="BJ60" s="312"/>
      <c r="BK60" s="129" t="str">
        <f t="shared" si="74"/>
        <v>A/III</v>
      </c>
    </row>
    <row r="61" spans="2:63" x14ac:dyDescent="0.25">
      <c r="B61" s="130" t="s">
        <v>239</v>
      </c>
      <c r="C61" s="8"/>
      <c r="D61" s="9"/>
      <c r="E61" s="340" t="s">
        <v>148</v>
      </c>
      <c r="F61" s="341"/>
      <c r="G61" s="61"/>
      <c r="H61" s="66"/>
      <c r="I61" s="26"/>
      <c r="J61" s="186">
        <f>27%</f>
        <v>0.27</v>
      </c>
      <c r="K61" s="197">
        <f t="shared" si="96"/>
        <v>0</v>
      </c>
      <c r="L61" s="20">
        <f t="shared" si="75"/>
        <v>0</v>
      </c>
      <c r="M61" s="67">
        <f t="shared" si="76"/>
        <v>0</v>
      </c>
      <c r="N61" s="198">
        <f>100%</f>
        <v>1</v>
      </c>
      <c r="O61" s="185">
        <f t="shared" si="97"/>
        <v>0</v>
      </c>
      <c r="P61" s="132"/>
      <c r="Q61" s="20">
        <f t="shared" si="77"/>
        <v>0</v>
      </c>
      <c r="R61" s="133"/>
      <c r="S61" s="198">
        <f>100%</f>
        <v>1</v>
      </c>
      <c r="T61" s="185">
        <f t="shared" si="98"/>
        <v>0</v>
      </c>
      <c r="U61" s="132"/>
      <c r="V61" s="134">
        <f t="shared" si="78"/>
        <v>0</v>
      </c>
      <c r="W61" s="317"/>
      <c r="X61" s="57"/>
      <c r="Y61" s="283"/>
      <c r="Z61" s="284" t="str">
        <f t="shared" si="25"/>
        <v xml:space="preserve"> </v>
      </c>
      <c r="AA61" s="10">
        <f t="shared" si="99"/>
        <v>0</v>
      </c>
      <c r="AB61" s="26">
        <f t="shared" si="100"/>
        <v>0</v>
      </c>
      <c r="AC61" s="186">
        <f t="shared" si="101"/>
        <v>0.27</v>
      </c>
      <c r="AD61" s="197">
        <f t="shared" si="102"/>
        <v>0</v>
      </c>
      <c r="AE61" s="20">
        <f t="shared" si="79"/>
        <v>0</v>
      </c>
      <c r="AF61" s="21">
        <f t="shared" si="80"/>
        <v>0</v>
      </c>
      <c r="AG61" s="198">
        <f t="shared" si="81"/>
        <v>1</v>
      </c>
      <c r="AH61" s="185">
        <f t="shared" si="103"/>
        <v>0</v>
      </c>
      <c r="AI61" s="132"/>
      <c r="AJ61" s="20">
        <f t="shared" si="82"/>
        <v>0</v>
      </c>
      <c r="AK61" s="133"/>
      <c r="AL61" s="198">
        <f t="shared" si="83"/>
        <v>1</v>
      </c>
      <c r="AM61" s="185">
        <f t="shared" si="104"/>
        <v>0</v>
      </c>
      <c r="AN61" s="132"/>
      <c r="AO61" s="134">
        <f t="shared" si="84"/>
        <v>0</v>
      </c>
      <c r="AP61" s="292">
        <f t="shared" si="85"/>
        <v>0</v>
      </c>
      <c r="AQ61" s="56">
        <f t="shared" si="105"/>
        <v>0</v>
      </c>
      <c r="AR61" s="207"/>
      <c r="AS61" s="11" t="str">
        <f t="shared" si="12"/>
        <v xml:space="preserve"> </v>
      </c>
      <c r="AT61" s="10">
        <f t="shared" si="86"/>
        <v>0</v>
      </c>
      <c r="AU61" s="26">
        <f t="shared" si="87"/>
        <v>0</v>
      </c>
      <c r="AV61" s="26">
        <f t="shared" si="88"/>
        <v>0</v>
      </c>
      <c r="AW61" s="20">
        <f t="shared" si="89"/>
        <v>0</v>
      </c>
      <c r="AX61" s="21">
        <f t="shared" si="90"/>
        <v>0</v>
      </c>
      <c r="AY61" s="198">
        <f t="shared" si="91"/>
        <v>1</v>
      </c>
      <c r="AZ61" s="20">
        <f t="shared" si="106"/>
        <v>0</v>
      </c>
      <c r="BA61" s="132"/>
      <c r="BB61" s="20">
        <f t="shared" si="92"/>
        <v>0</v>
      </c>
      <c r="BC61" s="133"/>
      <c r="BD61" s="198">
        <f t="shared" si="93"/>
        <v>1</v>
      </c>
      <c r="BE61" s="20">
        <f t="shared" si="94"/>
        <v>0</v>
      </c>
      <c r="BF61" s="132"/>
      <c r="BG61" s="184">
        <f t="shared" si="95"/>
        <v>0</v>
      </c>
      <c r="BH61" s="301">
        <f t="shared" si="107"/>
        <v>0</v>
      </c>
      <c r="BI61" s="56">
        <f t="shared" si="108"/>
        <v>0</v>
      </c>
      <c r="BJ61" s="312"/>
      <c r="BK61" s="129" t="str">
        <f t="shared" ref="BK61:BK71" si="109">+IF(LEFT(RIGHT(B61,3),1)="/",SUBSTITUTE(B61,RIGHT(B61,3),""),"")</f>
        <v>A/III</v>
      </c>
    </row>
    <row r="62" spans="2:63" x14ac:dyDescent="0.25">
      <c r="B62" s="130" t="s">
        <v>240</v>
      </c>
      <c r="C62" s="8"/>
      <c r="D62" s="9"/>
      <c r="E62" s="340" t="s">
        <v>148</v>
      </c>
      <c r="F62" s="341"/>
      <c r="G62" s="61"/>
      <c r="H62" s="66"/>
      <c r="I62" s="26"/>
      <c r="J62" s="186">
        <f>27%</f>
        <v>0.27</v>
      </c>
      <c r="K62" s="197">
        <f t="shared" si="96"/>
        <v>0</v>
      </c>
      <c r="L62" s="20">
        <f t="shared" si="75"/>
        <v>0</v>
      </c>
      <c r="M62" s="67">
        <f t="shared" si="76"/>
        <v>0</v>
      </c>
      <c r="N62" s="198">
        <f>100%</f>
        <v>1</v>
      </c>
      <c r="O62" s="185">
        <f t="shared" si="97"/>
        <v>0</v>
      </c>
      <c r="P62" s="132"/>
      <c r="Q62" s="20">
        <f t="shared" si="77"/>
        <v>0</v>
      </c>
      <c r="R62" s="133"/>
      <c r="S62" s="198">
        <f>100%</f>
        <v>1</v>
      </c>
      <c r="T62" s="185">
        <f t="shared" si="98"/>
        <v>0</v>
      </c>
      <c r="U62" s="132"/>
      <c r="V62" s="134">
        <f t="shared" si="78"/>
        <v>0</v>
      </c>
      <c r="W62" s="317"/>
      <c r="X62" s="57"/>
      <c r="Y62" s="283"/>
      <c r="Z62" s="284" t="str">
        <f t="shared" si="25"/>
        <v xml:space="preserve"> </v>
      </c>
      <c r="AA62" s="10">
        <f t="shared" si="99"/>
        <v>0</v>
      </c>
      <c r="AB62" s="26">
        <f t="shared" si="100"/>
        <v>0</v>
      </c>
      <c r="AC62" s="186">
        <f t="shared" si="101"/>
        <v>0.27</v>
      </c>
      <c r="AD62" s="197">
        <f t="shared" si="102"/>
        <v>0</v>
      </c>
      <c r="AE62" s="20">
        <f t="shared" si="79"/>
        <v>0</v>
      </c>
      <c r="AF62" s="21">
        <f t="shared" si="80"/>
        <v>0</v>
      </c>
      <c r="AG62" s="198">
        <f t="shared" si="81"/>
        <v>1</v>
      </c>
      <c r="AH62" s="185">
        <f t="shared" si="103"/>
        <v>0</v>
      </c>
      <c r="AI62" s="132"/>
      <c r="AJ62" s="20">
        <f t="shared" si="82"/>
        <v>0</v>
      </c>
      <c r="AK62" s="133"/>
      <c r="AL62" s="198">
        <f t="shared" si="83"/>
        <v>1</v>
      </c>
      <c r="AM62" s="185">
        <f t="shared" si="104"/>
        <v>0</v>
      </c>
      <c r="AN62" s="132"/>
      <c r="AO62" s="134">
        <f t="shared" si="84"/>
        <v>0</v>
      </c>
      <c r="AP62" s="292">
        <f t="shared" si="85"/>
        <v>0</v>
      </c>
      <c r="AQ62" s="56">
        <f t="shared" si="105"/>
        <v>0</v>
      </c>
      <c r="AR62" s="207"/>
      <c r="AS62" s="11" t="str">
        <f t="shared" si="12"/>
        <v xml:space="preserve"> </v>
      </c>
      <c r="AT62" s="10">
        <f t="shared" si="86"/>
        <v>0</v>
      </c>
      <c r="AU62" s="26">
        <f t="shared" si="87"/>
        <v>0</v>
      </c>
      <c r="AV62" s="26">
        <f t="shared" si="88"/>
        <v>0</v>
      </c>
      <c r="AW62" s="20">
        <f t="shared" si="89"/>
        <v>0</v>
      </c>
      <c r="AX62" s="21">
        <f t="shared" si="90"/>
        <v>0</v>
      </c>
      <c r="AY62" s="198">
        <f t="shared" si="91"/>
        <v>1</v>
      </c>
      <c r="AZ62" s="20">
        <f t="shared" si="106"/>
        <v>0</v>
      </c>
      <c r="BA62" s="132"/>
      <c r="BB62" s="20">
        <f t="shared" si="92"/>
        <v>0</v>
      </c>
      <c r="BC62" s="133"/>
      <c r="BD62" s="198">
        <f t="shared" si="93"/>
        <v>1</v>
      </c>
      <c r="BE62" s="20">
        <f t="shared" si="94"/>
        <v>0</v>
      </c>
      <c r="BF62" s="132"/>
      <c r="BG62" s="184">
        <f t="shared" si="95"/>
        <v>0</v>
      </c>
      <c r="BH62" s="301">
        <f t="shared" si="107"/>
        <v>0</v>
      </c>
      <c r="BI62" s="56">
        <f t="shared" si="108"/>
        <v>0</v>
      </c>
      <c r="BJ62" s="312"/>
      <c r="BK62" s="129" t="str">
        <f t="shared" si="109"/>
        <v>A/III</v>
      </c>
    </row>
    <row r="63" spans="2:63" x14ac:dyDescent="0.25">
      <c r="B63" s="130" t="s">
        <v>241</v>
      </c>
      <c r="C63" s="8"/>
      <c r="D63" s="9"/>
      <c r="E63" s="340" t="s">
        <v>148</v>
      </c>
      <c r="F63" s="341"/>
      <c r="G63" s="61"/>
      <c r="H63" s="66"/>
      <c r="I63" s="26"/>
      <c r="J63" s="186">
        <f>27%</f>
        <v>0.27</v>
      </c>
      <c r="K63" s="197">
        <f t="shared" si="96"/>
        <v>0</v>
      </c>
      <c r="L63" s="20">
        <f t="shared" si="75"/>
        <v>0</v>
      </c>
      <c r="M63" s="67">
        <f t="shared" si="76"/>
        <v>0</v>
      </c>
      <c r="N63" s="198">
        <f>100%</f>
        <v>1</v>
      </c>
      <c r="O63" s="185">
        <f t="shared" si="97"/>
        <v>0</v>
      </c>
      <c r="P63" s="132"/>
      <c r="Q63" s="20">
        <f t="shared" si="77"/>
        <v>0</v>
      </c>
      <c r="R63" s="133"/>
      <c r="S63" s="198">
        <f>100%</f>
        <v>1</v>
      </c>
      <c r="T63" s="185">
        <f t="shared" si="98"/>
        <v>0</v>
      </c>
      <c r="U63" s="132"/>
      <c r="V63" s="134">
        <f t="shared" si="78"/>
        <v>0</v>
      </c>
      <c r="W63" s="317"/>
      <c r="X63" s="57"/>
      <c r="Y63" s="283"/>
      <c r="Z63" s="284" t="str">
        <f t="shared" si="25"/>
        <v xml:space="preserve"> </v>
      </c>
      <c r="AA63" s="10">
        <f t="shared" si="99"/>
        <v>0</v>
      </c>
      <c r="AB63" s="26">
        <f t="shared" si="100"/>
        <v>0</v>
      </c>
      <c r="AC63" s="186">
        <f t="shared" si="101"/>
        <v>0.27</v>
      </c>
      <c r="AD63" s="197">
        <f t="shared" si="102"/>
        <v>0</v>
      </c>
      <c r="AE63" s="20">
        <f t="shared" si="79"/>
        <v>0</v>
      </c>
      <c r="AF63" s="21">
        <f t="shared" si="80"/>
        <v>0</v>
      </c>
      <c r="AG63" s="198">
        <f t="shared" si="81"/>
        <v>1</v>
      </c>
      <c r="AH63" s="185">
        <f t="shared" si="103"/>
        <v>0</v>
      </c>
      <c r="AI63" s="132"/>
      <c r="AJ63" s="20">
        <f t="shared" si="82"/>
        <v>0</v>
      </c>
      <c r="AK63" s="133"/>
      <c r="AL63" s="198">
        <f t="shared" si="83"/>
        <v>1</v>
      </c>
      <c r="AM63" s="185">
        <f t="shared" si="104"/>
        <v>0</v>
      </c>
      <c r="AN63" s="132"/>
      <c r="AO63" s="134">
        <f t="shared" si="84"/>
        <v>0</v>
      </c>
      <c r="AP63" s="292">
        <f t="shared" si="85"/>
        <v>0</v>
      </c>
      <c r="AQ63" s="56">
        <f t="shared" si="105"/>
        <v>0</v>
      </c>
      <c r="AR63" s="207"/>
      <c r="AS63" s="11" t="str">
        <f t="shared" si="12"/>
        <v xml:space="preserve"> </v>
      </c>
      <c r="AT63" s="10">
        <f t="shared" si="86"/>
        <v>0</v>
      </c>
      <c r="AU63" s="26">
        <f t="shared" si="87"/>
        <v>0</v>
      </c>
      <c r="AV63" s="26">
        <f t="shared" si="88"/>
        <v>0</v>
      </c>
      <c r="AW63" s="20">
        <f t="shared" si="89"/>
        <v>0</v>
      </c>
      <c r="AX63" s="21">
        <f t="shared" si="90"/>
        <v>0</v>
      </c>
      <c r="AY63" s="198">
        <f t="shared" si="91"/>
        <v>1</v>
      </c>
      <c r="AZ63" s="20">
        <f t="shared" si="106"/>
        <v>0</v>
      </c>
      <c r="BA63" s="132"/>
      <c r="BB63" s="20">
        <f t="shared" si="92"/>
        <v>0</v>
      </c>
      <c r="BC63" s="133"/>
      <c r="BD63" s="198">
        <f t="shared" si="93"/>
        <v>1</v>
      </c>
      <c r="BE63" s="20">
        <f t="shared" si="94"/>
        <v>0</v>
      </c>
      <c r="BF63" s="132"/>
      <c r="BG63" s="184">
        <f t="shared" si="95"/>
        <v>0</v>
      </c>
      <c r="BH63" s="301">
        <f t="shared" si="107"/>
        <v>0</v>
      </c>
      <c r="BI63" s="56">
        <f t="shared" si="108"/>
        <v>0</v>
      </c>
      <c r="BJ63" s="312"/>
      <c r="BK63" s="129" t="str">
        <f t="shared" si="109"/>
        <v>A/III</v>
      </c>
    </row>
    <row r="64" spans="2:63" x14ac:dyDescent="0.25">
      <c r="B64" s="130" t="s">
        <v>242</v>
      </c>
      <c r="C64" s="8"/>
      <c r="D64" s="9"/>
      <c r="E64" s="340" t="s">
        <v>148</v>
      </c>
      <c r="F64" s="341"/>
      <c r="G64" s="61"/>
      <c r="H64" s="66"/>
      <c r="I64" s="26"/>
      <c r="J64" s="186">
        <f>27%</f>
        <v>0.27</v>
      </c>
      <c r="K64" s="197">
        <f t="shared" si="96"/>
        <v>0</v>
      </c>
      <c r="L64" s="20">
        <f t="shared" si="75"/>
        <v>0</v>
      </c>
      <c r="M64" s="67">
        <f t="shared" si="76"/>
        <v>0</v>
      </c>
      <c r="N64" s="198">
        <f>100%</f>
        <v>1</v>
      </c>
      <c r="O64" s="185">
        <f t="shared" si="97"/>
        <v>0</v>
      </c>
      <c r="P64" s="132"/>
      <c r="Q64" s="20">
        <f t="shared" si="77"/>
        <v>0</v>
      </c>
      <c r="R64" s="133"/>
      <c r="S64" s="198">
        <f>100%</f>
        <v>1</v>
      </c>
      <c r="T64" s="185">
        <f t="shared" si="98"/>
        <v>0</v>
      </c>
      <c r="U64" s="132"/>
      <c r="V64" s="134">
        <f t="shared" si="78"/>
        <v>0</v>
      </c>
      <c r="W64" s="317"/>
      <c r="X64" s="57"/>
      <c r="Y64" s="283"/>
      <c r="Z64" s="284" t="str">
        <f t="shared" si="25"/>
        <v xml:space="preserve"> </v>
      </c>
      <c r="AA64" s="10">
        <f t="shared" si="99"/>
        <v>0</v>
      </c>
      <c r="AB64" s="26">
        <f t="shared" si="100"/>
        <v>0</v>
      </c>
      <c r="AC64" s="186">
        <f t="shared" si="101"/>
        <v>0.27</v>
      </c>
      <c r="AD64" s="197">
        <f t="shared" si="102"/>
        <v>0</v>
      </c>
      <c r="AE64" s="20">
        <f t="shared" si="79"/>
        <v>0</v>
      </c>
      <c r="AF64" s="21">
        <f t="shared" si="80"/>
        <v>0</v>
      </c>
      <c r="AG64" s="198">
        <f t="shared" si="81"/>
        <v>1</v>
      </c>
      <c r="AH64" s="185">
        <f t="shared" si="103"/>
        <v>0</v>
      </c>
      <c r="AI64" s="132"/>
      <c r="AJ64" s="20">
        <f t="shared" si="82"/>
        <v>0</v>
      </c>
      <c r="AK64" s="133"/>
      <c r="AL64" s="198">
        <f t="shared" si="83"/>
        <v>1</v>
      </c>
      <c r="AM64" s="185">
        <f t="shared" si="104"/>
        <v>0</v>
      </c>
      <c r="AN64" s="132"/>
      <c r="AO64" s="134">
        <f t="shared" si="84"/>
        <v>0</v>
      </c>
      <c r="AP64" s="292">
        <f t="shared" si="85"/>
        <v>0</v>
      </c>
      <c r="AQ64" s="56">
        <f t="shared" si="105"/>
        <v>0</v>
      </c>
      <c r="AR64" s="207"/>
      <c r="AS64" s="11" t="str">
        <f t="shared" si="12"/>
        <v xml:space="preserve"> </v>
      </c>
      <c r="AT64" s="10">
        <f t="shared" si="86"/>
        <v>0</v>
      </c>
      <c r="AU64" s="26">
        <f t="shared" si="87"/>
        <v>0</v>
      </c>
      <c r="AV64" s="26">
        <f t="shared" si="88"/>
        <v>0</v>
      </c>
      <c r="AW64" s="20">
        <f t="shared" si="89"/>
        <v>0</v>
      </c>
      <c r="AX64" s="21">
        <f t="shared" si="90"/>
        <v>0</v>
      </c>
      <c r="AY64" s="198">
        <f t="shared" si="91"/>
        <v>1</v>
      </c>
      <c r="AZ64" s="20">
        <f t="shared" si="106"/>
        <v>0</v>
      </c>
      <c r="BA64" s="132"/>
      <c r="BB64" s="20">
        <f t="shared" si="92"/>
        <v>0</v>
      </c>
      <c r="BC64" s="133"/>
      <c r="BD64" s="198">
        <f t="shared" si="93"/>
        <v>1</v>
      </c>
      <c r="BE64" s="20">
        <f t="shared" si="94"/>
        <v>0</v>
      </c>
      <c r="BF64" s="132"/>
      <c r="BG64" s="184">
        <f t="shared" si="95"/>
        <v>0</v>
      </c>
      <c r="BH64" s="301">
        <f t="shared" si="107"/>
        <v>0</v>
      </c>
      <c r="BI64" s="56">
        <f t="shared" si="108"/>
        <v>0</v>
      </c>
      <c r="BJ64" s="312"/>
      <c r="BK64" s="129" t="str">
        <f t="shared" si="109"/>
        <v>A/III</v>
      </c>
    </row>
    <row r="65" spans="2:63" x14ac:dyDescent="0.25">
      <c r="B65" s="130" t="s">
        <v>243</v>
      </c>
      <c r="C65" s="8"/>
      <c r="D65" s="9"/>
      <c r="E65" s="340" t="s">
        <v>148</v>
      </c>
      <c r="F65" s="341"/>
      <c r="G65" s="61"/>
      <c r="H65" s="66"/>
      <c r="I65" s="26"/>
      <c r="J65" s="186">
        <f>27%</f>
        <v>0.27</v>
      </c>
      <c r="K65" s="197">
        <f t="shared" si="96"/>
        <v>0</v>
      </c>
      <c r="L65" s="20">
        <f t="shared" si="75"/>
        <v>0</v>
      </c>
      <c r="M65" s="67">
        <f t="shared" si="76"/>
        <v>0</v>
      </c>
      <c r="N65" s="198">
        <f>100%</f>
        <v>1</v>
      </c>
      <c r="O65" s="185">
        <f t="shared" si="97"/>
        <v>0</v>
      </c>
      <c r="P65" s="132"/>
      <c r="Q65" s="20">
        <f t="shared" si="77"/>
        <v>0</v>
      </c>
      <c r="R65" s="133"/>
      <c r="S65" s="198">
        <f>100%</f>
        <v>1</v>
      </c>
      <c r="T65" s="185">
        <f t="shared" si="98"/>
        <v>0</v>
      </c>
      <c r="U65" s="132"/>
      <c r="V65" s="134">
        <f t="shared" si="78"/>
        <v>0</v>
      </c>
      <c r="W65" s="317"/>
      <c r="X65" s="57"/>
      <c r="Y65" s="283"/>
      <c r="Z65" s="284" t="str">
        <f t="shared" si="25"/>
        <v xml:space="preserve"> </v>
      </c>
      <c r="AA65" s="10">
        <f t="shared" si="99"/>
        <v>0</v>
      </c>
      <c r="AB65" s="26">
        <f t="shared" si="100"/>
        <v>0</v>
      </c>
      <c r="AC65" s="186">
        <f t="shared" si="101"/>
        <v>0.27</v>
      </c>
      <c r="AD65" s="197">
        <f t="shared" si="102"/>
        <v>0</v>
      </c>
      <c r="AE65" s="20">
        <f t="shared" si="79"/>
        <v>0</v>
      </c>
      <c r="AF65" s="21">
        <f t="shared" si="80"/>
        <v>0</v>
      </c>
      <c r="AG65" s="198">
        <f t="shared" si="81"/>
        <v>1</v>
      </c>
      <c r="AH65" s="185">
        <f t="shared" si="103"/>
        <v>0</v>
      </c>
      <c r="AI65" s="132"/>
      <c r="AJ65" s="20">
        <f t="shared" si="82"/>
        <v>0</v>
      </c>
      <c r="AK65" s="133"/>
      <c r="AL65" s="198">
        <f t="shared" si="83"/>
        <v>1</v>
      </c>
      <c r="AM65" s="185">
        <f t="shared" si="104"/>
        <v>0</v>
      </c>
      <c r="AN65" s="132"/>
      <c r="AO65" s="134">
        <f t="shared" si="84"/>
        <v>0</v>
      </c>
      <c r="AP65" s="292">
        <f t="shared" si="85"/>
        <v>0</v>
      </c>
      <c r="AQ65" s="56">
        <f t="shared" si="105"/>
        <v>0</v>
      </c>
      <c r="AR65" s="207"/>
      <c r="AS65" s="11" t="str">
        <f t="shared" si="12"/>
        <v xml:space="preserve"> </v>
      </c>
      <c r="AT65" s="10">
        <f t="shared" si="86"/>
        <v>0</v>
      </c>
      <c r="AU65" s="26">
        <f t="shared" si="87"/>
        <v>0</v>
      </c>
      <c r="AV65" s="26">
        <f t="shared" si="88"/>
        <v>0</v>
      </c>
      <c r="AW65" s="20">
        <f t="shared" si="89"/>
        <v>0</v>
      </c>
      <c r="AX65" s="21">
        <f t="shared" si="90"/>
        <v>0</v>
      </c>
      <c r="AY65" s="198">
        <f t="shared" si="91"/>
        <v>1</v>
      </c>
      <c r="AZ65" s="20">
        <f t="shared" si="106"/>
        <v>0</v>
      </c>
      <c r="BA65" s="132"/>
      <c r="BB65" s="20">
        <f t="shared" si="92"/>
        <v>0</v>
      </c>
      <c r="BC65" s="133"/>
      <c r="BD65" s="198">
        <f t="shared" si="93"/>
        <v>1</v>
      </c>
      <c r="BE65" s="20">
        <f t="shared" si="94"/>
        <v>0</v>
      </c>
      <c r="BF65" s="132"/>
      <c r="BG65" s="184">
        <f t="shared" si="95"/>
        <v>0</v>
      </c>
      <c r="BH65" s="301">
        <f t="shared" si="107"/>
        <v>0</v>
      </c>
      <c r="BI65" s="56">
        <f t="shared" si="108"/>
        <v>0</v>
      </c>
      <c r="BJ65" s="312"/>
      <c r="BK65" s="129" t="str">
        <f t="shared" si="109"/>
        <v>A/III</v>
      </c>
    </row>
    <row r="66" spans="2:63" x14ac:dyDescent="0.25">
      <c r="B66" s="130" t="s">
        <v>244</v>
      </c>
      <c r="C66" s="8"/>
      <c r="D66" s="9"/>
      <c r="E66" s="340" t="s">
        <v>148</v>
      </c>
      <c r="F66" s="341"/>
      <c r="G66" s="61"/>
      <c r="H66" s="66"/>
      <c r="I66" s="26"/>
      <c r="J66" s="186">
        <f>27%</f>
        <v>0.27</v>
      </c>
      <c r="K66" s="197">
        <f t="shared" si="96"/>
        <v>0</v>
      </c>
      <c r="L66" s="20">
        <f t="shared" si="75"/>
        <v>0</v>
      </c>
      <c r="M66" s="67">
        <f t="shared" si="76"/>
        <v>0</v>
      </c>
      <c r="N66" s="198">
        <f>100%</f>
        <v>1</v>
      </c>
      <c r="O66" s="185">
        <f t="shared" si="97"/>
        <v>0</v>
      </c>
      <c r="P66" s="132"/>
      <c r="Q66" s="20">
        <f t="shared" si="77"/>
        <v>0</v>
      </c>
      <c r="R66" s="133"/>
      <c r="S66" s="198">
        <f>100%</f>
        <v>1</v>
      </c>
      <c r="T66" s="185">
        <f t="shared" si="98"/>
        <v>0</v>
      </c>
      <c r="U66" s="132"/>
      <c r="V66" s="134">
        <f t="shared" si="78"/>
        <v>0</v>
      </c>
      <c r="W66" s="317"/>
      <c r="X66" s="57"/>
      <c r="Y66" s="283"/>
      <c r="Z66" s="284" t="str">
        <f t="shared" si="25"/>
        <v xml:space="preserve"> </v>
      </c>
      <c r="AA66" s="10">
        <f t="shared" si="99"/>
        <v>0</v>
      </c>
      <c r="AB66" s="26">
        <f t="shared" si="100"/>
        <v>0</v>
      </c>
      <c r="AC66" s="186">
        <f t="shared" si="101"/>
        <v>0.27</v>
      </c>
      <c r="AD66" s="197">
        <f t="shared" si="102"/>
        <v>0</v>
      </c>
      <c r="AE66" s="20">
        <f t="shared" si="79"/>
        <v>0</v>
      </c>
      <c r="AF66" s="21">
        <f t="shared" si="80"/>
        <v>0</v>
      </c>
      <c r="AG66" s="198">
        <f t="shared" si="81"/>
        <v>1</v>
      </c>
      <c r="AH66" s="185">
        <f t="shared" si="103"/>
        <v>0</v>
      </c>
      <c r="AI66" s="132"/>
      <c r="AJ66" s="20">
        <f t="shared" si="82"/>
        <v>0</v>
      </c>
      <c r="AK66" s="133"/>
      <c r="AL66" s="198">
        <f t="shared" si="83"/>
        <v>1</v>
      </c>
      <c r="AM66" s="185">
        <f t="shared" si="104"/>
        <v>0</v>
      </c>
      <c r="AN66" s="132"/>
      <c r="AO66" s="134">
        <f t="shared" si="84"/>
        <v>0</v>
      </c>
      <c r="AP66" s="292">
        <f t="shared" si="85"/>
        <v>0</v>
      </c>
      <c r="AQ66" s="56">
        <f t="shared" si="105"/>
        <v>0</v>
      </c>
      <c r="AR66" s="207"/>
      <c r="AS66" s="11" t="str">
        <f t="shared" si="12"/>
        <v xml:space="preserve"> </v>
      </c>
      <c r="AT66" s="10">
        <f t="shared" si="86"/>
        <v>0</v>
      </c>
      <c r="AU66" s="26">
        <f t="shared" si="87"/>
        <v>0</v>
      </c>
      <c r="AV66" s="26">
        <f t="shared" si="88"/>
        <v>0</v>
      </c>
      <c r="AW66" s="20">
        <f t="shared" si="89"/>
        <v>0</v>
      </c>
      <c r="AX66" s="21">
        <f t="shared" si="90"/>
        <v>0</v>
      </c>
      <c r="AY66" s="198">
        <f t="shared" si="91"/>
        <v>1</v>
      </c>
      <c r="AZ66" s="20">
        <f t="shared" si="106"/>
        <v>0</v>
      </c>
      <c r="BA66" s="132"/>
      <c r="BB66" s="20">
        <f t="shared" si="92"/>
        <v>0</v>
      </c>
      <c r="BC66" s="133"/>
      <c r="BD66" s="198">
        <f t="shared" si="93"/>
        <v>1</v>
      </c>
      <c r="BE66" s="20">
        <f t="shared" si="94"/>
        <v>0</v>
      </c>
      <c r="BF66" s="132"/>
      <c r="BG66" s="184">
        <f t="shared" si="95"/>
        <v>0</v>
      </c>
      <c r="BH66" s="301">
        <f t="shared" si="107"/>
        <v>0</v>
      </c>
      <c r="BI66" s="56">
        <f t="shared" si="108"/>
        <v>0</v>
      </c>
      <c r="BJ66" s="312"/>
      <c r="BK66" s="129" t="str">
        <f t="shared" si="109"/>
        <v>A/III</v>
      </c>
    </row>
    <row r="67" spans="2:63" x14ac:dyDescent="0.25">
      <c r="B67" s="130" t="s">
        <v>245</v>
      </c>
      <c r="C67" s="8"/>
      <c r="D67" s="9"/>
      <c r="E67" s="340" t="s">
        <v>148</v>
      </c>
      <c r="F67" s="341"/>
      <c r="G67" s="61"/>
      <c r="H67" s="66"/>
      <c r="I67" s="26"/>
      <c r="J67" s="186">
        <f>27%</f>
        <v>0.27</v>
      </c>
      <c r="K67" s="197">
        <f t="shared" si="96"/>
        <v>0</v>
      </c>
      <c r="L67" s="20">
        <f t="shared" si="75"/>
        <v>0</v>
      </c>
      <c r="M67" s="67">
        <f t="shared" si="76"/>
        <v>0</v>
      </c>
      <c r="N67" s="198">
        <f>100%</f>
        <v>1</v>
      </c>
      <c r="O67" s="185">
        <f t="shared" si="97"/>
        <v>0</v>
      </c>
      <c r="P67" s="132"/>
      <c r="Q67" s="20">
        <f t="shared" si="77"/>
        <v>0</v>
      </c>
      <c r="R67" s="133"/>
      <c r="S67" s="198">
        <f>100%</f>
        <v>1</v>
      </c>
      <c r="T67" s="185">
        <f t="shared" si="98"/>
        <v>0</v>
      </c>
      <c r="U67" s="132"/>
      <c r="V67" s="134">
        <f t="shared" si="78"/>
        <v>0</v>
      </c>
      <c r="W67" s="317"/>
      <c r="X67" s="57"/>
      <c r="Y67" s="283"/>
      <c r="Z67" s="284" t="str">
        <f t="shared" si="25"/>
        <v xml:space="preserve"> </v>
      </c>
      <c r="AA67" s="10">
        <f t="shared" si="99"/>
        <v>0</v>
      </c>
      <c r="AB67" s="26">
        <f t="shared" si="100"/>
        <v>0</v>
      </c>
      <c r="AC67" s="186">
        <f t="shared" si="101"/>
        <v>0.27</v>
      </c>
      <c r="AD67" s="197">
        <f t="shared" si="102"/>
        <v>0</v>
      </c>
      <c r="AE67" s="20">
        <f t="shared" si="79"/>
        <v>0</v>
      </c>
      <c r="AF67" s="21">
        <f t="shared" si="80"/>
        <v>0</v>
      </c>
      <c r="AG67" s="198">
        <f t="shared" si="81"/>
        <v>1</v>
      </c>
      <c r="AH67" s="185">
        <f t="shared" si="103"/>
        <v>0</v>
      </c>
      <c r="AI67" s="132"/>
      <c r="AJ67" s="20">
        <f t="shared" si="82"/>
        <v>0</v>
      </c>
      <c r="AK67" s="133"/>
      <c r="AL67" s="198">
        <f t="shared" si="83"/>
        <v>1</v>
      </c>
      <c r="AM67" s="185">
        <f t="shared" si="104"/>
        <v>0</v>
      </c>
      <c r="AN67" s="132"/>
      <c r="AO67" s="134">
        <f t="shared" si="84"/>
        <v>0</v>
      </c>
      <c r="AP67" s="292">
        <f t="shared" si="85"/>
        <v>0</v>
      </c>
      <c r="AQ67" s="56">
        <f t="shared" si="105"/>
        <v>0</v>
      </c>
      <c r="AR67" s="207"/>
      <c r="AS67" s="11" t="str">
        <f t="shared" si="12"/>
        <v xml:space="preserve"> </v>
      </c>
      <c r="AT67" s="10">
        <f t="shared" si="86"/>
        <v>0</v>
      </c>
      <c r="AU67" s="26">
        <f t="shared" si="87"/>
        <v>0</v>
      </c>
      <c r="AV67" s="26">
        <f t="shared" si="88"/>
        <v>0</v>
      </c>
      <c r="AW67" s="20">
        <f t="shared" si="89"/>
        <v>0</v>
      </c>
      <c r="AX67" s="21">
        <f t="shared" si="90"/>
        <v>0</v>
      </c>
      <c r="AY67" s="198">
        <f t="shared" si="91"/>
        <v>1</v>
      </c>
      <c r="AZ67" s="20">
        <f t="shared" si="106"/>
        <v>0</v>
      </c>
      <c r="BA67" s="132"/>
      <c r="BB67" s="20">
        <f t="shared" si="92"/>
        <v>0</v>
      </c>
      <c r="BC67" s="133"/>
      <c r="BD67" s="198">
        <f t="shared" si="93"/>
        <v>1</v>
      </c>
      <c r="BE67" s="20">
        <f t="shared" si="94"/>
        <v>0</v>
      </c>
      <c r="BF67" s="132"/>
      <c r="BG67" s="184">
        <f t="shared" si="95"/>
        <v>0</v>
      </c>
      <c r="BH67" s="301">
        <f t="shared" si="107"/>
        <v>0</v>
      </c>
      <c r="BI67" s="56">
        <f t="shared" si="108"/>
        <v>0</v>
      </c>
      <c r="BJ67" s="312"/>
      <c r="BK67" s="129" t="str">
        <f t="shared" si="109"/>
        <v>A/III</v>
      </c>
    </row>
    <row r="68" spans="2:63" x14ac:dyDescent="0.25">
      <c r="B68" s="130" t="s">
        <v>246</v>
      </c>
      <c r="C68" s="8"/>
      <c r="D68" s="9"/>
      <c r="E68" s="340" t="s">
        <v>148</v>
      </c>
      <c r="F68" s="341"/>
      <c r="G68" s="61"/>
      <c r="H68" s="66"/>
      <c r="I68" s="26"/>
      <c r="J68" s="186">
        <f>27%</f>
        <v>0.27</v>
      </c>
      <c r="K68" s="197">
        <f t="shared" si="96"/>
        <v>0</v>
      </c>
      <c r="L68" s="20">
        <f t="shared" si="75"/>
        <v>0</v>
      </c>
      <c r="M68" s="67">
        <f t="shared" si="76"/>
        <v>0</v>
      </c>
      <c r="N68" s="198">
        <f>100%</f>
        <v>1</v>
      </c>
      <c r="O68" s="185">
        <f t="shared" si="97"/>
        <v>0</v>
      </c>
      <c r="P68" s="132"/>
      <c r="Q68" s="20">
        <f t="shared" si="77"/>
        <v>0</v>
      </c>
      <c r="R68" s="133"/>
      <c r="S68" s="198">
        <f>100%</f>
        <v>1</v>
      </c>
      <c r="T68" s="185">
        <f t="shared" si="98"/>
        <v>0</v>
      </c>
      <c r="U68" s="132"/>
      <c r="V68" s="134">
        <f t="shared" si="78"/>
        <v>0</v>
      </c>
      <c r="W68" s="317"/>
      <c r="X68" s="57"/>
      <c r="Y68" s="283"/>
      <c r="Z68" s="284" t="str">
        <f t="shared" si="25"/>
        <v xml:space="preserve"> </v>
      </c>
      <c r="AA68" s="10">
        <f t="shared" si="99"/>
        <v>0</v>
      </c>
      <c r="AB68" s="26">
        <f t="shared" si="100"/>
        <v>0</v>
      </c>
      <c r="AC68" s="186">
        <f t="shared" si="101"/>
        <v>0.27</v>
      </c>
      <c r="AD68" s="197">
        <f t="shared" si="102"/>
        <v>0</v>
      </c>
      <c r="AE68" s="20">
        <f t="shared" si="79"/>
        <v>0</v>
      </c>
      <c r="AF68" s="21">
        <f t="shared" si="80"/>
        <v>0</v>
      </c>
      <c r="AG68" s="198">
        <f t="shared" si="81"/>
        <v>1</v>
      </c>
      <c r="AH68" s="185">
        <f t="shared" si="103"/>
        <v>0</v>
      </c>
      <c r="AI68" s="132"/>
      <c r="AJ68" s="20">
        <f t="shared" si="82"/>
        <v>0</v>
      </c>
      <c r="AK68" s="133"/>
      <c r="AL68" s="198">
        <f t="shared" si="83"/>
        <v>1</v>
      </c>
      <c r="AM68" s="185">
        <f t="shared" si="104"/>
        <v>0</v>
      </c>
      <c r="AN68" s="132"/>
      <c r="AO68" s="134">
        <f t="shared" si="84"/>
        <v>0</v>
      </c>
      <c r="AP68" s="292">
        <f t="shared" si="85"/>
        <v>0</v>
      </c>
      <c r="AQ68" s="56">
        <f t="shared" si="105"/>
        <v>0</v>
      </c>
      <c r="AR68" s="207"/>
      <c r="AS68" s="11" t="str">
        <f t="shared" si="12"/>
        <v xml:space="preserve"> </v>
      </c>
      <c r="AT68" s="10">
        <f t="shared" si="86"/>
        <v>0</v>
      </c>
      <c r="AU68" s="26">
        <f t="shared" si="87"/>
        <v>0</v>
      </c>
      <c r="AV68" s="26">
        <f t="shared" si="88"/>
        <v>0</v>
      </c>
      <c r="AW68" s="20">
        <f t="shared" si="89"/>
        <v>0</v>
      </c>
      <c r="AX68" s="21">
        <f t="shared" si="90"/>
        <v>0</v>
      </c>
      <c r="AY68" s="198">
        <f t="shared" si="91"/>
        <v>1</v>
      </c>
      <c r="AZ68" s="20">
        <f t="shared" si="106"/>
        <v>0</v>
      </c>
      <c r="BA68" s="132"/>
      <c r="BB68" s="20">
        <f t="shared" si="92"/>
        <v>0</v>
      </c>
      <c r="BC68" s="133"/>
      <c r="BD68" s="198">
        <f t="shared" si="93"/>
        <v>1</v>
      </c>
      <c r="BE68" s="20">
        <f t="shared" si="94"/>
        <v>0</v>
      </c>
      <c r="BF68" s="132"/>
      <c r="BG68" s="184">
        <f t="shared" si="95"/>
        <v>0</v>
      </c>
      <c r="BH68" s="301">
        <f t="shared" si="107"/>
        <v>0</v>
      </c>
      <c r="BI68" s="56">
        <f t="shared" si="108"/>
        <v>0</v>
      </c>
      <c r="BJ68" s="312"/>
      <c r="BK68" s="129" t="str">
        <f t="shared" si="109"/>
        <v>A/III</v>
      </c>
    </row>
    <row r="69" spans="2:63" x14ac:dyDescent="0.25">
      <c r="B69" s="130" t="s">
        <v>247</v>
      </c>
      <c r="C69" s="8"/>
      <c r="D69" s="9"/>
      <c r="E69" s="340" t="s">
        <v>148</v>
      </c>
      <c r="F69" s="341"/>
      <c r="G69" s="61"/>
      <c r="H69" s="66"/>
      <c r="I69" s="26"/>
      <c r="J69" s="186">
        <f>27%</f>
        <v>0.27</v>
      </c>
      <c r="K69" s="197">
        <f t="shared" si="96"/>
        <v>0</v>
      </c>
      <c r="L69" s="20">
        <f t="shared" si="75"/>
        <v>0</v>
      </c>
      <c r="M69" s="67">
        <f t="shared" si="76"/>
        <v>0</v>
      </c>
      <c r="N69" s="198">
        <f>100%</f>
        <v>1</v>
      </c>
      <c r="O69" s="185">
        <f t="shared" si="97"/>
        <v>0</v>
      </c>
      <c r="P69" s="132"/>
      <c r="Q69" s="20">
        <f t="shared" si="77"/>
        <v>0</v>
      </c>
      <c r="R69" s="133"/>
      <c r="S69" s="198">
        <f>100%</f>
        <v>1</v>
      </c>
      <c r="T69" s="185">
        <f t="shared" si="98"/>
        <v>0</v>
      </c>
      <c r="U69" s="132"/>
      <c r="V69" s="134">
        <f t="shared" si="78"/>
        <v>0</v>
      </c>
      <c r="W69" s="317"/>
      <c r="X69" s="57"/>
      <c r="Y69" s="283"/>
      <c r="Z69" s="284" t="str">
        <f t="shared" si="25"/>
        <v xml:space="preserve"> </v>
      </c>
      <c r="AA69" s="10">
        <f t="shared" si="99"/>
        <v>0</v>
      </c>
      <c r="AB69" s="26">
        <f t="shared" si="100"/>
        <v>0</v>
      </c>
      <c r="AC69" s="186">
        <f t="shared" si="101"/>
        <v>0.27</v>
      </c>
      <c r="AD69" s="197">
        <f t="shared" si="102"/>
        <v>0</v>
      </c>
      <c r="AE69" s="20">
        <f t="shared" si="79"/>
        <v>0</v>
      </c>
      <c r="AF69" s="21">
        <f t="shared" si="80"/>
        <v>0</v>
      </c>
      <c r="AG69" s="198">
        <f t="shared" si="81"/>
        <v>1</v>
      </c>
      <c r="AH69" s="185">
        <f t="shared" si="103"/>
        <v>0</v>
      </c>
      <c r="AI69" s="132"/>
      <c r="AJ69" s="20">
        <f t="shared" si="82"/>
        <v>0</v>
      </c>
      <c r="AK69" s="133"/>
      <c r="AL69" s="198">
        <f t="shared" si="83"/>
        <v>1</v>
      </c>
      <c r="AM69" s="185">
        <f t="shared" si="104"/>
        <v>0</v>
      </c>
      <c r="AN69" s="132"/>
      <c r="AO69" s="134">
        <f t="shared" si="84"/>
        <v>0</v>
      </c>
      <c r="AP69" s="292">
        <f t="shared" si="85"/>
        <v>0</v>
      </c>
      <c r="AQ69" s="56">
        <f t="shared" si="105"/>
        <v>0</v>
      </c>
      <c r="AR69" s="207"/>
      <c r="AS69" s="11" t="str">
        <f t="shared" si="12"/>
        <v xml:space="preserve"> </v>
      </c>
      <c r="AT69" s="10">
        <f t="shared" si="86"/>
        <v>0</v>
      </c>
      <c r="AU69" s="26">
        <f t="shared" si="87"/>
        <v>0</v>
      </c>
      <c r="AV69" s="26">
        <f t="shared" si="88"/>
        <v>0</v>
      </c>
      <c r="AW69" s="20">
        <f t="shared" si="89"/>
        <v>0</v>
      </c>
      <c r="AX69" s="21">
        <f t="shared" si="90"/>
        <v>0</v>
      </c>
      <c r="AY69" s="198">
        <f t="shared" si="91"/>
        <v>1</v>
      </c>
      <c r="AZ69" s="20">
        <f t="shared" si="106"/>
        <v>0</v>
      </c>
      <c r="BA69" s="132"/>
      <c r="BB69" s="20">
        <f t="shared" si="92"/>
        <v>0</v>
      </c>
      <c r="BC69" s="133"/>
      <c r="BD69" s="198">
        <f t="shared" si="93"/>
        <v>1</v>
      </c>
      <c r="BE69" s="20">
        <f t="shared" si="94"/>
        <v>0</v>
      </c>
      <c r="BF69" s="132"/>
      <c r="BG69" s="184">
        <f t="shared" si="95"/>
        <v>0</v>
      </c>
      <c r="BH69" s="301">
        <f t="shared" si="107"/>
        <v>0</v>
      </c>
      <c r="BI69" s="56">
        <f t="shared" si="108"/>
        <v>0</v>
      </c>
      <c r="BJ69" s="312"/>
      <c r="BK69" s="129" t="str">
        <f t="shared" si="109"/>
        <v>A/III</v>
      </c>
    </row>
    <row r="70" spans="2:63" x14ac:dyDescent="0.25">
      <c r="B70" s="130" t="s">
        <v>248</v>
      </c>
      <c r="C70" s="8"/>
      <c r="D70" s="9"/>
      <c r="E70" s="340" t="s">
        <v>148</v>
      </c>
      <c r="F70" s="341"/>
      <c r="G70" s="61"/>
      <c r="H70" s="66"/>
      <c r="I70" s="26"/>
      <c r="J70" s="186">
        <f>27%</f>
        <v>0.27</v>
      </c>
      <c r="K70" s="197">
        <f t="shared" si="96"/>
        <v>0</v>
      </c>
      <c r="L70" s="20">
        <f t="shared" si="75"/>
        <v>0</v>
      </c>
      <c r="M70" s="67">
        <f t="shared" si="76"/>
        <v>0</v>
      </c>
      <c r="N70" s="198">
        <f>100%</f>
        <v>1</v>
      </c>
      <c r="O70" s="185">
        <f t="shared" si="97"/>
        <v>0</v>
      </c>
      <c r="P70" s="132"/>
      <c r="Q70" s="20">
        <f t="shared" si="77"/>
        <v>0</v>
      </c>
      <c r="R70" s="133"/>
      <c r="S70" s="198">
        <f>100%</f>
        <v>1</v>
      </c>
      <c r="T70" s="185">
        <f t="shared" si="98"/>
        <v>0</v>
      </c>
      <c r="U70" s="132"/>
      <c r="V70" s="134">
        <f t="shared" si="78"/>
        <v>0</v>
      </c>
      <c r="W70" s="317"/>
      <c r="X70" s="57"/>
      <c r="Y70" s="283"/>
      <c r="Z70" s="284" t="str">
        <f t="shared" si="25"/>
        <v xml:space="preserve"> </v>
      </c>
      <c r="AA70" s="10">
        <f t="shared" si="99"/>
        <v>0</v>
      </c>
      <c r="AB70" s="26">
        <f t="shared" si="100"/>
        <v>0</v>
      </c>
      <c r="AC70" s="186">
        <f t="shared" si="101"/>
        <v>0.27</v>
      </c>
      <c r="AD70" s="197">
        <f t="shared" si="102"/>
        <v>0</v>
      </c>
      <c r="AE70" s="20">
        <f t="shared" si="79"/>
        <v>0</v>
      </c>
      <c r="AF70" s="21">
        <f t="shared" si="80"/>
        <v>0</v>
      </c>
      <c r="AG70" s="198">
        <f t="shared" si="81"/>
        <v>1</v>
      </c>
      <c r="AH70" s="185">
        <f t="shared" si="103"/>
        <v>0</v>
      </c>
      <c r="AI70" s="132"/>
      <c r="AJ70" s="20">
        <f t="shared" si="82"/>
        <v>0</v>
      </c>
      <c r="AK70" s="133"/>
      <c r="AL70" s="198">
        <f t="shared" si="83"/>
        <v>1</v>
      </c>
      <c r="AM70" s="185">
        <f t="shared" si="104"/>
        <v>0</v>
      </c>
      <c r="AN70" s="132"/>
      <c r="AO70" s="134">
        <f t="shared" si="84"/>
        <v>0</v>
      </c>
      <c r="AP70" s="292">
        <f t="shared" si="85"/>
        <v>0</v>
      </c>
      <c r="AQ70" s="56">
        <f t="shared" si="105"/>
        <v>0</v>
      </c>
      <c r="AR70" s="207"/>
      <c r="AS70" s="11" t="str">
        <f t="shared" si="12"/>
        <v xml:space="preserve"> </v>
      </c>
      <c r="AT70" s="10">
        <f t="shared" si="86"/>
        <v>0</v>
      </c>
      <c r="AU70" s="26">
        <f t="shared" si="87"/>
        <v>0</v>
      </c>
      <c r="AV70" s="26">
        <f t="shared" si="88"/>
        <v>0</v>
      </c>
      <c r="AW70" s="20">
        <f t="shared" si="89"/>
        <v>0</v>
      </c>
      <c r="AX70" s="21">
        <f t="shared" si="90"/>
        <v>0</v>
      </c>
      <c r="AY70" s="198">
        <f t="shared" si="91"/>
        <v>1</v>
      </c>
      <c r="AZ70" s="20">
        <f t="shared" si="106"/>
        <v>0</v>
      </c>
      <c r="BA70" s="132"/>
      <c r="BB70" s="20">
        <f t="shared" si="92"/>
        <v>0</v>
      </c>
      <c r="BC70" s="133"/>
      <c r="BD70" s="198">
        <f t="shared" si="93"/>
        <v>1</v>
      </c>
      <c r="BE70" s="20">
        <f t="shared" si="94"/>
        <v>0</v>
      </c>
      <c r="BF70" s="132"/>
      <c r="BG70" s="184">
        <f t="shared" si="95"/>
        <v>0</v>
      </c>
      <c r="BH70" s="301">
        <f t="shared" si="107"/>
        <v>0</v>
      </c>
      <c r="BI70" s="56">
        <f t="shared" si="108"/>
        <v>0</v>
      </c>
      <c r="BJ70" s="312"/>
      <c r="BK70" s="129" t="str">
        <f t="shared" si="109"/>
        <v>A/III</v>
      </c>
    </row>
    <row r="71" spans="2:63" x14ac:dyDescent="0.25">
      <c r="B71" s="130" t="s">
        <v>249</v>
      </c>
      <c r="C71" s="8"/>
      <c r="D71" s="9"/>
      <c r="E71" s="340" t="s">
        <v>148</v>
      </c>
      <c r="F71" s="341"/>
      <c r="G71" s="61"/>
      <c r="H71" s="66"/>
      <c r="I71" s="26"/>
      <c r="J71" s="186">
        <f>27%</f>
        <v>0.27</v>
      </c>
      <c r="K71" s="197">
        <f t="shared" si="96"/>
        <v>0</v>
      </c>
      <c r="L71" s="20">
        <f t="shared" si="75"/>
        <v>0</v>
      </c>
      <c r="M71" s="67">
        <f t="shared" si="76"/>
        <v>0</v>
      </c>
      <c r="N71" s="198">
        <f>100%</f>
        <v>1</v>
      </c>
      <c r="O71" s="185">
        <f t="shared" si="97"/>
        <v>0</v>
      </c>
      <c r="P71" s="132"/>
      <c r="Q71" s="20">
        <f t="shared" si="77"/>
        <v>0</v>
      </c>
      <c r="R71" s="133"/>
      <c r="S71" s="198">
        <f>100%</f>
        <v>1</v>
      </c>
      <c r="T71" s="185">
        <f t="shared" si="98"/>
        <v>0</v>
      </c>
      <c r="U71" s="132"/>
      <c r="V71" s="134">
        <f t="shared" si="78"/>
        <v>0</v>
      </c>
      <c r="W71" s="317"/>
      <c r="X71" s="57"/>
      <c r="Y71" s="283"/>
      <c r="Z71" s="284" t="str">
        <f t="shared" si="25"/>
        <v xml:space="preserve"> </v>
      </c>
      <c r="AA71" s="10">
        <f t="shared" si="99"/>
        <v>0</v>
      </c>
      <c r="AB71" s="26">
        <f t="shared" si="100"/>
        <v>0</v>
      </c>
      <c r="AC71" s="186">
        <f t="shared" si="101"/>
        <v>0.27</v>
      </c>
      <c r="AD71" s="197">
        <f t="shared" si="102"/>
        <v>0</v>
      </c>
      <c r="AE71" s="20">
        <f t="shared" si="79"/>
        <v>0</v>
      </c>
      <c r="AF71" s="21">
        <f t="shared" si="80"/>
        <v>0</v>
      </c>
      <c r="AG71" s="198">
        <f t="shared" si="81"/>
        <v>1</v>
      </c>
      <c r="AH71" s="185">
        <f t="shared" si="103"/>
        <v>0</v>
      </c>
      <c r="AI71" s="132"/>
      <c r="AJ71" s="20">
        <f t="shared" si="82"/>
        <v>0</v>
      </c>
      <c r="AK71" s="133"/>
      <c r="AL71" s="198">
        <f t="shared" si="83"/>
        <v>1</v>
      </c>
      <c r="AM71" s="185">
        <f t="shared" si="104"/>
        <v>0</v>
      </c>
      <c r="AN71" s="132"/>
      <c r="AO71" s="134">
        <f t="shared" si="84"/>
        <v>0</v>
      </c>
      <c r="AP71" s="292">
        <f t="shared" si="85"/>
        <v>0</v>
      </c>
      <c r="AQ71" s="56">
        <f t="shared" si="105"/>
        <v>0</v>
      </c>
      <c r="AR71" s="207"/>
      <c r="AS71" s="11" t="str">
        <f t="shared" si="12"/>
        <v xml:space="preserve"> </v>
      </c>
      <c r="AT71" s="10">
        <f t="shared" si="86"/>
        <v>0</v>
      </c>
      <c r="AU71" s="26">
        <f t="shared" si="87"/>
        <v>0</v>
      </c>
      <c r="AV71" s="26">
        <f t="shared" si="88"/>
        <v>0</v>
      </c>
      <c r="AW71" s="20">
        <f t="shared" si="89"/>
        <v>0</v>
      </c>
      <c r="AX71" s="21">
        <f t="shared" si="90"/>
        <v>0</v>
      </c>
      <c r="AY71" s="198">
        <f t="shared" si="91"/>
        <v>1</v>
      </c>
      <c r="AZ71" s="20">
        <f t="shared" si="106"/>
        <v>0</v>
      </c>
      <c r="BA71" s="132"/>
      <c r="BB71" s="20">
        <f t="shared" si="92"/>
        <v>0</v>
      </c>
      <c r="BC71" s="133"/>
      <c r="BD71" s="198">
        <f t="shared" si="93"/>
        <v>1</v>
      </c>
      <c r="BE71" s="20">
        <f t="shared" si="94"/>
        <v>0</v>
      </c>
      <c r="BF71" s="132"/>
      <c r="BG71" s="184">
        <f t="shared" si="95"/>
        <v>0</v>
      </c>
      <c r="BH71" s="301">
        <f t="shared" si="107"/>
        <v>0</v>
      </c>
      <c r="BI71" s="56">
        <f t="shared" si="108"/>
        <v>0</v>
      </c>
      <c r="BJ71" s="312"/>
      <c r="BK71" s="129" t="str">
        <f t="shared" si="109"/>
        <v>A/III</v>
      </c>
    </row>
    <row r="72" spans="2:63" ht="15" customHeight="1" x14ac:dyDescent="0.25">
      <c r="B72" s="110" t="s">
        <v>55</v>
      </c>
      <c r="C72" s="334" t="s">
        <v>4</v>
      </c>
      <c r="D72" s="335"/>
      <c r="E72" s="335"/>
      <c r="F72" s="336"/>
      <c r="G72" s="58"/>
      <c r="H72" s="62"/>
      <c r="I72" s="24"/>
      <c r="J72" s="24"/>
      <c r="K72" s="188"/>
      <c r="L72" s="1"/>
      <c r="M72" s="63">
        <f>M73+M94+M115+M136+M157</f>
        <v>0</v>
      </c>
      <c r="N72" s="200"/>
      <c r="O72" s="1">
        <f>O73+O94+O115+O136+O157</f>
        <v>0</v>
      </c>
      <c r="P72" s="137"/>
      <c r="Q72" s="1">
        <f>Q73+Q94+Q115+Q136+Q157</f>
        <v>0</v>
      </c>
      <c r="R72" s="138"/>
      <c r="S72" s="200"/>
      <c r="T72" s="1">
        <f>T73+T94+T115+T136+T157</f>
        <v>0</v>
      </c>
      <c r="U72" s="137"/>
      <c r="V72" s="68">
        <f>SUM(V73+V94+V115+V136+V157)</f>
        <v>0</v>
      </c>
      <c r="W72" s="278"/>
      <c r="X72" s="274"/>
      <c r="Y72" s="281"/>
      <c r="Z72" s="309"/>
      <c r="AA72" s="22"/>
      <c r="AB72" s="24"/>
      <c r="AC72" s="24"/>
      <c r="AD72" s="188"/>
      <c r="AE72" s="1"/>
      <c r="AF72" s="3">
        <f>AF73+AF94+AF115+AF136+AF157</f>
        <v>0</v>
      </c>
      <c r="AG72" s="200"/>
      <c r="AH72" s="1">
        <f>AH73+AH94+AH115+AH136+AH157</f>
        <v>0</v>
      </c>
      <c r="AI72" s="137"/>
      <c r="AJ72" s="1">
        <f>AJ73+AJ94+AJ115+AJ136+AJ157</f>
        <v>0</v>
      </c>
      <c r="AK72" s="138"/>
      <c r="AL72" s="200"/>
      <c r="AM72" s="1">
        <f>AM73+AM94+AM115+AM136+AM157</f>
        <v>0</v>
      </c>
      <c r="AN72" s="137"/>
      <c r="AO72" s="68">
        <f>SUM(AO73+AO94+AO115+AO136+AO157)</f>
        <v>0</v>
      </c>
      <c r="AP72" s="306"/>
      <c r="AQ72" s="288"/>
      <c r="AR72" s="289"/>
      <c r="AS72" s="308"/>
      <c r="AT72" s="22"/>
      <c r="AU72" s="24"/>
      <c r="AV72" s="24"/>
      <c r="AW72" s="1"/>
      <c r="AX72" s="3">
        <f>AX73+AX94+AX115+AX136+AX157</f>
        <v>0</v>
      </c>
      <c r="AY72" s="200"/>
      <c r="AZ72" s="1">
        <f>AZ73+AZ94+AZ115+AZ136+AZ157</f>
        <v>0</v>
      </c>
      <c r="BA72" s="137"/>
      <c r="BB72" s="1">
        <f>BB73+BB94+BB115+BB136+BB157</f>
        <v>0</v>
      </c>
      <c r="BC72" s="138"/>
      <c r="BD72" s="200"/>
      <c r="BE72" s="1">
        <f>BE73+BE94+BE115+BE136+BE157</f>
        <v>0</v>
      </c>
      <c r="BF72" s="137"/>
      <c r="BG72" s="3">
        <f>SUM(BG73+BG94+BG115+BG136+BG157)</f>
        <v>0</v>
      </c>
      <c r="BH72" s="302"/>
      <c r="BI72" s="288"/>
      <c r="BJ72" s="312"/>
      <c r="BK72" s="129" t="str">
        <f t="shared" ref="BK72:BK82" si="110">+IF(LEFT(RIGHT(B72,2),1)="/",SUBSTITUTE(B72,RIGHT(B72,2),""),"")</f>
        <v/>
      </c>
    </row>
    <row r="73" spans="2:63" s="141" customFormat="1" x14ac:dyDescent="0.25">
      <c r="B73" s="120" t="s">
        <v>56</v>
      </c>
      <c r="C73" s="51"/>
      <c r="D73" s="325" t="s">
        <v>5</v>
      </c>
      <c r="E73" s="326"/>
      <c r="F73" s="327"/>
      <c r="G73" s="59"/>
      <c r="H73" s="64"/>
      <c r="I73" s="25"/>
      <c r="J73" s="25"/>
      <c r="K73" s="124"/>
      <c r="L73" s="5"/>
      <c r="M73" s="65">
        <f>O73+Q73</f>
        <v>0</v>
      </c>
      <c r="N73" s="199"/>
      <c r="O73" s="5">
        <f>+P73</f>
        <v>0</v>
      </c>
      <c r="P73" s="5">
        <f>+SUMIF($BK$7:$BK$628,$B73,O$7:O$628)</f>
        <v>0</v>
      </c>
      <c r="Q73" s="5">
        <f>R73</f>
        <v>0</v>
      </c>
      <c r="R73" s="65">
        <f>+SUMIF($BK$7:$BK$628,$B73,Q$7:Q$628)</f>
        <v>0</v>
      </c>
      <c r="S73" s="199"/>
      <c r="T73" s="5">
        <f>U73</f>
        <v>0</v>
      </c>
      <c r="U73" s="5">
        <f>+SUMIF($BK$7:$BK$628,$B73,T$7:T$628)</f>
        <v>0</v>
      </c>
      <c r="V73" s="65">
        <f>SUM(V74:V93)</f>
        <v>0</v>
      </c>
      <c r="W73" s="278"/>
      <c r="X73" s="274"/>
      <c r="Y73" s="281"/>
      <c r="Z73" s="309"/>
      <c r="AA73" s="23"/>
      <c r="AB73" s="25"/>
      <c r="AC73" s="25"/>
      <c r="AD73" s="124"/>
      <c r="AE73" s="5"/>
      <c r="AF73" s="6">
        <f>AH73+AJ73</f>
        <v>0</v>
      </c>
      <c r="AG73" s="199"/>
      <c r="AH73" s="5">
        <f>+AI73</f>
        <v>0</v>
      </c>
      <c r="AI73" s="125">
        <f>+SUMIF($BK$7:$BK$628,$B73,AH$7:AH$628)</f>
        <v>0</v>
      </c>
      <c r="AJ73" s="5">
        <f>AK73</f>
        <v>0</v>
      </c>
      <c r="AK73" s="126">
        <f>+SUMIF($BK$7:$BK$628,$B73,AJ$7:AJ$628)</f>
        <v>0</v>
      </c>
      <c r="AL73" s="199"/>
      <c r="AM73" s="5">
        <f>AN73</f>
        <v>0</v>
      </c>
      <c r="AN73" s="125">
        <f>+SUMIF($BK$7:$BK$628,$B73,AM$7:AM$628)</f>
        <v>0</v>
      </c>
      <c r="AO73" s="65">
        <f>SUM(AO74:AO93)</f>
        <v>0</v>
      </c>
      <c r="AP73" s="306"/>
      <c r="AQ73" s="288"/>
      <c r="AR73" s="289"/>
      <c r="AS73" s="308"/>
      <c r="AT73" s="23"/>
      <c r="AU73" s="25"/>
      <c r="AV73" s="25"/>
      <c r="AW73" s="5"/>
      <c r="AX73" s="6">
        <f>AZ73+BB73</f>
        <v>0</v>
      </c>
      <c r="AY73" s="199"/>
      <c r="AZ73" s="5">
        <f>+BA73</f>
        <v>0</v>
      </c>
      <c r="BA73" s="125">
        <f>+SUMIF($BK$7:$BK$628,$B73,AZ$7:AZ$628)</f>
        <v>0</v>
      </c>
      <c r="BB73" s="5">
        <f>BC73</f>
        <v>0</v>
      </c>
      <c r="BC73" s="126">
        <f>+SUMIF($BK$7:$BK$628,$B73,BB$7:BB$628)</f>
        <v>0</v>
      </c>
      <c r="BD73" s="199"/>
      <c r="BE73" s="5">
        <f>BF73</f>
        <v>0</v>
      </c>
      <c r="BF73" s="125">
        <f>+SUMIF($BK$7:$BK$628,$B73,BE$7:BE$628)</f>
        <v>0</v>
      </c>
      <c r="BG73" s="6">
        <f>SUM(BG74:BG93)</f>
        <v>0</v>
      </c>
      <c r="BH73" s="303"/>
      <c r="BI73" s="288"/>
      <c r="BJ73" s="312"/>
      <c r="BK73" s="129" t="str">
        <f t="shared" si="110"/>
        <v>B</v>
      </c>
    </row>
    <row r="74" spans="2:63" s="141" customFormat="1" x14ac:dyDescent="0.25">
      <c r="B74" s="130" t="s">
        <v>57</v>
      </c>
      <c r="C74" s="51"/>
      <c r="D74" s="51"/>
      <c r="E74" s="340" t="s">
        <v>148</v>
      </c>
      <c r="F74" s="341"/>
      <c r="G74" s="61"/>
      <c r="H74" s="66"/>
      <c r="I74" s="26"/>
      <c r="J74" s="186">
        <f>27%</f>
        <v>0.27</v>
      </c>
      <c r="K74" s="197">
        <f>ROUNDDOWN(I74*J74,0)</f>
        <v>0</v>
      </c>
      <c r="L74" s="20">
        <f t="shared" ref="L74:L93" si="111">I74+K74</f>
        <v>0</v>
      </c>
      <c r="M74" s="67">
        <f t="shared" ref="M74:M93" si="112">H74*L74</f>
        <v>0</v>
      </c>
      <c r="N74" s="198">
        <f>100%</f>
        <v>1</v>
      </c>
      <c r="O74" s="185">
        <f>ROUND((M74*N74),0)</f>
        <v>0</v>
      </c>
      <c r="P74" s="142"/>
      <c r="Q74" s="20">
        <f t="shared" ref="Q74:Q93" si="113">M74-O74</f>
        <v>0</v>
      </c>
      <c r="R74" s="134"/>
      <c r="S74" s="198">
        <f>100%</f>
        <v>1</v>
      </c>
      <c r="T74" s="185">
        <f>ROUND((S74*O74),0)</f>
        <v>0</v>
      </c>
      <c r="U74" s="142"/>
      <c r="V74" s="134">
        <f t="shared" ref="V74:V93" si="114">O74-T74</f>
        <v>0</v>
      </c>
      <c r="W74" s="317"/>
      <c r="X74" s="57"/>
      <c r="Y74" s="283"/>
      <c r="Z74" s="285" t="str">
        <f t="shared" ref="Z74:Z137" si="115">IF(AP74&lt;&gt;0,"Kérem, indokolja az eltérést!"," ")</f>
        <v xml:space="preserve"> </v>
      </c>
      <c r="AA74" s="10">
        <f t="shared" ref="AA74:AA93" si="116">H74</f>
        <v>0</v>
      </c>
      <c r="AB74" s="26">
        <f t="shared" ref="AB74:AB93" si="117">I74</f>
        <v>0</v>
      </c>
      <c r="AC74" s="186">
        <f t="shared" ref="AC74:AC93" si="118">J74</f>
        <v>0.27</v>
      </c>
      <c r="AD74" s="197">
        <f>ROUNDDOWN(AB74*AC74,0)</f>
        <v>0</v>
      </c>
      <c r="AE74" s="20">
        <f t="shared" ref="AE74:AE93" si="119">AB74+AD74</f>
        <v>0</v>
      </c>
      <c r="AF74" s="21">
        <f t="shared" ref="AF74:AF93" si="120">AA74*AE74</f>
        <v>0</v>
      </c>
      <c r="AG74" s="198">
        <f t="shared" ref="AG74:AG93" si="121">N74</f>
        <v>1</v>
      </c>
      <c r="AH74" s="185">
        <f>ROUND((AF74*AG74),0)</f>
        <v>0</v>
      </c>
      <c r="AI74" s="132"/>
      <c r="AJ74" s="20">
        <f t="shared" ref="AJ74:AJ93" si="122">AF74-AH74</f>
        <v>0</v>
      </c>
      <c r="AK74" s="133"/>
      <c r="AL74" s="198">
        <f t="shared" ref="AL74:AL93" si="123">S74</f>
        <v>1</v>
      </c>
      <c r="AM74" s="185">
        <f>ROUND((AL74*AH74),0)</f>
        <v>0</v>
      </c>
      <c r="AN74" s="132"/>
      <c r="AO74" s="134">
        <f t="shared" ref="AO74:AO93" si="124">AH74-AM74</f>
        <v>0</v>
      </c>
      <c r="AP74" s="292">
        <f t="shared" ref="AP74:AP93" si="125">AH74-O74</f>
        <v>0</v>
      </c>
      <c r="AQ74" s="56">
        <f>X74</f>
        <v>0</v>
      </c>
      <c r="AR74" s="208"/>
      <c r="AS74" s="52" t="str">
        <f t="shared" ref="AS74:AS137" si="126">IF(BH74&lt;&gt;0,"Kérem, indokolja az eltérést!"," ")</f>
        <v xml:space="preserve"> </v>
      </c>
      <c r="AT74" s="10">
        <f t="shared" ref="AT74:AT93" si="127">AA74</f>
        <v>0</v>
      </c>
      <c r="AU74" s="26">
        <f t="shared" ref="AU74:AU93" si="128">AB74</f>
        <v>0</v>
      </c>
      <c r="AV74" s="26">
        <f t="shared" ref="AV74:AV93" si="129">AD74</f>
        <v>0</v>
      </c>
      <c r="AW74" s="20">
        <f t="shared" ref="AW74:AW93" si="130">AU74+AV74</f>
        <v>0</v>
      </c>
      <c r="AX74" s="21">
        <f t="shared" ref="AX74:AX93" si="131">AT74*AW74</f>
        <v>0</v>
      </c>
      <c r="AY74" s="198">
        <f t="shared" ref="AY74:AY93" si="132">AG74</f>
        <v>1</v>
      </c>
      <c r="AZ74" s="20">
        <f>ROUND((AX74*AY74),0)</f>
        <v>0</v>
      </c>
      <c r="BA74" s="132"/>
      <c r="BB74" s="20">
        <f t="shared" ref="BB74:BB93" si="133">AX74-AZ74</f>
        <v>0</v>
      </c>
      <c r="BC74" s="133"/>
      <c r="BD74" s="198">
        <f t="shared" ref="BD74:BD93" si="134">AL74</f>
        <v>1</v>
      </c>
      <c r="BE74" s="20">
        <f t="shared" ref="BE74:BE93" si="135">ROUND((BD74*AZ74),0)</f>
        <v>0</v>
      </c>
      <c r="BF74" s="132"/>
      <c r="BG74" s="184">
        <f t="shared" ref="BG74:BG93" si="136">AZ74-BE74</f>
        <v>0</v>
      </c>
      <c r="BH74" s="301">
        <f>AZ74-AH74</f>
        <v>0</v>
      </c>
      <c r="BI74" s="56">
        <f>AQ74</f>
        <v>0</v>
      </c>
      <c r="BJ74" s="312"/>
      <c r="BK74" s="129" t="str">
        <f t="shared" si="110"/>
        <v>B/I</v>
      </c>
    </row>
    <row r="75" spans="2:63" s="141" customFormat="1" x14ac:dyDescent="0.25">
      <c r="B75" s="130" t="s">
        <v>128</v>
      </c>
      <c r="C75" s="51"/>
      <c r="D75" s="51"/>
      <c r="E75" s="340" t="s">
        <v>148</v>
      </c>
      <c r="F75" s="341"/>
      <c r="G75" s="61"/>
      <c r="H75" s="66"/>
      <c r="I75" s="26"/>
      <c r="J75" s="186">
        <f>27%</f>
        <v>0.27</v>
      </c>
      <c r="K75" s="197">
        <f t="shared" ref="K75:K93" si="137">ROUNDDOWN(I75*J75,0)</f>
        <v>0</v>
      </c>
      <c r="L75" s="20">
        <f t="shared" si="111"/>
        <v>0</v>
      </c>
      <c r="M75" s="67">
        <f t="shared" si="112"/>
        <v>0</v>
      </c>
      <c r="N75" s="198">
        <f>100%</f>
        <v>1</v>
      </c>
      <c r="O75" s="185">
        <f t="shared" ref="O75:O93" si="138">ROUND((M75*N75),0)</f>
        <v>0</v>
      </c>
      <c r="P75" s="142"/>
      <c r="Q75" s="20">
        <f t="shared" si="113"/>
        <v>0</v>
      </c>
      <c r="R75" s="134"/>
      <c r="S75" s="198">
        <f>100%</f>
        <v>1</v>
      </c>
      <c r="T75" s="185">
        <f t="shared" ref="T75:T93" si="139">ROUND((S75*O75),0)</f>
        <v>0</v>
      </c>
      <c r="U75" s="142"/>
      <c r="V75" s="134">
        <f t="shared" si="114"/>
        <v>0</v>
      </c>
      <c r="W75" s="317"/>
      <c r="X75" s="57"/>
      <c r="Y75" s="283"/>
      <c r="Z75" s="285" t="str">
        <f t="shared" si="115"/>
        <v xml:space="preserve"> </v>
      </c>
      <c r="AA75" s="10">
        <f t="shared" si="116"/>
        <v>0</v>
      </c>
      <c r="AB75" s="26">
        <f t="shared" si="117"/>
        <v>0</v>
      </c>
      <c r="AC75" s="186">
        <f t="shared" si="118"/>
        <v>0.27</v>
      </c>
      <c r="AD75" s="197">
        <f t="shared" ref="AD75:AD93" si="140">ROUNDDOWN(AB75*AC75,0)</f>
        <v>0</v>
      </c>
      <c r="AE75" s="20">
        <f t="shared" si="119"/>
        <v>0</v>
      </c>
      <c r="AF75" s="21">
        <f t="shared" si="120"/>
        <v>0</v>
      </c>
      <c r="AG75" s="198">
        <f t="shared" si="121"/>
        <v>1</v>
      </c>
      <c r="AH75" s="185">
        <f t="shared" ref="AH75:AH93" si="141">ROUND((AF75*AG75),0)</f>
        <v>0</v>
      </c>
      <c r="AI75" s="132"/>
      <c r="AJ75" s="20">
        <f t="shared" si="122"/>
        <v>0</v>
      </c>
      <c r="AK75" s="133"/>
      <c r="AL75" s="198">
        <f t="shared" si="123"/>
        <v>1</v>
      </c>
      <c r="AM75" s="185">
        <f t="shared" ref="AM75:AM93" si="142">ROUND((AL75*AH75),0)</f>
        <v>0</v>
      </c>
      <c r="AN75" s="132"/>
      <c r="AO75" s="134">
        <f t="shared" si="124"/>
        <v>0</v>
      </c>
      <c r="AP75" s="292">
        <f t="shared" si="125"/>
        <v>0</v>
      </c>
      <c r="AQ75" s="56">
        <f t="shared" ref="AQ75:AQ93" si="143">X75</f>
        <v>0</v>
      </c>
      <c r="AR75" s="208"/>
      <c r="AS75" s="52" t="str">
        <f t="shared" si="126"/>
        <v xml:space="preserve"> </v>
      </c>
      <c r="AT75" s="10">
        <f t="shared" si="127"/>
        <v>0</v>
      </c>
      <c r="AU75" s="26">
        <f t="shared" si="128"/>
        <v>0</v>
      </c>
      <c r="AV75" s="26">
        <f t="shared" si="129"/>
        <v>0</v>
      </c>
      <c r="AW75" s="20">
        <f t="shared" si="130"/>
        <v>0</v>
      </c>
      <c r="AX75" s="21">
        <f t="shared" si="131"/>
        <v>0</v>
      </c>
      <c r="AY75" s="198">
        <f t="shared" si="132"/>
        <v>1</v>
      </c>
      <c r="AZ75" s="20">
        <f t="shared" ref="AZ75:AZ93" si="144">ROUND((AX75*AY75),0)</f>
        <v>0</v>
      </c>
      <c r="BA75" s="132"/>
      <c r="BB75" s="20">
        <f t="shared" si="133"/>
        <v>0</v>
      </c>
      <c r="BC75" s="133"/>
      <c r="BD75" s="198">
        <f t="shared" si="134"/>
        <v>1</v>
      </c>
      <c r="BE75" s="20">
        <f t="shared" si="135"/>
        <v>0</v>
      </c>
      <c r="BF75" s="132"/>
      <c r="BG75" s="184">
        <f t="shared" si="136"/>
        <v>0</v>
      </c>
      <c r="BH75" s="301">
        <f t="shared" ref="BH75:BH93" si="145">AZ75-AH75</f>
        <v>0</v>
      </c>
      <c r="BI75" s="56">
        <f t="shared" ref="BI75:BI93" si="146">AQ75</f>
        <v>0</v>
      </c>
      <c r="BJ75" s="312"/>
      <c r="BK75" s="129" t="str">
        <f t="shared" si="110"/>
        <v>B/I</v>
      </c>
    </row>
    <row r="76" spans="2:63" s="141" customFormat="1" x14ac:dyDescent="0.25">
      <c r="B76" s="130" t="s">
        <v>250</v>
      </c>
      <c r="C76" s="51"/>
      <c r="D76" s="51"/>
      <c r="E76" s="340" t="s">
        <v>148</v>
      </c>
      <c r="F76" s="341"/>
      <c r="G76" s="61"/>
      <c r="H76" s="66"/>
      <c r="I76" s="26"/>
      <c r="J76" s="186">
        <f>27%</f>
        <v>0.27</v>
      </c>
      <c r="K76" s="197">
        <f t="shared" si="137"/>
        <v>0</v>
      </c>
      <c r="L76" s="20">
        <f t="shared" si="111"/>
        <v>0</v>
      </c>
      <c r="M76" s="67">
        <f t="shared" si="112"/>
        <v>0</v>
      </c>
      <c r="N76" s="198">
        <f>100%</f>
        <v>1</v>
      </c>
      <c r="O76" s="185">
        <f t="shared" si="138"/>
        <v>0</v>
      </c>
      <c r="P76" s="142"/>
      <c r="Q76" s="20">
        <f t="shared" si="113"/>
        <v>0</v>
      </c>
      <c r="R76" s="134"/>
      <c r="S76" s="198">
        <f>100%</f>
        <v>1</v>
      </c>
      <c r="T76" s="185">
        <f t="shared" si="139"/>
        <v>0</v>
      </c>
      <c r="U76" s="142"/>
      <c r="V76" s="134">
        <f t="shared" si="114"/>
        <v>0</v>
      </c>
      <c r="W76" s="317"/>
      <c r="X76" s="57"/>
      <c r="Y76" s="283"/>
      <c r="Z76" s="285" t="str">
        <f t="shared" si="115"/>
        <v xml:space="preserve"> </v>
      </c>
      <c r="AA76" s="10">
        <f t="shared" si="116"/>
        <v>0</v>
      </c>
      <c r="AB76" s="26">
        <f t="shared" si="117"/>
        <v>0</v>
      </c>
      <c r="AC76" s="186">
        <f t="shared" si="118"/>
        <v>0.27</v>
      </c>
      <c r="AD76" s="197">
        <f t="shared" si="140"/>
        <v>0</v>
      </c>
      <c r="AE76" s="20">
        <f t="shared" si="119"/>
        <v>0</v>
      </c>
      <c r="AF76" s="21">
        <f t="shared" si="120"/>
        <v>0</v>
      </c>
      <c r="AG76" s="198">
        <f t="shared" si="121"/>
        <v>1</v>
      </c>
      <c r="AH76" s="185">
        <f t="shared" si="141"/>
        <v>0</v>
      </c>
      <c r="AI76" s="132"/>
      <c r="AJ76" s="20">
        <f t="shared" si="122"/>
        <v>0</v>
      </c>
      <c r="AK76" s="133"/>
      <c r="AL76" s="198">
        <f t="shared" si="123"/>
        <v>1</v>
      </c>
      <c r="AM76" s="185">
        <f t="shared" si="142"/>
        <v>0</v>
      </c>
      <c r="AN76" s="132"/>
      <c r="AO76" s="134">
        <f t="shared" si="124"/>
        <v>0</v>
      </c>
      <c r="AP76" s="292">
        <f t="shared" si="125"/>
        <v>0</v>
      </c>
      <c r="AQ76" s="56">
        <f t="shared" si="143"/>
        <v>0</v>
      </c>
      <c r="AR76" s="208"/>
      <c r="AS76" s="52" t="str">
        <f t="shared" si="126"/>
        <v xml:space="preserve"> </v>
      </c>
      <c r="AT76" s="10">
        <f t="shared" si="127"/>
        <v>0</v>
      </c>
      <c r="AU76" s="26">
        <f t="shared" si="128"/>
        <v>0</v>
      </c>
      <c r="AV76" s="26">
        <f t="shared" si="129"/>
        <v>0</v>
      </c>
      <c r="AW76" s="20">
        <f t="shared" si="130"/>
        <v>0</v>
      </c>
      <c r="AX76" s="21">
        <f t="shared" si="131"/>
        <v>0</v>
      </c>
      <c r="AY76" s="198">
        <f t="shared" si="132"/>
        <v>1</v>
      </c>
      <c r="AZ76" s="20">
        <f t="shared" si="144"/>
        <v>0</v>
      </c>
      <c r="BA76" s="132"/>
      <c r="BB76" s="20">
        <f t="shared" si="133"/>
        <v>0</v>
      </c>
      <c r="BC76" s="133"/>
      <c r="BD76" s="198">
        <f t="shared" si="134"/>
        <v>1</v>
      </c>
      <c r="BE76" s="20">
        <f t="shared" si="135"/>
        <v>0</v>
      </c>
      <c r="BF76" s="132"/>
      <c r="BG76" s="184">
        <f t="shared" si="136"/>
        <v>0</v>
      </c>
      <c r="BH76" s="301">
        <f t="shared" si="145"/>
        <v>0</v>
      </c>
      <c r="BI76" s="56">
        <f t="shared" si="146"/>
        <v>0</v>
      </c>
      <c r="BJ76" s="312"/>
      <c r="BK76" s="129" t="str">
        <f t="shared" si="110"/>
        <v>B/I</v>
      </c>
    </row>
    <row r="77" spans="2:63" s="141" customFormat="1" x14ac:dyDescent="0.25">
      <c r="B77" s="130" t="s">
        <v>251</v>
      </c>
      <c r="C77" s="51"/>
      <c r="D77" s="51"/>
      <c r="E77" s="340" t="s">
        <v>148</v>
      </c>
      <c r="F77" s="341"/>
      <c r="G77" s="61"/>
      <c r="H77" s="66"/>
      <c r="I77" s="26"/>
      <c r="J77" s="186">
        <f>27%</f>
        <v>0.27</v>
      </c>
      <c r="K77" s="197">
        <f t="shared" si="137"/>
        <v>0</v>
      </c>
      <c r="L77" s="20">
        <f t="shared" si="111"/>
        <v>0</v>
      </c>
      <c r="M77" s="67">
        <f t="shared" si="112"/>
        <v>0</v>
      </c>
      <c r="N77" s="198">
        <f>100%</f>
        <v>1</v>
      </c>
      <c r="O77" s="185">
        <f t="shared" si="138"/>
        <v>0</v>
      </c>
      <c r="P77" s="142"/>
      <c r="Q77" s="20">
        <f t="shared" si="113"/>
        <v>0</v>
      </c>
      <c r="R77" s="134"/>
      <c r="S77" s="198">
        <f>100%</f>
        <v>1</v>
      </c>
      <c r="T77" s="185">
        <f t="shared" si="139"/>
        <v>0</v>
      </c>
      <c r="U77" s="142"/>
      <c r="V77" s="134">
        <f t="shared" si="114"/>
        <v>0</v>
      </c>
      <c r="W77" s="317"/>
      <c r="X77" s="57"/>
      <c r="Y77" s="283"/>
      <c r="Z77" s="285" t="str">
        <f t="shared" si="115"/>
        <v xml:space="preserve"> </v>
      </c>
      <c r="AA77" s="10">
        <f t="shared" si="116"/>
        <v>0</v>
      </c>
      <c r="AB77" s="26">
        <f t="shared" si="117"/>
        <v>0</v>
      </c>
      <c r="AC77" s="186">
        <f t="shared" si="118"/>
        <v>0.27</v>
      </c>
      <c r="AD77" s="197">
        <f t="shared" si="140"/>
        <v>0</v>
      </c>
      <c r="AE77" s="20">
        <f t="shared" si="119"/>
        <v>0</v>
      </c>
      <c r="AF77" s="21">
        <f t="shared" si="120"/>
        <v>0</v>
      </c>
      <c r="AG77" s="198">
        <f t="shared" si="121"/>
        <v>1</v>
      </c>
      <c r="AH77" s="185">
        <f t="shared" si="141"/>
        <v>0</v>
      </c>
      <c r="AI77" s="132"/>
      <c r="AJ77" s="20">
        <f t="shared" si="122"/>
        <v>0</v>
      </c>
      <c r="AK77" s="133"/>
      <c r="AL77" s="198">
        <f t="shared" si="123"/>
        <v>1</v>
      </c>
      <c r="AM77" s="185">
        <f t="shared" si="142"/>
        <v>0</v>
      </c>
      <c r="AN77" s="132"/>
      <c r="AO77" s="134">
        <f t="shared" si="124"/>
        <v>0</v>
      </c>
      <c r="AP77" s="292">
        <f t="shared" si="125"/>
        <v>0</v>
      </c>
      <c r="AQ77" s="56">
        <f t="shared" si="143"/>
        <v>0</v>
      </c>
      <c r="AR77" s="208"/>
      <c r="AS77" s="52" t="str">
        <f t="shared" si="126"/>
        <v xml:space="preserve"> </v>
      </c>
      <c r="AT77" s="10">
        <f t="shared" si="127"/>
        <v>0</v>
      </c>
      <c r="AU77" s="26">
        <f t="shared" si="128"/>
        <v>0</v>
      </c>
      <c r="AV77" s="26">
        <f t="shared" si="129"/>
        <v>0</v>
      </c>
      <c r="AW77" s="20">
        <f t="shared" si="130"/>
        <v>0</v>
      </c>
      <c r="AX77" s="21">
        <f t="shared" si="131"/>
        <v>0</v>
      </c>
      <c r="AY77" s="198">
        <f t="shared" si="132"/>
        <v>1</v>
      </c>
      <c r="AZ77" s="20">
        <f t="shared" si="144"/>
        <v>0</v>
      </c>
      <c r="BA77" s="132"/>
      <c r="BB77" s="20">
        <f t="shared" si="133"/>
        <v>0</v>
      </c>
      <c r="BC77" s="133"/>
      <c r="BD77" s="198">
        <f t="shared" si="134"/>
        <v>1</v>
      </c>
      <c r="BE77" s="20">
        <f t="shared" si="135"/>
        <v>0</v>
      </c>
      <c r="BF77" s="132"/>
      <c r="BG77" s="184">
        <f t="shared" si="136"/>
        <v>0</v>
      </c>
      <c r="BH77" s="301">
        <f t="shared" si="145"/>
        <v>0</v>
      </c>
      <c r="BI77" s="56">
        <f t="shared" si="146"/>
        <v>0</v>
      </c>
      <c r="BJ77" s="312"/>
      <c r="BK77" s="129" t="str">
        <f t="shared" si="110"/>
        <v>B/I</v>
      </c>
    </row>
    <row r="78" spans="2:63" s="141" customFormat="1" x14ac:dyDescent="0.25">
      <c r="B78" s="130" t="s">
        <v>252</v>
      </c>
      <c r="C78" s="51"/>
      <c r="D78" s="51"/>
      <c r="E78" s="340" t="s">
        <v>148</v>
      </c>
      <c r="F78" s="341"/>
      <c r="G78" s="61"/>
      <c r="H78" s="66"/>
      <c r="I78" s="26"/>
      <c r="J78" s="186">
        <f>27%</f>
        <v>0.27</v>
      </c>
      <c r="K78" s="197">
        <f t="shared" si="137"/>
        <v>0</v>
      </c>
      <c r="L78" s="20">
        <f t="shared" si="111"/>
        <v>0</v>
      </c>
      <c r="M78" s="67">
        <f t="shared" si="112"/>
        <v>0</v>
      </c>
      <c r="N78" s="198">
        <f>100%</f>
        <v>1</v>
      </c>
      <c r="O78" s="185">
        <f t="shared" si="138"/>
        <v>0</v>
      </c>
      <c r="P78" s="142"/>
      <c r="Q78" s="20">
        <f t="shared" si="113"/>
        <v>0</v>
      </c>
      <c r="R78" s="134"/>
      <c r="S78" s="198">
        <f>100%</f>
        <v>1</v>
      </c>
      <c r="T78" s="185">
        <f t="shared" si="139"/>
        <v>0</v>
      </c>
      <c r="U78" s="142"/>
      <c r="V78" s="134">
        <f t="shared" si="114"/>
        <v>0</v>
      </c>
      <c r="W78" s="317"/>
      <c r="X78" s="57"/>
      <c r="Y78" s="283"/>
      <c r="Z78" s="285" t="str">
        <f t="shared" si="115"/>
        <v xml:space="preserve"> </v>
      </c>
      <c r="AA78" s="10">
        <f t="shared" si="116"/>
        <v>0</v>
      </c>
      <c r="AB78" s="26">
        <f t="shared" si="117"/>
        <v>0</v>
      </c>
      <c r="AC78" s="186">
        <f t="shared" si="118"/>
        <v>0.27</v>
      </c>
      <c r="AD78" s="197">
        <f t="shared" si="140"/>
        <v>0</v>
      </c>
      <c r="AE78" s="20">
        <f t="shared" si="119"/>
        <v>0</v>
      </c>
      <c r="AF78" s="21">
        <f t="shared" si="120"/>
        <v>0</v>
      </c>
      <c r="AG78" s="198">
        <f t="shared" si="121"/>
        <v>1</v>
      </c>
      <c r="AH78" s="185">
        <f t="shared" si="141"/>
        <v>0</v>
      </c>
      <c r="AI78" s="132"/>
      <c r="AJ78" s="20">
        <f t="shared" si="122"/>
        <v>0</v>
      </c>
      <c r="AK78" s="133"/>
      <c r="AL78" s="198">
        <f t="shared" si="123"/>
        <v>1</v>
      </c>
      <c r="AM78" s="185">
        <f t="shared" si="142"/>
        <v>0</v>
      </c>
      <c r="AN78" s="132"/>
      <c r="AO78" s="134">
        <f t="shared" si="124"/>
        <v>0</v>
      </c>
      <c r="AP78" s="292">
        <f t="shared" si="125"/>
        <v>0</v>
      </c>
      <c r="AQ78" s="56">
        <f t="shared" si="143"/>
        <v>0</v>
      </c>
      <c r="AR78" s="208"/>
      <c r="AS78" s="52" t="str">
        <f t="shared" si="126"/>
        <v xml:space="preserve"> </v>
      </c>
      <c r="AT78" s="10">
        <f t="shared" si="127"/>
        <v>0</v>
      </c>
      <c r="AU78" s="26">
        <f t="shared" si="128"/>
        <v>0</v>
      </c>
      <c r="AV78" s="26">
        <f t="shared" si="129"/>
        <v>0</v>
      </c>
      <c r="AW78" s="20">
        <f t="shared" si="130"/>
        <v>0</v>
      </c>
      <c r="AX78" s="21">
        <f t="shared" si="131"/>
        <v>0</v>
      </c>
      <c r="AY78" s="198">
        <f t="shared" si="132"/>
        <v>1</v>
      </c>
      <c r="AZ78" s="20">
        <f t="shared" si="144"/>
        <v>0</v>
      </c>
      <c r="BA78" s="132"/>
      <c r="BB78" s="20">
        <f t="shared" si="133"/>
        <v>0</v>
      </c>
      <c r="BC78" s="133"/>
      <c r="BD78" s="198">
        <f t="shared" si="134"/>
        <v>1</v>
      </c>
      <c r="BE78" s="20">
        <f t="shared" si="135"/>
        <v>0</v>
      </c>
      <c r="BF78" s="132"/>
      <c r="BG78" s="184">
        <f t="shared" si="136"/>
        <v>0</v>
      </c>
      <c r="BH78" s="301">
        <f t="shared" si="145"/>
        <v>0</v>
      </c>
      <c r="BI78" s="56">
        <f t="shared" si="146"/>
        <v>0</v>
      </c>
      <c r="BJ78" s="312"/>
      <c r="BK78" s="129" t="str">
        <f t="shared" si="110"/>
        <v>B/I</v>
      </c>
    </row>
    <row r="79" spans="2:63" s="141" customFormat="1" x14ac:dyDescent="0.25">
      <c r="B79" s="130" t="s">
        <v>253</v>
      </c>
      <c r="C79" s="51"/>
      <c r="D79" s="51"/>
      <c r="E79" s="340" t="s">
        <v>148</v>
      </c>
      <c r="F79" s="341"/>
      <c r="G79" s="61"/>
      <c r="H79" s="66"/>
      <c r="I79" s="26"/>
      <c r="J79" s="186">
        <f>27%</f>
        <v>0.27</v>
      </c>
      <c r="K79" s="197">
        <f t="shared" si="137"/>
        <v>0</v>
      </c>
      <c r="L79" s="20">
        <f t="shared" si="111"/>
        <v>0</v>
      </c>
      <c r="M79" s="67">
        <f t="shared" si="112"/>
        <v>0</v>
      </c>
      <c r="N79" s="198">
        <f>100%</f>
        <v>1</v>
      </c>
      <c r="O79" s="185">
        <f t="shared" si="138"/>
        <v>0</v>
      </c>
      <c r="P79" s="142"/>
      <c r="Q79" s="20">
        <f t="shared" si="113"/>
        <v>0</v>
      </c>
      <c r="R79" s="134"/>
      <c r="S79" s="198">
        <f>100%</f>
        <v>1</v>
      </c>
      <c r="T79" s="185">
        <f t="shared" si="139"/>
        <v>0</v>
      </c>
      <c r="U79" s="142"/>
      <c r="V79" s="134">
        <f t="shared" si="114"/>
        <v>0</v>
      </c>
      <c r="W79" s="317"/>
      <c r="X79" s="57"/>
      <c r="Y79" s="283"/>
      <c r="Z79" s="285" t="str">
        <f t="shared" si="115"/>
        <v xml:space="preserve"> </v>
      </c>
      <c r="AA79" s="10">
        <f t="shared" si="116"/>
        <v>0</v>
      </c>
      <c r="AB79" s="26">
        <f t="shared" si="117"/>
        <v>0</v>
      </c>
      <c r="AC79" s="186">
        <f t="shared" si="118"/>
        <v>0.27</v>
      </c>
      <c r="AD79" s="197">
        <f t="shared" si="140"/>
        <v>0</v>
      </c>
      <c r="AE79" s="20">
        <f t="shared" si="119"/>
        <v>0</v>
      </c>
      <c r="AF79" s="21">
        <f t="shared" si="120"/>
        <v>0</v>
      </c>
      <c r="AG79" s="198">
        <f t="shared" si="121"/>
        <v>1</v>
      </c>
      <c r="AH79" s="185">
        <f t="shared" si="141"/>
        <v>0</v>
      </c>
      <c r="AI79" s="132"/>
      <c r="AJ79" s="20">
        <f t="shared" si="122"/>
        <v>0</v>
      </c>
      <c r="AK79" s="133"/>
      <c r="AL79" s="198">
        <f t="shared" si="123"/>
        <v>1</v>
      </c>
      <c r="AM79" s="185">
        <f t="shared" si="142"/>
        <v>0</v>
      </c>
      <c r="AN79" s="132"/>
      <c r="AO79" s="134">
        <f t="shared" si="124"/>
        <v>0</v>
      </c>
      <c r="AP79" s="292">
        <f t="shared" si="125"/>
        <v>0</v>
      </c>
      <c r="AQ79" s="56">
        <f t="shared" si="143"/>
        <v>0</v>
      </c>
      <c r="AR79" s="208"/>
      <c r="AS79" s="52" t="str">
        <f t="shared" si="126"/>
        <v xml:space="preserve"> </v>
      </c>
      <c r="AT79" s="10">
        <f t="shared" si="127"/>
        <v>0</v>
      </c>
      <c r="AU79" s="26">
        <f t="shared" si="128"/>
        <v>0</v>
      </c>
      <c r="AV79" s="26">
        <f t="shared" si="129"/>
        <v>0</v>
      </c>
      <c r="AW79" s="20">
        <f t="shared" si="130"/>
        <v>0</v>
      </c>
      <c r="AX79" s="21">
        <f t="shared" si="131"/>
        <v>0</v>
      </c>
      <c r="AY79" s="198">
        <f t="shared" si="132"/>
        <v>1</v>
      </c>
      <c r="AZ79" s="20">
        <f t="shared" si="144"/>
        <v>0</v>
      </c>
      <c r="BA79" s="132"/>
      <c r="BB79" s="20">
        <f t="shared" si="133"/>
        <v>0</v>
      </c>
      <c r="BC79" s="133"/>
      <c r="BD79" s="198">
        <f t="shared" si="134"/>
        <v>1</v>
      </c>
      <c r="BE79" s="20">
        <f t="shared" si="135"/>
        <v>0</v>
      </c>
      <c r="BF79" s="132"/>
      <c r="BG79" s="184">
        <f t="shared" si="136"/>
        <v>0</v>
      </c>
      <c r="BH79" s="301">
        <f t="shared" si="145"/>
        <v>0</v>
      </c>
      <c r="BI79" s="56">
        <f t="shared" si="146"/>
        <v>0</v>
      </c>
      <c r="BJ79" s="312"/>
      <c r="BK79" s="129" t="str">
        <f t="shared" si="110"/>
        <v>B/I</v>
      </c>
    </row>
    <row r="80" spans="2:63" s="141" customFormat="1" x14ac:dyDescent="0.25">
      <c r="B80" s="130" t="s">
        <v>254</v>
      </c>
      <c r="C80" s="51"/>
      <c r="D80" s="51"/>
      <c r="E80" s="340" t="s">
        <v>148</v>
      </c>
      <c r="F80" s="341"/>
      <c r="G80" s="61"/>
      <c r="H80" s="66"/>
      <c r="I80" s="26"/>
      <c r="J80" s="186">
        <f>27%</f>
        <v>0.27</v>
      </c>
      <c r="K80" s="197">
        <f t="shared" si="137"/>
        <v>0</v>
      </c>
      <c r="L80" s="20">
        <f t="shared" si="111"/>
        <v>0</v>
      </c>
      <c r="M80" s="67">
        <f t="shared" si="112"/>
        <v>0</v>
      </c>
      <c r="N80" s="198">
        <f>100%</f>
        <v>1</v>
      </c>
      <c r="O80" s="185">
        <f t="shared" si="138"/>
        <v>0</v>
      </c>
      <c r="P80" s="142"/>
      <c r="Q80" s="20">
        <f t="shared" si="113"/>
        <v>0</v>
      </c>
      <c r="R80" s="134"/>
      <c r="S80" s="198">
        <f>100%</f>
        <v>1</v>
      </c>
      <c r="T80" s="185">
        <f t="shared" si="139"/>
        <v>0</v>
      </c>
      <c r="U80" s="142"/>
      <c r="V80" s="134">
        <f t="shared" si="114"/>
        <v>0</v>
      </c>
      <c r="W80" s="317"/>
      <c r="X80" s="57"/>
      <c r="Y80" s="283"/>
      <c r="Z80" s="285" t="str">
        <f t="shared" si="115"/>
        <v xml:space="preserve"> </v>
      </c>
      <c r="AA80" s="10">
        <f t="shared" si="116"/>
        <v>0</v>
      </c>
      <c r="AB80" s="26">
        <f t="shared" si="117"/>
        <v>0</v>
      </c>
      <c r="AC80" s="186">
        <f t="shared" si="118"/>
        <v>0.27</v>
      </c>
      <c r="AD80" s="197">
        <f t="shared" si="140"/>
        <v>0</v>
      </c>
      <c r="AE80" s="20">
        <f t="shared" si="119"/>
        <v>0</v>
      </c>
      <c r="AF80" s="21">
        <f t="shared" si="120"/>
        <v>0</v>
      </c>
      <c r="AG80" s="198">
        <f t="shared" si="121"/>
        <v>1</v>
      </c>
      <c r="AH80" s="185">
        <f t="shared" si="141"/>
        <v>0</v>
      </c>
      <c r="AI80" s="132"/>
      <c r="AJ80" s="20">
        <f t="shared" si="122"/>
        <v>0</v>
      </c>
      <c r="AK80" s="133"/>
      <c r="AL80" s="198">
        <f t="shared" si="123"/>
        <v>1</v>
      </c>
      <c r="AM80" s="185">
        <f t="shared" si="142"/>
        <v>0</v>
      </c>
      <c r="AN80" s="132"/>
      <c r="AO80" s="134">
        <f t="shared" si="124"/>
        <v>0</v>
      </c>
      <c r="AP80" s="292">
        <f t="shared" si="125"/>
        <v>0</v>
      </c>
      <c r="AQ80" s="56">
        <f t="shared" si="143"/>
        <v>0</v>
      </c>
      <c r="AR80" s="208"/>
      <c r="AS80" s="52" t="str">
        <f t="shared" si="126"/>
        <v xml:space="preserve"> </v>
      </c>
      <c r="AT80" s="10">
        <f t="shared" si="127"/>
        <v>0</v>
      </c>
      <c r="AU80" s="26">
        <f t="shared" si="128"/>
        <v>0</v>
      </c>
      <c r="AV80" s="26">
        <f t="shared" si="129"/>
        <v>0</v>
      </c>
      <c r="AW80" s="20">
        <f t="shared" si="130"/>
        <v>0</v>
      </c>
      <c r="AX80" s="21">
        <f t="shared" si="131"/>
        <v>0</v>
      </c>
      <c r="AY80" s="198">
        <f t="shared" si="132"/>
        <v>1</v>
      </c>
      <c r="AZ80" s="20">
        <f t="shared" si="144"/>
        <v>0</v>
      </c>
      <c r="BA80" s="132"/>
      <c r="BB80" s="20">
        <f t="shared" si="133"/>
        <v>0</v>
      </c>
      <c r="BC80" s="133"/>
      <c r="BD80" s="198">
        <f t="shared" si="134"/>
        <v>1</v>
      </c>
      <c r="BE80" s="20">
        <f t="shared" si="135"/>
        <v>0</v>
      </c>
      <c r="BF80" s="132"/>
      <c r="BG80" s="184">
        <f t="shared" si="136"/>
        <v>0</v>
      </c>
      <c r="BH80" s="301">
        <f t="shared" si="145"/>
        <v>0</v>
      </c>
      <c r="BI80" s="56">
        <f t="shared" si="146"/>
        <v>0</v>
      </c>
      <c r="BJ80" s="312"/>
      <c r="BK80" s="129" t="str">
        <f t="shared" si="110"/>
        <v>B/I</v>
      </c>
    </row>
    <row r="81" spans="2:63" s="141" customFormat="1" x14ac:dyDescent="0.25">
      <c r="B81" s="130" t="s">
        <v>255</v>
      </c>
      <c r="C81" s="51"/>
      <c r="D81" s="51"/>
      <c r="E81" s="340" t="s">
        <v>148</v>
      </c>
      <c r="F81" s="341"/>
      <c r="G81" s="61"/>
      <c r="H81" s="66"/>
      <c r="I81" s="26"/>
      <c r="J81" s="186">
        <f>27%</f>
        <v>0.27</v>
      </c>
      <c r="K81" s="197">
        <f t="shared" si="137"/>
        <v>0</v>
      </c>
      <c r="L81" s="20">
        <f t="shared" si="111"/>
        <v>0</v>
      </c>
      <c r="M81" s="67">
        <f t="shared" si="112"/>
        <v>0</v>
      </c>
      <c r="N81" s="198">
        <f>100%</f>
        <v>1</v>
      </c>
      <c r="O81" s="185">
        <f t="shared" si="138"/>
        <v>0</v>
      </c>
      <c r="P81" s="142"/>
      <c r="Q81" s="20">
        <f t="shared" si="113"/>
        <v>0</v>
      </c>
      <c r="R81" s="134"/>
      <c r="S81" s="198">
        <f>100%</f>
        <v>1</v>
      </c>
      <c r="T81" s="185">
        <f t="shared" si="139"/>
        <v>0</v>
      </c>
      <c r="U81" s="142"/>
      <c r="V81" s="134">
        <f t="shared" si="114"/>
        <v>0</v>
      </c>
      <c r="W81" s="317"/>
      <c r="X81" s="57"/>
      <c r="Y81" s="283"/>
      <c r="Z81" s="285" t="str">
        <f t="shared" si="115"/>
        <v xml:space="preserve"> </v>
      </c>
      <c r="AA81" s="10">
        <f t="shared" si="116"/>
        <v>0</v>
      </c>
      <c r="AB81" s="26">
        <f t="shared" si="117"/>
        <v>0</v>
      </c>
      <c r="AC81" s="186">
        <f t="shared" si="118"/>
        <v>0.27</v>
      </c>
      <c r="AD81" s="197">
        <f t="shared" si="140"/>
        <v>0</v>
      </c>
      <c r="AE81" s="20">
        <f t="shared" si="119"/>
        <v>0</v>
      </c>
      <c r="AF81" s="21">
        <f t="shared" si="120"/>
        <v>0</v>
      </c>
      <c r="AG81" s="198">
        <f t="shared" si="121"/>
        <v>1</v>
      </c>
      <c r="AH81" s="185">
        <f t="shared" si="141"/>
        <v>0</v>
      </c>
      <c r="AI81" s="132"/>
      <c r="AJ81" s="20">
        <f t="shared" si="122"/>
        <v>0</v>
      </c>
      <c r="AK81" s="133"/>
      <c r="AL81" s="198">
        <f t="shared" si="123"/>
        <v>1</v>
      </c>
      <c r="AM81" s="185">
        <f t="shared" si="142"/>
        <v>0</v>
      </c>
      <c r="AN81" s="132"/>
      <c r="AO81" s="134">
        <f t="shared" si="124"/>
        <v>0</v>
      </c>
      <c r="AP81" s="292">
        <f t="shared" si="125"/>
        <v>0</v>
      </c>
      <c r="AQ81" s="56">
        <f t="shared" si="143"/>
        <v>0</v>
      </c>
      <c r="AR81" s="208"/>
      <c r="AS81" s="52" t="str">
        <f t="shared" si="126"/>
        <v xml:space="preserve"> </v>
      </c>
      <c r="AT81" s="10">
        <f t="shared" si="127"/>
        <v>0</v>
      </c>
      <c r="AU81" s="26">
        <f t="shared" si="128"/>
        <v>0</v>
      </c>
      <c r="AV81" s="26">
        <f t="shared" si="129"/>
        <v>0</v>
      </c>
      <c r="AW81" s="20">
        <f t="shared" si="130"/>
        <v>0</v>
      </c>
      <c r="AX81" s="21">
        <f t="shared" si="131"/>
        <v>0</v>
      </c>
      <c r="AY81" s="198">
        <f t="shared" si="132"/>
        <v>1</v>
      </c>
      <c r="AZ81" s="20">
        <f t="shared" si="144"/>
        <v>0</v>
      </c>
      <c r="BA81" s="132"/>
      <c r="BB81" s="20">
        <f t="shared" si="133"/>
        <v>0</v>
      </c>
      <c r="BC81" s="133"/>
      <c r="BD81" s="198">
        <f t="shared" si="134"/>
        <v>1</v>
      </c>
      <c r="BE81" s="20">
        <f t="shared" si="135"/>
        <v>0</v>
      </c>
      <c r="BF81" s="132"/>
      <c r="BG81" s="184">
        <f t="shared" si="136"/>
        <v>0</v>
      </c>
      <c r="BH81" s="301">
        <f t="shared" si="145"/>
        <v>0</v>
      </c>
      <c r="BI81" s="56">
        <f t="shared" si="146"/>
        <v>0</v>
      </c>
      <c r="BJ81" s="312"/>
      <c r="BK81" s="129" t="str">
        <f t="shared" si="110"/>
        <v>B/I</v>
      </c>
    </row>
    <row r="82" spans="2:63" s="141" customFormat="1" x14ac:dyDescent="0.25">
      <c r="B82" s="130" t="s">
        <v>256</v>
      </c>
      <c r="C82" s="51"/>
      <c r="D82" s="51"/>
      <c r="E82" s="340" t="s">
        <v>148</v>
      </c>
      <c r="F82" s="341"/>
      <c r="G82" s="61"/>
      <c r="H82" s="66"/>
      <c r="I82" s="26"/>
      <c r="J82" s="186">
        <f>27%</f>
        <v>0.27</v>
      </c>
      <c r="K82" s="197">
        <f t="shared" si="137"/>
        <v>0</v>
      </c>
      <c r="L82" s="20">
        <f t="shared" si="111"/>
        <v>0</v>
      </c>
      <c r="M82" s="67">
        <f t="shared" si="112"/>
        <v>0</v>
      </c>
      <c r="N82" s="198">
        <f>100%</f>
        <v>1</v>
      </c>
      <c r="O82" s="185">
        <f t="shared" si="138"/>
        <v>0</v>
      </c>
      <c r="P82" s="142"/>
      <c r="Q82" s="20">
        <f t="shared" si="113"/>
        <v>0</v>
      </c>
      <c r="R82" s="134"/>
      <c r="S82" s="198">
        <f>100%</f>
        <v>1</v>
      </c>
      <c r="T82" s="185">
        <f t="shared" si="139"/>
        <v>0</v>
      </c>
      <c r="U82" s="142"/>
      <c r="V82" s="134">
        <f t="shared" si="114"/>
        <v>0</v>
      </c>
      <c r="W82" s="317"/>
      <c r="X82" s="57"/>
      <c r="Y82" s="283"/>
      <c r="Z82" s="285" t="str">
        <f t="shared" si="115"/>
        <v xml:space="preserve"> </v>
      </c>
      <c r="AA82" s="10">
        <f t="shared" si="116"/>
        <v>0</v>
      </c>
      <c r="AB82" s="26">
        <f t="shared" si="117"/>
        <v>0</v>
      </c>
      <c r="AC82" s="186">
        <f t="shared" si="118"/>
        <v>0.27</v>
      </c>
      <c r="AD82" s="197">
        <f t="shared" si="140"/>
        <v>0</v>
      </c>
      <c r="AE82" s="20">
        <f t="shared" si="119"/>
        <v>0</v>
      </c>
      <c r="AF82" s="21">
        <f t="shared" si="120"/>
        <v>0</v>
      </c>
      <c r="AG82" s="198">
        <f t="shared" si="121"/>
        <v>1</v>
      </c>
      <c r="AH82" s="185">
        <f t="shared" si="141"/>
        <v>0</v>
      </c>
      <c r="AI82" s="132"/>
      <c r="AJ82" s="20">
        <f t="shared" si="122"/>
        <v>0</v>
      </c>
      <c r="AK82" s="133"/>
      <c r="AL82" s="198">
        <f t="shared" si="123"/>
        <v>1</v>
      </c>
      <c r="AM82" s="185">
        <f t="shared" si="142"/>
        <v>0</v>
      </c>
      <c r="AN82" s="132"/>
      <c r="AO82" s="134">
        <f t="shared" si="124"/>
        <v>0</v>
      </c>
      <c r="AP82" s="292">
        <f t="shared" si="125"/>
        <v>0</v>
      </c>
      <c r="AQ82" s="56">
        <f t="shared" si="143"/>
        <v>0</v>
      </c>
      <c r="AR82" s="208"/>
      <c r="AS82" s="52" t="str">
        <f t="shared" si="126"/>
        <v xml:space="preserve"> </v>
      </c>
      <c r="AT82" s="10">
        <f t="shared" si="127"/>
        <v>0</v>
      </c>
      <c r="AU82" s="26">
        <f t="shared" si="128"/>
        <v>0</v>
      </c>
      <c r="AV82" s="26">
        <f t="shared" si="129"/>
        <v>0</v>
      </c>
      <c r="AW82" s="20">
        <f t="shared" si="130"/>
        <v>0</v>
      </c>
      <c r="AX82" s="21">
        <f t="shared" si="131"/>
        <v>0</v>
      </c>
      <c r="AY82" s="198">
        <f t="shared" si="132"/>
        <v>1</v>
      </c>
      <c r="AZ82" s="20">
        <f t="shared" si="144"/>
        <v>0</v>
      </c>
      <c r="BA82" s="132"/>
      <c r="BB82" s="20">
        <f t="shared" si="133"/>
        <v>0</v>
      </c>
      <c r="BC82" s="133"/>
      <c r="BD82" s="198">
        <f t="shared" si="134"/>
        <v>1</v>
      </c>
      <c r="BE82" s="20">
        <f t="shared" si="135"/>
        <v>0</v>
      </c>
      <c r="BF82" s="132"/>
      <c r="BG82" s="184">
        <f t="shared" si="136"/>
        <v>0</v>
      </c>
      <c r="BH82" s="301">
        <f t="shared" si="145"/>
        <v>0</v>
      </c>
      <c r="BI82" s="56">
        <f t="shared" si="146"/>
        <v>0</v>
      </c>
      <c r="BJ82" s="312"/>
      <c r="BK82" s="129" t="str">
        <f t="shared" si="110"/>
        <v>B/I</v>
      </c>
    </row>
    <row r="83" spans="2:63" s="141" customFormat="1" x14ac:dyDescent="0.25">
      <c r="B83" s="130" t="s">
        <v>257</v>
      </c>
      <c r="C83" s="51"/>
      <c r="D83" s="51"/>
      <c r="E83" s="340" t="s">
        <v>148</v>
      </c>
      <c r="F83" s="341"/>
      <c r="G83" s="61"/>
      <c r="H83" s="66"/>
      <c r="I83" s="26"/>
      <c r="J83" s="186">
        <f>27%</f>
        <v>0.27</v>
      </c>
      <c r="K83" s="197">
        <f t="shared" si="137"/>
        <v>0</v>
      </c>
      <c r="L83" s="20">
        <f t="shared" si="111"/>
        <v>0</v>
      </c>
      <c r="M83" s="67">
        <f t="shared" si="112"/>
        <v>0</v>
      </c>
      <c r="N83" s="198">
        <f>100%</f>
        <v>1</v>
      </c>
      <c r="O83" s="185">
        <f t="shared" si="138"/>
        <v>0</v>
      </c>
      <c r="P83" s="142"/>
      <c r="Q83" s="20">
        <f t="shared" si="113"/>
        <v>0</v>
      </c>
      <c r="R83" s="134"/>
      <c r="S83" s="198">
        <f>100%</f>
        <v>1</v>
      </c>
      <c r="T83" s="185">
        <f t="shared" si="139"/>
        <v>0</v>
      </c>
      <c r="U83" s="142"/>
      <c r="V83" s="134">
        <f t="shared" si="114"/>
        <v>0</v>
      </c>
      <c r="W83" s="317"/>
      <c r="X83" s="57"/>
      <c r="Y83" s="283"/>
      <c r="Z83" s="285" t="str">
        <f t="shared" si="115"/>
        <v xml:space="preserve"> </v>
      </c>
      <c r="AA83" s="10">
        <f t="shared" si="116"/>
        <v>0</v>
      </c>
      <c r="AB83" s="26">
        <f t="shared" si="117"/>
        <v>0</v>
      </c>
      <c r="AC83" s="186">
        <f t="shared" si="118"/>
        <v>0.27</v>
      </c>
      <c r="AD83" s="197">
        <f t="shared" si="140"/>
        <v>0</v>
      </c>
      <c r="AE83" s="20">
        <f t="shared" si="119"/>
        <v>0</v>
      </c>
      <c r="AF83" s="21">
        <f t="shared" si="120"/>
        <v>0</v>
      </c>
      <c r="AG83" s="198">
        <f t="shared" si="121"/>
        <v>1</v>
      </c>
      <c r="AH83" s="185">
        <f t="shared" si="141"/>
        <v>0</v>
      </c>
      <c r="AI83" s="132"/>
      <c r="AJ83" s="20">
        <f t="shared" si="122"/>
        <v>0</v>
      </c>
      <c r="AK83" s="133"/>
      <c r="AL83" s="198">
        <f t="shared" si="123"/>
        <v>1</v>
      </c>
      <c r="AM83" s="185">
        <f t="shared" si="142"/>
        <v>0</v>
      </c>
      <c r="AN83" s="132"/>
      <c r="AO83" s="134">
        <f t="shared" si="124"/>
        <v>0</v>
      </c>
      <c r="AP83" s="292">
        <f t="shared" si="125"/>
        <v>0</v>
      </c>
      <c r="AQ83" s="56">
        <f t="shared" si="143"/>
        <v>0</v>
      </c>
      <c r="AR83" s="208"/>
      <c r="AS83" s="52" t="str">
        <f t="shared" si="126"/>
        <v xml:space="preserve"> </v>
      </c>
      <c r="AT83" s="10">
        <f t="shared" si="127"/>
        <v>0</v>
      </c>
      <c r="AU83" s="26">
        <f t="shared" si="128"/>
        <v>0</v>
      </c>
      <c r="AV83" s="26">
        <f t="shared" si="129"/>
        <v>0</v>
      </c>
      <c r="AW83" s="20">
        <f t="shared" si="130"/>
        <v>0</v>
      </c>
      <c r="AX83" s="21">
        <f t="shared" si="131"/>
        <v>0</v>
      </c>
      <c r="AY83" s="198">
        <f t="shared" si="132"/>
        <v>1</v>
      </c>
      <c r="AZ83" s="20">
        <f t="shared" si="144"/>
        <v>0</v>
      </c>
      <c r="BA83" s="132"/>
      <c r="BB83" s="20">
        <f t="shared" si="133"/>
        <v>0</v>
      </c>
      <c r="BC83" s="133"/>
      <c r="BD83" s="198">
        <f t="shared" si="134"/>
        <v>1</v>
      </c>
      <c r="BE83" s="20">
        <f t="shared" si="135"/>
        <v>0</v>
      </c>
      <c r="BF83" s="132"/>
      <c r="BG83" s="184">
        <f t="shared" si="136"/>
        <v>0</v>
      </c>
      <c r="BH83" s="301">
        <f t="shared" si="145"/>
        <v>0</v>
      </c>
      <c r="BI83" s="56">
        <f t="shared" si="146"/>
        <v>0</v>
      </c>
      <c r="BJ83" s="312"/>
      <c r="BK83" s="129" t="str">
        <f t="shared" ref="BK83:BK93" si="147">+IF(LEFT(RIGHT(B83,3),1)="/",SUBSTITUTE(B83,RIGHT(B83,3),""),"")</f>
        <v>B/I</v>
      </c>
    </row>
    <row r="84" spans="2:63" s="141" customFormat="1" x14ac:dyDescent="0.25">
      <c r="B84" s="130" t="s">
        <v>258</v>
      </c>
      <c r="C84" s="51"/>
      <c r="D84" s="51"/>
      <c r="E84" s="340" t="s">
        <v>148</v>
      </c>
      <c r="F84" s="341"/>
      <c r="G84" s="61"/>
      <c r="H84" s="66"/>
      <c r="I84" s="26"/>
      <c r="J84" s="186">
        <f>27%</f>
        <v>0.27</v>
      </c>
      <c r="K84" s="197">
        <f t="shared" si="137"/>
        <v>0</v>
      </c>
      <c r="L84" s="20">
        <f t="shared" si="111"/>
        <v>0</v>
      </c>
      <c r="M84" s="67">
        <f t="shared" si="112"/>
        <v>0</v>
      </c>
      <c r="N84" s="198">
        <f>100%</f>
        <v>1</v>
      </c>
      <c r="O84" s="185">
        <f t="shared" si="138"/>
        <v>0</v>
      </c>
      <c r="P84" s="142"/>
      <c r="Q84" s="20">
        <f t="shared" si="113"/>
        <v>0</v>
      </c>
      <c r="R84" s="134"/>
      <c r="S84" s="198">
        <f>100%</f>
        <v>1</v>
      </c>
      <c r="T84" s="185">
        <f t="shared" si="139"/>
        <v>0</v>
      </c>
      <c r="U84" s="142"/>
      <c r="V84" s="134">
        <f t="shared" si="114"/>
        <v>0</v>
      </c>
      <c r="W84" s="317"/>
      <c r="X84" s="57"/>
      <c r="Y84" s="283"/>
      <c r="Z84" s="285" t="str">
        <f t="shared" si="115"/>
        <v xml:space="preserve"> </v>
      </c>
      <c r="AA84" s="10">
        <f t="shared" si="116"/>
        <v>0</v>
      </c>
      <c r="AB84" s="26">
        <f t="shared" si="117"/>
        <v>0</v>
      </c>
      <c r="AC84" s="186">
        <f t="shared" si="118"/>
        <v>0.27</v>
      </c>
      <c r="AD84" s="197">
        <f t="shared" si="140"/>
        <v>0</v>
      </c>
      <c r="AE84" s="20">
        <f t="shared" si="119"/>
        <v>0</v>
      </c>
      <c r="AF84" s="21">
        <f t="shared" si="120"/>
        <v>0</v>
      </c>
      <c r="AG84" s="198">
        <f t="shared" si="121"/>
        <v>1</v>
      </c>
      <c r="AH84" s="185">
        <f t="shared" si="141"/>
        <v>0</v>
      </c>
      <c r="AI84" s="132"/>
      <c r="AJ84" s="20">
        <f t="shared" si="122"/>
        <v>0</v>
      </c>
      <c r="AK84" s="133"/>
      <c r="AL84" s="198">
        <f t="shared" si="123"/>
        <v>1</v>
      </c>
      <c r="AM84" s="185">
        <f t="shared" si="142"/>
        <v>0</v>
      </c>
      <c r="AN84" s="132"/>
      <c r="AO84" s="134">
        <f t="shared" si="124"/>
        <v>0</v>
      </c>
      <c r="AP84" s="292">
        <f t="shared" si="125"/>
        <v>0</v>
      </c>
      <c r="AQ84" s="56">
        <f t="shared" si="143"/>
        <v>0</v>
      </c>
      <c r="AR84" s="208"/>
      <c r="AS84" s="52" t="str">
        <f t="shared" si="126"/>
        <v xml:space="preserve"> </v>
      </c>
      <c r="AT84" s="10">
        <f t="shared" si="127"/>
        <v>0</v>
      </c>
      <c r="AU84" s="26">
        <f t="shared" si="128"/>
        <v>0</v>
      </c>
      <c r="AV84" s="26">
        <f t="shared" si="129"/>
        <v>0</v>
      </c>
      <c r="AW84" s="20">
        <f t="shared" si="130"/>
        <v>0</v>
      </c>
      <c r="AX84" s="21">
        <f t="shared" si="131"/>
        <v>0</v>
      </c>
      <c r="AY84" s="198">
        <f t="shared" si="132"/>
        <v>1</v>
      </c>
      <c r="AZ84" s="20">
        <f t="shared" si="144"/>
        <v>0</v>
      </c>
      <c r="BA84" s="132"/>
      <c r="BB84" s="20">
        <f t="shared" si="133"/>
        <v>0</v>
      </c>
      <c r="BC84" s="133"/>
      <c r="BD84" s="198">
        <f t="shared" si="134"/>
        <v>1</v>
      </c>
      <c r="BE84" s="20">
        <f t="shared" si="135"/>
        <v>0</v>
      </c>
      <c r="BF84" s="132"/>
      <c r="BG84" s="184">
        <f t="shared" si="136"/>
        <v>0</v>
      </c>
      <c r="BH84" s="301">
        <f t="shared" si="145"/>
        <v>0</v>
      </c>
      <c r="BI84" s="56">
        <f t="shared" si="146"/>
        <v>0</v>
      </c>
      <c r="BJ84" s="312"/>
      <c r="BK84" s="129" t="str">
        <f t="shared" si="147"/>
        <v>B/I</v>
      </c>
    </row>
    <row r="85" spans="2:63" s="141" customFormat="1" x14ac:dyDescent="0.25">
      <c r="B85" s="130" t="s">
        <v>259</v>
      </c>
      <c r="C85" s="51"/>
      <c r="D85" s="51"/>
      <c r="E85" s="340" t="s">
        <v>148</v>
      </c>
      <c r="F85" s="341"/>
      <c r="G85" s="61"/>
      <c r="H85" s="66"/>
      <c r="I85" s="26"/>
      <c r="J85" s="186">
        <f>27%</f>
        <v>0.27</v>
      </c>
      <c r="K85" s="197">
        <f t="shared" si="137"/>
        <v>0</v>
      </c>
      <c r="L85" s="20">
        <f t="shared" si="111"/>
        <v>0</v>
      </c>
      <c r="M85" s="67">
        <f t="shared" si="112"/>
        <v>0</v>
      </c>
      <c r="N85" s="198">
        <f>100%</f>
        <v>1</v>
      </c>
      <c r="O85" s="185">
        <f t="shared" si="138"/>
        <v>0</v>
      </c>
      <c r="P85" s="142"/>
      <c r="Q85" s="20">
        <f t="shared" si="113"/>
        <v>0</v>
      </c>
      <c r="R85" s="134"/>
      <c r="S85" s="198">
        <f>100%</f>
        <v>1</v>
      </c>
      <c r="T85" s="185">
        <f t="shared" si="139"/>
        <v>0</v>
      </c>
      <c r="U85" s="142"/>
      <c r="V85" s="134">
        <f t="shared" si="114"/>
        <v>0</v>
      </c>
      <c r="W85" s="317"/>
      <c r="X85" s="57"/>
      <c r="Y85" s="283"/>
      <c r="Z85" s="285" t="str">
        <f t="shared" si="115"/>
        <v xml:space="preserve"> </v>
      </c>
      <c r="AA85" s="10">
        <f t="shared" si="116"/>
        <v>0</v>
      </c>
      <c r="AB85" s="26">
        <f t="shared" si="117"/>
        <v>0</v>
      </c>
      <c r="AC85" s="186">
        <f t="shared" si="118"/>
        <v>0.27</v>
      </c>
      <c r="AD85" s="197">
        <f t="shared" si="140"/>
        <v>0</v>
      </c>
      <c r="AE85" s="20">
        <f t="shared" si="119"/>
        <v>0</v>
      </c>
      <c r="AF85" s="21">
        <f t="shared" si="120"/>
        <v>0</v>
      </c>
      <c r="AG85" s="198">
        <f t="shared" si="121"/>
        <v>1</v>
      </c>
      <c r="AH85" s="185">
        <f t="shared" si="141"/>
        <v>0</v>
      </c>
      <c r="AI85" s="132"/>
      <c r="AJ85" s="20">
        <f t="shared" si="122"/>
        <v>0</v>
      </c>
      <c r="AK85" s="133"/>
      <c r="AL85" s="198">
        <f t="shared" si="123"/>
        <v>1</v>
      </c>
      <c r="AM85" s="185">
        <f t="shared" si="142"/>
        <v>0</v>
      </c>
      <c r="AN85" s="132"/>
      <c r="AO85" s="134">
        <f t="shared" si="124"/>
        <v>0</v>
      </c>
      <c r="AP85" s="292">
        <f t="shared" si="125"/>
        <v>0</v>
      </c>
      <c r="AQ85" s="56">
        <f t="shared" si="143"/>
        <v>0</v>
      </c>
      <c r="AR85" s="208"/>
      <c r="AS85" s="52" t="str">
        <f t="shared" si="126"/>
        <v xml:space="preserve"> </v>
      </c>
      <c r="AT85" s="10">
        <f t="shared" si="127"/>
        <v>0</v>
      </c>
      <c r="AU85" s="26">
        <f t="shared" si="128"/>
        <v>0</v>
      </c>
      <c r="AV85" s="26">
        <f t="shared" si="129"/>
        <v>0</v>
      </c>
      <c r="AW85" s="20">
        <f t="shared" si="130"/>
        <v>0</v>
      </c>
      <c r="AX85" s="21">
        <f t="shared" si="131"/>
        <v>0</v>
      </c>
      <c r="AY85" s="198">
        <f t="shared" si="132"/>
        <v>1</v>
      </c>
      <c r="AZ85" s="20">
        <f t="shared" si="144"/>
        <v>0</v>
      </c>
      <c r="BA85" s="132"/>
      <c r="BB85" s="20">
        <f t="shared" si="133"/>
        <v>0</v>
      </c>
      <c r="BC85" s="133"/>
      <c r="BD85" s="198">
        <f t="shared" si="134"/>
        <v>1</v>
      </c>
      <c r="BE85" s="20">
        <f t="shared" si="135"/>
        <v>0</v>
      </c>
      <c r="BF85" s="132"/>
      <c r="BG85" s="184">
        <f t="shared" si="136"/>
        <v>0</v>
      </c>
      <c r="BH85" s="301">
        <f t="shared" si="145"/>
        <v>0</v>
      </c>
      <c r="BI85" s="56">
        <f t="shared" si="146"/>
        <v>0</v>
      </c>
      <c r="BJ85" s="312"/>
      <c r="BK85" s="129" t="str">
        <f t="shared" si="147"/>
        <v>B/I</v>
      </c>
    </row>
    <row r="86" spans="2:63" s="141" customFormat="1" x14ac:dyDescent="0.25">
      <c r="B86" s="130" t="s">
        <v>260</v>
      </c>
      <c r="C86" s="51"/>
      <c r="D86" s="51"/>
      <c r="E86" s="340" t="s">
        <v>148</v>
      </c>
      <c r="F86" s="341"/>
      <c r="G86" s="61"/>
      <c r="H86" s="66"/>
      <c r="I86" s="26"/>
      <c r="J86" s="186">
        <f>27%</f>
        <v>0.27</v>
      </c>
      <c r="K86" s="197">
        <f t="shared" si="137"/>
        <v>0</v>
      </c>
      <c r="L86" s="20">
        <f t="shared" si="111"/>
        <v>0</v>
      </c>
      <c r="M86" s="67">
        <f t="shared" si="112"/>
        <v>0</v>
      </c>
      <c r="N86" s="198">
        <f>100%</f>
        <v>1</v>
      </c>
      <c r="O86" s="185">
        <f t="shared" si="138"/>
        <v>0</v>
      </c>
      <c r="P86" s="142"/>
      <c r="Q86" s="20">
        <f t="shared" si="113"/>
        <v>0</v>
      </c>
      <c r="R86" s="134"/>
      <c r="S86" s="198">
        <f>100%</f>
        <v>1</v>
      </c>
      <c r="T86" s="185">
        <f t="shared" si="139"/>
        <v>0</v>
      </c>
      <c r="U86" s="142"/>
      <c r="V86" s="134">
        <f t="shared" si="114"/>
        <v>0</v>
      </c>
      <c r="W86" s="317"/>
      <c r="X86" s="57"/>
      <c r="Y86" s="283"/>
      <c r="Z86" s="285" t="str">
        <f t="shared" si="115"/>
        <v xml:space="preserve"> </v>
      </c>
      <c r="AA86" s="10">
        <f t="shared" si="116"/>
        <v>0</v>
      </c>
      <c r="AB86" s="26">
        <f t="shared" si="117"/>
        <v>0</v>
      </c>
      <c r="AC86" s="186">
        <f t="shared" si="118"/>
        <v>0.27</v>
      </c>
      <c r="AD86" s="197">
        <f t="shared" si="140"/>
        <v>0</v>
      </c>
      <c r="AE86" s="20">
        <f t="shared" si="119"/>
        <v>0</v>
      </c>
      <c r="AF86" s="21">
        <f t="shared" si="120"/>
        <v>0</v>
      </c>
      <c r="AG86" s="198">
        <f t="shared" si="121"/>
        <v>1</v>
      </c>
      <c r="AH86" s="185">
        <f t="shared" si="141"/>
        <v>0</v>
      </c>
      <c r="AI86" s="132"/>
      <c r="AJ86" s="20">
        <f t="shared" si="122"/>
        <v>0</v>
      </c>
      <c r="AK86" s="133"/>
      <c r="AL86" s="198">
        <f t="shared" si="123"/>
        <v>1</v>
      </c>
      <c r="AM86" s="185">
        <f t="shared" si="142"/>
        <v>0</v>
      </c>
      <c r="AN86" s="132"/>
      <c r="AO86" s="134">
        <f t="shared" si="124"/>
        <v>0</v>
      </c>
      <c r="AP86" s="292">
        <f t="shared" si="125"/>
        <v>0</v>
      </c>
      <c r="AQ86" s="56">
        <f t="shared" si="143"/>
        <v>0</v>
      </c>
      <c r="AR86" s="208"/>
      <c r="AS86" s="52" t="str">
        <f t="shared" si="126"/>
        <v xml:space="preserve"> </v>
      </c>
      <c r="AT86" s="10">
        <f t="shared" si="127"/>
        <v>0</v>
      </c>
      <c r="AU86" s="26">
        <f t="shared" si="128"/>
        <v>0</v>
      </c>
      <c r="AV86" s="26">
        <f t="shared" si="129"/>
        <v>0</v>
      </c>
      <c r="AW86" s="20">
        <f t="shared" si="130"/>
        <v>0</v>
      </c>
      <c r="AX86" s="21">
        <f t="shared" si="131"/>
        <v>0</v>
      </c>
      <c r="AY86" s="198">
        <f t="shared" si="132"/>
        <v>1</v>
      </c>
      <c r="AZ86" s="20">
        <f t="shared" si="144"/>
        <v>0</v>
      </c>
      <c r="BA86" s="132"/>
      <c r="BB86" s="20">
        <f t="shared" si="133"/>
        <v>0</v>
      </c>
      <c r="BC86" s="133"/>
      <c r="BD86" s="198">
        <f t="shared" si="134"/>
        <v>1</v>
      </c>
      <c r="BE86" s="20">
        <f t="shared" si="135"/>
        <v>0</v>
      </c>
      <c r="BF86" s="132"/>
      <c r="BG86" s="184">
        <f t="shared" si="136"/>
        <v>0</v>
      </c>
      <c r="BH86" s="301">
        <f t="shared" si="145"/>
        <v>0</v>
      </c>
      <c r="BI86" s="56">
        <f t="shared" si="146"/>
        <v>0</v>
      </c>
      <c r="BJ86" s="312"/>
      <c r="BK86" s="129" t="str">
        <f t="shared" si="147"/>
        <v>B/I</v>
      </c>
    </row>
    <row r="87" spans="2:63" s="141" customFormat="1" x14ac:dyDescent="0.25">
      <c r="B87" s="130" t="s">
        <v>261</v>
      </c>
      <c r="C87" s="51"/>
      <c r="D87" s="51"/>
      <c r="E87" s="340" t="s">
        <v>148</v>
      </c>
      <c r="F87" s="341"/>
      <c r="G87" s="61"/>
      <c r="H87" s="66"/>
      <c r="I87" s="26"/>
      <c r="J87" s="186">
        <f>27%</f>
        <v>0.27</v>
      </c>
      <c r="K87" s="197">
        <f t="shared" si="137"/>
        <v>0</v>
      </c>
      <c r="L87" s="20">
        <f t="shared" si="111"/>
        <v>0</v>
      </c>
      <c r="M87" s="67">
        <f t="shared" si="112"/>
        <v>0</v>
      </c>
      <c r="N87" s="198">
        <f>100%</f>
        <v>1</v>
      </c>
      <c r="O87" s="185">
        <f t="shared" si="138"/>
        <v>0</v>
      </c>
      <c r="P87" s="142"/>
      <c r="Q87" s="20">
        <f t="shared" si="113"/>
        <v>0</v>
      </c>
      <c r="R87" s="134"/>
      <c r="S87" s="198">
        <f>100%</f>
        <v>1</v>
      </c>
      <c r="T87" s="185">
        <f t="shared" si="139"/>
        <v>0</v>
      </c>
      <c r="U87" s="142"/>
      <c r="V87" s="134">
        <f t="shared" si="114"/>
        <v>0</v>
      </c>
      <c r="W87" s="317"/>
      <c r="X87" s="57"/>
      <c r="Y87" s="283"/>
      <c r="Z87" s="285" t="str">
        <f t="shared" si="115"/>
        <v xml:space="preserve"> </v>
      </c>
      <c r="AA87" s="10">
        <f t="shared" si="116"/>
        <v>0</v>
      </c>
      <c r="AB87" s="26">
        <f t="shared" si="117"/>
        <v>0</v>
      </c>
      <c r="AC87" s="186">
        <f t="shared" si="118"/>
        <v>0.27</v>
      </c>
      <c r="AD87" s="197">
        <f t="shared" si="140"/>
        <v>0</v>
      </c>
      <c r="AE87" s="20">
        <f t="shared" si="119"/>
        <v>0</v>
      </c>
      <c r="AF87" s="21">
        <f t="shared" si="120"/>
        <v>0</v>
      </c>
      <c r="AG87" s="198">
        <f t="shared" si="121"/>
        <v>1</v>
      </c>
      <c r="AH87" s="185">
        <f t="shared" si="141"/>
        <v>0</v>
      </c>
      <c r="AI87" s="132"/>
      <c r="AJ87" s="20">
        <f t="shared" si="122"/>
        <v>0</v>
      </c>
      <c r="AK87" s="133"/>
      <c r="AL87" s="198">
        <f t="shared" si="123"/>
        <v>1</v>
      </c>
      <c r="AM87" s="185">
        <f t="shared" si="142"/>
        <v>0</v>
      </c>
      <c r="AN87" s="132"/>
      <c r="AO87" s="134">
        <f t="shared" si="124"/>
        <v>0</v>
      </c>
      <c r="AP87" s="292">
        <f t="shared" si="125"/>
        <v>0</v>
      </c>
      <c r="AQ87" s="56">
        <f t="shared" si="143"/>
        <v>0</v>
      </c>
      <c r="AR87" s="208"/>
      <c r="AS87" s="52" t="str">
        <f t="shared" si="126"/>
        <v xml:space="preserve"> </v>
      </c>
      <c r="AT87" s="10">
        <f t="shared" si="127"/>
        <v>0</v>
      </c>
      <c r="AU87" s="26">
        <f t="shared" si="128"/>
        <v>0</v>
      </c>
      <c r="AV87" s="26">
        <f t="shared" si="129"/>
        <v>0</v>
      </c>
      <c r="AW87" s="20">
        <f t="shared" si="130"/>
        <v>0</v>
      </c>
      <c r="AX87" s="21">
        <f t="shared" si="131"/>
        <v>0</v>
      </c>
      <c r="AY87" s="198">
        <f t="shared" si="132"/>
        <v>1</v>
      </c>
      <c r="AZ87" s="20">
        <f t="shared" si="144"/>
        <v>0</v>
      </c>
      <c r="BA87" s="132"/>
      <c r="BB87" s="20">
        <f t="shared" si="133"/>
        <v>0</v>
      </c>
      <c r="BC87" s="133"/>
      <c r="BD87" s="198">
        <f t="shared" si="134"/>
        <v>1</v>
      </c>
      <c r="BE87" s="20">
        <f t="shared" si="135"/>
        <v>0</v>
      </c>
      <c r="BF87" s="132"/>
      <c r="BG87" s="184">
        <f t="shared" si="136"/>
        <v>0</v>
      </c>
      <c r="BH87" s="301">
        <f t="shared" si="145"/>
        <v>0</v>
      </c>
      <c r="BI87" s="56">
        <f t="shared" si="146"/>
        <v>0</v>
      </c>
      <c r="BJ87" s="312"/>
      <c r="BK87" s="129" t="str">
        <f t="shared" si="147"/>
        <v>B/I</v>
      </c>
    </row>
    <row r="88" spans="2:63" s="141" customFormat="1" x14ac:dyDescent="0.25">
      <c r="B88" s="130" t="s">
        <v>262</v>
      </c>
      <c r="C88" s="51"/>
      <c r="D88" s="51"/>
      <c r="E88" s="340" t="s">
        <v>148</v>
      </c>
      <c r="F88" s="341"/>
      <c r="G88" s="61"/>
      <c r="H88" s="66"/>
      <c r="I88" s="26"/>
      <c r="J88" s="186">
        <f>27%</f>
        <v>0.27</v>
      </c>
      <c r="K88" s="197">
        <f t="shared" si="137"/>
        <v>0</v>
      </c>
      <c r="L88" s="20">
        <f t="shared" si="111"/>
        <v>0</v>
      </c>
      <c r="M88" s="67">
        <f t="shared" si="112"/>
        <v>0</v>
      </c>
      <c r="N88" s="198">
        <f>100%</f>
        <v>1</v>
      </c>
      <c r="O88" s="185">
        <f t="shared" si="138"/>
        <v>0</v>
      </c>
      <c r="P88" s="142"/>
      <c r="Q88" s="20">
        <f t="shared" si="113"/>
        <v>0</v>
      </c>
      <c r="R88" s="134"/>
      <c r="S88" s="198">
        <f>100%</f>
        <v>1</v>
      </c>
      <c r="T88" s="185">
        <f t="shared" si="139"/>
        <v>0</v>
      </c>
      <c r="U88" s="142"/>
      <c r="V88" s="134">
        <f t="shared" si="114"/>
        <v>0</v>
      </c>
      <c r="W88" s="317"/>
      <c r="X88" s="57"/>
      <c r="Y88" s="283"/>
      <c r="Z88" s="285" t="str">
        <f t="shared" si="115"/>
        <v xml:space="preserve"> </v>
      </c>
      <c r="AA88" s="10">
        <f t="shared" si="116"/>
        <v>0</v>
      </c>
      <c r="AB88" s="26">
        <f t="shared" si="117"/>
        <v>0</v>
      </c>
      <c r="AC88" s="186">
        <f t="shared" si="118"/>
        <v>0.27</v>
      </c>
      <c r="AD88" s="197">
        <f t="shared" si="140"/>
        <v>0</v>
      </c>
      <c r="AE88" s="20">
        <f t="shared" si="119"/>
        <v>0</v>
      </c>
      <c r="AF88" s="21">
        <f t="shared" si="120"/>
        <v>0</v>
      </c>
      <c r="AG88" s="198">
        <f t="shared" si="121"/>
        <v>1</v>
      </c>
      <c r="AH88" s="185">
        <f t="shared" si="141"/>
        <v>0</v>
      </c>
      <c r="AI88" s="132"/>
      <c r="AJ88" s="20">
        <f t="shared" si="122"/>
        <v>0</v>
      </c>
      <c r="AK88" s="133"/>
      <c r="AL88" s="198">
        <f t="shared" si="123"/>
        <v>1</v>
      </c>
      <c r="AM88" s="185">
        <f t="shared" si="142"/>
        <v>0</v>
      </c>
      <c r="AN88" s="132"/>
      <c r="AO88" s="134">
        <f t="shared" si="124"/>
        <v>0</v>
      </c>
      <c r="AP88" s="292">
        <f t="shared" si="125"/>
        <v>0</v>
      </c>
      <c r="AQ88" s="56">
        <f t="shared" si="143"/>
        <v>0</v>
      </c>
      <c r="AR88" s="208"/>
      <c r="AS88" s="52" t="str">
        <f t="shared" si="126"/>
        <v xml:space="preserve"> </v>
      </c>
      <c r="AT88" s="10">
        <f t="shared" si="127"/>
        <v>0</v>
      </c>
      <c r="AU88" s="26">
        <f t="shared" si="128"/>
        <v>0</v>
      </c>
      <c r="AV88" s="26">
        <f t="shared" si="129"/>
        <v>0</v>
      </c>
      <c r="AW88" s="20">
        <f t="shared" si="130"/>
        <v>0</v>
      </c>
      <c r="AX88" s="21">
        <f t="shared" si="131"/>
        <v>0</v>
      </c>
      <c r="AY88" s="198">
        <f t="shared" si="132"/>
        <v>1</v>
      </c>
      <c r="AZ88" s="20">
        <f t="shared" si="144"/>
        <v>0</v>
      </c>
      <c r="BA88" s="132"/>
      <c r="BB88" s="20">
        <f t="shared" si="133"/>
        <v>0</v>
      </c>
      <c r="BC88" s="133"/>
      <c r="BD88" s="198">
        <f t="shared" si="134"/>
        <v>1</v>
      </c>
      <c r="BE88" s="20">
        <f t="shared" si="135"/>
        <v>0</v>
      </c>
      <c r="BF88" s="132"/>
      <c r="BG88" s="184">
        <f t="shared" si="136"/>
        <v>0</v>
      </c>
      <c r="BH88" s="301">
        <f t="shared" si="145"/>
        <v>0</v>
      </c>
      <c r="BI88" s="56">
        <f t="shared" si="146"/>
        <v>0</v>
      </c>
      <c r="BJ88" s="312"/>
      <c r="BK88" s="129" t="str">
        <f t="shared" si="147"/>
        <v>B/I</v>
      </c>
    </row>
    <row r="89" spans="2:63" s="141" customFormat="1" x14ac:dyDescent="0.25">
      <c r="B89" s="130" t="s">
        <v>263</v>
      </c>
      <c r="C89" s="51"/>
      <c r="D89" s="51"/>
      <c r="E89" s="340" t="s">
        <v>148</v>
      </c>
      <c r="F89" s="341"/>
      <c r="G89" s="61"/>
      <c r="H89" s="66"/>
      <c r="I89" s="26"/>
      <c r="J89" s="186">
        <f>27%</f>
        <v>0.27</v>
      </c>
      <c r="K89" s="197">
        <f t="shared" si="137"/>
        <v>0</v>
      </c>
      <c r="L89" s="20">
        <f t="shared" si="111"/>
        <v>0</v>
      </c>
      <c r="M89" s="67">
        <f t="shared" si="112"/>
        <v>0</v>
      </c>
      <c r="N89" s="198">
        <f>100%</f>
        <v>1</v>
      </c>
      <c r="O89" s="185">
        <f t="shared" si="138"/>
        <v>0</v>
      </c>
      <c r="P89" s="142"/>
      <c r="Q89" s="20">
        <f t="shared" si="113"/>
        <v>0</v>
      </c>
      <c r="R89" s="134"/>
      <c r="S89" s="198">
        <f>100%</f>
        <v>1</v>
      </c>
      <c r="T89" s="185">
        <f t="shared" si="139"/>
        <v>0</v>
      </c>
      <c r="U89" s="142"/>
      <c r="V89" s="134">
        <f t="shared" si="114"/>
        <v>0</v>
      </c>
      <c r="W89" s="317"/>
      <c r="X89" s="57"/>
      <c r="Y89" s="283"/>
      <c r="Z89" s="285" t="str">
        <f t="shared" si="115"/>
        <v xml:space="preserve"> </v>
      </c>
      <c r="AA89" s="10">
        <f t="shared" si="116"/>
        <v>0</v>
      </c>
      <c r="AB89" s="26">
        <f t="shared" si="117"/>
        <v>0</v>
      </c>
      <c r="AC89" s="186">
        <f t="shared" si="118"/>
        <v>0.27</v>
      </c>
      <c r="AD89" s="197">
        <f t="shared" si="140"/>
        <v>0</v>
      </c>
      <c r="AE89" s="20">
        <f t="shared" si="119"/>
        <v>0</v>
      </c>
      <c r="AF89" s="21">
        <f t="shared" si="120"/>
        <v>0</v>
      </c>
      <c r="AG89" s="198">
        <f t="shared" si="121"/>
        <v>1</v>
      </c>
      <c r="AH89" s="185">
        <f t="shared" si="141"/>
        <v>0</v>
      </c>
      <c r="AI89" s="132"/>
      <c r="AJ89" s="20">
        <f t="shared" si="122"/>
        <v>0</v>
      </c>
      <c r="AK89" s="133"/>
      <c r="AL89" s="198">
        <f t="shared" si="123"/>
        <v>1</v>
      </c>
      <c r="AM89" s="185">
        <f t="shared" si="142"/>
        <v>0</v>
      </c>
      <c r="AN89" s="132"/>
      <c r="AO89" s="134">
        <f t="shared" si="124"/>
        <v>0</v>
      </c>
      <c r="AP89" s="292">
        <f t="shared" si="125"/>
        <v>0</v>
      </c>
      <c r="AQ89" s="56">
        <f t="shared" si="143"/>
        <v>0</v>
      </c>
      <c r="AR89" s="208"/>
      <c r="AS89" s="52" t="str">
        <f t="shared" si="126"/>
        <v xml:space="preserve"> </v>
      </c>
      <c r="AT89" s="10">
        <f t="shared" si="127"/>
        <v>0</v>
      </c>
      <c r="AU89" s="26">
        <f t="shared" si="128"/>
        <v>0</v>
      </c>
      <c r="AV89" s="26">
        <f t="shared" si="129"/>
        <v>0</v>
      </c>
      <c r="AW89" s="20">
        <f t="shared" si="130"/>
        <v>0</v>
      </c>
      <c r="AX89" s="21">
        <f t="shared" si="131"/>
        <v>0</v>
      </c>
      <c r="AY89" s="198">
        <f t="shared" si="132"/>
        <v>1</v>
      </c>
      <c r="AZ89" s="20">
        <f t="shared" si="144"/>
        <v>0</v>
      </c>
      <c r="BA89" s="132"/>
      <c r="BB89" s="20">
        <f t="shared" si="133"/>
        <v>0</v>
      </c>
      <c r="BC89" s="133"/>
      <c r="BD89" s="198">
        <f t="shared" si="134"/>
        <v>1</v>
      </c>
      <c r="BE89" s="20">
        <f t="shared" si="135"/>
        <v>0</v>
      </c>
      <c r="BF89" s="132"/>
      <c r="BG89" s="184">
        <f t="shared" si="136"/>
        <v>0</v>
      </c>
      <c r="BH89" s="301">
        <f t="shared" si="145"/>
        <v>0</v>
      </c>
      <c r="BI89" s="56">
        <f t="shared" si="146"/>
        <v>0</v>
      </c>
      <c r="BJ89" s="312"/>
      <c r="BK89" s="129" t="str">
        <f t="shared" si="147"/>
        <v>B/I</v>
      </c>
    </row>
    <row r="90" spans="2:63" s="141" customFormat="1" x14ac:dyDescent="0.25">
      <c r="B90" s="130" t="s">
        <v>264</v>
      </c>
      <c r="C90" s="51"/>
      <c r="D90" s="51"/>
      <c r="E90" s="340" t="s">
        <v>148</v>
      </c>
      <c r="F90" s="341"/>
      <c r="G90" s="61"/>
      <c r="H90" s="66"/>
      <c r="I90" s="26"/>
      <c r="J90" s="186">
        <f>27%</f>
        <v>0.27</v>
      </c>
      <c r="K90" s="197">
        <f t="shared" si="137"/>
        <v>0</v>
      </c>
      <c r="L90" s="20">
        <f t="shared" si="111"/>
        <v>0</v>
      </c>
      <c r="M90" s="67">
        <f t="shared" si="112"/>
        <v>0</v>
      </c>
      <c r="N90" s="198">
        <f>100%</f>
        <v>1</v>
      </c>
      <c r="O90" s="185">
        <f t="shared" si="138"/>
        <v>0</v>
      </c>
      <c r="P90" s="142"/>
      <c r="Q90" s="20">
        <f t="shared" si="113"/>
        <v>0</v>
      </c>
      <c r="R90" s="134"/>
      <c r="S90" s="198">
        <f>100%</f>
        <v>1</v>
      </c>
      <c r="T90" s="185">
        <f t="shared" si="139"/>
        <v>0</v>
      </c>
      <c r="U90" s="142"/>
      <c r="V90" s="134">
        <f t="shared" si="114"/>
        <v>0</v>
      </c>
      <c r="W90" s="317"/>
      <c r="X90" s="57"/>
      <c r="Y90" s="283"/>
      <c r="Z90" s="285" t="str">
        <f t="shared" si="115"/>
        <v xml:space="preserve"> </v>
      </c>
      <c r="AA90" s="10">
        <f t="shared" si="116"/>
        <v>0</v>
      </c>
      <c r="AB90" s="26">
        <f t="shared" si="117"/>
        <v>0</v>
      </c>
      <c r="AC90" s="186">
        <f t="shared" si="118"/>
        <v>0.27</v>
      </c>
      <c r="AD90" s="197">
        <f t="shared" si="140"/>
        <v>0</v>
      </c>
      <c r="AE90" s="20">
        <f t="shared" si="119"/>
        <v>0</v>
      </c>
      <c r="AF90" s="21">
        <f t="shared" si="120"/>
        <v>0</v>
      </c>
      <c r="AG90" s="198">
        <f t="shared" si="121"/>
        <v>1</v>
      </c>
      <c r="AH90" s="185">
        <f t="shared" si="141"/>
        <v>0</v>
      </c>
      <c r="AI90" s="132"/>
      <c r="AJ90" s="20">
        <f t="shared" si="122"/>
        <v>0</v>
      </c>
      <c r="AK90" s="133"/>
      <c r="AL90" s="198">
        <f t="shared" si="123"/>
        <v>1</v>
      </c>
      <c r="AM90" s="185">
        <f t="shared" si="142"/>
        <v>0</v>
      </c>
      <c r="AN90" s="132"/>
      <c r="AO90" s="134">
        <f t="shared" si="124"/>
        <v>0</v>
      </c>
      <c r="AP90" s="292">
        <f t="shared" si="125"/>
        <v>0</v>
      </c>
      <c r="AQ90" s="56">
        <f t="shared" si="143"/>
        <v>0</v>
      </c>
      <c r="AR90" s="208"/>
      <c r="AS90" s="52" t="str">
        <f t="shared" si="126"/>
        <v xml:space="preserve"> </v>
      </c>
      <c r="AT90" s="10">
        <f t="shared" si="127"/>
        <v>0</v>
      </c>
      <c r="AU90" s="26">
        <f t="shared" si="128"/>
        <v>0</v>
      </c>
      <c r="AV90" s="26">
        <f t="shared" si="129"/>
        <v>0</v>
      </c>
      <c r="AW90" s="20">
        <f t="shared" si="130"/>
        <v>0</v>
      </c>
      <c r="AX90" s="21">
        <f t="shared" si="131"/>
        <v>0</v>
      </c>
      <c r="AY90" s="198">
        <f t="shared" si="132"/>
        <v>1</v>
      </c>
      <c r="AZ90" s="20">
        <f t="shared" si="144"/>
        <v>0</v>
      </c>
      <c r="BA90" s="132"/>
      <c r="BB90" s="20">
        <f t="shared" si="133"/>
        <v>0</v>
      </c>
      <c r="BC90" s="133"/>
      <c r="BD90" s="198">
        <f t="shared" si="134"/>
        <v>1</v>
      </c>
      <c r="BE90" s="20">
        <f t="shared" si="135"/>
        <v>0</v>
      </c>
      <c r="BF90" s="132"/>
      <c r="BG90" s="184">
        <f t="shared" si="136"/>
        <v>0</v>
      </c>
      <c r="BH90" s="301">
        <f t="shared" si="145"/>
        <v>0</v>
      </c>
      <c r="BI90" s="56">
        <f t="shared" si="146"/>
        <v>0</v>
      </c>
      <c r="BJ90" s="312"/>
      <c r="BK90" s="129" t="str">
        <f t="shared" si="147"/>
        <v>B/I</v>
      </c>
    </row>
    <row r="91" spans="2:63" s="141" customFormat="1" x14ac:dyDescent="0.25">
      <c r="B91" s="130" t="s">
        <v>265</v>
      </c>
      <c r="C91" s="51"/>
      <c r="D91" s="51"/>
      <c r="E91" s="340" t="s">
        <v>148</v>
      </c>
      <c r="F91" s="341"/>
      <c r="G91" s="61"/>
      <c r="H91" s="66"/>
      <c r="I91" s="26"/>
      <c r="J91" s="186">
        <f>27%</f>
        <v>0.27</v>
      </c>
      <c r="K91" s="197">
        <f t="shared" si="137"/>
        <v>0</v>
      </c>
      <c r="L91" s="20">
        <f t="shared" si="111"/>
        <v>0</v>
      </c>
      <c r="M91" s="67">
        <f t="shared" si="112"/>
        <v>0</v>
      </c>
      <c r="N91" s="198">
        <f>100%</f>
        <v>1</v>
      </c>
      <c r="O91" s="185">
        <f t="shared" si="138"/>
        <v>0</v>
      </c>
      <c r="P91" s="142"/>
      <c r="Q91" s="20">
        <f t="shared" si="113"/>
        <v>0</v>
      </c>
      <c r="R91" s="134"/>
      <c r="S91" s="198">
        <f>100%</f>
        <v>1</v>
      </c>
      <c r="T91" s="185">
        <f t="shared" si="139"/>
        <v>0</v>
      </c>
      <c r="U91" s="142"/>
      <c r="V91" s="134">
        <f t="shared" si="114"/>
        <v>0</v>
      </c>
      <c r="W91" s="317"/>
      <c r="X91" s="57"/>
      <c r="Y91" s="283"/>
      <c r="Z91" s="285" t="str">
        <f t="shared" si="115"/>
        <v xml:space="preserve"> </v>
      </c>
      <c r="AA91" s="10">
        <f t="shared" si="116"/>
        <v>0</v>
      </c>
      <c r="AB91" s="26">
        <f t="shared" si="117"/>
        <v>0</v>
      </c>
      <c r="AC91" s="186">
        <f t="shared" si="118"/>
        <v>0.27</v>
      </c>
      <c r="AD91" s="197">
        <f t="shared" si="140"/>
        <v>0</v>
      </c>
      <c r="AE91" s="20">
        <f t="shared" si="119"/>
        <v>0</v>
      </c>
      <c r="AF91" s="21">
        <f t="shared" si="120"/>
        <v>0</v>
      </c>
      <c r="AG91" s="198">
        <f t="shared" si="121"/>
        <v>1</v>
      </c>
      <c r="AH91" s="185">
        <f t="shared" si="141"/>
        <v>0</v>
      </c>
      <c r="AI91" s="132"/>
      <c r="AJ91" s="20">
        <f t="shared" si="122"/>
        <v>0</v>
      </c>
      <c r="AK91" s="133"/>
      <c r="AL91" s="198">
        <f t="shared" si="123"/>
        <v>1</v>
      </c>
      <c r="AM91" s="185">
        <f t="shared" si="142"/>
        <v>0</v>
      </c>
      <c r="AN91" s="132"/>
      <c r="AO91" s="134">
        <f t="shared" si="124"/>
        <v>0</v>
      </c>
      <c r="AP91" s="292">
        <f t="shared" si="125"/>
        <v>0</v>
      </c>
      <c r="AQ91" s="56">
        <f t="shared" si="143"/>
        <v>0</v>
      </c>
      <c r="AR91" s="208"/>
      <c r="AS91" s="52" t="str">
        <f t="shared" si="126"/>
        <v xml:space="preserve"> </v>
      </c>
      <c r="AT91" s="10">
        <f t="shared" si="127"/>
        <v>0</v>
      </c>
      <c r="AU91" s="26">
        <f t="shared" si="128"/>
        <v>0</v>
      </c>
      <c r="AV91" s="26">
        <f t="shared" si="129"/>
        <v>0</v>
      </c>
      <c r="AW91" s="20">
        <f t="shared" si="130"/>
        <v>0</v>
      </c>
      <c r="AX91" s="21">
        <f t="shared" si="131"/>
        <v>0</v>
      </c>
      <c r="AY91" s="198">
        <f t="shared" si="132"/>
        <v>1</v>
      </c>
      <c r="AZ91" s="20">
        <f t="shared" si="144"/>
        <v>0</v>
      </c>
      <c r="BA91" s="132"/>
      <c r="BB91" s="20">
        <f t="shared" si="133"/>
        <v>0</v>
      </c>
      <c r="BC91" s="133"/>
      <c r="BD91" s="198">
        <f t="shared" si="134"/>
        <v>1</v>
      </c>
      <c r="BE91" s="20">
        <f t="shared" si="135"/>
        <v>0</v>
      </c>
      <c r="BF91" s="132"/>
      <c r="BG91" s="184">
        <f t="shared" si="136"/>
        <v>0</v>
      </c>
      <c r="BH91" s="301">
        <f t="shared" si="145"/>
        <v>0</v>
      </c>
      <c r="BI91" s="56">
        <f t="shared" si="146"/>
        <v>0</v>
      </c>
      <c r="BJ91" s="312"/>
      <c r="BK91" s="129" t="str">
        <f t="shared" si="147"/>
        <v>B/I</v>
      </c>
    </row>
    <row r="92" spans="2:63" s="141" customFormat="1" x14ac:dyDescent="0.25">
      <c r="B92" s="130" t="s">
        <v>266</v>
      </c>
      <c r="C92" s="51"/>
      <c r="D92" s="51"/>
      <c r="E92" s="340" t="s">
        <v>148</v>
      </c>
      <c r="F92" s="341"/>
      <c r="G92" s="61"/>
      <c r="H92" s="66"/>
      <c r="I92" s="26"/>
      <c r="J92" s="186">
        <f>27%</f>
        <v>0.27</v>
      </c>
      <c r="K92" s="197">
        <f t="shared" si="137"/>
        <v>0</v>
      </c>
      <c r="L92" s="20">
        <f t="shared" si="111"/>
        <v>0</v>
      </c>
      <c r="M92" s="67">
        <f t="shared" si="112"/>
        <v>0</v>
      </c>
      <c r="N92" s="198">
        <f>100%</f>
        <v>1</v>
      </c>
      <c r="O92" s="185">
        <f t="shared" si="138"/>
        <v>0</v>
      </c>
      <c r="P92" s="142"/>
      <c r="Q92" s="20">
        <f t="shared" si="113"/>
        <v>0</v>
      </c>
      <c r="R92" s="134"/>
      <c r="S92" s="198">
        <f>100%</f>
        <v>1</v>
      </c>
      <c r="T92" s="185">
        <f t="shared" si="139"/>
        <v>0</v>
      </c>
      <c r="U92" s="142"/>
      <c r="V92" s="134">
        <f t="shared" si="114"/>
        <v>0</v>
      </c>
      <c r="W92" s="317"/>
      <c r="X92" s="57"/>
      <c r="Y92" s="283"/>
      <c r="Z92" s="285" t="str">
        <f t="shared" si="115"/>
        <v xml:space="preserve"> </v>
      </c>
      <c r="AA92" s="10">
        <f t="shared" si="116"/>
        <v>0</v>
      </c>
      <c r="AB92" s="26">
        <f t="shared" si="117"/>
        <v>0</v>
      </c>
      <c r="AC92" s="186">
        <f t="shared" si="118"/>
        <v>0.27</v>
      </c>
      <c r="AD92" s="197">
        <f t="shared" si="140"/>
        <v>0</v>
      </c>
      <c r="AE92" s="20">
        <f t="shared" si="119"/>
        <v>0</v>
      </c>
      <c r="AF92" s="21">
        <f t="shared" si="120"/>
        <v>0</v>
      </c>
      <c r="AG92" s="198">
        <f t="shared" si="121"/>
        <v>1</v>
      </c>
      <c r="AH92" s="185">
        <f t="shared" si="141"/>
        <v>0</v>
      </c>
      <c r="AI92" s="132"/>
      <c r="AJ92" s="20">
        <f t="shared" si="122"/>
        <v>0</v>
      </c>
      <c r="AK92" s="133"/>
      <c r="AL92" s="198">
        <f t="shared" si="123"/>
        <v>1</v>
      </c>
      <c r="AM92" s="185">
        <f t="shared" si="142"/>
        <v>0</v>
      </c>
      <c r="AN92" s="132"/>
      <c r="AO92" s="134">
        <f t="shared" si="124"/>
        <v>0</v>
      </c>
      <c r="AP92" s="292">
        <f t="shared" si="125"/>
        <v>0</v>
      </c>
      <c r="AQ92" s="56">
        <f t="shared" si="143"/>
        <v>0</v>
      </c>
      <c r="AR92" s="208"/>
      <c r="AS92" s="52" t="str">
        <f t="shared" si="126"/>
        <v xml:space="preserve"> </v>
      </c>
      <c r="AT92" s="10">
        <f t="shared" si="127"/>
        <v>0</v>
      </c>
      <c r="AU92" s="26">
        <f t="shared" si="128"/>
        <v>0</v>
      </c>
      <c r="AV92" s="26">
        <f t="shared" si="129"/>
        <v>0</v>
      </c>
      <c r="AW92" s="20">
        <f t="shared" si="130"/>
        <v>0</v>
      </c>
      <c r="AX92" s="21">
        <f t="shared" si="131"/>
        <v>0</v>
      </c>
      <c r="AY92" s="198">
        <f t="shared" si="132"/>
        <v>1</v>
      </c>
      <c r="AZ92" s="20">
        <f t="shared" si="144"/>
        <v>0</v>
      </c>
      <c r="BA92" s="132"/>
      <c r="BB92" s="20">
        <f t="shared" si="133"/>
        <v>0</v>
      </c>
      <c r="BC92" s="133"/>
      <c r="BD92" s="198">
        <f t="shared" si="134"/>
        <v>1</v>
      </c>
      <c r="BE92" s="20">
        <f t="shared" si="135"/>
        <v>0</v>
      </c>
      <c r="BF92" s="132"/>
      <c r="BG92" s="184">
        <f t="shared" si="136"/>
        <v>0</v>
      </c>
      <c r="BH92" s="301">
        <f t="shared" si="145"/>
        <v>0</v>
      </c>
      <c r="BI92" s="56">
        <f t="shared" si="146"/>
        <v>0</v>
      </c>
      <c r="BJ92" s="312"/>
      <c r="BK92" s="129" t="str">
        <f t="shared" si="147"/>
        <v>B/I</v>
      </c>
    </row>
    <row r="93" spans="2:63" s="141" customFormat="1" x14ac:dyDescent="0.25">
      <c r="B93" s="130" t="s">
        <v>267</v>
      </c>
      <c r="C93" s="51"/>
      <c r="D93" s="51"/>
      <c r="E93" s="340" t="s">
        <v>148</v>
      </c>
      <c r="F93" s="341"/>
      <c r="G93" s="61"/>
      <c r="H93" s="66"/>
      <c r="I93" s="26"/>
      <c r="J93" s="186">
        <f>27%</f>
        <v>0.27</v>
      </c>
      <c r="K93" s="197">
        <f t="shared" si="137"/>
        <v>0</v>
      </c>
      <c r="L93" s="20">
        <f t="shared" si="111"/>
        <v>0</v>
      </c>
      <c r="M93" s="67">
        <f t="shared" si="112"/>
        <v>0</v>
      </c>
      <c r="N93" s="198">
        <f>100%</f>
        <v>1</v>
      </c>
      <c r="O93" s="185">
        <f t="shared" si="138"/>
        <v>0</v>
      </c>
      <c r="P93" s="142"/>
      <c r="Q93" s="20">
        <f t="shared" si="113"/>
        <v>0</v>
      </c>
      <c r="R93" s="134"/>
      <c r="S93" s="198">
        <f>100%</f>
        <v>1</v>
      </c>
      <c r="T93" s="185">
        <f t="shared" si="139"/>
        <v>0</v>
      </c>
      <c r="U93" s="142"/>
      <c r="V93" s="134">
        <f t="shared" si="114"/>
        <v>0</v>
      </c>
      <c r="W93" s="317"/>
      <c r="X93" s="57"/>
      <c r="Y93" s="283"/>
      <c r="Z93" s="285" t="str">
        <f t="shared" si="115"/>
        <v xml:space="preserve"> </v>
      </c>
      <c r="AA93" s="10">
        <f t="shared" si="116"/>
        <v>0</v>
      </c>
      <c r="AB93" s="26">
        <f t="shared" si="117"/>
        <v>0</v>
      </c>
      <c r="AC93" s="186">
        <f t="shared" si="118"/>
        <v>0.27</v>
      </c>
      <c r="AD93" s="197">
        <f t="shared" si="140"/>
        <v>0</v>
      </c>
      <c r="AE93" s="20">
        <f t="shared" si="119"/>
        <v>0</v>
      </c>
      <c r="AF93" s="21">
        <f t="shared" si="120"/>
        <v>0</v>
      </c>
      <c r="AG93" s="198">
        <f t="shared" si="121"/>
        <v>1</v>
      </c>
      <c r="AH93" s="185">
        <f t="shared" si="141"/>
        <v>0</v>
      </c>
      <c r="AI93" s="132"/>
      <c r="AJ93" s="20">
        <f t="shared" si="122"/>
        <v>0</v>
      </c>
      <c r="AK93" s="133"/>
      <c r="AL93" s="198">
        <f t="shared" si="123"/>
        <v>1</v>
      </c>
      <c r="AM93" s="185">
        <f t="shared" si="142"/>
        <v>0</v>
      </c>
      <c r="AN93" s="132"/>
      <c r="AO93" s="134">
        <f t="shared" si="124"/>
        <v>0</v>
      </c>
      <c r="AP93" s="292">
        <f t="shared" si="125"/>
        <v>0</v>
      </c>
      <c r="AQ93" s="56">
        <f t="shared" si="143"/>
        <v>0</v>
      </c>
      <c r="AR93" s="208"/>
      <c r="AS93" s="52" t="str">
        <f t="shared" si="126"/>
        <v xml:space="preserve"> </v>
      </c>
      <c r="AT93" s="10">
        <f t="shared" si="127"/>
        <v>0</v>
      </c>
      <c r="AU93" s="26">
        <f t="shared" si="128"/>
        <v>0</v>
      </c>
      <c r="AV93" s="26">
        <f t="shared" si="129"/>
        <v>0</v>
      </c>
      <c r="AW93" s="20">
        <f t="shared" si="130"/>
        <v>0</v>
      </c>
      <c r="AX93" s="21">
        <f t="shared" si="131"/>
        <v>0</v>
      </c>
      <c r="AY93" s="198">
        <f t="shared" si="132"/>
        <v>1</v>
      </c>
      <c r="AZ93" s="20">
        <f t="shared" si="144"/>
        <v>0</v>
      </c>
      <c r="BA93" s="132"/>
      <c r="BB93" s="20">
        <f t="shared" si="133"/>
        <v>0</v>
      </c>
      <c r="BC93" s="133"/>
      <c r="BD93" s="198">
        <f t="shared" si="134"/>
        <v>1</v>
      </c>
      <c r="BE93" s="20">
        <f t="shared" si="135"/>
        <v>0</v>
      </c>
      <c r="BF93" s="132"/>
      <c r="BG93" s="184">
        <f t="shared" si="136"/>
        <v>0</v>
      </c>
      <c r="BH93" s="301">
        <f t="shared" si="145"/>
        <v>0</v>
      </c>
      <c r="BI93" s="56">
        <f t="shared" si="146"/>
        <v>0</v>
      </c>
      <c r="BJ93" s="312"/>
      <c r="BK93" s="129" t="str">
        <f t="shared" si="147"/>
        <v>B/I</v>
      </c>
    </row>
    <row r="94" spans="2:63" x14ac:dyDescent="0.25">
      <c r="B94" s="120" t="s">
        <v>58</v>
      </c>
      <c r="C94" s="8"/>
      <c r="D94" s="325" t="s">
        <v>6</v>
      </c>
      <c r="E94" s="326"/>
      <c r="F94" s="327"/>
      <c r="G94" s="59"/>
      <c r="H94" s="64"/>
      <c r="I94" s="25"/>
      <c r="J94" s="25"/>
      <c r="K94" s="124"/>
      <c r="L94" s="5"/>
      <c r="M94" s="65">
        <f>O94+Q94</f>
        <v>0</v>
      </c>
      <c r="N94" s="199"/>
      <c r="O94" s="5">
        <f>P94</f>
        <v>0</v>
      </c>
      <c r="P94" s="125">
        <f>+SUMIF($BK$7:$BK$628,$B94,O$7:O$628)</f>
        <v>0</v>
      </c>
      <c r="Q94" s="5">
        <f>R94</f>
        <v>0</v>
      </c>
      <c r="R94" s="126">
        <f>+SUMIF($BK$7:$BK$628,$B94,Q$7:Q$628)</f>
        <v>0</v>
      </c>
      <c r="S94" s="199"/>
      <c r="T94" s="5">
        <f>U94</f>
        <v>0</v>
      </c>
      <c r="U94" s="125">
        <f>+SUMIF($BK$7:$BK$628,$B94,T$7:T$628)</f>
        <v>0</v>
      </c>
      <c r="V94" s="65">
        <f>SUM(V95:V114)</f>
        <v>0</v>
      </c>
      <c r="W94" s="318"/>
      <c r="X94" s="274"/>
      <c r="Y94" s="281"/>
      <c r="Z94" s="309"/>
      <c r="AA94" s="23"/>
      <c r="AB94" s="25"/>
      <c r="AC94" s="25"/>
      <c r="AD94" s="124"/>
      <c r="AE94" s="5"/>
      <c r="AF94" s="6">
        <f>AH94+AJ94</f>
        <v>0</v>
      </c>
      <c r="AG94" s="199"/>
      <c r="AH94" s="5">
        <f>AI94</f>
        <v>0</v>
      </c>
      <c r="AI94" s="125">
        <f>+SUMIF($BK$7:$BK$628,$B94,AH$7:AH$628)</f>
        <v>0</v>
      </c>
      <c r="AJ94" s="5">
        <f>AK94</f>
        <v>0</v>
      </c>
      <c r="AK94" s="126">
        <f>+SUMIF($BK$7:$BK$628,$B94,AJ$7:AJ$628)</f>
        <v>0</v>
      </c>
      <c r="AL94" s="199"/>
      <c r="AM94" s="5">
        <f>AN94</f>
        <v>0</v>
      </c>
      <c r="AN94" s="125">
        <f>+SUMIF($BK$7:$BK$628,$B94,AM$7:AM$628)</f>
        <v>0</v>
      </c>
      <c r="AO94" s="65">
        <f>SUM(AO95:AO114)</f>
        <v>0</v>
      </c>
      <c r="AP94" s="306"/>
      <c r="AQ94" s="288"/>
      <c r="AR94" s="289"/>
      <c r="AS94" s="308"/>
      <c r="AT94" s="23"/>
      <c r="AU94" s="25"/>
      <c r="AV94" s="25"/>
      <c r="AW94" s="5"/>
      <c r="AX94" s="6">
        <f>AZ94+BB94</f>
        <v>0</v>
      </c>
      <c r="AY94" s="199"/>
      <c r="AZ94" s="5">
        <f>BA94</f>
        <v>0</v>
      </c>
      <c r="BA94" s="125">
        <f>+SUMIF($BK$7:$BK$628,$B94,AZ$7:AZ$628)</f>
        <v>0</v>
      </c>
      <c r="BB94" s="5">
        <f>BC94</f>
        <v>0</v>
      </c>
      <c r="BC94" s="126">
        <f>+SUMIF($BK$7:$BK$628,$B94,BB$7:BB$628)</f>
        <v>0</v>
      </c>
      <c r="BD94" s="199"/>
      <c r="BE94" s="5">
        <f>BF94</f>
        <v>0</v>
      </c>
      <c r="BF94" s="125">
        <f>+SUMIF($BK$7:$BK$628,$B94,BE$7:BE$628)</f>
        <v>0</v>
      </c>
      <c r="BG94" s="6">
        <f>SUM(BG95:BG114)</f>
        <v>0</v>
      </c>
      <c r="BH94" s="302"/>
      <c r="BI94" s="288"/>
      <c r="BJ94" s="312"/>
      <c r="BK94" s="129" t="str">
        <f t="shared" ref="BK94:BK103" si="148">+IF(LEFT(RIGHT(B94,2),1)="/",SUBSTITUTE(B94,RIGHT(B94,2),""),"")</f>
        <v/>
      </c>
    </row>
    <row r="95" spans="2:63" x14ac:dyDescent="0.25">
      <c r="B95" s="130" t="s">
        <v>59</v>
      </c>
      <c r="C95" s="8"/>
      <c r="D95" s="8"/>
      <c r="E95" s="340" t="s">
        <v>148</v>
      </c>
      <c r="F95" s="341"/>
      <c r="G95" s="61"/>
      <c r="H95" s="66"/>
      <c r="I95" s="26"/>
      <c r="J95" s="186">
        <f>27%</f>
        <v>0.27</v>
      </c>
      <c r="K95" s="197">
        <f>ROUNDDOWN(I95*J95,0)</f>
        <v>0</v>
      </c>
      <c r="L95" s="20">
        <f t="shared" ref="L95:L114" si="149">I95+K95</f>
        <v>0</v>
      </c>
      <c r="M95" s="67">
        <f t="shared" ref="M95:M114" si="150">H95*L95</f>
        <v>0</v>
      </c>
      <c r="N95" s="198">
        <f>100%</f>
        <v>1</v>
      </c>
      <c r="O95" s="185">
        <f>ROUND((M95*N95),0)</f>
        <v>0</v>
      </c>
      <c r="P95" s="132"/>
      <c r="Q95" s="20">
        <f t="shared" ref="Q95:Q114" si="151">M95-O95</f>
        <v>0</v>
      </c>
      <c r="R95" s="133"/>
      <c r="S95" s="198">
        <f>100%</f>
        <v>1</v>
      </c>
      <c r="T95" s="185">
        <f>ROUND((S95*O95),0)</f>
        <v>0</v>
      </c>
      <c r="U95" s="132"/>
      <c r="V95" s="134">
        <f t="shared" ref="V95:V114" si="152">O95-T95</f>
        <v>0</v>
      </c>
      <c r="W95" s="317"/>
      <c r="X95" s="57"/>
      <c r="Y95" s="283"/>
      <c r="Z95" s="284" t="str">
        <f t="shared" si="115"/>
        <v xml:space="preserve"> </v>
      </c>
      <c r="AA95" s="10">
        <f t="shared" ref="AA95:AA114" si="153">H95</f>
        <v>0</v>
      </c>
      <c r="AB95" s="26">
        <f t="shared" ref="AB95:AB114" si="154">I95</f>
        <v>0</v>
      </c>
      <c r="AC95" s="186">
        <f t="shared" ref="AC95:AC114" si="155">J95</f>
        <v>0.27</v>
      </c>
      <c r="AD95" s="197">
        <f>ROUNDDOWN(AB95*AC95,0)</f>
        <v>0</v>
      </c>
      <c r="AE95" s="20">
        <f t="shared" ref="AE95:AE114" si="156">AB95+AD95</f>
        <v>0</v>
      </c>
      <c r="AF95" s="21">
        <f t="shared" ref="AF95:AF114" si="157">AA95*AE95</f>
        <v>0</v>
      </c>
      <c r="AG95" s="198">
        <f t="shared" ref="AG95:AG114" si="158">N95</f>
        <v>1</v>
      </c>
      <c r="AH95" s="185">
        <f>ROUND((AF95*AG95),0)</f>
        <v>0</v>
      </c>
      <c r="AI95" s="132"/>
      <c r="AJ95" s="20">
        <f t="shared" ref="AJ95:AJ114" si="159">AF95-AH95</f>
        <v>0</v>
      </c>
      <c r="AK95" s="133"/>
      <c r="AL95" s="198">
        <f t="shared" ref="AL95:AL114" si="160">S95</f>
        <v>1</v>
      </c>
      <c r="AM95" s="185">
        <f>ROUND((AL95*AH95),0)</f>
        <v>0</v>
      </c>
      <c r="AN95" s="132"/>
      <c r="AO95" s="134">
        <f t="shared" ref="AO95:AO114" si="161">AH95-AM95</f>
        <v>0</v>
      </c>
      <c r="AP95" s="292">
        <f t="shared" ref="AP95:AP114" si="162">AH95-O95</f>
        <v>0</v>
      </c>
      <c r="AQ95" s="56">
        <f>X95</f>
        <v>0</v>
      </c>
      <c r="AR95" s="207"/>
      <c r="AS95" s="11" t="str">
        <f t="shared" si="126"/>
        <v xml:space="preserve"> </v>
      </c>
      <c r="AT95" s="10">
        <f t="shared" ref="AT95:AT114" si="163">AA95</f>
        <v>0</v>
      </c>
      <c r="AU95" s="26">
        <f t="shared" ref="AU95:AU114" si="164">AB95</f>
        <v>0</v>
      </c>
      <c r="AV95" s="26">
        <f t="shared" ref="AV95:AV114" si="165">AD95</f>
        <v>0</v>
      </c>
      <c r="AW95" s="20">
        <f t="shared" ref="AW95:AW114" si="166">AU95+AV95</f>
        <v>0</v>
      </c>
      <c r="AX95" s="21">
        <f t="shared" ref="AX95:AX114" si="167">AT95*AW95</f>
        <v>0</v>
      </c>
      <c r="AY95" s="198">
        <f t="shared" ref="AY95:AY114" si="168">AG95</f>
        <v>1</v>
      </c>
      <c r="AZ95" s="20">
        <f>ROUND((AX95*AY95),0)</f>
        <v>0</v>
      </c>
      <c r="BA95" s="132"/>
      <c r="BB95" s="20">
        <f t="shared" ref="BB95:BB114" si="169">AX95-AZ95</f>
        <v>0</v>
      </c>
      <c r="BC95" s="133"/>
      <c r="BD95" s="198">
        <f t="shared" ref="BD95:BD114" si="170">AL95</f>
        <v>1</v>
      </c>
      <c r="BE95" s="20">
        <f t="shared" ref="BE95:BE114" si="171">ROUND((BD95*AZ95),0)</f>
        <v>0</v>
      </c>
      <c r="BF95" s="132"/>
      <c r="BG95" s="184">
        <f t="shared" ref="BG95:BG114" si="172">AZ95-BE95</f>
        <v>0</v>
      </c>
      <c r="BH95" s="301">
        <f>AZ95-AH95</f>
        <v>0</v>
      </c>
      <c r="BI95" s="56">
        <f>AQ95</f>
        <v>0</v>
      </c>
      <c r="BJ95" s="312"/>
      <c r="BK95" s="129" t="str">
        <f t="shared" si="148"/>
        <v>B/II</v>
      </c>
    </row>
    <row r="96" spans="2:63" x14ac:dyDescent="0.25">
      <c r="B96" s="130" t="s">
        <v>129</v>
      </c>
      <c r="C96" s="8"/>
      <c r="D96" s="8"/>
      <c r="E96" s="340" t="s">
        <v>148</v>
      </c>
      <c r="F96" s="341"/>
      <c r="G96" s="61"/>
      <c r="H96" s="66"/>
      <c r="I96" s="26"/>
      <c r="J96" s="186">
        <f>27%</f>
        <v>0.27</v>
      </c>
      <c r="K96" s="197">
        <f t="shared" ref="K96:K114" si="173">ROUNDDOWN(I96*J96,0)</f>
        <v>0</v>
      </c>
      <c r="L96" s="20">
        <f t="shared" si="149"/>
        <v>0</v>
      </c>
      <c r="M96" s="67">
        <f t="shared" si="150"/>
        <v>0</v>
      </c>
      <c r="N96" s="198">
        <f>100%</f>
        <v>1</v>
      </c>
      <c r="O96" s="185">
        <f t="shared" ref="O96:O114" si="174">ROUND((M96*N96),0)</f>
        <v>0</v>
      </c>
      <c r="P96" s="132"/>
      <c r="Q96" s="20">
        <f t="shared" si="151"/>
        <v>0</v>
      </c>
      <c r="R96" s="133"/>
      <c r="S96" s="198">
        <f>100%</f>
        <v>1</v>
      </c>
      <c r="T96" s="185">
        <f t="shared" ref="T96:T114" si="175">ROUND((S96*O96),0)</f>
        <v>0</v>
      </c>
      <c r="U96" s="132"/>
      <c r="V96" s="134">
        <f t="shared" si="152"/>
        <v>0</v>
      </c>
      <c r="W96" s="317"/>
      <c r="X96" s="57"/>
      <c r="Y96" s="283"/>
      <c r="Z96" s="284" t="str">
        <f t="shared" si="115"/>
        <v xml:space="preserve"> </v>
      </c>
      <c r="AA96" s="10">
        <f t="shared" si="153"/>
        <v>0</v>
      </c>
      <c r="AB96" s="26">
        <f t="shared" si="154"/>
        <v>0</v>
      </c>
      <c r="AC96" s="186">
        <f t="shared" si="155"/>
        <v>0.27</v>
      </c>
      <c r="AD96" s="197">
        <f t="shared" ref="AD96:AD114" si="176">ROUNDDOWN(AB96*AC96,0)</f>
        <v>0</v>
      </c>
      <c r="AE96" s="20">
        <f t="shared" si="156"/>
        <v>0</v>
      </c>
      <c r="AF96" s="21">
        <f t="shared" si="157"/>
        <v>0</v>
      </c>
      <c r="AG96" s="198">
        <f t="shared" si="158"/>
        <v>1</v>
      </c>
      <c r="AH96" s="185">
        <f t="shared" ref="AH96:AH114" si="177">ROUND((AF96*AG96),0)</f>
        <v>0</v>
      </c>
      <c r="AI96" s="132"/>
      <c r="AJ96" s="20">
        <f t="shared" si="159"/>
        <v>0</v>
      </c>
      <c r="AK96" s="133"/>
      <c r="AL96" s="198">
        <f t="shared" si="160"/>
        <v>1</v>
      </c>
      <c r="AM96" s="185">
        <f t="shared" ref="AM96:AM114" si="178">ROUND((AL96*AH96),0)</f>
        <v>0</v>
      </c>
      <c r="AN96" s="132"/>
      <c r="AO96" s="134">
        <f t="shared" si="161"/>
        <v>0</v>
      </c>
      <c r="AP96" s="292">
        <f t="shared" si="162"/>
        <v>0</v>
      </c>
      <c r="AQ96" s="56">
        <f t="shared" ref="AQ96:AQ114" si="179">X96</f>
        <v>0</v>
      </c>
      <c r="AR96" s="207"/>
      <c r="AS96" s="11" t="str">
        <f t="shared" si="126"/>
        <v xml:space="preserve"> </v>
      </c>
      <c r="AT96" s="10">
        <f t="shared" si="163"/>
        <v>0</v>
      </c>
      <c r="AU96" s="26">
        <f t="shared" si="164"/>
        <v>0</v>
      </c>
      <c r="AV96" s="26">
        <f t="shared" si="165"/>
        <v>0</v>
      </c>
      <c r="AW96" s="20">
        <f t="shared" si="166"/>
        <v>0</v>
      </c>
      <c r="AX96" s="21">
        <f t="shared" si="167"/>
        <v>0</v>
      </c>
      <c r="AY96" s="198">
        <f t="shared" si="168"/>
        <v>1</v>
      </c>
      <c r="AZ96" s="20">
        <f t="shared" ref="AZ96:AZ114" si="180">ROUND((AX96*AY96),0)</f>
        <v>0</v>
      </c>
      <c r="BA96" s="132"/>
      <c r="BB96" s="20">
        <f t="shared" si="169"/>
        <v>0</v>
      </c>
      <c r="BC96" s="133"/>
      <c r="BD96" s="198">
        <f t="shared" si="170"/>
        <v>1</v>
      </c>
      <c r="BE96" s="20">
        <f t="shared" si="171"/>
        <v>0</v>
      </c>
      <c r="BF96" s="132"/>
      <c r="BG96" s="184">
        <f t="shared" si="172"/>
        <v>0</v>
      </c>
      <c r="BH96" s="301">
        <f t="shared" ref="BH96:BH114" si="181">AZ96-AH96</f>
        <v>0</v>
      </c>
      <c r="BI96" s="56">
        <f t="shared" ref="BI96:BI114" si="182">AQ96</f>
        <v>0</v>
      </c>
      <c r="BJ96" s="312"/>
      <c r="BK96" s="129" t="str">
        <f t="shared" si="148"/>
        <v>B/II</v>
      </c>
    </row>
    <row r="97" spans="2:63" x14ac:dyDescent="0.25">
      <c r="B97" s="130" t="s">
        <v>268</v>
      </c>
      <c r="C97" s="8"/>
      <c r="D97" s="8"/>
      <c r="E97" s="340" t="s">
        <v>148</v>
      </c>
      <c r="F97" s="341"/>
      <c r="G97" s="61"/>
      <c r="H97" s="66"/>
      <c r="I97" s="26"/>
      <c r="J97" s="186">
        <f>27%</f>
        <v>0.27</v>
      </c>
      <c r="K97" s="197">
        <f t="shared" si="173"/>
        <v>0</v>
      </c>
      <c r="L97" s="20">
        <f t="shared" si="149"/>
        <v>0</v>
      </c>
      <c r="M97" s="67">
        <f t="shared" si="150"/>
        <v>0</v>
      </c>
      <c r="N97" s="198">
        <f>100%</f>
        <v>1</v>
      </c>
      <c r="O97" s="185">
        <f t="shared" si="174"/>
        <v>0</v>
      </c>
      <c r="P97" s="132"/>
      <c r="Q97" s="20">
        <f t="shared" si="151"/>
        <v>0</v>
      </c>
      <c r="R97" s="133"/>
      <c r="S97" s="198">
        <f>100%</f>
        <v>1</v>
      </c>
      <c r="T97" s="185">
        <f t="shared" si="175"/>
        <v>0</v>
      </c>
      <c r="U97" s="132"/>
      <c r="V97" s="134">
        <f t="shared" si="152"/>
        <v>0</v>
      </c>
      <c r="W97" s="317"/>
      <c r="X97" s="57"/>
      <c r="Y97" s="283"/>
      <c r="Z97" s="284" t="str">
        <f t="shared" si="115"/>
        <v xml:space="preserve"> </v>
      </c>
      <c r="AA97" s="10">
        <f t="shared" si="153"/>
        <v>0</v>
      </c>
      <c r="AB97" s="26">
        <f t="shared" si="154"/>
        <v>0</v>
      </c>
      <c r="AC97" s="186">
        <f t="shared" si="155"/>
        <v>0.27</v>
      </c>
      <c r="AD97" s="197">
        <f t="shared" si="176"/>
        <v>0</v>
      </c>
      <c r="AE97" s="20">
        <f t="shared" si="156"/>
        <v>0</v>
      </c>
      <c r="AF97" s="21">
        <f t="shared" si="157"/>
        <v>0</v>
      </c>
      <c r="AG97" s="198">
        <f t="shared" si="158"/>
        <v>1</v>
      </c>
      <c r="AH97" s="185">
        <f t="shared" si="177"/>
        <v>0</v>
      </c>
      <c r="AI97" s="132"/>
      <c r="AJ97" s="20">
        <f t="shared" si="159"/>
        <v>0</v>
      </c>
      <c r="AK97" s="133"/>
      <c r="AL97" s="198">
        <f t="shared" si="160"/>
        <v>1</v>
      </c>
      <c r="AM97" s="185">
        <f t="shared" si="178"/>
        <v>0</v>
      </c>
      <c r="AN97" s="132"/>
      <c r="AO97" s="134">
        <f t="shared" si="161"/>
        <v>0</v>
      </c>
      <c r="AP97" s="292">
        <f t="shared" si="162"/>
        <v>0</v>
      </c>
      <c r="AQ97" s="56">
        <f t="shared" si="179"/>
        <v>0</v>
      </c>
      <c r="AR97" s="207"/>
      <c r="AS97" s="11" t="str">
        <f t="shared" si="126"/>
        <v xml:space="preserve"> </v>
      </c>
      <c r="AT97" s="10">
        <f t="shared" si="163"/>
        <v>0</v>
      </c>
      <c r="AU97" s="26">
        <f t="shared" si="164"/>
        <v>0</v>
      </c>
      <c r="AV97" s="26">
        <f t="shared" si="165"/>
        <v>0</v>
      </c>
      <c r="AW97" s="20">
        <f t="shared" si="166"/>
        <v>0</v>
      </c>
      <c r="AX97" s="21">
        <f t="shared" si="167"/>
        <v>0</v>
      </c>
      <c r="AY97" s="198">
        <f t="shared" si="168"/>
        <v>1</v>
      </c>
      <c r="AZ97" s="20">
        <f t="shared" si="180"/>
        <v>0</v>
      </c>
      <c r="BA97" s="132"/>
      <c r="BB97" s="20">
        <f t="shared" si="169"/>
        <v>0</v>
      </c>
      <c r="BC97" s="133"/>
      <c r="BD97" s="198">
        <f t="shared" si="170"/>
        <v>1</v>
      </c>
      <c r="BE97" s="20">
        <f t="shared" si="171"/>
        <v>0</v>
      </c>
      <c r="BF97" s="132"/>
      <c r="BG97" s="184">
        <f t="shared" si="172"/>
        <v>0</v>
      </c>
      <c r="BH97" s="301">
        <f t="shared" si="181"/>
        <v>0</v>
      </c>
      <c r="BI97" s="56">
        <f t="shared" si="182"/>
        <v>0</v>
      </c>
      <c r="BJ97" s="312"/>
      <c r="BK97" s="129" t="str">
        <f t="shared" si="148"/>
        <v>B/II</v>
      </c>
    </row>
    <row r="98" spans="2:63" x14ac:dyDescent="0.25">
      <c r="B98" s="130" t="s">
        <v>269</v>
      </c>
      <c r="C98" s="8"/>
      <c r="D98" s="8"/>
      <c r="E98" s="340" t="s">
        <v>148</v>
      </c>
      <c r="F98" s="341"/>
      <c r="G98" s="61"/>
      <c r="H98" s="66"/>
      <c r="I98" s="26"/>
      <c r="J98" s="186">
        <f>27%</f>
        <v>0.27</v>
      </c>
      <c r="K98" s="197">
        <f t="shared" si="173"/>
        <v>0</v>
      </c>
      <c r="L98" s="20">
        <f t="shared" si="149"/>
        <v>0</v>
      </c>
      <c r="M98" s="67">
        <f t="shared" si="150"/>
        <v>0</v>
      </c>
      <c r="N98" s="198">
        <f>100%</f>
        <v>1</v>
      </c>
      <c r="O98" s="185">
        <f t="shared" si="174"/>
        <v>0</v>
      </c>
      <c r="P98" s="132"/>
      <c r="Q98" s="20">
        <f t="shared" si="151"/>
        <v>0</v>
      </c>
      <c r="R98" s="133"/>
      <c r="S98" s="198">
        <f>100%</f>
        <v>1</v>
      </c>
      <c r="T98" s="185">
        <f t="shared" si="175"/>
        <v>0</v>
      </c>
      <c r="U98" s="132"/>
      <c r="V98" s="134">
        <f t="shared" si="152"/>
        <v>0</v>
      </c>
      <c r="W98" s="317"/>
      <c r="X98" s="57"/>
      <c r="Y98" s="283"/>
      <c r="Z98" s="284" t="str">
        <f t="shared" si="115"/>
        <v xml:space="preserve"> </v>
      </c>
      <c r="AA98" s="10">
        <f t="shared" si="153"/>
        <v>0</v>
      </c>
      <c r="AB98" s="26">
        <f t="shared" si="154"/>
        <v>0</v>
      </c>
      <c r="AC98" s="186">
        <f t="shared" si="155"/>
        <v>0.27</v>
      </c>
      <c r="AD98" s="197">
        <f t="shared" si="176"/>
        <v>0</v>
      </c>
      <c r="AE98" s="20">
        <f t="shared" si="156"/>
        <v>0</v>
      </c>
      <c r="AF98" s="21">
        <f t="shared" si="157"/>
        <v>0</v>
      </c>
      <c r="AG98" s="198">
        <f t="shared" si="158"/>
        <v>1</v>
      </c>
      <c r="AH98" s="185">
        <f t="shared" si="177"/>
        <v>0</v>
      </c>
      <c r="AI98" s="132"/>
      <c r="AJ98" s="20">
        <f t="shared" si="159"/>
        <v>0</v>
      </c>
      <c r="AK98" s="133"/>
      <c r="AL98" s="198">
        <f t="shared" si="160"/>
        <v>1</v>
      </c>
      <c r="AM98" s="185">
        <f t="shared" si="178"/>
        <v>0</v>
      </c>
      <c r="AN98" s="132"/>
      <c r="AO98" s="134">
        <f t="shared" si="161"/>
        <v>0</v>
      </c>
      <c r="AP98" s="292">
        <f t="shared" si="162"/>
        <v>0</v>
      </c>
      <c r="AQ98" s="56">
        <f t="shared" si="179"/>
        <v>0</v>
      </c>
      <c r="AR98" s="207"/>
      <c r="AS98" s="11" t="str">
        <f t="shared" si="126"/>
        <v xml:space="preserve"> </v>
      </c>
      <c r="AT98" s="10">
        <f t="shared" si="163"/>
        <v>0</v>
      </c>
      <c r="AU98" s="26">
        <f t="shared" si="164"/>
        <v>0</v>
      </c>
      <c r="AV98" s="26">
        <f t="shared" si="165"/>
        <v>0</v>
      </c>
      <c r="AW98" s="20">
        <f t="shared" si="166"/>
        <v>0</v>
      </c>
      <c r="AX98" s="21">
        <f t="shared" si="167"/>
        <v>0</v>
      </c>
      <c r="AY98" s="198">
        <f t="shared" si="168"/>
        <v>1</v>
      </c>
      <c r="AZ98" s="20">
        <f t="shared" si="180"/>
        <v>0</v>
      </c>
      <c r="BA98" s="132"/>
      <c r="BB98" s="20">
        <f t="shared" si="169"/>
        <v>0</v>
      </c>
      <c r="BC98" s="133"/>
      <c r="BD98" s="198">
        <f t="shared" si="170"/>
        <v>1</v>
      </c>
      <c r="BE98" s="20">
        <f t="shared" si="171"/>
        <v>0</v>
      </c>
      <c r="BF98" s="132"/>
      <c r="BG98" s="184">
        <f t="shared" si="172"/>
        <v>0</v>
      </c>
      <c r="BH98" s="301">
        <f t="shared" si="181"/>
        <v>0</v>
      </c>
      <c r="BI98" s="56">
        <f t="shared" si="182"/>
        <v>0</v>
      </c>
      <c r="BJ98" s="312"/>
      <c r="BK98" s="129" t="str">
        <f t="shared" si="148"/>
        <v>B/II</v>
      </c>
    </row>
    <row r="99" spans="2:63" x14ac:dyDescent="0.25">
      <c r="B99" s="130" t="s">
        <v>270</v>
      </c>
      <c r="C99" s="8"/>
      <c r="D99" s="8"/>
      <c r="E99" s="340" t="s">
        <v>148</v>
      </c>
      <c r="F99" s="341"/>
      <c r="G99" s="61"/>
      <c r="H99" s="66"/>
      <c r="I99" s="26"/>
      <c r="J99" s="186">
        <f>27%</f>
        <v>0.27</v>
      </c>
      <c r="K99" s="197">
        <f t="shared" si="173"/>
        <v>0</v>
      </c>
      <c r="L99" s="20">
        <f t="shared" si="149"/>
        <v>0</v>
      </c>
      <c r="M99" s="67">
        <f t="shared" si="150"/>
        <v>0</v>
      </c>
      <c r="N99" s="198">
        <f>100%</f>
        <v>1</v>
      </c>
      <c r="O99" s="185">
        <f t="shared" si="174"/>
        <v>0</v>
      </c>
      <c r="P99" s="132"/>
      <c r="Q99" s="20">
        <f t="shared" si="151"/>
        <v>0</v>
      </c>
      <c r="R99" s="133"/>
      <c r="S99" s="198">
        <f>100%</f>
        <v>1</v>
      </c>
      <c r="T99" s="185">
        <f t="shared" si="175"/>
        <v>0</v>
      </c>
      <c r="U99" s="132"/>
      <c r="V99" s="134">
        <f t="shared" si="152"/>
        <v>0</v>
      </c>
      <c r="W99" s="317"/>
      <c r="X99" s="57"/>
      <c r="Y99" s="283"/>
      <c r="Z99" s="284" t="str">
        <f t="shared" si="115"/>
        <v xml:space="preserve"> </v>
      </c>
      <c r="AA99" s="10">
        <f t="shared" si="153"/>
        <v>0</v>
      </c>
      <c r="AB99" s="26">
        <f t="shared" si="154"/>
        <v>0</v>
      </c>
      <c r="AC99" s="186">
        <f t="shared" si="155"/>
        <v>0.27</v>
      </c>
      <c r="AD99" s="197">
        <f t="shared" si="176"/>
        <v>0</v>
      </c>
      <c r="AE99" s="20">
        <f t="shared" si="156"/>
        <v>0</v>
      </c>
      <c r="AF99" s="21">
        <f t="shared" si="157"/>
        <v>0</v>
      </c>
      <c r="AG99" s="198">
        <f t="shared" si="158"/>
        <v>1</v>
      </c>
      <c r="AH99" s="185">
        <f t="shared" si="177"/>
        <v>0</v>
      </c>
      <c r="AI99" s="132"/>
      <c r="AJ99" s="20">
        <f t="shared" si="159"/>
        <v>0</v>
      </c>
      <c r="AK99" s="133"/>
      <c r="AL99" s="198">
        <f t="shared" si="160"/>
        <v>1</v>
      </c>
      <c r="AM99" s="185">
        <f t="shared" si="178"/>
        <v>0</v>
      </c>
      <c r="AN99" s="132"/>
      <c r="AO99" s="134">
        <f t="shared" si="161"/>
        <v>0</v>
      </c>
      <c r="AP99" s="292">
        <f t="shared" si="162"/>
        <v>0</v>
      </c>
      <c r="AQ99" s="56">
        <f t="shared" si="179"/>
        <v>0</v>
      </c>
      <c r="AR99" s="207"/>
      <c r="AS99" s="11" t="str">
        <f t="shared" si="126"/>
        <v xml:space="preserve"> </v>
      </c>
      <c r="AT99" s="10">
        <f t="shared" si="163"/>
        <v>0</v>
      </c>
      <c r="AU99" s="26">
        <f t="shared" si="164"/>
        <v>0</v>
      </c>
      <c r="AV99" s="26">
        <f t="shared" si="165"/>
        <v>0</v>
      </c>
      <c r="AW99" s="20">
        <f t="shared" si="166"/>
        <v>0</v>
      </c>
      <c r="AX99" s="21">
        <f t="shared" si="167"/>
        <v>0</v>
      </c>
      <c r="AY99" s="198">
        <f t="shared" si="168"/>
        <v>1</v>
      </c>
      <c r="AZ99" s="20">
        <f t="shared" si="180"/>
        <v>0</v>
      </c>
      <c r="BA99" s="132"/>
      <c r="BB99" s="20">
        <f t="shared" si="169"/>
        <v>0</v>
      </c>
      <c r="BC99" s="133"/>
      <c r="BD99" s="198">
        <f t="shared" si="170"/>
        <v>1</v>
      </c>
      <c r="BE99" s="20">
        <f t="shared" si="171"/>
        <v>0</v>
      </c>
      <c r="BF99" s="132"/>
      <c r="BG99" s="184">
        <f t="shared" si="172"/>
        <v>0</v>
      </c>
      <c r="BH99" s="301">
        <f t="shared" si="181"/>
        <v>0</v>
      </c>
      <c r="BI99" s="56">
        <f t="shared" si="182"/>
        <v>0</v>
      </c>
      <c r="BJ99" s="312"/>
      <c r="BK99" s="129" t="str">
        <f t="shared" si="148"/>
        <v>B/II</v>
      </c>
    </row>
    <row r="100" spans="2:63" x14ac:dyDescent="0.25">
      <c r="B100" s="130" t="s">
        <v>271</v>
      </c>
      <c r="C100" s="8"/>
      <c r="D100" s="8"/>
      <c r="E100" s="340" t="s">
        <v>148</v>
      </c>
      <c r="F100" s="341"/>
      <c r="G100" s="61"/>
      <c r="H100" s="66"/>
      <c r="I100" s="26"/>
      <c r="J100" s="186">
        <f>27%</f>
        <v>0.27</v>
      </c>
      <c r="K100" s="197">
        <f t="shared" si="173"/>
        <v>0</v>
      </c>
      <c r="L100" s="20">
        <f t="shared" si="149"/>
        <v>0</v>
      </c>
      <c r="M100" s="67">
        <f t="shared" si="150"/>
        <v>0</v>
      </c>
      <c r="N100" s="198">
        <f>100%</f>
        <v>1</v>
      </c>
      <c r="O100" s="185">
        <f t="shared" si="174"/>
        <v>0</v>
      </c>
      <c r="P100" s="132"/>
      <c r="Q100" s="20">
        <f t="shared" si="151"/>
        <v>0</v>
      </c>
      <c r="R100" s="133"/>
      <c r="S100" s="198">
        <f>100%</f>
        <v>1</v>
      </c>
      <c r="T100" s="185">
        <f t="shared" si="175"/>
        <v>0</v>
      </c>
      <c r="U100" s="132"/>
      <c r="V100" s="134">
        <f t="shared" si="152"/>
        <v>0</v>
      </c>
      <c r="W100" s="317"/>
      <c r="X100" s="57"/>
      <c r="Y100" s="283"/>
      <c r="Z100" s="284" t="str">
        <f t="shared" si="115"/>
        <v xml:space="preserve"> </v>
      </c>
      <c r="AA100" s="10">
        <f t="shared" si="153"/>
        <v>0</v>
      </c>
      <c r="AB100" s="26">
        <f t="shared" si="154"/>
        <v>0</v>
      </c>
      <c r="AC100" s="186">
        <f t="shared" si="155"/>
        <v>0.27</v>
      </c>
      <c r="AD100" s="197">
        <f t="shared" si="176"/>
        <v>0</v>
      </c>
      <c r="AE100" s="20">
        <f t="shared" si="156"/>
        <v>0</v>
      </c>
      <c r="AF100" s="21">
        <f t="shared" si="157"/>
        <v>0</v>
      </c>
      <c r="AG100" s="198">
        <f t="shared" si="158"/>
        <v>1</v>
      </c>
      <c r="AH100" s="185">
        <f t="shared" si="177"/>
        <v>0</v>
      </c>
      <c r="AI100" s="132"/>
      <c r="AJ100" s="20">
        <f t="shared" si="159"/>
        <v>0</v>
      </c>
      <c r="AK100" s="133"/>
      <c r="AL100" s="198">
        <f t="shared" si="160"/>
        <v>1</v>
      </c>
      <c r="AM100" s="185">
        <f t="shared" si="178"/>
        <v>0</v>
      </c>
      <c r="AN100" s="132"/>
      <c r="AO100" s="134">
        <f t="shared" si="161"/>
        <v>0</v>
      </c>
      <c r="AP100" s="292">
        <f t="shared" si="162"/>
        <v>0</v>
      </c>
      <c r="AQ100" s="56">
        <f t="shared" si="179"/>
        <v>0</v>
      </c>
      <c r="AR100" s="207"/>
      <c r="AS100" s="11" t="str">
        <f t="shared" si="126"/>
        <v xml:space="preserve"> </v>
      </c>
      <c r="AT100" s="10">
        <f t="shared" si="163"/>
        <v>0</v>
      </c>
      <c r="AU100" s="26">
        <f t="shared" si="164"/>
        <v>0</v>
      </c>
      <c r="AV100" s="26">
        <f t="shared" si="165"/>
        <v>0</v>
      </c>
      <c r="AW100" s="20">
        <f t="shared" si="166"/>
        <v>0</v>
      </c>
      <c r="AX100" s="21">
        <f t="shared" si="167"/>
        <v>0</v>
      </c>
      <c r="AY100" s="198">
        <f t="shared" si="168"/>
        <v>1</v>
      </c>
      <c r="AZ100" s="20">
        <f t="shared" si="180"/>
        <v>0</v>
      </c>
      <c r="BA100" s="132"/>
      <c r="BB100" s="20">
        <f t="shared" si="169"/>
        <v>0</v>
      </c>
      <c r="BC100" s="133"/>
      <c r="BD100" s="198">
        <f t="shared" si="170"/>
        <v>1</v>
      </c>
      <c r="BE100" s="20">
        <f t="shared" si="171"/>
        <v>0</v>
      </c>
      <c r="BF100" s="132"/>
      <c r="BG100" s="184">
        <f t="shared" si="172"/>
        <v>0</v>
      </c>
      <c r="BH100" s="301">
        <f t="shared" si="181"/>
        <v>0</v>
      </c>
      <c r="BI100" s="56">
        <f t="shared" si="182"/>
        <v>0</v>
      </c>
      <c r="BJ100" s="312"/>
      <c r="BK100" s="129" t="str">
        <f t="shared" si="148"/>
        <v>B/II</v>
      </c>
    </row>
    <row r="101" spans="2:63" x14ac:dyDescent="0.25">
      <c r="B101" s="130" t="s">
        <v>272</v>
      </c>
      <c r="C101" s="8"/>
      <c r="D101" s="8"/>
      <c r="E101" s="340" t="s">
        <v>148</v>
      </c>
      <c r="F101" s="341"/>
      <c r="G101" s="61"/>
      <c r="H101" s="66"/>
      <c r="I101" s="26"/>
      <c r="J101" s="186">
        <f>27%</f>
        <v>0.27</v>
      </c>
      <c r="K101" s="197">
        <f t="shared" si="173"/>
        <v>0</v>
      </c>
      <c r="L101" s="20">
        <f t="shared" si="149"/>
        <v>0</v>
      </c>
      <c r="M101" s="67">
        <f t="shared" si="150"/>
        <v>0</v>
      </c>
      <c r="N101" s="198">
        <f>100%</f>
        <v>1</v>
      </c>
      <c r="O101" s="185">
        <f t="shared" si="174"/>
        <v>0</v>
      </c>
      <c r="P101" s="132"/>
      <c r="Q101" s="20">
        <f t="shared" si="151"/>
        <v>0</v>
      </c>
      <c r="R101" s="133"/>
      <c r="S101" s="198">
        <f>100%</f>
        <v>1</v>
      </c>
      <c r="T101" s="185">
        <f t="shared" si="175"/>
        <v>0</v>
      </c>
      <c r="U101" s="132"/>
      <c r="V101" s="134">
        <f t="shared" si="152"/>
        <v>0</v>
      </c>
      <c r="W101" s="317"/>
      <c r="X101" s="57"/>
      <c r="Y101" s="283"/>
      <c r="Z101" s="284" t="str">
        <f t="shared" si="115"/>
        <v xml:space="preserve"> </v>
      </c>
      <c r="AA101" s="10">
        <f t="shared" si="153"/>
        <v>0</v>
      </c>
      <c r="AB101" s="26">
        <f t="shared" si="154"/>
        <v>0</v>
      </c>
      <c r="AC101" s="186">
        <f t="shared" si="155"/>
        <v>0.27</v>
      </c>
      <c r="AD101" s="197">
        <f t="shared" si="176"/>
        <v>0</v>
      </c>
      <c r="AE101" s="20">
        <f t="shared" si="156"/>
        <v>0</v>
      </c>
      <c r="AF101" s="21">
        <f t="shared" si="157"/>
        <v>0</v>
      </c>
      <c r="AG101" s="198">
        <f t="shared" si="158"/>
        <v>1</v>
      </c>
      <c r="AH101" s="185">
        <f t="shared" si="177"/>
        <v>0</v>
      </c>
      <c r="AI101" s="132"/>
      <c r="AJ101" s="20">
        <f t="shared" si="159"/>
        <v>0</v>
      </c>
      <c r="AK101" s="133"/>
      <c r="AL101" s="198">
        <f t="shared" si="160"/>
        <v>1</v>
      </c>
      <c r="AM101" s="185">
        <f t="shared" si="178"/>
        <v>0</v>
      </c>
      <c r="AN101" s="132"/>
      <c r="AO101" s="134">
        <f t="shared" si="161"/>
        <v>0</v>
      </c>
      <c r="AP101" s="292">
        <f t="shared" si="162"/>
        <v>0</v>
      </c>
      <c r="AQ101" s="56">
        <f t="shared" si="179"/>
        <v>0</v>
      </c>
      <c r="AR101" s="207"/>
      <c r="AS101" s="11" t="str">
        <f t="shared" si="126"/>
        <v xml:space="preserve"> </v>
      </c>
      <c r="AT101" s="10">
        <f t="shared" si="163"/>
        <v>0</v>
      </c>
      <c r="AU101" s="26">
        <f t="shared" si="164"/>
        <v>0</v>
      </c>
      <c r="AV101" s="26">
        <f t="shared" si="165"/>
        <v>0</v>
      </c>
      <c r="AW101" s="20">
        <f t="shared" si="166"/>
        <v>0</v>
      </c>
      <c r="AX101" s="21">
        <f t="shared" si="167"/>
        <v>0</v>
      </c>
      <c r="AY101" s="198">
        <f t="shared" si="168"/>
        <v>1</v>
      </c>
      <c r="AZ101" s="20">
        <f t="shared" si="180"/>
        <v>0</v>
      </c>
      <c r="BA101" s="132"/>
      <c r="BB101" s="20">
        <f t="shared" si="169"/>
        <v>0</v>
      </c>
      <c r="BC101" s="133"/>
      <c r="BD101" s="198">
        <f t="shared" si="170"/>
        <v>1</v>
      </c>
      <c r="BE101" s="20">
        <f t="shared" si="171"/>
        <v>0</v>
      </c>
      <c r="BF101" s="132"/>
      <c r="BG101" s="184">
        <f t="shared" si="172"/>
        <v>0</v>
      </c>
      <c r="BH101" s="301">
        <f t="shared" si="181"/>
        <v>0</v>
      </c>
      <c r="BI101" s="56">
        <f t="shared" si="182"/>
        <v>0</v>
      </c>
      <c r="BJ101" s="312"/>
      <c r="BK101" s="129" t="str">
        <f t="shared" si="148"/>
        <v>B/II</v>
      </c>
    </row>
    <row r="102" spans="2:63" x14ac:dyDescent="0.25">
      <c r="B102" s="130" t="s">
        <v>273</v>
      </c>
      <c r="C102" s="8"/>
      <c r="D102" s="8"/>
      <c r="E102" s="340" t="s">
        <v>148</v>
      </c>
      <c r="F102" s="341"/>
      <c r="G102" s="61"/>
      <c r="H102" s="66"/>
      <c r="I102" s="26"/>
      <c r="J102" s="186">
        <f>27%</f>
        <v>0.27</v>
      </c>
      <c r="K102" s="197">
        <f t="shared" si="173"/>
        <v>0</v>
      </c>
      <c r="L102" s="20">
        <f t="shared" si="149"/>
        <v>0</v>
      </c>
      <c r="M102" s="67">
        <f t="shared" si="150"/>
        <v>0</v>
      </c>
      <c r="N102" s="198">
        <f>100%</f>
        <v>1</v>
      </c>
      <c r="O102" s="185">
        <f t="shared" si="174"/>
        <v>0</v>
      </c>
      <c r="P102" s="132"/>
      <c r="Q102" s="20">
        <f t="shared" si="151"/>
        <v>0</v>
      </c>
      <c r="R102" s="133"/>
      <c r="S102" s="198">
        <f>100%</f>
        <v>1</v>
      </c>
      <c r="T102" s="185">
        <f t="shared" si="175"/>
        <v>0</v>
      </c>
      <c r="U102" s="132"/>
      <c r="V102" s="134">
        <f t="shared" si="152"/>
        <v>0</v>
      </c>
      <c r="W102" s="317"/>
      <c r="X102" s="57"/>
      <c r="Y102" s="283"/>
      <c r="Z102" s="284" t="str">
        <f t="shared" si="115"/>
        <v xml:space="preserve"> </v>
      </c>
      <c r="AA102" s="10">
        <f t="shared" si="153"/>
        <v>0</v>
      </c>
      <c r="AB102" s="26">
        <f t="shared" si="154"/>
        <v>0</v>
      </c>
      <c r="AC102" s="186">
        <f t="shared" si="155"/>
        <v>0.27</v>
      </c>
      <c r="AD102" s="197">
        <f t="shared" si="176"/>
        <v>0</v>
      </c>
      <c r="AE102" s="20">
        <f t="shared" si="156"/>
        <v>0</v>
      </c>
      <c r="AF102" s="21">
        <f t="shared" si="157"/>
        <v>0</v>
      </c>
      <c r="AG102" s="198">
        <f t="shared" si="158"/>
        <v>1</v>
      </c>
      <c r="AH102" s="185">
        <f t="shared" si="177"/>
        <v>0</v>
      </c>
      <c r="AI102" s="132"/>
      <c r="AJ102" s="20">
        <f t="shared" si="159"/>
        <v>0</v>
      </c>
      <c r="AK102" s="133"/>
      <c r="AL102" s="198">
        <f t="shared" si="160"/>
        <v>1</v>
      </c>
      <c r="AM102" s="185">
        <f t="shared" si="178"/>
        <v>0</v>
      </c>
      <c r="AN102" s="132"/>
      <c r="AO102" s="134">
        <f t="shared" si="161"/>
        <v>0</v>
      </c>
      <c r="AP102" s="292">
        <f t="shared" si="162"/>
        <v>0</v>
      </c>
      <c r="AQ102" s="56">
        <f t="shared" si="179"/>
        <v>0</v>
      </c>
      <c r="AR102" s="207"/>
      <c r="AS102" s="11" t="str">
        <f t="shared" si="126"/>
        <v xml:space="preserve"> </v>
      </c>
      <c r="AT102" s="10">
        <f t="shared" si="163"/>
        <v>0</v>
      </c>
      <c r="AU102" s="26">
        <f t="shared" si="164"/>
        <v>0</v>
      </c>
      <c r="AV102" s="26">
        <f t="shared" si="165"/>
        <v>0</v>
      </c>
      <c r="AW102" s="20">
        <f t="shared" si="166"/>
        <v>0</v>
      </c>
      <c r="AX102" s="21">
        <f t="shared" si="167"/>
        <v>0</v>
      </c>
      <c r="AY102" s="198">
        <f t="shared" si="168"/>
        <v>1</v>
      </c>
      <c r="AZ102" s="20">
        <f t="shared" si="180"/>
        <v>0</v>
      </c>
      <c r="BA102" s="132"/>
      <c r="BB102" s="20">
        <f t="shared" si="169"/>
        <v>0</v>
      </c>
      <c r="BC102" s="133"/>
      <c r="BD102" s="198">
        <f t="shared" si="170"/>
        <v>1</v>
      </c>
      <c r="BE102" s="20">
        <f t="shared" si="171"/>
        <v>0</v>
      </c>
      <c r="BF102" s="132"/>
      <c r="BG102" s="184">
        <f t="shared" si="172"/>
        <v>0</v>
      </c>
      <c r="BH102" s="301">
        <f t="shared" si="181"/>
        <v>0</v>
      </c>
      <c r="BI102" s="56">
        <f t="shared" si="182"/>
        <v>0</v>
      </c>
      <c r="BJ102" s="312"/>
      <c r="BK102" s="129" t="str">
        <f t="shared" si="148"/>
        <v>B/II</v>
      </c>
    </row>
    <row r="103" spans="2:63" x14ac:dyDescent="0.25">
      <c r="B103" s="130" t="s">
        <v>274</v>
      </c>
      <c r="C103" s="8"/>
      <c r="D103" s="8"/>
      <c r="E103" s="340" t="s">
        <v>148</v>
      </c>
      <c r="F103" s="341"/>
      <c r="G103" s="61"/>
      <c r="H103" s="66"/>
      <c r="I103" s="26"/>
      <c r="J103" s="186">
        <f>27%</f>
        <v>0.27</v>
      </c>
      <c r="K103" s="197">
        <f t="shared" si="173"/>
        <v>0</v>
      </c>
      <c r="L103" s="20">
        <f t="shared" si="149"/>
        <v>0</v>
      </c>
      <c r="M103" s="67">
        <f t="shared" si="150"/>
        <v>0</v>
      </c>
      <c r="N103" s="198">
        <f>100%</f>
        <v>1</v>
      </c>
      <c r="O103" s="185">
        <f t="shared" si="174"/>
        <v>0</v>
      </c>
      <c r="P103" s="132"/>
      <c r="Q103" s="20">
        <f t="shared" si="151"/>
        <v>0</v>
      </c>
      <c r="R103" s="133"/>
      <c r="S103" s="198">
        <f>100%</f>
        <v>1</v>
      </c>
      <c r="T103" s="185">
        <f t="shared" si="175"/>
        <v>0</v>
      </c>
      <c r="U103" s="132"/>
      <c r="V103" s="134">
        <f t="shared" si="152"/>
        <v>0</v>
      </c>
      <c r="W103" s="317"/>
      <c r="X103" s="57"/>
      <c r="Y103" s="283"/>
      <c r="Z103" s="284" t="str">
        <f t="shared" si="115"/>
        <v xml:space="preserve"> </v>
      </c>
      <c r="AA103" s="10">
        <f t="shared" si="153"/>
        <v>0</v>
      </c>
      <c r="AB103" s="26">
        <f t="shared" si="154"/>
        <v>0</v>
      </c>
      <c r="AC103" s="186">
        <f t="shared" si="155"/>
        <v>0.27</v>
      </c>
      <c r="AD103" s="197">
        <f t="shared" si="176"/>
        <v>0</v>
      </c>
      <c r="AE103" s="20">
        <f t="shared" si="156"/>
        <v>0</v>
      </c>
      <c r="AF103" s="21">
        <f t="shared" si="157"/>
        <v>0</v>
      </c>
      <c r="AG103" s="198">
        <f t="shared" si="158"/>
        <v>1</v>
      </c>
      <c r="AH103" s="185">
        <f t="shared" si="177"/>
        <v>0</v>
      </c>
      <c r="AI103" s="132"/>
      <c r="AJ103" s="20">
        <f t="shared" si="159"/>
        <v>0</v>
      </c>
      <c r="AK103" s="133"/>
      <c r="AL103" s="198">
        <f t="shared" si="160"/>
        <v>1</v>
      </c>
      <c r="AM103" s="185">
        <f t="shared" si="178"/>
        <v>0</v>
      </c>
      <c r="AN103" s="132"/>
      <c r="AO103" s="134">
        <f t="shared" si="161"/>
        <v>0</v>
      </c>
      <c r="AP103" s="292">
        <f t="shared" si="162"/>
        <v>0</v>
      </c>
      <c r="AQ103" s="56">
        <f t="shared" si="179"/>
        <v>0</v>
      </c>
      <c r="AR103" s="207"/>
      <c r="AS103" s="11" t="str">
        <f t="shared" si="126"/>
        <v xml:space="preserve"> </v>
      </c>
      <c r="AT103" s="10">
        <f t="shared" si="163"/>
        <v>0</v>
      </c>
      <c r="AU103" s="26">
        <f t="shared" si="164"/>
        <v>0</v>
      </c>
      <c r="AV103" s="26">
        <f t="shared" si="165"/>
        <v>0</v>
      </c>
      <c r="AW103" s="20">
        <f t="shared" si="166"/>
        <v>0</v>
      </c>
      <c r="AX103" s="21">
        <f t="shared" si="167"/>
        <v>0</v>
      </c>
      <c r="AY103" s="198">
        <f t="shared" si="168"/>
        <v>1</v>
      </c>
      <c r="AZ103" s="20">
        <f t="shared" si="180"/>
        <v>0</v>
      </c>
      <c r="BA103" s="132"/>
      <c r="BB103" s="20">
        <f t="shared" si="169"/>
        <v>0</v>
      </c>
      <c r="BC103" s="133"/>
      <c r="BD103" s="198">
        <f t="shared" si="170"/>
        <v>1</v>
      </c>
      <c r="BE103" s="20">
        <f t="shared" si="171"/>
        <v>0</v>
      </c>
      <c r="BF103" s="132"/>
      <c r="BG103" s="184">
        <f t="shared" si="172"/>
        <v>0</v>
      </c>
      <c r="BH103" s="301">
        <f t="shared" si="181"/>
        <v>0</v>
      </c>
      <c r="BI103" s="56">
        <f t="shared" si="182"/>
        <v>0</v>
      </c>
      <c r="BJ103" s="312"/>
      <c r="BK103" s="129" t="str">
        <f t="shared" si="148"/>
        <v>B/II</v>
      </c>
    </row>
    <row r="104" spans="2:63" x14ac:dyDescent="0.25">
      <c r="B104" s="130" t="s">
        <v>275</v>
      </c>
      <c r="C104" s="8"/>
      <c r="D104" s="8"/>
      <c r="E104" s="340" t="s">
        <v>148</v>
      </c>
      <c r="F104" s="341"/>
      <c r="G104" s="61"/>
      <c r="H104" s="66"/>
      <c r="I104" s="26"/>
      <c r="J104" s="186">
        <f>27%</f>
        <v>0.27</v>
      </c>
      <c r="K104" s="197">
        <f t="shared" si="173"/>
        <v>0</v>
      </c>
      <c r="L104" s="20">
        <f t="shared" si="149"/>
        <v>0</v>
      </c>
      <c r="M104" s="67">
        <f t="shared" si="150"/>
        <v>0</v>
      </c>
      <c r="N104" s="198">
        <f>100%</f>
        <v>1</v>
      </c>
      <c r="O104" s="185">
        <f t="shared" si="174"/>
        <v>0</v>
      </c>
      <c r="P104" s="132"/>
      <c r="Q104" s="20">
        <f t="shared" si="151"/>
        <v>0</v>
      </c>
      <c r="R104" s="133"/>
      <c r="S104" s="198">
        <f>100%</f>
        <v>1</v>
      </c>
      <c r="T104" s="185">
        <f t="shared" si="175"/>
        <v>0</v>
      </c>
      <c r="U104" s="132"/>
      <c r="V104" s="134">
        <f t="shared" si="152"/>
        <v>0</v>
      </c>
      <c r="W104" s="317"/>
      <c r="X104" s="57"/>
      <c r="Y104" s="283"/>
      <c r="Z104" s="284" t="str">
        <f t="shared" si="115"/>
        <v xml:space="preserve"> </v>
      </c>
      <c r="AA104" s="10">
        <f t="shared" si="153"/>
        <v>0</v>
      </c>
      <c r="AB104" s="26">
        <f t="shared" si="154"/>
        <v>0</v>
      </c>
      <c r="AC104" s="186">
        <f t="shared" si="155"/>
        <v>0.27</v>
      </c>
      <c r="AD104" s="197">
        <f t="shared" si="176"/>
        <v>0</v>
      </c>
      <c r="AE104" s="20">
        <f t="shared" si="156"/>
        <v>0</v>
      </c>
      <c r="AF104" s="21">
        <f t="shared" si="157"/>
        <v>0</v>
      </c>
      <c r="AG104" s="198">
        <f t="shared" si="158"/>
        <v>1</v>
      </c>
      <c r="AH104" s="185">
        <f t="shared" si="177"/>
        <v>0</v>
      </c>
      <c r="AI104" s="132"/>
      <c r="AJ104" s="20">
        <f t="shared" si="159"/>
        <v>0</v>
      </c>
      <c r="AK104" s="133"/>
      <c r="AL104" s="198">
        <f t="shared" si="160"/>
        <v>1</v>
      </c>
      <c r="AM104" s="185">
        <f t="shared" si="178"/>
        <v>0</v>
      </c>
      <c r="AN104" s="132"/>
      <c r="AO104" s="134">
        <f t="shared" si="161"/>
        <v>0</v>
      </c>
      <c r="AP104" s="292">
        <f t="shared" si="162"/>
        <v>0</v>
      </c>
      <c r="AQ104" s="56">
        <f t="shared" si="179"/>
        <v>0</v>
      </c>
      <c r="AR104" s="207"/>
      <c r="AS104" s="11" t="str">
        <f t="shared" si="126"/>
        <v xml:space="preserve"> </v>
      </c>
      <c r="AT104" s="10">
        <f t="shared" si="163"/>
        <v>0</v>
      </c>
      <c r="AU104" s="26">
        <f t="shared" si="164"/>
        <v>0</v>
      </c>
      <c r="AV104" s="26">
        <f t="shared" si="165"/>
        <v>0</v>
      </c>
      <c r="AW104" s="20">
        <f t="shared" si="166"/>
        <v>0</v>
      </c>
      <c r="AX104" s="21">
        <f t="shared" si="167"/>
        <v>0</v>
      </c>
      <c r="AY104" s="198">
        <f t="shared" si="168"/>
        <v>1</v>
      </c>
      <c r="AZ104" s="20">
        <f t="shared" si="180"/>
        <v>0</v>
      </c>
      <c r="BA104" s="132"/>
      <c r="BB104" s="20">
        <f t="shared" si="169"/>
        <v>0</v>
      </c>
      <c r="BC104" s="133"/>
      <c r="BD104" s="198">
        <f t="shared" si="170"/>
        <v>1</v>
      </c>
      <c r="BE104" s="20">
        <f t="shared" si="171"/>
        <v>0</v>
      </c>
      <c r="BF104" s="132"/>
      <c r="BG104" s="184">
        <f t="shared" si="172"/>
        <v>0</v>
      </c>
      <c r="BH104" s="301">
        <f t="shared" si="181"/>
        <v>0</v>
      </c>
      <c r="BI104" s="56">
        <f t="shared" si="182"/>
        <v>0</v>
      </c>
      <c r="BJ104" s="312"/>
      <c r="BK104" s="129" t="str">
        <f t="shared" ref="BK104:BK114" si="183">+IF(LEFT(RIGHT(B104,3),1)="/",SUBSTITUTE(B104,RIGHT(B104,3),""),"")</f>
        <v>B/II</v>
      </c>
    </row>
    <row r="105" spans="2:63" x14ac:dyDescent="0.25">
      <c r="B105" s="130" t="s">
        <v>276</v>
      </c>
      <c r="C105" s="8"/>
      <c r="D105" s="8"/>
      <c r="E105" s="340" t="s">
        <v>148</v>
      </c>
      <c r="F105" s="341"/>
      <c r="G105" s="61"/>
      <c r="H105" s="66"/>
      <c r="I105" s="26"/>
      <c r="J105" s="186">
        <f>27%</f>
        <v>0.27</v>
      </c>
      <c r="K105" s="197">
        <f t="shared" si="173"/>
        <v>0</v>
      </c>
      <c r="L105" s="20">
        <f t="shared" si="149"/>
        <v>0</v>
      </c>
      <c r="M105" s="67">
        <f t="shared" si="150"/>
        <v>0</v>
      </c>
      <c r="N105" s="198">
        <f>100%</f>
        <v>1</v>
      </c>
      <c r="O105" s="185">
        <f t="shared" si="174"/>
        <v>0</v>
      </c>
      <c r="P105" s="132"/>
      <c r="Q105" s="20">
        <f t="shared" si="151"/>
        <v>0</v>
      </c>
      <c r="R105" s="133"/>
      <c r="S105" s="198">
        <f>100%</f>
        <v>1</v>
      </c>
      <c r="T105" s="185">
        <f t="shared" si="175"/>
        <v>0</v>
      </c>
      <c r="U105" s="132"/>
      <c r="V105" s="134">
        <f t="shared" si="152"/>
        <v>0</v>
      </c>
      <c r="W105" s="317"/>
      <c r="X105" s="57"/>
      <c r="Y105" s="283"/>
      <c r="Z105" s="284" t="str">
        <f t="shared" si="115"/>
        <v xml:space="preserve"> </v>
      </c>
      <c r="AA105" s="10">
        <f t="shared" si="153"/>
        <v>0</v>
      </c>
      <c r="AB105" s="26">
        <f t="shared" si="154"/>
        <v>0</v>
      </c>
      <c r="AC105" s="186">
        <f t="shared" si="155"/>
        <v>0.27</v>
      </c>
      <c r="AD105" s="197">
        <f t="shared" si="176"/>
        <v>0</v>
      </c>
      <c r="AE105" s="20">
        <f t="shared" si="156"/>
        <v>0</v>
      </c>
      <c r="AF105" s="21">
        <f t="shared" si="157"/>
        <v>0</v>
      </c>
      <c r="AG105" s="198">
        <f t="shared" si="158"/>
        <v>1</v>
      </c>
      <c r="AH105" s="185">
        <f t="shared" si="177"/>
        <v>0</v>
      </c>
      <c r="AI105" s="132"/>
      <c r="AJ105" s="20">
        <f t="shared" si="159"/>
        <v>0</v>
      </c>
      <c r="AK105" s="133"/>
      <c r="AL105" s="198">
        <f t="shared" si="160"/>
        <v>1</v>
      </c>
      <c r="AM105" s="185">
        <f t="shared" si="178"/>
        <v>0</v>
      </c>
      <c r="AN105" s="132"/>
      <c r="AO105" s="134">
        <f t="shared" si="161"/>
        <v>0</v>
      </c>
      <c r="AP105" s="292">
        <f t="shared" si="162"/>
        <v>0</v>
      </c>
      <c r="AQ105" s="56">
        <f t="shared" si="179"/>
        <v>0</v>
      </c>
      <c r="AR105" s="207"/>
      <c r="AS105" s="11" t="str">
        <f t="shared" si="126"/>
        <v xml:space="preserve"> </v>
      </c>
      <c r="AT105" s="10">
        <f t="shared" si="163"/>
        <v>0</v>
      </c>
      <c r="AU105" s="26">
        <f t="shared" si="164"/>
        <v>0</v>
      </c>
      <c r="AV105" s="26">
        <f t="shared" si="165"/>
        <v>0</v>
      </c>
      <c r="AW105" s="20">
        <f t="shared" si="166"/>
        <v>0</v>
      </c>
      <c r="AX105" s="21">
        <f t="shared" si="167"/>
        <v>0</v>
      </c>
      <c r="AY105" s="198">
        <f t="shared" si="168"/>
        <v>1</v>
      </c>
      <c r="AZ105" s="20">
        <f t="shared" si="180"/>
        <v>0</v>
      </c>
      <c r="BA105" s="132"/>
      <c r="BB105" s="20">
        <f t="shared" si="169"/>
        <v>0</v>
      </c>
      <c r="BC105" s="133"/>
      <c r="BD105" s="198">
        <f t="shared" si="170"/>
        <v>1</v>
      </c>
      <c r="BE105" s="20">
        <f t="shared" si="171"/>
        <v>0</v>
      </c>
      <c r="BF105" s="132"/>
      <c r="BG105" s="184">
        <f t="shared" si="172"/>
        <v>0</v>
      </c>
      <c r="BH105" s="301">
        <f t="shared" si="181"/>
        <v>0</v>
      </c>
      <c r="BI105" s="56">
        <f t="shared" si="182"/>
        <v>0</v>
      </c>
      <c r="BJ105" s="312"/>
      <c r="BK105" s="129" t="str">
        <f t="shared" si="183"/>
        <v>B/II</v>
      </c>
    </row>
    <row r="106" spans="2:63" x14ac:dyDescent="0.25">
      <c r="B106" s="130" t="s">
        <v>277</v>
      </c>
      <c r="C106" s="8"/>
      <c r="D106" s="8"/>
      <c r="E106" s="340" t="s">
        <v>148</v>
      </c>
      <c r="F106" s="341"/>
      <c r="G106" s="61"/>
      <c r="H106" s="66"/>
      <c r="I106" s="26"/>
      <c r="J106" s="186">
        <f>27%</f>
        <v>0.27</v>
      </c>
      <c r="K106" s="197">
        <f t="shared" si="173"/>
        <v>0</v>
      </c>
      <c r="L106" s="20">
        <f t="shared" si="149"/>
        <v>0</v>
      </c>
      <c r="M106" s="67">
        <f t="shared" si="150"/>
        <v>0</v>
      </c>
      <c r="N106" s="198">
        <f>100%</f>
        <v>1</v>
      </c>
      <c r="O106" s="185">
        <f t="shared" si="174"/>
        <v>0</v>
      </c>
      <c r="P106" s="132"/>
      <c r="Q106" s="20">
        <f t="shared" si="151"/>
        <v>0</v>
      </c>
      <c r="R106" s="133"/>
      <c r="S106" s="198">
        <f>100%</f>
        <v>1</v>
      </c>
      <c r="T106" s="185">
        <f t="shared" si="175"/>
        <v>0</v>
      </c>
      <c r="U106" s="132"/>
      <c r="V106" s="134">
        <f t="shared" si="152"/>
        <v>0</v>
      </c>
      <c r="W106" s="317"/>
      <c r="X106" s="57"/>
      <c r="Y106" s="283"/>
      <c r="Z106" s="284" t="str">
        <f t="shared" si="115"/>
        <v xml:space="preserve"> </v>
      </c>
      <c r="AA106" s="10">
        <f t="shared" si="153"/>
        <v>0</v>
      </c>
      <c r="AB106" s="26">
        <f t="shared" si="154"/>
        <v>0</v>
      </c>
      <c r="AC106" s="186">
        <f t="shared" si="155"/>
        <v>0.27</v>
      </c>
      <c r="AD106" s="197">
        <f t="shared" si="176"/>
        <v>0</v>
      </c>
      <c r="AE106" s="20">
        <f t="shared" si="156"/>
        <v>0</v>
      </c>
      <c r="AF106" s="21">
        <f t="shared" si="157"/>
        <v>0</v>
      </c>
      <c r="AG106" s="198">
        <f t="shared" si="158"/>
        <v>1</v>
      </c>
      <c r="AH106" s="185">
        <f t="shared" si="177"/>
        <v>0</v>
      </c>
      <c r="AI106" s="132"/>
      <c r="AJ106" s="20">
        <f t="shared" si="159"/>
        <v>0</v>
      </c>
      <c r="AK106" s="133"/>
      <c r="AL106" s="198">
        <f t="shared" si="160"/>
        <v>1</v>
      </c>
      <c r="AM106" s="185">
        <f t="shared" si="178"/>
        <v>0</v>
      </c>
      <c r="AN106" s="132"/>
      <c r="AO106" s="134">
        <f t="shared" si="161"/>
        <v>0</v>
      </c>
      <c r="AP106" s="292">
        <f t="shared" si="162"/>
        <v>0</v>
      </c>
      <c r="AQ106" s="56">
        <f t="shared" si="179"/>
        <v>0</v>
      </c>
      <c r="AR106" s="207"/>
      <c r="AS106" s="11" t="str">
        <f t="shared" si="126"/>
        <v xml:space="preserve"> </v>
      </c>
      <c r="AT106" s="10">
        <f t="shared" si="163"/>
        <v>0</v>
      </c>
      <c r="AU106" s="26">
        <f t="shared" si="164"/>
        <v>0</v>
      </c>
      <c r="AV106" s="26">
        <f t="shared" si="165"/>
        <v>0</v>
      </c>
      <c r="AW106" s="20">
        <f t="shared" si="166"/>
        <v>0</v>
      </c>
      <c r="AX106" s="21">
        <f t="shared" si="167"/>
        <v>0</v>
      </c>
      <c r="AY106" s="198">
        <f t="shared" si="168"/>
        <v>1</v>
      </c>
      <c r="AZ106" s="20">
        <f t="shared" si="180"/>
        <v>0</v>
      </c>
      <c r="BA106" s="132"/>
      <c r="BB106" s="20">
        <f t="shared" si="169"/>
        <v>0</v>
      </c>
      <c r="BC106" s="133"/>
      <c r="BD106" s="198">
        <f t="shared" si="170"/>
        <v>1</v>
      </c>
      <c r="BE106" s="20">
        <f t="shared" si="171"/>
        <v>0</v>
      </c>
      <c r="BF106" s="132"/>
      <c r="BG106" s="184">
        <f t="shared" si="172"/>
        <v>0</v>
      </c>
      <c r="BH106" s="301">
        <f t="shared" si="181"/>
        <v>0</v>
      </c>
      <c r="BI106" s="56">
        <f t="shared" si="182"/>
        <v>0</v>
      </c>
      <c r="BJ106" s="312"/>
      <c r="BK106" s="129" t="str">
        <f t="shared" si="183"/>
        <v>B/II</v>
      </c>
    </row>
    <row r="107" spans="2:63" x14ac:dyDescent="0.25">
      <c r="B107" s="130" t="s">
        <v>278</v>
      </c>
      <c r="C107" s="8"/>
      <c r="D107" s="8"/>
      <c r="E107" s="340" t="s">
        <v>148</v>
      </c>
      <c r="F107" s="341"/>
      <c r="G107" s="61"/>
      <c r="H107" s="66"/>
      <c r="I107" s="26"/>
      <c r="J107" s="186">
        <f>27%</f>
        <v>0.27</v>
      </c>
      <c r="K107" s="197">
        <f t="shared" si="173"/>
        <v>0</v>
      </c>
      <c r="L107" s="20">
        <f t="shared" si="149"/>
        <v>0</v>
      </c>
      <c r="M107" s="67">
        <f t="shared" si="150"/>
        <v>0</v>
      </c>
      <c r="N107" s="198">
        <f>100%</f>
        <v>1</v>
      </c>
      <c r="O107" s="185">
        <f t="shared" si="174"/>
        <v>0</v>
      </c>
      <c r="P107" s="132"/>
      <c r="Q107" s="20">
        <f t="shared" si="151"/>
        <v>0</v>
      </c>
      <c r="R107" s="133"/>
      <c r="S107" s="198">
        <f>100%</f>
        <v>1</v>
      </c>
      <c r="T107" s="185">
        <f t="shared" si="175"/>
        <v>0</v>
      </c>
      <c r="U107" s="132"/>
      <c r="V107" s="134">
        <f t="shared" si="152"/>
        <v>0</v>
      </c>
      <c r="W107" s="317"/>
      <c r="X107" s="57"/>
      <c r="Y107" s="283"/>
      <c r="Z107" s="284" t="str">
        <f t="shared" si="115"/>
        <v xml:space="preserve"> </v>
      </c>
      <c r="AA107" s="10">
        <f t="shared" si="153"/>
        <v>0</v>
      </c>
      <c r="AB107" s="26">
        <f t="shared" si="154"/>
        <v>0</v>
      </c>
      <c r="AC107" s="186">
        <f t="shared" si="155"/>
        <v>0.27</v>
      </c>
      <c r="AD107" s="197">
        <f t="shared" si="176"/>
        <v>0</v>
      </c>
      <c r="AE107" s="20">
        <f t="shared" si="156"/>
        <v>0</v>
      </c>
      <c r="AF107" s="21">
        <f t="shared" si="157"/>
        <v>0</v>
      </c>
      <c r="AG107" s="198">
        <f t="shared" si="158"/>
        <v>1</v>
      </c>
      <c r="AH107" s="185">
        <f t="shared" si="177"/>
        <v>0</v>
      </c>
      <c r="AI107" s="132"/>
      <c r="AJ107" s="20">
        <f t="shared" si="159"/>
        <v>0</v>
      </c>
      <c r="AK107" s="133"/>
      <c r="AL107" s="198">
        <f t="shared" si="160"/>
        <v>1</v>
      </c>
      <c r="AM107" s="185">
        <f t="shared" si="178"/>
        <v>0</v>
      </c>
      <c r="AN107" s="132"/>
      <c r="AO107" s="134">
        <f t="shared" si="161"/>
        <v>0</v>
      </c>
      <c r="AP107" s="292">
        <f t="shared" si="162"/>
        <v>0</v>
      </c>
      <c r="AQ107" s="56">
        <f t="shared" si="179"/>
        <v>0</v>
      </c>
      <c r="AR107" s="207"/>
      <c r="AS107" s="11" t="str">
        <f t="shared" si="126"/>
        <v xml:space="preserve"> </v>
      </c>
      <c r="AT107" s="10">
        <f t="shared" si="163"/>
        <v>0</v>
      </c>
      <c r="AU107" s="26">
        <f t="shared" si="164"/>
        <v>0</v>
      </c>
      <c r="AV107" s="26">
        <f t="shared" si="165"/>
        <v>0</v>
      </c>
      <c r="AW107" s="20">
        <f t="shared" si="166"/>
        <v>0</v>
      </c>
      <c r="AX107" s="21">
        <f t="shared" si="167"/>
        <v>0</v>
      </c>
      <c r="AY107" s="198">
        <f t="shared" si="168"/>
        <v>1</v>
      </c>
      <c r="AZ107" s="20">
        <f t="shared" si="180"/>
        <v>0</v>
      </c>
      <c r="BA107" s="132"/>
      <c r="BB107" s="20">
        <f t="shared" si="169"/>
        <v>0</v>
      </c>
      <c r="BC107" s="133"/>
      <c r="BD107" s="198">
        <f t="shared" si="170"/>
        <v>1</v>
      </c>
      <c r="BE107" s="20">
        <f t="shared" si="171"/>
        <v>0</v>
      </c>
      <c r="BF107" s="132"/>
      <c r="BG107" s="184">
        <f t="shared" si="172"/>
        <v>0</v>
      </c>
      <c r="BH107" s="301">
        <f t="shared" si="181"/>
        <v>0</v>
      </c>
      <c r="BI107" s="56">
        <f t="shared" si="182"/>
        <v>0</v>
      </c>
      <c r="BJ107" s="312"/>
      <c r="BK107" s="129" t="str">
        <f t="shared" si="183"/>
        <v>B/II</v>
      </c>
    </row>
    <row r="108" spans="2:63" x14ac:dyDescent="0.25">
      <c r="B108" s="130" t="s">
        <v>279</v>
      </c>
      <c r="C108" s="8"/>
      <c r="D108" s="8"/>
      <c r="E108" s="340" t="s">
        <v>148</v>
      </c>
      <c r="F108" s="341"/>
      <c r="G108" s="61"/>
      <c r="H108" s="66"/>
      <c r="I108" s="26"/>
      <c r="J108" s="186">
        <f>27%</f>
        <v>0.27</v>
      </c>
      <c r="K108" s="197">
        <f t="shared" si="173"/>
        <v>0</v>
      </c>
      <c r="L108" s="20">
        <f t="shared" si="149"/>
        <v>0</v>
      </c>
      <c r="M108" s="67">
        <f t="shared" si="150"/>
        <v>0</v>
      </c>
      <c r="N108" s="198">
        <f>100%</f>
        <v>1</v>
      </c>
      <c r="O108" s="185">
        <f t="shared" si="174"/>
        <v>0</v>
      </c>
      <c r="P108" s="132"/>
      <c r="Q108" s="20">
        <f t="shared" si="151"/>
        <v>0</v>
      </c>
      <c r="R108" s="133"/>
      <c r="S108" s="198">
        <f>100%</f>
        <v>1</v>
      </c>
      <c r="T108" s="185">
        <f t="shared" si="175"/>
        <v>0</v>
      </c>
      <c r="U108" s="132"/>
      <c r="V108" s="134">
        <f t="shared" si="152"/>
        <v>0</v>
      </c>
      <c r="W108" s="317"/>
      <c r="X108" s="57"/>
      <c r="Y108" s="283"/>
      <c r="Z108" s="284" t="str">
        <f t="shared" si="115"/>
        <v xml:space="preserve"> </v>
      </c>
      <c r="AA108" s="10">
        <f t="shared" si="153"/>
        <v>0</v>
      </c>
      <c r="AB108" s="26">
        <f t="shared" si="154"/>
        <v>0</v>
      </c>
      <c r="AC108" s="186">
        <f t="shared" si="155"/>
        <v>0.27</v>
      </c>
      <c r="AD108" s="197">
        <f t="shared" si="176"/>
        <v>0</v>
      </c>
      <c r="AE108" s="20">
        <f t="shared" si="156"/>
        <v>0</v>
      </c>
      <c r="AF108" s="21">
        <f t="shared" si="157"/>
        <v>0</v>
      </c>
      <c r="AG108" s="198">
        <f t="shared" si="158"/>
        <v>1</v>
      </c>
      <c r="AH108" s="185">
        <f t="shared" si="177"/>
        <v>0</v>
      </c>
      <c r="AI108" s="132"/>
      <c r="AJ108" s="20">
        <f t="shared" si="159"/>
        <v>0</v>
      </c>
      <c r="AK108" s="133"/>
      <c r="AL108" s="198">
        <f t="shared" si="160"/>
        <v>1</v>
      </c>
      <c r="AM108" s="185">
        <f t="shared" si="178"/>
        <v>0</v>
      </c>
      <c r="AN108" s="132"/>
      <c r="AO108" s="134">
        <f t="shared" si="161"/>
        <v>0</v>
      </c>
      <c r="AP108" s="292">
        <f t="shared" si="162"/>
        <v>0</v>
      </c>
      <c r="AQ108" s="56">
        <f t="shared" si="179"/>
        <v>0</v>
      </c>
      <c r="AR108" s="207"/>
      <c r="AS108" s="11" t="str">
        <f t="shared" si="126"/>
        <v xml:space="preserve"> </v>
      </c>
      <c r="AT108" s="10">
        <f t="shared" si="163"/>
        <v>0</v>
      </c>
      <c r="AU108" s="26">
        <f t="shared" si="164"/>
        <v>0</v>
      </c>
      <c r="AV108" s="26">
        <f t="shared" si="165"/>
        <v>0</v>
      </c>
      <c r="AW108" s="20">
        <f t="shared" si="166"/>
        <v>0</v>
      </c>
      <c r="AX108" s="21">
        <f t="shared" si="167"/>
        <v>0</v>
      </c>
      <c r="AY108" s="198">
        <f t="shared" si="168"/>
        <v>1</v>
      </c>
      <c r="AZ108" s="20">
        <f t="shared" si="180"/>
        <v>0</v>
      </c>
      <c r="BA108" s="132"/>
      <c r="BB108" s="20">
        <f t="shared" si="169"/>
        <v>0</v>
      </c>
      <c r="BC108" s="133"/>
      <c r="BD108" s="198">
        <f t="shared" si="170"/>
        <v>1</v>
      </c>
      <c r="BE108" s="20">
        <f t="shared" si="171"/>
        <v>0</v>
      </c>
      <c r="BF108" s="132"/>
      <c r="BG108" s="184">
        <f t="shared" si="172"/>
        <v>0</v>
      </c>
      <c r="BH108" s="301">
        <f t="shared" si="181"/>
        <v>0</v>
      </c>
      <c r="BI108" s="56">
        <f t="shared" si="182"/>
        <v>0</v>
      </c>
      <c r="BJ108" s="312"/>
      <c r="BK108" s="129" t="str">
        <f t="shared" si="183"/>
        <v>B/II</v>
      </c>
    </row>
    <row r="109" spans="2:63" x14ac:dyDescent="0.25">
      <c r="B109" s="130" t="s">
        <v>280</v>
      </c>
      <c r="C109" s="8"/>
      <c r="D109" s="8"/>
      <c r="E109" s="340" t="s">
        <v>148</v>
      </c>
      <c r="F109" s="341"/>
      <c r="G109" s="61"/>
      <c r="H109" s="66"/>
      <c r="I109" s="26"/>
      <c r="J109" s="186">
        <f>27%</f>
        <v>0.27</v>
      </c>
      <c r="K109" s="197">
        <f t="shared" si="173"/>
        <v>0</v>
      </c>
      <c r="L109" s="20">
        <f t="shared" si="149"/>
        <v>0</v>
      </c>
      <c r="M109" s="67">
        <f t="shared" si="150"/>
        <v>0</v>
      </c>
      <c r="N109" s="198">
        <f>100%</f>
        <v>1</v>
      </c>
      <c r="O109" s="185">
        <f t="shared" si="174"/>
        <v>0</v>
      </c>
      <c r="P109" s="132"/>
      <c r="Q109" s="20">
        <f t="shared" si="151"/>
        <v>0</v>
      </c>
      <c r="R109" s="133"/>
      <c r="S109" s="198">
        <f>100%</f>
        <v>1</v>
      </c>
      <c r="T109" s="185">
        <f t="shared" si="175"/>
        <v>0</v>
      </c>
      <c r="U109" s="132"/>
      <c r="V109" s="134">
        <f t="shared" si="152"/>
        <v>0</v>
      </c>
      <c r="W109" s="317"/>
      <c r="X109" s="57"/>
      <c r="Y109" s="283"/>
      <c r="Z109" s="284" t="str">
        <f t="shared" si="115"/>
        <v xml:space="preserve"> </v>
      </c>
      <c r="AA109" s="10">
        <f t="shared" si="153"/>
        <v>0</v>
      </c>
      <c r="AB109" s="26">
        <f t="shared" si="154"/>
        <v>0</v>
      </c>
      <c r="AC109" s="186">
        <f t="shared" si="155"/>
        <v>0.27</v>
      </c>
      <c r="AD109" s="197">
        <f t="shared" si="176"/>
        <v>0</v>
      </c>
      <c r="AE109" s="20">
        <f t="shared" si="156"/>
        <v>0</v>
      </c>
      <c r="AF109" s="21">
        <f t="shared" si="157"/>
        <v>0</v>
      </c>
      <c r="AG109" s="198">
        <f t="shared" si="158"/>
        <v>1</v>
      </c>
      <c r="AH109" s="185">
        <f t="shared" si="177"/>
        <v>0</v>
      </c>
      <c r="AI109" s="132"/>
      <c r="AJ109" s="20">
        <f t="shared" si="159"/>
        <v>0</v>
      </c>
      <c r="AK109" s="133"/>
      <c r="AL109" s="198">
        <f t="shared" si="160"/>
        <v>1</v>
      </c>
      <c r="AM109" s="185">
        <f t="shared" si="178"/>
        <v>0</v>
      </c>
      <c r="AN109" s="132"/>
      <c r="AO109" s="134">
        <f t="shared" si="161"/>
        <v>0</v>
      </c>
      <c r="AP109" s="292">
        <f t="shared" si="162"/>
        <v>0</v>
      </c>
      <c r="AQ109" s="56">
        <f t="shared" si="179"/>
        <v>0</v>
      </c>
      <c r="AR109" s="207"/>
      <c r="AS109" s="11" t="str">
        <f t="shared" si="126"/>
        <v xml:space="preserve"> </v>
      </c>
      <c r="AT109" s="10">
        <f t="shared" si="163"/>
        <v>0</v>
      </c>
      <c r="AU109" s="26">
        <f t="shared" si="164"/>
        <v>0</v>
      </c>
      <c r="AV109" s="26">
        <f t="shared" si="165"/>
        <v>0</v>
      </c>
      <c r="AW109" s="20">
        <f t="shared" si="166"/>
        <v>0</v>
      </c>
      <c r="AX109" s="21">
        <f t="shared" si="167"/>
        <v>0</v>
      </c>
      <c r="AY109" s="198">
        <f t="shared" si="168"/>
        <v>1</v>
      </c>
      <c r="AZ109" s="20">
        <f t="shared" si="180"/>
        <v>0</v>
      </c>
      <c r="BA109" s="132"/>
      <c r="BB109" s="20">
        <f t="shared" si="169"/>
        <v>0</v>
      </c>
      <c r="BC109" s="133"/>
      <c r="BD109" s="198">
        <f t="shared" si="170"/>
        <v>1</v>
      </c>
      <c r="BE109" s="20">
        <f t="shared" si="171"/>
        <v>0</v>
      </c>
      <c r="BF109" s="132"/>
      <c r="BG109" s="184">
        <f t="shared" si="172"/>
        <v>0</v>
      </c>
      <c r="BH109" s="301">
        <f t="shared" si="181"/>
        <v>0</v>
      </c>
      <c r="BI109" s="56">
        <f t="shared" si="182"/>
        <v>0</v>
      </c>
      <c r="BJ109" s="312"/>
      <c r="BK109" s="129" t="str">
        <f t="shared" si="183"/>
        <v>B/II</v>
      </c>
    </row>
    <row r="110" spans="2:63" x14ac:dyDescent="0.25">
      <c r="B110" s="130" t="s">
        <v>281</v>
      </c>
      <c r="C110" s="8"/>
      <c r="D110" s="8"/>
      <c r="E110" s="340" t="s">
        <v>148</v>
      </c>
      <c r="F110" s="341"/>
      <c r="G110" s="61"/>
      <c r="H110" s="66"/>
      <c r="I110" s="26"/>
      <c r="J110" s="186">
        <f>27%</f>
        <v>0.27</v>
      </c>
      <c r="K110" s="197">
        <f t="shared" si="173"/>
        <v>0</v>
      </c>
      <c r="L110" s="20">
        <f t="shared" si="149"/>
        <v>0</v>
      </c>
      <c r="M110" s="67">
        <f t="shared" si="150"/>
        <v>0</v>
      </c>
      <c r="N110" s="198">
        <f>100%</f>
        <v>1</v>
      </c>
      <c r="O110" s="185">
        <f t="shared" si="174"/>
        <v>0</v>
      </c>
      <c r="P110" s="132"/>
      <c r="Q110" s="20">
        <f t="shared" si="151"/>
        <v>0</v>
      </c>
      <c r="R110" s="133"/>
      <c r="S110" s="198">
        <f>100%</f>
        <v>1</v>
      </c>
      <c r="T110" s="185">
        <f t="shared" si="175"/>
        <v>0</v>
      </c>
      <c r="U110" s="132"/>
      <c r="V110" s="134">
        <f t="shared" si="152"/>
        <v>0</v>
      </c>
      <c r="W110" s="317"/>
      <c r="X110" s="57"/>
      <c r="Y110" s="283"/>
      <c r="Z110" s="284" t="str">
        <f t="shared" si="115"/>
        <v xml:space="preserve"> </v>
      </c>
      <c r="AA110" s="10">
        <f t="shared" si="153"/>
        <v>0</v>
      </c>
      <c r="AB110" s="26">
        <f t="shared" si="154"/>
        <v>0</v>
      </c>
      <c r="AC110" s="186">
        <f t="shared" si="155"/>
        <v>0.27</v>
      </c>
      <c r="AD110" s="197">
        <f t="shared" si="176"/>
        <v>0</v>
      </c>
      <c r="AE110" s="20">
        <f t="shared" si="156"/>
        <v>0</v>
      </c>
      <c r="AF110" s="21">
        <f t="shared" si="157"/>
        <v>0</v>
      </c>
      <c r="AG110" s="198">
        <f t="shared" si="158"/>
        <v>1</v>
      </c>
      <c r="AH110" s="185">
        <f t="shared" si="177"/>
        <v>0</v>
      </c>
      <c r="AI110" s="132"/>
      <c r="AJ110" s="20">
        <f t="shared" si="159"/>
        <v>0</v>
      </c>
      <c r="AK110" s="133"/>
      <c r="AL110" s="198">
        <f t="shared" si="160"/>
        <v>1</v>
      </c>
      <c r="AM110" s="185">
        <f t="shared" si="178"/>
        <v>0</v>
      </c>
      <c r="AN110" s="132"/>
      <c r="AO110" s="134">
        <f t="shared" si="161"/>
        <v>0</v>
      </c>
      <c r="AP110" s="292">
        <f t="shared" si="162"/>
        <v>0</v>
      </c>
      <c r="AQ110" s="56">
        <f t="shared" si="179"/>
        <v>0</v>
      </c>
      <c r="AR110" s="207"/>
      <c r="AS110" s="11" t="str">
        <f t="shared" si="126"/>
        <v xml:space="preserve"> </v>
      </c>
      <c r="AT110" s="10">
        <f t="shared" si="163"/>
        <v>0</v>
      </c>
      <c r="AU110" s="26">
        <f t="shared" si="164"/>
        <v>0</v>
      </c>
      <c r="AV110" s="26">
        <f t="shared" si="165"/>
        <v>0</v>
      </c>
      <c r="AW110" s="20">
        <f t="shared" si="166"/>
        <v>0</v>
      </c>
      <c r="AX110" s="21">
        <f t="shared" si="167"/>
        <v>0</v>
      </c>
      <c r="AY110" s="198">
        <f t="shared" si="168"/>
        <v>1</v>
      </c>
      <c r="AZ110" s="20">
        <f t="shared" si="180"/>
        <v>0</v>
      </c>
      <c r="BA110" s="132"/>
      <c r="BB110" s="20">
        <f t="shared" si="169"/>
        <v>0</v>
      </c>
      <c r="BC110" s="133"/>
      <c r="BD110" s="198">
        <f t="shared" si="170"/>
        <v>1</v>
      </c>
      <c r="BE110" s="20">
        <f t="shared" si="171"/>
        <v>0</v>
      </c>
      <c r="BF110" s="132"/>
      <c r="BG110" s="184">
        <f t="shared" si="172"/>
        <v>0</v>
      </c>
      <c r="BH110" s="301">
        <f t="shared" si="181"/>
        <v>0</v>
      </c>
      <c r="BI110" s="56">
        <f t="shared" si="182"/>
        <v>0</v>
      </c>
      <c r="BJ110" s="312"/>
      <c r="BK110" s="129" t="str">
        <f t="shared" si="183"/>
        <v>B/II</v>
      </c>
    </row>
    <row r="111" spans="2:63" x14ac:dyDescent="0.25">
      <c r="B111" s="130" t="s">
        <v>282</v>
      </c>
      <c r="C111" s="8"/>
      <c r="D111" s="8"/>
      <c r="E111" s="340" t="s">
        <v>148</v>
      </c>
      <c r="F111" s="341"/>
      <c r="G111" s="61"/>
      <c r="H111" s="66"/>
      <c r="I111" s="26"/>
      <c r="J111" s="186">
        <f>27%</f>
        <v>0.27</v>
      </c>
      <c r="K111" s="197">
        <f t="shared" si="173"/>
        <v>0</v>
      </c>
      <c r="L111" s="20">
        <f t="shared" si="149"/>
        <v>0</v>
      </c>
      <c r="M111" s="67">
        <f t="shared" si="150"/>
        <v>0</v>
      </c>
      <c r="N111" s="198">
        <f>100%</f>
        <v>1</v>
      </c>
      <c r="O111" s="185">
        <f t="shared" si="174"/>
        <v>0</v>
      </c>
      <c r="P111" s="132"/>
      <c r="Q111" s="20">
        <f t="shared" si="151"/>
        <v>0</v>
      </c>
      <c r="R111" s="133"/>
      <c r="S111" s="198">
        <f>100%</f>
        <v>1</v>
      </c>
      <c r="T111" s="185">
        <f t="shared" si="175"/>
        <v>0</v>
      </c>
      <c r="U111" s="132"/>
      <c r="V111" s="134">
        <f t="shared" si="152"/>
        <v>0</v>
      </c>
      <c r="W111" s="317"/>
      <c r="X111" s="57"/>
      <c r="Y111" s="283"/>
      <c r="Z111" s="284" t="str">
        <f t="shared" si="115"/>
        <v xml:space="preserve"> </v>
      </c>
      <c r="AA111" s="10">
        <f t="shared" si="153"/>
        <v>0</v>
      </c>
      <c r="AB111" s="26">
        <f t="shared" si="154"/>
        <v>0</v>
      </c>
      <c r="AC111" s="186">
        <f t="shared" si="155"/>
        <v>0.27</v>
      </c>
      <c r="AD111" s="197">
        <f t="shared" si="176"/>
        <v>0</v>
      </c>
      <c r="AE111" s="20">
        <f t="shared" si="156"/>
        <v>0</v>
      </c>
      <c r="AF111" s="21">
        <f t="shared" si="157"/>
        <v>0</v>
      </c>
      <c r="AG111" s="198">
        <f t="shared" si="158"/>
        <v>1</v>
      </c>
      <c r="AH111" s="185">
        <f t="shared" si="177"/>
        <v>0</v>
      </c>
      <c r="AI111" s="132"/>
      <c r="AJ111" s="20">
        <f t="shared" si="159"/>
        <v>0</v>
      </c>
      <c r="AK111" s="133"/>
      <c r="AL111" s="198">
        <f t="shared" si="160"/>
        <v>1</v>
      </c>
      <c r="AM111" s="185">
        <f t="shared" si="178"/>
        <v>0</v>
      </c>
      <c r="AN111" s="132"/>
      <c r="AO111" s="134">
        <f t="shared" si="161"/>
        <v>0</v>
      </c>
      <c r="AP111" s="292">
        <f t="shared" si="162"/>
        <v>0</v>
      </c>
      <c r="AQ111" s="56">
        <f t="shared" si="179"/>
        <v>0</v>
      </c>
      <c r="AR111" s="207"/>
      <c r="AS111" s="11" t="str">
        <f t="shared" si="126"/>
        <v xml:space="preserve"> </v>
      </c>
      <c r="AT111" s="10">
        <f t="shared" si="163"/>
        <v>0</v>
      </c>
      <c r="AU111" s="26">
        <f t="shared" si="164"/>
        <v>0</v>
      </c>
      <c r="AV111" s="26">
        <f t="shared" si="165"/>
        <v>0</v>
      </c>
      <c r="AW111" s="20">
        <f t="shared" si="166"/>
        <v>0</v>
      </c>
      <c r="AX111" s="21">
        <f t="shared" si="167"/>
        <v>0</v>
      </c>
      <c r="AY111" s="198">
        <f t="shared" si="168"/>
        <v>1</v>
      </c>
      <c r="AZ111" s="20">
        <f t="shared" si="180"/>
        <v>0</v>
      </c>
      <c r="BA111" s="132"/>
      <c r="BB111" s="20">
        <f t="shared" si="169"/>
        <v>0</v>
      </c>
      <c r="BC111" s="133"/>
      <c r="BD111" s="198">
        <f t="shared" si="170"/>
        <v>1</v>
      </c>
      <c r="BE111" s="20">
        <f t="shared" si="171"/>
        <v>0</v>
      </c>
      <c r="BF111" s="132"/>
      <c r="BG111" s="184">
        <f t="shared" si="172"/>
        <v>0</v>
      </c>
      <c r="BH111" s="301">
        <f t="shared" si="181"/>
        <v>0</v>
      </c>
      <c r="BI111" s="56">
        <f t="shared" si="182"/>
        <v>0</v>
      </c>
      <c r="BJ111" s="312"/>
      <c r="BK111" s="129" t="str">
        <f t="shared" si="183"/>
        <v>B/II</v>
      </c>
    </row>
    <row r="112" spans="2:63" x14ac:dyDescent="0.25">
      <c r="B112" s="130" t="s">
        <v>283</v>
      </c>
      <c r="C112" s="8"/>
      <c r="D112" s="8"/>
      <c r="E112" s="340" t="s">
        <v>148</v>
      </c>
      <c r="F112" s="341"/>
      <c r="G112" s="61"/>
      <c r="H112" s="66"/>
      <c r="I112" s="26"/>
      <c r="J112" s="186">
        <f>27%</f>
        <v>0.27</v>
      </c>
      <c r="K112" s="197">
        <f t="shared" si="173"/>
        <v>0</v>
      </c>
      <c r="L112" s="20">
        <f t="shared" si="149"/>
        <v>0</v>
      </c>
      <c r="M112" s="67">
        <f t="shared" si="150"/>
        <v>0</v>
      </c>
      <c r="N112" s="198">
        <f>100%</f>
        <v>1</v>
      </c>
      <c r="O112" s="185">
        <f t="shared" si="174"/>
        <v>0</v>
      </c>
      <c r="P112" s="132"/>
      <c r="Q112" s="20">
        <f t="shared" si="151"/>
        <v>0</v>
      </c>
      <c r="R112" s="133"/>
      <c r="S112" s="198">
        <f>100%</f>
        <v>1</v>
      </c>
      <c r="T112" s="185">
        <f t="shared" si="175"/>
        <v>0</v>
      </c>
      <c r="U112" s="132"/>
      <c r="V112" s="134">
        <f t="shared" si="152"/>
        <v>0</v>
      </c>
      <c r="W112" s="317"/>
      <c r="X112" s="57"/>
      <c r="Y112" s="283"/>
      <c r="Z112" s="284" t="str">
        <f t="shared" si="115"/>
        <v xml:space="preserve"> </v>
      </c>
      <c r="AA112" s="10">
        <f t="shared" si="153"/>
        <v>0</v>
      </c>
      <c r="AB112" s="26">
        <f t="shared" si="154"/>
        <v>0</v>
      </c>
      <c r="AC112" s="186">
        <f t="shared" si="155"/>
        <v>0.27</v>
      </c>
      <c r="AD112" s="197">
        <f t="shared" si="176"/>
        <v>0</v>
      </c>
      <c r="AE112" s="20">
        <f t="shared" si="156"/>
        <v>0</v>
      </c>
      <c r="AF112" s="21">
        <f t="shared" si="157"/>
        <v>0</v>
      </c>
      <c r="AG112" s="198">
        <f t="shared" si="158"/>
        <v>1</v>
      </c>
      <c r="AH112" s="185">
        <f t="shared" si="177"/>
        <v>0</v>
      </c>
      <c r="AI112" s="132"/>
      <c r="AJ112" s="20">
        <f t="shared" si="159"/>
        <v>0</v>
      </c>
      <c r="AK112" s="133"/>
      <c r="AL112" s="198">
        <f t="shared" si="160"/>
        <v>1</v>
      </c>
      <c r="AM112" s="185">
        <f t="shared" si="178"/>
        <v>0</v>
      </c>
      <c r="AN112" s="132"/>
      <c r="AO112" s="134">
        <f t="shared" si="161"/>
        <v>0</v>
      </c>
      <c r="AP112" s="292">
        <f t="shared" si="162"/>
        <v>0</v>
      </c>
      <c r="AQ112" s="56">
        <f t="shared" si="179"/>
        <v>0</v>
      </c>
      <c r="AR112" s="207"/>
      <c r="AS112" s="11" t="str">
        <f t="shared" si="126"/>
        <v xml:space="preserve"> </v>
      </c>
      <c r="AT112" s="10">
        <f t="shared" si="163"/>
        <v>0</v>
      </c>
      <c r="AU112" s="26">
        <f t="shared" si="164"/>
        <v>0</v>
      </c>
      <c r="AV112" s="26">
        <f t="shared" si="165"/>
        <v>0</v>
      </c>
      <c r="AW112" s="20">
        <f t="shared" si="166"/>
        <v>0</v>
      </c>
      <c r="AX112" s="21">
        <f t="shared" si="167"/>
        <v>0</v>
      </c>
      <c r="AY112" s="198">
        <f t="shared" si="168"/>
        <v>1</v>
      </c>
      <c r="AZ112" s="20">
        <f t="shared" si="180"/>
        <v>0</v>
      </c>
      <c r="BA112" s="132"/>
      <c r="BB112" s="20">
        <f t="shared" si="169"/>
        <v>0</v>
      </c>
      <c r="BC112" s="133"/>
      <c r="BD112" s="198">
        <f t="shared" si="170"/>
        <v>1</v>
      </c>
      <c r="BE112" s="20">
        <f t="shared" si="171"/>
        <v>0</v>
      </c>
      <c r="BF112" s="132"/>
      <c r="BG112" s="184">
        <f t="shared" si="172"/>
        <v>0</v>
      </c>
      <c r="BH112" s="301">
        <f t="shared" si="181"/>
        <v>0</v>
      </c>
      <c r="BI112" s="56">
        <f t="shared" si="182"/>
        <v>0</v>
      </c>
      <c r="BJ112" s="312"/>
      <c r="BK112" s="129" t="str">
        <f t="shared" si="183"/>
        <v>B/II</v>
      </c>
    </row>
    <row r="113" spans="2:63" x14ac:dyDescent="0.25">
      <c r="B113" s="130" t="s">
        <v>284</v>
      </c>
      <c r="C113" s="8"/>
      <c r="D113" s="8"/>
      <c r="E113" s="340" t="s">
        <v>148</v>
      </c>
      <c r="F113" s="341"/>
      <c r="G113" s="61"/>
      <c r="H113" s="66"/>
      <c r="I113" s="26"/>
      <c r="J113" s="186">
        <f>27%</f>
        <v>0.27</v>
      </c>
      <c r="K113" s="197">
        <f t="shared" si="173"/>
        <v>0</v>
      </c>
      <c r="L113" s="20">
        <f t="shared" si="149"/>
        <v>0</v>
      </c>
      <c r="M113" s="67">
        <f t="shared" si="150"/>
        <v>0</v>
      </c>
      <c r="N113" s="198">
        <f>100%</f>
        <v>1</v>
      </c>
      <c r="O113" s="185">
        <f t="shared" si="174"/>
        <v>0</v>
      </c>
      <c r="P113" s="132"/>
      <c r="Q113" s="20">
        <f t="shared" si="151"/>
        <v>0</v>
      </c>
      <c r="R113" s="133"/>
      <c r="S113" s="198">
        <f>100%</f>
        <v>1</v>
      </c>
      <c r="T113" s="185">
        <f t="shared" si="175"/>
        <v>0</v>
      </c>
      <c r="U113" s="132"/>
      <c r="V113" s="134">
        <f t="shared" si="152"/>
        <v>0</v>
      </c>
      <c r="W113" s="317"/>
      <c r="X113" s="57"/>
      <c r="Y113" s="283"/>
      <c r="Z113" s="284" t="str">
        <f t="shared" si="115"/>
        <v xml:space="preserve"> </v>
      </c>
      <c r="AA113" s="10">
        <f t="shared" si="153"/>
        <v>0</v>
      </c>
      <c r="AB113" s="26">
        <f t="shared" si="154"/>
        <v>0</v>
      </c>
      <c r="AC113" s="186">
        <f t="shared" si="155"/>
        <v>0.27</v>
      </c>
      <c r="AD113" s="197">
        <f t="shared" si="176"/>
        <v>0</v>
      </c>
      <c r="AE113" s="20">
        <f t="shared" si="156"/>
        <v>0</v>
      </c>
      <c r="AF113" s="21">
        <f t="shared" si="157"/>
        <v>0</v>
      </c>
      <c r="AG113" s="198">
        <f t="shared" si="158"/>
        <v>1</v>
      </c>
      <c r="AH113" s="185">
        <f t="shared" si="177"/>
        <v>0</v>
      </c>
      <c r="AI113" s="132"/>
      <c r="AJ113" s="20">
        <f t="shared" si="159"/>
        <v>0</v>
      </c>
      <c r="AK113" s="133"/>
      <c r="AL113" s="198">
        <f t="shared" si="160"/>
        <v>1</v>
      </c>
      <c r="AM113" s="185">
        <f t="shared" si="178"/>
        <v>0</v>
      </c>
      <c r="AN113" s="132"/>
      <c r="AO113" s="134">
        <f t="shared" si="161"/>
        <v>0</v>
      </c>
      <c r="AP113" s="292">
        <f t="shared" si="162"/>
        <v>0</v>
      </c>
      <c r="AQ113" s="56">
        <f t="shared" si="179"/>
        <v>0</v>
      </c>
      <c r="AR113" s="207"/>
      <c r="AS113" s="11" t="str">
        <f t="shared" si="126"/>
        <v xml:space="preserve"> </v>
      </c>
      <c r="AT113" s="10">
        <f t="shared" si="163"/>
        <v>0</v>
      </c>
      <c r="AU113" s="26">
        <f t="shared" si="164"/>
        <v>0</v>
      </c>
      <c r="AV113" s="26">
        <f t="shared" si="165"/>
        <v>0</v>
      </c>
      <c r="AW113" s="20">
        <f t="shared" si="166"/>
        <v>0</v>
      </c>
      <c r="AX113" s="21">
        <f t="shared" si="167"/>
        <v>0</v>
      </c>
      <c r="AY113" s="198">
        <f t="shared" si="168"/>
        <v>1</v>
      </c>
      <c r="AZ113" s="20">
        <f t="shared" si="180"/>
        <v>0</v>
      </c>
      <c r="BA113" s="132"/>
      <c r="BB113" s="20">
        <f t="shared" si="169"/>
        <v>0</v>
      </c>
      <c r="BC113" s="133"/>
      <c r="BD113" s="198">
        <f t="shared" si="170"/>
        <v>1</v>
      </c>
      <c r="BE113" s="20">
        <f t="shared" si="171"/>
        <v>0</v>
      </c>
      <c r="BF113" s="132"/>
      <c r="BG113" s="184">
        <f t="shared" si="172"/>
        <v>0</v>
      </c>
      <c r="BH113" s="301">
        <f t="shared" si="181"/>
        <v>0</v>
      </c>
      <c r="BI113" s="56">
        <f t="shared" si="182"/>
        <v>0</v>
      </c>
      <c r="BJ113" s="312"/>
      <c r="BK113" s="129" t="str">
        <f t="shared" si="183"/>
        <v>B/II</v>
      </c>
    </row>
    <row r="114" spans="2:63" x14ac:dyDescent="0.25">
      <c r="B114" s="130" t="s">
        <v>285</v>
      </c>
      <c r="C114" s="8"/>
      <c r="D114" s="8"/>
      <c r="E114" s="340" t="s">
        <v>148</v>
      </c>
      <c r="F114" s="341"/>
      <c r="G114" s="61"/>
      <c r="H114" s="66"/>
      <c r="I114" s="26"/>
      <c r="J114" s="186">
        <f>27%</f>
        <v>0.27</v>
      </c>
      <c r="K114" s="197">
        <f t="shared" si="173"/>
        <v>0</v>
      </c>
      <c r="L114" s="20">
        <f t="shared" si="149"/>
        <v>0</v>
      </c>
      <c r="M114" s="67">
        <f t="shared" si="150"/>
        <v>0</v>
      </c>
      <c r="N114" s="198">
        <f>100%</f>
        <v>1</v>
      </c>
      <c r="O114" s="185">
        <f t="shared" si="174"/>
        <v>0</v>
      </c>
      <c r="P114" s="132"/>
      <c r="Q114" s="20">
        <f t="shared" si="151"/>
        <v>0</v>
      </c>
      <c r="R114" s="133"/>
      <c r="S114" s="198">
        <f>100%</f>
        <v>1</v>
      </c>
      <c r="T114" s="185">
        <f t="shared" si="175"/>
        <v>0</v>
      </c>
      <c r="U114" s="132"/>
      <c r="V114" s="134">
        <f t="shared" si="152"/>
        <v>0</v>
      </c>
      <c r="W114" s="317"/>
      <c r="X114" s="57"/>
      <c r="Y114" s="283"/>
      <c r="Z114" s="284" t="str">
        <f t="shared" si="115"/>
        <v xml:space="preserve"> </v>
      </c>
      <c r="AA114" s="10">
        <f t="shared" si="153"/>
        <v>0</v>
      </c>
      <c r="AB114" s="26">
        <f t="shared" si="154"/>
        <v>0</v>
      </c>
      <c r="AC114" s="186">
        <f t="shared" si="155"/>
        <v>0.27</v>
      </c>
      <c r="AD114" s="197">
        <f t="shared" si="176"/>
        <v>0</v>
      </c>
      <c r="AE114" s="20">
        <f t="shared" si="156"/>
        <v>0</v>
      </c>
      <c r="AF114" s="21">
        <f t="shared" si="157"/>
        <v>0</v>
      </c>
      <c r="AG114" s="198">
        <f t="shared" si="158"/>
        <v>1</v>
      </c>
      <c r="AH114" s="185">
        <f t="shared" si="177"/>
        <v>0</v>
      </c>
      <c r="AI114" s="132"/>
      <c r="AJ114" s="20">
        <f t="shared" si="159"/>
        <v>0</v>
      </c>
      <c r="AK114" s="133"/>
      <c r="AL114" s="198">
        <f t="shared" si="160"/>
        <v>1</v>
      </c>
      <c r="AM114" s="185">
        <f t="shared" si="178"/>
        <v>0</v>
      </c>
      <c r="AN114" s="132"/>
      <c r="AO114" s="134">
        <f t="shared" si="161"/>
        <v>0</v>
      </c>
      <c r="AP114" s="292">
        <f t="shared" si="162"/>
        <v>0</v>
      </c>
      <c r="AQ114" s="56">
        <f t="shared" si="179"/>
        <v>0</v>
      </c>
      <c r="AR114" s="207"/>
      <c r="AS114" s="11" t="str">
        <f t="shared" si="126"/>
        <v xml:space="preserve"> </v>
      </c>
      <c r="AT114" s="10">
        <f t="shared" si="163"/>
        <v>0</v>
      </c>
      <c r="AU114" s="26">
        <f t="shared" si="164"/>
        <v>0</v>
      </c>
      <c r="AV114" s="26">
        <f t="shared" si="165"/>
        <v>0</v>
      </c>
      <c r="AW114" s="20">
        <f t="shared" si="166"/>
        <v>0</v>
      </c>
      <c r="AX114" s="21">
        <f t="shared" si="167"/>
        <v>0</v>
      </c>
      <c r="AY114" s="198">
        <f t="shared" si="168"/>
        <v>1</v>
      </c>
      <c r="AZ114" s="20">
        <f t="shared" si="180"/>
        <v>0</v>
      </c>
      <c r="BA114" s="132"/>
      <c r="BB114" s="20">
        <f t="shared" si="169"/>
        <v>0</v>
      </c>
      <c r="BC114" s="133"/>
      <c r="BD114" s="198">
        <f t="shared" si="170"/>
        <v>1</v>
      </c>
      <c r="BE114" s="20">
        <f t="shared" si="171"/>
        <v>0</v>
      </c>
      <c r="BF114" s="132"/>
      <c r="BG114" s="184">
        <f t="shared" si="172"/>
        <v>0</v>
      </c>
      <c r="BH114" s="301">
        <f t="shared" si="181"/>
        <v>0</v>
      </c>
      <c r="BI114" s="56">
        <f t="shared" si="182"/>
        <v>0</v>
      </c>
      <c r="BJ114" s="312"/>
      <c r="BK114" s="129" t="str">
        <f t="shared" si="183"/>
        <v>B/II</v>
      </c>
    </row>
    <row r="115" spans="2:63" x14ac:dyDescent="0.25">
      <c r="B115" s="120" t="s">
        <v>60</v>
      </c>
      <c r="C115" s="8"/>
      <c r="D115" s="325" t="s">
        <v>7</v>
      </c>
      <c r="E115" s="326"/>
      <c r="F115" s="327"/>
      <c r="G115" s="59"/>
      <c r="H115" s="64"/>
      <c r="I115" s="25"/>
      <c r="J115" s="25"/>
      <c r="K115" s="124"/>
      <c r="L115" s="5"/>
      <c r="M115" s="65">
        <f>O115+Q115</f>
        <v>0</v>
      </c>
      <c r="N115" s="199"/>
      <c r="O115" s="5">
        <f>+P115</f>
        <v>0</v>
      </c>
      <c r="P115" s="125">
        <f>+SUMIF($BK$7:$BK$628,$B115,O$7:O$628)</f>
        <v>0</v>
      </c>
      <c r="Q115" s="5">
        <f>R115</f>
        <v>0</v>
      </c>
      <c r="R115" s="126">
        <f>+SUMIF($BK$7:$BK$628,$B115,Q$7:Q$628)</f>
        <v>0</v>
      </c>
      <c r="S115" s="199"/>
      <c r="T115" s="5">
        <f>U115</f>
        <v>0</v>
      </c>
      <c r="U115" s="125">
        <f>+SUMIF($BK$7:$BK$628,$B115,T$7:T$628)</f>
        <v>0</v>
      </c>
      <c r="V115" s="65">
        <f>SUM(V116:V135)</f>
        <v>0</v>
      </c>
      <c r="W115" s="318"/>
      <c r="X115" s="274"/>
      <c r="Y115" s="281"/>
      <c r="Z115" s="309"/>
      <c r="AA115" s="23"/>
      <c r="AB115" s="25"/>
      <c r="AC115" s="25"/>
      <c r="AD115" s="124"/>
      <c r="AE115" s="5"/>
      <c r="AF115" s="6">
        <f>AH115+AJ115</f>
        <v>0</v>
      </c>
      <c r="AG115" s="199"/>
      <c r="AH115" s="5">
        <f>+AI115</f>
        <v>0</v>
      </c>
      <c r="AI115" s="125">
        <f>+SUMIF($BK$7:$BK$628,$B115,AH$7:AH$628)</f>
        <v>0</v>
      </c>
      <c r="AJ115" s="5">
        <f>AK115</f>
        <v>0</v>
      </c>
      <c r="AK115" s="126">
        <f>+SUMIF($BK$7:$BK$628,$B115,AJ$7:AJ$628)</f>
        <v>0</v>
      </c>
      <c r="AL115" s="199"/>
      <c r="AM115" s="5">
        <f>AN115</f>
        <v>0</v>
      </c>
      <c r="AN115" s="125">
        <f>+SUMIF($BK$7:$BK$628,$B115,AM$7:AM$628)</f>
        <v>0</v>
      </c>
      <c r="AO115" s="65">
        <f>SUM(AO116:AO135)</f>
        <v>0</v>
      </c>
      <c r="AP115" s="306"/>
      <c r="AQ115" s="288"/>
      <c r="AR115" s="289"/>
      <c r="AS115" s="308"/>
      <c r="AT115" s="23"/>
      <c r="AU115" s="25"/>
      <c r="AV115" s="25"/>
      <c r="AW115" s="5"/>
      <c r="AX115" s="6">
        <f>AZ115+BB115</f>
        <v>0</v>
      </c>
      <c r="AY115" s="199"/>
      <c r="AZ115" s="5">
        <f>+BA115</f>
        <v>0</v>
      </c>
      <c r="BA115" s="125">
        <f>+SUMIF($BK$7:$BK$628,$B115,AZ$7:AZ$628)</f>
        <v>0</v>
      </c>
      <c r="BB115" s="5">
        <f>BC115</f>
        <v>0</v>
      </c>
      <c r="BC115" s="126">
        <f>+SUMIF($BK$7:$BK$628,$B115,BB$7:BB$628)</f>
        <v>0</v>
      </c>
      <c r="BD115" s="199"/>
      <c r="BE115" s="5">
        <f>BF115</f>
        <v>0</v>
      </c>
      <c r="BF115" s="125">
        <f>+SUMIF($BK$7:$BK$628,$B115,BE$7:BE$628)</f>
        <v>0</v>
      </c>
      <c r="BG115" s="6">
        <f>SUM(BG116:BG135)</f>
        <v>0</v>
      </c>
      <c r="BH115" s="302"/>
      <c r="BI115" s="288"/>
      <c r="BJ115" s="312"/>
      <c r="BK115" s="129" t="str">
        <f t="shared" ref="BK115:BK124" si="184">+IF(LEFT(RIGHT(B115,2),1)="/",SUBSTITUTE(B115,RIGHT(B115,2),""),"")</f>
        <v/>
      </c>
    </row>
    <row r="116" spans="2:63" x14ac:dyDescent="0.25">
      <c r="B116" s="130" t="s">
        <v>61</v>
      </c>
      <c r="C116" s="8"/>
      <c r="D116" s="13"/>
      <c r="E116" s="324" t="s">
        <v>148</v>
      </c>
      <c r="F116" s="324"/>
      <c r="G116" s="61"/>
      <c r="H116" s="66"/>
      <c r="I116" s="26"/>
      <c r="J116" s="186">
        <f>27%</f>
        <v>0.27</v>
      </c>
      <c r="K116" s="197">
        <f>ROUNDDOWN(I116*J116,0)</f>
        <v>0</v>
      </c>
      <c r="L116" s="20">
        <f t="shared" ref="L116:L135" si="185">I116+K116</f>
        <v>0</v>
      </c>
      <c r="M116" s="67">
        <f t="shared" ref="M116:M135" si="186">H116*L116</f>
        <v>0</v>
      </c>
      <c r="N116" s="198">
        <f>100%</f>
        <v>1</v>
      </c>
      <c r="O116" s="185">
        <f>ROUND((M116*N116),0)</f>
        <v>0</v>
      </c>
      <c r="P116" s="132"/>
      <c r="Q116" s="20">
        <f t="shared" ref="Q116:Q135" si="187">M116-O116</f>
        <v>0</v>
      </c>
      <c r="R116" s="133"/>
      <c r="S116" s="198">
        <f>100%</f>
        <v>1</v>
      </c>
      <c r="T116" s="185">
        <f>ROUND((S116*O116),0)</f>
        <v>0</v>
      </c>
      <c r="U116" s="132"/>
      <c r="V116" s="134">
        <f t="shared" ref="V116:V135" si="188">O116-T116</f>
        <v>0</v>
      </c>
      <c r="W116" s="317"/>
      <c r="X116" s="57"/>
      <c r="Y116" s="283"/>
      <c r="Z116" s="284" t="str">
        <f t="shared" si="115"/>
        <v xml:space="preserve"> </v>
      </c>
      <c r="AA116" s="10">
        <f t="shared" ref="AA116:AA135" si="189">H116</f>
        <v>0</v>
      </c>
      <c r="AB116" s="26">
        <f t="shared" ref="AB116:AB135" si="190">I116</f>
        <v>0</v>
      </c>
      <c r="AC116" s="186">
        <f t="shared" ref="AC116:AC135" si="191">J116</f>
        <v>0.27</v>
      </c>
      <c r="AD116" s="197">
        <f>ROUNDDOWN(AB116*AC116,0)</f>
        <v>0</v>
      </c>
      <c r="AE116" s="20">
        <f t="shared" ref="AE116:AE135" si="192">AB116+AD116</f>
        <v>0</v>
      </c>
      <c r="AF116" s="21">
        <f t="shared" ref="AF116:AF135" si="193">AA116*AE116</f>
        <v>0</v>
      </c>
      <c r="AG116" s="198">
        <f t="shared" ref="AG116:AG135" si="194">N116</f>
        <v>1</v>
      </c>
      <c r="AH116" s="185">
        <f>ROUND((AF116*AG116),0)</f>
        <v>0</v>
      </c>
      <c r="AI116" s="132"/>
      <c r="AJ116" s="20">
        <f t="shared" ref="AJ116:AJ135" si="195">AF116-AH116</f>
        <v>0</v>
      </c>
      <c r="AK116" s="133"/>
      <c r="AL116" s="198">
        <f t="shared" ref="AL116:AL135" si="196">S116</f>
        <v>1</v>
      </c>
      <c r="AM116" s="185">
        <f>ROUND((AL116*AH116),0)</f>
        <v>0</v>
      </c>
      <c r="AN116" s="132"/>
      <c r="AO116" s="134">
        <f t="shared" ref="AO116:AO135" si="197">AH116-AM116</f>
        <v>0</v>
      </c>
      <c r="AP116" s="292">
        <f t="shared" ref="AP116:AP135" si="198">AH116-O116</f>
        <v>0</v>
      </c>
      <c r="AQ116" s="56">
        <f>X116</f>
        <v>0</v>
      </c>
      <c r="AR116" s="207"/>
      <c r="AS116" s="11" t="str">
        <f t="shared" si="126"/>
        <v xml:space="preserve"> </v>
      </c>
      <c r="AT116" s="10">
        <f t="shared" ref="AT116:AT135" si="199">AA116</f>
        <v>0</v>
      </c>
      <c r="AU116" s="26">
        <f t="shared" ref="AU116:AU135" si="200">AB116</f>
        <v>0</v>
      </c>
      <c r="AV116" s="26">
        <f t="shared" ref="AV116:AV135" si="201">AD116</f>
        <v>0</v>
      </c>
      <c r="AW116" s="20">
        <f t="shared" ref="AW116:AW135" si="202">AU116+AV116</f>
        <v>0</v>
      </c>
      <c r="AX116" s="21">
        <f t="shared" ref="AX116:AX135" si="203">AT116*AW116</f>
        <v>0</v>
      </c>
      <c r="AY116" s="198">
        <f t="shared" ref="AY116:AY135" si="204">AG116</f>
        <v>1</v>
      </c>
      <c r="AZ116" s="20">
        <f>ROUND((AX116*AY116),0)</f>
        <v>0</v>
      </c>
      <c r="BA116" s="132"/>
      <c r="BB116" s="20">
        <f t="shared" ref="BB116:BB135" si="205">AX116-AZ116</f>
        <v>0</v>
      </c>
      <c r="BC116" s="133"/>
      <c r="BD116" s="198">
        <f t="shared" ref="BD116:BD135" si="206">AL116</f>
        <v>1</v>
      </c>
      <c r="BE116" s="20">
        <f t="shared" ref="BE116:BE135" si="207">ROUND((BD116*AZ116),0)</f>
        <v>0</v>
      </c>
      <c r="BF116" s="132"/>
      <c r="BG116" s="184">
        <f t="shared" ref="BG116:BG135" si="208">AZ116-BE116</f>
        <v>0</v>
      </c>
      <c r="BH116" s="301">
        <f>AZ116-AH116</f>
        <v>0</v>
      </c>
      <c r="BI116" s="56">
        <f>AQ116</f>
        <v>0</v>
      </c>
      <c r="BJ116" s="312"/>
      <c r="BK116" s="129" t="str">
        <f t="shared" si="184"/>
        <v>B/III</v>
      </c>
    </row>
    <row r="117" spans="2:63" x14ac:dyDescent="0.25">
      <c r="B117" s="130" t="s">
        <v>130</v>
      </c>
      <c r="C117" s="8"/>
      <c r="D117" s="13"/>
      <c r="E117" s="324" t="s">
        <v>148</v>
      </c>
      <c r="F117" s="324"/>
      <c r="G117" s="61"/>
      <c r="H117" s="66"/>
      <c r="I117" s="26"/>
      <c r="J117" s="186">
        <f>27%</f>
        <v>0.27</v>
      </c>
      <c r="K117" s="197">
        <f t="shared" ref="K117:K135" si="209">ROUNDDOWN(I117*J117,0)</f>
        <v>0</v>
      </c>
      <c r="L117" s="20">
        <f t="shared" si="185"/>
        <v>0</v>
      </c>
      <c r="M117" s="67">
        <f t="shared" si="186"/>
        <v>0</v>
      </c>
      <c r="N117" s="198">
        <f>100%</f>
        <v>1</v>
      </c>
      <c r="O117" s="185">
        <f t="shared" ref="O117:O135" si="210">ROUND((M117*N117),0)</f>
        <v>0</v>
      </c>
      <c r="P117" s="132"/>
      <c r="Q117" s="20">
        <f t="shared" si="187"/>
        <v>0</v>
      </c>
      <c r="R117" s="133"/>
      <c r="S117" s="198">
        <f>100%</f>
        <v>1</v>
      </c>
      <c r="T117" s="185">
        <f t="shared" ref="T117:T135" si="211">ROUND((S117*O117),0)</f>
        <v>0</v>
      </c>
      <c r="U117" s="132"/>
      <c r="V117" s="134">
        <f t="shared" si="188"/>
        <v>0</v>
      </c>
      <c r="W117" s="317"/>
      <c r="X117" s="57"/>
      <c r="Y117" s="283"/>
      <c r="Z117" s="284" t="str">
        <f t="shared" si="115"/>
        <v xml:space="preserve"> </v>
      </c>
      <c r="AA117" s="10">
        <f t="shared" si="189"/>
        <v>0</v>
      </c>
      <c r="AB117" s="26">
        <f t="shared" si="190"/>
        <v>0</v>
      </c>
      <c r="AC117" s="186">
        <f t="shared" si="191"/>
        <v>0.27</v>
      </c>
      <c r="AD117" s="197">
        <f t="shared" ref="AD117:AD135" si="212">ROUNDDOWN(AB117*AC117,0)</f>
        <v>0</v>
      </c>
      <c r="AE117" s="20">
        <f t="shared" si="192"/>
        <v>0</v>
      </c>
      <c r="AF117" s="21">
        <f t="shared" si="193"/>
        <v>0</v>
      </c>
      <c r="AG117" s="198">
        <f t="shared" si="194"/>
        <v>1</v>
      </c>
      <c r="AH117" s="185">
        <f t="shared" ref="AH117:AH135" si="213">ROUND((AF117*AG117),0)</f>
        <v>0</v>
      </c>
      <c r="AI117" s="132"/>
      <c r="AJ117" s="20">
        <f t="shared" si="195"/>
        <v>0</v>
      </c>
      <c r="AK117" s="133"/>
      <c r="AL117" s="198">
        <f t="shared" si="196"/>
        <v>1</v>
      </c>
      <c r="AM117" s="185">
        <f t="shared" ref="AM117:AM135" si="214">ROUND((AL117*AH117),0)</f>
        <v>0</v>
      </c>
      <c r="AN117" s="132"/>
      <c r="AO117" s="134">
        <f t="shared" si="197"/>
        <v>0</v>
      </c>
      <c r="AP117" s="292">
        <f t="shared" si="198"/>
        <v>0</v>
      </c>
      <c r="AQ117" s="56">
        <f t="shared" ref="AQ117:AQ135" si="215">X117</f>
        <v>0</v>
      </c>
      <c r="AR117" s="207"/>
      <c r="AS117" s="11" t="str">
        <f t="shared" si="126"/>
        <v xml:space="preserve"> </v>
      </c>
      <c r="AT117" s="10">
        <f t="shared" si="199"/>
        <v>0</v>
      </c>
      <c r="AU117" s="26">
        <f t="shared" si="200"/>
        <v>0</v>
      </c>
      <c r="AV117" s="26">
        <f t="shared" si="201"/>
        <v>0</v>
      </c>
      <c r="AW117" s="20">
        <f t="shared" si="202"/>
        <v>0</v>
      </c>
      <c r="AX117" s="21">
        <f t="shared" si="203"/>
        <v>0</v>
      </c>
      <c r="AY117" s="198">
        <f t="shared" si="204"/>
        <v>1</v>
      </c>
      <c r="AZ117" s="20">
        <f t="shared" ref="AZ117:AZ135" si="216">ROUND((AX117*AY117),0)</f>
        <v>0</v>
      </c>
      <c r="BA117" s="132"/>
      <c r="BB117" s="20">
        <f t="shared" si="205"/>
        <v>0</v>
      </c>
      <c r="BC117" s="133"/>
      <c r="BD117" s="198">
        <f t="shared" si="206"/>
        <v>1</v>
      </c>
      <c r="BE117" s="20">
        <f t="shared" si="207"/>
        <v>0</v>
      </c>
      <c r="BF117" s="132"/>
      <c r="BG117" s="184">
        <f t="shared" si="208"/>
        <v>0</v>
      </c>
      <c r="BH117" s="301">
        <f t="shared" ref="BH117:BH135" si="217">AZ117-AH117</f>
        <v>0</v>
      </c>
      <c r="BI117" s="56">
        <f t="shared" ref="BI117:BI135" si="218">AQ117</f>
        <v>0</v>
      </c>
      <c r="BJ117" s="312"/>
      <c r="BK117" s="129" t="str">
        <f t="shared" si="184"/>
        <v>B/III</v>
      </c>
    </row>
    <row r="118" spans="2:63" x14ac:dyDescent="0.25">
      <c r="B118" s="130" t="s">
        <v>286</v>
      </c>
      <c r="C118" s="8"/>
      <c r="D118" s="13"/>
      <c r="E118" s="324" t="s">
        <v>148</v>
      </c>
      <c r="F118" s="324"/>
      <c r="G118" s="61"/>
      <c r="H118" s="66"/>
      <c r="I118" s="26"/>
      <c r="J118" s="186">
        <f>27%</f>
        <v>0.27</v>
      </c>
      <c r="K118" s="197">
        <f t="shared" si="209"/>
        <v>0</v>
      </c>
      <c r="L118" s="20">
        <f t="shared" si="185"/>
        <v>0</v>
      </c>
      <c r="M118" s="67">
        <f t="shared" si="186"/>
        <v>0</v>
      </c>
      <c r="N118" s="198">
        <f>100%</f>
        <v>1</v>
      </c>
      <c r="O118" s="185">
        <f t="shared" si="210"/>
        <v>0</v>
      </c>
      <c r="P118" s="132"/>
      <c r="Q118" s="20">
        <f t="shared" si="187"/>
        <v>0</v>
      </c>
      <c r="R118" s="133"/>
      <c r="S118" s="198">
        <f>100%</f>
        <v>1</v>
      </c>
      <c r="T118" s="185">
        <f t="shared" si="211"/>
        <v>0</v>
      </c>
      <c r="U118" s="132"/>
      <c r="V118" s="134">
        <f t="shared" si="188"/>
        <v>0</v>
      </c>
      <c r="W118" s="317"/>
      <c r="X118" s="57"/>
      <c r="Y118" s="283"/>
      <c r="Z118" s="284" t="str">
        <f t="shared" si="115"/>
        <v xml:space="preserve"> </v>
      </c>
      <c r="AA118" s="10">
        <f t="shared" si="189"/>
        <v>0</v>
      </c>
      <c r="AB118" s="26">
        <f t="shared" si="190"/>
        <v>0</v>
      </c>
      <c r="AC118" s="186">
        <f t="shared" si="191"/>
        <v>0.27</v>
      </c>
      <c r="AD118" s="197">
        <f t="shared" si="212"/>
        <v>0</v>
      </c>
      <c r="AE118" s="20">
        <f t="shared" si="192"/>
        <v>0</v>
      </c>
      <c r="AF118" s="21">
        <f t="shared" si="193"/>
        <v>0</v>
      </c>
      <c r="AG118" s="198">
        <f t="shared" si="194"/>
        <v>1</v>
      </c>
      <c r="AH118" s="185">
        <f t="shared" si="213"/>
        <v>0</v>
      </c>
      <c r="AI118" s="132"/>
      <c r="AJ118" s="20">
        <f t="shared" si="195"/>
        <v>0</v>
      </c>
      <c r="AK118" s="133"/>
      <c r="AL118" s="198">
        <f t="shared" si="196"/>
        <v>1</v>
      </c>
      <c r="AM118" s="185">
        <f t="shared" si="214"/>
        <v>0</v>
      </c>
      <c r="AN118" s="132"/>
      <c r="AO118" s="134">
        <f t="shared" si="197"/>
        <v>0</v>
      </c>
      <c r="AP118" s="292">
        <f t="shared" si="198"/>
        <v>0</v>
      </c>
      <c r="AQ118" s="56">
        <f t="shared" si="215"/>
        <v>0</v>
      </c>
      <c r="AR118" s="207"/>
      <c r="AS118" s="11" t="str">
        <f t="shared" si="126"/>
        <v xml:space="preserve"> </v>
      </c>
      <c r="AT118" s="10">
        <f t="shared" si="199"/>
        <v>0</v>
      </c>
      <c r="AU118" s="26">
        <f t="shared" si="200"/>
        <v>0</v>
      </c>
      <c r="AV118" s="26">
        <f t="shared" si="201"/>
        <v>0</v>
      </c>
      <c r="AW118" s="20">
        <f t="shared" si="202"/>
        <v>0</v>
      </c>
      <c r="AX118" s="21">
        <f t="shared" si="203"/>
        <v>0</v>
      </c>
      <c r="AY118" s="198">
        <f t="shared" si="204"/>
        <v>1</v>
      </c>
      <c r="AZ118" s="20">
        <f t="shared" si="216"/>
        <v>0</v>
      </c>
      <c r="BA118" s="132"/>
      <c r="BB118" s="20">
        <f t="shared" si="205"/>
        <v>0</v>
      </c>
      <c r="BC118" s="133"/>
      <c r="BD118" s="198">
        <f t="shared" si="206"/>
        <v>1</v>
      </c>
      <c r="BE118" s="20">
        <f t="shared" si="207"/>
        <v>0</v>
      </c>
      <c r="BF118" s="132"/>
      <c r="BG118" s="184">
        <f t="shared" si="208"/>
        <v>0</v>
      </c>
      <c r="BH118" s="301">
        <f t="shared" si="217"/>
        <v>0</v>
      </c>
      <c r="BI118" s="56">
        <f t="shared" si="218"/>
        <v>0</v>
      </c>
      <c r="BJ118" s="312"/>
      <c r="BK118" s="129" t="str">
        <f t="shared" si="184"/>
        <v>B/III</v>
      </c>
    </row>
    <row r="119" spans="2:63" x14ac:dyDescent="0.25">
      <c r="B119" s="130" t="s">
        <v>287</v>
      </c>
      <c r="C119" s="8"/>
      <c r="D119" s="13"/>
      <c r="E119" s="324" t="s">
        <v>148</v>
      </c>
      <c r="F119" s="324"/>
      <c r="G119" s="61"/>
      <c r="H119" s="66"/>
      <c r="I119" s="26"/>
      <c r="J119" s="186">
        <f>27%</f>
        <v>0.27</v>
      </c>
      <c r="K119" s="197">
        <f t="shared" si="209"/>
        <v>0</v>
      </c>
      <c r="L119" s="20">
        <f t="shared" si="185"/>
        <v>0</v>
      </c>
      <c r="M119" s="67">
        <f t="shared" si="186"/>
        <v>0</v>
      </c>
      <c r="N119" s="198">
        <f>100%</f>
        <v>1</v>
      </c>
      <c r="O119" s="185">
        <f t="shared" si="210"/>
        <v>0</v>
      </c>
      <c r="P119" s="132"/>
      <c r="Q119" s="20">
        <f t="shared" si="187"/>
        <v>0</v>
      </c>
      <c r="R119" s="133"/>
      <c r="S119" s="198">
        <f>100%</f>
        <v>1</v>
      </c>
      <c r="T119" s="185">
        <f t="shared" si="211"/>
        <v>0</v>
      </c>
      <c r="U119" s="132"/>
      <c r="V119" s="134">
        <f t="shared" si="188"/>
        <v>0</v>
      </c>
      <c r="W119" s="317"/>
      <c r="X119" s="57"/>
      <c r="Y119" s="283"/>
      <c r="Z119" s="284" t="str">
        <f t="shared" si="115"/>
        <v xml:space="preserve"> </v>
      </c>
      <c r="AA119" s="10">
        <f t="shared" si="189"/>
        <v>0</v>
      </c>
      <c r="AB119" s="26">
        <f t="shared" si="190"/>
        <v>0</v>
      </c>
      <c r="AC119" s="186">
        <f t="shared" si="191"/>
        <v>0.27</v>
      </c>
      <c r="AD119" s="197">
        <f t="shared" si="212"/>
        <v>0</v>
      </c>
      <c r="AE119" s="20">
        <f t="shared" si="192"/>
        <v>0</v>
      </c>
      <c r="AF119" s="21">
        <f t="shared" si="193"/>
        <v>0</v>
      </c>
      <c r="AG119" s="198">
        <f t="shared" si="194"/>
        <v>1</v>
      </c>
      <c r="AH119" s="185">
        <f t="shared" si="213"/>
        <v>0</v>
      </c>
      <c r="AI119" s="132"/>
      <c r="AJ119" s="20">
        <f t="shared" si="195"/>
        <v>0</v>
      </c>
      <c r="AK119" s="133"/>
      <c r="AL119" s="198">
        <f t="shared" si="196"/>
        <v>1</v>
      </c>
      <c r="AM119" s="185">
        <f t="shared" si="214"/>
        <v>0</v>
      </c>
      <c r="AN119" s="132"/>
      <c r="AO119" s="134">
        <f t="shared" si="197"/>
        <v>0</v>
      </c>
      <c r="AP119" s="292">
        <f t="shared" si="198"/>
        <v>0</v>
      </c>
      <c r="AQ119" s="56">
        <f t="shared" si="215"/>
        <v>0</v>
      </c>
      <c r="AR119" s="207"/>
      <c r="AS119" s="11" t="str">
        <f t="shared" si="126"/>
        <v xml:space="preserve"> </v>
      </c>
      <c r="AT119" s="10">
        <f t="shared" si="199"/>
        <v>0</v>
      </c>
      <c r="AU119" s="26">
        <f t="shared" si="200"/>
        <v>0</v>
      </c>
      <c r="AV119" s="26">
        <f t="shared" si="201"/>
        <v>0</v>
      </c>
      <c r="AW119" s="20">
        <f t="shared" si="202"/>
        <v>0</v>
      </c>
      <c r="AX119" s="21">
        <f t="shared" si="203"/>
        <v>0</v>
      </c>
      <c r="AY119" s="198">
        <f t="shared" si="204"/>
        <v>1</v>
      </c>
      <c r="AZ119" s="20">
        <f t="shared" si="216"/>
        <v>0</v>
      </c>
      <c r="BA119" s="132"/>
      <c r="BB119" s="20">
        <f t="shared" si="205"/>
        <v>0</v>
      </c>
      <c r="BC119" s="133"/>
      <c r="BD119" s="198">
        <f t="shared" si="206"/>
        <v>1</v>
      </c>
      <c r="BE119" s="20">
        <f t="shared" si="207"/>
        <v>0</v>
      </c>
      <c r="BF119" s="132"/>
      <c r="BG119" s="184">
        <f t="shared" si="208"/>
        <v>0</v>
      </c>
      <c r="BH119" s="301">
        <f t="shared" si="217"/>
        <v>0</v>
      </c>
      <c r="BI119" s="56">
        <f t="shared" si="218"/>
        <v>0</v>
      </c>
      <c r="BJ119" s="312"/>
      <c r="BK119" s="129" t="str">
        <f t="shared" si="184"/>
        <v>B/III</v>
      </c>
    </row>
    <row r="120" spans="2:63" x14ac:dyDescent="0.25">
      <c r="B120" s="130" t="s">
        <v>288</v>
      </c>
      <c r="C120" s="8"/>
      <c r="D120" s="13"/>
      <c r="E120" s="324" t="s">
        <v>148</v>
      </c>
      <c r="F120" s="324"/>
      <c r="G120" s="61"/>
      <c r="H120" s="66"/>
      <c r="I120" s="26"/>
      <c r="J120" s="186">
        <f>27%</f>
        <v>0.27</v>
      </c>
      <c r="K120" s="197">
        <f t="shared" si="209"/>
        <v>0</v>
      </c>
      <c r="L120" s="20">
        <f t="shared" si="185"/>
        <v>0</v>
      </c>
      <c r="M120" s="67">
        <f t="shared" si="186"/>
        <v>0</v>
      </c>
      <c r="N120" s="198">
        <f>100%</f>
        <v>1</v>
      </c>
      <c r="O120" s="185">
        <f t="shared" si="210"/>
        <v>0</v>
      </c>
      <c r="P120" s="132"/>
      <c r="Q120" s="20">
        <f t="shared" si="187"/>
        <v>0</v>
      </c>
      <c r="R120" s="133"/>
      <c r="S120" s="198">
        <f>100%</f>
        <v>1</v>
      </c>
      <c r="T120" s="185">
        <f t="shared" si="211"/>
        <v>0</v>
      </c>
      <c r="U120" s="132"/>
      <c r="V120" s="134">
        <f t="shared" si="188"/>
        <v>0</v>
      </c>
      <c r="W120" s="317"/>
      <c r="X120" s="57"/>
      <c r="Y120" s="283"/>
      <c r="Z120" s="284" t="str">
        <f t="shared" si="115"/>
        <v xml:space="preserve"> </v>
      </c>
      <c r="AA120" s="10">
        <f t="shared" si="189"/>
        <v>0</v>
      </c>
      <c r="AB120" s="26">
        <f t="shared" si="190"/>
        <v>0</v>
      </c>
      <c r="AC120" s="186">
        <f t="shared" si="191"/>
        <v>0.27</v>
      </c>
      <c r="AD120" s="197">
        <f t="shared" si="212"/>
        <v>0</v>
      </c>
      <c r="AE120" s="20">
        <f t="shared" si="192"/>
        <v>0</v>
      </c>
      <c r="AF120" s="21">
        <f t="shared" si="193"/>
        <v>0</v>
      </c>
      <c r="AG120" s="198">
        <f t="shared" si="194"/>
        <v>1</v>
      </c>
      <c r="AH120" s="185">
        <f t="shared" si="213"/>
        <v>0</v>
      </c>
      <c r="AI120" s="132"/>
      <c r="AJ120" s="20">
        <f t="shared" si="195"/>
        <v>0</v>
      </c>
      <c r="AK120" s="133"/>
      <c r="AL120" s="198">
        <f t="shared" si="196"/>
        <v>1</v>
      </c>
      <c r="AM120" s="185">
        <f t="shared" si="214"/>
        <v>0</v>
      </c>
      <c r="AN120" s="132"/>
      <c r="AO120" s="134">
        <f t="shared" si="197"/>
        <v>0</v>
      </c>
      <c r="AP120" s="292">
        <f t="shared" si="198"/>
        <v>0</v>
      </c>
      <c r="AQ120" s="56">
        <f t="shared" si="215"/>
        <v>0</v>
      </c>
      <c r="AR120" s="207"/>
      <c r="AS120" s="11" t="str">
        <f t="shared" si="126"/>
        <v xml:space="preserve"> </v>
      </c>
      <c r="AT120" s="10">
        <f t="shared" si="199"/>
        <v>0</v>
      </c>
      <c r="AU120" s="26">
        <f t="shared" si="200"/>
        <v>0</v>
      </c>
      <c r="AV120" s="26">
        <f t="shared" si="201"/>
        <v>0</v>
      </c>
      <c r="AW120" s="20">
        <f t="shared" si="202"/>
        <v>0</v>
      </c>
      <c r="AX120" s="21">
        <f t="shared" si="203"/>
        <v>0</v>
      </c>
      <c r="AY120" s="198">
        <f t="shared" si="204"/>
        <v>1</v>
      </c>
      <c r="AZ120" s="20">
        <f t="shared" si="216"/>
        <v>0</v>
      </c>
      <c r="BA120" s="132"/>
      <c r="BB120" s="20">
        <f t="shared" si="205"/>
        <v>0</v>
      </c>
      <c r="BC120" s="133"/>
      <c r="BD120" s="198">
        <f t="shared" si="206"/>
        <v>1</v>
      </c>
      <c r="BE120" s="20">
        <f t="shared" si="207"/>
        <v>0</v>
      </c>
      <c r="BF120" s="132"/>
      <c r="BG120" s="184">
        <f t="shared" si="208"/>
        <v>0</v>
      </c>
      <c r="BH120" s="301">
        <f t="shared" si="217"/>
        <v>0</v>
      </c>
      <c r="BI120" s="56">
        <f t="shared" si="218"/>
        <v>0</v>
      </c>
      <c r="BJ120" s="312"/>
      <c r="BK120" s="129" t="str">
        <f t="shared" si="184"/>
        <v>B/III</v>
      </c>
    </row>
    <row r="121" spans="2:63" x14ac:dyDescent="0.25">
      <c r="B121" s="130" t="s">
        <v>289</v>
      </c>
      <c r="C121" s="8"/>
      <c r="D121" s="13"/>
      <c r="E121" s="324" t="s">
        <v>148</v>
      </c>
      <c r="F121" s="324"/>
      <c r="G121" s="61"/>
      <c r="H121" s="66"/>
      <c r="I121" s="26"/>
      <c r="J121" s="186">
        <f>27%</f>
        <v>0.27</v>
      </c>
      <c r="K121" s="197">
        <f t="shared" si="209"/>
        <v>0</v>
      </c>
      <c r="L121" s="20">
        <f t="shared" si="185"/>
        <v>0</v>
      </c>
      <c r="M121" s="67">
        <f t="shared" si="186"/>
        <v>0</v>
      </c>
      <c r="N121" s="198">
        <f>100%</f>
        <v>1</v>
      </c>
      <c r="O121" s="185">
        <f t="shared" si="210"/>
        <v>0</v>
      </c>
      <c r="P121" s="132"/>
      <c r="Q121" s="20">
        <f t="shared" si="187"/>
        <v>0</v>
      </c>
      <c r="R121" s="133"/>
      <c r="S121" s="198">
        <f>100%</f>
        <v>1</v>
      </c>
      <c r="T121" s="185">
        <f t="shared" si="211"/>
        <v>0</v>
      </c>
      <c r="U121" s="132"/>
      <c r="V121" s="134">
        <f t="shared" si="188"/>
        <v>0</v>
      </c>
      <c r="W121" s="317"/>
      <c r="X121" s="57"/>
      <c r="Y121" s="283"/>
      <c r="Z121" s="284" t="str">
        <f t="shared" si="115"/>
        <v xml:space="preserve"> </v>
      </c>
      <c r="AA121" s="10">
        <f t="shared" si="189"/>
        <v>0</v>
      </c>
      <c r="AB121" s="26">
        <f t="shared" si="190"/>
        <v>0</v>
      </c>
      <c r="AC121" s="186">
        <f t="shared" si="191"/>
        <v>0.27</v>
      </c>
      <c r="AD121" s="197">
        <f t="shared" si="212"/>
        <v>0</v>
      </c>
      <c r="AE121" s="20">
        <f t="shared" si="192"/>
        <v>0</v>
      </c>
      <c r="AF121" s="21">
        <f t="shared" si="193"/>
        <v>0</v>
      </c>
      <c r="AG121" s="198">
        <f t="shared" si="194"/>
        <v>1</v>
      </c>
      <c r="AH121" s="185">
        <f t="shared" si="213"/>
        <v>0</v>
      </c>
      <c r="AI121" s="132"/>
      <c r="AJ121" s="20">
        <f t="shared" si="195"/>
        <v>0</v>
      </c>
      <c r="AK121" s="133"/>
      <c r="AL121" s="198">
        <f t="shared" si="196"/>
        <v>1</v>
      </c>
      <c r="AM121" s="185">
        <f t="shared" si="214"/>
        <v>0</v>
      </c>
      <c r="AN121" s="132"/>
      <c r="AO121" s="134">
        <f t="shared" si="197"/>
        <v>0</v>
      </c>
      <c r="AP121" s="292">
        <f t="shared" si="198"/>
        <v>0</v>
      </c>
      <c r="AQ121" s="56">
        <f t="shared" si="215"/>
        <v>0</v>
      </c>
      <c r="AR121" s="207"/>
      <c r="AS121" s="11" t="str">
        <f t="shared" si="126"/>
        <v xml:space="preserve"> </v>
      </c>
      <c r="AT121" s="10">
        <f t="shared" si="199"/>
        <v>0</v>
      </c>
      <c r="AU121" s="26">
        <f t="shared" si="200"/>
        <v>0</v>
      </c>
      <c r="AV121" s="26">
        <f t="shared" si="201"/>
        <v>0</v>
      </c>
      <c r="AW121" s="20">
        <f t="shared" si="202"/>
        <v>0</v>
      </c>
      <c r="AX121" s="21">
        <f t="shared" si="203"/>
        <v>0</v>
      </c>
      <c r="AY121" s="198">
        <f t="shared" si="204"/>
        <v>1</v>
      </c>
      <c r="AZ121" s="20">
        <f t="shared" si="216"/>
        <v>0</v>
      </c>
      <c r="BA121" s="132"/>
      <c r="BB121" s="20">
        <f t="shared" si="205"/>
        <v>0</v>
      </c>
      <c r="BC121" s="133"/>
      <c r="BD121" s="198">
        <f t="shared" si="206"/>
        <v>1</v>
      </c>
      <c r="BE121" s="20">
        <f t="shared" si="207"/>
        <v>0</v>
      </c>
      <c r="BF121" s="132"/>
      <c r="BG121" s="184">
        <f t="shared" si="208"/>
        <v>0</v>
      </c>
      <c r="BH121" s="301">
        <f t="shared" si="217"/>
        <v>0</v>
      </c>
      <c r="BI121" s="56">
        <f t="shared" si="218"/>
        <v>0</v>
      </c>
      <c r="BJ121" s="312"/>
      <c r="BK121" s="129" t="str">
        <f t="shared" si="184"/>
        <v>B/III</v>
      </c>
    </row>
    <row r="122" spans="2:63" x14ac:dyDescent="0.25">
      <c r="B122" s="130" t="s">
        <v>290</v>
      </c>
      <c r="C122" s="8"/>
      <c r="D122" s="13"/>
      <c r="E122" s="324" t="s">
        <v>148</v>
      </c>
      <c r="F122" s="324"/>
      <c r="G122" s="61"/>
      <c r="H122" s="66"/>
      <c r="I122" s="26"/>
      <c r="J122" s="186">
        <f>27%</f>
        <v>0.27</v>
      </c>
      <c r="K122" s="197">
        <f t="shared" si="209"/>
        <v>0</v>
      </c>
      <c r="L122" s="20">
        <f t="shared" si="185"/>
        <v>0</v>
      </c>
      <c r="M122" s="67">
        <f t="shared" si="186"/>
        <v>0</v>
      </c>
      <c r="N122" s="198">
        <f>100%</f>
        <v>1</v>
      </c>
      <c r="O122" s="185">
        <f t="shared" si="210"/>
        <v>0</v>
      </c>
      <c r="P122" s="132"/>
      <c r="Q122" s="20">
        <f t="shared" si="187"/>
        <v>0</v>
      </c>
      <c r="R122" s="133"/>
      <c r="S122" s="198">
        <f>100%</f>
        <v>1</v>
      </c>
      <c r="T122" s="185">
        <f t="shared" si="211"/>
        <v>0</v>
      </c>
      <c r="U122" s="132"/>
      <c r="V122" s="134">
        <f t="shared" si="188"/>
        <v>0</v>
      </c>
      <c r="W122" s="317"/>
      <c r="X122" s="57"/>
      <c r="Y122" s="283"/>
      <c r="Z122" s="284" t="str">
        <f t="shared" si="115"/>
        <v xml:space="preserve"> </v>
      </c>
      <c r="AA122" s="10">
        <f t="shared" si="189"/>
        <v>0</v>
      </c>
      <c r="AB122" s="26">
        <f t="shared" si="190"/>
        <v>0</v>
      </c>
      <c r="AC122" s="186">
        <f t="shared" si="191"/>
        <v>0.27</v>
      </c>
      <c r="AD122" s="197">
        <f t="shared" si="212"/>
        <v>0</v>
      </c>
      <c r="AE122" s="20">
        <f t="shared" si="192"/>
        <v>0</v>
      </c>
      <c r="AF122" s="21">
        <f t="shared" si="193"/>
        <v>0</v>
      </c>
      <c r="AG122" s="198">
        <f t="shared" si="194"/>
        <v>1</v>
      </c>
      <c r="AH122" s="185">
        <f t="shared" si="213"/>
        <v>0</v>
      </c>
      <c r="AI122" s="132"/>
      <c r="AJ122" s="20">
        <f t="shared" si="195"/>
        <v>0</v>
      </c>
      <c r="AK122" s="133"/>
      <c r="AL122" s="198">
        <f t="shared" si="196"/>
        <v>1</v>
      </c>
      <c r="AM122" s="185">
        <f t="shared" si="214"/>
        <v>0</v>
      </c>
      <c r="AN122" s="132"/>
      <c r="AO122" s="134">
        <f t="shared" si="197"/>
        <v>0</v>
      </c>
      <c r="AP122" s="292">
        <f t="shared" si="198"/>
        <v>0</v>
      </c>
      <c r="AQ122" s="56">
        <f t="shared" si="215"/>
        <v>0</v>
      </c>
      <c r="AR122" s="207"/>
      <c r="AS122" s="11" t="str">
        <f t="shared" si="126"/>
        <v xml:space="preserve"> </v>
      </c>
      <c r="AT122" s="10">
        <f t="shared" si="199"/>
        <v>0</v>
      </c>
      <c r="AU122" s="26">
        <f t="shared" si="200"/>
        <v>0</v>
      </c>
      <c r="AV122" s="26">
        <f t="shared" si="201"/>
        <v>0</v>
      </c>
      <c r="AW122" s="20">
        <f t="shared" si="202"/>
        <v>0</v>
      </c>
      <c r="AX122" s="21">
        <f t="shared" si="203"/>
        <v>0</v>
      </c>
      <c r="AY122" s="198">
        <f t="shared" si="204"/>
        <v>1</v>
      </c>
      <c r="AZ122" s="20">
        <f t="shared" si="216"/>
        <v>0</v>
      </c>
      <c r="BA122" s="132"/>
      <c r="BB122" s="20">
        <f t="shared" si="205"/>
        <v>0</v>
      </c>
      <c r="BC122" s="133"/>
      <c r="BD122" s="198">
        <f t="shared" si="206"/>
        <v>1</v>
      </c>
      <c r="BE122" s="20">
        <f t="shared" si="207"/>
        <v>0</v>
      </c>
      <c r="BF122" s="132"/>
      <c r="BG122" s="184">
        <f t="shared" si="208"/>
        <v>0</v>
      </c>
      <c r="BH122" s="301">
        <f t="shared" si="217"/>
        <v>0</v>
      </c>
      <c r="BI122" s="56">
        <f t="shared" si="218"/>
        <v>0</v>
      </c>
      <c r="BJ122" s="312"/>
      <c r="BK122" s="129" t="str">
        <f t="shared" si="184"/>
        <v>B/III</v>
      </c>
    </row>
    <row r="123" spans="2:63" x14ac:dyDescent="0.25">
      <c r="B123" s="130" t="s">
        <v>291</v>
      </c>
      <c r="C123" s="8"/>
      <c r="D123" s="13"/>
      <c r="E123" s="324" t="s">
        <v>148</v>
      </c>
      <c r="F123" s="324"/>
      <c r="G123" s="61"/>
      <c r="H123" s="66"/>
      <c r="I123" s="26"/>
      <c r="J123" s="186">
        <f>27%</f>
        <v>0.27</v>
      </c>
      <c r="K123" s="197">
        <f t="shared" si="209"/>
        <v>0</v>
      </c>
      <c r="L123" s="20">
        <f t="shared" si="185"/>
        <v>0</v>
      </c>
      <c r="M123" s="67">
        <f t="shared" si="186"/>
        <v>0</v>
      </c>
      <c r="N123" s="198">
        <f>100%</f>
        <v>1</v>
      </c>
      <c r="O123" s="185">
        <f t="shared" si="210"/>
        <v>0</v>
      </c>
      <c r="P123" s="132"/>
      <c r="Q123" s="20">
        <f t="shared" si="187"/>
        <v>0</v>
      </c>
      <c r="R123" s="133"/>
      <c r="S123" s="198">
        <f>100%</f>
        <v>1</v>
      </c>
      <c r="T123" s="185">
        <f t="shared" si="211"/>
        <v>0</v>
      </c>
      <c r="U123" s="132"/>
      <c r="V123" s="134">
        <f t="shared" si="188"/>
        <v>0</v>
      </c>
      <c r="W123" s="317"/>
      <c r="X123" s="57"/>
      <c r="Y123" s="283"/>
      <c r="Z123" s="284" t="str">
        <f t="shared" si="115"/>
        <v xml:space="preserve"> </v>
      </c>
      <c r="AA123" s="10">
        <f t="shared" si="189"/>
        <v>0</v>
      </c>
      <c r="AB123" s="26">
        <f t="shared" si="190"/>
        <v>0</v>
      </c>
      <c r="AC123" s="186">
        <f t="shared" si="191"/>
        <v>0.27</v>
      </c>
      <c r="AD123" s="197">
        <f t="shared" si="212"/>
        <v>0</v>
      </c>
      <c r="AE123" s="20">
        <f t="shared" si="192"/>
        <v>0</v>
      </c>
      <c r="AF123" s="21">
        <f t="shared" si="193"/>
        <v>0</v>
      </c>
      <c r="AG123" s="198">
        <f t="shared" si="194"/>
        <v>1</v>
      </c>
      <c r="AH123" s="185">
        <f t="shared" si="213"/>
        <v>0</v>
      </c>
      <c r="AI123" s="132"/>
      <c r="AJ123" s="20">
        <f t="shared" si="195"/>
        <v>0</v>
      </c>
      <c r="AK123" s="133"/>
      <c r="AL123" s="198">
        <f t="shared" si="196"/>
        <v>1</v>
      </c>
      <c r="AM123" s="185">
        <f t="shared" si="214"/>
        <v>0</v>
      </c>
      <c r="AN123" s="132"/>
      <c r="AO123" s="134">
        <f t="shared" si="197"/>
        <v>0</v>
      </c>
      <c r="AP123" s="292">
        <f t="shared" si="198"/>
        <v>0</v>
      </c>
      <c r="AQ123" s="56">
        <f t="shared" si="215"/>
        <v>0</v>
      </c>
      <c r="AR123" s="207"/>
      <c r="AS123" s="11" t="str">
        <f t="shared" si="126"/>
        <v xml:space="preserve"> </v>
      </c>
      <c r="AT123" s="10">
        <f t="shared" si="199"/>
        <v>0</v>
      </c>
      <c r="AU123" s="26">
        <f t="shared" si="200"/>
        <v>0</v>
      </c>
      <c r="AV123" s="26">
        <f t="shared" si="201"/>
        <v>0</v>
      </c>
      <c r="AW123" s="20">
        <f t="shared" si="202"/>
        <v>0</v>
      </c>
      <c r="AX123" s="21">
        <f t="shared" si="203"/>
        <v>0</v>
      </c>
      <c r="AY123" s="198">
        <f t="shared" si="204"/>
        <v>1</v>
      </c>
      <c r="AZ123" s="20">
        <f t="shared" si="216"/>
        <v>0</v>
      </c>
      <c r="BA123" s="132"/>
      <c r="BB123" s="20">
        <f t="shared" si="205"/>
        <v>0</v>
      </c>
      <c r="BC123" s="133"/>
      <c r="BD123" s="198">
        <f t="shared" si="206"/>
        <v>1</v>
      </c>
      <c r="BE123" s="20">
        <f t="shared" si="207"/>
        <v>0</v>
      </c>
      <c r="BF123" s="132"/>
      <c r="BG123" s="184">
        <f t="shared" si="208"/>
        <v>0</v>
      </c>
      <c r="BH123" s="301">
        <f t="shared" si="217"/>
        <v>0</v>
      </c>
      <c r="BI123" s="56">
        <f t="shared" si="218"/>
        <v>0</v>
      </c>
      <c r="BJ123" s="312"/>
      <c r="BK123" s="129" t="str">
        <f t="shared" si="184"/>
        <v>B/III</v>
      </c>
    </row>
    <row r="124" spans="2:63" x14ac:dyDescent="0.25">
      <c r="B124" s="130" t="s">
        <v>292</v>
      </c>
      <c r="C124" s="8"/>
      <c r="D124" s="13"/>
      <c r="E124" s="324" t="s">
        <v>148</v>
      </c>
      <c r="F124" s="324"/>
      <c r="G124" s="61"/>
      <c r="H124" s="66"/>
      <c r="I124" s="26"/>
      <c r="J124" s="186">
        <f>27%</f>
        <v>0.27</v>
      </c>
      <c r="K124" s="197">
        <f t="shared" si="209"/>
        <v>0</v>
      </c>
      <c r="L124" s="20">
        <f t="shared" si="185"/>
        <v>0</v>
      </c>
      <c r="M124" s="67">
        <f t="shared" si="186"/>
        <v>0</v>
      </c>
      <c r="N124" s="198">
        <f>100%</f>
        <v>1</v>
      </c>
      <c r="O124" s="185">
        <f t="shared" si="210"/>
        <v>0</v>
      </c>
      <c r="P124" s="132"/>
      <c r="Q124" s="20">
        <f t="shared" si="187"/>
        <v>0</v>
      </c>
      <c r="R124" s="133"/>
      <c r="S124" s="198">
        <f>100%</f>
        <v>1</v>
      </c>
      <c r="T124" s="185">
        <f t="shared" si="211"/>
        <v>0</v>
      </c>
      <c r="U124" s="132"/>
      <c r="V124" s="134">
        <f t="shared" si="188"/>
        <v>0</v>
      </c>
      <c r="W124" s="317"/>
      <c r="X124" s="57"/>
      <c r="Y124" s="283"/>
      <c r="Z124" s="284" t="str">
        <f t="shared" si="115"/>
        <v xml:space="preserve"> </v>
      </c>
      <c r="AA124" s="10">
        <f t="shared" si="189"/>
        <v>0</v>
      </c>
      <c r="AB124" s="26">
        <f t="shared" si="190"/>
        <v>0</v>
      </c>
      <c r="AC124" s="186">
        <f t="shared" si="191"/>
        <v>0.27</v>
      </c>
      <c r="AD124" s="197">
        <f t="shared" si="212"/>
        <v>0</v>
      </c>
      <c r="AE124" s="20">
        <f t="shared" si="192"/>
        <v>0</v>
      </c>
      <c r="AF124" s="21">
        <f t="shared" si="193"/>
        <v>0</v>
      </c>
      <c r="AG124" s="198">
        <f t="shared" si="194"/>
        <v>1</v>
      </c>
      <c r="AH124" s="185">
        <f t="shared" si="213"/>
        <v>0</v>
      </c>
      <c r="AI124" s="132"/>
      <c r="AJ124" s="20">
        <f t="shared" si="195"/>
        <v>0</v>
      </c>
      <c r="AK124" s="133"/>
      <c r="AL124" s="198">
        <f t="shared" si="196"/>
        <v>1</v>
      </c>
      <c r="AM124" s="185">
        <f t="shared" si="214"/>
        <v>0</v>
      </c>
      <c r="AN124" s="132"/>
      <c r="AO124" s="134">
        <f t="shared" si="197"/>
        <v>0</v>
      </c>
      <c r="AP124" s="292">
        <f t="shared" si="198"/>
        <v>0</v>
      </c>
      <c r="AQ124" s="56">
        <f t="shared" si="215"/>
        <v>0</v>
      </c>
      <c r="AR124" s="207"/>
      <c r="AS124" s="11" t="str">
        <f t="shared" si="126"/>
        <v xml:space="preserve"> </v>
      </c>
      <c r="AT124" s="10">
        <f t="shared" si="199"/>
        <v>0</v>
      </c>
      <c r="AU124" s="26">
        <f t="shared" si="200"/>
        <v>0</v>
      </c>
      <c r="AV124" s="26">
        <f t="shared" si="201"/>
        <v>0</v>
      </c>
      <c r="AW124" s="20">
        <f t="shared" si="202"/>
        <v>0</v>
      </c>
      <c r="AX124" s="21">
        <f t="shared" si="203"/>
        <v>0</v>
      </c>
      <c r="AY124" s="198">
        <f t="shared" si="204"/>
        <v>1</v>
      </c>
      <c r="AZ124" s="20">
        <f t="shared" si="216"/>
        <v>0</v>
      </c>
      <c r="BA124" s="132"/>
      <c r="BB124" s="20">
        <f t="shared" si="205"/>
        <v>0</v>
      </c>
      <c r="BC124" s="133"/>
      <c r="BD124" s="198">
        <f t="shared" si="206"/>
        <v>1</v>
      </c>
      <c r="BE124" s="20">
        <f t="shared" si="207"/>
        <v>0</v>
      </c>
      <c r="BF124" s="132"/>
      <c r="BG124" s="184">
        <f t="shared" si="208"/>
        <v>0</v>
      </c>
      <c r="BH124" s="301">
        <f t="shared" si="217"/>
        <v>0</v>
      </c>
      <c r="BI124" s="56">
        <f t="shared" si="218"/>
        <v>0</v>
      </c>
      <c r="BJ124" s="312"/>
      <c r="BK124" s="129" t="str">
        <f t="shared" si="184"/>
        <v>B/III</v>
      </c>
    </row>
    <row r="125" spans="2:63" x14ac:dyDescent="0.25">
      <c r="B125" s="130" t="s">
        <v>293</v>
      </c>
      <c r="C125" s="8"/>
      <c r="D125" s="13"/>
      <c r="E125" s="324" t="s">
        <v>148</v>
      </c>
      <c r="F125" s="324"/>
      <c r="G125" s="61"/>
      <c r="H125" s="66"/>
      <c r="I125" s="26"/>
      <c r="J125" s="186">
        <f>27%</f>
        <v>0.27</v>
      </c>
      <c r="K125" s="197">
        <f t="shared" si="209"/>
        <v>0</v>
      </c>
      <c r="L125" s="20">
        <f t="shared" si="185"/>
        <v>0</v>
      </c>
      <c r="M125" s="67">
        <f t="shared" si="186"/>
        <v>0</v>
      </c>
      <c r="N125" s="198">
        <f>100%</f>
        <v>1</v>
      </c>
      <c r="O125" s="185">
        <f t="shared" si="210"/>
        <v>0</v>
      </c>
      <c r="P125" s="132"/>
      <c r="Q125" s="20">
        <f t="shared" si="187"/>
        <v>0</v>
      </c>
      <c r="R125" s="133"/>
      <c r="S125" s="198">
        <f>100%</f>
        <v>1</v>
      </c>
      <c r="T125" s="185">
        <f t="shared" si="211"/>
        <v>0</v>
      </c>
      <c r="U125" s="132"/>
      <c r="V125" s="134">
        <f t="shared" si="188"/>
        <v>0</v>
      </c>
      <c r="W125" s="317"/>
      <c r="X125" s="57"/>
      <c r="Y125" s="283"/>
      <c r="Z125" s="284" t="str">
        <f t="shared" si="115"/>
        <v xml:space="preserve"> </v>
      </c>
      <c r="AA125" s="10">
        <f t="shared" si="189"/>
        <v>0</v>
      </c>
      <c r="AB125" s="26">
        <f t="shared" si="190"/>
        <v>0</v>
      </c>
      <c r="AC125" s="186">
        <f t="shared" si="191"/>
        <v>0.27</v>
      </c>
      <c r="AD125" s="197">
        <f t="shared" si="212"/>
        <v>0</v>
      </c>
      <c r="AE125" s="20">
        <f t="shared" si="192"/>
        <v>0</v>
      </c>
      <c r="AF125" s="21">
        <f t="shared" si="193"/>
        <v>0</v>
      </c>
      <c r="AG125" s="198">
        <f t="shared" si="194"/>
        <v>1</v>
      </c>
      <c r="AH125" s="185">
        <f t="shared" si="213"/>
        <v>0</v>
      </c>
      <c r="AI125" s="132"/>
      <c r="AJ125" s="20">
        <f t="shared" si="195"/>
        <v>0</v>
      </c>
      <c r="AK125" s="133"/>
      <c r="AL125" s="198">
        <f t="shared" si="196"/>
        <v>1</v>
      </c>
      <c r="AM125" s="185">
        <f t="shared" si="214"/>
        <v>0</v>
      </c>
      <c r="AN125" s="132"/>
      <c r="AO125" s="134">
        <f t="shared" si="197"/>
        <v>0</v>
      </c>
      <c r="AP125" s="292">
        <f t="shared" si="198"/>
        <v>0</v>
      </c>
      <c r="AQ125" s="56">
        <f t="shared" si="215"/>
        <v>0</v>
      </c>
      <c r="AR125" s="207"/>
      <c r="AS125" s="11" t="str">
        <f t="shared" si="126"/>
        <v xml:space="preserve"> </v>
      </c>
      <c r="AT125" s="10">
        <f t="shared" si="199"/>
        <v>0</v>
      </c>
      <c r="AU125" s="26">
        <f t="shared" si="200"/>
        <v>0</v>
      </c>
      <c r="AV125" s="26">
        <f t="shared" si="201"/>
        <v>0</v>
      </c>
      <c r="AW125" s="20">
        <f t="shared" si="202"/>
        <v>0</v>
      </c>
      <c r="AX125" s="21">
        <f t="shared" si="203"/>
        <v>0</v>
      </c>
      <c r="AY125" s="198">
        <f t="shared" si="204"/>
        <v>1</v>
      </c>
      <c r="AZ125" s="20">
        <f t="shared" si="216"/>
        <v>0</v>
      </c>
      <c r="BA125" s="132"/>
      <c r="BB125" s="20">
        <f t="shared" si="205"/>
        <v>0</v>
      </c>
      <c r="BC125" s="133"/>
      <c r="BD125" s="198">
        <f t="shared" si="206"/>
        <v>1</v>
      </c>
      <c r="BE125" s="20">
        <f t="shared" si="207"/>
        <v>0</v>
      </c>
      <c r="BF125" s="132"/>
      <c r="BG125" s="184">
        <f t="shared" si="208"/>
        <v>0</v>
      </c>
      <c r="BH125" s="301">
        <f t="shared" si="217"/>
        <v>0</v>
      </c>
      <c r="BI125" s="56">
        <f t="shared" si="218"/>
        <v>0</v>
      </c>
      <c r="BJ125" s="312"/>
      <c r="BK125" s="129" t="str">
        <f t="shared" ref="BK125:BK135" si="219">+IF(LEFT(RIGHT(B125,3),1)="/",SUBSTITUTE(B125,RIGHT(B125,3),""),"")</f>
        <v>B/III</v>
      </c>
    </row>
    <row r="126" spans="2:63" x14ac:dyDescent="0.25">
      <c r="B126" s="130" t="s">
        <v>294</v>
      </c>
      <c r="C126" s="8"/>
      <c r="D126" s="13"/>
      <c r="E126" s="324" t="s">
        <v>148</v>
      </c>
      <c r="F126" s="324"/>
      <c r="G126" s="61"/>
      <c r="H126" s="66"/>
      <c r="I126" s="26"/>
      <c r="J126" s="186">
        <f>27%</f>
        <v>0.27</v>
      </c>
      <c r="K126" s="197">
        <f t="shared" si="209"/>
        <v>0</v>
      </c>
      <c r="L126" s="20">
        <f t="shared" si="185"/>
        <v>0</v>
      </c>
      <c r="M126" s="67">
        <f t="shared" si="186"/>
        <v>0</v>
      </c>
      <c r="N126" s="198">
        <f>100%</f>
        <v>1</v>
      </c>
      <c r="O126" s="185">
        <f t="shared" si="210"/>
        <v>0</v>
      </c>
      <c r="P126" s="132"/>
      <c r="Q126" s="20">
        <f t="shared" si="187"/>
        <v>0</v>
      </c>
      <c r="R126" s="133"/>
      <c r="S126" s="198">
        <f>100%</f>
        <v>1</v>
      </c>
      <c r="T126" s="185">
        <f t="shared" si="211"/>
        <v>0</v>
      </c>
      <c r="U126" s="132"/>
      <c r="V126" s="134">
        <f t="shared" si="188"/>
        <v>0</v>
      </c>
      <c r="W126" s="317"/>
      <c r="X126" s="57"/>
      <c r="Y126" s="283"/>
      <c r="Z126" s="284" t="str">
        <f t="shared" si="115"/>
        <v xml:space="preserve"> </v>
      </c>
      <c r="AA126" s="10">
        <f t="shared" si="189"/>
        <v>0</v>
      </c>
      <c r="AB126" s="26">
        <f t="shared" si="190"/>
        <v>0</v>
      </c>
      <c r="AC126" s="186">
        <f t="shared" si="191"/>
        <v>0.27</v>
      </c>
      <c r="AD126" s="197">
        <f t="shared" si="212"/>
        <v>0</v>
      </c>
      <c r="AE126" s="20">
        <f t="shared" si="192"/>
        <v>0</v>
      </c>
      <c r="AF126" s="21">
        <f t="shared" si="193"/>
        <v>0</v>
      </c>
      <c r="AG126" s="198">
        <f t="shared" si="194"/>
        <v>1</v>
      </c>
      <c r="AH126" s="185">
        <f t="shared" si="213"/>
        <v>0</v>
      </c>
      <c r="AI126" s="132"/>
      <c r="AJ126" s="20">
        <f t="shared" si="195"/>
        <v>0</v>
      </c>
      <c r="AK126" s="133"/>
      <c r="AL126" s="198">
        <f t="shared" si="196"/>
        <v>1</v>
      </c>
      <c r="AM126" s="185">
        <f t="shared" si="214"/>
        <v>0</v>
      </c>
      <c r="AN126" s="132"/>
      <c r="AO126" s="134">
        <f t="shared" si="197"/>
        <v>0</v>
      </c>
      <c r="AP126" s="292">
        <f t="shared" si="198"/>
        <v>0</v>
      </c>
      <c r="AQ126" s="56">
        <f t="shared" si="215"/>
        <v>0</v>
      </c>
      <c r="AR126" s="207"/>
      <c r="AS126" s="11" t="str">
        <f t="shared" si="126"/>
        <v xml:space="preserve"> </v>
      </c>
      <c r="AT126" s="10">
        <f t="shared" si="199"/>
        <v>0</v>
      </c>
      <c r="AU126" s="26">
        <f t="shared" si="200"/>
        <v>0</v>
      </c>
      <c r="AV126" s="26">
        <f t="shared" si="201"/>
        <v>0</v>
      </c>
      <c r="AW126" s="20">
        <f t="shared" si="202"/>
        <v>0</v>
      </c>
      <c r="AX126" s="21">
        <f t="shared" si="203"/>
        <v>0</v>
      </c>
      <c r="AY126" s="198">
        <f t="shared" si="204"/>
        <v>1</v>
      </c>
      <c r="AZ126" s="20">
        <f t="shared" si="216"/>
        <v>0</v>
      </c>
      <c r="BA126" s="132"/>
      <c r="BB126" s="20">
        <f t="shared" si="205"/>
        <v>0</v>
      </c>
      <c r="BC126" s="133"/>
      <c r="BD126" s="198">
        <f t="shared" si="206"/>
        <v>1</v>
      </c>
      <c r="BE126" s="20">
        <f t="shared" si="207"/>
        <v>0</v>
      </c>
      <c r="BF126" s="132"/>
      <c r="BG126" s="184">
        <f t="shared" si="208"/>
        <v>0</v>
      </c>
      <c r="BH126" s="301">
        <f t="shared" si="217"/>
        <v>0</v>
      </c>
      <c r="BI126" s="56">
        <f t="shared" si="218"/>
        <v>0</v>
      </c>
      <c r="BJ126" s="312"/>
      <c r="BK126" s="129" t="str">
        <f t="shared" si="219"/>
        <v>B/III</v>
      </c>
    </row>
    <row r="127" spans="2:63" x14ac:dyDescent="0.25">
      <c r="B127" s="130" t="s">
        <v>295</v>
      </c>
      <c r="C127" s="8"/>
      <c r="D127" s="13"/>
      <c r="E127" s="324" t="s">
        <v>148</v>
      </c>
      <c r="F127" s="324"/>
      <c r="G127" s="61"/>
      <c r="H127" s="66"/>
      <c r="I127" s="26"/>
      <c r="J127" s="186">
        <f>27%</f>
        <v>0.27</v>
      </c>
      <c r="K127" s="197">
        <f t="shared" si="209"/>
        <v>0</v>
      </c>
      <c r="L127" s="20">
        <f t="shared" si="185"/>
        <v>0</v>
      </c>
      <c r="M127" s="67">
        <f t="shared" si="186"/>
        <v>0</v>
      </c>
      <c r="N127" s="198">
        <f>100%</f>
        <v>1</v>
      </c>
      <c r="O127" s="185">
        <f t="shared" si="210"/>
        <v>0</v>
      </c>
      <c r="P127" s="132"/>
      <c r="Q127" s="20">
        <f t="shared" si="187"/>
        <v>0</v>
      </c>
      <c r="R127" s="133"/>
      <c r="S127" s="198">
        <f>100%</f>
        <v>1</v>
      </c>
      <c r="T127" s="185">
        <f t="shared" si="211"/>
        <v>0</v>
      </c>
      <c r="U127" s="132"/>
      <c r="V127" s="134">
        <f t="shared" si="188"/>
        <v>0</v>
      </c>
      <c r="W127" s="317"/>
      <c r="X127" s="57"/>
      <c r="Y127" s="283"/>
      <c r="Z127" s="284" t="str">
        <f t="shared" si="115"/>
        <v xml:space="preserve"> </v>
      </c>
      <c r="AA127" s="10">
        <f t="shared" si="189"/>
        <v>0</v>
      </c>
      <c r="AB127" s="26">
        <f t="shared" si="190"/>
        <v>0</v>
      </c>
      <c r="AC127" s="186">
        <f t="shared" si="191"/>
        <v>0.27</v>
      </c>
      <c r="AD127" s="197">
        <f t="shared" si="212"/>
        <v>0</v>
      </c>
      <c r="AE127" s="20">
        <f t="shared" si="192"/>
        <v>0</v>
      </c>
      <c r="AF127" s="21">
        <f t="shared" si="193"/>
        <v>0</v>
      </c>
      <c r="AG127" s="198">
        <f t="shared" si="194"/>
        <v>1</v>
      </c>
      <c r="AH127" s="185">
        <f t="shared" si="213"/>
        <v>0</v>
      </c>
      <c r="AI127" s="132"/>
      <c r="AJ127" s="20">
        <f t="shared" si="195"/>
        <v>0</v>
      </c>
      <c r="AK127" s="133"/>
      <c r="AL127" s="198">
        <f t="shared" si="196"/>
        <v>1</v>
      </c>
      <c r="AM127" s="185">
        <f t="shared" si="214"/>
        <v>0</v>
      </c>
      <c r="AN127" s="132"/>
      <c r="AO127" s="134">
        <f t="shared" si="197"/>
        <v>0</v>
      </c>
      <c r="AP127" s="292">
        <f t="shared" si="198"/>
        <v>0</v>
      </c>
      <c r="AQ127" s="56">
        <f t="shared" si="215"/>
        <v>0</v>
      </c>
      <c r="AR127" s="207"/>
      <c r="AS127" s="11" t="str">
        <f t="shared" si="126"/>
        <v xml:space="preserve"> </v>
      </c>
      <c r="AT127" s="10">
        <f t="shared" si="199"/>
        <v>0</v>
      </c>
      <c r="AU127" s="26">
        <f t="shared" si="200"/>
        <v>0</v>
      </c>
      <c r="AV127" s="26">
        <f t="shared" si="201"/>
        <v>0</v>
      </c>
      <c r="AW127" s="20">
        <f t="shared" si="202"/>
        <v>0</v>
      </c>
      <c r="AX127" s="21">
        <f t="shared" si="203"/>
        <v>0</v>
      </c>
      <c r="AY127" s="198">
        <f t="shared" si="204"/>
        <v>1</v>
      </c>
      <c r="AZ127" s="20">
        <f t="shared" si="216"/>
        <v>0</v>
      </c>
      <c r="BA127" s="132"/>
      <c r="BB127" s="20">
        <f t="shared" si="205"/>
        <v>0</v>
      </c>
      <c r="BC127" s="133"/>
      <c r="BD127" s="198">
        <f t="shared" si="206"/>
        <v>1</v>
      </c>
      <c r="BE127" s="20">
        <f t="shared" si="207"/>
        <v>0</v>
      </c>
      <c r="BF127" s="132"/>
      <c r="BG127" s="184">
        <f t="shared" si="208"/>
        <v>0</v>
      </c>
      <c r="BH127" s="301">
        <f t="shared" si="217"/>
        <v>0</v>
      </c>
      <c r="BI127" s="56">
        <f t="shared" si="218"/>
        <v>0</v>
      </c>
      <c r="BJ127" s="312"/>
      <c r="BK127" s="129" t="str">
        <f t="shared" si="219"/>
        <v>B/III</v>
      </c>
    </row>
    <row r="128" spans="2:63" x14ac:dyDescent="0.25">
      <c r="B128" s="130" t="s">
        <v>296</v>
      </c>
      <c r="C128" s="8"/>
      <c r="D128" s="13"/>
      <c r="E128" s="324" t="s">
        <v>148</v>
      </c>
      <c r="F128" s="324"/>
      <c r="G128" s="61"/>
      <c r="H128" s="66"/>
      <c r="I128" s="26"/>
      <c r="J128" s="186">
        <f>27%</f>
        <v>0.27</v>
      </c>
      <c r="K128" s="197">
        <f t="shared" si="209"/>
        <v>0</v>
      </c>
      <c r="L128" s="20">
        <f t="shared" si="185"/>
        <v>0</v>
      </c>
      <c r="M128" s="67">
        <f t="shared" si="186"/>
        <v>0</v>
      </c>
      <c r="N128" s="198">
        <f>100%</f>
        <v>1</v>
      </c>
      <c r="O128" s="185">
        <f t="shared" si="210"/>
        <v>0</v>
      </c>
      <c r="P128" s="132"/>
      <c r="Q128" s="20">
        <f t="shared" si="187"/>
        <v>0</v>
      </c>
      <c r="R128" s="133"/>
      <c r="S128" s="198">
        <f>100%</f>
        <v>1</v>
      </c>
      <c r="T128" s="185">
        <f t="shared" si="211"/>
        <v>0</v>
      </c>
      <c r="U128" s="132"/>
      <c r="V128" s="134">
        <f t="shared" si="188"/>
        <v>0</v>
      </c>
      <c r="W128" s="317"/>
      <c r="X128" s="57"/>
      <c r="Y128" s="283"/>
      <c r="Z128" s="284" t="str">
        <f t="shared" si="115"/>
        <v xml:space="preserve"> </v>
      </c>
      <c r="AA128" s="10">
        <f t="shared" si="189"/>
        <v>0</v>
      </c>
      <c r="AB128" s="26">
        <f t="shared" si="190"/>
        <v>0</v>
      </c>
      <c r="AC128" s="186">
        <f t="shared" si="191"/>
        <v>0.27</v>
      </c>
      <c r="AD128" s="197">
        <f t="shared" si="212"/>
        <v>0</v>
      </c>
      <c r="AE128" s="20">
        <f t="shared" si="192"/>
        <v>0</v>
      </c>
      <c r="AF128" s="21">
        <f t="shared" si="193"/>
        <v>0</v>
      </c>
      <c r="AG128" s="198">
        <f t="shared" si="194"/>
        <v>1</v>
      </c>
      <c r="AH128" s="185">
        <f t="shared" si="213"/>
        <v>0</v>
      </c>
      <c r="AI128" s="132"/>
      <c r="AJ128" s="20">
        <f t="shared" si="195"/>
        <v>0</v>
      </c>
      <c r="AK128" s="133"/>
      <c r="AL128" s="198">
        <f t="shared" si="196"/>
        <v>1</v>
      </c>
      <c r="AM128" s="185">
        <f t="shared" si="214"/>
        <v>0</v>
      </c>
      <c r="AN128" s="132"/>
      <c r="AO128" s="134">
        <f t="shared" si="197"/>
        <v>0</v>
      </c>
      <c r="AP128" s="292">
        <f t="shared" si="198"/>
        <v>0</v>
      </c>
      <c r="AQ128" s="56">
        <f t="shared" si="215"/>
        <v>0</v>
      </c>
      <c r="AR128" s="207"/>
      <c r="AS128" s="11" t="str">
        <f t="shared" si="126"/>
        <v xml:space="preserve"> </v>
      </c>
      <c r="AT128" s="10">
        <f t="shared" si="199"/>
        <v>0</v>
      </c>
      <c r="AU128" s="26">
        <f t="shared" si="200"/>
        <v>0</v>
      </c>
      <c r="AV128" s="26">
        <f t="shared" si="201"/>
        <v>0</v>
      </c>
      <c r="AW128" s="20">
        <f t="shared" si="202"/>
        <v>0</v>
      </c>
      <c r="AX128" s="21">
        <f t="shared" si="203"/>
        <v>0</v>
      </c>
      <c r="AY128" s="198">
        <f t="shared" si="204"/>
        <v>1</v>
      </c>
      <c r="AZ128" s="20">
        <f t="shared" si="216"/>
        <v>0</v>
      </c>
      <c r="BA128" s="132"/>
      <c r="BB128" s="20">
        <f t="shared" si="205"/>
        <v>0</v>
      </c>
      <c r="BC128" s="133"/>
      <c r="BD128" s="198">
        <f t="shared" si="206"/>
        <v>1</v>
      </c>
      <c r="BE128" s="20">
        <f t="shared" si="207"/>
        <v>0</v>
      </c>
      <c r="BF128" s="132"/>
      <c r="BG128" s="184">
        <f t="shared" si="208"/>
        <v>0</v>
      </c>
      <c r="BH128" s="301">
        <f t="shared" si="217"/>
        <v>0</v>
      </c>
      <c r="BI128" s="56">
        <f t="shared" si="218"/>
        <v>0</v>
      </c>
      <c r="BJ128" s="312"/>
      <c r="BK128" s="129" t="str">
        <f t="shared" si="219"/>
        <v>B/III</v>
      </c>
    </row>
    <row r="129" spans="2:63" x14ac:dyDescent="0.25">
      <c r="B129" s="130" t="s">
        <v>297</v>
      </c>
      <c r="C129" s="8"/>
      <c r="D129" s="13"/>
      <c r="E129" s="324" t="s">
        <v>148</v>
      </c>
      <c r="F129" s="324"/>
      <c r="G129" s="61"/>
      <c r="H129" s="66"/>
      <c r="I129" s="26"/>
      <c r="J129" s="186">
        <f>27%</f>
        <v>0.27</v>
      </c>
      <c r="K129" s="197">
        <f t="shared" si="209"/>
        <v>0</v>
      </c>
      <c r="L129" s="20">
        <f t="shared" si="185"/>
        <v>0</v>
      </c>
      <c r="M129" s="67">
        <f t="shared" si="186"/>
        <v>0</v>
      </c>
      <c r="N129" s="198">
        <f>100%</f>
        <v>1</v>
      </c>
      <c r="O129" s="185">
        <f t="shared" si="210"/>
        <v>0</v>
      </c>
      <c r="P129" s="132"/>
      <c r="Q129" s="20">
        <f t="shared" si="187"/>
        <v>0</v>
      </c>
      <c r="R129" s="133"/>
      <c r="S129" s="198">
        <f>100%</f>
        <v>1</v>
      </c>
      <c r="T129" s="185">
        <f t="shared" si="211"/>
        <v>0</v>
      </c>
      <c r="U129" s="132"/>
      <c r="V129" s="134">
        <f t="shared" si="188"/>
        <v>0</v>
      </c>
      <c r="W129" s="317"/>
      <c r="X129" s="57"/>
      <c r="Y129" s="283"/>
      <c r="Z129" s="284" t="str">
        <f t="shared" si="115"/>
        <v xml:space="preserve"> </v>
      </c>
      <c r="AA129" s="10">
        <f t="shared" si="189"/>
        <v>0</v>
      </c>
      <c r="AB129" s="26">
        <f t="shared" si="190"/>
        <v>0</v>
      </c>
      <c r="AC129" s="186">
        <f t="shared" si="191"/>
        <v>0.27</v>
      </c>
      <c r="AD129" s="197">
        <f t="shared" si="212"/>
        <v>0</v>
      </c>
      <c r="AE129" s="20">
        <f t="shared" si="192"/>
        <v>0</v>
      </c>
      <c r="AF129" s="21">
        <f t="shared" si="193"/>
        <v>0</v>
      </c>
      <c r="AG129" s="198">
        <f t="shared" si="194"/>
        <v>1</v>
      </c>
      <c r="AH129" s="185">
        <f t="shared" si="213"/>
        <v>0</v>
      </c>
      <c r="AI129" s="132"/>
      <c r="AJ129" s="20">
        <f t="shared" si="195"/>
        <v>0</v>
      </c>
      <c r="AK129" s="133"/>
      <c r="AL129" s="198">
        <f t="shared" si="196"/>
        <v>1</v>
      </c>
      <c r="AM129" s="185">
        <f t="shared" si="214"/>
        <v>0</v>
      </c>
      <c r="AN129" s="132"/>
      <c r="AO129" s="134">
        <f t="shared" si="197"/>
        <v>0</v>
      </c>
      <c r="AP129" s="292">
        <f t="shared" si="198"/>
        <v>0</v>
      </c>
      <c r="AQ129" s="56">
        <f t="shared" si="215"/>
        <v>0</v>
      </c>
      <c r="AR129" s="207"/>
      <c r="AS129" s="11" t="str">
        <f t="shared" si="126"/>
        <v xml:space="preserve"> </v>
      </c>
      <c r="AT129" s="10">
        <f t="shared" si="199"/>
        <v>0</v>
      </c>
      <c r="AU129" s="26">
        <f t="shared" si="200"/>
        <v>0</v>
      </c>
      <c r="AV129" s="26">
        <f t="shared" si="201"/>
        <v>0</v>
      </c>
      <c r="AW129" s="20">
        <f t="shared" si="202"/>
        <v>0</v>
      </c>
      <c r="AX129" s="21">
        <f t="shared" si="203"/>
        <v>0</v>
      </c>
      <c r="AY129" s="198">
        <f t="shared" si="204"/>
        <v>1</v>
      </c>
      <c r="AZ129" s="20">
        <f t="shared" si="216"/>
        <v>0</v>
      </c>
      <c r="BA129" s="132"/>
      <c r="BB129" s="20">
        <f t="shared" si="205"/>
        <v>0</v>
      </c>
      <c r="BC129" s="133"/>
      <c r="BD129" s="198">
        <f t="shared" si="206"/>
        <v>1</v>
      </c>
      <c r="BE129" s="20">
        <f t="shared" si="207"/>
        <v>0</v>
      </c>
      <c r="BF129" s="132"/>
      <c r="BG129" s="184">
        <f t="shared" si="208"/>
        <v>0</v>
      </c>
      <c r="BH129" s="301">
        <f t="shared" si="217"/>
        <v>0</v>
      </c>
      <c r="BI129" s="56">
        <f t="shared" si="218"/>
        <v>0</v>
      </c>
      <c r="BJ129" s="312"/>
      <c r="BK129" s="129" t="str">
        <f t="shared" si="219"/>
        <v>B/III</v>
      </c>
    </row>
    <row r="130" spans="2:63" x14ac:dyDescent="0.25">
      <c r="B130" s="130" t="s">
        <v>298</v>
      </c>
      <c r="C130" s="8"/>
      <c r="D130" s="13"/>
      <c r="E130" s="324" t="s">
        <v>148</v>
      </c>
      <c r="F130" s="324"/>
      <c r="G130" s="61"/>
      <c r="H130" s="66"/>
      <c r="I130" s="26"/>
      <c r="J130" s="186">
        <f>27%</f>
        <v>0.27</v>
      </c>
      <c r="K130" s="197">
        <f t="shared" si="209"/>
        <v>0</v>
      </c>
      <c r="L130" s="20">
        <f t="shared" si="185"/>
        <v>0</v>
      </c>
      <c r="M130" s="67">
        <f t="shared" si="186"/>
        <v>0</v>
      </c>
      <c r="N130" s="198">
        <f>100%</f>
        <v>1</v>
      </c>
      <c r="O130" s="185">
        <f t="shared" si="210"/>
        <v>0</v>
      </c>
      <c r="P130" s="132"/>
      <c r="Q130" s="20">
        <f t="shared" si="187"/>
        <v>0</v>
      </c>
      <c r="R130" s="133"/>
      <c r="S130" s="198">
        <f>100%</f>
        <v>1</v>
      </c>
      <c r="T130" s="185">
        <f t="shared" si="211"/>
        <v>0</v>
      </c>
      <c r="U130" s="132"/>
      <c r="V130" s="134">
        <f t="shared" si="188"/>
        <v>0</v>
      </c>
      <c r="W130" s="317"/>
      <c r="X130" s="57"/>
      <c r="Y130" s="283"/>
      <c r="Z130" s="284" t="str">
        <f t="shared" si="115"/>
        <v xml:space="preserve"> </v>
      </c>
      <c r="AA130" s="10">
        <f t="shared" si="189"/>
        <v>0</v>
      </c>
      <c r="AB130" s="26">
        <f t="shared" si="190"/>
        <v>0</v>
      </c>
      <c r="AC130" s="186">
        <f t="shared" si="191"/>
        <v>0.27</v>
      </c>
      <c r="AD130" s="197">
        <f t="shared" si="212"/>
        <v>0</v>
      </c>
      <c r="AE130" s="20">
        <f t="shared" si="192"/>
        <v>0</v>
      </c>
      <c r="AF130" s="21">
        <f t="shared" si="193"/>
        <v>0</v>
      </c>
      <c r="AG130" s="198">
        <f t="shared" si="194"/>
        <v>1</v>
      </c>
      <c r="AH130" s="185">
        <f t="shared" si="213"/>
        <v>0</v>
      </c>
      <c r="AI130" s="132"/>
      <c r="AJ130" s="20">
        <f t="shared" si="195"/>
        <v>0</v>
      </c>
      <c r="AK130" s="133"/>
      <c r="AL130" s="198">
        <f t="shared" si="196"/>
        <v>1</v>
      </c>
      <c r="AM130" s="185">
        <f t="shared" si="214"/>
        <v>0</v>
      </c>
      <c r="AN130" s="132"/>
      <c r="AO130" s="134">
        <f t="shared" si="197"/>
        <v>0</v>
      </c>
      <c r="AP130" s="292">
        <f t="shared" si="198"/>
        <v>0</v>
      </c>
      <c r="AQ130" s="56">
        <f t="shared" si="215"/>
        <v>0</v>
      </c>
      <c r="AR130" s="207"/>
      <c r="AS130" s="11" t="str">
        <f t="shared" si="126"/>
        <v xml:space="preserve"> </v>
      </c>
      <c r="AT130" s="10">
        <f t="shared" si="199"/>
        <v>0</v>
      </c>
      <c r="AU130" s="26">
        <f t="shared" si="200"/>
        <v>0</v>
      </c>
      <c r="AV130" s="26">
        <f t="shared" si="201"/>
        <v>0</v>
      </c>
      <c r="AW130" s="20">
        <f t="shared" si="202"/>
        <v>0</v>
      </c>
      <c r="AX130" s="21">
        <f t="shared" si="203"/>
        <v>0</v>
      </c>
      <c r="AY130" s="198">
        <f t="shared" si="204"/>
        <v>1</v>
      </c>
      <c r="AZ130" s="20">
        <f t="shared" si="216"/>
        <v>0</v>
      </c>
      <c r="BA130" s="132"/>
      <c r="BB130" s="20">
        <f t="shared" si="205"/>
        <v>0</v>
      </c>
      <c r="BC130" s="133"/>
      <c r="BD130" s="198">
        <f t="shared" si="206"/>
        <v>1</v>
      </c>
      <c r="BE130" s="20">
        <f t="shared" si="207"/>
        <v>0</v>
      </c>
      <c r="BF130" s="132"/>
      <c r="BG130" s="184">
        <f t="shared" si="208"/>
        <v>0</v>
      </c>
      <c r="BH130" s="301">
        <f t="shared" si="217"/>
        <v>0</v>
      </c>
      <c r="BI130" s="56">
        <f t="shared" si="218"/>
        <v>0</v>
      </c>
      <c r="BJ130" s="312"/>
      <c r="BK130" s="129" t="str">
        <f t="shared" si="219"/>
        <v>B/III</v>
      </c>
    </row>
    <row r="131" spans="2:63" x14ac:dyDescent="0.25">
      <c r="B131" s="130" t="s">
        <v>299</v>
      </c>
      <c r="C131" s="8"/>
      <c r="D131" s="13"/>
      <c r="E131" s="324" t="s">
        <v>148</v>
      </c>
      <c r="F131" s="324"/>
      <c r="G131" s="61"/>
      <c r="H131" s="66"/>
      <c r="I131" s="26"/>
      <c r="J131" s="186">
        <f>27%</f>
        <v>0.27</v>
      </c>
      <c r="K131" s="197">
        <f t="shared" si="209"/>
        <v>0</v>
      </c>
      <c r="L131" s="20">
        <f t="shared" si="185"/>
        <v>0</v>
      </c>
      <c r="M131" s="67">
        <f t="shared" si="186"/>
        <v>0</v>
      </c>
      <c r="N131" s="198">
        <f>100%</f>
        <v>1</v>
      </c>
      <c r="O131" s="185">
        <f t="shared" si="210"/>
        <v>0</v>
      </c>
      <c r="P131" s="132"/>
      <c r="Q131" s="20">
        <f t="shared" si="187"/>
        <v>0</v>
      </c>
      <c r="R131" s="133"/>
      <c r="S131" s="198">
        <f>100%</f>
        <v>1</v>
      </c>
      <c r="T131" s="185">
        <f t="shared" si="211"/>
        <v>0</v>
      </c>
      <c r="U131" s="132"/>
      <c r="V131" s="134">
        <f t="shared" si="188"/>
        <v>0</v>
      </c>
      <c r="W131" s="317"/>
      <c r="X131" s="57"/>
      <c r="Y131" s="283"/>
      <c r="Z131" s="284" t="str">
        <f t="shared" si="115"/>
        <v xml:space="preserve"> </v>
      </c>
      <c r="AA131" s="10">
        <f t="shared" si="189"/>
        <v>0</v>
      </c>
      <c r="AB131" s="26">
        <f t="shared" si="190"/>
        <v>0</v>
      </c>
      <c r="AC131" s="186">
        <f t="shared" si="191"/>
        <v>0.27</v>
      </c>
      <c r="AD131" s="197">
        <f t="shared" si="212"/>
        <v>0</v>
      </c>
      <c r="AE131" s="20">
        <f t="shared" si="192"/>
        <v>0</v>
      </c>
      <c r="AF131" s="21">
        <f t="shared" si="193"/>
        <v>0</v>
      </c>
      <c r="AG131" s="198">
        <f t="shared" si="194"/>
        <v>1</v>
      </c>
      <c r="AH131" s="185">
        <f t="shared" si="213"/>
        <v>0</v>
      </c>
      <c r="AI131" s="132"/>
      <c r="AJ131" s="20">
        <f t="shared" si="195"/>
        <v>0</v>
      </c>
      <c r="AK131" s="133"/>
      <c r="AL131" s="198">
        <f t="shared" si="196"/>
        <v>1</v>
      </c>
      <c r="AM131" s="185">
        <f t="shared" si="214"/>
        <v>0</v>
      </c>
      <c r="AN131" s="132"/>
      <c r="AO131" s="134">
        <f t="shared" si="197"/>
        <v>0</v>
      </c>
      <c r="AP131" s="292">
        <f t="shared" si="198"/>
        <v>0</v>
      </c>
      <c r="AQ131" s="56">
        <f t="shared" si="215"/>
        <v>0</v>
      </c>
      <c r="AR131" s="207"/>
      <c r="AS131" s="11" t="str">
        <f t="shared" si="126"/>
        <v xml:space="preserve"> </v>
      </c>
      <c r="AT131" s="10">
        <f t="shared" si="199"/>
        <v>0</v>
      </c>
      <c r="AU131" s="26">
        <f t="shared" si="200"/>
        <v>0</v>
      </c>
      <c r="AV131" s="26">
        <f t="shared" si="201"/>
        <v>0</v>
      </c>
      <c r="AW131" s="20">
        <f t="shared" si="202"/>
        <v>0</v>
      </c>
      <c r="AX131" s="21">
        <f t="shared" si="203"/>
        <v>0</v>
      </c>
      <c r="AY131" s="198">
        <f t="shared" si="204"/>
        <v>1</v>
      </c>
      <c r="AZ131" s="20">
        <f t="shared" si="216"/>
        <v>0</v>
      </c>
      <c r="BA131" s="132"/>
      <c r="BB131" s="20">
        <f t="shared" si="205"/>
        <v>0</v>
      </c>
      <c r="BC131" s="133"/>
      <c r="BD131" s="198">
        <f t="shared" si="206"/>
        <v>1</v>
      </c>
      <c r="BE131" s="20">
        <f t="shared" si="207"/>
        <v>0</v>
      </c>
      <c r="BF131" s="132"/>
      <c r="BG131" s="184">
        <f t="shared" si="208"/>
        <v>0</v>
      </c>
      <c r="BH131" s="301">
        <f t="shared" si="217"/>
        <v>0</v>
      </c>
      <c r="BI131" s="56">
        <f t="shared" si="218"/>
        <v>0</v>
      </c>
      <c r="BJ131" s="312"/>
      <c r="BK131" s="129" t="str">
        <f t="shared" si="219"/>
        <v>B/III</v>
      </c>
    </row>
    <row r="132" spans="2:63" x14ac:dyDescent="0.25">
      <c r="B132" s="130" t="s">
        <v>300</v>
      </c>
      <c r="C132" s="8"/>
      <c r="D132" s="13"/>
      <c r="E132" s="324" t="s">
        <v>148</v>
      </c>
      <c r="F132" s="324"/>
      <c r="G132" s="61"/>
      <c r="H132" s="66"/>
      <c r="I132" s="26"/>
      <c r="J132" s="186">
        <f>27%</f>
        <v>0.27</v>
      </c>
      <c r="K132" s="197">
        <f t="shared" si="209"/>
        <v>0</v>
      </c>
      <c r="L132" s="20">
        <f t="shared" si="185"/>
        <v>0</v>
      </c>
      <c r="M132" s="67">
        <f t="shared" si="186"/>
        <v>0</v>
      </c>
      <c r="N132" s="198">
        <f>100%</f>
        <v>1</v>
      </c>
      <c r="O132" s="185">
        <f t="shared" si="210"/>
        <v>0</v>
      </c>
      <c r="P132" s="132"/>
      <c r="Q132" s="20">
        <f t="shared" si="187"/>
        <v>0</v>
      </c>
      <c r="R132" s="133"/>
      <c r="S132" s="198">
        <f>100%</f>
        <v>1</v>
      </c>
      <c r="T132" s="185">
        <f t="shared" si="211"/>
        <v>0</v>
      </c>
      <c r="U132" s="132"/>
      <c r="V132" s="134">
        <f t="shared" si="188"/>
        <v>0</v>
      </c>
      <c r="W132" s="317"/>
      <c r="X132" s="57"/>
      <c r="Y132" s="283"/>
      <c r="Z132" s="284" t="str">
        <f t="shared" si="115"/>
        <v xml:space="preserve"> </v>
      </c>
      <c r="AA132" s="10">
        <f t="shared" si="189"/>
        <v>0</v>
      </c>
      <c r="AB132" s="26">
        <f t="shared" si="190"/>
        <v>0</v>
      </c>
      <c r="AC132" s="186">
        <f t="shared" si="191"/>
        <v>0.27</v>
      </c>
      <c r="AD132" s="197">
        <f t="shared" si="212"/>
        <v>0</v>
      </c>
      <c r="AE132" s="20">
        <f t="shared" si="192"/>
        <v>0</v>
      </c>
      <c r="AF132" s="21">
        <f t="shared" si="193"/>
        <v>0</v>
      </c>
      <c r="AG132" s="198">
        <f t="shared" si="194"/>
        <v>1</v>
      </c>
      <c r="AH132" s="185">
        <f t="shared" si="213"/>
        <v>0</v>
      </c>
      <c r="AI132" s="132"/>
      <c r="AJ132" s="20">
        <f t="shared" si="195"/>
        <v>0</v>
      </c>
      <c r="AK132" s="133"/>
      <c r="AL132" s="198">
        <f t="shared" si="196"/>
        <v>1</v>
      </c>
      <c r="AM132" s="185">
        <f t="shared" si="214"/>
        <v>0</v>
      </c>
      <c r="AN132" s="132"/>
      <c r="AO132" s="134">
        <f t="shared" si="197"/>
        <v>0</v>
      </c>
      <c r="AP132" s="292">
        <f t="shared" si="198"/>
        <v>0</v>
      </c>
      <c r="AQ132" s="56">
        <f t="shared" si="215"/>
        <v>0</v>
      </c>
      <c r="AR132" s="207"/>
      <c r="AS132" s="11" t="str">
        <f t="shared" si="126"/>
        <v xml:space="preserve"> </v>
      </c>
      <c r="AT132" s="10">
        <f t="shared" si="199"/>
        <v>0</v>
      </c>
      <c r="AU132" s="26">
        <f t="shared" si="200"/>
        <v>0</v>
      </c>
      <c r="AV132" s="26">
        <f t="shared" si="201"/>
        <v>0</v>
      </c>
      <c r="AW132" s="20">
        <f t="shared" si="202"/>
        <v>0</v>
      </c>
      <c r="AX132" s="21">
        <f t="shared" si="203"/>
        <v>0</v>
      </c>
      <c r="AY132" s="198">
        <f t="shared" si="204"/>
        <v>1</v>
      </c>
      <c r="AZ132" s="20">
        <f t="shared" si="216"/>
        <v>0</v>
      </c>
      <c r="BA132" s="132"/>
      <c r="BB132" s="20">
        <f t="shared" si="205"/>
        <v>0</v>
      </c>
      <c r="BC132" s="133"/>
      <c r="BD132" s="198">
        <f t="shared" si="206"/>
        <v>1</v>
      </c>
      <c r="BE132" s="20">
        <f t="shared" si="207"/>
        <v>0</v>
      </c>
      <c r="BF132" s="132"/>
      <c r="BG132" s="184">
        <f t="shared" si="208"/>
        <v>0</v>
      </c>
      <c r="BH132" s="301">
        <f t="shared" si="217"/>
        <v>0</v>
      </c>
      <c r="BI132" s="56">
        <f t="shared" si="218"/>
        <v>0</v>
      </c>
      <c r="BJ132" s="312"/>
      <c r="BK132" s="129" t="str">
        <f t="shared" si="219"/>
        <v>B/III</v>
      </c>
    </row>
    <row r="133" spans="2:63" x14ac:dyDescent="0.25">
      <c r="B133" s="130" t="s">
        <v>301</v>
      </c>
      <c r="C133" s="8"/>
      <c r="D133" s="13"/>
      <c r="E133" s="324" t="s">
        <v>148</v>
      </c>
      <c r="F133" s="324"/>
      <c r="G133" s="61"/>
      <c r="H133" s="66"/>
      <c r="I133" s="26"/>
      <c r="J133" s="186">
        <f>27%</f>
        <v>0.27</v>
      </c>
      <c r="K133" s="197">
        <f t="shared" si="209"/>
        <v>0</v>
      </c>
      <c r="L133" s="20">
        <f t="shared" si="185"/>
        <v>0</v>
      </c>
      <c r="M133" s="67">
        <f t="shared" si="186"/>
        <v>0</v>
      </c>
      <c r="N133" s="198">
        <f>100%</f>
        <v>1</v>
      </c>
      <c r="O133" s="185">
        <f t="shared" si="210"/>
        <v>0</v>
      </c>
      <c r="P133" s="132"/>
      <c r="Q133" s="20">
        <f t="shared" si="187"/>
        <v>0</v>
      </c>
      <c r="R133" s="133"/>
      <c r="S133" s="198">
        <f>100%</f>
        <v>1</v>
      </c>
      <c r="T133" s="185">
        <f t="shared" si="211"/>
        <v>0</v>
      </c>
      <c r="U133" s="132"/>
      <c r="V133" s="134">
        <f t="shared" si="188"/>
        <v>0</v>
      </c>
      <c r="W133" s="317"/>
      <c r="X133" s="57"/>
      <c r="Y133" s="283"/>
      <c r="Z133" s="284" t="str">
        <f t="shared" si="115"/>
        <v xml:space="preserve"> </v>
      </c>
      <c r="AA133" s="10">
        <f t="shared" si="189"/>
        <v>0</v>
      </c>
      <c r="AB133" s="26">
        <f t="shared" si="190"/>
        <v>0</v>
      </c>
      <c r="AC133" s="186">
        <f t="shared" si="191"/>
        <v>0.27</v>
      </c>
      <c r="AD133" s="197">
        <f t="shared" si="212"/>
        <v>0</v>
      </c>
      <c r="AE133" s="20">
        <f t="shared" si="192"/>
        <v>0</v>
      </c>
      <c r="AF133" s="21">
        <f t="shared" si="193"/>
        <v>0</v>
      </c>
      <c r="AG133" s="198">
        <f t="shared" si="194"/>
        <v>1</v>
      </c>
      <c r="AH133" s="185">
        <f t="shared" si="213"/>
        <v>0</v>
      </c>
      <c r="AI133" s="132"/>
      <c r="AJ133" s="20">
        <f t="shared" si="195"/>
        <v>0</v>
      </c>
      <c r="AK133" s="133"/>
      <c r="AL133" s="198">
        <f t="shared" si="196"/>
        <v>1</v>
      </c>
      <c r="AM133" s="185">
        <f t="shared" si="214"/>
        <v>0</v>
      </c>
      <c r="AN133" s="132"/>
      <c r="AO133" s="134">
        <f t="shared" si="197"/>
        <v>0</v>
      </c>
      <c r="AP133" s="292">
        <f t="shared" si="198"/>
        <v>0</v>
      </c>
      <c r="AQ133" s="56">
        <f t="shared" si="215"/>
        <v>0</v>
      </c>
      <c r="AR133" s="207"/>
      <c r="AS133" s="11" t="str">
        <f t="shared" si="126"/>
        <v xml:space="preserve"> </v>
      </c>
      <c r="AT133" s="10">
        <f t="shared" si="199"/>
        <v>0</v>
      </c>
      <c r="AU133" s="26">
        <f t="shared" si="200"/>
        <v>0</v>
      </c>
      <c r="AV133" s="26">
        <f t="shared" si="201"/>
        <v>0</v>
      </c>
      <c r="AW133" s="20">
        <f t="shared" si="202"/>
        <v>0</v>
      </c>
      <c r="AX133" s="21">
        <f t="shared" si="203"/>
        <v>0</v>
      </c>
      <c r="AY133" s="198">
        <f t="shared" si="204"/>
        <v>1</v>
      </c>
      <c r="AZ133" s="20">
        <f t="shared" si="216"/>
        <v>0</v>
      </c>
      <c r="BA133" s="132"/>
      <c r="BB133" s="20">
        <f t="shared" si="205"/>
        <v>0</v>
      </c>
      <c r="BC133" s="133"/>
      <c r="BD133" s="198">
        <f t="shared" si="206"/>
        <v>1</v>
      </c>
      <c r="BE133" s="20">
        <f t="shared" si="207"/>
        <v>0</v>
      </c>
      <c r="BF133" s="132"/>
      <c r="BG133" s="184">
        <f t="shared" si="208"/>
        <v>0</v>
      </c>
      <c r="BH133" s="301">
        <f t="shared" si="217"/>
        <v>0</v>
      </c>
      <c r="BI133" s="56">
        <f t="shared" si="218"/>
        <v>0</v>
      </c>
      <c r="BJ133" s="312"/>
      <c r="BK133" s="129" t="str">
        <f t="shared" si="219"/>
        <v>B/III</v>
      </c>
    </row>
    <row r="134" spans="2:63" x14ac:dyDescent="0.25">
      <c r="B134" s="130" t="s">
        <v>302</v>
      </c>
      <c r="C134" s="8"/>
      <c r="D134" s="13"/>
      <c r="E134" s="324" t="s">
        <v>148</v>
      </c>
      <c r="F134" s="324"/>
      <c r="G134" s="61"/>
      <c r="H134" s="66"/>
      <c r="I134" s="26"/>
      <c r="J134" s="186">
        <f>27%</f>
        <v>0.27</v>
      </c>
      <c r="K134" s="197">
        <f t="shared" si="209"/>
        <v>0</v>
      </c>
      <c r="L134" s="20">
        <f t="shared" si="185"/>
        <v>0</v>
      </c>
      <c r="M134" s="67">
        <f t="shared" si="186"/>
        <v>0</v>
      </c>
      <c r="N134" s="198">
        <f>100%</f>
        <v>1</v>
      </c>
      <c r="O134" s="185">
        <f t="shared" si="210"/>
        <v>0</v>
      </c>
      <c r="P134" s="132"/>
      <c r="Q134" s="20">
        <f t="shared" si="187"/>
        <v>0</v>
      </c>
      <c r="R134" s="133"/>
      <c r="S134" s="198">
        <f>100%</f>
        <v>1</v>
      </c>
      <c r="T134" s="185">
        <f t="shared" si="211"/>
        <v>0</v>
      </c>
      <c r="U134" s="132"/>
      <c r="V134" s="134">
        <f t="shared" si="188"/>
        <v>0</v>
      </c>
      <c r="W134" s="317"/>
      <c r="X134" s="57"/>
      <c r="Y134" s="283"/>
      <c r="Z134" s="284" t="str">
        <f t="shared" si="115"/>
        <v xml:space="preserve"> </v>
      </c>
      <c r="AA134" s="10">
        <f t="shared" si="189"/>
        <v>0</v>
      </c>
      <c r="AB134" s="26">
        <f t="shared" si="190"/>
        <v>0</v>
      </c>
      <c r="AC134" s="186">
        <f t="shared" si="191"/>
        <v>0.27</v>
      </c>
      <c r="AD134" s="197">
        <f t="shared" si="212"/>
        <v>0</v>
      </c>
      <c r="AE134" s="20">
        <f t="shared" si="192"/>
        <v>0</v>
      </c>
      <c r="AF134" s="21">
        <f t="shared" si="193"/>
        <v>0</v>
      </c>
      <c r="AG134" s="198">
        <f t="shared" si="194"/>
        <v>1</v>
      </c>
      <c r="AH134" s="185">
        <f t="shared" si="213"/>
        <v>0</v>
      </c>
      <c r="AI134" s="132"/>
      <c r="AJ134" s="20">
        <f t="shared" si="195"/>
        <v>0</v>
      </c>
      <c r="AK134" s="133"/>
      <c r="AL134" s="198">
        <f t="shared" si="196"/>
        <v>1</v>
      </c>
      <c r="AM134" s="185">
        <f t="shared" si="214"/>
        <v>0</v>
      </c>
      <c r="AN134" s="132"/>
      <c r="AO134" s="134">
        <f t="shared" si="197"/>
        <v>0</v>
      </c>
      <c r="AP134" s="292">
        <f t="shared" si="198"/>
        <v>0</v>
      </c>
      <c r="AQ134" s="56">
        <f t="shared" si="215"/>
        <v>0</v>
      </c>
      <c r="AR134" s="207"/>
      <c r="AS134" s="11" t="str">
        <f t="shared" si="126"/>
        <v xml:space="preserve"> </v>
      </c>
      <c r="AT134" s="10">
        <f t="shared" si="199"/>
        <v>0</v>
      </c>
      <c r="AU134" s="26">
        <f t="shared" si="200"/>
        <v>0</v>
      </c>
      <c r="AV134" s="26">
        <f t="shared" si="201"/>
        <v>0</v>
      </c>
      <c r="AW134" s="20">
        <f t="shared" si="202"/>
        <v>0</v>
      </c>
      <c r="AX134" s="21">
        <f t="shared" si="203"/>
        <v>0</v>
      </c>
      <c r="AY134" s="198">
        <f t="shared" si="204"/>
        <v>1</v>
      </c>
      <c r="AZ134" s="20">
        <f t="shared" si="216"/>
        <v>0</v>
      </c>
      <c r="BA134" s="132"/>
      <c r="BB134" s="20">
        <f t="shared" si="205"/>
        <v>0</v>
      </c>
      <c r="BC134" s="133"/>
      <c r="BD134" s="198">
        <f t="shared" si="206"/>
        <v>1</v>
      </c>
      <c r="BE134" s="20">
        <f t="shared" si="207"/>
        <v>0</v>
      </c>
      <c r="BF134" s="132"/>
      <c r="BG134" s="184">
        <f t="shared" si="208"/>
        <v>0</v>
      </c>
      <c r="BH134" s="301">
        <f t="shared" si="217"/>
        <v>0</v>
      </c>
      <c r="BI134" s="56">
        <f t="shared" si="218"/>
        <v>0</v>
      </c>
      <c r="BJ134" s="312"/>
      <c r="BK134" s="129" t="str">
        <f t="shared" si="219"/>
        <v>B/III</v>
      </c>
    </row>
    <row r="135" spans="2:63" x14ac:dyDescent="0.25">
      <c r="B135" s="130" t="s">
        <v>303</v>
      </c>
      <c r="C135" s="8"/>
      <c r="D135" s="13"/>
      <c r="E135" s="324" t="s">
        <v>148</v>
      </c>
      <c r="F135" s="324"/>
      <c r="G135" s="61"/>
      <c r="H135" s="66"/>
      <c r="I135" s="26"/>
      <c r="J135" s="186">
        <f>27%</f>
        <v>0.27</v>
      </c>
      <c r="K135" s="197">
        <f t="shared" si="209"/>
        <v>0</v>
      </c>
      <c r="L135" s="20">
        <f t="shared" si="185"/>
        <v>0</v>
      </c>
      <c r="M135" s="67">
        <f t="shared" si="186"/>
        <v>0</v>
      </c>
      <c r="N135" s="198">
        <f>100%</f>
        <v>1</v>
      </c>
      <c r="O135" s="185">
        <f t="shared" si="210"/>
        <v>0</v>
      </c>
      <c r="P135" s="132"/>
      <c r="Q135" s="20">
        <f t="shared" si="187"/>
        <v>0</v>
      </c>
      <c r="R135" s="133"/>
      <c r="S135" s="198">
        <f>100%</f>
        <v>1</v>
      </c>
      <c r="T135" s="185">
        <f t="shared" si="211"/>
        <v>0</v>
      </c>
      <c r="U135" s="132"/>
      <c r="V135" s="134">
        <f t="shared" si="188"/>
        <v>0</v>
      </c>
      <c r="W135" s="317"/>
      <c r="X135" s="57"/>
      <c r="Y135" s="283"/>
      <c r="Z135" s="284" t="str">
        <f t="shared" si="115"/>
        <v xml:space="preserve"> </v>
      </c>
      <c r="AA135" s="10">
        <f t="shared" si="189"/>
        <v>0</v>
      </c>
      <c r="AB135" s="26">
        <f t="shared" si="190"/>
        <v>0</v>
      </c>
      <c r="AC135" s="186">
        <f t="shared" si="191"/>
        <v>0.27</v>
      </c>
      <c r="AD135" s="197">
        <f t="shared" si="212"/>
        <v>0</v>
      </c>
      <c r="AE135" s="20">
        <f t="shared" si="192"/>
        <v>0</v>
      </c>
      <c r="AF135" s="21">
        <f t="shared" si="193"/>
        <v>0</v>
      </c>
      <c r="AG135" s="198">
        <f t="shared" si="194"/>
        <v>1</v>
      </c>
      <c r="AH135" s="185">
        <f t="shared" si="213"/>
        <v>0</v>
      </c>
      <c r="AI135" s="132"/>
      <c r="AJ135" s="20">
        <f t="shared" si="195"/>
        <v>0</v>
      </c>
      <c r="AK135" s="133"/>
      <c r="AL135" s="198">
        <f t="shared" si="196"/>
        <v>1</v>
      </c>
      <c r="AM135" s="185">
        <f t="shared" si="214"/>
        <v>0</v>
      </c>
      <c r="AN135" s="132"/>
      <c r="AO135" s="134">
        <f t="shared" si="197"/>
        <v>0</v>
      </c>
      <c r="AP135" s="292">
        <f t="shared" si="198"/>
        <v>0</v>
      </c>
      <c r="AQ135" s="56">
        <f t="shared" si="215"/>
        <v>0</v>
      </c>
      <c r="AR135" s="207"/>
      <c r="AS135" s="11" t="str">
        <f t="shared" si="126"/>
        <v xml:space="preserve"> </v>
      </c>
      <c r="AT135" s="10">
        <f t="shared" si="199"/>
        <v>0</v>
      </c>
      <c r="AU135" s="26">
        <f t="shared" si="200"/>
        <v>0</v>
      </c>
      <c r="AV135" s="26">
        <f t="shared" si="201"/>
        <v>0</v>
      </c>
      <c r="AW135" s="20">
        <f t="shared" si="202"/>
        <v>0</v>
      </c>
      <c r="AX135" s="21">
        <f t="shared" si="203"/>
        <v>0</v>
      </c>
      <c r="AY135" s="198">
        <f t="shared" si="204"/>
        <v>1</v>
      </c>
      <c r="AZ135" s="20">
        <f t="shared" si="216"/>
        <v>0</v>
      </c>
      <c r="BA135" s="132"/>
      <c r="BB135" s="20">
        <f t="shared" si="205"/>
        <v>0</v>
      </c>
      <c r="BC135" s="133"/>
      <c r="BD135" s="198">
        <f t="shared" si="206"/>
        <v>1</v>
      </c>
      <c r="BE135" s="20">
        <f t="shared" si="207"/>
        <v>0</v>
      </c>
      <c r="BF135" s="132"/>
      <c r="BG135" s="184">
        <f t="shared" si="208"/>
        <v>0</v>
      </c>
      <c r="BH135" s="301">
        <f t="shared" si="217"/>
        <v>0</v>
      </c>
      <c r="BI135" s="56">
        <f t="shared" si="218"/>
        <v>0</v>
      </c>
      <c r="BJ135" s="312"/>
      <c r="BK135" s="129" t="str">
        <f t="shared" si="219"/>
        <v>B/III</v>
      </c>
    </row>
    <row r="136" spans="2:63" x14ac:dyDescent="0.25">
      <c r="B136" s="120" t="s">
        <v>62</v>
      </c>
      <c r="C136" s="8"/>
      <c r="D136" s="325" t="s">
        <v>8</v>
      </c>
      <c r="E136" s="326"/>
      <c r="F136" s="327"/>
      <c r="G136" s="59"/>
      <c r="H136" s="64"/>
      <c r="I136" s="25"/>
      <c r="J136" s="25"/>
      <c r="K136" s="124"/>
      <c r="L136" s="5"/>
      <c r="M136" s="65">
        <f>O136+Q136</f>
        <v>0</v>
      </c>
      <c r="N136" s="199"/>
      <c r="O136" s="5">
        <f>+P136</f>
        <v>0</v>
      </c>
      <c r="P136" s="125">
        <f>+SUMIF($BK$7:$BK$628,$B136,O$7:O$628)</f>
        <v>0</v>
      </c>
      <c r="Q136" s="5">
        <f>R136</f>
        <v>0</v>
      </c>
      <c r="R136" s="126">
        <f>+SUMIF($BK$7:$BK$628,$B136,Q$7:Q$628)</f>
        <v>0</v>
      </c>
      <c r="S136" s="199"/>
      <c r="T136" s="5">
        <f>U136</f>
        <v>0</v>
      </c>
      <c r="U136" s="125">
        <f>+SUMIF($BK$7:$BK$628,$B136,T$7:T$628)</f>
        <v>0</v>
      </c>
      <c r="V136" s="65">
        <f>SUM(V137:V156)</f>
        <v>0</v>
      </c>
      <c r="W136" s="318"/>
      <c r="X136" s="274"/>
      <c r="Y136" s="281"/>
      <c r="Z136" s="309"/>
      <c r="AA136" s="23"/>
      <c r="AB136" s="25"/>
      <c r="AC136" s="25"/>
      <c r="AD136" s="124"/>
      <c r="AE136" s="5"/>
      <c r="AF136" s="6">
        <f>AH136+AJ136</f>
        <v>0</v>
      </c>
      <c r="AG136" s="199"/>
      <c r="AH136" s="5">
        <f>+AI136</f>
        <v>0</v>
      </c>
      <c r="AI136" s="125">
        <f>+SUMIF($BK$7:$BK$628,$B136,AH$7:AH$628)</f>
        <v>0</v>
      </c>
      <c r="AJ136" s="5">
        <f>AK136</f>
        <v>0</v>
      </c>
      <c r="AK136" s="126">
        <f>+SUMIF($BK$7:$BK$628,$B136,AJ$7:AJ$628)</f>
        <v>0</v>
      </c>
      <c r="AL136" s="199"/>
      <c r="AM136" s="5">
        <f>AN136</f>
        <v>0</v>
      </c>
      <c r="AN136" s="125">
        <f>+SUMIF($BK$7:$BK$628,$B136,AM$7:AM$628)</f>
        <v>0</v>
      </c>
      <c r="AO136" s="65">
        <f>SUM(AO137:AO156)</f>
        <v>0</v>
      </c>
      <c r="AP136" s="306"/>
      <c r="AQ136" s="288"/>
      <c r="AR136" s="289"/>
      <c r="AS136" s="308"/>
      <c r="AT136" s="23"/>
      <c r="AU136" s="25"/>
      <c r="AV136" s="25"/>
      <c r="AW136" s="5"/>
      <c r="AX136" s="6">
        <f>AZ136+BB136</f>
        <v>0</v>
      </c>
      <c r="AY136" s="199"/>
      <c r="AZ136" s="5">
        <f>+BA136</f>
        <v>0</v>
      </c>
      <c r="BA136" s="125">
        <f>+SUMIF($BK$7:$BK$628,$B136,AZ$7:AZ$628)</f>
        <v>0</v>
      </c>
      <c r="BB136" s="5">
        <f>BC136</f>
        <v>0</v>
      </c>
      <c r="BC136" s="126">
        <f>+SUMIF($BK$7:$BK$628,$B136,BB$7:BB$628)</f>
        <v>0</v>
      </c>
      <c r="BD136" s="199"/>
      <c r="BE136" s="5">
        <f>BF136</f>
        <v>0</v>
      </c>
      <c r="BF136" s="125">
        <f>+SUMIF($BK$7:$BK$628,$B136,BE$7:BE$628)</f>
        <v>0</v>
      </c>
      <c r="BG136" s="6">
        <f>SUM(BG137:BG156)</f>
        <v>0</v>
      </c>
      <c r="BH136" s="302"/>
      <c r="BI136" s="288"/>
      <c r="BJ136" s="312"/>
      <c r="BK136" s="129" t="str">
        <f t="shared" ref="BK136:BK145" si="220">+IF(LEFT(RIGHT(B136,2),1)="/",SUBSTITUTE(B136,RIGHT(B136,2),""),"")</f>
        <v/>
      </c>
    </row>
    <row r="137" spans="2:63" ht="18.75" customHeight="1" x14ac:dyDescent="0.25">
      <c r="B137" s="130" t="s">
        <v>63</v>
      </c>
      <c r="C137" s="8"/>
      <c r="D137" s="8"/>
      <c r="E137" s="324" t="s">
        <v>148</v>
      </c>
      <c r="F137" s="324"/>
      <c r="G137" s="61"/>
      <c r="H137" s="66"/>
      <c r="I137" s="26"/>
      <c r="J137" s="186">
        <f>27%</f>
        <v>0.27</v>
      </c>
      <c r="K137" s="197">
        <f>ROUNDDOWN(I137*J137,0)</f>
        <v>0</v>
      </c>
      <c r="L137" s="20">
        <f t="shared" ref="L137:L156" si="221">I137+K137</f>
        <v>0</v>
      </c>
      <c r="M137" s="67">
        <f t="shared" ref="M137:M156" si="222">H137*L137</f>
        <v>0</v>
      </c>
      <c r="N137" s="198">
        <f>100%</f>
        <v>1</v>
      </c>
      <c r="O137" s="185">
        <f>ROUND((M137*N137),0)</f>
        <v>0</v>
      </c>
      <c r="P137" s="132"/>
      <c r="Q137" s="20">
        <f t="shared" ref="Q137:Q156" si="223">M137-O137</f>
        <v>0</v>
      </c>
      <c r="R137" s="133"/>
      <c r="S137" s="198">
        <f>100%</f>
        <v>1</v>
      </c>
      <c r="T137" s="185">
        <f>ROUND((S137*O137),0)</f>
        <v>0</v>
      </c>
      <c r="U137" s="132"/>
      <c r="V137" s="134">
        <f t="shared" ref="V137:V156" si="224">O137-T137</f>
        <v>0</v>
      </c>
      <c r="W137" s="317"/>
      <c r="X137" s="57"/>
      <c r="Y137" s="283"/>
      <c r="Z137" s="284" t="str">
        <f t="shared" si="115"/>
        <v xml:space="preserve"> </v>
      </c>
      <c r="AA137" s="10">
        <f t="shared" ref="AA137:AA156" si="225">H137</f>
        <v>0</v>
      </c>
      <c r="AB137" s="26">
        <f t="shared" ref="AB137:AB156" si="226">I137</f>
        <v>0</v>
      </c>
      <c r="AC137" s="186">
        <f t="shared" ref="AC137:AC156" si="227">J137</f>
        <v>0.27</v>
      </c>
      <c r="AD137" s="197">
        <f>ROUNDDOWN(AB137*AC137,0)</f>
        <v>0</v>
      </c>
      <c r="AE137" s="20">
        <f t="shared" ref="AE137:AE156" si="228">AB137+AD137</f>
        <v>0</v>
      </c>
      <c r="AF137" s="21">
        <f t="shared" ref="AF137:AF156" si="229">AA137*AE137</f>
        <v>0</v>
      </c>
      <c r="AG137" s="198">
        <f t="shared" ref="AG137:AG156" si="230">N137</f>
        <v>1</v>
      </c>
      <c r="AH137" s="185">
        <f>ROUND((AF137*AG137),0)</f>
        <v>0</v>
      </c>
      <c r="AI137" s="132"/>
      <c r="AJ137" s="20">
        <f t="shared" ref="AJ137:AJ156" si="231">AF137-AH137</f>
        <v>0</v>
      </c>
      <c r="AK137" s="133"/>
      <c r="AL137" s="198">
        <f t="shared" ref="AL137:AL156" si="232">S137</f>
        <v>1</v>
      </c>
      <c r="AM137" s="185">
        <f>ROUND((AL137*AH137),0)</f>
        <v>0</v>
      </c>
      <c r="AN137" s="132"/>
      <c r="AO137" s="134">
        <f t="shared" ref="AO137:AO156" si="233">AH137-AM137</f>
        <v>0</v>
      </c>
      <c r="AP137" s="292">
        <f t="shared" ref="AP137:AP156" si="234">AH137-O137</f>
        <v>0</v>
      </c>
      <c r="AQ137" s="56">
        <f>X137</f>
        <v>0</v>
      </c>
      <c r="AR137" s="207"/>
      <c r="AS137" s="11" t="str">
        <f t="shared" si="126"/>
        <v xml:space="preserve"> </v>
      </c>
      <c r="AT137" s="10">
        <f t="shared" ref="AT137:AT156" si="235">AA137</f>
        <v>0</v>
      </c>
      <c r="AU137" s="26">
        <f t="shared" ref="AU137:AU156" si="236">AB137</f>
        <v>0</v>
      </c>
      <c r="AV137" s="26">
        <f t="shared" ref="AV137:AV156" si="237">AD137</f>
        <v>0</v>
      </c>
      <c r="AW137" s="20">
        <f t="shared" ref="AW137:AW156" si="238">AU137+AV137</f>
        <v>0</v>
      </c>
      <c r="AX137" s="21">
        <f t="shared" ref="AX137:AX156" si="239">AT137*AW137</f>
        <v>0</v>
      </c>
      <c r="AY137" s="198">
        <f t="shared" ref="AY137:AY156" si="240">AG137</f>
        <v>1</v>
      </c>
      <c r="AZ137" s="20">
        <f>ROUND((AX137*AY137),0)</f>
        <v>0</v>
      </c>
      <c r="BA137" s="132"/>
      <c r="BB137" s="20">
        <f t="shared" ref="BB137:BB156" si="241">AX137-AZ137</f>
        <v>0</v>
      </c>
      <c r="BC137" s="133"/>
      <c r="BD137" s="198">
        <f t="shared" ref="BD137:BD156" si="242">AL137</f>
        <v>1</v>
      </c>
      <c r="BE137" s="20">
        <f t="shared" ref="BE137:BE156" si="243">ROUND((BD137*AZ137),0)</f>
        <v>0</v>
      </c>
      <c r="BF137" s="132"/>
      <c r="BG137" s="184">
        <f t="shared" ref="BG137:BG156" si="244">AZ137-BE137</f>
        <v>0</v>
      </c>
      <c r="BH137" s="301">
        <f>AZ137-AH137</f>
        <v>0</v>
      </c>
      <c r="BI137" s="56">
        <f>AQ137</f>
        <v>0</v>
      </c>
      <c r="BJ137" s="312"/>
      <c r="BK137" s="129" t="str">
        <f t="shared" si="220"/>
        <v>B/IV</v>
      </c>
    </row>
    <row r="138" spans="2:63" ht="18.75" customHeight="1" x14ac:dyDescent="0.25">
      <c r="B138" s="130" t="s">
        <v>131</v>
      </c>
      <c r="C138" s="8"/>
      <c r="D138" s="8"/>
      <c r="E138" s="324" t="s">
        <v>148</v>
      </c>
      <c r="F138" s="324"/>
      <c r="G138" s="61"/>
      <c r="H138" s="66"/>
      <c r="I138" s="26"/>
      <c r="J138" s="186">
        <f>27%</f>
        <v>0.27</v>
      </c>
      <c r="K138" s="197">
        <f t="shared" ref="K138:K156" si="245">ROUNDDOWN(I138*J138,0)</f>
        <v>0</v>
      </c>
      <c r="L138" s="20">
        <f t="shared" si="221"/>
        <v>0</v>
      </c>
      <c r="M138" s="67">
        <f t="shared" si="222"/>
        <v>0</v>
      </c>
      <c r="N138" s="198">
        <f>100%</f>
        <v>1</v>
      </c>
      <c r="O138" s="185">
        <f t="shared" ref="O138:O156" si="246">ROUND((M138*N138),0)</f>
        <v>0</v>
      </c>
      <c r="P138" s="132"/>
      <c r="Q138" s="20">
        <f t="shared" si="223"/>
        <v>0</v>
      </c>
      <c r="R138" s="133"/>
      <c r="S138" s="198">
        <f>100%</f>
        <v>1</v>
      </c>
      <c r="T138" s="185">
        <f t="shared" ref="T138:T156" si="247">ROUND((S138*O138),0)</f>
        <v>0</v>
      </c>
      <c r="U138" s="132"/>
      <c r="V138" s="134">
        <f t="shared" si="224"/>
        <v>0</v>
      </c>
      <c r="W138" s="317"/>
      <c r="X138" s="57"/>
      <c r="Y138" s="283"/>
      <c r="Z138" s="284" t="str">
        <f t="shared" ref="Z138:Z201" si="248">IF(AP138&lt;&gt;0,"Kérem, indokolja az eltérést!"," ")</f>
        <v xml:space="preserve"> </v>
      </c>
      <c r="AA138" s="10">
        <f t="shared" si="225"/>
        <v>0</v>
      </c>
      <c r="AB138" s="26">
        <f t="shared" si="226"/>
        <v>0</v>
      </c>
      <c r="AC138" s="186">
        <f t="shared" si="227"/>
        <v>0.27</v>
      </c>
      <c r="AD138" s="197">
        <f t="shared" ref="AD138:AD156" si="249">ROUNDDOWN(AB138*AC138,0)</f>
        <v>0</v>
      </c>
      <c r="AE138" s="20">
        <f t="shared" si="228"/>
        <v>0</v>
      </c>
      <c r="AF138" s="21">
        <f t="shared" si="229"/>
        <v>0</v>
      </c>
      <c r="AG138" s="198">
        <f t="shared" si="230"/>
        <v>1</v>
      </c>
      <c r="AH138" s="185">
        <f t="shared" ref="AH138:AH156" si="250">ROUND((AF138*AG138),0)</f>
        <v>0</v>
      </c>
      <c r="AI138" s="132"/>
      <c r="AJ138" s="20">
        <f t="shared" si="231"/>
        <v>0</v>
      </c>
      <c r="AK138" s="133"/>
      <c r="AL138" s="198">
        <f t="shared" si="232"/>
        <v>1</v>
      </c>
      <c r="AM138" s="185">
        <f t="shared" ref="AM138:AM156" si="251">ROUND((AL138*AH138),0)</f>
        <v>0</v>
      </c>
      <c r="AN138" s="132"/>
      <c r="AO138" s="134">
        <f t="shared" si="233"/>
        <v>0</v>
      </c>
      <c r="AP138" s="292">
        <f t="shared" si="234"/>
        <v>0</v>
      </c>
      <c r="AQ138" s="56">
        <f t="shared" ref="AQ138:AQ156" si="252">X138</f>
        <v>0</v>
      </c>
      <c r="AR138" s="207"/>
      <c r="AS138" s="11" t="str">
        <f t="shared" ref="AS138:AS201" si="253">IF(BH138&lt;&gt;0,"Kérem, indokolja az eltérést!"," ")</f>
        <v xml:space="preserve"> </v>
      </c>
      <c r="AT138" s="10">
        <f t="shared" si="235"/>
        <v>0</v>
      </c>
      <c r="AU138" s="26">
        <f t="shared" si="236"/>
        <v>0</v>
      </c>
      <c r="AV138" s="26">
        <f t="shared" si="237"/>
        <v>0</v>
      </c>
      <c r="AW138" s="20">
        <f t="shared" si="238"/>
        <v>0</v>
      </c>
      <c r="AX138" s="21">
        <f t="shared" si="239"/>
        <v>0</v>
      </c>
      <c r="AY138" s="198">
        <f t="shared" si="240"/>
        <v>1</v>
      </c>
      <c r="AZ138" s="20">
        <f t="shared" ref="AZ138:AZ156" si="254">ROUND((AX138*AY138),0)</f>
        <v>0</v>
      </c>
      <c r="BA138" s="132"/>
      <c r="BB138" s="20">
        <f t="shared" si="241"/>
        <v>0</v>
      </c>
      <c r="BC138" s="133"/>
      <c r="BD138" s="198">
        <f t="shared" si="242"/>
        <v>1</v>
      </c>
      <c r="BE138" s="20">
        <f t="shared" si="243"/>
        <v>0</v>
      </c>
      <c r="BF138" s="132"/>
      <c r="BG138" s="184">
        <f t="shared" si="244"/>
        <v>0</v>
      </c>
      <c r="BH138" s="301">
        <f t="shared" ref="BH138:BH156" si="255">AZ138-AH138</f>
        <v>0</v>
      </c>
      <c r="BI138" s="56">
        <f t="shared" ref="BI138:BI156" si="256">AQ138</f>
        <v>0</v>
      </c>
      <c r="BJ138" s="312"/>
      <c r="BK138" s="129" t="str">
        <f t="shared" si="220"/>
        <v>B/IV</v>
      </c>
    </row>
    <row r="139" spans="2:63" ht="18.75" customHeight="1" x14ac:dyDescent="0.25">
      <c r="B139" s="130" t="s">
        <v>184</v>
      </c>
      <c r="C139" s="8"/>
      <c r="D139" s="8"/>
      <c r="E139" s="324" t="s">
        <v>148</v>
      </c>
      <c r="F139" s="324"/>
      <c r="G139" s="61"/>
      <c r="H139" s="66"/>
      <c r="I139" s="26"/>
      <c r="J139" s="186">
        <f>27%</f>
        <v>0.27</v>
      </c>
      <c r="K139" s="197">
        <f t="shared" si="245"/>
        <v>0</v>
      </c>
      <c r="L139" s="20">
        <f t="shared" si="221"/>
        <v>0</v>
      </c>
      <c r="M139" s="67">
        <f t="shared" si="222"/>
        <v>0</v>
      </c>
      <c r="N139" s="198">
        <f>100%</f>
        <v>1</v>
      </c>
      <c r="O139" s="185">
        <f t="shared" si="246"/>
        <v>0</v>
      </c>
      <c r="P139" s="132"/>
      <c r="Q139" s="20">
        <f t="shared" si="223"/>
        <v>0</v>
      </c>
      <c r="R139" s="133"/>
      <c r="S139" s="198">
        <f>100%</f>
        <v>1</v>
      </c>
      <c r="T139" s="185">
        <f t="shared" si="247"/>
        <v>0</v>
      </c>
      <c r="U139" s="132"/>
      <c r="V139" s="134">
        <f t="shared" si="224"/>
        <v>0</v>
      </c>
      <c r="W139" s="317"/>
      <c r="X139" s="57"/>
      <c r="Y139" s="283"/>
      <c r="Z139" s="284" t="str">
        <f t="shared" si="248"/>
        <v xml:space="preserve"> </v>
      </c>
      <c r="AA139" s="10">
        <f t="shared" si="225"/>
        <v>0</v>
      </c>
      <c r="AB139" s="26">
        <f t="shared" si="226"/>
        <v>0</v>
      </c>
      <c r="AC139" s="186">
        <f t="shared" si="227"/>
        <v>0.27</v>
      </c>
      <c r="AD139" s="197">
        <f t="shared" si="249"/>
        <v>0</v>
      </c>
      <c r="AE139" s="20">
        <f t="shared" si="228"/>
        <v>0</v>
      </c>
      <c r="AF139" s="21">
        <f t="shared" si="229"/>
        <v>0</v>
      </c>
      <c r="AG139" s="198">
        <f t="shared" si="230"/>
        <v>1</v>
      </c>
      <c r="AH139" s="185">
        <f t="shared" si="250"/>
        <v>0</v>
      </c>
      <c r="AI139" s="132"/>
      <c r="AJ139" s="20">
        <f t="shared" si="231"/>
        <v>0</v>
      </c>
      <c r="AK139" s="133"/>
      <c r="AL139" s="198">
        <f t="shared" si="232"/>
        <v>1</v>
      </c>
      <c r="AM139" s="185">
        <f t="shared" si="251"/>
        <v>0</v>
      </c>
      <c r="AN139" s="132"/>
      <c r="AO139" s="134">
        <f t="shared" si="233"/>
        <v>0</v>
      </c>
      <c r="AP139" s="292">
        <f t="shared" si="234"/>
        <v>0</v>
      </c>
      <c r="AQ139" s="56">
        <f t="shared" si="252"/>
        <v>0</v>
      </c>
      <c r="AR139" s="207"/>
      <c r="AS139" s="11" t="str">
        <f t="shared" si="253"/>
        <v xml:space="preserve"> </v>
      </c>
      <c r="AT139" s="10">
        <f t="shared" si="235"/>
        <v>0</v>
      </c>
      <c r="AU139" s="26">
        <f t="shared" si="236"/>
        <v>0</v>
      </c>
      <c r="AV139" s="26">
        <f t="shared" si="237"/>
        <v>0</v>
      </c>
      <c r="AW139" s="20">
        <f t="shared" si="238"/>
        <v>0</v>
      </c>
      <c r="AX139" s="21">
        <f t="shared" si="239"/>
        <v>0</v>
      </c>
      <c r="AY139" s="198">
        <f t="shared" si="240"/>
        <v>1</v>
      </c>
      <c r="AZ139" s="20">
        <f t="shared" si="254"/>
        <v>0</v>
      </c>
      <c r="BA139" s="132"/>
      <c r="BB139" s="20">
        <f t="shared" si="241"/>
        <v>0</v>
      </c>
      <c r="BC139" s="133"/>
      <c r="BD139" s="198">
        <f t="shared" si="242"/>
        <v>1</v>
      </c>
      <c r="BE139" s="20">
        <f t="shared" si="243"/>
        <v>0</v>
      </c>
      <c r="BF139" s="132"/>
      <c r="BG139" s="184">
        <f t="shared" si="244"/>
        <v>0</v>
      </c>
      <c r="BH139" s="301">
        <f t="shared" si="255"/>
        <v>0</v>
      </c>
      <c r="BI139" s="56">
        <f t="shared" si="256"/>
        <v>0</v>
      </c>
      <c r="BJ139" s="312"/>
      <c r="BK139" s="129" t="str">
        <f t="shared" si="220"/>
        <v>B/IV</v>
      </c>
    </row>
    <row r="140" spans="2:63" x14ac:dyDescent="0.25">
      <c r="B140" s="130" t="s">
        <v>185</v>
      </c>
      <c r="C140" s="8"/>
      <c r="D140" s="8"/>
      <c r="E140" s="324" t="s">
        <v>148</v>
      </c>
      <c r="F140" s="324"/>
      <c r="G140" s="61"/>
      <c r="H140" s="66"/>
      <c r="I140" s="26"/>
      <c r="J140" s="186">
        <f>27%</f>
        <v>0.27</v>
      </c>
      <c r="K140" s="197">
        <f t="shared" si="245"/>
        <v>0</v>
      </c>
      <c r="L140" s="20">
        <f t="shared" si="221"/>
        <v>0</v>
      </c>
      <c r="M140" s="67">
        <f t="shared" si="222"/>
        <v>0</v>
      </c>
      <c r="N140" s="198">
        <f>100%</f>
        <v>1</v>
      </c>
      <c r="O140" s="185">
        <f t="shared" si="246"/>
        <v>0</v>
      </c>
      <c r="P140" s="132"/>
      <c r="Q140" s="20">
        <f t="shared" si="223"/>
        <v>0</v>
      </c>
      <c r="R140" s="133"/>
      <c r="S140" s="198">
        <f>100%</f>
        <v>1</v>
      </c>
      <c r="T140" s="185">
        <f t="shared" si="247"/>
        <v>0</v>
      </c>
      <c r="U140" s="132"/>
      <c r="V140" s="134">
        <f t="shared" si="224"/>
        <v>0</v>
      </c>
      <c r="W140" s="317"/>
      <c r="X140" s="57"/>
      <c r="Y140" s="283"/>
      <c r="Z140" s="284" t="str">
        <f t="shared" si="248"/>
        <v xml:space="preserve"> </v>
      </c>
      <c r="AA140" s="10">
        <f t="shared" si="225"/>
        <v>0</v>
      </c>
      <c r="AB140" s="26">
        <f t="shared" si="226"/>
        <v>0</v>
      </c>
      <c r="AC140" s="186">
        <f t="shared" si="227"/>
        <v>0.27</v>
      </c>
      <c r="AD140" s="197">
        <f t="shared" si="249"/>
        <v>0</v>
      </c>
      <c r="AE140" s="20">
        <f t="shared" si="228"/>
        <v>0</v>
      </c>
      <c r="AF140" s="21">
        <f t="shared" si="229"/>
        <v>0</v>
      </c>
      <c r="AG140" s="198">
        <f t="shared" si="230"/>
        <v>1</v>
      </c>
      <c r="AH140" s="185">
        <f t="shared" si="250"/>
        <v>0</v>
      </c>
      <c r="AI140" s="132"/>
      <c r="AJ140" s="20">
        <f t="shared" si="231"/>
        <v>0</v>
      </c>
      <c r="AK140" s="133"/>
      <c r="AL140" s="198">
        <f t="shared" si="232"/>
        <v>1</v>
      </c>
      <c r="AM140" s="185">
        <f t="shared" si="251"/>
        <v>0</v>
      </c>
      <c r="AN140" s="132"/>
      <c r="AO140" s="134">
        <f t="shared" si="233"/>
        <v>0</v>
      </c>
      <c r="AP140" s="292">
        <f t="shared" si="234"/>
        <v>0</v>
      </c>
      <c r="AQ140" s="56">
        <f t="shared" si="252"/>
        <v>0</v>
      </c>
      <c r="AR140" s="207"/>
      <c r="AS140" s="11" t="str">
        <f t="shared" si="253"/>
        <v xml:space="preserve"> </v>
      </c>
      <c r="AT140" s="10">
        <f t="shared" si="235"/>
        <v>0</v>
      </c>
      <c r="AU140" s="26">
        <f t="shared" si="236"/>
        <v>0</v>
      </c>
      <c r="AV140" s="26">
        <f t="shared" si="237"/>
        <v>0</v>
      </c>
      <c r="AW140" s="20">
        <f t="shared" si="238"/>
        <v>0</v>
      </c>
      <c r="AX140" s="21">
        <f t="shared" si="239"/>
        <v>0</v>
      </c>
      <c r="AY140" s="198">
        <f t="shared" si="240"/>
        <v>1</v>
      </c>
      <c r="AZ140" s="20">
        <f t="shared" si="254"/>
        <v>0</v>
      </c>
      <c r="BA140" s="132"/>
      <c r="BB140" s="20">
        <f t="shared" si="241"/>
        <v>0</v>
      </c>
      <c r="BC140" s="133"/>
      <c r="BD140" s="198">
        <f t="shared" si="242"/>
        <v>1</v>
      </c>
      <c r="BE140" s="20">
        <f t="shared" si="243"/>
        <v>0</v>
      </c>
      <c r="BF140" s="132"/>
      <c r="BG140" s="184">
        <f t="shared" si="244"/>
        <v>0</v>
      </c>
      <c r="BH140" s="301">
        <f t="shared" si="255"/>
        <v>0</v>
      </c>
      <c r="BI140" s="56">
        <f t="shared" si="256"/>
        <v>0</v>
      </c>
      <c r="BJ140" s="312"/>
      <c r="BK140" s="129" t="str">
        <f t="shared" si="220"/>
        <v>B/IV</v>
      </c>
    </row>
    <row r="141" spans="2:63" ht="18.75" customHeight="1" x14ac:dyDescent="0.25">
      <c r="B141" s="130" t="s">
        <v>186</v>
      </c>
      <c r="C141" s="8"/>
      <c r="D141" s="8"/>
      <c r="E141" s="324" t="s">
        <v>148</v>
      </c>
      <c r="F141" s="324"/>
      <c r="G141" s="61"/>
      <c r="H141" s="66"/>
      <c r="I141" s="26"/>
      <c r="J141" s="186">
        <f>27%</f>
        <v>0.27</v>
      </c>
      <c r="K141" s="197">
        <f>ROUNDDOWN(I141*J141,0)</f>
        <v>0</v>
      </c>
      <c r="L141" s="20">
        <f t="shared" si="221"/>
        <v>0</v>
      </c>
      <c r="M141" s="67">
        <f t="shared" si="222"/>
        <v>0</v>
      </c>
      <c r="N141" s="198">
        <f>100%</f>
        <v>1</v>
      </c>
      <c r="O141" s="185">
        <f t="shared" si="246"/>
        <v>0</v>
      </c>
      <c r="P141" s="132"/>
      <c r="Q141" s="20">
        <f t="shared" si="223"/>
        <v>0</v>
      </c>
      <c r="R141" s="133"/>
      <c r="S141" s="198">
        <f>100%</f>
        <v>1</v>
      </c>
      <c r="T141" s="185">
        <f t="shared" si="247"/>
        <v>0</v>
      </c>
      <c r="U141" s="132"/>
      <c r="V141" s="134">
        <f t="shared" si="224"/>
        <v>0</v>
      </c>
      <c r="W141" s="317"/>
      <c r="X141" s="57"/>
      <c r="Y141" s="283"/>
      <c r="Z141" s="284" t="str">
        <f t="shared" si="248"/>
        <v xml:space="preserve"> </v>
      </c>
      <c r="AA141" s="10">
        <f t="shared" si="225"/>
        <v>0</v>
      </c>
      <c r="AB141" s="26">
        <f t="shared" si="226"/>
        <v>0</v>
      </c>
      <c r="AC141" s="186">
        <f t="shared" si="227"/>
        <v>0.27</v>
      </c>
      <c r="AD141" s="197">
        <f t="shared" si="249"/>
        <v>0</v>
      </c>
      <c r="AE141" s="20">
        <f t="shared" si="228"/>
        <v>0</v>
      </c>
      <c r="AF141" s="21">
        <f t="shared" si="229"/>
        <v>0</v>
      </c>
      <c r="AG141" s="198">
        <f t="shared" si="230"/>
        <v>1</v>
      </c>
      <c r="AH141" s="185">
        <f t="shared" si="250"/>
        <v>0</v>
      </c>
      <c r="AI141" s="132"/>
      <c r="AJ141" s="20">
        <f t="shared" si="231"/>
        <v>0</v>
      </c>
      <c r="AK141" s="133"/>
      <c r="AL141" s="198">
        <f t="shared" si="232"/>
        <v>1</v>
      </c>
      <c r="AM141" s="185">
        <f t="shared" si="251"/>
        <v>0</v>
      </c>
      <c r="AN141" s="132"/>
      <c r="AO141" s="134">
        <f t="shared" si="233"/>
        <v>0</v>
      </c>
      <c r="AP141" s="292">
        <f t="shared" si="234"/>
        <v>0</v>
      </c>
      <c r="AQ141" s="56">
        <f t="shared" si="252"/>
        <v>0</v>
      </c>
      <c r="AR141" s="207"/>
      <c r="AS141" s="11" t="str">
        <f t="shared" si="253"/>
        <v xml:space="preserve"> </v>
      </c>
      <c r="AT141" s="10">
        <f t="shared" si="235"/>
        <v>0</v>
      </c>
      <c r="AU141" s="26">
        <f t="shared" si="236"/>
        <v>0</v>
      </c>
      <c r="AV141" s="26">
        <f t="shared" si="237"/>
        <v>0</v>
      </c>
      <c r="AW141" s="20">
        <f t="shared" si="238"/>
        <v>0</v>
      </c>
      <c r="AX141" s="21">
        <f t="shared" si="239"/>
        <v>0</v>
      </c>
      <c r="AY141" s="198">
        <f t="shared" si="240"/>
        <v>1</v>
      </c>
      <c r="AZ141" s="20">
        <f t="shared" si="254"/>
        <v>0</v>
      </c>
      <c r="BA141" s="132"/>
      <c r="BB141" s="20">
        <f t="shared" si="241"/>
        <v>0</v>
      </c>
      <c r="BC141" s="133"/>
      <c r="BD141" s="198">
        <f t="shared" si="242"/>
        <v>1</v>
      </c>
      <c r="BE141" s="20">
        <f t="shared" si="243"/>
        <v>0</v>
      </c>
      <c r="BF141" s="132"/>
      <c r="BG141" s="184">
        <f t="shared" si="244"/>
        <v>0</v>
      </c>
      <c r="BH141" s="301">
        <f t="shared" si="255"/>
        <v>0</v>
      </c>
      <c r="BI141" s="56">
        <f t="shared" si="256"/>
        <v>0</v>
      </c>
      <c r="BJ141" s="312"/>
      <c r="BK141" s="129" t="str">
        <f t="shared" si="220"/>
        <v>B/IV</v>
      </c>
    </row>
    <row r="142" spans="2:63" ht="18.75" customHeight="1" x14ac:dyDescent="0.25">
      <c r="B142" s="130" t="s">
        <v>187</v>
      </c>
      <c r="C142" s="8"/>
      <c r="D142" s="8"/>
      <c r="E142" s="324" t="s">
        <v>148</v>
      </c>
      <c r="F142" s="324"/>
      <c r="G142" s="61"/>
      <c r="H142" s="66"/>
      <c r="I142" s="26"/>
      <c r="J142" s="186">
        <f>27%</f>
        <v>0.27</v>
      </c>
      <c r="K142" s="197">
        <f t="shared" si="245"/>
        <v>0</v>
      </c>
      <c r="L142" s="20">
        <f t="shared" si="221"/>
        <v>0</v>
      </c>
      <c r="M142" s="67">
        <f t="shared" si="222"/>
        <v>0</v>
      </c>
      <c r="N142" s="198">
        <f>100%</f>
        <v>1</v>
      </c>
      <c r="O142" s="185">
        <f t="shared" si="246"/>
        <v>0</v>
      </c>
      <c r="P142" s="132"/>
      <c r="Q142" s="20">
        <f t="shared" si="223"/>
        <v>0</v>
      </c>
      <c r="R142" s="133"/>
      <c r="S142" s="198">
        <f>100%</f>
        <v>1</v>
      </c>
      <c r="T142" s="185">
        <f t="shared" si="247"/>
        <v>0</v>
      </c>
      <c r="U142" s="132"/>
      <c r="V142" s="134">
        <f t="shared" si="224"/>
        <v>0</v>
      </c>
      <c r="W142" s="317"/>
      <c r="X142" s="57"/>
      <c r="Y142" s="283"/>
      <c r="Z142" s="284" t="str">
        <f t="shared" si="248"/>
        <v xml:space="preserve"> </v>
      </c>
      <c r="AA142" s="10">
        <f t="shared" si="225"/>
        <v>0</v>
      </c>
      <c r="AB142" s="26">
        <f t="shared" si="226"/>
        <v>0</v>
      </c>
      <c r="AC142" s="186">
        <f t="shared" si="227"/>
        <v>0.27</v>
      </c>
      <c r="AD142" s="197">
        <f t="shared" si="249"/>
        <v>0</v>
      </c>
      <c r="AE142" s="20">
        <f t="shared" si="228"/>
        <v>0</v>
      </c>
      <c r="AF142" s="21">
        <f t="shared" si="229"/>
        <v>0</v>
      </c>
      <c r="AG142" s="198">
        <f t="shared" si="230"/>
        <v>1</v>
      </c>
      <c r="AH142" s="185">
        <f t="shared" si="250"/>
        <v>0</v>
      </c>
      <c r="AI142" s="132"/>
      <c r="AJ142" s="20">
        <f t="shared" si="231"/>
        <v>0</v>
      </c>
      <c r="AK142" s="133"/>
      <c r="AL142" s="198">
        <f t="shared" si="232"/>
        <v>1</v>
      </c>
      <c r="AM142" s="185">
        <f t="shared" si="251"/>
        <v>0</v>
      </c>
      <c r="AN142" s="132"/>
      <c r="AO142" s="134">
        <f t="shared" si="233"/>
        <v>0</v>
      </c>
      <c r="AP142" s="292">
        <f t="shared" si="234"/>
        <v>0</v>
      </c>
      <c r="AQ142" s="56">
        <f t="shared" si="252"/>
        <v>0</v>
      </c>
      <c r="AR142" s="207"/>
      <c r="AS142" s="11" t="str">
        <f t="shared" si="253"/>
        <v xml:space="preserve"> </v>
      </c>
      <c r="AT142" s="10">
        <f t="shared" si="235"/>
        <v>0</v>
      </c>
      <c r="AU142" s="26">
        <f t="shared" si="236"/>
        <v>0</v>
      </c>
      <c r="AV142" s="26">
        <f t="shared" si="237"/>
        <v>0</v>
      </c>
      <c r="AW142" s="20">
        <f t="shared" si="238"/>
        <v>0</v>
      </c>
      <c r="AX142" s="21">
        <f t="shared" si="239"/>
        <v>0</v>
      </c>
      <c r="AY142" s="198">
        <f t="shared" si="240"/>
        <v>1</v>
      </c>
      <c r="AZ142" s="20">
        <f t="shared" si="254"/>
        <v>0</v>
      </c>
      <c r="BA142" s="132"/>
      <c r="BB142" s="20">
        <f t="shared" si="241"/>
        <v>0</v>
      </c>
      <c r="BC142" s="133"/>
      <c r="BD142" s="198">
        <f t="shared" si="242"/>
        <v>1</v>
      </c>
      <c r="BE142" s="20">
        <f t="shared" si="243"/>
        <v>0</v>
      </c>
      <c r="BF142" s="132"/>
      <c r="BG142" s="184">
        <f t="shared" si="244"/>
        <v>0</v>
      </c>
      <c r="BH142" s="301">
        <f t="shared" si="255"/>
        <v>0</v>
      </c>
      <c r="BI142" s="56">
        <f t="shared" si="256"/>
        <v>0</v>
      </c>
      <c r="BJ142" s="312"/>
      <c r="BK142" s="129" t="str">
        <f t="shared" si="220"/>
        <v>B/IV</v>
      </c>
    </row>
    <row r="143" spans="2:63" x14ac:dyDescent="0.25">
      <c r="B143" s="130" t="s">
        <v>188</v>
      </c>
      <c r="C143" s="8"/>
      <c r="D143" s="8"/>
      <c r="E143" s="324" t="s">
        <v>148</v>
      </c>
      <c r="F143" s="324"/>
      <c r="G143" s="61"/>
      <c r="H143" s="66"/>
      <c r="I143" s="26"/>
      <c r="J143" s="186">
        <f>27%</f>
        <v>0.27</v>
      </c>
      <c r="K143" s="197">
        <f t="shared" si="245"/>
        <v>0</v>
      </c>
      <c r="L143" s="20">
        <f t="shared" si="221"/>
        <v>0</v>
      </c>
      <c r="M143" s="67">
        <f t="shared" si="222"/>
        <v>0</v>
      </c>
      <c r="N143" s="198">
        <f>100%</f>
        <v>1</v>
      </c>
      <c r="O143" s="185">
        <f t="shared" si="246"/>
        <v>0</v>
      </c>
      <c r="P143" s="132"/>
      <c r="Q143" s="20">
        <f t="shared" si="223"/>
        <v>0</v>
      </c>
      <c r="R143" s="133"/>
      <c r="S143" s="198">
        <f>100%</f>
        <v>1</v>
      </c>
      <c r="T143" s="185">
        <f t="shared" si="247"/>
        <v>0</v>
      </c>
      <c r="U143" s="132"/>
      <c r="V143" s="134">
        <f t="shared" si="224"/>
        <v>0</v>
      </c>
      <c r="W143" s="317"/>
      <c r="X143" s="57"/>
      <c r="Y143" s="283"/>
      <c r="Z143" s="284" t="str">
        <f t="shared" si="248"/>
        <v xml:space="preserve"> </v>
      </c>
      <c r="AA143" s="10">
        <f t="shared" si="225"/>
        <v>0</v>
      </c>
      <c r="AB143" s="26">
        <f t="shared" si="226"/>
        <v>0</v>
      </c>
      <c r="AC143" s="186">
        <f t="shared" si="227"/>
        <v>0.27</v>
      </c>
      <c r="AD143" s="197">
        <f t="shared" si="249"/>
        <v>0</v>
      </c>
      <c r="AE143" s="20">
        <f t="shared" si="228"/>
        <v>0</v>
      </c>
      <c r="AF143" s="21">
        <f t="shared" si="229"/>
        <v>0</v>
      </c>
      <c r="AG143" s="198">
        <f t="shared" si="230"/>
        <v>1</v>
      </c>
      <c r="AH143" s="185">
        <f t="shared" si="250"/>
        <v>0</v>
      </c>
      <c r="AI143" s="132"/>
      <c r="AJ143" s="20">
        <f t="shared" si="231"/>
        <v>0</v>
      </c>
      <c r="AK143" s="133"/>
      <c r="AL143" s="198">
        <f t="shared" si="232"/>
        <v>1</v>
      </c>
      <c r="AM143" s="185">
        <f t="shared" si="251"/>
        <v>0</v>
      </c>
      <c r="AN143" s="132"/>
      <c r="AO143" s="134">
        <f t="shared" si="233"/>
        <v>0</v>
      </c>
      <c r="AP143" s="292">
        <f t="shared" si="234"/>
        <v>0</v>
      </c>
      <c r="AQ143" s="56">
        <f t="shared" si="252"/>
        <v>0</v>
      </c>
      <c r="AR143" s="207"/>
      <c r="AS143" s="11" t="str">
        <f t="shared" si="253"/>
        <v xml:space="preserve"> </v>
      </c>
      <c r="AT143" s="10">
        <f t="shared" si="235"/>
        <v>0</v>
      </c>
      <c r="AU143" s="26">
        <f t="shared" si="236"/>
        <v>0</v>
      </c>
      <c r="AV143" s="26">
        <f t="shared" si="237"/>
        <v>0</v>
      </c>
      <c r="AW143" s="20">
        <f t="shared" si="238"/>
        <v>0</v>
      </c>
      <c r="AX143" s="21">
        <f t="shared" si="239"/>
        <v>0</v>
      </c>
      <c r="AY143" s="198">
        <f t="shared" si="240"/>
        <v>1</v>
      </c>
      <c r="AZ143" s="20">
        <f t="shared" si="254"/>
        <v>0</v>
      </c>
      <c r="BA143" s="132"/>
      <c r="BB143" s="20">
        <f t="shared" si="241"/>
        <v>0</v>
      </c>
      <c r="BC143" s="133"/>
      <c r="BD143" s="198">
        <f t="shared" si="242"/>
        <v>1</v>
      </c>
      <c r="BE143" s="20">
        <f t="shared" si="243"/>
        <v>0</v>
      </c>
      <c r="BF143" s="132"/>
      <c r="BG143" s="184">
        <f t="shared" si="244"/>
        <v>0</v>
      </c>
      <c r="BH143" s="301">
        <f t="shared" si="255"/>
        <v>0</v>
      </c>
      <c r="BI143" s="56">
        <f t="shared" si="256"/>
        <v>0</v>
      </c>
      <c r="BJ143" s="312"/>
      <c r="BK143" s="129" t="str">
        <f t="shared" si="220"/>
        <v>B/IV</v>
      </c>
    </row>
    <row r="144" spans="2:63" x14ac:dyDescent="0.25">
      <c r="B144" s="130" t="s">
        <v>189</v>
      </c>
      <c r="C144" s="8"/>
      <c r="D144" s="8"/>
      <c r="E144" s="324" t="s">
        <v>148</v>
      </c>
      <c r="F144" s="324"/>
      <c r="G144" s="61"/>
      <c r="H144" s="66"/>
      <c r="I144" s="26"/>
      <c r="J144" s="186">
        <f>27%</f>
        <v>0.27</v>
      </c>
      <c r="K144" s="197">
        <f t="shared" si="245"/>
        <v>0</v>
      </c>
      <c r="L144" s="20">
        <f t="shared" si="221"/>
        <v>0</v>
      </c>
      <c r="M144" s="67">
        <f t="shared" si="222"/>
        <v>0</v>
      </c>
      <c r="N144" s="198">
        <f>100%</f>
        <v>1</v>
      </c>
      <c r="O144" s="185">
        <f t="shared" si="246"/>
        <v>0</v>
      </c>
      <c r="P144" s="132"/>
      <c r="Q144" s="20">
        <f t="shared" si="223"/>
        <v>0</v>
      </c>
      <c r="R144" s="133"/>
      <c r="S144" s="198">
        <f>100%</f>
        <v>1</v>
      </c>
      <c r="T144" s="185">
        <f t="shared" si="247"/>
        <v>0</v>
      </c>
      <c r="U144" s="132"/>
      <c r="V144" s="134">
        <f t="shared" si="224"/>
        <v>0</v>
      </c>
      <c r="W144" s="317"/>
      <c r="X144" s="57"/>
      <c r="Y144" s="283"/>
      <c r="Z144" s="284" t="str">
        <f t="shared" si="248"/>
        <v xml:space="preserve"> </v>
      </c>
      <c r="AA144" s="10">
        <f t="shared" si="225"/>
        <v>0</v>
      </c>
      <c r="AB144" s="26">
        <f t="shared" si="226"/>
        <v>0</v>
      </c>
      <c r="AC144" s="186">
        <f t="shared" si="227"/>
        <v>0.27</v>
      </c>
      <c r="AD144" s="197">
        <f t="shared" si="249"/>
        <v>0</v>
      </c>
      <c r="AE144" s="20">
        <f t="shared" si="228"/>
        <v>0</v>
      </c>
      <c r="AF144" s="21">
        <f t="shared" si="229"/>
        <v>0</v>
      </c>
      <c r="AG144" s="198">
        <f t="shared" si="230"/>
        <v>1</v>
      </c>
      <c r="AH144" s="185">
        <f t="shared" si="250"/>
        <v>0</v>
      </c>
      <c r="AI144" s="132"/>
      <c r="AJ144" s="20">
        <f t="shared" si="231"/>
        <v>0</v>
      </c>
      <c r="AK144" s="133"/>
      <c r="AL144" s="198">
        <f t="shared" si="232"/>
        <v>1</v>
      </c>
      <c r="AM144" s="185">
        <f t="shared" si="251"/>
        <v>0</v>
      </c>
      <c r="AN144" s="132"/>
      <c r="AO144" s="134">
        <f t="shared" si="233"/>
        <v>0</v>
      </c>
      <c r="AP144" s="292">
        <f t="shared" si="234"/>
        <v>0</v>
      </c>
      <c r="AQ144" s="56">
        <f t="shared" si="252"/>
        <v>0</v>
      </c>
      <c r="AR144" s="207"/>
      <c r="AS144" s="11" t="str">
        <f t="shared" si="253"/>
        <v xml:space="preserve"> </v>
      </c>
      <c r="AT144" s="10">
        <f t="shared" si="235"/>
        <v>0</v>
      </c>
      <c r="AU144" s="26">
        <f t="shared" si="236"/>
        <v>0</v>
      </c>
      <c r="AV144" s="26">
        <f t="shared" si="237"/>
        <v>0</v>
      </c>
      <c r="AW144" s="20">
        <f t="shared" si="238"/>
        <v>0</v>
      </c>
      <c r="AX144" s="21">
        <f t="shared" si="239"/>
        <v>0</v>
      </c>
      <c r="AY144" s="198">
        <f t="shared" si="240"/>
        <v>1</v>
      </c>
      <c r="AZ144" s="20">
        <f t="shared" si="254"/>
        <v>0</v>
      </c>
      <c r="BA144" s="132"/>
      <c r="BB144" s="20">
        <f t="shared" si="241"/>
        <v>0</v>
      </c>
      <c r="BC144" s="133"/>
      <c r="BD144" s="198">
        <f t="shared" si="242"/>
        <v>1</v>
      </c>
      <c r="BE144" s="20">
        <f t="shared" si="243"/>
        <v>0</v>
      </c>
      <c r="BF144" s="132"/>
      <c r="BG144" s="184">
        <f t="shared" si="244"/>
        <v>0</v>
      </c>
      <c r="BH144" s="301">
        <f t="shared" si="255"/>
        <v>0</v>
      </c>
      <c r="BI144" s="56">
        <f t="shared" si="256"/>
        <v>0</v>
      </c>
      <c r="BJ144" s="312"/>
      <c r="BK144" s="129" t="str">
        <f t="shared" si="220"/>
        <v>B/IV</v>
      </c>
    </row>
    <row r="145" spans="2:63" x14ac:dyDescent="0.25">
      <c r="B145" s="130" t="s">
        <v>190</v>
      </c>
      <c r="C145" s="8"/>
      <c r="D145" s="8"/>
      <c r="E145" s="179" t="s">
        <v>148</v>
      </c>
      <c r="F145" s="179"/>
      <c r="G145" s="61"/>
      <c r="H145" s="66"/>
      <c r="I145" s="26"/>
      <c r="J145" s="186">
        <f>27%</f>
        <v>0.27</v>
      </c>
      <c r="K145" s="197">
        <f t="shared" si="245"/>
        <v>0</v>
      </c>
      <c r="L145" s="20">
        <f t="shared" si="221"/>
        <v>0</v>
      </c>
      <c r="M145" s="67">
        <f t="shared" si="222"/>
        <v>0</v>
      </c>
      <c r="N145" s="198">
        <f>100%</f>
        <v>1</v>
      </c>
      <c r="O145" s="185">
        <f t="shared" si="246"/>
        <v>0</v>
      </c>
      <c r="P145" s="132"/>
      <c r="Q145" s="20">
        <f t="shared" si="223"/>
        <v>0</v>
      </c>
      <c r="R145" s="133"/>
      <c r="S145" s="198">
        <f>100%</f>
        <v>1</v>
      </c>
      <c r="T145" s="185">
        <f t="shared" si="247"/>
        <v>0</v>
      </c>
      <c r="U145" s="132"/>
      <c r="V145" s="134">
        <f t="shared" si="224"/>
        <v>0</v>
      </c>
      <c r="W145" s="317"/>
      <c r="X145" s="57"/>
      <c r="Y145" s="283"/>
      <c r="Z145" s="284" t="str">
        <f t="shared" si="248"/>
        <v xml:space="preserve"> </v>
      </c>
      <c r="AA145" s="10">
        <f t="shared" si="225"/>
        <v>0</v>
      </c>
      <c r="AB145" s="26">
        <f t="shared" si="226"/>
        <v>0</v>
      </c>
      <c r="AC145" s="186">
        <f t="shared" si="227"/>
        <v>0.27</v>
      </c>
      <c r="AD145" s="197">
        <f t="shared" si="249"/>
        <v>0</v>
      </c>
      <c r="AE145" s="20">
        <f t="shared" si="228"/>
        <v>0</v>
      </c>
      <c r="AF145" s="21">
        <f t="shared" si="229"/>
        <v>0</v>
      </c>
      <c r="AG145" s="198">
        <f t="shared" si="230"/>
        <v>1</v>
      </c>
      <c r="AH145" s="185">
        <f t="shared" si="250"/>
        <v>0</v>
      </c>
      <c r="AI145" s="132"/>
      <c r="AJ145" s="20">
        <f t="shared" si="231"/>
        <v>0</v>
      </c>
      <c r="AK145" s="133"/>
      <c r="AL145" s="198">
        <f t="shared" si="232"/>
        <v>1</v>
      </c>
      <c r="AM145" s="185">
        <f t="shared" si="251"/>
        <v>0</v>
      </c>
      <c r="AN145" s="132"/>
      <c r="AO145" s="134">
        <f t="shared" si="233"/>
        <v>0</v>
      </c>
      <c r="AP145" s="292">
        <f t="shared" si="234"/>
        <v>0</v>
      </c>
      <c r="AQ145" s="56">
        <f t="shared" si="252"/>
        <v>0</v>
      </c>
      <c r="AR145" s="207"/>
      <c r="AS145" s="11" t="str">
        <f t="shared" si="253"/>
        <v xml:space="preserve"> </v>
      </c>
      <c r="AT145" s="10">
        <f t="shared" si="235"/>
        <v>0</v>
      </c>
      <c r="AU145" s="26">
        <f t="shared" si="236"/>
        <v>0</v>
      </c>
      <c r="AV145" s="26">
        <f t="shared" si="237"/>
        <v>0</v>
      </c>
      <c r="AW145" s="20">
        <f t="shared" si="238"/>
        <v>0</v>
      </c>
      <c r="AX145" s="21">
        <f t="shared" si="239"/>
        <v>0</v>
      </c>
      <c r="AY145" s="198">
        <f t="shared" si="240"/>
        <v>1</v>
      </c>
      <c r="AZ145" s="20">
        <f t="shared" si="254"/>
        <v>0</v>
      </c>
      <c r="BA145" s="132"/>
      <c r="BB145" s="20">
        <f t="shared" si="241"/>
        <v>0</v>
      </c>
      <c r="BC145" s="133"/>
      <c r="BD145" s="198">
        <f t="shared" si="242"/>
        <v>1</v>
      </c>
      <c r="BE145" s="20">
        <f t="shared" si="243"/>
        <v>0</v>
      </c>
      <c r="BF145" s="132"/>
      <c r="BG145" s="184">
        <f t="shared" si="244"/>
        <v>0</v>
      </c>
      <c r="BH145" s="301">
        <f t="shared" si="255"/>
        <v>0</v>
      </c>
      <c r="BI145" s="56">
        <f t="shared" si="256"/>
        <v>0</v>
      </c>
      <c r="BJ145" s="312"/>
      <c r="BK145" s="129" t="str">
        <f t="shared" si="220"/>
        <v>B/IV</v>
      </c>
    </row>
    <row r="146" spans="2:63" x14ac:dyDescent="0.25">
      <c r="B146" s="130" t="s">
        <v>191</v>
      </c>
      <c r="C146" s="8"/>
      <c r="D146" s="8"/>
      <c r="E146" s="324" t="s">
        <v>148</v>
      </c>
      <c r="F146" s="324"/>
      <c r="G146" s="61"/>
      <c r="H146" s="66"/>
      <c r="I146" s="26"/>
      <c r="J146" s="186">
        <f>27%</f>
        <v>0.27</v>
      </c>
      <c r="K146" s="197">
        <f t="shared" si="245"/>
        <v>0</v>
      </c>
      <c r="L146" s="20">
        <f t="shared" si="221"/>
        <v>0</v>
      </c>
      <c r="M146" s="67">
        <f t="shared" si="222"/>
        <v>0</v>
      </c>
      <c r="N146" s="198">
        <f>100%</f>
        <v>1</v>
      </c>
      <c r="O146" s="185">
        <f t="shared" si="246"/>
        <v>0</v>
      </c>
      <c r="P146" s="132"/>
      <c r="Q146" s="20">
        <f t="shared" si="223"/>
        <v>0</v>
      </c>
      <c r="R146" s="133"/>
      <c r="S146" s="198">
        <f>100%</f>
        <v>1</v>
      </c>
      <c r="T146" s="185">
        <f t="shared" si="247"/>
        <v>0</v>
      </c>
      <c r="U146" s="132"/>
      <c r="V146" s="134">
        <f t="shared" si="224"/>
        <v>0</v>
      </c>
      <c r="W146" s="317"/>
      <c r="X146" s="57"/>
      <c r="Y146" s="283"/>
      <c r="Z146" s="284" t="str">
        <f t="shared" si="248"/>
        <v xml:space="preserve"> </v>
      </c>
      <c r="AA146" s="10">
        <f t="shared" si="225"/>
        <v>0</v>
      </c>
      <c r="AB146" s="26">
        <f t="shared" si="226"/>
        <v>0</v>
      </c>
      <c r="AC146" s="186">
        <f t="shared" si="227"/>
        <v>0.27</v>
      </c>
      <c r="AD146" s="197">
        <f t="shared" si="249"/>
        <v>0</v>
      </c>
      <c r="AE146" s="20">
        <f t="shared" si="228"/>
        <v>0</v>
      </c>
      <c r="AF146" s="21">
        <f t="shared" si="229"/>
        <v>0</v>
      </c>
      <c r="AG146" s="198">
        <f t="shared" si="230"/>
        <v>1</v>
      </c>
      <c r="AH146" s="185">
        <f t="shared" si="250"/>
        <v>0</v>
      </c>
      <c r="AI146" s="132"/>
      <c r="AJ146" s="20">
        <f t="shared" si="231"/>
        <v>0</v>
      </c>
      <c r="AK146" s="133"/>
      <c r="AL146" s="198">
        <f t="shared" si="232"/>
        <v>1</v>
      </c>
      <c r="AM146" s="185">
        <f t="shared" si="251"/>
        <v>0</v>
      </c>
      <c r="AN146" s="132"/>
      <c r="AO146" s="134">
        <f t="shared" si="233"/>
        <v>0</v>
      </c>
      <c r="AP146" s="292">
        <f t="shared" si="234"/>
        <v>0</v>
      </c>
      <c r="AQ146" s="56">
        <f t="shared" si="252"/>
        <v>0</v>
      </c>
      <c r="AR146" s="207"/>
      <c r="AS146" s="11" t="str">
        <f t="shared" si="253"/>
        <v xml:space="preserve"> </v>
      </c>
      <c r="AT146" s="10">
        <f t="shared" si="235"/>
        <v>0</v>
      </c>
      <c r="AU146" s="26">
        <f t="shared" si="236"/>
        <v>0</v>
      </c>
      <c r="AV146" s="26">
        <f t="shared" si="237"/>
        <v>0</v>
      </c>
      <c r="AW146" s="20">
        <f t="shared" si="238"/>
        <v>0</v>
      </c>
      <c r="AX146" s="21">
        <f t="shared" si="239"/>
        <v>0</v>
      </c>
      <c r="AY146" s="198">
        <f t="shared" si="240"/>
        <v>1</v>
      </c>
      <c r="AZ146" s="20">
        <f t="shared" si="254"/>
        <v>0</v>
      </c>
      <c r="BA146" s="132"/>
      <c r="BB146" s="20">
        <f t="shared" si="241"/>
        <v>0</v>
      </c>
      <c r="BC146" s="133"/>
      <c r="BD146" s="198">
        <f t="shared" si="242"/>
        <v>1</v>
      </c>
      <c r="BE146" s="20">
        <f t="shared" si="243"/>
        <v>0</v>
      </c>
      <c r="BF146" s="132"/>
      <c r="BG146" s="184">
        <f t="shared" si="244"/>
        <v>0</v>
      </c>
      <c r="BH146" s="301">
        <f t="shared" si="255"/>
        <v>0</v>
      </c>
      <c r="BI146" s="56">
        <f t="shared" si="256"/>
        <v>0</v>
      </c>
      <c r="BJ146" s="312"/>
      <c r="BK146" s="129" t="str">
        <f t="shared" ref="BK146:BK156" si="257">+IF(LEFT(RIGHT(B146,3),1)="/",SUBSTITUTE(B146,RIGHT(B146,3),""),"")</f>
        <v>B/IV</v>
      </c>
    </row>
    <row r="147" spans="2:63" x14ac:dyDescent="0.25">
      <c r="B147" s="130" t="s">
        <v>192</v>
      </c>
      <c r="C147" s="8"/>
      <c r="D147" s="8"/>
      <c r="E147" s="324" t="s">
        <v>148</v>
      </c>
      <c r="F147" s="324"/>
      <c r="G147" s="61"/>
      <c r="H147" s="66"/>
      <c r="I147" s="26"/>
      <c r="J147" s="186">
        <f>27%</f>
        <v>0.27</v>
      </c>
      <c r="K147" s="197">
        <f t="shared" si="245"/>
        <v>0</v>
      </c>
      <c r="L147" s="20">
        <f t="shared" si="221"/>
        <v>0</v>
      </c>
      <c r="M147" s="67">
        <f t="shared" si="222"/>
        <v>0</v>
      </c>
      <c r="N147" s="198">
        <f>100%</f>
        <v>1</v>
      </c>
      <c r="O147" s="185">
        <f t="shared" si="246"/>
        <v>0</v>
      </c>
      <c r="P147" s="132"/>
      <c r="Q147" s="20">
        <f t="shared" si="223"/>
        <v>0</v>
      </c>
      <c r="R147" s="133"/>
      <c r="S147" s="198">
        <f>100%</f>
        <v>1</v>
      </c>
      <c r="T147" s="185">
        <f t="shared" si="247"/>
        <v>0</v>
      </c>
      <c r="U147" s="132"/>
      <c r="V147" s="134">
        <f t="shared" si="224"/>
        <v>0</v>
      </c>
      <c r="W147" s="317"/>
      <c r="X147" s="57"/>
      <c r="Y147" s="283"/>
      <c r="Z147" s="284" t="str">
        <f t="shared" si="248"/>
        <v xml:space="preserve"> </v>
      </c>
      <c r="AA147" s="10">
        <f t="shared" si="225"/>
        <v>0</v>
      </c>
      <c r="AB147" s="26">
        <f t="shared" si="226"/>
        <v>0</v>
      </c>
      <c r="AC147" s="186">
        <f t="shared" si="227"/>
        <v>0.27</v>
      </c>
      <c r="AD147" s="197">
        <f t="shared" si="249"/>
        <v>0</v>
      </c>
      <c r="AE147" s="20">
        <f t="shared" si="228"/>
        <v>0</v>
      </c>
      <c r="AF147" s="21">
        <f t="shared" si="229"/>
        <v>0</v>
      </c>
      <c r="AG147" s="198">
        <f t="shared" si="230"/>
        <v>1</v>
      </c>
      <c r="AH147" s="185">
        <f t="shared" si="250"/>
        <v>0</v>
      </c>
      <c r="AI147" s="132"/>
      <c r="AJ147" s="20">
        <f t="shared" si="231"/>
        <v>0</v>
      </c>
      <c r="AK147" s="133"/>
      <c r="AL147" s="198">
        <f t="shared" si="232"/>
        <v>1</v>
      </c>
      <c r="AM147" s="185">
        <f t="shared" si="251"/>
        <v>0</v>
      </c>
      <c r="AN147" s="132"/>
      <c r="AO147" s="134">
        <f t="shared" si="233"/>
        <v>0</v>
      </c>
      <c r="AP147" s="292">
        <f t="shared" si="234"/>
        <v>0</v>
      </c>
      <c r="AQ147" s="56">
        <f t="shared" si="252"/>
        <v>0</v>
      </c>
      <c r="AR147" s="207"/>
      <c r="AS147" s="11" t="str">
        <f t="shared" si="253"/>
        <v xml:space="preserve"> </v>
      </c>
      <c r="AT147" s="10">
        <f t="shared" si="235"/>
        <v>0</v>
      </c>
      <c r="AU147" s="26">
        <f t="shared" si="236"/>
        <v>0</v>
      </c>
      <c r="AV147" s="26">
        <f t="shared" si="237"/>
        <v>0</v>
      </c>
      <c r="AW147" s="20">
        <f t="shared" si="238"/>
        <v>0</v>
      </c>
      <c r="AX147" s="21">
        <f t="shared" si="239"/>
        <v>0</v>
      </c>
      <c r="AY147" s="198">
        <f t="shared" si="240"/>
        <v>1</v>
      </c>
      <c r="AZ147" s="20">
        <f t="shared" si="254"/>
        <v>0</v>
      </c>
      <c r="BA147" s="132"/>
      <c r="BB147" s="20">
        <f t="shared" si="241"/>
        <v>0</v>
      </c>
      <c r="BC147" s="133"/>
      <c r="BD147" s="198">
        <f t="shared" si="242"/>
        <v>1</v>
      </c>
      <c r="BE147" s="20">
        <f t="shared" si="243"/>
        <v>0</v>
      </c>
      <c r="BF147" s="132"/>
      <c r="BG147" s="184">
        <f t="shared" si="244"/>
        <v>0</v>
      </c>
      <c r="BH147" s="301">
        <f t="shared" si="255"/>
        <v>0</v>
      </c>
      <c r="BI147" s="56">
        <f t="shared" si="256"/>
        <v>0</v>
      </c>
      <c r="BJ147" s="312"/>
      <c r="BK147" s="129" t="str">
        <f t="shared" si="257"/>
        <v>B/IV</v>
      </c>
    </row>
    <row r="148" spans="2:63" x14ac:dyDescent="0.25">
      <c r="B148" s="130" t="s">
        <v>193</v>
      </c>
      <c r="C148" s="8"/>
      <c r="D148" s="8"/>
      <c r="E148" s="324" t="s">
        <v>148</v>
      </c>
      <c r="F148" s="324"/>
      <c r="G148" s="61"/>
      <c r="H148" s="66"/>
      <c r="I148" s="26"/>
      <c r="J148" s="186">
        <f>27%</f>
        <v>0.27</v>
      </c>
      <c r="K148" s="197">
        <f t="shared" si="245"/>
        <v>0</v>
      </c>
      <c r="L148" s="20">
        <f t="shared" si="221"/>
        <v>0</v>
      </c>
      <c r="M148" s="67">
        <f t="shared" si="222"/>
        <v>0</v>
      </c>
      <c r="N148" s="198">
        <f>100%</f>
        <v>1</v>
      </c>
      <c r="O148" s="185">
        <f t="shared" si="246"/>
        <v>0</v>
      </c>
      <c r="P148" s="132"/>
      <c r="Q148" s="20">
        <f t="shared" si="223"/>
        <v>0</v>
      </c>
      <c r="R148" s="133"/>
      <c r="S148" s="198">
        <f>100%</f>
        <v>1</v>
      </c>
      <c r="T148" s="185">
        <f t="shared" si="247"/>
        <v>0</v>
      </c>
      <c r="U148" s="132"/>
      <c r="V148" s="134">
        <f t="shared" si="224"/>
        <v>0</v>
      </c>
      <c r="W148" s="317"/>
      <c r="X148" s="57"/>
      <c r="Y148" s="283"/>
      <c r="Z148" s="284" t="str">
        <f t="shared" si="248"/>
        <v xml:space="preserve"> </v>
      </c>
      <c r="AA148" s="10">
        <f t="shared" si="225"/>
        <v>0</v>
      </c>
      <c r="AB148" s="26">
        <f t="shared" si="226"/>
        <v>0</v>
      </c>
      <c r="AC148" s="186">
        <f t="shared" si="227"/>
        <v>0.27</v>
      </c>
      <c r="AD148" s="197">
        <f t="shared" si="249"/>
        <v>0</v>
      </c>
      <c r="AE148" s="20">
        <f t="shared" si="228"/>
        <v>0</v>
      </c>
      <c r="AF148" s="21">
        <f t="shared" si="229"/>
        <v>0</v>
      </c>
      <c r="AG148" s="198">
        <f t="shared" si="230"/>
        <v>1</v>
      </c>
      <c r="AH148" s="185">
        <f t="shared" si="250"/>
        <v>0</v>
      </c>
      <c r="AI148" s="132"/>
      <c r="AJ148" s="20">
        <f t="shared" si="231"/>
        <v>0</v>
      </c>
      <c r="AK148" s="133"/>
      <c r="AL148" s="198">
        <f t="shared" si="232"/>
        <v>1</v>
      </c>
      <c r="AM148" s="185">
        <f t="shared" si="251"/>
        <v>0</v>
      </c>
      <c r="AN148" s="132"/>
      <c r="AO148" s="134">
        <f t="shared" si="233"/>
        <v>0</v>
      </c>
      <c r="AP148" s="292">
        <f t="shared" si="234"/>
        <v>0</v>
      </c>
      <c r="AQ148" s="56">
        <f t="shared" si="252"/>
        <v>0</v>
      </c>
      <c r="AR148" s="207"/>
      <c r="AS148" s="11" t="str">
        <f t="shared" si="253"/>
        <v xml:space="preserve"> </v>
      </c>
      <c r="AT148" s="10">
        <f t="shared" si="235"/>
        <v>0</v>
      </c>
      <c r="AU148" s="26">
        <f t="shared" si="236"/>
        <v>0</v>
      </c>
      <c r="AV148" s="26">
        <f t="shared" si="237"/>
        <v>0</v>
      </c>
      <c r="AW148" s="20">
        <f t="shared" si="238"/>
        <v>0</v>
      </c>
      <c r="AX148" s="21">
        <f t="shared" si="239"/>
        <v>0</v>
      </c>
      <c r="AY148" s="198">
        <f t="shared" si="240"/>
        <v>1</v>
      </c>
      <c r="AZ148" s="20">
        <f t="shared" si="254"/>
        <v>0</v>
      </c>
      <c r="BA148" s="132"/>
      <c r="BB148" s="20">
        <f t="shared" si="241"/>
        <v>0</v>
      </c>
      <c r="BC148" s="133"/>
      <c r="BD148" s="198">
        <f t="shared" si="242"/>
        <v>1</v>
      </c>
      <c r="BE148" s="20">
        <f t="shared" si="243"/>
        <v>0</v>
      </c>
      <c r="BF148" s="132"/>
      <c r="BG148" s="184">
        <f t="shared" si="244"/>
        <v>0</v>
      </c>
      <c r="BH148" s="301">
        <f t="shared" si="255"/>
        <v>0</v>
      </c>
      <c r="BI148" s="56">
        <f t="shared" si="256"/>
        <v>0</v>
      </c>
      <c r="BJ148" s="312"/>
      <c r="BK148" s="129" t="str">
        <f t="shared" si="257"/>
        <v>B/IV</v>
      </c>
    </row>
    <row r="149" spans="2:63" x14ac:dyDescent="0.25">
      <c r="B149" s="130" t="s">
        <v>194</v>
      </c>
      <c r="C149" s="8"/>
      <c r="D149" s="8"/>
      <c r="E149" s="324" t="s">
        <v>148</v>
      </c>
      <c r="F149" s="324"/>
      <c r="G149" s="61"/>
      <c r="H149" s="66"/>
      <c r="I149" s="26"/>
      <c r="J149" s="186">
        <f>27%</f>
        <v>0.27</v>
      </c>
      <c r="K149" s="197">
        <f t="shared" si="245"/>
        <v>0</v>
      </c>
      <c r="L149" s="20">
        <f t="shared" si="221"/>
        <v>0</v>
      </c>
      <c r="M149" s="67">
        <f t="shared" si="222"/>
        <v>0</v>
      </c>
      <c r="N149" s="198">
        <f>100%</f>
        <v>1</v>
      </c>
      <c r="O149" s="185">
        <f t="shared" si="246"/>
        <v>0</v>
      </c>
      <c r="P149" s="132"/>
      <c r="Q149" s="20">
        <f t="shared" si="223"/>
        <v>0</v>
      </c>
      <c r="R149" s="133"/>
      <c r="S149" s="198">
        <f>100%</f>
        <v>1</v>
      </c>
      <c r="T149" s="185">
        <f t="shared" si="247"/>
        <v>0</v>
      </c>
      <c r="U149" s="132"/>
      <c r="V149" s="134">
        <f t="shared" si="224"/>
        <v>0</v>
      </c>
      <c r="W149" s="317"/>
      <c r="X149" s="57"/>
      <c r="Y149" s="283"/>
      <c r="Z149" s="284" t="str">
        <f t="shared" si="248"/>
        <v xml:space="preserve"> </v>
      </c>
      <c r="AA149" s="10">
        <f t="shared" si="225"/>
        <v>0</v>
      </c>
      <c r="AB149" s="26">
        <f t="shared" si="226"/>
        <v>0</v>
      </c>
      <c r="AC149" s="186">
        <f t="shared" si="227"/>
        <v>0.27</v>
      </c>
      <c r="AD149" s="197">
        <f t="shared" si="249"/>
        <v>0</v>
      </c>
      <c r="AE149" s="20">
        <f t="shared" si="228"/>
        <v>0</v>
      </c>
      <c r="AF149" s="21">
        <f t="shared" si="229"/>
        <v>0</v>
      </c>
      <c r="AG149" s="198">
        <f t="shared" si="230"/>
        <v>1</v>
      </c>
      <c r="AH149" s="185">
        <f t="shared" si="250"/>
        <v>0</v>
      </c>
      <c r="AI149" s="132"/>
      <c r="AJ149" s="20">
        <f t="shared" si="231"/>
        <v>0</v>
      </c>
      <c r="AK149" s="133"/>
      <c r="AL149" s="198">
        <f t="shared" si="232"/>
        <v>1</v>
      </c>
      <c r="AM149" s="185">
        <f t="shared" si="251"/>
        <v>0</v>
      </c>
      <c r="AN149" s="132"/>
      <c r="AO149" s="134">
        <f t="shared" si="233"/>
        <v>0</v>
      </c>
      <c r="AP149" s="292">
        <f t="shared" si="234"/>
        <v>0</v>
      </c>
      <c r="AQ149" s="56">
        <f t="shared" si="252"/>
        <v>0</v>
      </c>
      <c r="AR149" s="207"/>
      <c r="AS149" s="11" t="str">
        <f t="shared" si="253"/>
        <v xml:space="preserve"> </v>
      </c>
      <c r="AT149" s="10">
        <f t="shared" si="235"/>
        <v>0</v>
      </c>
      <c r="AU149" s="26">
        <f t="shared" si="236"/>
        <v>0</v>
      </c>
      <c r="AV149" s="26">
        <f t="shared" si="237"/>
        <v>0</v>
      </c>
      <c r="AW149" s="20">
        <f t="shared" si="238"/>
        <v>0</v>
      </c>
      <c r="AX149" s="21">
        <f t="shared" si="239"/>
        <v>0</v>
      </c>
      <c r="AY149" s="198">
        <f t="shared" si="240"/>
        <v>1</v>
      </c>
      <c r="AZ149" s="20">
        <f t="shared" si="254"/>
        <v>0</v>
      </c>
      <c r="BA149" s="132"/>
      <c r="BB149" s="20">
        <f t="shared" si="241"/>
        <v>0</v>
      </c>
      <c r="BC149" s="133"/>
      <c r="BD149" s="198">
        <f t="shared" si="242"/>
        <v>1</v>
      </c>
      <c r="BE149" s="20">
        <f t="shared" si="243"/>
        <v>0</v>
      </c>
      <c r="BF149" s="132"/>
      <c r="BG149" s="184">
        <f t="shared" si="244"/>
        <v>0</v>
      </c>
      <c r="BH149" s="301">
        <f t="shared" si="255"/>
        <v>0</v>
      </c>
      <c r="BI149" s="56">
        <f t="shared" si="256"/>
        <v>0</v>
      </c>
      <c r="BJ149" s="312"/>
      <c r="BK149" s="129" t="str">
        <f t="shared" si="257"/>
        <v>B/IV</v>
      </c>
    </row>
    <row r="150" spans="2:63" x14ac:dyDescent="0.25">
      <c r="B150" s="130" t="s">
        <v>195</v>
      </c>
      <c r="C150" s="8"/>
      <c r="D150" s="8"/>
      <c r="E150" s="324" t="s">
        <v>148</v>
      </c>
      <c r="F150" s="324"/>
      <c r="G150" s="61"/>
      <c r="H150" s="66"/>
      <c r="I150" s="26"/>
      <c r="J150" s="186">
        <f>27%</f>
        <v>0.27</v>
      </c>
      <c r="K150" s="197">
        <f t="shared" si="245"/>
        <v>0</v>
      </c>
      <c r="L150" s="20">
        <f t="shared" si="221"/>
        <v>0</v>
      </c>
      <c r="M150" s="67">
        <f t="shared" si="222"/>
        <v>0</v>
      </c>
      <c r="N150" s="198">
        <f>100%</f>
        <v>1</v>
      </c>
      <c r="O150" s="185">
        <f t="shared" si="246"/>
        <v>0</v>
      </c>
      <c r="P150" s="132"/>
      <c r="Q150" s="20">
        <f t="shared" si="223"/>
        <v>0</v>
      </c>
      <c r="R150" s="133"/>
      <c r="S150" s="198">
        <f>100%</f>
        <v>1</v>
      </c>
      <c r="T150" s="185">
        <f t="shared" si="247"/>
        <v>0</v>
      </c>
      <c r="U150" s="132"/>
      <c r="V150" s="134">
        <f t="shared" si="224"/>
        <v>0</v>
      </c>
      <c r="W150" s="317"/>
      <c r="X150" s="57"/>
      <c r="Y150" s="283"/>
      <c r="Z150" s="284" t="str">
        <f t="shared" si="248"/>
        <v xml:space="preserve"> </v>
      </c>
      <c r="AA150" s="10">
        <f t="shared" si="225"/>
        <v>0</v>
      </c>
      <c r="AB150" s="26">
        <f t="shared" si="226"/>
        <v>0</v>
      </c>
      <c r="AC150" s="186">
        <f t="shared" si="227"/>
        <v>0.27</v>
      </c>
      <c r="AD150" s="197">
        <f t="shared" si="249"/>
        <v>0</v>
      </c>
      <c r="AE150" s="20">
        <f t="shared" si="228"/>
        <v>0</v>
      </c>
      <c r="AF150" s="21">
        <f t="shared" si="229"/>
        <v>0</v>
      </c>
      <c r="AG150" s="198">
        <f t="shared" si="230"/>
        <v>1</v>
      </c>
      <c r="AH150" s="185">
        <f t="shared" si="250"/>
        <v>0</v>
      </c>
      <c r="AI150" s="132"/>
      <c r="AJ150" s="20">
        <f t="shared" si="231"/>
        <v>0</v>
      </c>
      <c r="AK150" s="133"/>
      <c r="AL150" s="198">
        <f t="shared" si="232"/>
        <v>1</v>
      </c>
      <c r="AM150" s="185">
        <f t="shared" si="251"/>
        <v>0</v>
      </c>
      <c r="AN150" s="132"/>
      <c r="AO150" s="134">
        <f t="shared" si="233"/>
        <v>0</v>
      </c>
      <c r="AP150" s="292">
        <f t="shared" si="234"/>
        <v>0</v>
      </c>
      <c r="AQ150" s="56">
        <f t="shared" si="252"/>
        <v>0</v>
      </c>
      <c r="AR150" s="207"/>
      <c r="AS150" s="11" t="str">
        <f t="shared" si="253"/>
        <v xml:space="preserve"> </v>
      </c>
      <c r="AT150" s="10">
        <f t="shared" si="235"/>
        <v>0</v>
      </c>
      <c r="AU150" s="26">
        <f t="shared" si="236"/>
        <v>0</v>
      </c>
      <c r="AV150" s="26">
        <f t="shared" si="237"/>
        <v>0</v>
      </c>
      <c r="AW150" s="20">
        <f t="shared" si="238"/>
        <v>0</v>
      </c>
      <c r="AX150" s="21">
        <f t="shared" si="239"/>
        <v>0</v>
      </c>
      <c r="AY150" s="198">
        <f t="shared" si="240"/>
        <v>1</v>
      </c>
      <c r="AZ150" s="20">
        <f t="shared" si="254"/>
        <v>0</v>
      </c>
      <c r="BA150" s="132"/>
      <c r="BB150" s="20">
        <f t="shared" si="241"/>
        <v>0</v>
      </c>
      <c r="BC150" s="133"/>
      <c r="BD150" s="198">
        <f t="shared" si="242"/>
        <v>1</v>
      </c>
      <c r="BE150" s="20">
        <f t="shared" si="243"/>
        <v>0</v>
      </c>
      <c r="BF150" s="132"/>
      <c r="BG150" s="184">
        <f t="shared" si="244"/>
        <v>0</v>
      </c>
      <c r="BH150" s="301">
        <f t="shared" si="255"/>
        <v>0</v>
      </c>
      <c r="BI150" s="56">
        <f t="shared" si="256"/>
        <v>0</v>
      </c>
      <c r="BJ150" s="312"/>
      <c r="BK150" s="129" t="str">
        <f t="shared" si="257"/>
        <v>B/IV</v>
      </c>
    </row>
    <row r="151" spans="2:63" x14ac:dyDescent="0.25">
      <c r="B151" s="130" t="s">
        <v>304</v>
      </c>
      <c r="C151" s="8"/>
      <c r="D151" s="8"/>
      <c r="E151" s="324" t="s">
        <v>148</v>
      </c>
      <c r="F151" s="324"/>
      <c r="G151" s="61"/>
      <c r="H151" s="66"/>
      <c r="I151" s="26"/>
      <c r="J151" s="186">
        <f>27%</f>
        <v>0.27</v>
      </c>
      <c r="K151" s="197">
        <f t="shared" si="245"/>
        <v>0</v>
      </c>
      <c r="L151" s="20">
        <f t="shared" si="221"/>
        <v>0</v>
      </c>
      <c r="M151" s="67">
        <f t="shared" si="222"/>
        <v>0</v>
      </c>
      <c r="N151" s="198">
        <f>100%</f>
        <v>1</v>
      </c>
      <c r="O151" s="185">
        <f t="shared" si="246"/>
        <v>0</v>
      </c>
      <c r="P151" s="132"/>
      <c r="Q151" s="20">
        <f t="shared" si="223"/>
        <v>0</v>
      </c>
      <c r="R151" s="133"/>
      <c r="S151" s="198">
        <f>100%</f>
        <v>1</v>
      </c>
      <c r="T151" s="185">
        <f t="shared" si="247"/>
        <v>0</v>
      </c>
      <c r="U151" s="132"/>
      <c r="V151" s="134">
        <f t="shared" si="224"/>
        <v>0</v>
      </c>
      <c r="W151" s="317"/>
      <c r="X151" s="57"/>
      <c r="Y151" s="283"/>
      <c r="Z151" s="284" t="str">
        <f t="shared" si="248"/>
        <v xml:space="preserve"> </v>
      </c>
      <c r="AA151" s="10">
        <f t="shared" si="225"/>
        <v>0</v>
      </c>
      <c r="AB151" s="26">
        <f t="shared" si="226"/>
        <v>0</v>
      </c>
      <c r="AC151" s="186">
        <f t="shared" si="227"/>
        <v>0.27</v>
      </c>
      <c r="AD151" s="197">
        <f t="shared" si="249"/>
        <v>0</v>
      </c>
      <c r="AE151" s="20">
        <f t="shared" si="228"/>
        <v>0</v>
      </c>
      <c r="AF151" s="21">
        <f t="shared" si="229"/>
        <v>0</v>
      </c>
      <c r="AG151" s="198">
        <f t="shared" si="230"/>
        <v>1</v>
      </c>
      <c r="AH151" s="185">
        <f t="shared" si="250"/>
        <v>0</v>
      </c>
      <c r="AI151" s="132"/>
      <c r="AJ151" s="20">
        <f t="shared" si="231"/>
        <v>0</v>
      </c>
      <c r="AK151" s="133"/>
      <c r="AL151" s="198">
        <f t="shared" si="232"/>
        <v>1</v>
      </c>
      <c r="AM151" s="185">
        <f t="shared" si="251"/>
        <v>0</v>
      </c>
      <c r="AN151" s="132"/>
      <c r="AO151" s="134">
        <f t="shared" si="233"/>
        <v>0</v>
      </c>
      <c r="AP151" s="292">
        <f t="shared" si="234"/>
        <v>0</v>
      </c>
      <c r="AQ151" s="56">
        <f t="shared" si="252"/>
        <v>0</v>
      </c>
      <c r="AR151" s="207"/>
      <c r="AS151" s="11" t="str">
        <f t="shared" si="253"/>
        <v xml:space="preserve"> </v>
      </c>
      <c r="AT151" s="10">
        <f t="shared" si="235"/>
        <v>0</v>
      </c>
      <c r="AU151" s="26">
        <f t="shared" si="236"/>
        <v>0</v>
      </c>
      <c r="AV151" s="26">
        <f t="shared" si="237"/>
        <v>0</v>
      </c>
      <c r="AW151" s="20">
        <f t="shared" si="238"/>
        <v>0</v>
      </c>
      <c r="AX151" s="21">
        <f t="shared" si="239"/>
        <v>0</v>
      </c>
      <c r="AY151" s="198">
        <f t="shared" si="240"/>
        <v>1</v>
      </c>
      <c r="AZ151" s="20">
        <f t="shared" si="254"/>
        <v>0</v>
      </c>
      <c r="BA151" s="132"/>
      <c r="BB151" s="20">
        <f t="shared" si="241"/>
        <v>0</v>
      </c>
      <c r="BC151" s="133"/>
      <c r="BD151" s="198">
        <f t="shared" si="242"/>
        <v>1</v>
      </c>
      <c r="BE151" s="20">
        <f t="shared" si="243"/>
        <v>0</v>
      </c>
      <c r="BF151" s="132"/>
      <c r="BG151" s="184">
        <f t="shared" si="244"/>
        <v>0</v>
      </c>
      <c r="BH151" s="301">
        <f t="shared" si="255"/>
        <v>0</v>
      </c>
      <c r="BI151" s="56">
        <f t="shared" si="256"/>
        <v>0</v>
      </c>
      <c r="BJ151" s="312"/>
      <c r="BK151" s="129" t="str">
        <f t="shared" si="257"/>
        <v>B/IV</v>
      </c>
    </row>
    <row r="152" spans="2:63" x14ac:dyDescent="0.25">
      <c r="B152" s="130" t="s">
        <v>305</v>
      </c>
      <c r="C152" s="8"/>
      <c r="D152" s="8"/>
      <c r="E152" s="324" t="s">
        <v>148</v>
      </c>
      <c r="F152" s="324"/>
      <c r="G152" s="61"/>
      <c r="H152" s="66"/>
      <c r="I152" s="26"/>
      <c r="J152" s="186">
        <f>27%</f>
        <v>0.27</v>
      </c>
      <c r="K152" s="197">
        <f t="shared" si="245"/>
        <v>0</v>
      </c>
      <c r="L152" s="20">
        <f t="shared" si="221"/>
        <v>0</v>
      </c>
      <c r="M152" s="67">
        <f t="shared" si="222"/>
        <v>0</v>
      </c>
      <c r="N152" s="198">
        <f>100%</f>
        <v>1</v>
      </c>
      <c r="O152" s="185">
        <f t="shared" si="246"/>
        <v>0</v>
      </c>
      <c r="P152" s="132"/>
      <c r="Q152" s="20">
        <f t="shared" si="223"/>
        <v>0</v>
      </c>
      <c r="R152" s="133"/>
      <c r="S152" s="198">
        <f>100%</f>
        <v>1</v>
      </c>
      <c r="T152" s="185">
        <f t="shared" si="247"/>
        <v>0</v>
      </c>
      <c r="U152" s="132"/>
      <c r="V152" s="134">
        <f t="shared" si="224"/>
        <v>0</v>
      </c>
      <c r="W152" s="317"/>
      <c r="X152" s="57"/>
      <c r="Y152" s="283"/>
      <c r="Z152" s="284" t="str">
        <f t="shared" si="248"/>
        <v xml:space="preserve"> </v>
      </c>
      <c r="AA152" s="10">
        <f t="shared" si="225"/>
        <v>0</v>
      </c>
      <c r="AB152" s="26">
        <f t="shared" si="226"/>
        <v>0</v>
      </c>
      <c r="AC152" s="186">
        <f t="shared" si="227"/>
        <v>0.27</v>
      </c>
      <c r="AD152" s="197">
        <f t="shared" si="249"/>
        <v>0</v>
      </c>
      <c r="AE152" s="20">
        <f t="shared" si="228"/>
        <v>0</v>
      </c>
      <c r="AF152" s="21">
        <f t="shared" si="229"/>
        <v>0</v>
      </c>
      <c r="AG152" s="198">
        <f t="shared" si="230"/>
        <v>1</v>
      </c>
      <c r="AH152" s="185">
        <f t="shared" si="250"/>
        <v>0</v>
      </c>
      <c r="AI152" s="132"/>
      <c r="AJ152" s="20">
        <f t="shared" si="231"/>
        <v>0</v>
      </c>
      <c r="AK152" s="133"/>
      <c r="AL152" s="198">
        <f t="shared" si="232"/>
        <v>1</v>
      </c>
      <c r="AM152" s="185">
        <f t="shared" si="251"/>
        <v>0</v>
      </c>
      <c r="AN152" s="132"/>
      <c r="AO152" s="134">
        <f t="shared" si="233"/>
        <v>0</v>
      </c>
      <c r="AP152" s="292">
        <f t="shared" si="234"/>
        <v>0</v>
      </c>
      <c r="AQ152" s="56">
        <f t="shared" si="252"/>
        <v>0</v>
      </c>
      <c r="AR152" s="207"/>
      <c r="AS152" s="11" t="str">
        <f t="shared" si="253"/>
        <v xml:space="preserve"> </v>
      </c>
      <c r="AT152" s="10">
        <f t="shared" si="235"/>
        <v>0</v>
      </c>
      <c r="AU152" s="26">
        <f t="shared" si="236"/>
        <v>0</v>
      </c>
      <c r="AV152" s="26">
        <f t="shared" si="237"/>
        <v>0</v>
      </c>
      <c r="AW152" s="20">
        <f t="shared" si="238"/>
        <v>0</v>
      </c>
      <c r="AX152" s="21">
        <f t="shared" si="239"/>
        <v>0</v>
      </c>
      <c r="AY152" s="198">
        <f t="shared" si="240"/>
        <v>1</v>
      </c>
      <c r="AZ152" s="20">
        <f t="shared" si="254"/>
        <v>0</v>
      </c>
      <c r="BA152" s="132"/>
      <c r="BB152" s="20">
        <f t="shared" si="241"/>
        <v>0</v>
      </c>
      <c r="BC152" s="133"/>
      <c r="BD152" s="198">
        <f t="shared" si="242"/>
        <v>1</v>
      </c>
      <c r="BE152" s="20">
        <f t="shared" si="243"/>
        <v>0</v>
      </c>
      <c r="BF152" s="132"/>
      <c r="BG152" s="184">
        <f t="shared" si="244"/>
        <v>0</v>
      </c>
      <c r="BH152" s="301">
        <f t="shared" si="255"/>
        <v>0</v>
      </c>
      <c r="BI152" s="56">
        <f t="shared" si="256"/>
        <v>0</v>
      </c>
      <c r="BJ152" s="312"/>
      <c r="BK152" s="129" t="str">
        <f t="shared" si="257"/>
        <v>B/IV</v>
      </c>
    </row>
    <row r="153" spans="2:63" x14ac:dyDescent="0.25">
      <c r="B153" s="130" t="s">
        <v>306</v>
      </c>
      <c r="C153" s="8"/>
      <c r="D153" s="8"/>
      <c r="E153" s="324" t="s">
        <v>148</v>
      </c>
      <c r="F153" s="324"/>
      <c r="G153" s="61"/>
      <c r="H153" s="66"/>
      <c r="I153" s="26"/>
      <c r="J153" s="186">
        <f>27%</f>
        <v>0.27</v>
      </c>
      <c r="K153" s="197">
        <f t="shared" si="245"/>
        <v>0</v>
      </c>
      <c r="L153" s="20">
        <f t="shared" si="221"/>
        <v>0</v>
      </c>
      <c r="M153" s="67">
        <f t="shared" si="222"/>
        <v>0</v>
      </c>
      <c r="N153" s="198">
        <f>100%</f>
        <v>1</v>
      </c>
      <c r="O153" s="185">
        <f t="shared" si="246"/>
        <v>0</v>
      </c>
      <c r="P153" s="132"/>
      <c r="Q153" s="20">
        <f t="shared" si="223"/>
        <v>0</v>
      </c>
      <c r="R153" s="133"/>
      <c r="S153" s="198">
        <f>100%</f>
        <v>1</v>
      </c>
      <c r="T153" s="185">
        <f t="shared" si="247"/>
        <v>0</v>
      </c>
      <c r="U153" s="132"/>
      <c r="V153" s="134">
        <f t="shared" si="224"/>
        <v>0</v>
      </c>
      <c r="W153" s="317"/>
      <c r="X153" s="57"/>
      <c r="Y153" s="283"/>
      <c r="Z153" s="284" t="str">
        <f t="shared" si="248"/>
        <v xml:space="preserve"> </v>
      </c>
      <c r="AA153" s="10">
        <f t="shared" si="225"/>
        <v>0</v>
      </c>
      <c r="AB153" s="26">
        <f t="shared" si="226"/>
        <v>0</v>
      </c>
      <c r="AC153" s="186">
        <f t="shared" si="227"/>
        <v>0.27</v>
      </c>
      <c r="AD153" s="197">
        <f t="shared" si="249"/>
        <v>0</v>
      </c>
      <c r="AE153" s="20">
        <f t="shared" si="228"/>
        <v>0</v>
      </c>
      <c r="AF153" s="21">
        <f t="shared" si="229"/>
        <v>0</v>
      </c>
      <c r="AG153" s="198">
        <f t="shared" si="230"/>
        <v>1</v>
      </c>
      <c r="AH153" s="185">
        <f t="shared" si="250"/>
        <v>0</v>
      </c>
      <c r="AI153" s="132"/>
      <c r="AJ153" s="20">
        <f t="shared" si="231"/>
        <v>0</v>
      </c>
      <c r="AK153" s="133"/>
      <c r="AL153" s="198">
        <f t="shared" si="232"/>
        <v>1</v>
      </c>
      <c r="AM153" s="185">
        <f t="shared" si="251"/>
        <v>0</v>
      </c>
      <c r="AN153" s="132"/>
      <c r="AO153" s="134">
        <f t="shared" si="233"/>
        <v>0</v>
      </c>
      <c r="AP153" s="292">
        <f t="shared" si="234"/>
        <v>0</v>
      </c>
      <c r="AQ153" s="56">
        <f t="shared" si="252"/>
        <v>0</v>
      </c>
      <c r="AR153" s="207"/>
      <c r="AS153" s="11" t="str">
        <f t="shared" si="253"/>
        <v xml:space="preserve"> </v>
      </c>
      <c r="AT153" s="10">
        <f t="shared" si="235"/>
        <v>0</v>
      </c>
      <c r="AU153" s="26">
        <f t="shared" si="236"/>
        <v>0</v>
      </c>
      <c r="AV153" s="26">
        <f t="shared" si="237"/>
        <v>0</v>
      </c>
      <c r="AW153" s="20">
        <f t="shared" si="238"/>
        <v>0</v>
      </c>
      <c r="AX153" s="21">
        <f t="shared" si="239"/>
        <v>0</v>
      </c>
      <c r="AY153" s="198">
        <f t="shared" si="240"/>
        <v>1</v>
      </c>
      <c r="AZ153" s="20">
        <f t="shared" si="254"/>
        <v>0</v>
      </c>
      <c r="BA153" s="132"/>
      <c r="BB153" s="20">
        <f t="shared" si="241"/>
        <v>0</v>
      </c>
      <c r="BC153" s="133"/>
      <c r="BD153" s="198">
        <f t="shared" si="242"/>
        <v>1</v>
      </c>
      <c r="BE153" s="20">
        <f t="shared" si="243"/>
        <v>0</v>
      </c>
      <c r="BF153" s="132"/>
      <c r="BG153" s="184">
        <f t="shared" si="244"/>
        <v>0</v>
      </c>
      <c r="BH153" s="301">
        <f t="shared" si="255"/>
        <v>0</v>
      </c>
      <c r="BI153" s="56">
        <f t="shared" si="256"/>
        <v>0</v>
      </c>
      <c r="BJ153" s="312"/>
      <c r="BK153" s="129" t="str">
        <f t="shared" si="257"/>
        <v>B/IV</v>
      </c>
    </row>
    <row r="154" spans="2:63" x14ac:dyDescent="0.25">
      <c r="B154" s="130" t="s">
        <v>307</v>
      </c>
      <c r="C154" s="8"/>
      <c r="D154" s="8"/>
      <c r="E154" s="324" t="s">
        <v>148</v>
      </c>
      <c r="F154" s="324"/>
      <c r="G154" s="61"/>
      <c r="H154" s="66"/>
      <c r="I154" s="26"/>
      <c r="J154" s="186">
        <f>27%</f>
        <v>0.27</v>
      </c>
      <c r="K154" s="197">
        <f t="shared" si="245"/>
        <v>0</v>
      </c>
      <c r="L154" s="20">
        <f t="shared" si="221"/>
        <v>0</v>
      </c>
      <c r="M154" s="67">
        <f t="shared" si="222"/>
        <v>0</v>
      </c>
      <c r="N154" s="198">
        <f>100%</f>
        <v>1</v>
      </c>
      <c r="O154" s="185">
        <f t="shared" si="246"/>
        <v>0</v>
      </c>
      <c r="P154" s="132"/>
      <c r="Q154" s="20">
        <f t="shared" si="223"/>
        <v>0</v>
      </c>
      <c r="R154" s="133"/>
      <c r="S154" s="198">
        <f>100%</f>
        <v>1</v>
      </c>
      <c r="T154" s="185">
        <f t="shared" si="247"/>
        <v>0</v>
      </c>
      <c r="U154" s="132"/>
      <c r="V154" s="134">
        <f t="shared" si="224"/>
        <v>0</v>
      </c>
      <c r="W154" s="317"/>
      <c r="X154" s="57"/>
      <c r="Y154" s="283"/>
      <c r="Z154" s="284" t="str">
        <f t="shared" si="248"/>
        <v xml:space="preserve"> </v>
      </c>
      <c r="AA154" s="10">
        <f t="shared" si="225"/>
        <v>0</v>
      </c>
      <c r="AB154" s="26">
        <f t="shared" si="226"/>
        <v>0</v>
      </c>
      <c r="AC154" s="186">
        <f t="shared" si="227"/>
        <v>0.27</v>
      </c>
      <c r="AD154" s="197">
        <f t="shared" si="249"/>
        <v>0</v>
      </c>
      <c r="AE154" s="20">
        <f t="shared" si="228"/>
        <v>0</v>
      </c>
      <c r="AF154" s="21">
        <f t="shared" si="229"/>
        <v>0</v>
      </c>
      <c r="AG154" s="198">
        <f t="shared" si="230"/>
        <v>1</v>
      </c>
      <c r="AH154" s="185">
        <f t="shared" si="250"/>
        <v>0</v>
      </c>
      <c r="AI154" s="132"/>
      <c r="AJ154" s="20">
        <f t="shared" si="231"/>
        <v>0</v>
      </c>
      <c r="AK154" s="133"/>
      <c r="AL154" s="198">
        <f t="shared" si="232"/>
        <v>1</v>
      </c>
      <c r="AM154" s="185">
        <f t="shared" si="251"/>
        <v>0</v>
      </c>
      <c r="AN154" s="132"/>
      <c r="AO154" s="134">
        <f t="shared" si="233"/>
        <v>0</v>
      </c>
      <c r="AP154" s="292">
        <f t="shared" si="234"/>
        <v>0</v>
      </c>
      <c r="AQ154" s="56">
        <f t="shared" si="252"/>
        <v>0</v>
      </c>
      <c r="AR154" s="207"/>
      <c r="AS154" s="11" t="str">
        <f t="shared" si="253"/>
        <v xml:space="preserve"> </v>
      </c>
      <c r="AT154" s="10">
        <f t="shared" si="235"/>
        <v>0</v>
      </c>
      <c r="AU154" s="26">
        <f t="shared" si="236"/>
        <v>0</v>
      </c>
      <c r="AV154" s="26">
        <f t="shared" si="237"/>
        <v>0</v>
      </c>
      <c r="AW154" s="20">
        <f t="shared" si="238"/>
        <v>0</v>
      </c>
      <c r="AX154" s="21">
        <f t="shared" si="239"/>
        <v>0</v>
      </c>
      <c r="AY154" s="198">
        <f t="shared" si="240"/>
        <v>1</v>
      </c>
      <c r="AZ154" s="20">
        <f t="shared" si="254"/>
        <v>0</v>
      </c>
      <c r="BA154" s="132"/>
      <c r="BB154" s="20">
        <f t="shared" si="241"/>
        <v>0</v>
      </c>
      <c r="BC154" s="133"/>
      <c r="BD154" s="198">
        <f t="shared" si="242"/>
        <v>1</v>
      </c>
      <c r="BE154" s="20">
        <f t="shared" si="243"/>
        <v>0</v>
      </c>
      <c r="BF154" s="132"/>
      <c r="BG154" s="184">
        <f t="shared" si="244"/>
        <v>0</v>
      </c>
      <c r="BH154" s="301">
        <f t="shared" si="255"/>
        <v>0</v>
      </c>
      <c r="BI154" s="56">
        <f t="shared" si="256"/>
        <v>0</v>
      </c>
      <c r="BJ154" s="312"/>
      <c r="BK154" s="129" t="str">
        <f t="shared" si="257"/>
        <v>B/IV</v>
      </c>
    </row>
    <row r="155" spans="2:63" x14ac:dyDescent="0.25">
      <c r="B155" s="130" t="s">
        <v>308</v>
      </c>
      <c r="C155" s="8"/>
      <c r="D155" s="8"/>
      <c r="E155" s="324" t="s">
        <v>148</v>
      </c>
      <c r="F155" s="324"/>
      <c r="G155" s="61"/>
      <c r="H155" s="66"/>
      <c r="I155" s="26"/>
      <c r="J155" s="186">
        <f>27%</f>
        <v>0.27</v>
      </c>
      <c r="K155" s="197">
        <f t="shared" si="245"/>
        <v>0</v>
      </c>
      <c r="L155" s="20">
        <f t="shared" si="221"/>
        <v>0</v>
      </c>
      <c r="M155" s="67">
        <f t="shared" si="222"/>
        <v>0</v>
      </c>
      <c r="N155" s="198">
        <f>100%</f>
        <v>1</v>
      </c>
      <c r="O155" s="185">
        <f t="shared" si="246"/>
        <v>0</v>
      </c>
      <c r="P155" s="132"/>
      <c r="Q155" s="20">
        <f t="shared" si="223"/>
        <v>0</v>
      </c>
      <c r="R155" s="133"/>
      <c r="S155" s="198">
        <f>100%</f>
        <v>1</v>
      </c>
      <c r="T155" s="185">
        <f t="shared" si="247"/>
        <v>0</v>
      </c>
      <c r="U155" s="132"/>
      <c r="V155" s="134">
        <f t="shared" si="224"/>
        <v>0</v>
      </c>
      <c r="W155" s="317"/>
      <c r="X155" s="57"/>
      <c r="Y155" s="283"/>
      <c r="Z155" s="284" t="str">
        <f t="shared" si="248"/>
        <v xml:space="preserve"> </v>
      </c>
      <c r="AA155" s="10">
        <f t="shared" si="225"/>
        <v>0</v>
      </c>
      <c r="AB155" s="26">
        <f t="shared" si="226"/>
        <v>0</v>
      </c>
      <c r="AC155" s="186">
        <f t="shared" si="227"/>
        <v>0.27</v>
      </c>
      <c r="AD155" s="197">
        <f t="shared" si="249"/>
        <v>0</v>
      </c>
      <c r="AE155" s="20">
        <f t="shared" si="228"/>
        <v>0</v>
      </c>
      <c r="AF155" s="21">
        <f t="shared" si="229"/>
        <v>0</v>
      </c>
      <c r="AG155" s="198">
        <f t="shared" si="230"/>
        <v>1</v>
      </c>
      <c r="AH155" s="185">
        <f t="shared" si="250"/>
        <v>0</v>
      </c>
      <c r="AI155" s="132"/>
      <c r="AJ155" s="20">
        <f t="shared" si="231"/>
        <v>0</v>
      </c>
      <c r="AK155" s="133"/>
      <c r="AL155" s="198">
        <f t="shared" si="232"/>
        <v>1</v>
      </c>
      <c r="AM155" s="185">
        <f t="shared" si="251"/>
        <v>0</v>
      </c>
      <c r="AN155" s="132"/>
      <c r="AO155" s="134">
        <f t="shared" si="233"/>
        <v>0</v>
      </c>
      <c r="AP155" s="292">
        <f t="shared" si="234"/>
        <v>0</v>
      </c>
      <c r="AQ155" s="56">
        <f t="shared" si="252"/>
        <v>0</v>
      </c>
      <c r="AR155" s="207"/>
      <c r="AS155" s="11" t="str">
        <f t="shared" si="253"/>
        <v xml:space="preserve"> </v>
      </c>
      <c r="AT155" s="10">
        <f t="shared" si="235"/>
        <v>0</v>
      </c>
      <c r="AU155" s="26">
        <f t="shared" si="236"/>
        <v>0</v>
      </c>
      <c r="AV155" s="26">
        <f t="shared" si="237"/>
        <v>0</v>
      </c>
      <c r="AW155" s="20">
        <f t="shared" si="238"/>
        <v>0</v>
      </c>
      <c r="AX155" s="21">
        <f t="shared" si="239"/>
        <v>0</v>
      </c>
      <c r="AY155" s="198">
        <f t="shared" si="240"/>
        <v>1</v>
      </c>
      <c r="AZ155" s="20">
        <f t="shared" si="254"/>
        <v>0</v>
      </c>
      <c r="BA155" s="132"/>
      <c r="BB155" s="20">
        <f t="shared" si="241"/>
        <v>0</v>
      </c>
      <c r="BC155" s="133"/>
      <c r="BD155" s="198">
        <f t="shared" si="242"/>
        <v>1</v>
      </c>
      <c r="BE155" s="20">
        <f t="shared" si="243"/>
        <v>0</v>
      </c>
      <c r="BF155" s="132"/>
      <c r="BG155" s="184">
        <f t="shared" si="244"/>
        <v>0</v>
      </c>
      <c r="BH155" s="301">
        <f t="shared" si="255"/>
        <v>0</v>
      </c>
      <c r="BI155" s="56">
        <f t="shared" si="256"/>
        <v>0</v>
      </c>
      <c r="BJ155" s="312"/>
      <c r="BK155" s="129" t="str">
        <f t="shared" si="257"/>
        <v>B/IV</v>
      </c>
    </row>
    <row r="156" spans="2:63" x14ac:dyDescent="0.25">
      <c r="B156" s="130" t="s">
        <v>309</v>
      </c>
      <c r="C156" s="8"/>
      <c r="D156" s="8"/>
      <c r="E156" s="324" t="s">
        <v>148</v>
      </c>
      <c r="F156" s="324"/>
      <c r="G156" s="61"/>
      <c r="H156" s="66"/>
      <c r="I156" s="26"/>
      <c r="J156" s="186">
        <f>27%</f>
        <v>0.27</v>
      </c>
      <c r="K156" s="197">
        <f t="shared" si="245"/>
        <v>0</v>
      </c>
      <c r="L156" s="20">
        <f t="shared" si="221"/>
        <v>0</v>
      </c>
      <c r="M156" s="67">
        <f t="shared" si="222"/>
        <v>0</v>
      </c>
      <c r="N156" s="198">
        <f>100%</f>
        <v>1</v>
      </c>
      <c r="O156" s="185">
        <f t="shared" si="246"/>
        <v>0</v>
      </c>
      <c r="P156" s="132"/>
      <c r="Q156" s="20">
        <f t="shared" si="223"/>
        <v>0</v>
      </c>
      <c r="R156" s="133"/>
      <c r="S156" s="198">
        <f>100%</f>
        <v>1</v>
      </c>
      <c r="T156" s="185">
        <f t="shared" si="247"/>
        <v>0</v>
      </c>
      <c r="U156" s="132"/>
      <c r="V156" s="134">
        <f t="shared" si="224"/>
        <v>0</v>
      </c>
      <c r="W156" s="317"/>
      <c r="X156" s="57"/>
      <c r="Y156" s="283"/>
      <c r="Z156" s="284" t="str">
        <f t="shared" si="248"/>
        <v xml:space="preserve"> </v>
      </c>
      <c r="AA156" s="10">
        <f t="shared" si="225"/>
        <v>0</v>
      </c>
      <c r="AB156" s="26">
        <f t="shared" si="226"/>
        <v>0</v>
      </c>
      <c r="AC156" s="186">
        <f t="shared" si="227"/>
        <v>0.27</v>
      </c>
      <c r="AD156" s="197">
        <f t="shared" si="249"/>
        <v>0</v>
      </c>
      <c r="AE156" s="20">
        <f t="shared" si="228"/>
        <v>0</v>
      </c>
      <c r="AF156" s="21">
        <f t="shared" si="229"/>
        <v>0</v>
      </c>
      <c r="AG156" s="198">
        <f t="shared" si="230"/>
        <v>1</v>
      </c>
      <c r="AH156" s="185">
        <f t="shared" si="250"/>
        <v>0</v>
      </c>
      <c r="AI156" s="132"/>
      <c r="AJ156" s="20">
        <f t="shared" si="231"/>
        <v>0</v>
      </c>
      <c r="AK156" s="133"/>
      <c r="AL156" s="198">
        <f t="shared" si="232"/>
        <v>1</v>
      </c>
      <c r="AM156" s="185">
        <f t="shared" si="251"/>
        <v>0</v>
      </c>
      <c r="AN156" s="132"/>
      <c r="AO156" s="134">
        <f t="shared" si="233"/>
        <v>0</v>
      </c>
      <c r="AP156" s="292">
        <f t="shared" si="234"/>
        <v>0</v>
      </c>
      <c r="AQ156" s="56">
        <f t="shared" si="252"/>
        <v>0</v>
      </c>
      <c r="AR156" s="207"/>
      <c r="AS156" s="11" t="str">
        <f t="shared" si="253"/>
        <v xml:space="preserve"> </v>
      </c>
      <c r="AT156" s="10">
        <f t="shared" si="235"/>
        <v>0</v>
      </c>
      <c r="AU156" s="26">
        <f t="shared" si="236"/>
        <v>0</v>
      </c>
      <c r="AV156" s="26">
        <f t="shared" si="237"/>
        <v>0</v>
      </c>
      <c r="AW156" s="20">
        <f t="shared" si="238"/>
        <v>0</v>
      </c>
      <c r="AX156" s="21">
        <f t="shared" si="239"/>
        <v>0</v>
      </c>
      <c r="AY156" s="198">
        <f t="shared" si="240"/>
        <v>1</v>
      </c>
      <c r="AZ156" s="20">
        <f t="shared" si="254"/>
        <v>0</v>
      </c>
      <c r="BA156" s="132"/>
      <c r="BB156" s="20">
        <f t="shared" si="241"/>
        <v>0</v>
      </c>
      <c r="BC156" s="133"/>
      <c r="BD156" s="198">
        <f t="shared" si="242"/>
        <v>1</v>
      </c>
      <c r="BE156" s="20">
        <f t="shared" si="243"/>
        <v>0</v>
      </c>
      <c r="BF156" s="132"/>
      <c r="BG156" s="184">
        <f t="shared" si="244"/>
        <v>0</v>
      </c>
      <c r="BH156" s="301">
        <f t="shared" si="255"/>
        <v>0</v>
      </c>
      <c r="BI156" s="56">
        <f t="shared" si="256"/>
        <v>0</v>
      </c>
      <c r="BJ156" s="312"/>
      <c r="BK156" s="129" t="str">
        <f t="shared" si="257"/>
        <v>B/IV</v>
      </c>
    </row>
    <row r="157" spans="2:63" x14ac:dyDescent="0.25">
      <c r="B157" s="120" t="s">
        <v>64</v>
      </c>
      <c r="C157" s="8"/>
      <c r="D157" s="325" t="s">
        <v>9</v>
      </c>
      <c r="E157" s="326"/>
      <c r="F157" s="327"/>
      <c r="G157" s="59"/>
      <c r="H157" s="64"/>
      <c r="I157" s="25"/>
      <c r="J157" s="25"/>
      <c r="K157" s="124"/>
      <c r="L157" s="5"/>
      <c r="M157" s="65">
        <f>O157+Q157</f>
        <v>0</v>
      </c>
      <c r="N157" s="199"/>
      <c r="O157" s="5">
        <f>+P157</f>
        <v>0</v>
      </c>
      <c r="P157" s="125">
        <f>+SUMIF($BK$7:$BK$628,$B157,O$7:O$628)</f>
        <v>0</v>
      </c>
      <c r="Q157" s="5">
        <f>R157</f>
        <v>0</v>
      </c>
      <c r="R157" s="126">
        <f>+SUMIF($BK$7:$BK$628,$B157,Q$7:Q$628)</f>
        <v>0</v>
      </c>
      <c r="S157" s="199"/>
      <c r="T157" s="5">
        <f>U157</f>
        <v>0</v>
      </c>
      <c r="U157" s="125">
        <f>+SUMIF($BK$7:$BK$628,$B157,T$7:T$628)</f>
        <v>0</v>
      </c>
      <c r="V157" s="65">
        <f>SUM(V158:V177)</f>
        <v>0</v>
      </c>
      <c r="W157" s="318"/>
      <c r="X157" s="274"/>
      <c r="Y157" s="281"/>
      <c r="Z157" s="309"/>
      <c r="AA157" s="23"/>
      <c r="AB157" s="25"/>
      <c r="AC157" s="25"/>
      <c r="AD157" s="124"/>
      <c r="AE157" s="5"/>
      <c r="AF157" s="6">
        <f>AH157+AJ157</f>
        <v>0</v>
      </c>
      <c r="AG157" s="199"/>
      <c r="AH157" s="5">
        <f>+AI157</f>
        <v>0</v>
      </c>
      <c r="AI157" s="125">
        <f>+SUMIF($BK$7:$BK$628,$B157,AH$7:AH$628)</f>
        <v>0</v>
      </c>
      <c r="AJ157" s="5">
        <f>AK157</f>
        <v>0</v>
      </c>
      <c r="AK157" s="126">
        <f>+SUMIF($BK$7:$BK$628,$B157,AJ$7:AJ$628)</f>
        <v>0</v>
      </c>
      <c r="AL157" s="199"/>
      <c r="AM157" s="5">
        <f>AN157</f>
        <v>0</v>
      </c>
      <c r="AN157" s="125">
        <f>+SUMIF($BK$7:$BK$628,$B157,AM$7:AM$628)</f>
        <v>0</v>
      </c>
      <c r="AO157" s="65">
        <f>SUM(AO158:AO177)</f>
        <v>0</v>
      </c>
      <c r="AP157" s="306"/>
      <c r="AQ157" s="288"/>
      <c r="AR157" s="289"/>
      <c r="AS157" s="308"/>
      <c r="AT157" s="23"/>
      <c r="AU157" s="25"/>
      <c r="AV157" s="25"/>
      <c r="AW157" s="5"/>
      <c r="AX157" s="6">
        <f>AZ157+BB157</f>
        <v>0</v>
      </c>
      <c r="AY157" s="199"/>
      <c r="AZ157" s="5">
        <f>+BA157</f>
        <v>0</v>
      </c>
      <c r="BA157" s="125">
        <f>+SUMIF($BK$7:$BK$628,$B157,AZ$7:AZ$628)</f>
        <v>0</v>
      </c>
      <c r="BB157" s="5">
        <f>BC157</f>
        <v>0</v>
      </c>
      <c r="BC157" s="126">
        <f>+SUMIF($BK$7:$BK$628,$B157,BB$7:BB$628)</f>
        <v>0</v>
      </c>
      <c r="BD157" s="199"/>
      <c r="BE157" s="5">
        <f>BF157</f>
        <v>0</v>
      </c>
      <c r="BF157" s="125">
        <f>+SUMIF($BK$7:$BK$628,$B157,BE$7:BE$628)</f>
        <v>0</v>
      </c>
      <c r="BG157" s="6">
        <f>SUM(BG158:BG177)</f>
        <v>0</v>
      </c>
      <c r="BH157" s="302"/>
      <c r="BI157" s="288"/>
      <c r="BJ157" s="312"/>
      <c r="BK157" s="129" t="str">
        <f t="shared" ref="BK157:BK166" si="258">+IF(LEFT(RIGHT(B157,2),1)="/",SUBSTITUTE(B157,RIGHT(B157,2),""),"")</f>
        <v>B</v>
      </c>
    </row>
    <row r="158" spans="2:63" x14ac:dyDescent="0.25">
      <c r="B158" s="130" t="s">
        <v>65</v>
      </c>
      <c r="C158" s="8"/>
      <c r="D158" s="14"/>
      <c r="E158" s="324" t="s">
        <v>148</v>
      </c>
      <c r="F158" s="324"/>
      <c r="G158" s="61"/>
      <c r="H158" s="66"/>
      <c r="I158" s="26"/>
      <c r="J158" s="186">
        <f>27%</f>
        <v>0.27</v>
      </c>
      <c r="K158" s="197">
        <f>ROUNDDOWN(I158*J158,0)</f>
        <v>0</v>
      </c>
      <c r="L158" s="20">
        <f t="shared" ref="L158:L177" si="259">I158+K158</f>
        <v>0</v>
      </c>
      <c r="M158" s="67">
        <f t="shared" ref="M158:M177" si="260">H158*L158</f>
        <v>0</v>
      </c>
      <c r="N158" s="198">
        <f>100%</f>
        <v>1</v>
      </c>
      <c r="O158" s="185">
        <f>ROUND((M158*N158),0)</f>
        <v>0</v>
      </c>
      <c r="P158" s="132"/>
      <c r="Q158" s="20">
        <f t="shared" ref="Q158:Q177" si="261">M158-O158</f>
        <v>0</v>
      </c>
      <c r="R158" s="133"/>
      <c r="S158" s="198">
        <f>100%</f>
        <v>1</v>
      </c>
      <c r="T158" s="185">
        <f>ROUND((S158*O158),0)</f>
        <v>0</v>
      </c>
      <c r="U158" s="132"/>
      <c r="V158" s="134">
        <f t="shared" ref="V158:V177" si="262">O158-T158</f>
        <v>0</v>
      </c>
      <c r="W158" s="317"/>
      <c r="X158" s="57"/>
      <c r="Y158" s="283"/>
      <c r="Z158" s="284" t="str">
        <f t="shared" si="248"/>
        <v xml:space="preserve"> </v>
      </c>
      <c r="AA158" s="10">
        <f t="shared" ref="AA158:AA177" si="263">H158</f>
        <v>0</v>
      </c>
      <c r="AB158" s="26">
        <f t="shared" ref="AB158:AB177" si="264">I158</f>
        <v>0</v>
      </c>
      <c r="AC158" s="186">
        <f t="shared" ref="AC158:AC177" si="265">J158</f>
        <v>0.27</v>
      </c>
      <c r="AD158" s="197">
        <f>ROUNDDOWN(AB158*AC158,0)</f>
        <v>0</v>
      </c>
      <c r="AE158" s="20">
        <f t="shared" ref="AE158:AE177" si="266">AB158+AD158</f>
        <v>0</v>
      </c>
      <c r="AF158" s="21">
        <f t="shared" ref="AF158:AF177" si="267">AA158*AE158</f>
        <v>0</v>
      </c>
      <c r="AG158" s="198">
        <f t="shared" ref="AG158:AG177" si="268">N158</f>
        <v>1</v>
      </c>
      <c r="AH158" s="185">
        <f>ROUND((AF158*AG158),0)</f>
        <v>0</v>
      </c>
      <c r="AI158" s="132"/>
      <c r="AJ158" s="20">
        <f t="shared" ref="AJ158:AJ177" si="269">AF158-AH158</f>
        <v>0</v>
      </c>
      <c r="AK158" s="133"/>
      <c r="AL158" s="198">
        <f t="shared" ref="AL158:AL177" si="270">S158</f>
        <v>1</v>
      </c>
      <c r="AM158" s="185">
        <f>ROUND((AL158*AH158),0)</f>
        <v>0</v>
      </c>
      <c r="AN158" s="132"/>
      <c r="AO158" s="134">
        <f t="shared" ref="AO158:AO177" si="271">AH158-AM158</f>
        <v>0</v>
      </c>
      <c r="AP158" s="292">
        <f t="shared" ref="AP158:AP177" si="272">AH158-O158</f>
        <v>0</v>
      </c>
      <c r="AQ158" s="56">
        <f>X158</f>
        <v>0</v>
      </c>
      <c r="AR158" s="207"/>
      <c r="AS158" s="11" t="str">
        <f t="shared" si="253"/>
        <v xml:space="preserve"> </v>
      </c>
      <c r="AT158" s="10">
        <f t="shared" ref="AT158:AT177" si="273">AA158</f>
        <v>0</v>
      </c>
      <c r="AU158" s="26">
        <f t="shared" ref="AU158:AU177" si="274">AB158</f>
        <v>0</v>
      </c>
      <c r="AV158" s="26">
        <f t="shared" ref="AV158:AV177" si="275">AD158</f>
        <v>0</v>
      </c>
      <c r="AW158" s="20">
        <f t="shared" ref="AW158:AW177" si="276">AU158+AV158</f>
        <v>0</v>
      </c>
      <c r="AX158" s="21">
        <f t="shared" ref="AX158:AX177" si="277">AT158*AW158</f>
        <v>0</v>
      </c>
      <c r="AY158" s="198">
        <f t="shared" ref="AY158:AY177" si="278">AG158</f>
        <v>1</v>
      </c>
      <c r="AZ158" s="20">
        <f>ROUND((AX158*AY158),0)</f>
        <v>0</v>
      </c>
      <c r="BA158" s="132"/>
      <c r="BB158" s="20">
        <f t="shared" ref="BB158:BB177" si="279">AX158-AZ158</f>
        <v>0</v>
      </c>
      <c r="BC158" s="133"/>
      <c r="BD158" s="198">
        <f t="shared" ref="BD158:BD177" si="280">AL158</f>
        <v>1</v>
      </c>
      <c r="BE158" s="20">
        <f t="shared" ref="BE158:BE177" si="281">ROUND((BD158*AZ158),0)</f>
        <v>0</v>
      </c>
      <c r="BF158" s="132"/>
      <c r="BG158" s="184">
        <f t="shared" ref="BG158:BG177" si="282">AZ158-BE158</f>
        <v>0</v>
      </c>
      <c r="BH158" s="301">
        <f>AZ158-AH158</f>
        <v>0</v>
      </c>
      <c r="BI158" s="56">
        <f>AQ158</f>
        <v>0</v>
      </c>
      <c r="BJ158" s="312"/>
      <c r="BK158" s="129" t="str">
        <f t="shared" si="258"/>
        <v>B/V</v>
      </c>
    </row>
    <row r="159" spans="2:63" x14ac:dyDescent="0.25">
      <c r="B159" s="130" t="s">
        <v>132</v>
      </c>
      <c r="C159" s="8"/>
      <c r="D159" s="14"/>
      <c r="E159" s="324" t="s">
        <v>148</v>
      </c>
      <c r="F159" s="324"/>
      <c r="G159" s="61"/>
      <c r="H159" s="66"/>
      <c r="I159" s="26"/>
      <c r="J159" s="186">
        <f>27%</f>
        <v>0.27</v>
      </c>
      <c r="K159" s="197">
        <f t="shared" ref="K159:K177" si="283">ROUNDDOWN(I159*J159,0)</f>
        <v>0</v>
      </c>
      <c r="L159" s="20">
        <f t="shared" si="259"/>
        <v>0</v>
      </c>
      <c r="M159" s="67">
        <f t="shared" si="260"/>
        <v>0</v>
      </c>
      <c r="N159" s="198">
        <f>100%</f>
        <v>1</v>
      </c>
      <c r="O159" s="185">
        <f t="shared" ref="O159:O177" si="284">ROUND((M159*N159),0)</f>
        <v>0</v>
      </c>
      <c r="P159" s="132"/>
      <c r="Q159" s="20">
        <f t="shared" si="261"/>
        <v>0</v>
      </c>
      <c r="R159" s="133"/>
      <c r="S159" s="198">
        <f>100%</f>
        <v>1</v>
      </c>
      <c r="T159" s="185">
        <f t="shared" ref="T159:T177" si="285">ROUND((S159*O159),0)</f>
        <v>0</v>
      </c>
      <c r="U159" s="132"/>
      <c r="V159" s="134">
        <f t="shared" si="262"/>
        <v>0</v>
      </c>
      <c r="W159" s="317"/>
      <c r="X159" s="57"/>
      <c r="Y159" s="283"/>
      <c r="Z159" s="284" t="str">
        <f t="shared" si="248"/>
        <v xml:space="preserve"> </v>
      </c>
      <c r="AA159" s="10">
        <f t="shared" si="263"/>
        <v>0</v>
      </c>
      <c r="AB159" s="26">
        <f t="shared" si="264"/>
        <v>0</v>
      </c>
      <c r="AC159" s="186">
        <f t="shared" si="265"/>
        <v>0.27</v>
      </c>
      <c r="AD159" s="197">
        <f t="shared" ref="AD159:AD177" si="286">ROUNDDOWN(AB159*AC159,0)</f>
        <v>0</v>
      </c>
      <c r="AE159" s="20">
        <f t="shared" si="266"/>
        <v>0</v>
      </c>
      <c r="AF159" s="21">
        <f t="shared" si="267"/>
        <v>0</v>
      </c>
      <c r="AG159" s="198">
        <f t="shared" si="268"/>
        <v>1</v>
      </c>
      <c r="AH159" s="185">
        <f t="shared" ref="AH159:AH177" si="287">ROUND((AF159*AG159),0)</f>
        <v>0</v>
      </c>
      <c r="AI159" s="132"/>
      <c r="AJ159" s="20">
        <f t="shared" si="269"/>
        <v>0</v>
      </c>
      <c r="AK159" s="133"/>
      <c r="AL159" s="198">
        <f t="shared" si="270"/>
        <v>1</v>
      </c>
      <c r="AM159" s="185">
        <f t="shared" ref="AM159:AM177" si="288">ROUND((AL159*AH159),0)</f>
        <v>0</v>
      </c>
      <c r="AN159" s="132"/>
      <c r="AO159" s="134">
        <f t="shared" si="271"/>
        <v>0</v>
      </c>
      <c r="AP159" s="292">
        <f t="shared" si="272"/>
        <v>0</v>
      </c>
      <c r="AQ159" s="56">
        <f t="shared" ref="AQ159:AQ177" si="289">X159</f>
        <v>0</v>
      </c>
      <c r="AR159" s="207"/>
      <c r="AS159" s="11" t="str">
        <f t="shared" si="253"/>
        <v xml:space="preserve"> </v>
      </c>
      <c r="AT159" s="10">
        <f t="shared" si="273"/>
        <v>0</v>
      </c>
      <c r="AU159" s="26">
        <f t="shared" si="274"/>
        <v>0</v>
      </c>
      <c r="AV159" s="26">
        <f t="shared" si="275"/>
        <v>0</v>
      </c>
      <c r="AW159" s="20">
        <f t="shared" si="276"/>
        <v>0</v>
      </c>
      <c r="AX159" s="21">
        <f t="shared" si="277"/>
        <v>0</v>
      </c>
      <c r="AY159" s="198">
        <f t="shared" si="278"/>
        <v>1</v>
      </c>
      <c r="AZ159" s="20">
        <f t="shared" ref="AZ159:AZ177" si="290">ROUND((AX159*AY159),0)</f>
        <v>0</v>
      </c>
      <c r="BA159" s="132"/>
      <c r="BB159" s="20">
        <f t="shared" si="279"/>
        <v>0</v>
      </c>
      <c r="BC159" s="133"/>
      <c r="BD159" s="198">
        <f t="shared" si="280"/>
        <v>1</v>
      </c>
      <c r="BE159" s="20">
        <f t="shared" si="281"/>
        <v>0</v>
      </c>
      <c r="BF159" s="132"/>
      <c r="BG159" s="184">
        <f t="shared" si="282"/>
        <v>0</v>
      </c>
      <c r="BH159" s="301">
        <f t="shared" ref="BH159:BH177" si="291">AZ159-AH159</f>
        <v>0</v>
      </c>
      <c r="BI159" s="56">
        <f t="shared" ref="BI159:BI177" si="292">AQ159</f>
        <v>0</v>
      </c>
      <c r="BJ159" s="312"/>
      <c r="BK159" s="129" t="str">
        <f t="shared" si="258"/>
        <v>B/V</v>
      </c>
    </row>
    <row r="160" spans="2:63" x14ac:dyDescent="0.25">
      <c r="B160" s="130" t="s">
        <v>310</v>
      </c>
      <c r="C160" s="8"/>
      <c r="D160" s="14"/>
      <c r="E160" s="324" t="s">
        <v>148</v>
      </c>
      <c r="F160" s="324"/>
      <c r="G160" s="61"/>
      <c r="H160" s="66"/>
      <c r="I160" s="26"/>
      <c r="J160" s="186">
        <f>27%</f>
        <v>0.27</v>
      </c>
      <c r="K160" s="197">
        <f t="shared" si="283"/>
        <v>0</v>
      </c>
      <c r="L160" s="20">
        <f t="shared" si="259"/>
        <v>0</v>
      </c>
      <c r="M160" s="67">
        <f t="shared" si="260"/>
        <v>0</v>
      </c>
      <c r="N160" s="198">
        <f>100%</f>
        <v>1</v>
      </c>
      <c r="O160" s="185">
        <f t="shared" si="284"/>
        <v>0</v>
      </c>
      <c r="P160" s="132"/>
      <c r="Q160" s="20">
        <f t="shared" si="261"/>
        <v>0</v>
      </c>
      <c r="R160" s="133"/>
      <c r="S160" s="198">
        <f>100%</f>
        <v>1</v>
      </c>
      <c r="T160" s="185">
        <f t="shared" si="285"/>
        <v>0</v>
      </c>
      <c r="U160" s="132"/>
      <c r="V160" s="134">
        <f t="shared" si="262"/>
        <v>0</v>
      </c>
      <c r="W160" s="317"/>
      <c r="X160" s="57"/>
      <c r="Y160" s="283"/>
      <c r="Z160" s="284" t="str">
        <f t="shared" si="248"/>
        <v xml:space="preserve"> </v>
      </c>
      <c r="AA160" s="10">
        <f t="shared" si="263"/>
        <v>0</v>
      </c>
      <c r="AB160" s="26">
        <f t="shared" si="264"/>
        <v>0</v>
      </c>
      <c r="AC160" s="186">
        <f t="shared" si="265"/>
        <v>0.27</v>
      </c>
      <c r="AD160" s="197">
        <f t="shared" si="286"/>
        <v>0</v>
      </c>
      <c r="AE160" s="20">
        <f t="shared" si="266"/>
        <v>0</v>
      </c>
      <c r="AF160" s="21">
        <f t="shared" si="267"/>
        <v>0</v>
      </c>
      <c r="AG160" s="198">
        <f t="shared" si="268"/>
        <v>1</v>
      </c>
      <c r="AH160" s="185">
        <f t="shared" si="287"/>
        <v>0</v>
      </c>
      <c r="AI160" s="132"/>
      <c r="AJ160" s="20">
        <f t="shared" si="269"/>
        <v>0</v>
      </c>
      <c r="AK160" s="133"/>
      <c r="AL160" s="198">
        <f t="shared" si="270"/>
        <v>1</v>
      </c>
      <c r="AM160" s="185">
        <f t="shared" si="288"/>
        <v>0</v>
      </c>
      <c r="AN160" s="132"/>
      <c r="AO160" s="134">
        <f t="shared" si="271"/>
        <v>0</v>
      </c>
      <c r="AP160" s="292">
        <f t="shared" si="272"/>
        <v>0</v>
      </c>
      <c r="AQ160" s="56">
        <f t="shared" si="289"/>
        <v>0</v>
      </c>
      <c r="AR160" s="207"/>
      <c r="AS160" s="11" t="str">
        <f t="shared" si="253"/>
        <v xml:space="preserve"> </v>
      </c>
      <c r="AT160" s="10">
        <f t="shared" si="273"/>
        <v>0</v>
      </c>
      <c r="AU160" s="26">
        <f t="shared" si="274"/>
        <v>0</v>
      </c>
      <c r="AV160" s="26">
        <f t="shared" si="275"/>
        <v>0</v>
      </c>
      <c r="AW160" s="20">
        <f t="shared" si="276"/>
        <v>0</v>
      </c>
      <c r="AX160" s="21">
        <f t="shared" si="277"/>
        <v>0</v>
      </c>
      <c r="AY160" s="198">
        <f t="shared" si="278"/>
        <v>1</v>
      </c>
      <c r="AZ160" s="20">
        <f t="shared" si="290"/>
        <v>0</v>
      </c>
      <c r="BA160" s="132"/>
      <c r="BB160" s="20">
        <f t="shared" si="279"/>
        <v>0</v>
      </c>
      <c r="BC160" s="133"/>
      <c r="BD160" s="198">
        <f t="shared" si="280"/>
        <v>1</v>
      </c>
      <c r="BE160" s="20">
        <f t="shared" si="281"/>
        <v>0</v>
      </c>
      <c r="BF160" s="132"/>
      <c r="BG160" s="184">
        <f t="shared" si="282"/>
        <v>0</v>
      </c>
      <c r="BH160" s="301">
        <f t="shared" si="291"/>
        <v>0</v>
      </c>
      <c r="BI160" s="56">
        <f t="shared" si="292"/>
        <v>0</v>
      </c>
      <c r="BJ160" s="312"/>
      <c r="BK160" s="129" t="str">
        <f t="shared" si="258"/>
        <v>B/V</v>
      </c>
    </row>
    <row r="161" spans="2:63" x14ac:dyDescent="0.25">
      <c r="B161" s="130" t="s">
        <v>311</v>
      </c>
      <c r="C161" s="8"/>
      <c r="D161" s="14"/>
      <c r="E161" s="324" t="s">
        <v>148</v>
      </c>
      <c r="F161" s="324"/>
      <c r="G161" s="61"/>
      <c r="H161" s="66"/>
      <c r="I161" s="26"/>
      <c r="J161" s="186">
        <f>27%</f>
        <v>0.27</v>
      </c>
      <c r="K161" s="197">
        <f t="shared" si="283"/>
        <v>0</v>
      </c>
      <c r="L161" s="20">
        <f t="shared" si="259"/>
        <v>0</v>
      </c>
      <c r="M161" s="67">
        <f t="shared" si="260"/>
        <v>0</v>
      </c>
      <c r="N161" s="198">
        <f>100%</f>
        <v>1</v>
      </c>
      <c r="O161" s="185">
        <f t="shared" si="284"/>
        <v>0</v>
      </c>
      <c r="P161" s="132"/>
      <c r="Q161" s="20">
        <f t="shared" si="261"/>
        <v>0</v>
      </c>
      <c r="R161" s="133"/>
      <c r="S161" s="198">
        <f>100%</f>
        <v>1</v>
      </c>
      <c r="T161" s="185">
        <f t="shared" si="285"/>
        <v>0</v>
      </c>
      <c r="U161" s="132"/>
      <c r="V161" s="134">
        <f t="shared" si="262"/>
        <v>0</v>
      </c>
      <c r="W161" s="317"/>
      <c r="X161" s="57"/>
      <c r="Y161" s="283"/>
      <c r="Z161" s="284" t="str">
        <f t="shared" si="248"/>
        <v xml:space="preserve"> </v>
      </c>
      <c r="AA161" s="10">
        <f t="shared" si="263"/>
        <v>0</v>
      </c>
      <c r="AB161" s="26">
        <f t="shared" si="264"/>
        <v>0</v>
      </c>
      <c r="AC161" s="186">
        <f t="shared" si="265"/>
        <v>0.27</v>
      </c>
      <c r="AD161" s="197">
        <f t="shared" si="286"/>
        <v>0</v>
      </c>
      <c r="AE161" s="20">
        <f t="shared" si="266"/>
        <v>0</v>
      </c>
      <c r="AF161" s="21">
        <f t="shared" si="267"/>
        <v>0</v>
      </c>
      <c r="AG161" s="198">
        <f t="shared" si="268"/>
        <v>1</v>
      </c>
      <c r="AH161" s="185">
        <f t="shared" si="287"/>
        <v>0</v>
      </c>
      <c r="AI161" s="132"/>
      <c r="AJ161" s="20">
        <f t="shared" si="269"/>
        <v>0</v>
      </c>
      <c r="AK161" s="133"/>
      <c r="AL161" s="198">
        <f t="shared" si="270"/>
        <v>1</v>
      </c>
      <c r="AM161" s="185">
        <f t="shared" si="288"/>
        <v>0</v>
      </c>
      <c r="AN161" s="132"/>
      <c r="AO161" s="134">
        <f t="shared" si="271"/>
        <v>0</v>
      </c>
      <c r="AP161" s="292">
        <f t="shared" si="272"/>
        <v>0</v>
      </c>
      <c r="AQ161" s="56">
        <f t="shared" si="289"/>
        <v>0</v>
      </c>
      <c r="AR161" s="207"/>
      <c r="AS161" s="11" t="str">
        <f t="shared" si="253"/>
        <v xml:space="preserve"> </v>
      </c>
      <c r="AT161" s="10">
        <f t="shared" si="273"/>
        <v>0</v>
      </c>
      <c r="AU161" s="26">
        <f t="shared" si="274"/>
        <v>0</v>
      </c>
      <c r="AV161" s="26">
        <f t="shared" si="275"/>
        <v>0</v>
      </c>
      <c r="AW161" s="20">
        <f t="shared" si="276"/>
        <v>0</v>
      </c>
      <c r="AX161" s="21">
        <f t="shared" si="277"/>
        <v>0</v>
      </c>
      <c r="AY161" s="198">
        <f t="shared" si="278"/>
        <v>1</v>
      </c>
      <c r="AZ161" s="20">
        <f t="shared" si="290"/>
        <v>0</v>
      </c>
      <c r="BA161" s="132"/>
      <c r="BB161" s="20">
        <f t="shared" si="279"/>
        <v>0</v>
      </c>
      <c r="BC161" s="133"/>
      <c r="BD161" s="198">
        <f t="shared" si="280"/>
        <v>1</v>
      </c>
      <c r="BE161" s="20">
        <f t="shared" si="281"/>
        <v>0</v>
      </c>
      <c r="BF161" s="132"/>
      <c r="BG161" s="184">
        <f t="shared" si="282"/>
        <v>0</v>
      </c>
      <c r="BH161" s="301">
        <f t="shared" si="291"/>
        <v>0</v>
      </c>
      <c r="BI161" s="56">
        <f t="shared" si="292"/>
        <v>0</v>
      </c>
      <c r="BJ161" s="312"/>
      <c r="BK161" s="129" t="str">
        <f t="shared" si="258"/>
        <v>B/V</v>
      </c>
    </row>
    <row r="162" spans="2:63" x14ac:dyDescent="0.25">
      <c r="B162" s="130" t="s">
        <v>312</v>
      </c>
      <c r="C162" s="8"/>
      <c r="D162" s="14"/>
      <c r="E162" s="324" t="s">
        <v>148</v>
      </c>
      <c r="F162" s="324"/>
      <c r="G162" s="61"/>
      <c r="H162" s="66"/>
      <c r="I162" s="26"/>
      <c r="J162" s="186">
        <f>27%</f>
        <v>0.27</v>
      </c>
      <c r="K162" s="197">
        <f t="shared" si="283"/>
        <v>0</v>
      </c>
      <c r="L162" s="20">
        <f t="shared" si="259"/>
        <v>0</v>
      </c>
      <c r="M162" s="67">
        <f t="shared" si="260"/>
        <v>0</v>
      </c>
      <c r="N162" s="198">
        <f>100%</f>
        <v>1</v>
      </c>
      <c r="O162" s="185">
        <f t="shared" si="284"/>
        <v>0</v>
      </c>
      <c r="P162" s="132"/>
      <c r="Q162" s="20">
        <f t="shared" si="261"/>
        <v>0</v>
      </c>
      <c r="R162" s="133"/>
      <c r="S162" s="198">
        <f>100%</f>
        <v>1</v>
      </c>
      <c r="T162" s="185">
        <f t="shared" si="285"/>
        <v>0</v>
      </c>
      <c r="U162" s="132"/>
      <c r="V162" s="134">
        <f t="shared" si="262"/>
        <v>0</v>
      </c>
      <c r="W162" s="317"/>
      <c r="X162" s="57"/>
      <c r="Y162" s="283"/>
      <c r="Z162" s="284" t="str">
        <f t="shared" si="248"/>
        <v xml:space="preserve"> </v>
      </c>
      <c r="AA162" s="10">
        <f t="shared" si="263"/>
        <v>0</v>
      </c>
      <c r="AB162" s="26">
        <f t="shared" si="264"/>
        <v>0</v>
      </c>
      <c r="AC162" s="186">
        <f t="shared" si="265"/>
        <v>0.27</v>
      </c>
      <c r="AD162" s="197">
        <f t="shared" si="286"/>
        <v>0</v>
      </c>
      <c r="AE162" s="20">
        <f t="shared" si="266"/>
        <v>0</v>
      </c>
      <c r="AF162" s="21">
        <f t="shared" si="267"/>
        <v>0</v>
      </c>
      <c r="AG162" s="198">
        <f t="shared" si="268"/>
        <v>1</v>
      </c>
      <c r="AH162" s="185">
        <f t="shared" si="287"/>
        <v>0</v>
      </c>
      <c r="AI162" s="132"/>
      <c r="AJ162" s="20">
        <f t="shared" si="269"/>
        <v>0</v>
      </c>
      <c r="AK162" s="133"/>
      <c r="AL162" s="198">
        <f t="shared" si="270"/>
        <v>1</v>
      </c>
      <c r="AM162" s="185">
        <f t="shared" si="288"/>
        <v>0</v>
      </c>
      <c r="AN162" s="132"/>
      <c r="AO162" s="134">
        <f t="shared" si="271"/>
        <v>0</v>
      </c>
      <c r="AP162" s="292">
        <f t="shared" si="272"/>
        <v>0</v>
      </c>
      <c r="AQ162" s="56">
        <f t="shared" si="289"/>
        <v>0</v>
      </c>
      <c r="AR162" s="207"/>
      <c r="AS162" s="11" t="str">
        <f t="shared" si="253"/>
        <v xml:space="preserve"> </v>
      </c>
      <c r="AT162" s="10">
        <f t="shared" si="273"/>
        <v>0</v>
      </c>
      <c r="AU162" s="26">
        <f t="shared" si="274"/>
        <v>0</v>
      </c>
      <c r="AV162" s="26">
        <f t="shared" si="275"/>
        <v>0</v>
      </c>
      <c r="AW162" s="20">
        <f t="shared" si="276"/>
        <v>0</v>
      </c>
      <c r="AX162" s="21">
        <f t="shared" si="277"/>
        <v>0</v>
      </c>
      <c r="AY162" s="198">
        <f t="shared" si="278"/>
        <v>1</v>
      </c>
      <c r="AZ162" s="20">
        <f t="shared" si="290"/>
        <v>0</v>
      </c>
      <c r="BA162" s="132"/>
      <c r="BB162" s="20">
        <f t="shared" si="279"/>
        <v>0</v>
      </c>
      <c r="BC162" s="133"/>
      <c r="BD162" s="198">
        <f t="shared" si="280"/>
        <v>1</v>
      </c>
      <c r="BE162" s="20">
        <f t="shared" si="281"/>
        <v>0</v>
      </c>
      <c r="BF162" s="132"/>
      <c r="BG162" s="184">
        <f t="shared" si="282"/>
        <v>0</v>
      </c>
      <c r="BH162" s="301">
        <f t="shared" si="291"/>
        <v>0</v>
      </c>
      <c r="BI162" s="56">
        <f t="shared" si="292"/>
        <v>0</v>
      </c>
      <c r="BJ162" s="312"/>
      <c r="BK162" s="129" t="str">
        <f t="shared" si="258"/>
        <v>B/V</v>
      </c>
    </row>
    <row r="163" spans="2:63" x14ac:dyDescent="0.25">
      <c r="B163" s="130" t="s">
        <v>313</v>
      </c>
      <c r="C163" s="8"/>
      <c r="D163" s="14"/>
      <c r="E163" s="324" t="s">
        <v>148</v>
      </c>
      <c r="F163" s="324"/>
      <c r="G163" s="61"/>
      <c r="H163" s="66"/>
      <c r="I163" s="26"/>
      <c r="J163" s="186">
        <f>27%</f>
        <v>0.27</v>
      </c>
      <c r="K163" s="197">
        <f t="shared" si="283"/>
        <v>0</v>
      </c>
      <c r="L163" s="20">
        <f t="shared" si="259"/>
        <v>0</v>
      </c>
      <c r="M163" s="67">
        <f t="shared" si="260"/>
        <v>0</v>
      </c>
      <c r="N163" s="198">
        <f>100%</f>
        <v>1</v>
      </c>
      <c r="O163" s="185">
        <f t="shared" si="284"/>
        <v>0</v>
      </c>
      <c r="P163" s="132"/>
      <c r="Q163" s="20">
        <f t="shared" si="261"/>
        <v>0</v>
      </c>
      <c r="R163" s="133"/>
      <c r="S163" s="198">
        <f>100%</f>
        <v>1</v>
      </c>
      <c r="T163" s="185">
        <f t="shared" si="285"/>
        <v>0</v>
      </c>
      <c r="U163" s="132"/>
      <c r="V163" s="134">
        <f t="shared" si="262"/>
        <v>0</v>
      </c>
      <c r="W163" s="317"/>
      <c r="X163" s="57"/>
      <c r="Y163" s="283"/>
      <c r="Z163" s="284" t="str">
        <f t="shared" si="248"/>
        <v xml:space="preserve"> </v>
      </c>
      <c r="AA163" s="10">
        <f t="shared" si="263"/>
        <v>0</v>
      </c>
      <c r="AB163" s="26">
        <f t="shared" si="264"/>
        <v>0</v>
      </c>
      <c r="AC163" s="186">
        <f t="shared" si="265"/>
        <v>0.27</v>
      </c>
      <c r="AD163" s="197">
        <f t="shared" si="286"/>
        <v>0</v>
      </c>
      <c r="AE163" s="20">
        <f t="shared" si="266"/>
        <v>0</v>
      </c>
      <c r="AF163" s="21">
        <f t="shared" si="267"/>
        <v>0</v>
      </c>
      <c r="AG163" s="198">
        <f t="shared" si="268"/>
        <v>1</v>
      </c>
      <c r="AH163" s="185">
        <f t="shared" si="287"/>
        <v>0</v>
      </c>
      <c r="AI163" s="132"/>
      <c r="AJ163" s="20">
        <f t="shared" si="269"/>
        <v>0</v>
      </c>
      <c r="AK163" s="133"/>
      <c r="AL163" s="198">
        <f t="shared" si="270"/>
        <v>1</v>
      </c>
      <c r="AM163" s="185">
        <f t="shared" si="288"/>
        <v>0</v>
      </c>
      <c r="AN163" s="132"/>
      <c r="AO163" s="134">
        <f t="shared" si="271"/>
        <v>0</v>
      </c>
      <c r="AP163" s="292">
        <f t="shared" si="272"/>
        <v>0</v>
      </c>
      <c r="AQ163" s="56">
        <f t="shared" si="289"/>
        <v>0</v>
      </c>
      <c r="AR163" s="207"/>
      <c r="AS163" s="11" t="str">
        <f t="shared" si="253"/>
        <v xml:space="preserve"> </v>
      </c>
      <c r="AT163" s="10">
        <f t="shared" si="273"/>
        <v>0</v>
      </c>
      <c r="AU163" s="26">
        <f t="shared" si="274"/>
        <v>0</v>
      </c>
      <c r="AV163" s="26">
        <f t="shared" si="275"/>
        <v>0</v>
      </c>
      <c r="AW163" s="20">
        <f t="shared" si="276"/>
        <v>0</v>
      </c>
      <c r="AX163" s="21">
        <f t="shared" si="277"/>
        <v>0</v>
      </c>
      <c r="AY163" s="198">
        <f t="shared" si="278"/>
        <v>1</v>
      </c>
      <c r="AZ163" s="20">
        <f t="shared" si="290"/>
        <v>0</v>
      </c>
      <c r="BA163" s="132"/>
      <c r="BB163" s="20">
        <f t="shared" si="279"/>
        <v>0</v>
      </c>
      <c r="BC163" s="133"/>
      <c r="BD163" s="198">
        <f t="shared" si="280"/>
        <v>1</v>
      </c>
      <c r="BE163" s="20">
        <f t="shared" si="281"/>
        <v>0</v>
      </c>
      <c r="BF163" s="132"/>
      <c r="BG163" s="184">
        <f t="shared" si="282"/>
        <v>0</v>
      </c>
      <c r="BH163" s="301">
        <f t="shared" si="291"/>
        <v>0</v>
      </c>
      <c r="BI163" s="56">
        <f t="shared" si="292"/>
        <v>0</v>
      </c>
      <c r="BJ163" s="312"/>
      <c r="BK163" s="129" t="str">
        <f t="shared" si="258"/>
        <v>B/V</v>
      </c>
    </row>
    <row r="164" spans="2:63" x14ac:dyDescent="0.25">
      <c r="B164" s="130" t="s">
        <v>314</v>
      </c>
      <c r="C164" s="8"/>
      <c r="D164" s="14"/>
      <c r="E164" s="324" t="s">
        <v>148</v>
      </c>
      <c r="F164" s="324"/>
      <c r="G164" s="61"/>
      <c r="H164" s="66"/>
      <c r="I164" s="26"/>
      <c r="J164" s="186">
        <f>27%</f>
        <v>0.27</v>
      </c>
      <c r="K164" s="197">
        <f t="shared" si="283"/>
        <v>0</v>
      </c>
      <c r="L164" s="20">
        <f t="shared" si="259"/>
        <v>0</v>
      </c>
      <c r="M164" s="67">
        <f t="shared" si="260"/>
        <v>0</v>
      </c>
      <c r="N164" s="198">
        <f>100%</f>
        <v>1</v>
      </c>
      <c r="O164" s="185">
        <f t="shared" si="284"/>
        <v>0</v>
      </c>
      <c r="P164" s="132"/>
      <c r="Q164" s="20">
        <f t="shared" si="261"/>
        <v>0</v>
      </c>
      <c r="R164" s="133"/>
      <c r="S164" s="198">
        <f>100%</f>
        <v>1</v>
      </c>
      <c r="T164" s="185">
        <f t="shared" si="285"/>
        <v>0</v>
      </c>
      <c r="U164" s="132"/>
      <c r="V164" s="134">
        <f t="shared" si="262"/>
        <v>0</v>
      </c>
      <c r="W164" s="317"/>
      <c r="X164" s="57"/>
      <c r="Y164" s="283"/>
      <c r="Z164" s="284" t="str">
        <f t="shared" si="248"/>
        <v xml:space="preserve"> </v>
      </c>
      <c r="AA164" s="10">
        <f t="shared" si="263"/>
        <v>0</v>
      </c>
      <c r="AB164" s="26">
        <f t="shared" si="264"/>
        <v>0</v>
      </c>
      <c r="AC164" s="186">
        <f t="shared" si="265"/>
        <v>0.27</v>
      </c>
      <c r="AD164" s="197">
        <f t="shared" si="286"/>
        <v>0</v>
      </c>
      <c r="AE164" s="20">
        <f t="shared" si="266"/>
        <v>0</v>
      </c>
      <c r="AF164" s="21">
        <f t="shared" si="267"/>
        <v>0</v>
      </c>
      <c r="AG164" s="198">
        <f t="shared" si="268"/>
        <v>1</v>
      </c>
      <c r="AH164" s="185">
        <f t="shared" si="287"/>
        <v>0</v>
      </c>
      <c r="AI164" s="132"/>
      <c r="AJ164" s="20">
        <f t="shared" si="269"/>
        <v>0</v>
      </c>
      <c r="AK164" s="133"/>
      <c r="AL164" s="198">
        <f t="shared" si="270"/>
        <v>1</v>
      </c>
      <c r="AM164" s="185">
        <f t="shared" si="288"/>
        <v>0</v>
      </c>
      <c r="AN164" s="132"/>
      <c r="AO164" s="134">
        <f t="shared" si="271"/>
        <v>0</v>
      </c>
      <c r="AP164" s="292">
        <f t="shared" si="272"/>
        <v>0</v>
      </c>
      <c r="AQ164" s="56">
        <f t="shared" si="289"/>
        <v>0</v>
      </c>
      <c r="AR164" s="207"/>
      <c r="AS164" s="11" t="str">
        <f t="shared" si="253"/>
        <v xml:space="preserve"> </v>
      </c>
      <c r="AT164" s="10">
        <f t="shared" si="273"/>
        <v>0</v>
      </c>
      <c r="AU164" s="26">
        <f t="shared" si="274"/>
        <v>0</v>
      </c>
      <c r="AV164" s="26">
        <f t="shared" si="275"/>
        <v>0</v>
      </c>
      <c r="AW164" s="20">
        <f t="shared" si="276"/>
        <v>0</v>
      </c>
      <c r="AX164" s="21">
        <f t="shared" si="277"/>
        <v>0</v>
      </c>
      <c r="AY164" s="198">
        <f t="shared" si="278"/>
        <v>1</v>
      </c>
      <c r="AZ164" s="20">
        <f t="shared" si="290"/>
        <v>0</v>
      </c>
      <c r="BA164" s="132"/>
      <c r="BB164" s="20">
        <f t="shared" si="279"/>
        <v>0</v>
      </c>
      <c r="BC164" s="133"/>
      <c r="BD164" s="198">
        <f t="shared" si="280"/>
        <v>1</v>
      </c>
      <c r="BE164" s="20">
        <f t="shared" si="281"/>
        <v>0</v>
      </c>
      <c r="BF164" s="132"/>
      <c r="BG164" s="184">
        <f t="shared" si="282"/>
        <v>0</v>
      </c>
      <c r="BH164" s="301">
        <f t="shared" si="291"/>
        <v>0</v>
      </c>
      <c r="BI164" s="56">
        <f t="shared" si="292"/>
        <v>0</v>
      </c>
      <c r="BJ164" s="312"/>
      <c r="BK164" s="129" t="str">
        <f t="shared" si="258"/>
        <v>B/V</v>
      </c>
    </row>
    <row r="165" spans="2:63" x14ac:dyDescent="0.25">
      <c r="B165" s="130" t="s">
        <v>315</v>
      </c>
      <c r="C165" s="8"/>
      <c r="D165" s="14"/>
      <c r="E165" s="324" t="s">
        <v>148</v>
      </c>
      <c r="F165" s="324"/>
      <c r="G165" s="61"/>
      <c r="H165" s="66"/>
      <c r="I165" s="26"/>
      <c r="J165" s="186">
        <f>27%</f>
        <v>0.27</v>
      </c>
      <c r="K165" s="197">
        <f t="shared" si="283"/>
        <v>0</v>
      </c>
      <c r="L165" s="20">
        <f t="shared" si="259"/>
        <v>0</v>
      </c>
      <c r="M165" s="67">
        <f t="shared" si="260"/>
        <v>0</v>
      </c>
      <c r="N165" s="198">
        <f>100%</f>
        <v>1</v>
      </c>
      <c r="O165" s="185">
        <f t="shared" si="284"/>
        <v>0</v>
      </c>
      <c r="P165" s="132"/>
      <c r="Q165" s="20">
        <f t="shared" si="261"/>
        <v>0</v>
      </c>
      <c r="R165" s="133"/>
      <c r="S165" s="198">
        <f>100%</f>
        <v>1</v>
      </c>
      <c r="T165" s="185">
        <f t="shared" si="285"/>
        <v>0</v>
      </c>
      <c r="U165" s="132"/>
      <c r="V165" s="134">
        <f t="shared" si="262"/>
        <v>0</v>
      </c>
      <c r="W165" s="317"/>
      <c r="X165" s="57"/>
      <c r="Y165" s="283"/>
      <c r="Z165" s="284" t="str">
        <f t="shared" si="248"/>
        <v xml:space="preserve"> </v>
      </c>
      <c r="AA165" s="10">
        <f t="shared" si="263"/>
        <v>0</v>
      </c>
      <c r="AB165" s="26">
        <f t="shared" si="264"/>
        <v>0</v>
      </c>
      <c r="AC165" s="186">
        <f t="shared" si="265"/>
        <v>0.27</v>
      </c>
      <c r="AD165" s="197">
        <f t="shared" si="286"/>
        <v>0</v>
      </c>
      <c r="AE165" s="20">
        <f t="shared" si="266"/>
        <v>0</v>
      </c>
      <c r="AF165" s="21">
        <f t="shared" si="267"/>
        <v>0</v>
      </c>
      <c r="AG165" s="198">
        <f t="shared" si="268"/>
        <v>1</v>
      </c>
      <c r="AH165" s="185">
        <f t="shared" si="287"/>
        <v>0</v>
      </c>
      <c r="AI165" s="132"/>
      <c r="AJ165" s="20">
        <f t="shared" si="269"/>
        <v>0</v>
      </c>
      <c r="AK165" s="133"/>
      <c r="AL165" s="198">
        <f t="shared" si="270"/>
        <v>1</v>
      </c>
      <c r="AM165" s="185">
        <f t="shared" si="288"/>
        <v>0</v>
      </c>
      <c r="AN165" s="132"/>
      <c r="AO165" s="134">
        <f t="shared" si="271"/>
        <v>0</v>
      </c>
      <c r="AP165" s="292">
        <f t="shared" si="272"/>
        <v>0</v>
      </c>
      <c r="AQ165" s="56">
        <f t="shared" si="289"/>
        <v>0</v>
      </c>
      <c r="AR165" s="207"/>
      <c r="AS165" s="11" t="str">
        <f t="shared" si="253"/>
        <v xml:space="preserve"> </v>
      </c>
      <c r="AT165" s="10">
        <f t="shared" si="273"/>
        <v>0</v>
      </c>
      <c r="AU165" s="26">
        <f t="shared" si="274"/>
        <v>0</v>
      </c>
      <c r="AV165" s="26">
        <f t="shared" si="275"/>
        <v>0</v>
      </c>
      <c r="AW165" s="20">
        <f t="shared" si="276"/>
        <v>0</v>
      </c>
      <c r="AX165" s="21">
        <f t="shared" si="277"/>
        <v>0</v>
      </c>
      <c r="AY165" s="198">
        <f t="shared" si="278"/>
        <v>1</v>
      </c>
      <c r="AZ165" s="20">
        <f t="shared" si="290"/>
        <v>0</v>
      </c>
      <c r="BA165" s="132"/>
      <c r="BB165" s="20">
        <f t="shared" si="279"/>
        <v>0</v>
      </c>
      <c r="BC165" s="133"/>
      <c r="BD165" s="198">
        <f t="shared" si="280"/>
        <v>1</v>
      </c>
      <c r="BE165" s="20">
        <f t="shared" si="281"/>
        <v>0</v>
      </c>
      <c r="BF165" s="132"/>
      <c r="BG165" s="184">
        <f t="shared" si="282"/>
        <v>0</v>
      </c>
      <c r="BH165" s="301">
        <f t="shared" si="291"/>
        <v>0</v>
      </c>
      <c r="BI165" s="56">
        <f t="shared" si="292"/>
        <v>0</v>
      </c>
      <c r="BJ165" s="312"/>
      <c r="BK165" s="129" t="str">
        <f t="shared" si="258"/>
        <v>B/V</v>
      </c>
    </row>
    <row r="166" spans="2:63" x14ac:dyDescent="0.25">
      <c r="B166" s="130" t="s">
        <v>316</v>
      </c>
      <c r="C166" s="8"/>
      <c r="D166" s="14"/>
      <c r="E166" s="324" t="s">
        <v>148</v>
      </c>
      <c r="F166" s="324"/>
      <c r="G166" s="61"/>
      <c r="H166" s="66"/>
      <c r="I166" s="26"/>
      <c r="J166" s="186">
        <f>27%</f>
        <v>0.27</v>
      </c>
      <c r="K166" s="197">
        <f t="shared" si="283"/>
        <v>0</v>
      </c>
      <c r="L166" s="20">
        <f t="shared" si="259"/>
        <v>0</v>
      </c>
      <c r="M166" s="67">
        <f t="shared" si="260"/>
        <v>0</v>
      </c>
      <c r="N166" s="198">
        <f>100%</f>
        <v>1</v>
      </c>
      <c r="O166" s="185">
        <f t="shared" si="284"/>
        <v>0</v>
      </c>
      <c r="P166" s="132"/>
      <c r="Q166" s="20">
        <f t="shared" si="261"/>
        <v>0</v>
      </c>
      <c r="R166" s="133"/>
      <c r="S166" s="198">
        <f>100%</f>
        <v>1</v>
      </c>
      <c r="T166" s="185">
        <f t="shared" si="285"/>
        <v>0</v>
      </c>
      <c r="U166" s="132"/>
      <c r="V166" s="134">
        <f t="shared" si="262"/>
        <v>0</v>
      </c>
      <c r="W166" s="317"/>
      <c r="X166" s="57"/>
      <c r="Y166" s="283"/>
      <c r="Z166" s="284" t="str">
        <f t="shared" si="248"/>
        <v xml:space="preserve"> </v>
      </c>
      <c r="AA166" s="10">
        <f t="shared" si="263"/>
        <v>0</v>
      </c>
      <c r="AB166" s="26">
        <f t="shared" si="264"/>
        <v>0</v>
      </c>
      <c r="AC166" s="186">
        <f t="shared" si="265"/>
        <v>0.27</v>
      </c>
      <c r="AD166" s="197">
        <f t="shared" si="286"/>
        <v>0</v>
      </c>
      <c r="AE166" s="20">
        <f t="shared" si="266"/>
        <v>0</v>
      </c>
      <c r="AF166" s="21">
        <f t="shared" si="267"/>
        <v>0</v>
      </c>
      <c r="AG166" s="198">
        <f t="shared" si="268"/>
        <v>1</v>
      </c>
      <c r="AH166" s="185">
        <f t="shared" si="287"/>
        <v>0</v>
      </c>
      <c r="AI166" s="132"/>
      <c r="AJ166" s="20">
        <f t="shared" si="269"/>
        <v>0</v>
      </c>
      <c r="AK166" s="133"/>
      <c r="AL166" s="198">
        <f t="shared" si="270"/>
        <v>1</v>
      </c>
      <c r="AM166" s="185">
        <f t="shared" si="288"/>
        <v>0</v>
      </c>
      <c r="AN166" s="132"/>
      <c r="AO166" s="134">
        <f t="shared" si="271"/>
        <v>0</v>
      </c>
      <c r="AP166" s="292">
        <f t="shared" si="272"/>
        <v>0</v>
      </c>
      <c r="AQ166" s="56">
        <f t="shared" si="289"/>
        <v>0</v>
      </c>
      <c r="AR166" s="207"/>
      <c r="AS166" s="11" t="str">
        <f t="shared" si="253"/>
        <v xml:space="preserve"> </v>
      </c>
      <c r="AT166" s="10">
        <f t="shared" si="273"/>
        <v>0</v>
      </c>
      <c r="AU166" s="26">
        <f t="shared" si="274"/>
        <v>0</v>
      </c>
      <c r="AV166" s="26">
        <f t="shared" si="275"/>
        <v>0</v>
      </c>
      <c r="AW166" s="20">
        <f t="shared" si="276"/>
        <v>0</v>
      </c>
      <c r="AX166" s="21">
        <f t="shared" si="277"/>
        <v>0</v>
      </c>
      <c r="AY166" s="198">
        <f t="shared" si="278"/>
        <v>1</v>
      </c>
      <c r="AZ166" s="20">
        <f t="shared" si="290"/>
        <v>0</v>
      </c>
      <c r="BA166" s="132"/>
      <c r="BB166" s="20">
        <f t="shared" si="279"/>
        <v>0</v>
      </c>
      <c r="BC166" s="133"/>
      <c r="BD166" s="198">
        <f t="shared" si="280"/>
        <v>1</v>
      </c>
      <c r="BE166" s="20">
        <f t="shared" si="281"/>
        <v>0</v>
      </c>
      <c r="BF166" s="132"/>
      <c r="BG166" s="184">
        <f t="shared" si="282"/>
        <v>0</v>
      </c>
      <c r="BH166" s="301">
        <f t="shared" si="291"/>
        <v>0</v>
      </c>
      <c r="BI166" s="56">
        <f t="shared" si="292"/>
        <v>0</v>
      </c>
      <c r="BJ166" s="312"/>
      <c r="BK166" s="129" t="str">
        <f t="shared" si="258"/>
        <v>B/V</v>
      </c>
    </row>
    <row r="167" spans="2:63" x14ac:dyDescent="0.25">
      <c r="B167" s="130" t="s">
        <v>317</v>
      </c>
      <c r="C167" s="8"/>
      <c r="D167" s="14"/>
      <c r="E167" s="324" t="s">
        <v>148</v>
      </c>
      <c r="F167" s="324"/>
      <c r="G167" s="61"/>
      <c r="H167" s="66"/>
      <c r="I167" s="26"/>
      <c r="J167" s="186">
        <f>27%</f>
        <v>0.27</v>
      </c>
      <c r="K167" s="197">
        <f t="shared" si="283"/>
        <v>0</v>
      </c>
      <c r="L167" s="20">
        <f t="shared" si="259"/>
        <v>0</v>
      </c>
      <c r="M167" s="67">
        <f t="shared" si="260"/>
        <v>0</v>
      </c>
      <c r="N167" s="198">
        <f>100%</f>
        <v>1</v>
      </c>
      <c r="O167" s="185">
        <f t="shared" si="284"/>
        <v>0</v>
      </c>
      <c r="P167" s="132"/>
      <c r="Q167" s="20">
        <f t="shared" si="261"/>
        <v>0</v>
      </c>
      <c r="R167" s="133"/>
      <c r="S167" s="198">
        <f>100%</f>
        <v>1</v>
      </c>
      <c r="T167" s="185">
        <f t="shared" si="285"/>
        <v>0</v>
      </c>
      <c r="U167" s="132"/>
      <c r="V167" s="134">
        <f t="shared" si="262"/>
        <v>0</v>
      </c>
      <c r="W167" s="317"/>
      <c r="X167" s="57"/>
      <c r="Y167" s="283"/>
      <c r="Z167" s="284" t="str">
        <f t="shared" si="248"/>
        <v xml:space="preserve"> </v>
      </c>
      <c r="AA167" s="10">
        <f t="shared" si="263"/>
        <v>0</v>
      </c>
      <c r="AB167" s="26">
        <f t="shared" si="264"/>
        <v>0</v>
      </c>
      <c r="AC167" s="186">
        <f t="shared" si="265"/>
        <v>0.27</v>
      </c>
      <c r="AD167" s="197">
        <f t="shared" si="286"/>
        <v>0</v>
      </c>
      <c r="AE167" s="20">
        <f t="shared" si="266"/>
        <v>0</v>
      </c>
      <c r="AF167" s="21">
        <f t="shared" si="267"/>
        <v>0</v>
      </c>
      <c r="AG167" s="198">
        <f t="shared" si="268"/>
        <v>1</v>
      </c>
      <c r="AH167" s="185">
        <f t="shared" si="287"/>
        <v>0</v>
      </c>
      <c r="AI167" s="132"/>
      <c r="AJ167" s="20">
        <f t="shared" si="269"/>
        <v>0</v>
      </c>
      <c r="AK167" s="133"/>
      <c r="AL167" s="198">
        <f t="shared" si="270"/>
        <v>1</v>
      </c>
      <c r="AM167" s="185">
        <f t="shared" si="288"/>
        <v>0</v>
      </c>
      <c r="AN167" s="132"/>
      <c r="AO167" s="134">
        <f t="shared" si="271"/>
        <v>0</v>
      </c>
      <c r="AP167" s="292">
        <f t="shared" si="272"/>
        <v>0</v>
      </c>
      <c r="AQ167" s="56">
        <f t="shared" si="289"/>
        <v>0</v>
      </c>
      <c r="AR167" s="207"/>
      <c r="AS167" s="11" t="str">
        <f t="shared" si="253"/>
        <v xml:space="preserve"> </v>
      </c>
      <c r="AT167" s="10">
        <f t="shared" si="273"/>
        <v>0</v>
      </c>
      <c r="AU167" s="26">
        <f t="shared" si="274"/>
        <v>0</v>
      </c>
      <c r="AV167" s="26">
        <f t="shared" si="275"/>
        <v>0</v>
      </c>
      <c r="AW167" s="20">
        <f t="shared" si="276"/>
        <v>0</v>
      </c>
      <c r="AX167" s="21">
        <f t="shared" si="277"/>
        <v>0</v>
      </c>
      <c r="AY167" s="198">
        <f t="shared" si="278"/>
        <v>1</v>
      </c>
      <c r="AZ167" s="20">
        <f t="shared" si="290"/>
        <v>0</v>
      </c>
      <c r="BA167" s="132"/>
      <c r="BB167" s="20">
        <f t="shared" si="279"/>
        <v>0</v>
      </c>
      <c r="BC167" s="133"/>
      <c r="BD167" s="198">
        <f t="shared" si="280"/>
        <v>1</v>
      </c>
      <c r="BE167" s="20">
        <f t="shared" si="281"/>
        <v>0</v>
      </c>
      <c r="BF167" s="132"/>
      <c r="BG167" s="184">
        <f t="shared" si="282"/>
        <v>0</v>
      </c>
      <c r="BH167" s="301">
        <f t="shared" si="291"/>
        <v>0</v>
      </c>
      <c r="BI167" s="56">
        <f t="shared" si="292"/>
        <v>0</v>
      </c>
      <c r="BJ167" s="312"/>
      <c r="BK167" s="129" t="str">
        <f t="shared" ref="BK167:BK177" si="293">+IF(LEFT(RIGHT(B167,3),1)="/",SUBSTITUTE(B167,RIGHT(B167,3),""),"")</f>
        <v>B/V</v>
      </c>
    </row>
    <row r="168" spans="2:63" x14ac:dyDescent="0.25">
      <c r="B168" s="130" t="s">
        <v>318</v>
      </c>
      <c r="C168" s="8"/>
      <c r="D168" s="14"/>
      <c r="E168" s="324" t="s">
        <v>148</v>
      </c>
      <c r="F168" s="324"/>
      <c r="G168" s="61"/>
      <c r="H168" s="66"/>
      <c r="I168" s="26"/>
      <c r="J168" s="186">
        <f>27%</f>
        <v>0.27</v>
      </c>
      <c r="K168" s="197">
        <f t="shared" si="283"/>
        <v>0</v>
      </c>
      <c r="L168" s="20">
        <f t="shared" si="259"/>
        <v>0</v>
      </c>
      <c r="M168" s="67">
        <f t="shared" si="260"/>
        <v>0</v>
      </c>
      <c r="N168" s="198">
        <f>100%</f>
        <v>1</v>
      </c>
      <c r="O168" s="185">
        <f t="shared" si="284"/>
        <v>0</v>
      </c>
      <c r="P168" s="132"/>
      <c r="Q168" s="20">
        <f t="shared" si="261"/>
        <v>0</v>
      </c>
      <c r="R168" s="133"/>
      <c r="S168" s="198">
        <f>100%</f>
        <v>1</v>
      </c>
      <c r="T168" s="185">
        <f t="shared" si="285"/>
        <v>0</v>
      </c>
      <c r="U168" s="132"/>
      <c r="V168" s="134">
        <f t="shared" si="262"/>
        <v>0</v>
      </c>
      <c r="W168" s="317"/>
      <c r="X168" s="57"/>
      <c r="Y168" s="283"/>
      <c r="Z168" s="284" t="str">
        <f t="shared" si="248"/>
        <v xml:space="preserve"> </v>
      </c>
      <c r="AA168" s="10">
        <f t="shared" si="263"/>
        <v>0</v>
      </c>
      <c r="AB168" s="26">
        <f t="shared" si="264"/>
        <v>0</v>
      </c>
      <c r="AC168" s="186">
        <f t="shared" si="265"/>
        <v>0.27</v>
      </c>
      <c r="AD168" s="197">
        <f t="shared" si="286"/>
        <v>0</v>
      </c>
      <c r="AE168" s="20">
        <f t="shared" si="266"/>
        <v>0</v>
      </c>
      <c r="AF168" s="21">
        <f t="shared" si="267"/>
        <v>0</v>
      </c>
      <c r="AG168" s="198">
        <f t="shared" si="268"/>
        <v>1</v>
      </c>
      <c r="AH168" s="185">
        <f t="shared" si="287"/>
        <v>0</v>
      </c>
      <c r="AI168" s="132"/>
      <c r="AJ168" s="20">
        <f t="shared" si="269"/>
        <v>0</v>
      </c>
      <c r="AK168" s="133"/>
      <c r="AL168" s="198">
        <f t="shared" si="270"/>
        <v>1</v>
      </c>
      <c r="AM168" s="185">
        <f t="shared" si="288"/>
        <v>0</v>
      </c>
      <c r="AN168" s="132"/>
      <c r="AO168" s="134">
        <f t="shared" si="271"/>
        <v>0</v>
      </c>
      <c r="AP168" s="292">
        <f t="shared" si="272"/>
        <v>0</v>
      </c>
      <c r="AQ168" s="56">
        <f t="shared" si="289"/>
        <v>0</v>
      </c>
      <c r="AR168" s="207"/>
      <c r="AS168" s="11" t="str">
        <f t="shared" si="253"/>
        <v xml:space="preserve"> </v>
      </c>
      <c r="AT168" s="10">
        <f t="shared" si="273"/>
        <v>0</v>
      </c>
      <c r="AU168" s="26">
        <f t="shared" si="274"/>
        <v>0</v>
      </c>
      <c r="AV168" s="26">
        <f t="shared" si="275"/>
        <v>0</v>
      </c>
      <c r="AW168" s="20">
        <f t="shared" si="276"/>
        <v>0</v>
      </c>
      <c r="AX168" s="21">
        <f t="shared" si="277"/>
        <v>0</v>
      </c>
      <c r="AY168" s="198">
        <f t="shared" si="278"/>
        <v>1</v>
      </c>
      <c r="AZ168" s="20">
        <f t="shared" si="290"/>
        <v>0</v>
      </c>
      <c r="BA168" s="132"/>
      <c r="BB168" s="20">
        <f t="shared" si="279"/>
        <v>0</v>
      </c>
      <c r="BC168" s="133"/>
      <c r="BD168" s="198">
        <f t="shared" si="280"/>
        <v>1</v>
      </c>
      <c r="BE168" s="20">
        <f t="shared" si="281"/>
        <v>0</v>
      </c>
      <c r="BF168" s="132"/>
      <c r="BG168" s="184">
        <f t="shared" si="282"/>
        <v>0</v>
      </c>
      <c r="BH168" s="301">
        <f t="shared" si="291"/>
        <v>0</v>
      </c>
      <c r="BI168" s="56">
        <f t="shared" si="292"/>
        <v>0</v>
      </c>
      <c r="BJ168" s="312"/>
      <c r="BK168" s="129" t="str">
        <f t="shared" si="293"/>
        <v>B/V</v>
      </c>
    </row>
    <row r="169" spans="2:63" x14ac:dyDescent="0.25">
      <c r="B169" s="130" t="s">
        <v>319</v>
      </c>
      <c r="C169" s="8"/>
      <c r="D169" s="14"/>
      <c r="E169" s="324" t="s">
        <v>148</v>
      </c>
      <c r="F169" s="324"/>
      <c r="G169" s="61"/>
      <c r="H169" s="66"/>
      <c r="I169" s="26"/>
      <c r="J169" s="186">
        <f>27%</f>
        <v>0.27</v>
      </c>
      <c r="K169" s="197">
        <f t="shared" si="283"/>
        <v>0</v>
      </c>
      <c r="L169" s="20">
        <f t="shared" si="259"/>
        <v>0</v>
      </c>
      <c r="M169" s="67">
        <f t="shared" si="260"/>
        <v>0</v>
      </c>
      <c r="N169" s="198">
        <f>100%</f>
        <v>1</v>
      </c>
      <c r="O169" s="185">
        <f t="shared" si="284"/>
        <v>0</v>
      </c>
      <c r="P169" s="132"/>
      <c r="Q169" s="20">
        <f t="shared" si="261"/>
        <v>0</v>
      </c>
      <c r="R169" s="133"/>
      <c r="S169" s="198">
        <f>100%</f>
        <v>1</v>
      </c>
      <c r="T169" s="185">
        <f t="shared" si="285"/>
        <v>0</v>
      </c>
      <c r="U169" s="132"/>
      <c r="V169" s="134">
        <f t="shared" si="262"/>
        <v>0</v>
      </c>
      <c r="W169" s="317"/>
      <c r="X169" s="57"/>
      <c r="Y169" s="283"/>
      <c r="Z169" s="284" t="str">
        <f t="shared" si="248"/>
        <v xml:space="preserve"> </v>
      </c>
      <c r="AA169" s="10">
        <f t="shared" si="263"/>
        <v>0</v>
      </c>
      <c r="AB169" s="26">
        <f t="shared" si="264"/>
        <v>0</v>
      </c>
      <c r="AC169" s="186">
        <f t="shared" si="265"/>
        <v>0.27</v>
      </c>
      <c r="AD169" s="197">
        <f t="shared" si="286"/>
        <v>0</v>
      </c>
      <c r="AE169" s="20">
        <f t="shared" si="266"/>
        <v>0</v>
      </c>
      <c r="AF169" s="21">
        <f t="shared" si="267"/>
        <v>0</v>
      </c>
      <c r="AG169" s="198">
        <f t="shared" si="268"/>
        <v>1</v>
      </c>
      <c r="AH169" s="185">
        <f t="shared" si="287"/>
        <v>0</v>
      </c>
      <c r="AI169" s="132"/>
      <c r="AJ169" s="20">
        <f t="shared" si="269"/>
        <v>0</v>
      </c>
      <c r="AK169" s="133"/>
      <c r="AL169" s="198">
        <f t="shared" si="270"/>
        <v>1</v>
      </c>
      <c r="AM169" s="185">
        <f t="shared" si="288"/>
        <v>0</v>
      </c>
      <c r="AN169" s="132"/>
      <c r="AO169" s="134">
        <f t="shared" si="271"/>
        <v>0</v>
      </c>
      <c r="AP169" s="292">
        <f t="shared" si="272"/>
        <v>0</v>
      </c>
      <c r="AQ169" s="56">
        <f t="shared" si="289"/>
        <v>0</v>
      </c>
      <c r="AR169" s="207"/>
      <c r="AS169" s="11" t="str">
        <f t="shared" si="253"/>
        <v xml:space="preserve"> </v>
      </c>
      <c r="AT169" s="10">
        <f t="shared" si="273"/>
        <v>0</v>
      </c>
      <c r="AU169" s="26">
        <f t="shared" si="274"/>
        <v>0</v>
      </c>
      <c r="AV169" s="26">
        <f t="shared" si="275"/>
        <v>0</v>
      </c>
      <c r="AW169" s="20">
        <f t="shared" si="276"/>
        <v>0</v>
      </c>
      <c r="AX169" s="21">
        <f t="shared" si="277"/>
        <v>0</v>
      </c>
      <c r="AY169" s="198">
        <f t="shared" si="278"/>
        <v>1</v>
      </c>
      <c r="AZ169" s="20">
        <f t="shared" si="290"/>
        <v>0</v>
      </c>
      <c r="BA169" s="132"/>
      <c r="BB169" s="20">
        <f t="shared" si="279"/>
        <v>0</v>
      </c>
      <c r="BC169" s="133"/>
      <c r="BD169" s="198">
        <f t="shared" si="280"/>
        <v>1</v>
      </c>
      <c r="BE169" s="20">
        <f t="shared" si="281"/>
        <v>0</v>
      </c>
      <c r="BF169" s="132"/>
      <c r="BG169" s="184">
        <f t="shared" si="282"/>
        <v>0</v>
      </c>
      <c r="BH169" s="301">
        <f t="shared" si="291"/>
        <v>0</v>
      </c>
      <c r="BI169" s="56">
        <f t="shared" si="292"/>
        <v>0</v>
      </c>
      <c r="BJ169" s="312"/>
      <c r="BK169" s="129" t="str">
        <f t="shared" si="293"/>
        <v>B/V</v>
      </c>
    </row>
    <row r="170" spans="2:63" x14ac:dyDescent="0.25">
      <c r="B170" s="130" t="s">
        <v>320</v>
      </c>
      <c r="C170" s="8"/>
      <c r="D170" s="14"/>
      <c r="E170" s="324" t="s">
        <v>148</v>
      </c>
      <c r="F170" s="324"/>
      <c r="G170" s="61"/>
      <c r="H170" s="66"/>
      <c r="I170" s="26"/>
      <c r="J170" s="186">
        <f>27%</f>
        <v>0.27</v>
      </c>
      <c r="K170" s="197">
        <f t="shared" si="283"/>
        <v>0</v>
      </c>
      <c r="L170" s="20">
        <f t="shared" si="259"/>
        <v>0</v>
      </c>
      <c r="M170" s="67">
        <f t="shared" si="260"/>
        <v>0</v>
      </c>
      <c r="N170" s="198">
        <f>100%</f>
        <v>1</v>
      </c>
      <c r="O170" s="185">
        <f t="shared" si="284"/>
        <v>0</v>
      </c>
      <c r="P170" s="132"/>
      <c r="Q170" s="20">
        <f t="shared" si="261"/>
        <v>0</v>
      </c>
      <c r="R170" s="133"/>
      <c r="S170" s="198">
        <f>100%</f>
        <v>1</v>
      </c>
      <c r="T170" s="185">
        <f t="shared" si="285"/>
        <v>0</v>
      </c>
      <c r="U170" s="132"/>
      <c r="V170" s="134">
        <f t="shared" si="262"/>
        <v>0</v>
      </c>
      <c r="W170" s="317"/>
      <c r="X170" s="57"/>
      <c r="Y170" s="283"/>
      <c r="Z170" s="284" t="str">
        <f t="shared" si="248"/>
        <v xml:space="preserve"> </v>
      </c>
      <c r="AA170" s="10">
        <f t="shared" si="263"/>
        <v>0</v>
      </c>
      <c r="AB170" s="26">
        <f t="shared" si="264"/>
        <v>0</v>
      </c>
      <c r="AC170" s="186">
        <f t="shared" si="265"/>
        <v>0.27</v>
      </c>
      <c r="AD170" s="197">
        <f t="shared" si="286"/>
        <v>0</v>
      </c>
      <c r="AE170" s="20">
        <f t="shared" si="266"/>
        <v>0</v>
      </c>
      <c r="AF170" s="21">
        <f t="shared" si="267"/>
        <v>0</v>
      </c>
      <c r="AG170" s="198">
        <f t="shared" si="268"/>
        <v>1</v>
      </c>
      <c r="AH170" s="185">
        <f t="shared" si="287"/>
        <v>0</v>
      </c>
      <c r="AI170" s="132"/>
      <c r="AJ170" s="20">
        <f t="shared" si="269"/>
        <v>0</v>
      </c>
      <c r="AK170" s="133"/>
      <c r="AL170" s="198">
        <f t="shared" si="270"/>
        <v>1</v>
      </c>
      <c r="AM170" s="185">
        <f t="shared" si="288"/>
        <v>0</v>
      </c>
      <c r="AN170" s="132"/>
      <c r="AO170" s="134">
        <f t="shared" si="271"/>
        <v>0</v>
      </c>
      <c r="AP170" s="292">
        <f t="shared" si="272"/>
        <v>0</v>
      </c>
      <c r="AQ170" s="56">
        <f t="shared" si="289"/>
        <v>0</v>
      </c>
      <c r="AR170" s="207"/>
      <c r="AS170" s="11" t="str">
        <f t="shared" si="253"/>
        <v xml:space="preserve"> </v>
      </c>
      <c r="AT170" s="10">
        <f t="shared" si="273"/>
        <v>0</v>
      </c>
      <c r="AU170" s="26">
        <f t="shared" si="274"/>
        <v>0</v>
      </c>
      <c r="AV170" s="26">
        <f t="shared" si="275"/>
        <v>0</v>
      </c>
      <c r="AW170" s="20">
        <f t="shared" si="276"/>
        <v>0</v>
      </c>
      <c r="AX170" s="21">
        <f t="shared" si="277"/>
        <v>0</v>
      </c>
      <c r="AY170" s="198">
        <f t="shared" si="278"/>
        <v>1</v>
      </c>
      <c r="AZ170" s="20">
        <f t="shared" si="290"/>
        <v>0</v>
      </c>
      <c r="BA170" s="132"/>
      <c r="BB170" s="20">
        <f t="shared" si="279"/>
        <v>0</v>
      </c>
      <c r="BC170" s="133"/>
      <c r="BD170" s="198">
        <f t="shared" si="280"/>
        <v>1</v>
      </c>
      <c r="BE170" s="20">
        <f t="shared" si="281"/>
        <v>0</v>
      </c>
      <c r="BF170" s="132"/>
      <c r="BG170" s="184">
        <f t="shared" si="282"/>
        <v>0</v>
      </c>
      <c r="BH170" s="301">
        <f t="shared" si="291"/>
        <v>0</v>
      </c>
      <c r="BI170" s="56">
        <f t="shared" si="292"/>
        <v>0</v>
      </c>
      <c r="BJ170" s="312"/>
      <c r="BK170" s="129" t="str">
        <f t="shared" si="293"/>
        <v>B/V</v>
      </c>
    </row>
    <row r="171" spans="2:63" x14ac:dyDescent="0.25">
      <c r="B171" s="130" t="s">
        <v>321</v>
      </c>
      <c r="C171" s="8"/>
      <c r="D171" s="14"/>
      <c r="E171" s="324" t="s">
        <v>148</v>
      </c>
      <c r="F171" s="324"/>
      <c r="G171" s="61"/>
      <c r="H171" s="66"/>
      <c r="I171" s="26"/>
      <c r="J171" s="186">
        <f>27%</f>
        <v>0.27</v>
      </c>
      <c r="K171" s="197">
        <f t="shared" si="283"/>
        <v>0</v>
      </c>
      <c r="L171" s="20">
        <f t="shared" si="259"/>
        <v>0</v>
      </c>
      <c r="M171" s="67">
        <f t="shared" si="260"/>
        <v>0</v>
      </c>
      <c r="N171" s="198">
        <f>100%</f>
        <v>1</v>
      </c>
      <c r="O171" s="185">
        <f t="shared" si="284"/>
        <v>0</v>
      </c>
      <c r="P171" s="132"/>
      <c r="Q171" s="20">
        <f t="shared" si="261"/>
        <v>0</v>
      </c>
      <c r="R171" s="133"/>
      <c r="S171" s="198">
        <f>100%</f>
        <v>1</v>
      </c>
      <c r="T171" s="185">
        <f t="shared" si="285"/>
        <v>0</v>
      </c>
      <c r="U171" s="132"/>
      <c r="V171" s="134">
        <f t="shared" si="262"/>
        <v>0</v>
      </c>
      <c r="W171" s="317"/>
      <c r="X171" s="57"/>
      <c r="Y171" s="283"/>
      <c r="Z171" s="284" t="str">
        <f t="shared" si="248"/>
        <v xml:space="preserve"> </v>
      </c>
      <c r="AA171" s="10">
        <f t="shared" si="263"/>
        <v>0</v>
      </c>
      <c r="AB171" s="26">
        <f t="shared" si="264"/>
        <v>0</v>
      </c>
      <c r="AC171" s="186">
        <f t="shared" si="265"/>
        <v>0.27</v>
      </c>
      <c r="AD171" s="197">
        <f t="shared" si="286"/>
        <v>0</v>
      </c>
      <c r="AE171" s="20">
        <f t="shared" si="266"/>
        <v>0</v>
      </c>
      <c r="AF171" s="21">
        <f t="shared" si="267"/>
        <v>0</v>
      </c>
      <c r="AG171" s="198">
        <f t="shared" si="268"/>
        <v>1</v>
      </c>
      <c r="AH171" s="185">
        <f t="shared" si="287"/>
        <v>0</v>
      </c>
      <c r="AI171" s="132"/>
      <c r="AJ171" s="20">
        <f t="shared" si="269"/>
        <v>0</v>
      </c>
      <c r="AK171" s="133"/>
      <c r="AL171" s="198">
        <f t="shared" si="270"/>
        <v>1</v>
      </c>
      <c r="AM171" s="185">
        <f t="shared" si="288"/>
        <v>0</v>
      </c>
      <c r="AN171" s="132"/>
      <c r="AO171" s="134">
        <f t="shared" si="271"/>
        <v>0</v>
      </c>
      <c r="AP171" s="292">
        <f t="shared" si="272"/>
        <v>0</v>
      </c>
      <c r="AQ171" s="56">
        <f t="shared" si="289"/>
        <v>0</v>
      </c>
      <c r="AR171" s="207"/>
      <c r="AS171" s="11" t="str">
        <f t="shared" si="253"/>
        <v xml:space="preserve"> </v>
      </c>
      <c r="AT171" s="10">
        <f t="shared" si="273"/>
        <v>0</v>
      </c>
      <c r="AU171" s="26">
        <f t="shared" si="274"/>
        <v>0</v>
      </c>
      <c r="AV171" s="26">
        <f t="shared" si="275"/>
        <v>0</v>
      </c>
      <c r="AW171" s="20">
        <f t="shared" si="276"/>
        <v>0</v>
      </c>
      <c r="AX171" s="21">
        <f t="shared" si="277"/>
        <v>0</v>
      </c>
      <c r="AY171" s="198">
        <f t="shared" si="278"/>
        <v>1</v>
      </c>
      <c r="AZ171" s="20">
        <f t="shared" si="290"/>
        <v>0</v>
      </c>
      <c r="BA171" s="132"/>
      <c r="BB171" s="20">
        <f t="shared" si="279"/>
        <v>0</v>
      </c>
      <c r="BC171" s="133"/>
      <c r="BD171" s="198">
        <f t="shared" si="280"/>
        <v>1</v>
      </c>
      <c r="BE171" s="20">
        <f t="shared" si="281"/>
        <v>0</v>
      </c>
      <c r="BF171" s="132"/>
      <c r="BG171" s="184">
        <f t="shared" si="282"/>
        <v>0</v>
      </c>
      <c r="BH171" s="301">
        <f t="shared" si="291"/>
        <v>0</v>
      </c>
      <c r="BI171" s="56">
        <f t="shared" si="292"/>
        <v>0</v>
      </c>
      <c r="BJ171" s="312"/>
      <c r="BK171" s="129" t="str">
        <f t="shared" si="293"/>
        <v>B/V</v>
      </c>
    </row>
    <row r="172" spans="2:63" x14ac:dyDescent="0.25">
      <c r="B172" s="130" t="s">
        <v>322</v>
      </c>
      <c r="C172" s="8"/>
      <c r="D172" s="14"/>
      <c r="E172" s="324" t="s">
        <v>148</v>
      </c>
      <c r="F172" s="324"/>
      <c r="G172" s="61"/>
      <c r="H172" s="66"/>
      <c r="I172" s="26"/>
      <c r="J172" s="186">
        <f>27%</f>
        <v>0.27</v>
      </c>
      <c r="K172" s="197">
        <f t="shared" si="283"/>
        <v>0</v>
      </c>
      <c r="L172" s="20">
        <f t="shared" si="259"/>
        <v>0</v>
      </c>
      <c r="M172" s="67">
        <f t="shared" si="260"/>
        <v>0</v>
      </c>
      <c r="N172" s="198">
        <f>100%</f>
        <v>1</v>
      </c>
      <c r="O172" s="185">
        <f t="shared" si="284"/>
        <v>0</v>
      </c>
      <c r="P172" s="132"/>
      <c r="Q172" s="20">
        <f t="shared" si="261"/>
        <v>0</v>
      </c>
      <c r="R172" s="133"/>
      <c r="S172" s="198">
        <f>100%</f>
        <v>1</v>
      </c>
      <c r="T172" s="185">
        <f t="shared" si="285"/>
        <v>0</v>
      </c>
      <c r="U172" s="132"/>
      <c r="V172" s="134">
        <f t="shared" si="262"/>
        <v>0</v>
      </c>
      <c r="W172" s="317"/>
      <c r="X172" s="57"/>
      <c r="Y172" s="283"/>
      <c r="Z172" s="284" t="str">
        <f t="shared" si="248"/>
        <v xml:space="preserve"> </v>
      </c>
      <c r="AA172" s="10">
        <f t="shared" si="263"/>
        <v>0</v>
      </c>
      <c r="AB172" s="26">
        <f t="shared" si="264"/>
        <v>0</v>
      </c>
      <c r="AC172" s="186">
        <f t="shared" si="265"/>
        <v>0.27</v>
      </c>
      <c r="AD172" s="197">
        <f t="shared" si="286"/>
        <v>0</v>
      </c>
      <c r="AE172" s="20">
        <f t="shared" si="266"/>
        <v>0</v>
      </c>
      <c r="AF172" s="21">
        <f t="shared" si="267"/>
        <v>0</v>
      </c>
      <c r="AG172" s="198">
        <f t="shared" si="268"/>
        <v>1</v>
      </c>
      <c r="AH172" s="185">
        <f t="shared" si="287"/>
        <v>0</v>
      </c>
      <c r="AI172" s="132"/>
      <c r="AJ172" s="20">
        <f t="shared" si="269"/>
        <v>0</v>
      </c>
      <c r="AK172" s="133"/>
      <c r="AL172" s="198">
        <f t="shared" si="270"/>
        <v>1</v>
      </c>
      <c r="AM172" s="185">
        <f t="shared" si="288"/>
        <v>0</v>
      </c>
      <c r="AN172" s="132"/>
      <c r="AO172" s="134">
        <f t="shared" si="271"/>
        <v>0</v>
      </c>
      <c r="AP172" s="292">
        <f t="shared" si="272"/>
        <v>0</v>
      </c>
      <c r="AQ172" s="56">
        <f t="shared" si="289"/>
        <v>0</v>
      </c>
      <c r="AR172" s="207"/>
      <c r="AS172" s="11" t="str">
        <f t="shared" si="253"/>
        <v xml:space="preserve"> </v>
      </c>
      <c r="AT172" s="10">
        <f t="shared" si="273"/>
        <v>0</v>
      </c>
      <c r="AU172" s="26">
        <f t="shared" si="274"/>
        <v>0</v>
      </c>
      <c r="AV172" s="26">
        <f t="shared" si="275"/>
        <v>0</v>
      </c>
      <c r="AW172" s="20">
        <f t="shared" si="276"/>
        <v>0</v>
      </c>
      <c r="AX172" s="21">
        <f t="shared" si="277"/>
        <v>0</v>
      </c>
      <c r="AY172" s="198">
        <f t="shared" si="278"/>
        <v>1</v>
      </c>
      <c r="AZ172" s="20">
        <f t="shared" si="290"/>
        <v>0</v>
      </c>
      <c r="BA172" s="132"/>
      <c r="BB172" s="20">
        <f t="shared" si="279"/>
        <v>0</v>
      </c>
      <c r="BC172" s="133"/>
      <c r="BD172" s="198">
        <f t="shared" si="280"/>
        <v>1</v>
      </c>
      <c r="BE172" s="20">
        <f t="shared" si="281"/>
        <v>0</v>
      </c>
      <c r="BF172" s="132"/>
      <c r="BG172" s="184">
        <f t="shared" si="282"/>
        <v>0</v>
      </c>
      <c r="BH172" s="301">
        <f t="shared" si="291"/>
        <v>0</v>
      </c>
      <c r="BI172" s="56">
        <f t="shared" si="292"/>
        <v>0</v>
      </c>
      <c r="BJ172" s="312"/>
      <c r="BK172" s="129" t="str">
        <f t="shared" si="293"/>
        <v>B/V</v>
      </c>
    </row>
    <row r="173" spans="2:63" x14ac:dyDescent="0.25">
      <c r="B173" s="130" t="s">
        <v>323</v>
      </c>
      <c r="C173" s="8"/>
      <c r="D173" s="14"/>
      <c r="E173" s="324" t="s">
        <v>148</v>
      </c>
      <c r="F173" s="324"/>
      <c r="G173" s="61"/>
      <c r="H173" s="66"/>
      <c r="I173" s="26"/>
      <c r="J173" s="186">
        <f>27%</f>
        <v>0.27</v>
      </c>
      <c r="K173" s="197">
        <f t="shared" si="283"/>
        <v>0</v>
      </c>
      <c r="L173" s="20">
        <f t="shared" si="259"/>
        <v>0</v>
      </c>
      <c r="M173" s="67">
        <f t="shared" si="260"/>
        <v>0</v>
      </c>
      <c r="N173" s="198">
        <f>100%</f>
        <v>1</v>
      </c>
      <c r="O173" s="185">
        <f t="shared" si="284"/>
        <v>0</v>
      </c>
      <c r="P173" s="132"/>
      <c r="Q173" s="20">
        <f t="shared" si="261"/>
        <v>0</v>
      </c>
      <c r="R173" s="133"/>
      <c r="S173" s="198">
        <f>100%</f>
        <v>1</v>
      </c>
      <c r="T173" s="185">
        <f t="shared" si="285"/>
        <v>0</v>
      </c>
      <c r="U173" s="132"/>
      <c r="V173" s="134">
        <f t="shared" si="262"/>
        <v>0</v>
      </c>
      <c r="W173" s="317"/>
      <c r="X173" s="57"/>
      <c r="Y173" s="283"/>
      <c r="Z173" s="284" t="str">
        <f t="shared" si="248"/>
        <v xml:space="preserve"> </v>
      </c>
      <c r="AA173" s="10">
        <f t="shared" si="263"/>
        <v>0</v>
      </c>
      <c r="AB173" s="26">
        <f t="shared" si="264"/>
        <v>0</v>
      </c>
      <c r="AC173" s="186">
        <f t="shared" si="265"/>
        <v>0.27</v>
      </c>
      <c r="AD173" s="197">
        <f t="shared" si="286"/>
        <v>0</v>
      </c>
      <c r="AE173" s="20">
        <f t="shared" si="266"/>
        <v>0</v>
      </c>
      <c r="AF173" s="21">
        <f t="shared" si="267"/>
        <v>0</v>
      </c>
      <c r="AG173" s="198">
        <f t="shared" si="268"/>
        <v>1</v>
      </c>
      <c r="AH173" s="185">
        <f t="shared" si="287"/>
        <v>0</v>
      </c>
      <c r="AI173" s="132"/>
      <c r="AJ173" s="20">
        <f t="shared" si="269"/>
        <v>0</v>
      </c>
      <c r="AK173" s="133"/>
      <c r="AL173" s="198">
        <f t="shared" si="270"/>
        <v>1</v>
      </c>
      <c r="AM173" s="185">
        <f t="shared" si="288"/>
        <v>0</v>
      </c>
      <c r="AN173" s="132"/>
      <c r="AO173" s="134">
        <f t="shared" si="271"/>
        <v>0</v>
      </c>
      <c r="AP173" s="292">
        <f t="shared" si="272"/>
        <v>0</v>
      </c>
      <c r="AQ173" s="56">
        <f t="shared" si="289"/>
        <v>0</v>
      </c>
      <c r="AR173" s="207"/>
      <c r="AS173" s="11" t="str">
        <f t="shared" si="253"/>
        <v xml:space="preserve"> </v>
      </c>
      <c r="AT173" s="10">
        <f t="shared" si="273"/>
        <v>0</v>
      </c>
      <c r="AU173" s="26">
        <f t="shared" si="274"/>
        <v>0</v>
      </c>
      <c r="AV173" s="26">
        <f t="shared" si="275"/>
        <v>0</v>
      </c>
      <c r="AW173" s="20">
        <f t="shared" si="276"/>
        <v>0</v>
      </c>
      <c r="AX173" s="21">
        <f t="shared" si="277"/>
        <v>0</v>
      </c>
      <c r="AY173" s="198">
        <f t="shared" si="278"/>
        <v>1</v>
      </c>
      <c r="AZ173" s="20">
        <f t="shared" si="290"/>
        <v>0</v>
      </c>
      <c r="BA173" s="132"/>
      <c r="BB173" s="20">
        <f t="shared" si="279"/>
        <v>0</v>
      </c>
      <c r="BC173" s="133"/>
      <c r="BD173" s="198">
        <f t="shared" si="280"/>
        <v>1</v>
      </c>
      <c r="BE173" s="20">
        <f t="shared" si="281"/>
        <v>0</v>
      </c>
      <c r="BF173" s="132"/>
      <c r="BG173" s="184">
        <f t="shared" si="282"/>
        <v>0</v>
      </c>
      <c r="BH173" s="301">
        <f t="shared" si="291"/>
        <v>0</v>
      </c>
      <c r="BI173" s="56">
        <f t="shared" si="292"/>
        <v>0</v>
      </c>
      <c r="BJ173" s="312"/>
      <c r="BK173" s="129" t="str">
        <f t="shared" si="293"/>
        <v>B/V</v>
      </c>
    </row>
    <row r="174" spans="2:63" x14ac:dyDescent="0.25">
      <c r="B174" s="130" t="s">
        <v>324</v>
      </c>
      <c r="C174" s="8"/>
      <c r="D174" s="14"/>
      <c r="E174" s="324" t="s">
        <v>148</v>
      </c>
      <c r="F174" s="324"/>
      <c r="G174" s="61"/>
      <c r="H174" s="66"/>
      <c r="I174" s="26"/>
      <c r="J174" s="186">
        <f>27%</f>
        <v>0.27</v>
      </c>
      <c r="K174" s="197">
        <f t="shared" si="283"/>
        <v>0</v>
      </c>
      <c r="L174" s="20">
        <f t="shared" si="259"/>
        <v>0</v>
      </c>
      <c r="M174" s="67">
        <f t="shared" si="260"/>
        <v>0</v>
      </c>
      <c r="N174" s="198">
        <f>100%</f>
        <v>1</v>
      </c>
      <c r="O174" s="185">
        <f t="shared" si="284"/>
        <v>0</v>
      </c>
      <c r="P174" s="132"/>
      <c r="Q174" s="20">
        <f t="shared" si="261"/>
        <v>0</v>
      </c>
      <c r="R174" s="133"/>
      <c r="S174" s="198">
        <f>100%</f>
        <v>1</v>
      </c>
      <c r="T174" s="185">
        <f t="shared" si="285"/>
        <v>0</v>
      </c>
      <c r="U174" s="132"/>
      <c r="V174" s="134">
        <f t="shared" si="262"/>
        <v>0</v>
      </c>
      <c r="W174" s="317"/>
      <c r="X174" s="57"/>
      <c r="Y174" s="283"/>
      <c r="Z174" s="284" t="str">
        <f t="shared" si="248"/>
        <v xml:space="preserve"> </v>
      </c>
      <c r="AA174" s="10">
        <f t="shared" si="263"/>
        <v>0</v>
      </c>
      <c r="AB174" s="26">
        <f t="shared" si="264"/>
        <v>0</v>
      </c>
      <c r="AC174" s="186">
        <f t="shared" si="265"/>
        <v>0.27</v>
      </c>
      <c r="AD174" s="197">
        <f t="shared" si="286"/>
        <v>0</v>
      </c>
      <c r="AE174" s="20">
        <f t="shared" si="266"/>
        <v>0</v>
      </c>
      <c r="AF174" s="21">
        <f t="shared" si="267"/>
        <v>0</v>
      </c>
      <c r="AG174" s="198">
        <f t="shared" si="268"/>
        <v>1</v>
      </c>
      <c r="AH174" s="185">
        <f t="shared" si="287"/>
        <v>0</v>
      </c>
      <c r="AI174" s="132"/>
      <c r="AJ174" s="20">
        <f t="shared" si="269"/>
        <v>0</v>
      </c>
      <c r="AK174" s="133"/>
      <c r="AL174" s="198">
        <f t="shared" si="270"/>
        <v>1</v>
      </c>
      <c r="AM174" s="185">
        <f t="shared" si="288"/>
        <v>0</v>
      </c>
      <c r="AN174" s="132"/>
      <c r="AO174" s="134">
        <f t="shared" si="271"/>
        <v>0</v>
      </c>
      <c r="AP174" s="292">
        <f t="shared" si="272"/>
        <v>0</v>
      </c>
      <c r="AQ174" s="56">
        <f t="shared" si="289"/>
        <v>0</v>
      </c>
      <c r="AR174" s="207"/>
      <c r="AS174" s="11" t="str">
        <f t="shared" si="253"/>
        <v xml:space="preserve"> </v>
      </c>
      <c r="AT174" s="10">
        <f t="shared" si="273"/>
        <v>0</v>
      </c>
      <c r="AU174" s="26">
        <f t="shared" si="274"/>
        <v>0</v>
      </c>
      <c r="AV174" s="26">
        <f t="shared" si="275"/>
        <v>0</v>
      </c>
      <c r="AW174" s="20">
        <f t="shared" si="276"/>
        <v>0</v>
      </c>
      <c r="AX174" s="21">
        <f t="shared" si="277"/>
        <v>0</v>
      </c>
      <c r="AY174" s="198">
        <f t="shared" si="278"/>
        <v>1</v>
      </c>
      <c r="AZ174" s="20">
        <f t="shared" si="290"/>
        <v>0</v>
      </c>
      <c r="BA174" s="132"/>
      <c r="BB174" s="20">
        <f t="shared" si="279"/>
        <v>0</v>
      </c>
      <c r="BC174" s="133"/>
      <c r="BD174" s="198">
        <f t="shared" si="280"/>
        <v>1</v>
      </c>
      <c r="BE174" s="20">
        <f t="shared" si="281"/>
        <v>0</v>
      </c>
      <c r="BF174" s="132"/>
      <c r="BG174" s="184">
        <f t="shared" si="282"/>
        <v>0</v>
      </c>
      <c r="BH174" s="301">
        <f t="shared" si="291"/>
        <v>0</v>
      </c>
      <c r="BI174" s="56">
        <f t="shared" si="292"/>
        <v>0</v>
      </c>
      <c r="BJ174" s="312"/>
      <c r="BK174" s="129" t="str">
        <f t="shared" si="293"/>
        <v>B/V</v>
      </c>
    </row>
    <row r="175" spans="2:63" x14ac:dyDescent="0.25">
      <c r="B175" s="130" t="s">
        <v>325</v>
      </c>
      <c r="C175" s="8"/>
      <c r="D175" s="14"/>
      <c r="E175" s="324" t="s">
        <v>148</v>
      </c>
      <c r="F175" s="324"/>
      <c r="G175" s="61"/>
      <c r="H175" s="66"/>
      <c r="I175" s="26"/>
      <c r="J175" s="186">
        <f>27%</f>
        <v>0.27</v>
      </c>
      <c r="K175" s="197">
        <f t="shared" si="283"/>
        <v>0</v>
      </c>
      <c r="L175" s="20">
        <f t="shared" si="259"/>
        <v>0</v>
      </c>
      <c r="M175" s="67">
        <f t="shared" si="260"/>
        <v>0</v>
      </c>
      <c r="N175" s="198">
        <f>100%</f>
        <v>1</v>
      </c>
      <c r="O175" s="185">
        <f t="shared" si="284"/>
        <v>0</v>
      </c>
      <c r="P175" s="132"/>
      <c r="Q175" s="20">
        <f t="shared" si="261"/>
        <v>0</v>
      </c>
      <c r="R175" s="133"/>
      <c r="S175" s="198">
        <f>100%</f>
        <v>1</v>
      </c>
      <c r="T175" s="185">
        <f t="shared" si="285"/>
        <v>0</v>
      </c>
      <c r="U175" s="132"/>
      <c r="V175" s="134">
        <f t="shared" si="262"/>
        <v>0</v>
      </c>
      <c r="W175" s="317"/>
      <c r="X175" s="57"/>
      <c r="Y175" s="283"/>
      <c r="Z175" s="284" t="str">
        <f t="shared" si="248"/>
        <v xml:space="preserve"> </v>
      </c>
      <c r="AA175" s="10">
        <f t="shared" si="263"/>
        <v>0</v>
      </c>
      <c r="AB175" s="26">
        <f t="shared" si="264"/>
        <v>0</v>
      </c>
      <c r="AC175" s="186">
        <f t="shared" si="265"/>
        <v>0.27</v>
      </c>
      <c r="AD175" s="197">
        <f t="shared" si="286"/>
        <v>0</v>
      </c>
      <c r="AE175" s="20">
        <f t="shared" si="266"/>
        <v>0</v>
      </c>
      <c r="AF175" s="21">
        <f t="shared" si="267"/>
        <v>0</v>
      </c>
      <c r="AG175" s="198">
        <f t="shared" si="268"/>
        <v>1</v>
      </c>
      <c r="AH175" s="185">
        <f t="shared" si="287"/>
        <v>0</v>
      </c>
      <c r="AI175" s="132"/>
      <c r="AJ175" s="20">
        <f t="shared" si="269"/>
        <v>0</v>
      </c>
      <c r="AK175" s="133"/>
      <c r="AL175" s="198">
        <f t="shared" si="270"/>
        <v>1</v>
      </c>
      <c r="AM175" s="185">
        <f t="shared" si="288"/>
        <v>0</v>
      </c>
      <c r="AN175" s="132"/>
      <c r="AO175" s="134">
        <f t="shared" si="271"/>
        <v>0</v>
      </c>
      <c r="AP175" s="292">
        <f t="shared" si="272"/>
        <v>0</v>
      </c>
      <c r="AQ175" s="56">
        <f t="shared" si="289"/>
        <v>0</v>
      </c>
      <c r="AR175" s="207"/>
      <c r="AS175" s="11" t="str">
        <f t="shared" si="253"/>
        <v xml:space="preserve"> </v>
      </c>
      <c r="AT175" s="10">
        <f t="shared" si="273"/>
        <v>0</v>
      </c>
      <c r="AU175" s="26">
        <f t="shared" si="274"/>
        <v>0</v>
      </c>
      <c r="AV175" s="26">
        <f t="shared" si="275"/>
        <v>0</v>
      </c>
      <c r="AW175" s="20">
        <f t="shared" si="276"/>
        <v>0</v>
      </c>
      <c r="AX175" s="21">
        <f t="shared" si="277"/>
        <v>0</v>
      </c>
      <c r="AY175" s="198">
        <f t="shared" si="278"/>
        <v>1</v>
      </c>
      <c r="AZ175" s="20">
        <f t="shared" si="290"/>
        <v>0</v>
      </c>
      <c r="BA175" s="132"/>
      <c r="BB175" s="20">
        <f t="shared" si="279"/>
        <v>0</v>
      </c>
      <c r="BC175" s="133"/>
      <c r="BD175" s="198">
        <f t="shared" si="280"/>
        <v>1</v>
      </c>
      <c r="BE175" s="20">
        <f t="shared" si="281"/>
        <v>0</v>
      </c>
      <c r="BF175" s="132"/>
      <c r="BG175" s="184">
        <f t="shared" si="282"/>
        <v>0</v>
      </c>
      <c r="BH175" s="301">
        <f t="shared" si="291"/>
        <v>0</v>
      </c>
      <c r="BI175" s="56">
        <f t="shared" si="292"/>
        <v>0</v>
      </c>
      <c r="BJ175" s="312"/>
      <c r="BK175" s="129" t="str">
        <f t="shared" si="293"/>
        <v>B/V</v>
      </c>
    </row>
    <row r="176" spans="2:63" x14ac:dyDescent="0.25">
      <c r="B176" s="130" t="s">
        <v>326</v>
      </c>
      <c r="C176" s="8"/>
      <c r="D176" s="14"/>
      <c r="E176" s="324" t="s">
        <v>148</v>
      </c>
      <c r="F176" s="324"/>
      <c r="G176" s="61"/>
      <c r="H176" s="66"/>
      <c r="I176" s="26"/>
      <c r="J176" s="186">
        <f>27%</f>
        <v>0.27</v>
      </c>
      <c r="K176" s="197">
        <f t="shared" si="283"/>
        <v>0</v>
      </c>
      <c r="L176" s="20">
        <f t="shared" si="259"/>
        <v>0</v>
      </c>
      <c r="M176" s="67">
        <f t="shared" si="260"/>
        <v>0</v>
      </c>
      <c r="N176" s="198">
        <f>100%</f>
        <v>1</v>
      </c>
      <c r="O176" s="185">
        <f t="shared" si="284"/>
        <v>0</v>
      </c>
      <c r="P176" s="132"/>
      <c r="Q176" s="20">
        <f t="shared" si="261"/>
        <v>0</v>
      </c>
      <c r="R176" s="133"/>
      <c r="S176" s="198">
        <f>100%</f>
        <v>1</v>
      </c>
      <c r="T176" s="185">
        <f t="shared" si="285"/>
        <v>0</v>
      </c>
      <c r="U176" s="132"/>
      <c r="V176" s="134">
        <f t="shared" si="262"/>
        <v>0</v>
      </c>
      <c r="W176" s="317"/>
      <c r="X176" s="57"/>
      <c r="Y176" s="283"/>
      <c r="Z176" s="284" t="str">
        <f t="shared" si="248"/>
        <v xml:space="preserve"> </v>
      </c>
      <c r="AA176" s="10">
        <f t="shared" si="263"/>
        <v>0</v>
      </c>
      <c r="AB176" s="26">
        <f t="shared" si="264"/>
        <v>0</v>
      </c>
      <c r="AC176" s="186">
        <f t="shared" si="265"/>
        <v>0.27</v>
      </c>
      <c r="AD176" s="197">
        <f t="shared" si="286"/>
        <v>0</v>
      </c>
      <c r="AE176" s="20">
        <f t="shared" si="266"/>
        <v>0</v>
      </c>
      <c r="AF176" s="21">
        <f t="shared" si="267"/>
        <v>0</v>
      </c>
      <c r="AG176" s="198">
        <f t="shared" si="268"/>
        <v>1</v>
      </c>
      <c r="AH176" s="185">
        <f t="shared" si="287"/>
        <v>0</v>
      </c>
      <c r="AI176" s="132"/>
      <c r="AJ176" s="20">
        <f t="shared" si="269"/>
        <v>0</v>
      </c>
      <c r="AK176" s="133"/>
      <c r="AL176" s="198">
        <f t="shared" si="270"/>
        <v>1</v>
      </c>
      <c r="AM176" s="185">
        <f t="shared" si="288"/>
        <v>0</v>
      </c>
      <c r="AN176" s="132"/>
      <c r="AO176" s="134">
        <f t="shared" si="271"/>
        <v>0</v>
      </c>
      <c r="AP176" s="292">
        <f t="shared" si="272"/>
        <v>0</v>
      </c>
      <c r="AQ176" s="56">
        <f t="shared" si="289"/>
        <v>0</v>
      </c>
      <c r="AR176" s="207"/>
      <c r="AS176" s="11" t="str">
        <f t="shared" si="253"/>
        <v xml:space="preserve"> </v>
      </c>
      <c r="AT176" s="10">
        <f t="shared" si="273"/>
        <v>0</v>
      </c>
      <c r="AU176" s="26">
        <f t="shared" si="274"/>
        <v>0</v>
      </c>
      <c r="AV176" s="26">
        <f t="shared" si="275"/>
        <v>0</v>
      </c>
      <c r="AW176" s="20">
        <f t="shared" si="276"/>
        <v>0</v>
      </c>
      <c r="AX176" s="21">
        <f t="shared" si="277"/>
        <v>0</v>
      </c>
      <c r="AY176" s="198">
        <f t="shared" si="278"/>
        <v>1</v>
      </c>
      <c r="AZ176" s="20">
        <f t="shared" si="290"/>
        <v>0</v>
      </c>
      <c r="BA176" s="132"/>
      <c r="BB176" s="20">
        <f t="shared" si="279"/>
        <v>0</v>
      </c>
      <c r="BC176" s="133"/>
      <c r="BD176" s="198">
        <f t="shared" si="280"/>
        <v>1</v>
      </c>
      <c r="BE176" s="20">
        <f t="shared" si="281"/>
        <v>0</v>
      </c>
      <c r="BF176" s="132"/>
      <c r="BG176" s="184">
        <f t="shared" si="282"/>
        <v>0</v>
      </c>
      <c r="BH176" s="301">
        <f t="shared" si="291"/>
        <v>0</v>
      </c>
      <c r="BI176" s="56">
        <f t="shared" si="292"/>
        <v>0</v>
      </c>
      <c r="BJ176" s="312"/>
      <c r="BK176" s="129" t="str">
        <f t="shared" si="293"/>
        <v>B/V</v>
      </c>
    </row>
    <row r="177" spans="2:63" x14ac:dyDescent="0.25">
      <c r="B177" s="130" t="s">
        <v>327</v>
      </c>
      <c r="C177" s="8"/>
      <c r="D177" s="14"/>
      <c r="E177" s="324" t="s">
        <v>148</v>
      </c>
      <c r="F177" s="324"/>
      <c r="G177" s="61"/>
      <c r="H177" s="66"/>
      <c r="I177" s="26"/>
      <c r="J177" s="186">
        <f>27%</f>
        <v>0.27</v>
      </c>
      <c r="K177" s="197">
        <f t="shared" si="283"/>
        <v>0</v>
      </c>
      <c r="L177" s="20">
        <f t="shared" si="259"/>
        <v>0</v>
      </c>
      <c r="M177" s="67">
        <f t="shared" si="260"/>
        <v>0</v>
      </c>
      <c r="N177" s="198">
        <f>100%</f>
        <v>1</v>
      </c>
      <c r="O177" s="185">
        <f t="shared" si="284"/>
        <v>0</v>
      </c>
      <c r="P177" s="132"/>
      <c r="Q177" s="20">
        <f t="shared" si="261"/>
        <v>0</v>
      </c>
      <c r="R177" s="133"/>
      <c r="S177" s="198">
        <f>100%</f>
        <v>1</v>
      </c>
      <c r="T177" s="185">
        <f t="shared" si="285"/>
        <v>0</v>
      </c>
      <c r="U177" s="132"/>
      <c r="V177" s="134">
        <f t="shared" si="262"/>
        <v>0</v>
      </c>
      <c r="W177" s="317"/>
      <c r="X177" s="57"/>
      <c r="Y177" s="283"/>
      <c r="Z177" s="284" t="str">
        <f t="shared" si="248"/>
        <v xml:space="preserve"> </v>
      </c>
      <c r="AA177" s="10">
        <f t="shared" si="263"/>
        <v>0</v>
      </c>
      <c r="AB177" s="26">
        <f t="shared" si="264"/>
        <v>0</v>
      </c>
      <c r="AC177" s="186">
        <f t="shared" si="265"/>
        <v>0.27</v>
      </c>
      <c r="AD177" s="197">
        <f t="shared" si="286"/>
        <v>0</v>
      </c>
      <c r="AE177" s="20">
        <f t="shared" si="266"/>
        <v>0</v>
      </c>
      <c r="AF177" s="21">
        <f t="shared" si="267"/>
        <v>0</v>
      </c>
      <c r="AG177" s="198">
        <f t="shared" si="268"/>
        <v>1</v>
      </c>
      <c r="AH177" s="185">
        <f t="shared" si="287"/>
        <v>0</v>
      </c>
      <c r="AI177" s="132"/>
      <c r="AJ177" s="20">
        <f t="shared" si="269"/>
        <v>0</v>
      </c>
      <c r="AK177" s="133"/>
      <c r="AL177" s="198">
        <f t="shared" si="270"/>
        <v>1</v>
      </c>
      <c r="AM177" s="185">
        <f t="shared" si="288"/>
        <v>0</v>
      </c>
      <c r="AN177" s="132"/>
      <c r="AO177" s="134">
        <f t="shared" si="271"/>
        <v>0</v>
      </c>
      <c r="AP177" s="292">
        <f t="shared" si="272"/>
        <v>0</v>
      </c>
      <c r="AQ177" s="56">
        <f t="shared" si="289"/>
        <v>0</v>
      </c>
      <c r="AR177" s="207"/>
      <c r="AS177" s="11" t="str">
        <f t="shared" si="253"/>
        <v xml:space="preserve"> </v>
      </c>
      <c r="AT177" s="10">
        <f t="shared" si="273"/>
        <v>0</v>
      </c>
      <c r="AU177" s="26">
        <f t="shared" si="274"/>
        <v>0</v>
      </c>
      <c r="AV177" s="26">
        <f t="shared" si="275"/>
        <v>0</v>
      </c>
      <c r="AW177" s="20">
        <f t="shared" si="276"/>
        <v>0</v>
      </c>
      <c r="AX177" s="21">
        <f t="shared" si="277"/>
        <v>0</v>
      </c>
      <c r="AY177" s="198">
        <f t="shared" si="278"/>
        <v>1</v>
      </c>
      <c r="AZ177" s="20">
        <f t="shared" si="290"/>
        <v>0</v>
      </c>
      <c r="BA177" s="132"/>
      <c r="BB177" s="20">
        <f t="shared" si="279"/>
        <v>0</v>
      </c>
      <c r="BC177" s="133"/>
      <c r="BD177" s="198">
        <f t="shared" si="280"/>
        <v>1</v>
      </c>
      <c r="BE177" s="20">
        <f t="shared" si="281"/>
        <v>0</v>
      </c>
      <c r="BF177" s="132"/>
      <c r="BG177" s="184">
        <f t="shared" si="282"/>
        <v>0</v>
      </c>
      <c r="BH177" s="301">
        <f t="shared" si="291"/>
        <v>0</v>
      </c>
      <c r="BI177" s="56">
        <f t="shared" si="292"/>
        <v>0</v>
      </c>
      <c r="BJ177" s="312"/>
      <c r="BK177" s="129" t="str">
        <f t="shared" si="293"/>
        <v>B/V</v>
      </c>
    </row>
    <row r="178" spans="2:63" x14ac:dyDescent="0.25">
      <c r="B178" s="110" t="s">
        <v>66</v>
      </c>
      <c r="C178" s="334" t="s">
        <v>10</v>
      </c>
      <c r="D178" s="335"/>
      <c r="E178" s="335"/>
      <c r="F178" s="336"/>
      <c r="G178" s="58"/>
      <c r="H178" s="62"/>
      <c r="I178" s="24"/>
      <c r="J178" s="24"/>
      <c r="K178" s="188"/>
      <c r="L178" s="1"/>
      <c r="M178" s="63">
        <f>M179+M200+M221+M242+M263+M284+M305+M326+M347</f>
        <v>0</v>
      </c>
      <c r="N178" s="200"/>
      <c r="O178" s="1">
        <f>O179+O200+O221+O242+O263+O284+O305+O326+O347</f>
        <v>0</v>
      </c>
      <c r="P178" s="137"/>
      <c r="Q178" s="1">
        <f>Q179+Q200+Q221+Q242+Q263+Q284+Q305+Q326+Q347</f>
        <v>0</v>
      </c>
      <c r="R178" s="138"/>
      <c r="S178" s="200"/>
      <c r="T178" s="1">
        <f>T179+T200+T221+T242+T263+T284+T305+T326+T347</f>
        <v>0</v>
      </c>
      <c r="U178" s="137"/>
      <c r="V178" s="68">
        <f>SUM(V179+V200+V221+V242+V263+V284+V305+V326+V347)</f>
        <v>0</v>
      </c>
      <c r="W178" s="318"/>
      <c r="X178" s="274"/>
      <c r="Y178" s="281"/>
      <c r="Z178" s="309"/>
      <c r="AA178" s="22"/>
      <c r="AB178" s="24"/>
      <c r="AC178" s="24"/>
      <c r="AD178" s="188"/>
      <c r="AE178" s="1"/>
      <c r="AF178" s="3">
        <f>AF179+AF200+AF221+AF242+AF263+AF284+AF305+AF326+AF347</f>
        <v>0</v>
      </c>
      <c r="AG178" s="200"/>
      <c r="AH178" s="1">
        <f>AH179+AH200+AH221+AH242+AH263+AH284+AH305+AH326+AH347</f>
        <v>0</v>
      </c>
      <c r="AI178" s="137"/>
      <c r="AJ178" s="1">
        <f>AJ179+AJ200+AJ221+AJ242+AJ263+AJ284+AJ305+AJ326+AJ347</f>
        <v>0</v>
      </c>
      <c r="AK178" s="138"/>
      <c r="AL178" s="200"/>
      <c r="AM178" s="1">
        <f>AM179+AM200+AM221+AM242+AM263+AM284+AM305+AM326+AM347</f>
        <v>0</v>
      </c>
      <c r="AN178" s="137"/>
      <c r="AO178" s="68">
        <f>SUM(AO179+AO200+AO221+AO242+AO263+AO284+AO305+AO326+AO347)</f>
        <v>0</v>
      </c>
      <c r="AP178" s="306"/>
      <c r="AQ178" s="288"/>
      <c r="AR178" s="289"/>
      <c r="AS178" s="308"/>
      <c r="AT178" s="22"/>
      <c r="AU178" s="24"/>
      <c r="AV178" s="24"/>
      <c r="AW178" s="1"/>
      <c r="AX178" s="3">
        <f>AX179+AX200+AX221+AX242+AX263+AX284+AX305+AX326+AX347</f>
        <v>0</v>
      </c>
      <c r="AY178" s="200"/>
      <c r="AZ178" s="1">
        <f>AZ179+AZ200+AZ221+AZ242+AZ263+AZ284+AZ305+AZ326+AZ347</f>
        <v>0</v>
      </c>
      <c r="BA178" s="137"/>
      <c r="BB178" s="1">
        <f>BB179+BB200+BB221+BB242+BB263+BB284+BB305+BB326+BB347</f>
        <v>0</v>
      </c>
      <c r="BC178" s="138"/>
      <c r="BD178" s="200"/>
      <c r="BE178" s="1">
        <f>BE179+BE200+BE221+BE242+BE263+BE284+BE305+BE326+BE347</f>
        <v>0</v>
      </c>
      <c r="BF178" s="137"/>
      <c r="BG178" s="3">
        <f>SUM(BG179+BG200+BG221+BG242+BG263+BG284+BG305+BG326+BG347)</f>
        <v>0</v>
      </c>
      <c r="BH178" s="302"/>
      <c r="BI178" s="288"/>
      <c r="BJ178" s="312"/>
      <c r="BK178" s="129" t="str">
        <f t="shared" ref="BK178:BK188" si="294">+IF(LEFT(RIGHT(B178,2),1)="/",SUBSTITUTE(B178,RIGHT(B178,2),""),"")</f>
        <v/>
      </c>
    </row>
    <row r="179" spans="2:63" x14ac:dyDescent="0.25">
      <c r="B179" s="120" t="s">
        <v>67</v>
      </c>
      <c r="C179" s="8"/>
      <c r="D179" s="325" t="s">
        <v>11</v>
      </c>
      <c r="E179" s="326"/>
      <c r="F179" s="327"/>
      <c r="G179" s="59"/>
      <c r="H179" s="64"/>
      <c r="I179" s="25"/>
      <c r="J179" s="25"/>
      <c r="K179" s="124"/>
      <c r="L179" s="5"/>
      <c r="M179" s="65">
        <f>O179+Q179</f>
        <v>0</v>
      </c>
      <c r="N179" s="199"/>
      <c r="O179" s="5">
        <f>+P179</f>
        <v>0</v>
      </c>
      <c r="P179" s="125">
        <f>+SUMIF($BK$7:$BK$628,$B179,O$7:O$628)</f>
        <v>0</v>
      </c>
      <c r="Q179" s="5">
        <f>R179</f>
        <v>0</v>
      </c>
      <c r="R179" s="126">
        <f>+SUMIF($BK$7:$BK$628,$B179,Q$7:Q$628)</f>
        <v>0</v>
      </c>
      <c r="S179" s="199"/>
      <c r="T179" s="5">
        <f>U179</f>
        <v>0</v>
      </c>
      <c r="U179" s="125">
        <f>+SUMIF($BK$7:$BK$628,$B179,T$7:T$628)</f>
        <v>0</v>
      </c>
      <c r="V179" s="65">
        <f>SUM(V180:V199)</f>
        <v>0</v>
      </c>
      <c r="W179" s="318"/>
      <c r="X179" s="274"/>
      <c r="Y179" s="281"/>
      <c r="Z179" s="309"/>
      <c r="AA179" s="23"/>
      <c r="AB179" s="25"/>
      <c r="AC179" s="25"/>
      <c r="AD179" s="124"/>
      <c r="AE179" s="5"/>
      <c r="AF179" s="6">
        <f>AH179+AJ179</f>
        <v>0</v>
      </c>
      <c r="AG179" s="199"/>
      <c r="AH179" s="5">
        <f>+AI179</f>
        <v>0</v>
      </c>
      <c r="AI179" s="125">
        <f>+SUMIF($BK$7:$BK$628,$B179,AH$7:AH$628)</f>
        <v>0</v>
      </c>
      <c r="AJ179" s="5">
        <f>AK179</f>
        <v>0</v>
      </c>
      <c r="AK179" s="126">
        <f>+SUMIF($BK$7:$BK$628,$B179,AJ$7:AJ$628)</f>
        <v>0</v>
      </c>
      <c r="AL179" s="199"/>
      <c r="AM179" s="5">
        <f>AN179</f>
        <v>0</v>
      </c>
      <c r="AN179" s="125">
        <f>+SUMIF($BK$7:$BK$628,$B179,AM$7:AM$628)</f>
        <v>0</v>
      </c>
      <c r="AO179" s="65">
        <f>SUM(AO180:AO199)</f>
        <v>0</v>
      </c>
      <c r="AP179" s="306"/>
      <c r="AQ179" s="288"/>
      <c r="AR179" s="289"/>
      <c r="AS179" s="308"/>
      <c r="AT179" s="23"/>
      <c r="AU179" s="25"/>
      <c r="AV179" s="25"/>
      <c r="AW179" s="5"/>
      <c r="AX179" s="6">
        <f>AZ179+BB179</f>
        <v>0</v>
      </c>
      <c r="AY179" s="199"/>
      <c r="AZ179" s="5">
        <f>+BA179</f>
        <v>0</v>
      </c>
      <c r="BA179" s="125">
        <f>+SUMIF($BK$7:$BK$628,$B179,AZ$7:AZ$628)</f>
        <v>0</v>
      </c>
      <c r="BB179" s="5">
        <f>BC179</f>
        <v>0</v>
      </c>
      <c r="BC179" s="126">
        <f>+SUMIF($BK$7:$BK$628,$B179,BB$7:BB$628)</f>
        <v>0</v>
      </c>
      <c r="BD179" s="199"/>
      <c r="BE179" s="5">
        <f>BF179</f>
        <v>0</v>
      </c>
      <c r="BF179" s="125">
        <f>+SUMIF($BK$7:$BK$628,$B179,BE$7:BE$628)</f>
        <v>0</v>
      </c>
      <c r="BG179" s="6">
        <f>SUM(BG180:BG199)</f>
        <v>0</v>
      </c>
      <c r="BH179" s="302"/>
      <c r="BI179" s="288"/>
      <c r="BJ179" s="312"/>
      <c r="BK179" s="129" t="str">
        <f t="shared" si="294"/>
        <v>C</v>
      </c>
    </row>
    <row r="180" spans="2:63" x14ac:dyDescent="0.25">
      <c r="B180" s="130" t="s">
        <v>68</v>
      </c>
      <c r="C180" s="8"/>
      <c r="D180" s="85"/>
      <c r="E180" s="324" t="s">
        <v>148</v>
      </c>
      <c r="F180" s="324"/>
      <c r="G180" s="61"/>
      <c r="H180" s="66"/>
      <c r="I180" s="26"/>
      <c r="J180" s="186">
        <f>27%</f>
        <v>0.27</v>
      </c>
      <c r="K180" s="197">
        <f>ROUNDDOWN(I180*J180,0)</f>
        <v>0</v>
      </c>
      <c r="L180" s="20">
        <f t="shared" ref="L180:L199" si="295">I180+K180</f>
        <v>0</v>
      </c>
      <c r="M180" s="67">
        <f t="shared" ref="M180:M199" si="296">H180*L180</f>
        <v>0</v>
      </c>
      <c r="N180" s="198">
        <f>100%</f>
        <v>1</v>
      </c>
      <c r="O180" s="185">
        <f>ROUND((M180*N180),0)</f>
        <v>0</v>
      </c>
      <c r="P180" s="132"/>
      <c r="Q180" s="20">
        <f t="shared" ref="Q180:Q199" si="297">M180-O180</f>
        <v>0</v>
      </c>
      <c r="R180" s="133"/>
      <c r="S180" s="198">
        <f>100%</f>
        <v>1</v>
      </c>
      <c r="T180" s="185">
        <f>ROUND((S180*O180),0)</f>
        <v>0</v>
      </c>
      <c r="U180" s="132"/>
      <c r="V180" s="134">
        <f t="shared" ref="V180:V199" si="298">O180-T180</f>
        <v>0</v>
      </c>
      <c r="W180" s="317" t="s">
        <v>735</v>
      </c>
      <c r="X180" s="57"/>
      <c r="Y180" s="283"/>
      <c r="Z180" s="284" t="str">
        <f t="shared" si="248"/>
        <v xml:space="preserve"> </v>
      </c>
      <c r="AA180" s="10">
        <f t="shared" ref="AA180:AA199" si="299">H180</f>
        <v>0</v>
      </c>
      <c r="AB180" s="26">
        <f t="shared" ref="AB180:AB199" si="300">I180</f>
        <v>0</v>
      </c>
      <c r="AC180" s="186">
        <f t="shared" ref="AC180:AC199" si="301">J180</f>
        <v>0.27</v>
      </c>
      <c r="AD180" s="197">
        <f>ROUNDDOWN(AB180*AC180,0)</f>
        <v>0</v>
      </c>
      <c r="AE180" s="20">
        <f t="shared" ref="AE180:AE199" si="302">AB180+AD180</f>
        <v>0</v>
      </c>
      <c r="AF180" s="21">
        <f t="shared" ref="AF180:AF199" si="303">AA180*AE180</f>
        <v>0</v>
      </c>
      <c r="AG180" s="198">
        <f t="shared" ref="AG180:AG199" si="304">N180</f>
        <v>1</v>
      </c>
      <c r="AH180" s="185">
        <f>ROUND((AF180*AG180),0)</f>
        <v>0</v>
      </c>
      <c r="AI180" s="132"/>
      <c r="AJ180" s="20">
        <f t="shared" ref="AJ180:AJ199" si="305">AF180-AH180</f>
        <v>0</v>
      </c>
      <c r="AK180" s="133"/>
      <c r="AL180" s="198">
        <f t="shared" ref="AL180:AL199" si="306">S180</f>
        <v>1</v>
      </c>
      <c r="AM180" s="185">
        <f>ROUND((AL180*AH180),0)</f>
        <v>0</v>
      </c>
      <c r="AN180" s="132"/>
      <c r="AO180" s="134">
        <f t="shared" ref="AO180:AO199" si="307">AH180-AM180</f>
        <v>0</v>
      </c>
      <c r="AP180" s="292">
        <f t="shared" ref="AP180:AP199" si="308">AH180-O180</f>
        <v>0</v>
      </c>
      <c r="AQ180" s="56">
        <f>X180</f>
        <v>0</v>
      </c>
      <c r="AR180" s="207"/>
      <c r="AS180" s="11" t="str">
        <f t="shared" si="253"/>
        <v xml:space="preserve"> </v>
      </c>
      <c r="AT180" s="10">
        <f t="shared" ref="AT180:AT199" si="309">AA180</f>
        <v>0</v>
      </c>
      <c r="AU180" s="26">
        <f t="shared" ref="AU180:AU199" si="310">AB180</f>
        <v>0</v>
      </c>
      <c r="AV180" s="26">
        <f t="shared" ref="AV180:AV199" si="311">AD180</f>
        <v>0</v>
      </c>
      <c r="AW180" s="20">
        <f t="shared" ref="AW180:AW199" si="312">AU180+AV180</f>
        <v>0</v>
      </c>
      <c r="AX180" s="21">
        <f t="shared" ref="AX180:AX199" si="313">AT180*AW180</f>
        <v>0</v>
      </c>
      <c r="AY180" s="198">
        <f t="shared" ref="AY180:AY199" si="314">AG180</f>
        <v>1</v>
      </c>
      <c r="AZ180" s="20">
        <f>ROUND((AX180*AY180),0)</f>
        <v>0</v>
      </c>
      <c r="BA180" s="132"/>
      <c r="BB180" s="20">
        <f t="shared" ref="BB180:BB199" si="315">AX180-AZ180</f>
        <v>0</v>
      </c>
      <c r="BC180" s="133"/>
      <c r="BD180" s="198">
        <f t="shared" ref="BD180:BD199" si="316">AL180</f>
        <v>1</v>
      </c>
      <c r="BE180" s="20">
        <f t="shared" ref="BE180:BE199" si="317">ROUND((BD180*AZ180),0)</f>
        <v>0</v>
      </c>
      <c r="BF180" s="132"/>
      <c r="BG180" s="184">
        <f t="shared" ref="BG180:BG199" si="318">AZ180-BE180</f>
        <v>0</v>
      </c>
      <c r="BH180" s="301">
        <f>AZ180-AH180</f>
        <v>0</v>
      </c>
      <c r="BI180" s="56">
        <f>AQ180</f>
        <v>0</v>
      </c>
      <c r="BJ180" s="312"/>
      <c r="BK180" s="129" t="str">
        <f t="shared" si="294"/>
        <v>C/I</v>
      </c>
    </row>
    <row r="181" spans="2:63" x14ac:dyDescent="0.25">
      <c r="B181" s="130" t="s">
        <v>163</v>
      </c>
      <c r="C181" s="8"/>
      <c r="D181" s="85"/>
      <c r="E181" s="324" t="s">
        <v>148</v>
      </c>
      <c r="F181" s="324"/>
      <c r="G181" s="61"/>
      <c r="H181" s="66"/>
      <c r="I181" s="26"/>
      <c r="J181" s="186">
        <f>27%</f>
        <v>0.27</v>
      </c>
      <c r="K181" s="197">
        <f t="shared" ref="K181:K199" si="319">ROUNDDOWN(I181*J181,0)</f>
        <v>0</v>
      </c>
      <c r="L181" s="20">
        <f t="shared" si="295"/>
        <v>0</v>
      </c>
      <c r="M181" s="67">
        <f t="shared" si="296"/>
        <v>0</v>
      </c>
      <c r="N181" s="198">
        <f>100%</f>
        <v>1</v>
      </c>
      <c r="O181" s="185">
        <f t="shared" ref="O181:O199" si="320">ROUND((M181*N181),0)</f>
        <v>0</v>
      </c>
      <c r="P181" s="132"/>
      <c r="Q181" s="20">
        <f t="shared" si="297"/>
        <v>0</v>
      </c>
      <c r="R181" s="133"/>
      <c r="S181" s="198">
        <f>100%</f>
        <v>1</v>
      </c>
      <c r="T181" s="185">
        <f t="shared" ref="T181:T199" si="321">ROUND((S181*O181),0)</f>
        <v>0</v>
      </c>
      <c r="U181" s="132"/>
      <c r="V181" s="134">
        <f t="shared" si="298"/>
        <v>0</v>
      </c>
      <c r="W181" s="317"/>
      <c r="X181" s="57"/>
      <c r="Y181" s="283"/>
      <c r="Z181" s="284" t="str">
        <f t="shared" si="248"/>
        <v xml:space="preserve"> </v>
      </c>
      <c r="AA181" s="10">
        <f t="shared" si="299"/>
        <v>0</v>
      </c>
      <c r="AB181" s="26">
        <f t="shared" si="300"/>
        <v>0</v>
      </c>
      <c r="AC181" s="186">
        <f t="shared" si="301"/>
        <v>0.27</v>
      </c>
      <c r="AD181" s="197">
        <f t="shared" ref="AD181:AD199" si="322">ROUNDDOWN(AB181*AC181,0)</f>
        <v>0</v>
      </c>
      <c r="AE181" s="20">
        <f t="shared" si="302"/>
        <v>0</v>
      </c>
      <c r="AF181" s="21">
        <f t="shared" si="303"/>
        <v>0</v>
      </c>
      <c r="AG181" s="198">
        <f t="shared" si="304"/>
        <v>1</v>
      </c>
      <c r="AH181" s="185">
        <f t="shared" ref="AH181:AH199" si="323">ROUND((AF181*AG181),0)</f>
        <v>0</v>
      </c>
      <c r="AI181" s="132"/>
      <c r="AJ181" s="20">
        <f t="shared" si="305"/>
        <v>0</v>
      </c>
      <c r="AK181" s="133"/>
      <c r="AL181" s="198">
        <f t="shared" si="306"/>
        <v>1</v>
      </c>
      <c r="AM181" s="185">
        <f t="shared" ref="AM181:AM199" si="324">ROUND((AL181*AH181),0)</f>
        <v>0</v>
      </c>
      <c r="AN181" s="132"/>
      <c r="AO181" s="134">
        <f t="shared" si="307"/>
        <v>0</v>
      </c>
      <c r="AP181" s="292">
        <f t="shared" si="308"/>
        <v>0</v>
      </c>
      <c r="AQ181" s="56">
        <f t="shared" ref="AQ181:AQ199" si="325">X181</f>
        <v>0</v>
      </c>
      <c r="AR181" s="207"/>
      <c r="AS181" s="11" t="str">
        <f t="shared" si="253"/>
        <v xml:space="preserve"> </v>
      </c>
      <c r="AT181" s="10">
        <f t="shared" si="309"/>
        <v>0</v>
      </c>
      <c r="AU181" s="26">
        <f t="shared" si="310"/>
        <v>0</v>
      </c>
      <c r="AV181" s="26">
        <f t="shared" si="311"/>
        <v>0</v>
      </c>
      <c r="AW181" s="20">
        <f t="shared" si="312"/>
        <v>0</v>
      </c>
      <c r="AX181" s="21">
        <f t="shared" si="313"/>
        <v>0</v>
      </c>
      <c r="AY181" s="198">
        <f t="shared" si="314"/>
        <v>1</v>
      </c>
      <c r="AZ181" s="20">
        <f t="shared" ref="AZ181:AZ199" si="326">ROUND((AX181*AY181),0)</f>
        <v>0</v>
      </c>
      <c r="BA181" s="132"/>
      <c r="BB181" s="20">
        <f t="shared" si="315"/>
        <v>0</v>
      </c>
      <c r="BC181" s="133"/>
      <c r="BD181" s="198">
        <f t="shared" si="316"/>
        <v>1</v>
      </c>
      <c r="BE181" s="20">
        <f t="shared" si="317"/>
        <v>0</v>
      </c>
      <c r="BF181" s="132"/>
      <c r="BG181" s="184">
        <f t="shared" si="318"/>
        <v>0</v>
      </c>
      <c r="BH181" s="301">
        <f t="shared" ref="BH181:BH199" si="327">AZ181-AH181</f>
        <v>0</v>
      </c>
      <c r="BI181" s="56">
        <f t="shared" ref="BI181:BI199" si="328">AQ181</f>
        <v>0</v>
      </c>
      <c r="BJ181" s="312"/>
      <c r="BK181" s="129" t="str">
        <f t="shared" si="294"/>
        <v>C/I</v>
      </c>
    </row>
    <row r="182" spans="2:63" x14ac:dyDescent="0.25">
      <c r="B182" s="130" t="s">
        <v>328</v>
      </c>
      <c r="C182" s="8"/>
      <c r="D182" s="85"/>
      <c r="E182" s="324" t="s">
        <v>148</v>
      </c>
      <c r="F182" s="324"/>
      <c r="G182" s="61"/>
      <c r="H182" s="66"/>
      <c r="I182" s="26"/>
      <c r="J182" s="186">
        <f>27%</f>
        <v>0.27</v>
      </c>
      <c r="K182" s="197">
        <f t="shared" si="319"/>
        <v>0</v>
      </c>
      <c r="L182" s="20">
        <f t="shared" si="295"/>
        <v>0</v>
      </c>
      <c r="M182" s="67">
        <f t="shared" si="296"/>
        <v>0</v>
      </c>
      <c r="N182" s="198">
        <f>100%</f>
        <v>1</v>
      </c>
      <c r="O182" s="185">
        <f t="shared" si="320"/>
        <v>0</v>
      </c>
      <c r="P182" s="132"/>
      <c r="Q182" s="20">
        <f t="shared" si="297"/>
        <v>0</v>
      </c>
      <c r="R182" s="133"/>
      <c r="S182" s="198">
        <f>100%</f>
        <v>1</v>
      </c>
      <c r="T182" s="185">
        <f t="shared" si="321"/>
        <v>0</v>
      </c>
      <c r="U182" s="132"/>
      <c r="V182" s="134">
        <f t="shared" si="298"/>
        <v>0</v>
      </c>
      <c r="W182" s="317"/>
      <c r="X182" s="57"/>
      <c r="Y182" s="283"/>
      <c r="Z182" s="284" t="str">
        <f t="shared" si="248"/>
        <v xml:space="preserve"> </v>
      </c>
      <c r="AA182" s="10">
        <f t="shared" si="299"/>
        <v>0</v>
      </c>
      <c r="AB182" s="26">
        <f t="shared" si="300"/>
        <v>0</v>
      </c>
      <c r="AC182" s="186">
        <f t="shared" si="301"/>
        <v>0.27</v>
      </c>
      <c r="AD182" s="197">
        <f t="shared" si="322"/>
        <v>0</v>
      </c>
      <c r="AE182" s="20">
        <f t="shared" si="302"/>
        <v>0</v>
      </c>
      <c r="AF182" s="21">
        <f t="shared" si="303"/>
        <v>0</v>
      </c>
      <c r="AG182" s="198">
        <f t="shared" si="304"/>
        <v>1</v>
      </c>
      <c r="AH182" s="185">
        <f t="shared" si="323"/>
        <v>0</v>
      </c>
      <c r="AI182" s="132"/>
      <c r="AJ182" s="20">
        <f t="shared" si="305"/>
        <v>0</v>
      </c>
      <c r="AK182" s="133"/>
      <c r="AL182" s="198">
        <f t="shared" si="306"/>
        <v>1</v>
      </c>
      <c r="AM182" s="185">
        <f t="shared" si="324"/>
        <v>0</v>
      </c>
      <c r="AN182" s="132"/>
      <c r="AO182" s="134">
        <f t="shared" si="307"/>
        <v>0</v>
      </c>
      <c r="AP182" s="292">
        <f t="shared" si="308"/>
        <v>0</v>
      </c>
      <c r="AQ182" s="56">
        <f t="shared" si="325"/>
        <v>0</v>
      </c>
      <c r="AR182" s="207"/>
      <c r="AS182" s="11" t="str">
        <f t="shared" si="253"/>
        <v xml:space="preserve"> </v>
      </c>
      <c r="AT182" s="10">
        <f t="shared" si="309"/>
        <v>0</v>
      </c>
      <c r="AU182" s="26">
        <f t="shared" si="310"/>
        <v>0</v>
      </c>
      <c r="AV182" s="26">
        <f t="shared" si="311"/>
        <v>0</v>
      </c>
      <c r="AW182" s="20">
        <f t="shared" si="312"/>
        <v>0</v>
      </c>
      <c r="AX182" s="21">
        <f t="shared" si="313"/>
        <v>0</v>
      </c>
      <c r="AY182" s="198">
        <f t="shared" si="314"/>
        <v>1</v>
      </c>
      <c r="AZ182" s="20">
        <f t="shared" si="326"/>
        <v>0</v>
      </c>
      <c r="BA182" s="132"/>
      <c r="BB182" s="20">
        <f t="shared" si="315"/>
        <v>0</v>
      </c>
      <c r="BC182" s="133"/>
      <c r="BD182" s="198">
        <f t="shared" si="316"/>
        <v>1</v>
      </c>
      <c r="BE182" s="20">
        <f t="shared" si="317"/>
        <v>0</v>
      </c>
      <c r="BF182" s="132"/>
      <c r="BG182" s="184">
        <f t="shared" si="318"/>
        <v>0</v>
      </c>
      <c r="BH182" s="301">
        <f t="shared" si="327"/>
        <v>0</v>
      </c>
      <c r="BI182" s="56">
        <f t="shared" si="328"/>
        <v>0</v>
      </c>
      <c r="BJ182" s="312"/>
      <c r="BK182" s="129" t="str">
        <f t="shared" si="294"/>
        <v>C/I</v>
      </c>
    </row>
    <row r="183" spans="2:63" x14ac:dyDescent="0.25">
      <c r="B183" s="130" t="s">
        <v>329</v>
      </c>
      <c r="C183" s="8"/>
      <c r="D183" s="85"/>
      <c r="E183" s="324" t="s">
        <v>148</v>
      </c>
      <c r="F183" s="324"/>
      <c r="G183" s="61"/>
      <c r="H183" s="66"/>
      <c r="I183" s="26"/>
      <c r="J183" s="186">
        <f>27%</f>
        <v>0.27</v>
      </c>
      <c r="K183" s="197">
        <f t="shared" si="319"/>
        <v>0</v>
      </c>
      <c r="L183" s="20">
        <f t="shared" si="295"/>
        <v>0</v>
      </c>
      <c r="M183" s="67">
        <f t="shared" si="296"/>
        <v>0</v>
      </c>
      <c r="N183" s="198">
        <f>100%</f>
        <v>1</v>
      </c>
      <c r="O183" s="185">
        <f t="shared" si="320"/>
        <v>0</v>
      </c>
      <c r="P183" s="132"/>
      <c r="Q183" s="20">
        <f t="shared" si="297"/>
        <v>0</v>
      </c>
      <c r="R183" s="133"/>
      <c r="S183" s="198">
        <f>100%</f>
        <v>1</v>
      </c>
      <c r="T183" s="185">
        <f t="shared" si="321"/>
        <v>0</v>
      </c>
      <c r="U183" s="132"/>
      <c r="V183" s="134">
        <f t="shared" si="298"/>
        <v>0</v>
      </c>
      <c r="W183" s="317"/>
      <c r="X183" s="57"/>
      <c r="Y183" s="283"/>
      <c r="Z183" s="284" t="str">
        <f t="shared" si="248"/>
        <v xml:space="preserve"> </v>
      </c>
      <c r="AA183" s="10">
        <f t="shared" si="299"/>
        <v>0</v>
      </c>
      <c r="AB183" s="26">
        <f t="shared" si="300"/>
        <v>0</v>
      </c>
      <c r="AC183" s="186">
        <f t="shared" si="301"/>
        <v>0.27</v>
      </c>
      <c r="AD183" s="197">
        <f t="shared" si="322"/>
        <v>0</v>
      </c>
      <c r="AE183" s="20">
        <f t="shared" si="302"/>
        <v>0</v>
      </c>
      <c r="AF183" s="21">
        <f t="shared" si="303"/>
        <v>0</v>
      </c>
      <c r="AG183" s="198">
        <f t="shared" si="304"/>
        <v>1</v>
      </c>
      <c r="AH183" s="185">
        <f t="shared" si="323"/>
        <v>0</v>
      </c>
      <c r="AI183" s="132"/>
      <c r="AJ183" s="20">
        <f t="shared" si="305"/>
        <v>0</v>
      </c>
      <c r="AK183" s="133"/>
      <c r="AL183" s="198">
        <f t="shared" si="306"/>
        <v>1</v>
      </c>
      <c r="AM183" s="185">
        <f t="shared" si="324"/>
        <v>0</v>
      </c>
      <c r="AN183" s="132"/>
      <c r="AO183" s="134">
        <f t="shared" si="307"/>
        <v>0</v>
      </c>
      <c r="AP183" s="292">
        <f t="shared" si="308"/>
        <v>0</v>
      </c>
      <c r="AQ183" s="56">
        <f t="shared" si="325"/>
        <v>0</v>
      </c>
      <c r="AR183" s="207"/>
      <c r="AS183" s="11" t="str">
        <f t="shared" si="253"/>
        <v xml:space="preserve"> </v>
      </c>
      <c r="AT183" s="10">
        <f t="shared" si="309"/>
        <v>0</v>
      </c>
      <c r="AU183" s="26">
        <f t="shared" si="310"/>
        <v>0</v>
      </c>
      <c r="AV183" s="26">
        <f t="shared" si="311"/>
        <v>0</v>
      </c>
      <c r="AW183" s="20">
        <f t="shared" si="312"/>
        <v>0</v>
      </c>
      <c r="AX183" s="21">
        <f t="shared" si="313"/>
        <v>0</v>
      </c>
      <c r="AY183" s="198">
        <f t="shared" si="314"/>
        <v>1</v>
      </c>
      <c r="AZ183" s="20">
        <f t="shared" si="326"/>
        <v>0</v>
      </c>
      <c r="BA183" s="132"/>
      <c r="BB183" s="20">
        <f t="shared" si="315"/>
        <v>0</v>
      </c>
      <c r="BC183" s="133"/>
      <c r="BD183" s="198">
        <f t="shared" si="316"/>
        <v>1</v>
      </c>
      <c r="BE183" s="20">
        <f t="shared" si="317"/>
        <v>0</v>
      </c>
      <c r="BF183" s="132"/>
      <c r="BG183" s="184">
        <f t="shared" si="318"/>
        <v>0</v>
      </c>
      <c r="BH183" s="301">
        <f t="shared" si="327"/>
        <v>0</v>
      </c>
      <c r="BI183" s="56">
        <f t="shared" si="328"/>
        <v>0</v>
      </c>
      <c r="BJ183" s="312"/>
      <c r="BK183" s="129" t="str">
        <f t="shared" si="294"/>
        <v>C/I</v>
      </c>
    </row>
    <row r="184" spans="2:63" x14ac:dyDescent="0.25">
      <c r="B184" s="130" t="s">
        <v>330</v>
      </c>
      <c r="C184" s="8"/>
      <c r="D184" s="85"/>
      <c r="E184" s="324" t="s">
        <v>148</v>
      </c>
      <c r="F184" s="324"/>
      <c r="G184" s="61"/>
      <c r="H184" s="66"/>
      <c r="I184" s="26"/>
      <c r="J184" s="186">
        <f>27%</f>
        <v>0.27</v>
      </c>
      <c r="K184" s="197">
        <f t="shared" si="319"/>
        <v>0</v>
      </c>
      <c r="L184" s="20">
        <f t="shared" si="295"/>
        <v>0</v>
      </c>
      <c r="M184" s="67">
        <f t="shared" si="296"/>
        <v>0</v>
      </c>
      <c r="N184" s="198">
        <f>100%</f>
        <v>1</v>
      </c>
      <c r="O184" s="185">
        <f t="shared" si="320"/>
        <v>0</v>
      </c>
      <c r="P184" s="132"/>
      <c r="Q184" s="20">
        <f t="shared" si="297"/>
        <v>0</v>
      </c>
      <c r="R184" s="133"/>
      <c r="S184" s="198">
        <f>100%</f>
        <v>1</v>
      </c>
      <c r="T184" s="185">
        <f t="shared" si="321"/>
        <v>0</v>
      </c>
      <c r="U184" s="132"/>
      <c r="V184" s="134">
        <f t="shared" si="298"/>
        <v>0</v>
      </c>
      <c r="W184" s="317"/>
      <c r="X184" s="57"/>
      <c r="Y184" s="283"/>
      <c r="Z184" s="284" t="str">
        <f t="shared" si="248"/>
        <v xml:space="preserve"> </v>
      </c>
      <c r="AA184" s="10">
        <f t="shared" si="299"/>
        <v>0</v>
      </c>
      <c r="AB184" s="26">
        <f t="shared" si="300"/>
        <v>0</v>
      </c>
      <c r="AC184" s="186">
        <f t="shared" si="301"/>
        <v>0.27</v>
      </c>
      <c r="AD184" s="197">
        <f t="shared" si="322"/>
        <v>0</v>
      </c>
      <c r="AE184" s="20">
        <f t="shared" si="302"/>
        <v>0</v>
      </c>
      <c r="AF184" s="21">
        <f t="shared" si="303"/>
        <v>0</v>
      </c>
      <c r="AG184" s="198">
        <f t="shared" si="304"/>
        <v>1</v>
      </c>
      <c r="AH184" s="185">
        <f t="shared" si="323"/>
        <v>0</v>
      </c>
      <c r="AI184" s="132"/>
      <c r="AJ184" s="20">
        <f t="shared" si="305"/>
        <v>0</v>
      </c>
      <c r="AK184" s="133"/>
      <c r="AL184" s="198">
        <f t="shared" si="306"/>
        <v>1</v>
      </c>
      <c r="AM184" s="185">
        <f t="shared" si="324"/>
        <v>0</v>
      </c>
      <c r="AN184" s="132"/>
      <c r="AO184" s="134">
        <f t="shared" si="307"/>
        <v>0</v>
      </c>
      <c r="AP184" s="292">
        <f t="shared" si="308"/>
        <v>0</v>
      </c>
      <c r="AQ184" s="56">
        <f t="shared" si="325"/>
        <v>0</v>
      </c>
      <c r="AR184" s="207"/>
      <c r="AS184" s="11" t="str">
        <f t="shared" si="253"/>
        <v xml:space="preserve"> </v>
      </c>
      <c r="AT184" s="10">
        <f t="shared" si="309"/>
        <v>0</v>
      </c>
      <c r="AU184" s="26">
        <f t="shared" si="310"/>
        <v>0</v>
      </c>
      <c r="AV184" s="26">
        <f t="shared" si="311"/>
        <v>0</v>
      </c>
      <c r="AW184" s="20">
        <f t="shared" si="312"/>
        <v>0</v>
      </c>
      <c r="AX184" s="21">
        <f t="shared" si="313"/>
        <v>0</v>
      </c>
      <c r="AY184" s="198">
        <f t="shared" si="314"/>
        <v>1</v>
      </c>
      <c r="AZ184" s="20">
        <f t="shared" si="326"/>
        <v>0</v>
      </c>
      <c r="BA184" s="132"/>
      <c r="BB184" s="20">
        <f t="shared" si="315"/>
        <v>0</v>
      </c>
      <c r="BC184" s="133"/>
      <c r="BD184" s="198">
        <f t="shared" si="316"/>
        <v>1</v>
      </c>
      <c r="BE184" s="20">
        <f t="shared" si="317"/>
        <v>0</v>
      </c>
      <c r="BF184" s="132"/>
      <c r="BG184" s="184">
        <f t="shared" si="318"/>
        <v>0</v>
      </c>
      <c r="BH184" s="301">
        <f t="shared" si="327"/>
        <v>0</v>
      </c>
      <c r="BI184" s="56">
        <f t="shared" si="328"/>
        <v>0</v>
      </c>
      <c r="BJ184" s="312"/>
      <c r="BK184" s="129" t="str">
        <f t="shared" si="294"/>
        <v>C/I</v>
      </c>
    </row>
    <row r="185" spans="2:63" x14ac:dyDescent="0.25">
      <c r="B185" s="130" t="s">
        <v>331</v>
      </c>
      <c r="C185" s="8"/>
      <c r="D185" s="85"/>
      <c r="E185" s="324" t="s">
        <v>148</v>
      </c>
      <c r="F185" s="324"/>
      <c r="G185" s="61"/>
      <c r="H185" s="66"/>
      <c r="I185" s="26"/>
      <c r="J185" s="186">
        <f>27%</f>
        <v>0.27</v>
      </c>
      <c r="K185" s="197">
        <f t="shared" si="319"/>
        <v>0</v>
      </c>
      <c r="L185" s="20">
        <f t="shared" si="295"/>
        <v>0</v>
      </c>
      <c r="M185" s="67">
        <f t="shared" si="296"/>
        <v>0</v>
      </c>
      <c r="N185" s="198">
        <f>100%</f>
        <v>1</v>
      </c>
      <c r="O185" s="185">
        <f t="shared" si="320"/>
        <v>0</v>
      </c>
      <c r="P185" s="132"/>
      <c r="Q185" s="20">
        <f t="shared" si="297"/>
        <v>0</v>
      </c>
      <c r="R185" s="133"/>
      <c r="S185" s="198">
        <f>100%</f>
        <v>1</v>
      </c>
      <c r="T185" s="185">
        <f t="shared" si="321"/>
        <v>0</v>
      </c>
      <c r="U185" s="132"/>
      <c r="V185" s="134">
        <f t="shared" si="298"/>
        <v>0</v>
      </c>
      <c r="W185" s="317"/>
      <c r="X185" s="57"/>
      <c r="Y185" s="283"/>
      <c r="Z185" s="284" t="str">
        <f t="shared" si="248"/>
        <v xml:space="preserve"> </v>
      </c>
      <c r="AA185" s="10">
        <f t="shared" si="299"/>
        <v>0</v>
      </c>
      <c r="AB185" s="26">
        <f t="shared" si="300"/>
        <v>0</v>
      </c>
      <c r="AC185" s="186">
        <f t="shared" si="301"/>
        <v>0.27</v>
      </c>
      <c r="AD185" s="197">
        <f t="shared" si="322"/>
        <v>0</v>
      </c>
      <c r="AE185" s="20">
        <f t="shared" si="302"/>
        <v>0</v>
      </c>
      <c r="AF185" s="21">
        <f t="shared" si="303"/>
        <v>0</v>
      </c>
      <c r="AG185" s="198">
        <f t="shared" si="304"/>
        <v>1</v>
      </c>
      <c r="AH185" s="185">
        <f t="shared" si="323"/>
        <v>0</v>
      </c>
      <c r="AI185" s="132"/>
      <c r="AJ185" s="20">
        <f t="shared" si="305"/>
        <v>0</v>
      </c>
      <c r="AK185" s="133"/>
      <c r="AL185" s="198">
        <f t="shared" si="306"/>
        <v>1</v>
      </c>
      <c r="AM185" s="185">
        <f t="shared" si="324"/>
        <v>0</v>
      </c>
      <c r="AN185" s="132"/>
      <c r="AO185" s="134">
        <f t="shared" si="307"/>
        <v>0</v>
      </c>
      <c r="AP185" s="292">
        <f t="shared" si="308"/>
        <v>0</v>
      </c>
      <c r="AQ185" s="56">
        <f t="shared" si="325"/>
        <v>0</v>
      </c>
      <c r="AR185" s="207"/>
      <c r="AS185" s="11" t="str">
        <f t="shared" si="253"/>
        <v xml:space="preserve"> </v>
      </c>
      <c r="AT185" s="10">
        <f t="shared" si="309"/>
        <v>0</v>
      </c>
      <c r="AU185" s="26">
        <f t="shared" si="310"/>
        <v>0</v>
      </c>
      <c r="AV185" s="26">
        <f t="shared" si="311"/>
        <v>0</v>
      </c>
      <c r="AW185" s="20">
        <f t="shared" si="312"/>
        <v>0</v>
      </c>
      <c r="AX185" s="21">
        <f t="shared" si="313"/>
        <v>0</v>
      </c>
      <c r="AY185" s="198">
        <f t="shared" si="314"/>
        <v>1</v>
      </c>
      <c r="AZ185" s="20">
        <f t="shared" si="326"/>
        <v>0</v>
      </c>
      <c r="BA185" s="132"/>
      <c r="BB185" s="20">
        <f t="shared" si="315"/>
        <v>0</v>
      </c>
      <c r="BC185" s="133"/>
      <c r="BD185" s="198">
        <f t="shared" si="316"/>
        <v>1</v>
      </c>
      <c r="BE185" s="20">
        <f t="shared" si="317"/>
        <v>0</v>
      </c>
      <c r="BF185" s="132"/>
      <c r="BG185" s="184">
        <f t="shared" si="318"/>
        <v>0</v>
      </c>
      <c r="BH185" s="301">
        <f t="shared" si="327"/>
        <v>0</v>
      </c>
      <c r="BI185" s="56">
        <f t="shared" si="328"/>
        <v>0</v>
      </c>
      <c r="BJ185" s="312"/>
      <c r="BK185" s="129" t="str">
        <f t="shared" si="294"/>
        <v>C/I</v>
      </c>
    </row>
    <row r="186" spans="2:63" x14ac:dyDescent="0.25">
      <c r="B186" s="130" t="s">
        <v>332</v>
      </c>
      <c r="C186" s="8"/>
      <c r="D186" s="85"/>
      <c r="E186" s="324" t="s">
        <v>148</v>
      </c>
      <c r="F186" s="324"/>
      <c r="G186" s="61"/>
      <c r="H186" s="66"/>
      <c r="I186" s="26"/>
      <c r="J186" s="186">
        <f>27%</f>
        <v>0.27</v>
      </c>
      <c r="K186" s="197">
        <f t="shared" si="319"/>
        <v>0</v>
      </c>
      <c r="L186" s="20">
        <f t="shared" si="295"/>
        <v>0</v>
      </c>
      <c r="M186" s="67">
        <f t="shared" si="296"/>
        <v>0</v>
      </c>
      <c r="N186" s="198">
        <f>100%</f>
        <v>1</v>
      </c>
      <c r="O186" s="185">
        <f t="shared" si="320"/>
        <v>0</v>
      </c>
      <c r="P186" s="132"/>
      <c r="Q186" s="20">
        <f t="shared" si="297"/>
        <v>0</v>
      </c>
      <c r="R186" s="133"/>
      <c r="S186" s="198">
        <f>100%</f>
        <v>1</v>
      </c>
      <c r="T186" s="185">
        <f t="shared" si="321"/>
        <v>0</v>
      </c>
      <c r="U186" s="132"/>
      <c r="V186" s="134">
        <f t="shared" si="298"/>
        <v>0</v>
      </c>
      <c r="W186" s="317"/>
      <c r="X186" s="57"/>
      <c r="Y186" s="283"/>
      <c r="Z186" s="284" t="str">
        <f t="shared" si="248"/>
        <v xml:space="preserve"> </v>
      </c>
      <c r="AA186" s="10">
        <f t="shared" si="299"/>
        <v>0</v>
      </c>
      <c r="AB186" s="26">
        <f t="shared" si="300"/>
        <v>0</v>
      </c>
      <c r="AC186" s="186">
        <f t="shared" si="301"/>
        <v>0.27</v>
      </c>
      <c r="AD186" s="197">
        <f t="shared" si="322"/>
        <v>0</v>
      </c>
      <c r="AE186" s="20">
        <f t="shared" si="302"/>
        <v>0</v>
      </c>
      <c r="AF186" s="21">
        <f t="shared" si="303"/>
        <v>0</v>
      </c>
      <c r="AG186" s="198">
        <f t="shared" si="304"/>
        <v>1</v>
      </c>
      <c r="AH186" s="185">
        <f t="shared" si="323"/>
        <v>0</v>
      </c>
      <c r="AI186" s="132"/>
      <c r="AJ186" s="20">
        <f t="shared" si="305"/>
        <v>0</v>
      </c>
      <c r="AK186" s="133"/>
      <c r="AL186" s="198">
        <f t="shared" si="306"/>
        <v>1</v>
      </c>
      <c r="AM186" s="185">
        <f t="shared" si="324"/>
        <v>0</v>
      </c>
      <c r="AN186" s="132"/>
      <c r="AO186" s="134">
        <f t="shared" si="307"/>
        <v>0</v>
      </c>
      <c r="AP186" s="292">
        <f t="shared" si="308"/>
        <v>0</v>
      </c>
      <c r="AQ186" s="56">
        <f t="shared" si="325"/>
        <v>0</v>
      </c>
      <c r="AR186" s="207"/>
      <c r="AS186" s="11" t="str">
        <f t="shared" si="253"/>
        <v xml:space="preserve"> </v>
      </c>
      <c r="AT186" s="10">
        <f t="shared" si="309"/>
        <v>0</v>
      </c>
      <c r="AU186" s="26">
        <f t="shared" si="310"/>
        <v>0</v>
      </c>
      <c r="AV186" s="26">
        <f t="shared" si="311"/>
        <v>0</v>
      </c>
      <c r="AW186" s="20">
        <f t="shared" si="312"/>
        <v>0</v>
      </c>
      <c r="AX186" s="21">
        <f t="shared" si="313"/>
        <v>0</v>
      </c>
      <c r="AY186" s="198">
        <f t="shared" si="314"/>
        <v>1</v>
      </c>
      <c r="AZ186" s="20">
        <f t="shared" si="326"/>
        <v>0</v>
      </c>
      <c r="BA186" s="132"/>
      <c r="BB186" s="20">
        <f t="shared" si="315"/>
        <v>0</v>
      </c>
      <c r="BC186" s="133"/>
      <c r="BD186" s="198">
        <f t="shared" si="316"/>
        <v>1</v>
      </c>
      <c r="BE186" s="20">
        <f t="shared" si="317"/>
        <v>0</v>
      </c>
      <c r="BF186" s="132"/>
      <c r="BG186" s="184">
        <f t="shared" si="318"/>
        <v>0</v>
      </c>
      <c r="BH186" s="301">
        <f t="shared" si="327"/>
        <v>0</v>
      </c>
      <c r="BI186" s="56">
        <f t="shared" si="328"/>
        <v>0</v>
      </c>
      <c r="BJ186" s="312"/>
      <c r="BK186" s="129" t="str">
        <f t="shared" si="294"/>
        <v>C/I</v>
      </c>
    </row>
    <row r="187" spans="2:63" x14ac:dyDescent="0.25">
      <c r="B187" s="130" t="s">
        <v>333</v>
      </c>
      <c r="C187" s="8"/>
      <c r="D187" s="85"/>
      <c r="E187" s="324" t="s">
        <v>148</v>
      </c>
      <c r="F187" s="324"/>
      <c r="G187" s="61"/>
      <c r="H187" s="66"/>
      <c r="I187" s="26"/>
      <c r="J187" s="186">
        <f>27%</f>
        <v>0.27</v>
      </c>
      <c r="K187" s="197">
        <f t="shared" si="319"/>
        <v>0</v>
      </c>
      <c r="L187" s="20">
        <f t="shared" si="295"/>
        <v>0</v>
      </c>
      <c r="M187" s="67">
        <f t="shared" si="296"/>
        <v>0</v>
      </c>
      <c r="N187" s="198">
        <f>100%</f>
        <v>1</v>
      </c>
      <c r="O187" s="185">
        <f t="shared" si="320"/>
        <v>0</v>
      </c>
      <c r="P187" s="132"/>
      <c r="Q187" s="20">
        <f t="shared" si="297"/>
        <v>0</v>
      </c>
      <c r="R187" s="133"/>
      <c r="S187" s="198">
        <f>100%</f>
        <v>1</v>
      </c>
      <c r="T187" s="185">
        <f t="shared" si="321"/>
        <v>0</v>
      </c>
      <c r="U187" s="132"/>
      <c r="V187" s="134">
        <f t="shared" si="298"/>
        <v>0</v>
      </c>
      <c r="W187" s="317"/>
      <c r="X187" s="57"/>
      <c r="Y187" s="283"/>
      <c r="Z187" s="284" t="str">
        <f t="shared" si="248"/>
        <v xml:space="preserve"> </v>
      </c>
      <c r="AA187" s="10">
        <f t="shared" si="299"/>
        <v>0</v>
      </c>
      <c r="AB187" s="26">
        <f t="shared" si="300"/>
        <v>0</v>
      </c>
      <c r="AC187" s="186">
        <f t="shared" si="301"/>
        <v>0.27</v>
      </c>
      <c r="AD187" s="197">
        <f t="shared" si="322"/>
        <v>0</v>
      </c>
      <c r="AE187" s="20">
        <f t="shared" si="302"/>
        <v>0</v>
      </c>
      <c r="AF187" s="21">
        <f t="shared" si="303"/>
        <v>0</v>
      </c>
      <c r="AG187" s="198">
        <f t="shared" si="304"/>
        <v>1</v>
      </c>
      <c r="AH187" s="185">
        <f t="shared" si="323"/>
        <v>0</v>
      </c>
      <c r="AI187" s="132"/>
      <c r="AJ187" s="20">
        <f t="shared" si="305"/>
        <v>0</v>
      </c>
      <c r="AK187" s="133"/>
      <c r="AL187" s="198">
        <f t="shared" si="306"/>
        <v>1</v>
      </c>
      <c r="AM187" s="185">
        <f t="shared" si="324"/>
        <v>0</v>
      </c>
      <c r="AN187" s="132"/>
      <c r="AO187" s="134">
        <f t="shared" si="307"/>
        <v>0</v>
      </c>
      <c r="AP187" s="292">
        <f t="shared" si="308"/>
        <v>0</v>
      </c>
      <c r="AQ187" s="56">
        <f t="shared" si="325"/>
        <v>0</v>
      </c>
      <c r="AR187" s="207"/>
      <c r="AS187" s="11" t="str">
        <f t="shared" si="253"/>
        <v xml:space="preserve"> </v>
      </c>
      <c r="AT187" s="10">
        <f t="shared" si="309"/>
        <v>0</v>
      </c>
      <c r="AU187" s="26">
        <f t="shared" si="310"/>
        <v>0</v>
      </c>
      <c r="AV187" s="26">
        <f t="shared" si="311"/>
        <v>0</v>
      </c>
      <c r="AW187" s="20">
        <f t="shared" si="312"/>
        <v>0</v>
      </c>
      <c r="AX187" s="21">
        <f t="shared" si="313"/>
        <v>0</v>
      </c>
      <c r="AY187" s="198">
        <f t="shared" si="314"/>
        <v>1</v>
      </c>
      <c r="AZ187" s="20">
        <f t="shared" si="326"/>
        <v>0</v>
      </c>
      <c r="BA187" s="132"/>
      <c r="BB187" s="20">
        <f t="shared" si="315"/>
        <v>0</v>
      </c>
      <c r="BC187" s="133"/>
      <c r="BD187" s="198">
        <f t="shared" si="316"/>
        <v>1</v>
      </c>
      <c r="BE187" s="20">
        <f t="shared" si="317"/>
        <v>0</v>
      </c>
      <c r="BF187" s="132"/>
      <c r="BG187" s="184">
        <f t="shared" si="318"/>
        <v>0</v>
      </c>
      <c r="BH187" s="301">
        <f t="shared" si="327"/>
        <v>0</v>
      </c>
      <c r="BI187" s="56">
        <f t="shared" si="328"/>
        <v>0</v>
      </c>
      <c r="BJ187" s="312"/>
      <c r="BK187" s="129" t="str">
        <f t="shared" si="294"/>
        <v>C/I</v>
      </c>
    </row>
    <row r="188" spans="2:63" x14ac:dyDescent="0.25">
      <c r="B188" s="130" t="s">
        <v>334</v>
      </c>
      <c r="C188" s="8"/>
      <c r="D188" s="85"/>
      <c r="E188" s="324" t="s">
        <v>148</v>
      </c>
      <c r="F188" s="324"/>
      <c r="G188" s="61"/>
      <c r="H188" s="66"/>
      <c r="I188" s="26"/>
      <c r="J188" s="186">
        <f>27%</f>
        <v>0.27</v>
      </c>
      <c r="K188" s="197">
        <f t="shared" si="319"/>
        <v>0</v>
      </c>
      <c r="L188" s="20">
        <f t="shared" si="295"/>
        <v>0</v>
      </c>
      <c r="M188" s="67">
        <f t="shared" si="296"/>
        <v>0</v>
      </c>
      <c r="N188" s="198">
        <f>100%</f>
        <v>1</v>
      </c>
      <c r="O188" s="185">
        <f t="shared" si="320"/>
        <v>0</v>
      </c>
      <c r="P188" s="132"/>
      <c r="Q188" s="20">
        <f t="shared" si="297"/>
        <v>0</v>
      </c>
      <c r="R188" s="133"/>
      <c r="S188" s="198">
        <f>100%</f>
        <v>1</v>
      </c>
      <c r="T188" s="185">
        <f t="shared" si="321"/>
        <v>0</v>
      </c>
      <c r="U188" s="132"/>
      <c r="V188" s="134">
        <f t="shared" si="298"/>
        <v>0</v>
      </c>
      <c r="W188" s="317"/>
      <c r="X188" s="57"/>
      <c r="Y188" s="283"/>
      <c r="Z188" s="284" t="str">
        <f t="shared" si="248"/>
        <v xml:space="preserve"> </v>
      </c>
      <c r="AA188" s="10">
        <f t="shared" si="299"/>
        <v>0</v>
      </c>
      <c r="AB188" s="26">
        <f t="shared" si="300"/>
        <v>0</v>
      </c>
      <c r="AC188" s="186">
        <f t="shared" si="301"/>
        <v>0.27</v>
      </c>
      <c r="AD188" s="197">
        <f t="shared" si="322"/>
        <v>0</v>
      </c>
      <c r="AE188" s="20">
        <f t="shared" si="302"/>
        <v>0</v>
      </c>
      <c r="AF188" s="21">
        <f t="shared" si="303"/>
        <v>0</v>
      </c>
      <c r="AG188" s="198">
        <f t="shared" si="304"/>
        <v>1</v>
      </c>
      <c r="AH188" s="185">
        <f t="shared" si="323"/>
        <v>0</v>
      </c>
      <c r="AI188" s="132"/>
      <c r="AJ188" s="20">
        <f t="shared" si="305"/>
        <v>0</v>
      </c>
      <c r="AK188" s="133"/>
      <c r="AL188" s="198">
        <f t="shared" si="306"/>
        <v>1</v>
      </c>
      <c r="AM188" s="185">
        <f t="shared" si="324"/>
        <v>0</v>
      </c>
      <c r="AN188" s="132"/>
      <c r="AO188" s="134">
        <f t="shared" si="307"/>
        <v>0</v>
      </c>
      <c r="AP188" s="292">
        <f t="shared" si="308"/>
        <v>0</v>
      </c>
      <c r="AQ188" s="56">
        <f t="shared" si="325"/>
        <v>0</v>
      </c>
      <c r="AR188" s="207"/>
      <c r="AS188" s="11" t="str">
        <f t="shared" si="253"/>
        <v xml:space="preserve"> </v>
      </c>
      <c r="AT188" s="10">
        <f t="shared" si="309"/>
        <v>0</v>
      </c>
      <c r="AU188" s="26">
        <f t="shared" si="310"/>
        <v>0</v>
      </c>
      <c r="AV188" s="26">
        <f t="shared" si="311"/>
        <v>0</v>
      </c>
      <c r="AW188" s="20">
        <f t="shared" si="312"/>
        <v>0</v>
      </c>
      <c r="AX188" s="21">
        <f t="shared" si="313"/>
        <v>0</v>
      </c>
      <c r="AY188" s="198">
        <f t="shared" si="314"/>
        <v>1</v>
      </c>
      <c r="AZ188" s="20">
        <f t="shared" si="326"/>
        <v>0</v>
      </c>
      <c r="BA188" s="132"/>
      <c r="BB188" s="20">
        <f t="shared" si="315"/>
        <v>0</v>
      </c>
      <c r="BC188" s="133"/>
      <c r="BD188" s="198">
        <f t="shared" si="316"/>
        <v>1</v>
      </c>
      <c r="BE188" s="20">
        <f t="shared" si="317"/>
        <v>0</v>
      </c>
      <c r="BF188" s="132"/>
      <c r="BG188" s="184">
        <f t="shared" si="318"/>
        <v>0</v>
      </c>
      <c r="BH188" s="301">
        <f t="shared" si="327"/>
        <v>0</v>
      </c>
      <c r="BI188" s="56">
        <f t="shared" si="328"/>
        <v>0</v>
      </c>
      <c r="BJ188" s="312"/>
      <c r="BK188" s="129" t="str">
        <f t="shared" si="294"/>
        <v>C/I</v>
      </c>
    </row>
    <row r="189" spans="2:63" x14ac:dyDescent="0.25">
      <c r="B189" s="130" t="s">
        <v>335</v>
      </c>
      <c r="C189" s="8"/>
      <c r="D189" s="85"/>
      <c r="E189" s="324" t="s">
        <v>148</v>
      </c>
      <c r="F189" s="324"/>
      <c r="G189" s="61"/>
      <c r="H189" s="66"/>
      <c r="I189" s="26"/>
      <c r="J189" s="186">
        <f>27%</f>
        <v>0.27</v>
      </c>
      <c r="K189" s="197">
        <f t="shared" si="319"/>
        <v>0</v>
      </c>
      <c r="L189" s="20">
        <f t="shared" si="295"/>
        <v>0</v>
      </c>
      <c r="M189" s="67">
        <f t="shared" si="296"/>
        <v>0</v>
      </c>
      <c r="N189" s="198">
        <f>100%</f>
        <v>1</v>
      </c>
      <c r="O189" s="185">
        <f t="shared" si="320"/>
        <v>0</v>
      </c>
      <c r="P189" s="132"/>
      <c r="Q189" s="20">
        <f t="shared" si="297"/>
        <v>0</v>
      </c>
      <c r="R189" s="133"/>
      <c r="S189" s="198">
        <f>100%</f>
        <v>1</v>
      </c>
      <c r="T189" s="185">
        <f t="shared" si="321"/>
        <v>0</v>
      </c>
      <c r="U189" s="132"/>
      <c r="V189" s="134">
        <f t="shared" si="298"/>
        <v>0</v>
      </c>
      <c r="W189" s="317"/>
      <c r="X189" s="57"/>
      <c r="Y189" s="283"/>
      <c r="Z189" s="284" t="str">
        <f t="shared" si="248"/>
        <v xml:space="preserve"> </v>
      </c>
      <c r="AA189" s="10">
        <f t="shared" si="299"/>
        <v>0</v>
      </c>
      <c r="AB189" s="26">
        <f t="shared" si="300"/>
        <v>0</v>
      </c>
      <c r="AC189" s="186">
        <f t="shared" si="301"/>
        <v>0.27</v>
      </c>
      <c r="AD189" s="197">
        <f t="shared" si="322"/>
        <v>0</v>
      </c>
      <c r="AE189" s="20">
        <f t="shared" si="302"/>
        <v>0</v>
      </c>
      <c r="AF189" s="21">
        <f t="shared" si="303"/>
        <v>0</v>
      </c>
      <c r="AG189" s="198">
        <f t="shared" si="304"/>
        <v>1</v>
      </c>
      <c r="AH189" s="185">
        <f t="shared" si="323"/>
        <v>0</v>
      </c>
      <c r="AI189" s="132"/>
      <c r="AJ189" s="20">
        <f t="shared" si="305"/>
        <v>0</v>
      </c>
      <c r="AK189" s="133"/>
      <c r="AL189" s="198">
        <f t="shared" si="306"/>
        <v>1</v>
      </c>
      <c r="AM189" s="185">
        <f t="shared" si="324"/>
        <v>0</v>
      </c>
      <c r="AN189" s="132"/>
      <c r="AO189" s="134">
        <f t="shared" si="307"/>
        <v>0</v>
      </c>
      <c r="AP189" s="292">
        <f t="shared" si="308"/>
        <v>0</v>
      </c>
      <c r="AQ189" s="56">
        <f t="shared" si="325"/>
        <v>0</v>
      </c>
      <c r="AR189" s="207"/>
      <c r="AS189" s="11" t="str">
        <f t="shared" si="253"/>
        <v xml:space="preserve"> </v>
      </c>
      <c r="AT189" s="10">
        <f t="shared" si="309"/>
        <v>0</v>
      </c>
      <c r="AU189" s="26">
        <f t="shared" si="310"/>
        <v>0</v>
      </c>
      <c r="AV189" s="26">
        <f t="shared" si="311"/>
        <v>0</v>
      </c>
      <c r="AW189" s="20">
        <f t="shared" si="312"/>
        <v>0</v>
      </c>
      <c r="AX189" s="21">
        <f t="shared" si="313"/>
        <v>0</v>
      </c>
      <c r="AY189" s="198">
        <f t="shared" si="314"/>
        <v>1</v>
      </c>
      <c r="AZ189" s="20">
        <f t="shared" si="326"/>
        <v>0</v>
      </c>
      <c r="BA189" s="132"/>
      <c r="BB189" s="20">
        <f t="shared" si="315"/>
        <v>0</v>
      </c>
      <c r="BC189" s="133"/>
      <c r="BD189" s="198">
        <f t="shared" si="316"/>
        <v>1</v>
      </c>
      <c r="BE189" s="20">
        <f t="shared" si="317"/>
        <v>0</v>
      </c>
      <c r="BF189" s="132"/>
      <c r="BG189" s="184">
        <f t="shared" si="318"/>
        <v>0</v>
      </c>
      <c r="BH189" s="301">
        <f t="shared" si="327"/>
        <v>0</v>
      </c>
      <c r="BI189" s="56">
        <f t="shared" si="328"/>
        <v>0</v>
      </c>
      <c r="BJ189" s="312"/>
      <c r="BK189" s="129" t="str">
        <f t="shared" ref="BK189:BK199" si="329">+IF(LEFT(RIGHT(B189,3),1)="/",SUBSTITUTE(B189,RIGHT(B189,3),""),"")</f>
        <v>C/I</v>
      </c>
    </row>
    <row r="190" spans="2:63" x14ac:dyDescent="0.25">
      <c r="B190" s="130" t="s">
        <v>336</v>
      </c>
      <c r="C190" s="8"/>
      <c r="D190" s="85"/>
      <c r="E190" s="324" t="s">
        <v>148</v>
      </c>
      <c r="F190" s="324"/>
      <c r="G190" s="61"/>
      <c r="H190" s="66"/>
      <c r="I190" s="26"/>
      <c r="J190" s="186">
        <f>27%</f>
        <v>0.27</v>
      </c>
      <c r="K190" s="197">
        <f t="shared" si="319"/>
        <v>0</v>
      </c>
      <c r="L190" s="20">
        <f t="shared" si="295"/>
        <v>0</v>
      </c>
      <c r="M190" s="67">
        <f t="shared" si="296"/>
        <v>0</v>
      </c>
      <c r="N190" s="198">
        <f>100%</f>
        <v>1</v>
      </c>
      <c r="O190" s="185">
        <f t="shared" si="320"/>
        <v>0</v>
      </c>
      <c r="P190" s="132"/>
      <c r="Q190" s="20">
        <f t="shared" si="297"/>
        <v>0</v>
      </c>
      <c r="R190" s="133"/>
      <c r="S190" s="198">
        <f>100%</f>
        <v>1</v>
      </c>
      <c r="T190" s="185">
        <f t="shared" si="321"/>
        <v>0</v>
      </c>
      <c r="U190" s="132"/>
      <c r="V190" s="134">
        <f t="shared" si="298"/>
        <v>0</v>
      </c>
      <c r="W190" s="317"/>
      <c r="X190" s="57"/>
      <c r="Y190" s="283"/>
      <c r="Z190" s="284" t="str">
        <f t="shared" si="248"/>
        <v xml:space="preserve"> </v>
      </c>
      <c r="AA190" s="10">
        <f t="shared" si="299"/>
        <v>0</v>
      </c>
      <c r="AB190" s="26">
        <f t="shared" si="300"/>
        <v>0</v>
      </c>
      <c r="AC190" s="186">
        <f t="shared" si="301"/>
        <v>0.27</v>
      </c>
      <c r="AD190" s="197">
        <f t="shared" si="322"/>
        <v>0</v>
      </c>
      <c r="AE190" s="20">
        <f t="shared" si="302"/>
        <v>0</v>
      </c>
      <c r="AF190" s="21">
        <f t="shared" si="303"/>
        <v>0</v>
      </c>
      <c r="AG190" s="198">
        <f t="shared" si="304"/>
        <v>1</v>
      </c>
      <c r="AH190" s="185">
        <f t="shared" si="323"/>
        <v>0</v>
      </c>
      <c r="AI190" s="132"/>
      <c r="AJ190" s="20">
        <f t="shared" si="305"/>
        <v>0</v>
      </c>
      <c r="AK190" s="133"/>
      <c r="AL190" s="198">
        <f t="shared" si="306"/>
        <v>1</v>
      </c>
      <c r="AM190" s="185">
        <f t="shared" si="324"/>
        <v>0</v>
      </c>
      <c r="AN190" s="132"/>
      <c r="AO190" s="134">
        <f t="shared" si="307"/>
        <v>0</v>
      </c>
      <c r="AP190" s="292">
        <f t="shared" si="308"/>
        <v>0</v>
      </c>
      <c r="AQ190" s="56">
        <f t="shared" si="325"/>
        <v>0</v>
      </c>
      <c r="AR190" s="207"/>
      <c r="AS190" s="11" t="str">
        <f t="shared" si="253"/>
        <v xml:space="preserve"> </v>
      </c>
      <c r="AT190" s="10">
        <f t="shared" si="309"/>
        <v>0</v>
      </c>
      <c r="AU190" s="26">
        <f t="shared" si="310"/>
        <v>0</v>
      </c>
      <c r="AV190" s="26">
        <f t="shared" si="311"/>
        <v>0</v>
      </c>
      <c r="AW190" s="20">
        <f t="shared" si="312"/>
        <v>0</v>
      </c>
      <c r="AX190" s="21">
        <f t="shared" si="313"/>
        <v>0</v>
      </c>
      <c r="AY190" s="198">
        <f t="shared" si="314"/>
        <v>1</v>
      </c>
      <c r="AZ190" s="20">
        <f t="shared" si="326"/>
        <v>0</v>
      </c>
      <c r="BA190" s="132"/>
      <c r="BB190" s="20">
        <f t="shared" si="315"/>
        <v>0</v>
      </c>
      <c r="BC190" s="133"/>
      <c r="BD190" s="198">
        <f t="shared" si="316"/>
        <v>1</v>
      </c>
      <c r="BE190" s="20">
        <f t="shared" si="317"/>
        <v>0</v>
      </c>
      <c r="BF190" s="132"/>
      <c r="BG190" s="184">
        <f t="shared" si="318"/>
        <v>0</v>
      </c>
      <c r="BH190" s="301">
        <f t="shared" si="327"/>
        <v>0</v>
      </c>
      <c r="BI190" s="56">
        <f t="shared" si="328"/>
        <v>0</v>
      </c>
      <c r="BJ190" s="312"/>
      <c r="BK190" s="129" t="str">
        <f t="shared" si="329"/>
        <v>C/I</v>
      </c>
    </row>
    <row r="191" spans="2:63" x14ac:dyDescent="0.25">
      <c r="B191" s="130" t="s">
        <v>337</v>
      </c>
      <c r="C191" s="8"/>
      <c r="D191" s="85"/>
      <c r="E191" s="324" t="s">
        <v>148</v>
      </c>
      <c r="F191" s="324"/>
      <c r="G191" s="61"/>
      <c r="H191" s="66"/>
      <c r="I191" s="26"/>
      <c r="J191" s="186">
        <f>27%</f>
        <v>0.27</v>
      </c>
      <c r="K191" s="197">
        <f t="shared" si="319"/>
        <v>0</v>
      </c>
      <c r="L191" s="20">
        <f t="shared" si="295"/>
        <v>0</v>
      </c>
      <c r="M191" s="67">
        <f t="shared" si="296"/>
        <v>0</v>
      </c>
      <c r="N191" s="198">
        <f>100%</f>
        <v>1</v>
      </c>
      <c r="O191" s="185">
        <f t="shared" si="320"/>
        <v>0</v>
      </c>
      <c r="P191" s="132"/>
      <c r="Q191" s="20">
        <f t="shared" si="297"/>
        <v>0</v>
      </c>
      <c r="R191" s="133"/>
      <c r="S191" s="198">
        <f>100%</f>
        <v>1</v>
      </c>
      <c r="T191" s="185">
        <f t="shared" si="321"/>
        <v>0</v>
      </c>
      <c r="U191" s="132"/>
      <c r="V191" s="134">
        <f t="shared" si="298"/>
        <v>0</v>
      </c>
      <c r="W191" s="317"/>
      <c r="X191" s="57"/>
      <c r="Y191" s="283"/>
      <c r="Z191" s="284" t="str">
        <f t="shared" si="248"/>
        <v xml:space="preserve"> </v>
      </c>
      <c r="AA191" s="10">
        <f t="shared" si="299"/>
        <v>0</v>
      </c>
      <c r="AB191" s="26">
        <f t="shared" si="300"/>
        <v>0</v>
      </c>
      <c r="AC191" s="186">
        <f t="shared" si="301"/>
        <v>0.27</v>
      </c>
      <c r="AD191" s="197">
        <f t="shared" si="322"/>
        <v>0</v>
      </c>
      <c r="AE191" s="20">
        <f t="shared" si="302"/>
        <v>0</v>
      </c>
      <c r="AF191" s="21">
        <f t="shared" si="303"/>
        <v>0</v>
      </c>
      <c r="AG191" s="198">
        <f t="shared" si="304"/>
        <v>1</v>
      </c>
      <c r="AH191" s="185">
        <f t="shared" si="323"/>
        <v>0</v>
      </c>
      <c r="AI191" s="132"/>
      <c r="AJ191" s="20">
        <f t="shared" si="305"/>
        <v>0</v>
      </c>
      <c r="AK191" s="133"/>
      <c r="AL191" s="198">
        <f t="shared" si="306"/>
        <v>1</v>
      </c>
      <c r="AM191" s="185">
        <f t="shared" si="324"/>
        <v>0</v>
      </c>
      <c r="AN191" s="132"/>
      <c r="AO191" s="134">
        <f t="shared" si="307"/>
        <v>0</v>
      </c>
      <c r="AP191" s="292">
        <f t="shared" si="308"/>
        <v>0</v>
      </c>
      <c r="AQ191" s="56">
        <f t="shared" si="325"/>
        <v>0</v>
      </c>
      <c r="AR191" s="207"/>
      <c r="AS191" s="11" t="str">
        <f t="shared" si="253"/>
        <v xml:space="preserve"> </v>
      </c>
      <c r="AT191" s="10">
        <f t="shared" si="309"/>
        <v>0</v>
      </c>
      <c r="AU191" s="26">
        <f t="shared" si="310"/>
        <v>0</v>
      </c>
      <c r="AV191" s="26">
        <f t="shared" si="311"/>
        <v>0</v>
      </c>
      <c r="AW191" s="20">
        <f t="shared" si="312"/>
        <v>0</v>
      </c>
      <c r="AX191" s="21">
        <f t="shared" si="313"/>
        <v>0</v>
      </c>
      <c r="AY191" s="198">
        <f t="shared" si="314"/>
        <v>1</v>
      </c>
      <c r="AZ191" s="20">
        <f t="shared" si="326"/>
        <v>0</v>
      </c>
      <c r="BA191" s="132"/>
      <c r="BB191" s="20">
        <f t="shared" si="315"/>
        <v>0</v>
      </c>
      <c r="BC191" s="133"/>
      <c r="BD191" s="198">
        <f t="shared" si="316"/>
        <v>1</v>
      </c>
      <c r="BE191" s="20">
        <f t="shared" si="317"/>
        <v>0</v>
      </c>
      <c r="BF191" s="132"/>
      <c r="BG191" s="184">
        <f t="shared" si="318"/>
        <v>0</v>
      </c>
      <c r="BH191" s="301">
        <f t="shared" si="327"/>
        <v>0</v>
      </c>
      <c r="BI191" s="56">
        <f t="shared" si="328"/>
        <v>0</v>
      </c>
      <c r="BJ191" s="312"/>
      <c r="BK191" s="129" t="str">
        <f t="shared" si="329"/>
        <v>C/I</v>
      </c>
    </row>
    <row r="192" spans="2:63" x14ac:dyDescent="0.25">
      <c r="B192" s="130" t="s">
        <v>338</v>
      </c>
      <c r="C192" s="8"/>
      <c r="D192" s="85"/>
      <c r="E192" s="324" t="s">
        <v>148</v>
      </c>
      <c r="F192" s="324"/>
      <c r="G192" s="61"/>
      <c r="H192" s="66"/>
      <c r="I192" s="26"/>
      <c r="J192" s="186">
        <f>27%</f>
        <v>0.27</v>
      </c>
      <c r="K192" s="197">
        <f t="shared" si="319"/>
        <v>0</v>
      </c>
      <c r="L192" s="20">
        <f t="shared" si="295"/>
        <v>0</v>
      </c>
      <c r="M192" s="67">
        <f t="shared" si="296"/>
        <v>0</v>
      </c>
      <c r="N192" s="198">
        <f>100%</f>
        <v>1</v>
      </c>
      <c r="O192" s="185">
        <f t="shared" si="320"/>
        <v>0</v>
      </c>
      <c r="P192" s="132"/>
      <c r="Q192" s="20">
        <f t="shared" si="297"/>
        <v>0</v>
      </c>
      <c r="R192" s="133"/>
      <c r="S192" s="198">
        <f>100%</f>
        <v>1</v>
      </c>
      <c r="T192" s="185">
        <f t="shared" si="321"/>
        <v>0</v>
      </c>
      <c r="U192" s="132"/>
      <c r="V192" s="134">
        <f t="shared" si="298"/>
        <v>0</v>
      </c>
      <c r="W192" s="317"/>
      <c r="X192" s="57"/>
      <c r="Y192" s="283"/>
      <c r="Z192" s="284" t="str">
        <f t="shared" si="248"/>
        <v xml:space="preserve"> </v>
      </c>
      <c r="AA192" s="10">
        <f t="shared" si="299"/>
        <v>0</v>
      </c>
      <c r="AB192" s="26">
        <f t="shared" si="300"/>
        <v>0</v>
      </c>
      <c r="AC192" s="186">
        <f t="shared" si="301"/>
        <v>0.27</v>
      </c>
      <c r="AD192" s="197">
        <f t="shared" si="322"/>
        <v>0</v>
      </c>
      <c r="AE192" s="20">
        <f t="shared" si="302"/>
        <v>0</v>
      </c>
      <c r="AF192" s="21">
        <f t="shared" si="303"/>
        <v>0</v>
      </c>
      <c r="AG192" s="198">
        <f t="shared" si="304"/>
        <v>1</v>
      </c>
      <c r="AH192" s="185">
        <f t="shared" si="323"/>
        <v>0</v>
      </c>
      <c r="AI192" s="132"/>
      <c r="AJ192" s="20">
        <f t="shared" si="305"/>
        <v>0</v>
      </c>
      <c r="AK192" s="133"/>
      <c r="AL192" s="198">
        <f t="shared" si="306"/>
        <v>1</v>
      </c>
      <c r="AM192" s="185">
        <f t="shared" si="324"/>
        <v>0</v>
      </c>
      <c r="AN192" s="132"/>
      <c r="AO192" s="134">
        <f t="shared" si="307"/>
        <v>0</v>
      </c>
      <c r="AP192" s="292">
        <f t="shared" si="308"/>
        <v>0</v>
      </c>
      <c r="AQ192" s="56">
        <f t="shared" si="325"/>
        <v>0</v>
      </c>
      <c r="AR192" s="207"/>
      <c r="AS192" s="11" t="str">
        <f t="shared" si="253"/>
        <v xml:space="preserve"> </v>
      </c>
      <c r="AT192" s="10">
        <f t="shared" si="309"/>
        <v>0</v>
      </c>
      <c r="AU192" s="26">
        <f t="shared" si="310"/>
        <v>0</v>
      </c>
      <c r="AV192" s="26">
        <f t="shared" si="311"/>
        <v>0</v>
      </c>
      <c r="AW192" s="20">
        <f t="shared" si="312"/>
        <v>0</v>
      </c>
      <c r="AX192" s="21">
        <f t="shared" si="313"/>
        <v>0</v>
      </c>
      <c r="AY192" s="198">
        <f t="shared" si="314"/>
        <v>1</v>
      </c>
      <c r="AZ192" s="20">
        <f t="shared" si="326"/>
        <v>0</v>
      </c>
      <c r="BA192" s="132"/>
      <c r="BB192" s="20">
        <f t="shared" si="315"/>
        <v>0</v>
      </c>
      <c r="BC192" s="133"/>
      <c r="BD192" s="198">
        <f t="shared" si="316"/>
        <v>1</v>
      </c>
      <c r="BE192" s="20">
        <f t="shared" si="317"/>
        <v>0</v>
      </c>
      <c r="BF192" s="132"/>
      <c r="BG192" s="184">
        <f t="shared" si="318"/>
        <v>0</v>
      </c>
      <c r="BH192" s="301">
        <f t="shared" si="327"/>
        <v>0</v>
      </c>
      <c r="BI192" s="56">
        <f t="shared" si="328"/>
        <v>0</v>
      </c>
      <c r="BJ192" s="312"/>
      <c r="BK192" s="129" t="str">
        <f t="shared" si="329"/>
        <v>C/I</v>
      </c>
    </row>
    <row r="193" spans="2:63" x14ac:dyDescent="0.25">
      <c r="B193" s="130" t="s">
        <v>339</v>
      </c>
      <c r="C193" s="8"/>
      <c r="D193" s="85"/>
      <c r="E193" s="324" t="s">
        <v>148</v>
      </c>
      <c r="F193" s="324"/>
      <c r="G193" s="61"/>
      <c r="H193" s="66"/>
      <c r="I193" s="26"/>
      <c r="J193" s="186">
        <f>27%</f>
        <v>0.27</v>
      </c>
      <c r="K193" s="197">
        <f t="shared" si="319"/>
        <v>0</v>
      </c>
      <c r="L193" s="20">
        <f t="shared" si="295"/>
        <v>0</v>
      </c>
      <c r="M193" s="67">
        <f t="shared" si="296"/>
        <v>0</v>
      </c>
      <c r="N193" s="198">
        <f>100%</f>
        <v>1</v>
      </c>
      <c r="O193" s="185">
        <f t="shared" si="320"/>
        <v>0</v>
      </c>
      <c r="P193" s="132"/>
      <c r="Q193" s="20">
        <f t="shared" si="297"/>
        <v>0</v>
      </c>
      <c r="R193" s="133"/>
      <c r="S193" s="198">
        <f>100%</f>
        <v>1</v>
      </c>
      <c r="T193" s="185">
        <f t="shared" si="321"/>
        <v>0</v>
      </c>
      <c r="U193" s="132"/>
      <c r="V193" s="134">
        <f t="shared" si="298"/>
        <v>0</v>
      </c>
      <c r="W193" s="317"/>
      <c r="X193" s="57"/>
      <c r="Y193" s="283"/>
      <c r="Z193" s="284" t="str">
        <f t="shared" si="248"/>
        <v xml:space="preserve"> </v>
      </c>
      <c r="AA193" s="10">
        <f t="shared" si="299"/>
        <v>0</v>
      </c>
      <c r="AB193" s="26">
        <f t="shared" si="300"/>
        <v>0</v>
      </c>
      <c r="AC193" s="186">
        <f t="shared" si="301"/>
        <v>0.27</v>
      </c>
      <c r="AD193" s="197">
        <f t="shared" si="322"/>
        <v>0</v>
      </c>
      <c r="AE193" s="20">
        <f t="shared" si="302"/>
        <v>0</v>
      </c>
      <c r="AF193" s="21">
        <f t="shared" si="303"/>
        <v>0</v>
      </c>
      <c r="AG193" s="198">
        <f t="shared" si="304"/>
        <v>1</v>
      </c>
      <c r="AH193" s="185">
        <f t="shared" si="323"/>
        <v>0</v>
      </c>
      <c r="AI193" s="132"/>
      <c r="AJ193" s="20">
        <f t="shared" si="305"/>
        <v>0</v>
      </c>
      <c r="AK193" s="133"/>
      <c r="AL193" s="198">
        <f t="shared" si="306"/>
        <v>1</v>
      </c>
      <c r="AM193" s="185">
        <f t="shared" si="324"/>
        <v>0</v>
      </c>
      <c r="AN193" s="132"/>
      <c r="AO193" s="134">
        <f t="shared" si="307"/>
        <v>0</v>
      </c>
      <c r="AP193" s="292">
        <f t="shared" si="308"/>
        <v>0</v>
      </c>
      <c r="AQ193" s="56">
        <f t="shared" si="325"/>
        <v>0</v>
      </c>
      <c r="AR193" s="207"/>
      <c r="AS193" s="11" t="str">
        <f t="shared" si="253"/>
        <v xml:space="preserve"> </v>
      </c>
      <c r="AT193" s="10">
        <f t="shared" si="309"/>
        <v>0</v>
      </c>
      <c r="AU193" s="26">
        <f t="shared" si="310"/>
        <v>0</v>
      </c>
      <c r="AV193" s="26">
        <f t="shared" si="311"/>
        <v>0</v>
      </c>
      <c r="AW193" s="20">
        <f t="shared" si="312"/>
        <v>0</v>
      </c>
      <c r="AX193" s="21">
        <f t="shared" si="313"/>
        <v>0</v>
      </c>
      <c r="AY193" s="198">
        <f t="shared" si="314"/>
        <v>1</v>
      </c>
      <c r="AZ193" s="20">
        <f t="shared" si="326"/>
        <v>0</v>
      </c>
      <c r="BA193" s="132"/>
      <c r="BB193" s="20">
        <f t="shared" si="315"/>
        <v>0</v>
      </c>
      <c r="BC193" s="133"/>
      <c r="BD193" s="198">
        <f t="shared" si="316"/>
        <v>1</v>
      </c>
      <c r="BE193" s="20">
        <f t="shared" si="317"/>
        <v>0</v>
      </c>
      <c r="BF193" s="132"/>
      <c r="BG193" s="184">
        <f t="shared" si="318"/>
        <v>0</v>
      </c>
      <c r="BH193" s="301">
        <f t="shared" si="327"/>
        <v>0</v>
      </c>
      <c r="BI193" s="56">
        <f t="shared" si="328"/>
        <v>0</v>
      </c>
      <c r="BJ193" s="312"/>
      <c r="BK193" s="129" t="str">
        <f t="shared" si="329"/>
        <v>C/I</v>
      </c>
    </row>
    <row r="194" spans="2:63" x14ac:dyDescent="0.25">
      <c r="B194" s="130" t="s">
        <v>340</v>
      </c>
      <c r="C194" s="8"/>
      <c r="D194" s="85"/>
      <c r="E194" s="324" t="s">
        <v>148</v>
      </c>
      <c r="F194" s="324"/>
      <c r="G194" s="61"/>
      <c r="H194" s="66"/>
      <c r="I194" s="26"/>
      <c r="J194" s="186">
        <f>27%</f>
        <v>0.27</v>
      </c>
      <c r="K194" s="197">
        <f t="shared" si="319"/>
        <v>0</v>
      </c>
      <c r="L194" s="20">
        <f t="shared" si="295"/>
        <v>0</v>
      </c>
      <c r="M194" s="67">
        <f t="shared" si="296"/>
        <v>0</v>
      </c>
      <c r="N194" s="198">
        <f>100%</f>
        <v>1</v>
      </c>
      <c r="O194" s="185">
        <f t="shared" si="320"/>
        <v>0</v>
      </c>
      <c r="P194" s="132"/>
      <c r="Q194" s="20">
        <f t="shared" si="297"/>
        <v>0</v>
      </c>
      <c r="R194" s="133"/>
      <c r="S194" s="198">
        <f>100%</f>
        <v>1</v>
      </c>
      <c r="T194" s="185">
        <f t="shared" si="321"/>
        <v>0</v>
      </c>
      <c r="U194" s="132"/>
      <c r="V194" s="134">
        <f t="shared" si="298"/>
        <v>0</v>
      </c>
      <c r="W194" s="317"/>
      <c r="X194" s="57"/>
      <c r="Y194" s="283"/>
      <c r="Z194" s="284" t="str">
        <f t="shared" si="248"/>
        <v xml:space="preserve"> </v>
      </c>
      <c r="AA194" s="10">
        <f t="shared" si="299"/>
        <v>0</v>
      </c>
      <c r="AB194" s="26">
        <f t="shared" si="300"/>
        <v>0</v>
      </c>
      <c r="AC194" s="186">
        <f t="shared" si="301"/>
        <v>0.27</v>
      </c>
      <c r="AD194" s="197">
        <f t="shared" si="322"/>
        <v>0</v>
      </c>
      <c r="AE194" s="20">
        <f t="shared" si="302"/>
        <v>0</v>
      </c>
      <c r="AF194" s="21">
        <f t="shared" si="303"/>
        <v>0</v>
      </c>
      <c r="AG194" s="198">
        <f t="shared" si="304"/>
        <v>1</v>
      </c>
      <c r="AH194" s="185">
        <f t="shared" si="323"/>
        <v>0</v>
      </c>
      <c r="AI194" s="132"/>
      <c r="AJ194" s="20">
        <f t="shared" si="305"/>
        <v>0</v>
      </c>
      <c r="AK194" s="133"/>
      <c r="AL194" s="198">
        <f t="shared" si="306"/>
        <v>1</v>
      </c>
      <c r="AM194" s="185">
        <f t="shared" si="324"/>
        <v>0</v>
      </c>
      <c r="AN194" s="132"/>
      <c r="AO194" s="134">
        <f t="shared" si="307"/>
        <v>0</v>
      </c>
      <c r="AP194" s="292">
        <f t="shared" si="308"/>
        <v>0</v>
      </c>
      <c r="AQ194" s="56">
        <f t="shared" si="325"/>
        <v>0</v>
      </c>
      <c r="AR194" s="207"/>
      <c r="AS194" s="11" t="str">
        <f t="shared" si="253"/>
        <v xml:space="preserve"> </v>
      </c>
      <c r="AT194" s="10">
        <f t="shared" si="309"/>
        <v>0</v>
      </c>
      <c r="AU194" s="26">
        <f t="shared" si="310"/>
        <v>0</v>
      </c>
      <c r="AV194" s="26">
        <f t="shared" si="311"/>
        <v>0</v>
      </c>
      <c r="AW194" s="20">
        <f t="shared" si="312"/>
        <v>0</v>
      </c>
      <c r="AX194" s="21">
        <f t="shared" si="313"/>
        <v>0</v>
      </c>
      <c r="AY194" s="198">
        <f t="shared" si="314"/>
        <v>1</v>
      </c>
      <c r="AZ194" s="20">
        <f t="shared" si="326"/>
        <v>0</v>
      </c>
      <c r="BA194" s="132"/>
      <c r="BB194" s="20">
        <f t="shared" si="315"/>
        <v>0</v>
      </c>
      <c r="BC194" s="133"/>
      <c r="BD194" s="198">
        <f t="shared" si="316"/>
        <v>1</v>
      </c>
      <c r="BE194" s="20">
        <f t="shared" si="317"/>
        <v>0</v>
      </c>
      <c r="BF194" s="132"/>
      <c r="BG194" s="184">
        <f t="shared" si="318"/>
        <v>0</v>
      </c>
      <c r="BH194" s="301">
        <f t="shared" si="327"/>
        <v>0</v>
      </c>
      <c r="BI194" s="56">
        <f t="shared" si="328"/>
        <v>0</v>
      </c>
      <c r="BJ194" s="312"/>
      <c r="BK194" s="129" t="str">
        <f t="shared" si="329"/>
        <v>C/I</v>
      </c>
    </row>
    <row r="195" spans="2:63" x14ac:dyDescent="0.25">
      <c r="B195" s="130" t="s">
        <v>341</v>
      </c>
      <c r="C195" s="8"/>
      <c r="D195" s="85"/>
      <c r="E195" s="324" t="s">
        <v>148</v>
      </c>
      <c r="F195" s="324"/>
      <c r="G195" s="61"/>
      <c r="H195" s="66"/>
      <c r="I195" s="26"/>
      <c r="J195" s="186">
        <f>27%</f>
        <v>0.27</v>
      </c>
      <c r="K195" s="197">
        <f t="shared" si="319"/>
        <v>0</v>
      </c>
      <c r="L195" s="20">
        <f t="shared" si="295"/>
        <v>0</v>
      </c>
      <c r="M195" s="67">
        <f t="shared" si="296"/>
        <v>0</v>
      </c>
      <c r="N195" s="198">
        <f>100%</f>
        <v>1</v>
      </c>
      <c r="O195" s="185">
        <f t="shared" si="320"/>
        <v>0</v>
      </c>
      <c r="P195" s="132"/>
      <c r="Q195" s="20">
        <f t="shared" si="297"/>
        <v>0</v>
      </c>
      <c r="R195" s="133"/>
      <c r="S195" s="198">
        <f>100%</f>
        <v>1</v>
      </c>
      <c r="T195" s="185">
        <f t="shared" si="321"/>
        <v>0</v>
      </c>
      <c r="U195" s="132"/>
      <c r="V195" s="134">
        <f t="shared" si="298"/>
        <v>0</v>
      </c>
      <c r="W195" s="317"/>
      <c r="X195" s="57"/>
      <c r="Y195" s="283"/>
      <c r="Z195" s="284" t="str">
        <f t="shared" si="248"/>
        <v xml:space="preserve"> </v>
      </c>
      <c r="AA195" s="10">
        <f t="shared" si="299"/>
        <v>0</v>
      </c>
      <c r="AB195" s="26">
        <f t="shared" si="300"/>
        <v>0</v>
      </c>
      <c r="AC195" s="186">
        <f t="shared" si="301"/>
        <v>0.27</v>
      </c>
      <c r="AD195" s="197">
        <f t="shared" si="322"/>
        <v>0</v>
      </c>
      <c r="AE195" s="20">
        <f t="shared" si="302"/>
        <v>0</v>
      </c>
      <c r="AF195" s="21">
        <f t="shared" si="303"/>
        <v>0</v>
      </c>
      <c r="AG195" s="198">
        <f t="shared" si="304"/>
        <v>1</v>
      </c>
      <c r="AH195" s="185">
        <f t="shared" si="323"/>
        <v>0</v>
      </c>
      <c r="AI195" s="132"/>
      <c r="AJ195" s="20">
        <f t="shared" si="305"/>
        <v>0</v>
      </c>
      <c r="AK195" s="133"/>
      <c r="AL195" s="198">
        <f t="shared" si="306"/>
        <v>1</v>
      </c>
      <c r="AM195" s="185">
        <f t="shared" si="324"/>
        <v>0</v>
      </c>
      <c r="AN195" s="132"/>
      <c r="AO195" s="134">
        <f t="shared" si="307"/>
        <v>0</v>
      </c>
      <c r="AP195" s="292">
        <f t="shared" si="308"/>
        <v>0</v>
      </c>
      <c r="AQ195" s="56">
        <f t="shared" si="325"/>
        <v>0</v>
      </c>
      <c r="AR195" s="207"/>
      <c r="AS195" s="11" t="str">
        <f t="shared" si="253"/>
        <v xml:space="preserve"> </v>
      </c>
      <c r="AT195" s="10">
        <f t="shared" si="309"/>
        <v>0</v>
      </c>
      <c r="AU195" s="26">
        <f t="shared" si="310"/>
        <v>0</v>
      </c>
      <c r="AV195" s="26">
        <f t="shared" si="311"/>
        <v>0</v>
      </c>
      <c r="AW195" s="20">
        <f t="shared" si="312"/>
        <v>0</v>
      </c>
      <c r="AX195" s="21">
        <f t="shared" si="313"/>
        <v>0</v>
      </c>
      <c r="AY195" s="198">
        <f t="shared" si="314"/>
        <v>1</v>
      </c>
      <c r="AZ195" s="20">
        <f t="shared" si="326"/>
        <v>0</v>
      </c>
      <c r="BA195" s="132"/>
      <c r="BB195" s="20">
        <f t="shared" si="315"/>
        <v>0</v>
      </c>
      <c r="BC195" s="133"/>
      <c r="BD195" s="198">
        <f t="shared" si="316"/>
        <v>1</v>
      </c>
      <c r="BE195" s="20">
        <f t="shared" si="317"/>
        <v>0</v>
      </c>
      <c r="BF195" s="132"/>
      <c r="BG195" s="184">
        <f t="shared" si="318"/>
        <v>0</v>
      </c>
      <c r="BH195" s="301">
        <f t="shared" si="327"/>
        <v>0</v>
      </c>
      <c r="BI195" s="56">
        <f t="shared" si="328"/>
        <v>0</v>
      </c>
      <c r="BJ195" s="312"/>
      <c r="BK195" s="129" t="str">
        <f t="shared" si="329"/>
        <v>C/I</v>
      </c>
    </row>
    <row r="196" spans="2:63" x14ac:dyDescent="0.25">
      <c r="B196" s="130" t="s">
        <v>342</v>
      </c>
      <c r="C196" s="8"/>
      <c r="D196" s="85"/>
      <c r="E196" s="324" t="s">
        <v>148</v>
      </c>
      <c r="F196" s="324"/>
      <c r="G196" s="61"/>
      <c r="H196" s="66"/>
      <c r="I196" s="26"/>
      <c r="J196" s="186">
        <f>27%</f>
        <v>0.27</v>
      </c>
      <c r="K196" s="197">
        <f t="shared" si="319"/>
        <v>0</v>
      </c>
      <c r="L196" s="20">
        <f t="shared" si="295"/>
        <v>0</v>
      </c>
      <c r="M196" s="67">
        <f t="shared" si="296"/>
        <v>0</v>
      </c>
      <c r="N196" s="198">
        <f>100%</f>
        <v>1</v>
      </c>
      <c r="O196" s="185">
        <f t="shared" si="320"/>
        <v>0</v>
      </c>
      <c r="P196" s="132"/>
      <c r="Q196" s="20">
        <f t="shared" si="297"/>
        <v>0</v>
      </c>
      <c r="R196" s="133"/>
      <c r="S196" s="198">
        <f>100%</f>
        <v>1</v>
      </c>
      <c r="T196" s="185">
        <f t="shared" si="321"/>
        <v>0</v>
      </c>
      <c r="U196" s="132"/>
      <c r="V196" s="134">
        <f t="shared" si="298"/>
        <v>0</v>
      </c>
      <c r="W196" s="317"/>
      <c r="X196" s="57"/>
      <c r="Y196" s="283"/>
      <c r="Z196" s="284" t="str">
        <f t="shared" si="248"/>
        <v xml:space="preserve"> </v>
      </c>
      <c r="AA196" s="10">
        <f t="shared" si="299"/>
        <v>0</v>
      </c>
      <c r="AB196" s="26">
        <f t="shared" si="300"/>
        <v>0</v>
      </c>
      <c r="AC196" s="186">
        <f t="shared" si="301"/>
        <v>0.27</v>
      </c>
      <c r="AD196" s="197">
        <f t="shared" si="322"/>
        <v>0</v>
      </c>
      <c r="AE196" s="20">
        <f t="shared" si="302"/>
        <v>0</v>
      </c>
      <c r="AF196" s="21">
        <f t="shared" si="303"/>
        <v>0</v>
      </c>
      <c r="AG196" s="198">
        <f t="shared" si="304"/>
        <v>1</v>
      </c>
      <c r="AH196" s="185">
        <f t="shared" si="323"/>
        <v>0</v>
      </c>
      <c r="AI196" s="132"/>
      <c r="AJ196" s="20">
        <f t="shared" si="305"/>
        <v>0</v>
      </c>
      <c r="AK196" s="133"/>
      <c r="AL196" s="198">
        <f t="shared" si="306"/>
        <v>1</v>
      </c>
      <c r="AM196" s="185">
        <f t="shared" si="324"/>
        <v>0</v>
      </c>
      <c r="AN196" s="132"/>
      <c r="AO196" s="134">
        <f t="shared" si="307"/>
        <v>0</v>
      </c>
      <c r="AP196" s="292">
        <f t="shared" si="308"/>
        <v>0</v>
      </c>
      <c r="AQ196" s="56">
        <f t="shared" si="325"/>
        <v>0</v>
      </c>
      <c r="AR196" s="207"/>
      <c r="AS196" s="11" t="str">
        <f t="shared" si="253"/>
        <v xml:space="preserve"> </v>
      </c>
      <c r="AT196" s="10">
        <f t="shared" si="309"/>
        <v>0</v>
      </c>
      <c r="AU196" s="26">
        <f t="shared" si="310"/>
        <v>0</v>
      </c>
      <c r="AV196" s="26">
        <f t="shared" si="311"/>
        <v>0</v>
      </c>
      <c r="AW196" s="20">
        <f t="shared" si="312"/>
        <v>0</v>
      </c>
      <c r="AX196" s="21">
        <f t="shared" si="313"/>
        <v>0</v>
      </c>
      <c r="AY196" s="198">
        <f t="shared" si="314"/>
        <v>1</v>
      </c>
      <c r="AZ196" s="20">
        <f t="shared" si="326"/>
        <v>0</v>
      </c>
      <c r="BA196" s="132"/>
      <c r="BB196" s="20">
        <f t="shared" si="315"/>
        <v>0</v>
      </c>
      <c r="BC196" s="133"/>
      <c r="BD196" s="198">
        <f t="shared" si="316"/>
        <v>1</v>
      </c>
      <c r="BE196" s="20">
        <f t="shared" si="317"/>
        <v>0</v>
      </c>
      <c r="BF196" s="132"/>
      <c r="BG196" s="184">
        <f t="shared" si="318"/>
        <v>0</v>
      </c>
      <c r="BH196" s="301">
        <f t="shared" si="327"/>
        <v>0</v>
      </c>
      <c r="BI196" s="56">
        <f t="shared" si="328"/>
        <v>0</v>
      </c>
      <c r="BJ196" s="312"/>
      <c r="BK196" s="129" t="str">
        <f t="shared" si="329"/>
        <v>C/I</v>
      </c>
    </row>
    <row r="197" spans="2:63" x14ac:dyDescent="0.25">
      <c r="B197" s="130" t="s">
        <v>343</v>
      </c>
      <c r="C197" s="8"/>
      <c r="D197" s="85"/>
      <c r="E197" s="324" t="s">
        <v>148</v>
      </c>
      <c r="F197" s="324"/>
      <c r="G197" s="61"/>
      <c r="H197" s="66"/>
      <c r="I197" s="26"/>
      <c r="J197" s="186">
        <f>27%</f>
        <v>0.27</v>
      </c>
      <c r="K197" s="197">
        <f t="shared" si="319"/>
        <v>0</v>
      </c>
      <c r="L197" s="20">
        <f t="shared" si="295"/>
        <v>0</v>
      </c>
      <c r="M197" s="67">
        <f t="shared" si="296"/>
        <v>0</v>
      </c>
      <c r="N197" s="198">
        <f>100%</f>
        <v>1</v>
      </c>
      <c r="O197" s="185">
        <f t="shared" si="320"/>
        <v>0</v>
      </c>
      <c r="P197" s="132"/>
      <c r="Q197" s="20">
        <f t="shared" si="297"/>
        <v>0</v>
      </c>
      <c r="R197" s="133"/>
      <c r="S197" s="198">
        <f>100%</f>
        <v>1</v>
      </c>
      <c r="T197" s="185">
        <f t="shared" si="321"/>
        <v>0</v>
      </c>
      <c r="U197" s="132"/>
      <c r="V197" s="134">
        <f t="shared" si="298"/>
        <v>0</v>
      </c>
      <c r="W197" s="317"/>
      <c r="X197" s="57"/>
      <c r="Y197" s="283"/>
      <c r="Z197" s="284" t="str">
        <f t="shared" si="248"/>
        <v xml:space="preserve"> </v>
      </c>
      <c r="AA197" s="10">
        <f t="shared" si="299"/>
        <v>0</v>
      </c>
      <c r="AB197" s="26">
        <f t="shared" si="300"/>
        <v>0</v>
      </c>
      <c r="AC197" s="186">
        <f t="shared" si="301"/>
        <v>0.27</v>
      </c>
      <c r="AD197" s="197">
        <f t="shared" si="322"/>
        <v>0</v>
      </c>
      <c r="AE197" s="20">
        <f t="shared" si="302"/>
        <v>0</v>
      </c>
      <c r="AF197" s="21">
        <f t="shared" si="303"/>
        <v>0</v>
      </c>
      <c r="AG197" s="198">
        <f t="shared" si="304"/>
        <v>1</v>
      </c>
      <c r="AH197" s="185">
        <f t="shared" si="323"/>
        <v>0</v>
      </c>
      <c r="AI197" s="132"/>
      <c r="AJ197" s="20">
        <f t="shared" si="305"/>
        <v>0</v>
      </c>
      <c r="AK197" s="133"/>
      <c r="AL197" s="198">
        <f t="shared" si="306"/>
        <v>1</v>
      </c>
      <c r="AM197" s="185">
        <f t="shared" si="324"/>
        <v>0</v>
      </c>
      <c r="AN197" s="132"/>
      <c r="AO197" s="134">
        <f t="shared" si="307"/>
        <v>0</v>
      </c>
      <c r="AP197" s="292">
        <f t="shared" si="308"/>
        <v>0</v>
      </c>
      <c r="AQ197" s="56">
        <f t="shared" si="325"/>
        <v>0</v>
      </c>
      <c r="AR197" s="207"/>
      <c r="AS197" s="11" t="str">
        <f t="shared" si="253"/>
        <v xml:space="preserve"> </v>
      </c>
      <c r="AT197" s="10">
        <f t="shared" si="309"/>
        <v>0</v>
      </c>
      <c r="AU197" s="26">
        <f t="shared" si="310"/>
        <v>0</v>
      </c>
      <c r="AV197" s="26">
        <f t="shared" si="311"/>
        <v>0</v>
      </c>
      <c r="AW197" s="20">
        <f t="shared" si="312"/>
        <v>0</v>
      </c>
      <c r="AX197" s="21">
        <f t="shared" si="313"/>
        <v>0</v>
      </c>
      <c r="AY197" s="198">
        <f t="shared" si="314"/>
        <v>1</v>
      </c>
      <c r="AZ197" s="20">
        <f t="shared" si="326"/>
        <v>0</v>
      </c>
      <c r="BA197" s="132"/>
      <c r="BB197" s="20">
        <f t="shared" si="315"/>
        <v>0</v>
      </c>
      <c r="BC197" s="133"/>
      <c r="BD197" s="198">
        <f t="shared" si="316"/>
        <v>1</v>
      </c>
      <c r="BE197" s="20">
        <f t="shared" si="317"/>
        <v>0</v>
      </c>
      <c r="BF197" s="132"/>
      <c r="BG197" s="184">
        <f t="shared" si="318"/>
        <v>0</v>
      </c>
      <c r="BH197" s="301">
        <f t="shared" si="327"/>
        <v>0</v>
      </c>
      <c r="BI197" s="56">
        <f t="shared" si="328"/>
        <v>0</v>
      </c>
      <c r="BJ197" s="312"/>
      <c r="BK197" s="129" t="str">
        <f t="shared" si="329"/>
        <v>C/I</v>
      </c>
    </row>
    <row r="198" spans="2:63" x14ac:dyDescent="0.25">
      <c r="B198" s="130" t="s">
        <v>344</v>
      </c>
      <c r="C198" s="8"/>
      <c r="D198" s="85"/>
      <c r="E198" s="324" t="s">
        <v>148</v>
      </c>
      <c r="F198" s="324"/>
      <c r="G198" s="61"/>
      <c r="H198" s="66"/>
      <c r="I198" s="26"/>
      <c r="J198" s="186">
        <f>27%</f>
        <v>0.27</v>
      </c>
      <c r="K198" s="197">
        <f t="shared" si="319"/>
        <v>0</v>
      </c>
      <c r="L198" s="20">
        <f t="shared" si="295"/>
        <v>0</v>
      </c>
      <c r="M198" s="67">
        <f t="shared" si="296"/>
        <v>0</v>
      </c>
      <c r="N198" s="198">
        <f>100%</f>
        <v>1</v>
      </c>
      <c r="O198" s="185">
        <f t="shared" si="320"/>
        <v>0</v>
      </c>
      <c r="P198" s="132"/>
      <c r="Q198" s="20">
        <f t="shared" si="297"/>
        <v>0</v>
      </c>
      <c r="R198" s="133"/>
      <c r="S198" s="198">
        <f>100%</f>
        <v>1</v>
      </c>
      <c r="T198" s="185">
        <f t="shared" si="321"/>
        <v>0</v>
      </c>
      <c r="U198" s="132"/>
      <c r="V198" s="134">
        <f t="shared" si="298"/>
        <v>0</v>
      </c>
      <c r="W198" s="317"/>
      <c r="X198" s="57"/>
      <c r="Y198" s="283"/>
      <c r="Z198" s="284" t="str">
        <f t="shared" si="248"/>
        <v xml:space="preserve"> </v>
      </c>
      <c r="AA198" s="10">
        <f t="shared" si="299"/>
        <v>0</v>
      </c>
      <c r="AB198" s="26">
        <f t="shared" si="300"/>
        <v>0</v>
      </c>
      <c r="AC198" s="186">
        <f t="shared" si="301"/>
        <v>0.27</v>
      </c>
      <c r="AD198" s="197">
        <f t="shared" si="322"/>
        <v>0</v>
      </c>
      <c r="AE198" s="20">
        <f t="shared" si="302"/>
        <v>0</v>
      </c>
      <c r="AF198" s="21">
        <f t="shared" si="303"/>
        <v>0</v>
      </c>
      <c r="AG198" s="198">
        <f t="shared" si="304"/>
        <v>1</v>
      </c>
      <c r="AH198" s="185">
        <f t="shared" si="323"/>
        <v>0</v>
      </c>
      <c r="AI198" s="132"/>
      <c r="AJ198" s="20">
        <f t="shared" si="305"/>
        <v>0</v>
      </c>
      <c r="AK198" s="133"/>
      <c r="AL198" s="198">
        <f t="shared" si="306"/>
        <v>1</v>
      </c>
      <c r="AM198" s="185">
        <f t="shared" si="324"/>
        <v>0</v>
      </c>
      <c r="AN198" s="132"/>
      <c r="AO198" s="134">
        <f t="shared" si="307"/>
        <v>0</v>
      </c>
      <c r="AP198" s="292">
        <f t="shared" si="308"/>
        <v>0</v>
      </c>
      <c r="AQ198" s="56">
        <f t="shared" si="325"/>
        <v>0</v>
      </c>
      <c r="AR198" s="207"/>
      <c r="AS198" s="11" t="str">
        <f t="shared" si="253"/>
        <v xml:space="preserve"> </v>
      </c>
      <c r="AT198" s="10">
        <f t="shared" si="309"/>
        <v>0</v>
      </c>
      <c r="AU198" s="26">
        <f t="shared" si="310"/>
        <v>0</v>
      </c>
      <c r="AV198" s="26">
        <f t="shared" si="311"/>
        <v>0</v>
      </c>
      <c r="AW198" s="20">
        <f t="shared" si="312"/>
        <v>0</v>
      </c>
      <c r="AX198" s="21">
        <f t="shared" si="313"/>
        <v>0</v>
      </c>
      <c r="AY198" s="198">
        <f t="shared" si="314"/>
        <v>1</v>
      </c>
      <c r="AZ198" s="20">
        <f t="shared" si="326"/>
        <v>0</v>
      </c>
      <c r="BA198" s="132"/>
      <c r="BB198" s="20">
        <f t="shared" si="315"/>
        <v>0</v>
      </c>
      <c r="BC198" s="133"/>
      <c r="BD198" s="198">
        <f t="shared" si="316"/>
        <v>1</v>
      </c>
      <c r="BE198" s="20">
        <f t="shared" si="317"/>
        <v>0</v>
      </c>
      <c r="BF198" s="132"/>
      <c r="BG198" s="184">
        <f t="shared" si="318"/>
        <v>0</v>
      </c>
      <c r="BH198" s="301">
        <f t="shared" si="327"/>
        <v>0</v>
      </c>
      <c r="BI198" s="56">
        <f t="shared" si="328"/>
        <v>0</v>
      </c>
      <c r="BJ198" s="312"/>
      <c r="BK198" s="129" t="str">
        <f t="shared" si="329"/>
        <v>C/I</v>
      </c>
    </row>
    <row r="199" spans="2:63" x14ac:dyDescent="0.25">
      <c r="B199" s="130" t="s">
        <v>345</v>
      </c>
      <c r="C199" s="8"/>
      <c r="D199" s="85"/>
      <c r="E199" s="324" t="s">
        <v>148</v>
      </c>
      <c r="F199" s="324"/>
      <c r="G199" s="61"/>
      <c r="H199" s="66"/>
      <c r="I199" s="26"/>
      <c r="J199" s="186">
        <f>27%</f>
        <v>0.27</v>
      </c>
      <c r="K199" s="197">
        <f t="shared" si="319"/>
        <v>0</v>
      </c>
      <c r="L199" s="20">
        <f t="shared" si="295"/>
        <v>0</v>
      </c>
      <c r="M199" s="67">
        <f t="shared" si="296"/>
        <v>0</v>
      </c>
      <c r="N199" s="198">
        <f>100%</f>
        <v>1</v>
      </c>
      <c r="O199" s="185">
        <f t="shared" si="320"/>
        <v>0</v>
      </c>
      <c r="P199" s="132"/>
      <c r="Q199" s="20">
        <f t="shared" si="297"/>
        <v>0</v>
      </c>
      <c r="R199" s="133"/>
      <c r="S199" s="198">
        <f>100%</f>
        <v>1</v>
      </c>
      <c r="T199" s="185">
        <f t="shared" si="321"/>
        <v>0</v>
      </c>
      <c r="U199" s="132"/>
      <c r="V199" s="134">
        <f t="shared" si="298"/>
        <v>0</v>
      </c>
      <c r="W199" s="317"/>
      <c r="X199" s="57"/>
      <c r="Y199" s="283"/>
      <c r="Z199" s="284" t="str">
        <f t="shared" si="248"/>
        <v xml:space="preserve"> </v>
      </c>
      <c r="AA199" s="10">
        <f t="shared" si="299"/>
        <v>0</v>
      </c>
      <c r="AB199" s="26">
        <f t="shared" si="300"/>
        <v>0</v>
      </c>
      <c r="AC199" s="186">
        <f t="shared" si="301"/>
        <v>0.27</v>
      </c>
      <c r="AD199" s="197">
        <f t="shared" si="322"/>
        <v>0</v>
      </c>
      <c r="AE199" s="20">
        <f t="shared" si="302"/>
        <v>0</v>
      </c>
      <c r="AF199" s="21">
        <f t="shared" si="303"/>
        <v>0</v>
      </c>
      <c r="AG199" s="198">
        <f t="shared" si="304"/>
        <v>1</v>
      </c>
      <c r="AH199" s="185">
        <f t="shared" si="323"/>
        <v>0</v>
      </c>
      <c r="AI199" s="132"/>
      <c r="AJ199" s="20">
        <f t="shared" si="305"/>
        <v>0</v>
      </c>
      <c r="AK199" s="133"/>
      <c r="AL199" s="198">
        <f t="shared" si="306"/>
        <v>1</v>
      </c>
      <c r="AM199" s="185">
        <f t="shared" si="324"/>
        <v>0</v>
      </c>
      <c r="AN199" s="132"/>
      <c r="AO199" s="134">
        <f t="shared" si="307"/>
        <v>0</v>
      </c>
      <c r="AP199" s="292">
        <f t="shared" si="308"/>
        <v>0</v>
      </c>
      <c r="AQ199" s="56">
        <f t="shared" si="325"/>
        <v>0</v>
      </c>
      <c r="AR199" s="207"/>
      <c r="AS199" s="11" t="str">
        <f t="shared" si="253"/>
        <v xml:space="preserve"> </v>
      </c>
      <c r="AT199" s="10">
        <f t="shared" si="309"/>
        <v>0</v>
      </c>
      <c r="AU199" s="26">
        <f t="shared" si="310"/>
        <v>0</v>
      </c>
      <c r="AV199" s="26">
        <f t="shared" si="311"/>
        <v>0</v>
      </c>
      <c r="AW199" s="20">
        <f t="shared" si="312"/>
        <v>0</v>
      </c>
      <c r="AX199" s="21">
        <f t="shared" si="313"/>
        <v>0</v>
      </c>
      <c r="AY199" s="198">
        <f t="shared" si="314"/>
        <v>1</v>
      </c>
      <c r="AZ199" s="20">
        <f t="shared" si="326"/>
        <v>0</v>
      </c>
      <c r="BA199" s="132"/>
      <c r="BB199" s="20">
        <f t="shared" si="315"/>
        <v>0</v>
      </c>
      <c r="BC199" s="133"/>
      <c r="BD199" s="198">
        <f t="shared" si="316"/>
        <v>1</v>
      </c>
      <c r="BE199" s="20">
        <f t="shared" si="317"/>
        <v>0</v>
      </c>
      <c r="BF199" s="132"/>
      <c r="BG199" s="184">
        <f t="shared" si="318"/>
        <v>0</v>
      </c>
      <c r="BH199" s="301">
        <f t="shared" si="327"/>
        <v>0</v>
      </c>
      <c r="BI199" s="56">
        <f t="shared" si="328"/>
        <v>0</v>
      </c>
      <c r="BJ199" s="312"/>
      <c r="BK199" s="129" t="str">
        <f t="shared" si="329"/>
        <v>C/I</v>
      </c>
    </row>
    <row r="200" spans="2:63" x14ac:dyDescent="0.25">
      <c r="B200" s="120" t="s">
        <v>69</v>
      </c>
      <c r="C200" s="8"/>
      <c r="D200" s="325" t="s">
        <v>12</v>
      </c>
      <c r="E200" s="326"/>
      <c r="F200" s="327"/>
      <c r="G200" s="59"/>
      <c r="H200" s="64"/>
      <c r="I200" s="25"/>
      <c r="J200" s="25"/>
      <c r="K200" s="124"/>
      <c r="L200" s="5"/>
      <c r="M200" s="65">
        <f>O200+Q200</f>
        <v>0</v>
      </c>
      <c r="N200" s="199"/>
      <c r="O200" s="5">
        <f>+P200</f>
        <v>0</v>
      </c>
      <c r="P200" s="125">
        <f>+SUMIF($BK$7:$BK$628,$B200,O$7:O$628)</f>
        <v>0</v>
      </c>
      <c r="Q200" s="5">
        <f>R200</f>
        <v>0</v>
      </c>
      <c r="R200" s="126">
        <f>+SUMIF($BK$7:$BK$628,$B200,Q$7:Q$628)</f>
        <v>0</v>
      </c>
      <c r="S200" s="199"/>
      <c r="T200" s="5">
        <f>U200</f>
        <v>0</v>
      </c>
      <c r="U200" s="125">
        <f>+SUMIF($BK$7:$BK$628,$B200,T$7:T$628)</f>
        <v>0</v>
      </c>
      <c r="V200" s="65">
        <f>SUM(V201:V220)</f>
        <v>0</v>
      </c>
      <c r="W200" s="318"/>
      <c r="X200" s="274"/>
      <c r="Y200" s="281"/>
      <c r="Z200" s="309"/>
      <c r="AA200" s="23"/>
      <c r="AB200" s="25"/>
      <c r="AC200" s="25"/>
      <c r="AD200" s="124"/>
      <c r="AE200" s="5"/>
      <c r="AF200" s="6">
        <f>AH200+AJ200</f>
        <v>0</v>
      </c>
      <c r="AG200" s="199"/>
      <c r="AH200" s="5">
        <f>+AI200</f>
        <v>0</v>
      </c>
      <c r="AI200" s="125">
        <f>+SUMIF($BK$7:$BK$628,$B200,AH$7:AH$628)</f>
        <v>0</v>
      </c>
      <c r="AJ200" s="5">
        <f>AK200</f>
        <v>0</v>
      </c>
      <c r="AK200" s="126">
        <f>+SUMIF($BK$7:$BK$628,$B200,AJ$7:AJ$628)</f>
        <v>0</v>
      </c>
      <c r="AL200" s="199"/>
      <c r="AM200" s="5">
        <f>AN200</f>
        <v>0</v>
      </c>
      <c r="AN200" s="125">
        <f>+SUMIF($BK$7:$BK$628,$B200,AM$7:AM$628)</f>
        <v>0</v>
      </c>
      <c r="AO200" s="65">
        <f>SUM(AO201:AO220)</f>
        <v>0</v>
      </c>
      <c r="AP200" s="306"/>
      <c r="AQ200" s="288"/>
      <c r="AR200" s="289"/>
      <c r="AS200" s="308"/>
      <c r="AT200" s="23"/>
      <c r="AU200" s="25"/>
      <c r="AV200" s="25"/>
      <c r="AW200" s="5"/>
      <c r="AX200" s="6">
        <f>AZ200+BB200</f>
        <v>0</v>
      </c>
      <c r="AY200" s="199"/>
      <c r="AZ200" s="5">
        <f>+BA200</f>
        <v>0</v>
      </c>
      <c r="BA200" s="125">
        <f>+SUMIF($BK$7:$BK$628,$B200,AZ$7:AZ$628)</f>
        <v>0</v>
      </c>
      <c r="BB200" s="5">
        <f>BC200</f>
        <v>0</v>
      </c>
      <c r="BC200" s="126">
        <f>+SUMIF($BK$7:$BK$628,$B200,BB$7:BB$628)</f>
        <v>0</v>
      </c>
      <c r="BD200" s="199"/>
      <c r="BE200" s="5">
        <f>BF200</f>
        <v>0</v>
      </c>
      <c r="BF200" s="125">
        <f>+SUMIF($BK$7:$BK$628,$B200,BE$7:BE$628)</f>
        <v>0</v>
      </c>
      <c r="BG200" s="6">
        <f>SUM(BG201:BG220)</f>
        <v>0</v>
      </c>
      <c r="BH200" s="302"/>
      <c r="BI200" s="288"/>
      <c r="BJ200" s="312"/>
      <c r="BK200" s="129" t="str">
        <f t="shared" ref="BK200:BK209" si="330">+IF(LEFT(RIGHT(B200,2),1)="/",SUBSTITUTE(B200,RIGHT(B200,2),""),"")</f>
        <v/>
      </c>
    </row>
    <row r="201" spans="2:63" x14ac:dyDescent="0.25">
      <c r="B201" s="130" t="s">
        <v>70</v>
      </c>
      <c r="C201" s="8"/>
      <c r="D201" s="85"/>
      <c r="E201" s="324" t="s">
        <v>148</v>
      </c>
      <c r="F201" s="324"/>
      <c r="G201" s="61"/>
      <c r="H201" s="66"/>
      <c r="I201" s="26"/>
      <c r="J201" s="186">
        <f>27%</f>
        <v>0.27</v>
      </c>
      <c r="K201" s="197">
        <f>ROUNDDOWN(I201*J201,0)</f>
        <v>0</v>
      </c>
      <c r="L201" s="20">
        <f t="shared" ref="L201:L220" si="331">I201+K201</f>
        <v>0</v>
      </c>
      <c r="M201" s="67">
        <f t="shared" ref="M201:M220" si="332">H201*L201</f>
        <v>0</v>
      </c>
      <c r="N201" s="198">
        <f>100%</f>
        <v>1</v>
      </c>
      <c r="O201" s="185">
        <f>ROUND((M201*N201),0)</f>
        <v>0</v>
      </c>
      <c r="P201" s="132"/>
      <c r="Q201" s="20">
        <f t="shared" ref="Q201:Q220" si="333">M201-O201</f>
        <v>0</v>
      </c>
      <c r="R201" s="133"/>
      <c r="S201" s="198">
        <f>100%</f>
        <v>1</v>
      </c>
      <c r="T201" s="185">
        <f>ROUND((S201*O201),0)</f>
        <v>0</v>
      </c>
      <c r="U201" s="132"/>
      <c r="V201" s="134">
        <f t="shared" ref="V201:V220" si="334">O201-T201</f>
        <v>0</v>
      </c>
      <c r="W201" s="317"/>
      <c r="X201" s="57"/>
      <c r="Y201" s="283"/>
      <c r="Z201" s="284" t="str">
        <f t="shared" si="248"/>
        <v xml:space="preserve"> </v>
      </c>
      <c r="AA201" s="10">
        <f t="shared" ref="AA201:AA220" si="335">H201</f>
        <v>0</v>
      </c>
      <c r="AB201" s="26">
        <f t="shared" ref="AB201:AB220" si="336">I201</f>
        <v>0</v>
      </c>
      <c r="AC201" s="186">
        <f t="shared" ref="AC201:AC220" si="337">J201</f>
        <v>0.27</v>
      </c>
      <c r="AD201" s="197">
        <f>ROUNDDOWN(AB201*AC201,0)</f>
        <v>0</v>
      </c>
      <c r="AE201" s="20">
        <f t="shared" ref="AE201:AE220" si="338">AB201+AD201</f>
        <v>0</v>
      </c>
      <c r="AF201" s="21">
        <f t="shared" ref="AF201:AF220" si="339">AA201*AE201</f>
        <v>0</v>
      </c>
      <c r="AG201" s="198">
        <f t="shared" ref="AG201:AG220" si="340">N201</f>
        <v>1</v>
      </c>
      <c r="AH201" s="185">
        <f>ROUND((AF201*AG201),0)</f>
        <v>0</v>
      </c>
      <c r="AI201" s="132"/>
      <c r="AJ201" s="20">
        <f t="shared" ref="AJ201:AJ220" si="341">AF201-AH201</f>
        <v>0</v>
      </c>
      <c r="AK201" s="133"/>
      <c r="AL201" s="198">
        <f t="shared" ref="AL201:AL220" si="342">S201</f>
        <v>1</v>
      </c>
      <c r="AM201" s="185">
        <f>ROUND((AL201*AH201),0)</f>
        <v>0</v>
      </c>
      <c r="AN201" s="132"/>
      <c r="AO201" s="134">
        <f t="shared" ref="AO201:AO220" si="343">AH201-AM201</f>
        <v>0</v>
      </c>
      <c r="AP201" s="292">
        <f t="shared" ref="AP201:AP220" si="344">AH201-O201</f>
        <v>0</v>
      </c>
      <c r="AQ201" s="56">
        <f>X201</f>
        <v>0</v>
      </c>
      <c r="AR201" s="207"/>
      <c r="AS201" s="11" t="str">
        <f t="shared" si="253"/>
        <v xml:space="preserve"> </v>
      </c>
      <c r="AT201" s="10">
        <f t="shared" ref="AT201:AT220" si="345">AA201</f>
        <v>0</v>
      </c>
      <c r="AU201" s="26">
        <f t="shared" ref="AU201:AU220" si="346">AB201</f>
        <v>0</v>
      </c>
      <c r="AV201" s="26">
        <f t="shared" ref="AV201:AV220" si="347">AD201</f>
        <v>0</v>
      </c>
      <c r="AW201" s="20">
        <f t="shared" ref="AW201:AW220" si="348">AU201+AV201</f>
        <v>0</v>
      </c>
      <c r="AX201" s="21">
        <f t="shared" ref="AX201:AX220" si="349">AT201*AW201</f>
        <v>0</v>
      </c>
      <c r="AY201" s="198">
        <f t="shared" ref="AY201:AY220" si="350">AG201</f>
        <v>1</v>
      </c>
      <c r="AZ201" s="20">
        <f>ROUND((AX201*AY201),0)</f>
        <v>0</v>
      </c>
      <c r="BA201" s="132"/>
      <c r="BB201" s="20">
        <f t="shared" ref="BB201:BB220" si="351">AX201-AZ201</f>
        <v>0</v>
      </c>
      <c r="BC201" s="133"/>
      <c r="BD201" s="198">
        <f t="shared" ref="BD201:BD220" si="352">AL201</f>
        <v>1</v>
      </c>
      <c r="BE201" s="20">
        <f t="shared" ref="BE201:BE220" si="353">ROUND((BD201*AZ201),0)</f>
        <v>0</v>
      </c>
      <c r="BF201" s="132"/>
      <c r="BG201" s="184">
        <f t="shared" ref="BG201:BG220" si="354">AZ201-BE201</f>
        <v>0</v>
      </c>
      <c r="BH201" s="301">
        <f>AZ201-AH201</f>
        <v>0</v>
      </c>
      <c r="BI201" s="56">
        <f>AQ201</f>
        <v>0</v>
      </c>
      <c r="BJ201" s="312"/>
      <c r="BK201" s="129" t="str">
        <f t="shared" si="330"/>
        <v>C/II</v>
      </c>
    </row>
    <row r="202" spans="2:63" x14ac:dyDescent="0.25">
      <c r="B202" s="130" t="s">
        <v>164</v>
      </c>
      <c r="C202" s="8"/>
      <c r="D202" s="85"/>
      <c r="E202" s="324" t="s">
        <v>148</v>
      </c>
      <c r="F202" s="324"/>
      <c r="G202" s="61"/>
      <c r="H202" s="66"/>
      <c r="I202" s="26"/>
      <c r="J202" s="186">
        <f>27%</f>
        <v>0.27</v>
      </c>
      <c r="K202" s="197">
        <f t="shared" ref="K202:K220" si="355">ROUNDDOWN(I202*J202,0)</f>
        <v>0</v>
      </c>
      <c r="L202" s="20">
        <f t="shared" si="331"/>
        <v>0</v>
      </c>
      <c r="M202" s="67">
        <f t="shared" si="332"/>
        <v>0</v>
      </c>
      <c r="N202" s="198">
        <f>100%</f>
        <v>1</v>
      </c>
      <c r="O202" s="185">
        <f t="shared" ref="O202:O220" si="356">ROUND((M202*N202),0)</f>
        <v>0</v>
      </c>
      <c r="P202" s="132"/>
      <c r="Q202" s="20">
        <f t="shared" si="333"/>
        <v>0</v>
      </c>
      <c r="R202" s="133"/>
      <c r="S202" s="198">
        <f>100%</f>
        <v>1</v>
      </c>
      <c r="T202" s="185">
        <f t="shared" ref="T202:T220" si="357">ROUND((S202*O202),0)</f>
        <v>0</v>
      </c>
      <c r="U202" s="132"/>
      <c r="V202" s="134">
        <f t="shared" si="334"/>
        <v>0</v>
      </c>
      <c r="W202" s="317"/>
      <c r="X202" s="57"/>
      <c r="Y202" s="283"/>
      <c r="Z202" s="284" t="str">
        <f t="shared" ref="Z202:Z265" si="358">IF(AP202&lt;&gt;0,"Kérem, indokolja az eltérést!"," ")</f>
        <v xml:space="preserve"> </v>
      </c>
      <c r="AA202" s="10">
        <f t="shared" si="335"/>
        <v>0</v>
      </c>
      <c r="AB202" s="26">
        <f t="shared" si="336"/>
        <v>0</v>
      </c>
      <c r="AC202" s="186">
        <f t="shared" si="337"/>
        <v>0.27</v>
      </c>
      <c r="AD202" s="197">
        <f t="shared" ref="AD202:AD220" si="359">ROUNDDOWN(AB202*AC202,0)</f>
        <v>0</v>
      </c>
      <c r="AE202" s="20">
        <f t="shared" si="338"/>
        <v>0</v>
      </c>
      <c r="AF202" s="21">
        <f t="shared" si="339"/>
        <v>0</v>
      </c>
      <c r="AG202" s="198">
        <f t="shared" si="340"/>
        <v>1</v>
      </c>
      <c r="AH202" s="185">
        <f t="shared" ref="AH202:AH220" si="360">ROUND((AF202*AG202),0)</f>
        <v>0</v>
      </c>
      <c r="AI202" s="132"/>
      <c r="AJ202" s="20">
        <f t="shared" si="341"/>
        <v>0</v>
      </c>
      <c r="AK202" s="133"/>
      <c r="AL202" s="198">
        <f t="shared" si="342"/>
        <v>1</v>
      </c>
      <c r="AM202" s="185">
        <f t="shared" ref="AM202:AM220" si="361">ROUND((AL202*AH202),0)</f>
        <v>0</v>
      </c>
      <c r="AN202" s="132"/>
      <c r="AO202" s="134">
        <f t="shared" si="343"/>
        <v>0</v>
      </c>
      <c r="AP202" s="292">
        <f t="shared" si="344"/>
        <v>0</v>
      </c>
      <c r="AQ202" s="56">
        <f t="shared" ref="AQ202:AQ220" si="362">X202</f>
        <v>0</v>
      </c>
      <c r="AR202" s="207"/>
      <c r="AS202" s="11" t="str">
        <f t="shared" ref="AS202:AS265" si="363">IF(BH202&lt;&gt;0,"Kérem, indokolja az eltérést!"," ")</f>
        <v xml:space="preserve"> </v>
      </c>
      <c r="AT202" s="10">
        <f t="shared" si="345"/>
        <v>0</v>
      </c>
      <c r="AU202" s="26">
        <f t="shared" si="346"/>
        <v>0</v>
      </c>
      <c r="AV202" s="26">
        <f t="shared" si="347"/>
        <v>0</v>
      </c>
      <c r="AW202" s="20">
        <f t="shared" si="348"/>
        <v>0</v>
      </c>
      <c r="AX202" s="21">
        <f t="shared" si="349"/>
        <v>0</v>
      </c>
      <c r="AY202" s="198">
        <f t="shared" si="350"/>
        <v>1</v>
      </c>
      <c r="AZ202" s="20">
        <f t="shared" ref="AZ202:AZ220" si="364">ROUND((AX202*AY202),0)</f>
        <v>0</v>
      </c>
      <c r="BA202" s="132"/>
      <c r="BB202" s="20">
        <f t="shared" si="351"/>
        <v>0</v>
      </c>
      <c r="BC202" s="133"/>
      <c r="BD202" s="198">
        <f t="shared" si="352"/>
        <v>1</v>
      </c>
      <c r="BE202" s="20">
        <f t="shared" si="353"/>
        <v>0</v>
      </c>
      <c r="BF202" s="132"/>
      <c r="BG202" s="184">
        <f t="shared" si="354"/>
        <v>0</v>
      </c>
      <c r="BH202" s="301">
        <f t="shared" ref="BH202:BH220" si="365">AZ202-AH202</f>
        <v>0</v>
      </c>
      <c r="BI202" s="56">
        <f t="shared" ref="BI202:BI220" si="366">AQ202</f>
        <v>0</v>
      </c>
      <c r="BJ202" s="312"/>
      <c r="BK202" s="129" t="str">
        <f t="shared" si="330"/>
        <v>C/II</v>
      </c>
    </row>
    <row r="203" spans="2:63" x14ac:dyDescent="0.25">
      <c r="B203" s="130" t="s">
        <v>346</v>
      </c>
      <c r="C203" s="8"/>
      <c r="D203" s="85"/>
      <c r="E203" s="324" t="s">
        <v>148</v>
      </c>
      <c r="F203" s="324"/>
      <c r="G203" s="61"/>
      <c r="H203" s="66"/>
      <c r="I203" s="26"/>
      <c r="J203" s="186">
        <f>27%</f>
        <v>0.27</v>
      </c>
      <c r="K203" s="197">
        <f t="shared" si="355"/>
        <v>0</v>
      </c>
      <c r="L203" s="20">
        <f t="shared" si="331"/>
        <v>0</v>
      </c>
      <c r="M203" s="67">
        <f t="shared" si="332"/>
        <v>0</v>
      </c>
      <c r="N203" s="198">
        <f>100%</f>
        <v>1</v>
      </c>
      <c r="O203" s="185">
        <f t="shared" si="356"/>
        <v>0</v>
      </c>
      <c r="P203" s="132"/>
      <c r="Q203" s="20">
        <f t="shared" si="333"/>
        <v>0</v>
      </c>
      <c r="R203" s="133"/>
      <c r="S203" s="198">
        <f>100%</f>
        <v>1</v>
      </c>
      <c r="T203" s="185">
        <f t="shared" si="357"/>
        <v>0</v>
      </c>
      <c r="U203" s="132"/>
      <c r="V203" s="134">
        <f t="shared" si="334"/>
        <v>0</v>
      </c>
      <c r="W203" s="317"/>
      <c r="X203" s="57"/>
      <c r="Y203" s="283"/>
      <c r="Z203" s="284" t="str">
        <f t="shared" si="358"/>
        <v xml:space="preserve"> </v>
      </c>
      <c r="AA203" s="10">
        <f t="shared" si="335"/>
        <v>0</v>
      </c>
      <c r="AB203" s="26">
        <f t="shared" si="336"/>
        <v>0</v>
      </c>
      <c r="AC203" s="186">
        <f t="shared" si="337"/>
        <v>0.27</v>
      </c>
      <c r="AD203" s="197">
        <f t="shared" si="359"/>
        <v>0</v>
      </c>
      <c r="AE203" s="20">
        <f t="shared" si="338"/>
        <v>0</v>
      </c>
      <c r="AF203" s="21">
        <f t="shared" si="339"/>
        <v>0</v>
      </c>
      <c r="AG203" s="198">
        <f t="shared" si="340"/>
        <v>1</v>
      </c>
      <c r="AH203" s="185">
        <f t="shared" si="360"/>
        <v>0</v>
      </c>
      <c r="AI203" s="132"/>
      <c r="AJ203" s="20">
        <f t="shared" si="341"/>
        <v>0</v>
      </c>
      <c r="AK203" s="133"/>
      <c r="AL203" s="198">
        <f t="shared" si="342"/>
        <v>1</v>
      </c>
      <c r="AM203" s="185">
        <f t="shared" si="361"/>
        <v>0</v>
      </c>
      <c r="AN203" s="132"/>
      <c r="AO203" s="134">
        <f t="shared" si="343"/>
        <v>0</v>
      </c>
      <c r="AP203" s="292">
        <f t="shared" si="344"/>
        <v>0</v>
      </c>
      <c r="AQ203" s="56">
        <f t="shared" si="362"/>
        <v>0</v>
      </c>
      <c r="AR203" s="207"/>
      <c r="AS203" s="11" t="str">
        <f t="shared" si="363"/>
        <v xml:space="preserve"> </v>
      </c>
      <c r="AT203" s="10">
        <f t="shared" si="345"/>
        <v>0</v>
      </c>
      <c r="AU203" s="26">
        <f t="shared" si="346"/>
        <v>0</v>
      </c>
      <c r="AV203" s="26">
        <f t="shared" si="347"/>
        <v>0</v>
      </c>
      <c r="AW203" s="20">
        <f t="shared" si="348"/>
        <v>0</v>
      </c>
      <c r="AX203" s="21">
        <f t="shared" si="349"/>
        <v>0</v>
      </c>
      <c r="AY203" s="198">
        <f t="shared" si="350"/>
        <v>1</v>
      </c>
      <c r="AZ203" s="20">
        <f t="shared" si="364"/>
        <v>0</v>
      </c>
      <c r="BA203" s="132"/>
      <c r="BB203" s="20">
        <f t="shared" si="351"/>
        <v>0</v>
      </c>
      <c r="BC203" s="133"/>
      <c r="BD203" s="198">
        <f t="shared" si="352"/>
        <v>1</v>
      </c>
      <c r="BE203" s="20">
        <f t="shared" si="353"/>
        <v>0</v>
      </c>
      <c r="BF203" s="132"/>
      <c r="BG203" s="184">
        <f t="shared" si="354"/>
        <v>0</v>
      </c>
      <c r="BH203" s="301">
        <f t="shared" si="365"/>
        <v>0</v>
      </c>
      <c r="BI203" s="56">
        <f t="shared" si="366"/>
        <v>0</v>
      </c>
      <c r="BJ203" s="312"/>
      <c r="BK203" s="129" t="str">
        <f t="shared" si="330"/>
        <v>C/II</v>
      </c>
    </row>
    <row r="204" spans="2:63" x14ac:dyDescent="0.25">
      <c r="B204" s="130" t="s">
        <v>347</v>
      </c>
      <c r="C204" s="8"/>
      <c r="D204" s="85"/>
      <c r="E204" s="324" t="s">
        <v>148</v>
      </c>
      <c r="F204" s="324"/>
      <c r="G204" s="61"/>
      <c r="H204" s="66"/>
      <c r="I204" s="26"/>
      <c r="J204" s="186">
        <f>27%</f>
        <v>0.27</v>
      </c>
      <c r="K204" s="197">
        <f t="shared" si="355"/>
        <v>0</v>
      </c>
      <c r="L204" s="20">
        <f t="shared" si="331"/>
        <v>0</v>
      </c>
      <c r="M204" s="67">
        <f t="shared" si="332"/>
        <v>0</v>
      </c>
      <c r="N204" s="198">
        <f>100%</f>
        <v>1</v>
      </c>
      <c r="O204" s="185">
        <f t="shared" si="356"/>
        <v>0</v>
      </c>
      <c r="P204" s="132"/>
      <c r="Q204" s="20">
        <f t="shared" si="333"/>
        <v>0</v>
      </c>
      <c r="R204" s="133"/>
      <c r="S204" s="198">
        <f>100%</f>
        <v>1</v>
      </c>
      <c r="T204" s="185">
        <f t="shared" si="357"/>
        <v>0</v>
      </c>
      <c r="U204" s="132"/>
      <c r="V204" s="134">
        <f t="shared" si="334"/>
        <v>0</v>
      </c>
      <c r="W204" s="317"/>
      <c r="X204" s="57"/>
      <c r="Y204" s="283"/>
      <c r="Z204" s="284" t="str">
        <f t="shared" si="358"/>
        <v xml:space="preserve"> </v>
      </c>
      <c r="AA204" s="10">
        <f t="shared" si="335"/>
        <v>0</v>
      </c>
      <c r="AB204" s="26">
        <f t="shared" si="336"/>
        <v>0</v>
      </c>
      <c r="AC204" s="186">
        <f t="shared" si="337"/>
        <v>0.27</v>
      </c>
      <c r="AD204" s="197">
        <f t="shared" si="359"/>
        <v>0</v>
      </c>
      <c r="AE204" s="20">
        <f t="shared" si="338"/>
        <v>0</v>
      </c>
      <c r="AF204" s="21">
        <f t="shared" si="339"/>
        <v>0</v>
      </c>
      <c r="AG204" s="198">
        <f t="shared" si="340"/>
        <v>1</v>
      </c>
      <c r="AH204" s="185">
        <f t="shared" si="360"/>
        <v>0</v>
      </c>
      <c r="AI204" s="132"/>
      <c r="AJ204" s="20">
        <f t="shared" si="341"/>
        <v>0</v>
      </c>
      <c r="AK204" s="133"/>
      <c r="AL204" s="198">
        <f t="shared" si="342"/>
        <v>1</v>
      </c>
      <c r="AM204" s="185">
        <f t="shared" si="361"/>
        <v>0</v>
      </c>
      <c r="AN204" s="132"/>
      <c r="AO204" s="134">
        <f t="shared" si="343"/>
        <v>0</v>
      </c>
      <c r="AP204" s="292">
        <f t="shared" si="344"/>
        <v>0</v>
      </c>
      <c r="AQ204" s="56">
        <f t="shared" si="362"/>
        <v>0</v>
      </c>
      <c r="AR204" s="207"/>
      <c r="AS204" s="11" t="str">
        <f t="shared" si="363"/>
        <v xml:space="preserve"> </v>
      </c>
      <c r="AT204" s="10">
        <f t="shared" si="345"/>
        <v>0</v>
      </c>
      <c r="AU204" s="26">
        <f t="shared" si="346"/>
        <v>0</v>
      </c>
      <c r="AV204" s="26">
        <f t="shared" si="347"/>
        <v>0</v>
      </c>
      <c r="AW204" s="20">
        <f t="shared" si="348"/>
        <v>0</v>
      </c>
      <c r="AX204" s="21">
        <f t="shared" si="349"/>
        <v>0</v>
      </c>
      <c r="AY204" s="198">
        <f t="shared" si="350"/>
        <v>1</v>
      </c>
      <c r="AZ204" s="20">
        <f t="shared" si="364"/>
        <v>0</v>
      </c>
      <c r="BA204" s="132"/>
      <c r="BB204" s="20">
        <f t="shared" si="351"/>
        <v>0</v>
      </c>
      <c r="BC204" s="133"/>
      <c r="BD204" s="198">
        <f t="shared" si="352"/>
        <v>1</v>
      </c>
      <c r="BE204" s="20">
        <f t="shared" si="353"/>
        <v>0</v>
      </c>
      <c r="BF204" s="132"/>
      <c r="BG204" s="184">
        <f t="shared" si="354"/>
        <v>0</v>
      </c>
      <c r="BH204" s="301">
        <f t="shared" si="365"/>
        <v>0</v>
      </c>
      <c r="BI204" s="56">
        <f t="shared" si="366"/>
        <v>0</v>
      </c>
      <c r="BJ204" s="312"/>
      <c r="BK204" s="129" t="str">
        <f t="shared" si="330"/>
        <v>C/II</v>
      </c>
    </row>
    <row r="205" spans="2:63" x14ac:dyDescent="0.25">
      <c r="B205" s="130" t="s">
        <v>348</v>
      </c>
      <c r="C205" s="8"/>
      <c r="D205" s="85"/>
      <c r="E205" s="324" t="s">
        <v>148</v>
      </c>
      <c r="F205" s="324"/>
      <c r="G205" s="61"/>
      <c r="H205" s="66"/>
      <c r="I205" s="26"/>
      <c r="J205" s="186">
        <f>27%</f>
        <v>0.27</v>
      </c>
      <c r="K205" s="197">
        <f t="shared" si="355"/>
        <v>0</v>
      </c>
      <c r="L205" s="20">
        <f t="shared" si="331"/>
        <v>0</v>
      </c>
      <c r="M205" s="67">
        <f t="shared" si="332"/>
        <v>0</v>
      </c>
      <c r="N205" s="198">
        <f>100%</f>
        <v>1</v>
      </c>
      <c r="O205" s="185">
        <f t="shared" si="356"/>
        <v>0</v>
      </c>
      <c r="P205" s="132"/>
      <c r="Q205" s="20">
        <f t="shared" si="333"/>
        <v>0</v>
      </c>
      <c r="R205" s="133"/>
      <c r="S205" s="198">
        <f>100%</f>
        <v>1</v>
      </c>
      <c r="T205" s="185">
        <f t="shared" si="357"/>
        <v>0</v>
      </c>
      <c r="U205" s="132"/>
      <c r="V205" s="134">
        <f t="shared" si="334"/>
        <v>0</v>
      </c>
      <c r="W205" s="317"/>
      <c r="X205" s="57"/>
      <c r="Y205" s="283"/>
      <c r="Z205" s="284" t="str">
        <f t="shared" si="358"/>
        <v xml:space="preserve"> </v>
      </c>
      <c r="AA205" s="10">
        <f t="shared" si="335"/>
        <v>0</v>
      </c>
      <c r="AB205" s="26">
        <f t="shared" si="336"/>
        <v>0</v>
      </c>
      <c r="AC205" s="186">
        <f t="shared" si="337"/>
        <v>0.27</v>
      </c>
      <c r="AD205" s="197">
        <f t="shared" si="359"/>
        <v>0</v>
      </c>
      <c r="AE205" s="20">
        <f t="shared" si="338"/>
        <v>0</v>
      </c>
      <c r="AF205" s="21">
        <f t="shared" si="339"/>
        <v>0</v>
      </c>
      <c r="AG205" s="198">
        <f t="shared" si="340"/>
        <v>1</v>
      </c>
      <c r="AH205" s="185">
        <f t="shared" si="360"/>
        <v>0</v>
      </c>
      <c r="AI205" s="132"/>
      <c r="AJ205" s="20">
        <f t="shared" si="341"/>
        <v>0</v>
      </c>
      <c r="AK205" s="133"/>
      <c r="AL205" s="198">
        <f t="shared" si="342"/>
        <v>1</v>
      </c>
      <c r="AM205" s="185">
        <f t="shared" si="361"/>
        <v>0</v>
      </c>
      <c r="AN205" s="132"/>
      <c r="AO205" s="134">
        <f t="shared" si="343"/>
        <v>0</v>
      </c>
      <c r="AP205" s="292">
        <f t="shared" si="344"/>
        <v>0</v>
      </c>
      <c r="AQ205" s="56">
        <f t="shared" si="362"/>
        <v>0</v>
      </c>
      <c r="AR205" s="207"/>
      <c r="AS205" s="11" t="str">
        <f t="shared" si="363"/>
        <v xml:space="preserve"> </v>
      </c>
      <c r="AT205" s="10">
        <f t="shared" si="345"/>
        <v>0</v>
      </c>
      <c r="AU205" s="26">
        <f t="shared" si="346"/>
        <v>0</v>
      </c>
      <c r="AV205" s="26">
        <f t="shared" si="347"/>
        <v>0</v>
      </c>
      <c r="AW205" s="20">
        <f t="shared" si="348"/>
        <v>0</v>
      </c>
      <c r="AX205" s="21">
        <f t="shared" si="349"/>
        <v>0</v>
      </c>
      <c r="AY205" s="198">
        <f t="shared" si="350"/>
        <v>1</v>
      </c>
      <c r="AZ205" s="20">
        <f t="shared" si="364"/>
        <v>0</v>
      </c>
      <c r="BA205" s="132"/>
      <c r="BB205" s="20">
        <f t="shared" si="351"/>
        <v>0</v>
      </c>
      <c r="BC205" s="133"/>
      <c r="BD205" s="198">
        <f t="shared" si="352"/>
        <v>1</v>
      </c>
      <c r="BE205" s="20">
        <f t="shared" si="353"/>
        <v>0</v>
      </c>
      <c r="BF205" s="132"/>
      <c r="BG205" s="184">
        <f t="shared" si="354"/>
        <v>0</v>
      </c>
      <c r="BH205" s="301">
        <f t="shared" si="365"/>
        <v>0</v>
      </c>
      <c r="BI205" s="56">
        <f t="shared" si="366"/>
        <v>0</v>
      </c>
      <c r="BJ205" s="312"/>
      <c r="BK205" s="129" t="str">
        <f t="shared" si="330"/>
        <v>C/II</v>
      </c>
    </row>
    <row r="206" spans="2:63" x14ac:dyDescent="0.25">
      <c r="B206" s="130" t="s">
        <v>349</v>
      </c>
      <c r="C206" s="8"/>
      <c r="D206" s="85"/>
      <c r="E206" s="324" t="s">
        <v>148</v>
      </c>
      <c r="F206" s="324"/>
      <c r="G206" s="61"/>
      <c r="H206" s="66"/>
      <c r="I206" s="26"/>
      <c r="J206" s="186">
        <f>27%</f>
        <v>0.27</v>
      </c>
      <c r="K206" s="197">
        <f t="shared" si="355"/>
        <v>0</v>
      </c>
      <c r="L206" s="20">
        <f t="shared" si="331"/>
        <v>0</v>
      </c>
      <c r="M206" s="67">
        <f t="shared" si="332"/>
        <v>0</v>
      </c>
      <c r="N206" s="198">
        <f>100%</f>
        <v>1</v>
      </c>
      <c r="O206" s="185">
        <f t="shared" si="356"/>
        <v>0</v>
      </c>
      <c r="P206" s="132"/>
      <c r="Q206" s="20">
        <f t="shared" si="333"/>
        <v>0</v>
      </c>
      <c r="R206" s="133"/>
      <c r="S206" s="198">
        <f>100%</f>
        <v>1</v>
      </c>
      <c r="T206" s="185">
        <f t="shared" si="357"/>
        <v>0</v>
      </c>
      <c r="U206" s="132"/>
      <c r="V206" s="134">
        <f t="shared" si="334"/>
        <v>0</v>
      </c>
      <c r="W206" s="317"/>
      <c r="X206" s="57"/>
      <c r="Y206" s="283"/>
      <c r="Z206" s="284" t="str">
        <f t="shared" si="358"/>
        <v xml:space="preserve"> </v>
      </c>
      <c r="AA206" s="10">
        <f t="shared" si="335"/>
        <v>0</v>
      </c>
      <c r="AB206" s="26">
        <f t="shared" si="336"/>
        <v>0</v>
      </c>
      <c r="AC206" s="186">
        <f t="shared" si="337"/>
        <v>0.27</v>
      </c>
      <c r="AD206" s="197">
        <f t="shared" si="359"/>
        <v>0</v>
      </c>
      <c r="AE206" s="20">
        <f t="shared" si="338"/>
        <v>0</v>
      </c>
      <c r="AF206" s="21">
        <f t="shared" si="339"/>
        <v>0</v>
      </c>
      <c r="AG206" s="198">
        <f t="shared" si="340"/>
        <v>1</v>
      </c>
      <c r="AH206" s="185">
        <f t="shared" si="360"/>
        <v>0</v>
      </c>
      <c r="AI206" s="132"/>
      <c r="AJ206" s="20">
        <f t="shared" si="341"/>
        <v>0</v>
      </c>
      <c r="AK206" s="133"/>
      <c r="AL206" s="198">
        <f t="shared" si="342"/>
        <v>1</v>
      </c>
      <c r="AM206" s="185">
        <f t="shared" si="361"/>
        <v>0</v>
      </c>
      <c r="AN206" s="132"/>
      <c r="AO206" s="134">
        <f t="shared" si="343"/>
        <v>0</v>
      </c>
      <c r="AP206" s="292">
        <f t="shared" si="344"/>
        <v>0</v>
      </c>
      <c r="AQ206" s="56">
        <f t="shared" si="362"/>
        <v>0</v>
      </c>
      <c r="AR206" s="207"/>
      <c r="AS206" s="11" t="str">
        <f t="shared" si="363"/>
        <v xml:space="preserve"> </v>
      </c>
      <c r="AT206" s="10">
        <f t="shared" si="345"/>
        <v>0</v>
      </c>
      <c r="AU206" s="26">
        <f t="shared" si="346"/>
        <v>0</v>
      </c>
      <c r="AV206" s="26">
        <f t="shared" si="347"/>
        <v>0</v>
      </c>
      <c r="AW206" s="20">
        <f t="shared" si="348"/>
        <v>0</v>
      </c>
      <c r="AX206" s="21">
        <f t="shared" si="349"/>
        <v>0</v>
      </c>
      <c r="AY206" s="198">
        <f t="shared" si="350"/>
        <v>1</v>
      </c>
      <c r="AZ206" s="20">
        <f t="shared" si="364"/>
        <v>0</v>
      </c>
      <c r="BA206" s="132"/>
      <c r="BB206" s="20">
        <f t="shared" si="351"/>
        <v>0</v>
      </c>
      <c r="BC206" s="133"/>
      <c r="BD206" s="198">
        <f t="shared" si="352"/>
        <v>1</v>
      </c>
      <c r="BE206" s="20">
        <f t="shared" si="353"/>
        <v>0</v>
      </c>
      <c r="BF206" s="132"/>
      <c r="BG206" s="184">
        <f t="shared" si="354"/>
        <v>0</v>
      </c>
      <c r="BH206" s="301">
        <f t="shared" si="365"/>
        <v>0</v>
      </c>
      <c r="BI206" s="56">
        <f t="shared" si="366"/>
        <v>0</v>
      </c>
      <c r="BJ206" s="312"/>
      <c r="BK206" s="129" t="str">
        <f t="shared" si="330"/>
        <v>C/II</v>
      </c>
    </row>
    <row r="207" spans="2:63" x14ac:dyDescent="0.25">
      <c r="B207" s="130" t="s">
        <v>350</v>
      </c>
      <c r="C207" s="8"/>
      <c r="D207" s="85"/>
      <c r="E207" s="324" t="s">
        <v>148</v>
      </c>
      <c r="F207" s="324"/>
      <c r="G207" s="61"/>
      <c r="H207" s="66"/>
      <c r="I207" s="26"/>
      <c r="J207" s="186">
        <f>27%</f>
        <v>0.27</v>
      </c>
      <c r="K207" s="197">
        <f t="shared" si="355"/>
        <v>0</v>
      </c>
      <c r="L207" s="20">
        <f t="shared" si="331"/>
        <v>0</v>
      </c>
      <c r="M207" s="67">
        <f t="shared" si="332"/>
        <v>0</v>
      </c>
      <c r="N207" s="198">
        <f>100%</f>
        <v>1</v>
      </c>
      <c r="O207" s="185">
        <f t="shared" si="356"/>
        <v>0</v>
      </c>
      <c r="P207" s="132"/>
      <c r="Q207" s="20">
        <f t="shared" si="333"/>
        <v>0</v>
      </c>
      <c r="R207" s="133"/>
      <c r="S207" s="198">
        <f>100%</f>
        <v>1</v>
      </c>
      <c r="T207" s="185">
        <f t="shared" si="357"/>
        <v>0</v>
      </c>
      <c r="U207" s="132"/>
      <c r="V207" s="134">
        <f t="shared" si="334"/>
        <v>0</v>
      </c>
      <c r="W207" s="317"/>
      <c r="X207" s="57"/>
      <c r="Y207" s="283"/>
      <c r="Z207" s="284" t="str">
        <f t="shared" si="358"/>
        <v xml:space="preserve"> </v>
      </c>
      <c r="AA207" s="10">
        <f t="shared" si="335"/>
        <v>0</v>
      </c>
      <c r="AB207" s="26">
        <f t="shared" si="336"/>
        <v>0</v>
      </c>
      <c r="AC207" s="186">
        <f t="shared" si="337"/>
        <v>0.27</v>
      </c>
      <c r="AD207" s="197">
        <f t="shared" si="359"/>
        <v>0</v>
      </c>
      <c r="AE207" s="20">
        <f t="shared" si="338"/>
        <v>0</v>
      </c>
      <c r="AF207" s="21">
        <f t="shared" si="339"/>
        <v>0</v>
      </c>
      <c r="AG207" s="198">
        <f t="shared" si="340"/>
        <v>1</v>
      </c>
      <c r="AH207" s="185">
        <f t="shared" si="360"/>
        <v>0</v>
      </c>
      <c r="AI207" s="132"/>
      <c r="AJ207" s="20">
        <f t="shared" si="341"/>
        <v>0</v>
      </c>
      <c r="AK207" s="133"/>
      <c r="AL207" s="198">
        <f t="shared" si="342"/>
        <v>1</v>
      </c>
      <c r="AM207" s="185">
        <f t="shared" si="361"/>
        <v>0</v>
      </c>
      <c r="AN207" s="132"/>
      <c r="AO207" s="134">
        <f t="shared" si="343"/>
        <v>0</v>
      </c>
      <c r="AP207" s="292">
        <f t="shared" si="344"/>
        <v>0</v>
      </c>
      <c r="AQ207" s="56">
        <f t="shared" si="362"/>
        <v>0</v>
      </c>
      <c r="AR207" s="207"/>
      <c r="AS207" s="11" t="str">
        <f t="shared" si="363"/>
        <v xml:space="preserve"> </v>
      </c>
      <c r="AT207" s="10">
        <f t="shared" si="345"/>
        <v>0</v>
      </c>
      <c r="AU207" s="26">
        <f t="shared" si="346"/>
        <v>0</v>
      </c>
      <c r="AV207" s="26">
        <f t="shared" si="347"/>
        <v>0</v>
      </c>
      <c r="AW207" s="20">
        <f t="shared" si="348"/>
        <v>0</v>
      </c>
      <c r="AX207" s="21">
        <f t="shared" si="349"/>
        <v>0</v>
      </c>
      <c r="AY207" s="198">
        <f t="shared" si="350"/>
        <v>1</v>
      </c>
      <c r="AZ207" s="20">
        <f t="shared" si="364"/>
        <v>0</v>
      </c>
      <c r="BA207" s="132"/>
      <c r="BB207" s="20">
        <f t="shared" si="351"/>
        <v>0</v>
      </c>
      <c r="BC207" s="133"/>
      <c r="BD207" s="198">
        <f t="shared" si="352"/>
        <v>1</v>
      </c>
      <c r="BE207" s="20">
        <f t="shared" si="353"/>
        <v>0</v>
      </c>
      <c r="BF207" s="132"/>
      <c r="BG207" s="184">
        <f t="shared" si="354"/>
        <v>0</v>
      </c>
      <c r="BH207" s="301">
        <f t="shared" si="365"/>
        <v>0</v>
      </c>
      <c r="BI207" s="56">
        <f t="shared" si="366"/>
        <v>0</v>
      </c>
      <c r="BJ207" s="312"/>
      <c r="BK207" s="129" t="str">
        <f t="shared" si="330"/>
        <v>C/II</v>
      </c>
    </row>
    <row r="208" spans="2:63" x14ac:dyDescent="0.25">
      <c r="B208" s="130" t="s">
        <v>351</v>
      </c>
      <c r="C208" s="8"/>
      <c r="D208" s="85"/>
      <c r="E208" s="324" t="s">
        <v>148</v>
      </c>
      <c r="F208" s="324"/>
      <c r="G208" s="61"/>
      <c r="H208" s="66"/>
      <c r="I208" s="26"/>
      <c r="J208" s="186">
        <f>27%</f>
        <v>0.27</v>
      </c>
      <c r="K208" s="197">
        <f t="shared" si="355"/>
        <v>0</v>
      </c>
      <c r="L208" s="20">
        <f t="shared" si="331"/>
        <v>0</v>
      </c>
      <c r="M208" s="67">
        <f t="shared" si="332"/>
        <v>0</v>
      </c>
      <c r="N208" s="198">
        <f>100%</f>
        <v>1</v>
      </c>
      <c r="O208" s="185">
        <f t="shared" si="356"/>
        <v>0</v>
      </c>
      <c r="P208" s="132"/>
      <c r="Q208" s="20">
        <f t="shared" si="333"/>
        <v>0</v>
      </c>
      <c r="R208" s="133"/>
      <c r="S208" s="198">
        <f>100%</f>
        <v>1</v>
      </c>
      <c r="T208" s="185">
        <f t="shared" si="357"/>
        <v>0</v>
      </c>
      <c r="U208" s="132"/>
      <c r="V208" s="134">
        <f t="shared" si="334"/>
        <v>0</v>
      </c>
      <c r="W208" s="317"/>
      <c r="X208" s="57"/>
      <c r="Y208" s="283"/>
      <c r="Z208" s="284" t="str">
        <f t="shared" si="358"/>
        <v xml:space="preserve"> </v>
      </c>
      <c r="AA208" s="10">
        <f t="shared" si="335"/>
        <v>0</v>
      </c>
      <c r="AB208" s="26">
        <f t="shared" si="336"/>
        <v>0</v>
      </c>
      <c r="AC208" s="186">
        <f t="shared" si="337"/>
        <v>0.27</v>
      </c>
      <c r="AD208" s="197">
        <f t="shared" si="359"/>
        <v>0</v>
      </c>
      <c r="AE208" s="20">
        <f t="shared" si="338"/>
        <v>0</v>
      </c>
      <c r="AF208" s="21">
        <f t="shared" si="339"/>
        <v>0</v>
      </c>
      <c r="AG208" s="198">
        <f t="shared" si="340"/>
        <v>1</v>
      </c>
      <c r="AH208" s="185">
        <f t="shared" si="360"/>
        <v>0</v>
      </c>
      <c r="AI208" s="132"/>
      <c r="AJ208" s="20">
        <f t="shared" si="341"/>
        <v>0</v>
      </c>
      <c r="AK208" s="133"/>
      <c r="AL208" s="198">
        <f t="shared" si="342"/>
        <v>1</v>
      </c>
      <c r="AM208" s="185">
        <f t="shared" si="361"/>
        <v>0</v>
      </c>
      <c r="AN208" s="132"/>
      <c r="AO208" s="134">
        <f t="shared" si="343"/>
        <v>0</v>
      </c>
      <c r="AP208" s="292">
        <f t="shared" si="344"/>
        <v>0</v>
      </c>
      <c r="AQ208" s="56">
        <f t="shared" si="362"/>
        <v>0</v>
      </c>
      <c r="AR208" s="207"/>
      <c r="AS208" s="11" t="str">
        <f t="shared" si="363"/>
        <v xml:space="preserve"> </v>
      </c>
      <c r="AT208" s="10">
        <f t="shared" si="345"/>
        <v>0</v>
      </c>
      <c r="AU208" s="26">
        <f t="shared" si="346"/>
        <v>0</v>
      </c>
      <c r="AV208" s="26">
        <f t="shared" si="347"/>
        <v>0</v>
      </c>
      <c r="AW208" s="20">
        <f t="shared" si="348"/>
        <v>0</v>
      </c>
      <c r="AX208" s="21">
        <f t="shared" si="349"/>
        <v>0</v>
      </c>
      <c r="AY208" s="198">
        <f t="shared" si="350"/>
        <v>1</v>
      </c>
      <c r="AZ208" s="20">
        <f t="shared" si="364"/>
        <v>0</v>
      </c>
      <c r="BA208" s="132"/>
      <c r="BB208" s="20">
        <f t="shared" si="351"/>
        <v>0</v>
      </c>
      <c r="BC208" s="133"/>
      <c r="BD208" s="198">
        <f t="shared" si="352"/>
        <v>1</v>
      </c>
      <c r="BE208" s="20">
        <f t="shared" si="353"/>
        <v>0</v>
      </c>
      <c r="BF208" s="132"/>
      <c r="BG208" s="184">
        <f t="shared" si="354"/>
        <v>0</v>
      </c>
      <c r="BH208" s="301">
        <f t="shared" si="365"/>
        <v>0</v>
      </c>
      <c r="BI208" s="56">
        <f t="shared" si="366"/>
        <v>0</v>
      </c>
      <c r="BJ208" s="312"/>
      <c r="BK208" s="129" t="str">
        <f t="shared" si="330"/>
        <v>C/II</v>
      </c>
    </row>
    <row r="209" spans="2:63" x14ac:dyDescent="0.25">
      <c r="B209" s="130" t="s">
        <v>352</v>
      </c>
      <c r="C209" s="8"/>
      <c r="D209" s="85"/>
      <c r="E209" s="324" t="s">
        <v>148</v>
      </c>
      <c r="F209" s="324"/>
      <c r="G209" s="61"/>
      <c r="H209" s="66"/>
      <c r="I209" s="26"/>
      <c r="J209" s="186">
        <f>27%</f>
        <v>0.27</v>
      </c>
      <c r="K209" s="197">
        <f t="shared" si="355"/>
        <v>0</v>
      </c>
      <c r="L209" s="20">
        <f t="shared" si="331"/>
        <v>0</v>
      </c>
      <c r="M209" s="67">
        <f t="shared" si="332"/>
        <v>0</v>
      </c>
      <c r="N209" s="198">
        <f>100%</f>
        <v>1</v>
      </c>
      <c r="O209" s="185">
        <f t="shared" si="356"/>
        <v>0</v>
      </c>
      <c r="P209" s="132"/>
      <c r="Q209" s="20">
        <f t="shared" si="333"/>
        <v>0</v>
      </c>
      <c r="R209" s="133"/>
      <c r="S209" s="198">
        <f>100%</f>
        <v>1</v>
      </c>
      <c r="T209" s="185">
        <f t="shared" si="357"/>
        <v>0</v>
      </c>
      <c r="U209" s="132"/>
      <c r="V209" s="134">
        <f t="shared" si="334"/>
        <v>0</v>
      </c>
      <c r="W209" s="317"/>
      <c r="X209" s="57"/>
      <c r="Y209" s="283"/>
      <c r="Z209" s="284" t="str">
        <f t="shared" si="358"/>
        <v xml:space="preserve"> </v>
      </c>
      <c r="AA209" s="10">
        <f t="shared" si="335"/>
        <v>0</v>
      </c>
      <c r="AB209" s="26">
        <f t="shared" si="336"/>
        <v>0</v>
      </c>
      <c r="AC209" s="186">
        <f t="shared" si="337"/>
        <v>0.27</v>
      </c>
      <c r="AD209" s="197">
        <f t="shared" si="359"/>
        <v>0</v>
      </c>
      <c r="AE209" s="20">
        <f t="shared" si="338"/>
        <v>0</v>
      </c>
      <c r="AF209" s="21">
        <f t="shared" si="339"/>
        <v>0</v>
      </c>
      <c r="AG209" s="198">
        <f t="shared" si="340"/>
        <v>1</v>
      </c>
      <c r="AH209" s="185">
        <f t="shared" si="360"/>
        <v>0</v>
      </c>
      <c r="AI209" s="132"/>
      <c r="AJ209" s="20">
        <f t="shared" si="341"/>
        <v>0</v>
      </c>
      <c r="AK209" s="133"/>
      <c r="AL209" s="198">
        <f t="shared" si="342"/>
        <v>1</v>
      </c>
      <c r="AM209" s="185">
        <f t="shared" si="361"/>
        <v>0</v>
      </c>
      <c r="AN209" s="132"/>
      <c r="AO209" s="134">
        <f t="shared" si="343"/>
        <v>0</v>
      </c>
      <c r="AP209" s="292">
        <f t="shared" si="344"/>
        <v>0</v>
      </c>
      <c r="AQ209" s="56">
        <f t="shared" si="362"/>
        <v>0</v>
      </c>
      <c r="AR209" s="207"/>
      <c r="AS209" s="11" t="str">
        <f t="shared" si="363"/>
        <v xml:space="preserve"> </v>
      </c>
      <c r="AT209" s="10">
        <f t="shared" si="345"/>
        <v>0</v>
      </c>
      <c r="AU209" s="26">
        <f t="shared" si="346"/>
        <v>0</v>
      </c>
      <c r="AV209" s="26">
        <f t="shared" si="347"/>
        <v>0</v>
      </c>
      <c r="AW209" s="20">
        <f t="shared" si="348"/>
        <v>0</v>
      </c>
      <c r="AX209" s="21">
        <f t="shared" si="349"/>
        <v>0</v>
      </c>
      <c r="AY209" s="198">
        <f t="shared" si="350"/>
        <v>1</v>
      </c>
      <c r="AZ209" s="20">
        <f t="shared" si="364"/>
        <v>0</v>
      </c>
      <c r="BA209" s="132"/>
      <c r="BB209" s="20">
        <f t="shared" si="351"/>
        <v>0</v>
      </c>
      <c r="BC209" s="133"/>
      <c r="BD209" s="198">
        <f t="shared" si="352"/>
        <v>1</v>
      </c>
      <c r="BE209" s="20">
        <f t="shared" si="353"/>
        <v>0</v>
      </c>
      <c r="BF209" s="132"/>
      <c r="BG209" s="184">
        <f t="shared" si="354"/>
        <v>0</v>
      </c>
      <c r="BH209" s="301">
        <f t="shared" si="365"/>
        <v>0</v>
      </c>
      <c r="BI209" s="56">
        <f t="shared" si="366"/>
        <v>0</v>
      </c>
      <c r="BJ209" s="312"/>
      <c r="BK209" s="129" t="str">
        <f t="shared" si="330"/>
        <v>C/II</v>
      </c>
    </row>
    <row r="210" spans="2:63" x14ac:dyDescent="0.25">
      <c r="B210" s="130" t="s">
        <v>353</v>
      </c>
      <c r="C210" s="8"/>
      <c r="D210" s="85"/>
      <c r="E210" s="324" t="s">
        <v>148</v>
      </c>
      <c r="F210" s="324"/>
      <c r="G210" s="61"/>
      <c r="H210" s="66"/>
      <c r="I210" s="26"/>
      <c r="J210" s="186">
        <f>27%</f>
        <v>0.27</v>
      </c>
      <c r="K210" s="197">
        <f t="shared" si="355"/>
        <v>0</v>
      </c>
      <c r="L210" s="20">
        <f t="shared" si="331"/>
        <v>0</v>
      </c>
      <c r="M210" s="67">
        <f t="shared" si="332"/>
        <v>0</v>
      </c>
      <c r="N210" s="198">
        <f>100%</f>
        <v>1</v>
      </c>
      <c r="O210" s="185">
        <f t="shared" si="356"/>
        <v>0</v>
      </c>
      <c r="P210" s="132"/>
      <c r="Q210" s="20">
        <f t="shared" si="333"/>
        <v>0</v>
      </c>
      <c r="R210" s="133"/>
      <c r="S210" s="198">
        <f>100%</f>
        <v>1</v>
      </c>
      <c r="T210" s="185">
        <f t="shared" si="357"/>
        <v>0</v>
      </c>
      <c r="U210" s="132"/>
      <c r="V210" s="134">
        <f t="shared" si="334"/>
        <v>0</v>
      </c>
      <c r="W210" s="317"/>
      <c r="X210" s="57"/>
      <c r="Y210" s="283"/>
      <c r="Z210" s="284" t="str">
        <f t="shared" si="358"/>
        <v xml:space="preserve"> </v>
      </c>
      <c r="AA210" s="10">
        <f t="shared" si="335"/>
        <v>0</v>
      </c>
      <c r="AB210" s="26">
        <f t="shared" si="336"/>
        <v>0</v>
      </c>
      <c r="AC210" s="186">
        <f t="shared" si="337"/>
        <v>0.27</v>
      </c>
      <c r="AD210" s="197">
        <f t="shared" si="359"/>
        <v>0</v>
      </c>
      <c r="AE210" s="20">
        <f t="shared" si="338"/>
        <v>0</v>
      </c>
      <c r="AF210" s="21">
        <f t="shared" si="339"/>
        <v>0</v>
      </c>
      <c r="AG210" s="198">
        <f t="shared" si="340"/>
        <v>1</v>
      </c>
      <c r="AH210" s="185">
        <f t="shared" si="360"/>
        <v>0</v>
      </c>
      <c r="AI210" s="132"/>
      <c r="AJ210" s="20">
        <f t="shared" si="341"/>
        <v>0</v>
      </c>
      <c r="AK210" s="133"/>
      <c r="AL210" s="198">
        <f t="shared" si="342"/>
        <v>1</v>
      </c>
      <c r="AM210" s="185">
        <f t="shared" si="361"/>
        <v>0</v>
      </c>
      <c r="AN210" s="132"/>
      <c r="AO210" s="134">
        <f t="shared" si="343"/>
        <v>0</v>
      </c>
      <c r="AP210" s="292">
        <f t="shared" si="344"/>
        <v>0</v>
      </c>
      <c r="AQ210" s="56">
        <f t="shared" si="362"/>
        <v>0</v>
      </c>
      <c r="AR210" s="207"/>
      <c r="AS210" s="11" t="str">
        <f t="shared" si="363"/>
        <v xml:space="preserve"> </v>
      </c>
      <c r="AT210" s="10">
        <f t="shared" si="345"/>
        <v>0</v>
      </c>
      <c r="AU210" s="26">
        <f t="shared" si="346"/>
        <v>0</v>
      </c>
      <c r="AV210" s="26">
        <f t="shared" si="347"/>
        <v>0</v>
      </c>
      <c r="AW210" s="20">
        <f t="shared" si="348"/>
        <v>0</v>
      </c>
      <c r="AX210" s="21">
        <f t="shared" si="349"/>
        <v>0</v>
      </c>
      <c r="AY210" s="198">
        <f t="shared" si="350"/>
        <v>1</v>
      </c>
      <c r="AZ210" s="20">
        <f t="shared" si="364"/>
        <v>0</v>
      </c>
      <c r="BA210" s="132"/>
      <c r="BB210" s="20">
        <f t="shared" si="351"/>
        <v>0</v>
      </c>
      <c r="BC210" s="133"/>
      <c r="BD210" s="198">
        <f t="shared" si="352"/>
        <v>1</v>
      </c>
      <c r="BE210" s="20">
        <f t="shared" si="353"/>
        <v>0</v>
      </c>
      <c r="BF210" s="132"/>
      <c r="BG210" s="184">
        <f t="shared" si="354"/>
        <v>0</v>
      </c>
      <c r="BH210" s="301">
        <f t="shared" si="365"/>
        <v>0</v>
      </c>
      <c r="BI210" s="56">
        <f t="shared" si="366"/>
        <v>0</v>
      </c>
      <c r="BJ210" s="312"/>
      <c r="BK210" s="129" t="str">
        <f t="shared" ref="BK210:BK220" si="367">+IF(LEFT(RIGHT(B210,3),1)="/",SUBSTITUTE(B210,RIGHT(B210,3),""),"")</f>
        <v>C/II</v>
      </c>
    </row>
    <row r="211" spans="2:63" x14ac:dyDescent="0.25">
      <c r="B211" s="130" t="s">
        <v>354</v>
      </c>
      <c r="C211" s="8"/>
      <c r="D211" s="85"/>
      <c r="E211" s="324" t="s">
        <v>148</v>
      </c>
      <c r="F211" s="324"/>
      <c r="G211" s="61"/>
      <c r="H211" s="66"/>
      <c r="I211" s="26"/>
      <c r="J211" s="186">
        <f>27%</f>
        <v>0.27</v>
      </c>
      <c r="K211" s="197">
        <f t="shared" si="355"/>
        <v>0</v>
      </c>
      <c r="L211" s="20">
        <f t="shared" si="331"/>
        <v>0</v>
      </c>
      <c r="M211" s="67">
        <f t="shared" si="332"/>
        <v>0</v>
      </c>
      <c r="N211" s="198">
        <f>100%</f>
        <v>1</v>
      </c>
      <c r="O211" s="185">
        <f t="shared" si="356"/>
        <v>0</v>
      </c>
      <c r="P211" s="132"/>
      <c r="Q211" s="20">
        <f t="shared" si="333"/>
        <v>0</v>
      </c>
      <c r="R211" s="133"/>
      <c r="S211" s="198">
        <f>100%</f>
        <v>1</v>
      </c>
      <c r="T211" s="185">
        <f t="shared" si="357"/>
        <v>0</v>
      </c>
      <c r="U211" s="132"/>
      <c r="V211" s="134">
        <f t="shared" si="334"/>
        <v>0</v>
      </c>
      <c r="W211" s="317"/>
      <c r="X211" s="57"/>
      <c r="Y211" s="283"/>
      <c r="Z211" s="284" t="str">
        <f t="shared" si="358"/>
        <v xml:space="preserve"> </v>
      </c>
      <c r="AA211" s="10">
        <f t="shared" si="335"/>
        <v>0</v>
      </c>
      <c r="AB211" s="26">
        <f t="shared" si="336"/>
        <v>0</v>
      </c>
      <c r="AC211" s="186">
        <f t="shared" si="337"/>
        <v>0.27</v>
      </c>
      <c r="AD211" s="197">
        <f t="shared" si="359"/>
        <v>0</v>
      </c>
      <c r="AE211" s="20">
        <f t="shared" si="338"/>
        <v>0</v>
      </c>
      <c r="AF211" s="21">
        <f t="shared" si="339"/>
        <v>0</v>
      </c>
      <c r="AG211" s="198">
        <f t="shared" si="340"/>
        <v>1</v>
      </c>
      <c r="AH211" s="185">
        <f t="shared" si="360"/>
        <v>0</v>
      </c>
      <c r="AI211" s="132"/>
      <c r="AJ211" s="20">
        <f t="shared" si="341"/>
        <v>0</v>
      </c>
      <c r="AK211" s="133"/>
      <c r="AL211" s="198">
        <f t="shared" si="342"/>
        <v>1</v>
      </c>
      <c r="AM211" s="185">
        <f t="shared" si="361"/>
        <v>0</v>
      </c>
      <c r="AN211" s="132"/>
      <c r="AO211" s="134">
        <f t="shared" si="343"/>
        <v>0</v>
      </c>
      <c r="AP211" s="292">
        <f t="shared" si="344"/>
        <v>0</v>
      </c>
      <c r="AQ211" s="56">
        <f t="shared" si="362"/>
        <v>0</v>
      </c>
      <c r="AR211" s="207"/>
      <c r="AS211" s="11" t="str">
        <f t="shared" si="363"/>
        <v xml:space="preserve"> </v>
      </c>
      <c r="AT211" s="10">
        <f t="shared" si="345"/>
        <v>0</v>
      </c>
      <c r="AU211" s="26">
        <f t="shared" si="346"/>
        <v>0</v>
      </c>
      <c r="AV211" s="26">
        <f t="shared" si="347"/>
        <v>0</v>
      </c>
      <c r="AW211" s="20">
        <f t="shared" si="348"/>
        <v>0</v>
      </c>
      <c r="AX211" s="21">
        <f t="shared" si="349"/>
        <v>0</v>
      </c>
      <c r="AY211" s="198">
        <f t="shared" si="350"/>
        <v>1</v>
      </c>
      <c r="AZ211" s="20">
        <f t="shared" si="364"/>
        <v>0</v>
      </c>
      <c r="BA211" s="132"/>
      <c r="BB211" s="20">
        <f t="shared" si="351"/>
        <v>0</v>
      </c>
      <c r="BC211" s="133"/>
      <c r="BD211" s="198">
        <f t="shared" si="352"/>
        <v>1</v>
      </c>
      <c r="BE211" s="20">
        <f t="shared" si="353"/>
        <v>0</v>
      </c>
      <c r="BF211" s="132"/>
      <c r="BG211" s="184">
        <f t="shared" si="354"/>
        <v>0</v>
      </c>
      <c r="BH211" s="301">
        <f t="shared" si="365"/>
        <v>0</v>
      </c>
      <c r="BI211" s="56">
        <f t="shared" si="366"/>
        <v>0</v>
      </c>
      <c r="BJ211" s="312"/>
      <c r="BK211" s="129" t="str">
        <f t="shared" si="367"/>
        <v>C/II</v>
      </c>
    </row>
    <row r="212" spans="2:63" x14ac:dyDescent="0.25">
      <c r="B212" s="130" t="s">
        <v>355</v>
      </c>
      <c r="C212" s="8"/>
      <c r="D212" s="85"/>
      <c r="E212" s="324" t="s">
        <v>148</v>
      </c>
      <c r="F212" s="324"/>
      <c r="G212" s="61"/>
      <c r="H212" s="66"/>
      <c r="I212" s="26"/>
      <c r="J212" s="186">
        <f>27%</f>
        <v>0.27</v>
      </c>
      <c r="K212" s="197">
        <f t="shared" si="355"/>
        <v>0</v>
      </c>
      <c r="L212" s="20">
        <f t="shared" si="331"/>
        <v>0</v>
      </c>
      <c r="M212" s="67">
        <f t="shared" si="332"/>
        <v>0</v>
      </c>
      <c r="N212" s="198">
        <f>100%</f>
        <v>1</v>
      </c>
      <c r="O212" s="185">
        <f t="shared" si="356"/>
        <v>0</v>
      </c>
      <c r="P212" s="132"/>
      <c r="Q212" s="20">
        <f t="shared" si="333"/>
        <v>0</v>
      </c>
      <c r="R212" s="133"/>
      <c r="S212" s="198">
        <f>100%</f>
        <v>1</v>
      </c>
      <c r="T212" s="185">
        <f t="shared" si="357"/>
        <v>0</v>
      </c>
      <c r="U212" s="132"/>
      <c r="V212" s="134">
        <f t="shared" si="334"/>
        <v>0</v>
      </c>
      <c r="W212" s="317"/>
      <c r="X212" s="57"/>
      <c r="Y212" s="283"/>
      <c r="Z212" s="284" t="str">
        <f t="shared" si="358"/>
        <v xml:space="preserve"> </v>
      </c>
      <c r="AA212" s="10">
        <f t="shared" si="335"/>
        <v>0</v>
      </c>
      <c r="AB212" s="26">
        <f t="shared" si="336"/>
        <v>0</v>
      </c>
      <c r="AC212" s="186">
        <f t="shared" si="337"/>
        <v>0.27</v>
      </c>
      <c r="AD212" s="197">
        <f t="shared" si="359"/>
        <v>0</v>
      </c>
      <c r="AE212" s="20">
        <f t="shared" si="338"/>
        <v>0</v>
      </c>
      <c r="AF212" s="21">
        <f t="shared" si="339"/>
        <v>0</v>
      </c>
      <c r="AG212" s="198">
        <f t="shared" si="340"/>
        <v>1</v>
      </c>
      <c r="AH212" s="185">
        <f t="shared" si="360"/>
        <v>0</v>
      </c>
      <c r="AI212" s="132"/>
      <c r="AJ212" s="20">
        <f t="shared" si="341"/>
        <v>0</v>
      </c>
      <c r="AK212" s="133"/>
      <c r="AL212" s="198">
        <f t="shared" si="342"/>
        <v>1</v>
      </c>
      <c r="AM212" s="185">
        <f t="shared" si="361"/>
        <v>0</v>
      </c>
      <c r="AN212" s="132"/>
      <c r="AO212" s="134">
        <f t="shared" si="343"/>
        <v>0</v>
      </c>
      <c r="AP212" s="292">
        <f t="shared" si="344"/>
        <v>0</v>
      </c>
      <c r="AQ212" s="56">
        <f t="shared" si="362"/>
        <v>0</v>
      </c>
      <c r="AR212" s="207"/>
      <c r="AS212" s="11" t="str">
        <f t="shared" si="363"/>
        <v xml:space="preserve"> </v>
      </c>
      <c r="AT212" s="10">
        <f t="shared" si="345"/>
        <v>0</v>
      </c>
      <c r="AU212" s="26">
        <f t="shared" si="346"/>
        <v>0</v>
      </c>
      <c r="AV212" s="26">
        <f t="shared" si="347"/>
        <v>0</v>
      </c>
      <c r="AW212" s="20">
        <f t="shared" si="348"/>
        <v>0</v>
      </c>
      <c r="AX212" s="21">
        <f t="shared" si="349"/>
        <v>0</v>
      </c>
      <c r="AY212" s="198">
        <f t="shared" si="350"/>
        <v>1</v>
      </c>
      <c r="AZ212" s="20">
        <f t="shared" si="364"/>
        <v>0</v>
      </c>
      <c r="BA212" s="132"/>
      <c r="BB212" s="20">
        <f t="shared" si="351"/>
        <v>0</v>
      </c>
      <c r="BC212" s="133"/>
      <c r="BD212" s="198">
        <f t="shared" si="352"/>
        <v>1</v>
      </c>
      <c r="BE212" s="20">
        <f t="shared" si="353"/>
        <v>0</v>
      </c>
      <c r="BF212" s="132"/>
      <c r="BG212" s="184">
        <f t="shared" si="354"/>
        <v>0</v>
      </c>
      <c r="BH212" s="301">
        <f t="shared" si="365"/>
        <v>0</v>
      </c>
      <c r="BI212" s="56">
        <f t="shared" si="366"/>
        <v>0</v>
      </c>
      <c r="BJ212" s="312"/>
      <c r="BK212" s="129" t="str">
        <f t="shared" si="367"/>
        <v>C/II</v>
      </c>
    </row>
    <row r="213" spans="2:63" x14ac:dyDescent="0.25">
      <c r="B213" s="130" t="s">
        <v>356</v>
      </c>
      <c r="C213" s="8"/>
      <c r="D213" s="85"/>
      <c r="E213" s="324" t="s">
        <v>148</v>
      </c>
      <c r="F213" s="324"/>
      <c r="G213" s="61"/>
      <c r="H213" s="66"/>
      <c r="I213" s="26"/>
      <c r="J213" s="186">
        <f>27%</f>
        <v>0.27</v>
      </c>
      <c r="K213" s="197">
        <f t="shared" si="355"/>
        <v>0</v>
      </c>
      <c r="L213" s="20">
        <f t="shared" si="331"/>
        <v>0</v>
      </c>
      <c r="M213" s="67">
        <f t="shared" si="332"/>
        <v>0</v>
      </c>
      <c r="N213" s="198">
        <f>100%</f>
        <v>1</v>
      </c>
      <c r="O213" s="185">
        <f t="shared" si="356"/>
        <v>0</v>
      </c>
      <c r="P213" s="132"/>
      <c r="Q213" s="20">
        <f t="shared" si="333"/>
        <v>0</v>
      </c>
      <c r="R213" s="133"/>
      <c r="S213" s="198">
        <f>100%</f>
        <v>1</v>
      </c>
      <c r="T213" s="185">
        <f t="shared" si="357"/>
        <v>0</v>
      </c>
      <c r="U213" s="132"/>
      <c r="V213" s="134">
        <f t="shared" si="334"/>
        <v>0</v>
      </c>
      <c r="W213" s="317"/>
      <c r="X213" s="57"/>
      <c r="Y213" s="283"/>
      <c r="Z213" s="284" t="str">
        <f t="shared" si="358"/>
        <v xml:space="preserve"> </v>
      </c>
      <c r="AA213" s="10">
        <f t="shared" si="335"/>
        <v>0</v>
      </c>
      <c r="AB213" s="26">
        <f t="shared" si="336"/>
        <v>0</v>
      </c>
      <c r="AC213" s="186">
        <f t="shared" si="337"/>
        <v>0.27</v>
      </c>
      <c r="AD213" s="197">
        <f t="shared" si="359"/>
        <v>0</v>
      </c>
      <c r="AE213" s="20">
        <f t="shared" si="338"/>
        <v>0</v>
      </c>
      <c r="AF213" s="21">
        <f t="shared" si="339"/>
        <v>0</v>
      </c>
      <c r="AG213" s="198">
        <f t="shared" si="340"/>
        <v>1</v>
      </c>
      <c r="AH213" s="185">
        <f t="shared" si="360"/>
        <v>0</v>
      </c>
      <c r="AI213" s="132"/>
      <c r="AJ213" s="20">
        <f t="shared" si="341"/>
        <v>0</v>
      </c>
      <c r="AK213" s="133"/>
      <c r="AL213" s="198">
        <f t="shared" si="342"/>
        <v>1</v>
      </c>
      <c r="AM213" s="185">
        <f t="shared" si="361"/>
        <v>0</v>
      </c>
      <c r="AN213" s="132"/>
      <c r="AO213" s="134">
        <f t="shared" si="343"/>
        <v>0</v>
      </c>
      <c r="AP213" s="292">
        <f t="shared" si="344"/>
        <v>0</v>
      </c>
      <c r="AQ213" s="56">
        <f t="shared" si="362"/>
        <v>0</v>
      </c>
      <c r="AR213" s="207"/>
      <c r="AS213" s="11" t="str">
        <f t="shared" si="363"/>
        <v xml:space="preserve"> </v>
      </c>
      <c r="AT213" s="10">
        <f t="shared" si="345"/>
        <v>0</v>
      </c>
      <c r="AU213" s="26">
        <f t="shared" si="346"/>
        <v>0</v>
      </c>
      <c r="AV213" s="26">
        <f t="shared" si="347"/>
        <v>0</v>
      </c>
      <c r="AW213" s="20">
        <f t="shared" si="348"/>
        <v>0</v>
      </c>
      <c r="AX213" s="21">
        <f t="shared" si="349"/>
        <v>0</v>
      </c>
      <c r="AY213" s="198">
        <f t="shared" si="350"/>
        <v>1</v>
      </c>
      <c r="AZ213" s="20">
        <f t="shared" si="364"/>
        <v>0</v>
      </c>
      <c r="BA213" s="132"/>
      <c r="BB213" s="20">
        <f t="shared" si="351"/>
        <v>0</v>
      </c>
      <c r="BC213" s="133"/>
      <c r="BD213" s="198">
        <f t="shared" si="352"/>
        <v>1</v>
      </c>
      <c r="BE213" s="20">
        <f t="shared" si="353"/>
        <v>0</v>
      </c>
      <c r="BF213" s="132"/>
      <c r="BG213" s="184">
        <f t="shared" si="354"/>
        <v>0</v>
      </c>
      <c r="BH213" s="301">
        <f t="shared" si="365"/>
        <v>0</v>
      </c>
      <c r="BI213" s="56">
        <f t="shared" si="366"/>
        <v>0</v>
      </c>
      <c r="BJ213" s="312"/>
      <c r="BK213" s="129" t="str">
        <f t="shared" si="367"/>
        <v>C/II</v>
      </c>
    </row>
    <row r="214" spans="2:63" x14ac:dyDescent="0.25">
      <c r="B214" s="130" t="s">
        <v>357</v>
      </c>
      <c r="C214" s="8"/>
      <c r="D214" s="85"/>
      <c r="E214" s="324" t="s">
        <v>148</v>
      </c>
      <c r="F214" s="324"/>
      <c r="G214" s="61"/>
      <c r="H214" s="66"/>
      <c r="I214" s="26"/>
      <c r="J214" s="186">
        <f>27%</f>
        <v>0.27</v>
      </c>
      <c r="K214" s="197">
        <f t="shared" si="355"/>
        <v>0</v>
      </c>
      <c r="L214" s="20">
        <f t="shared" si="331"/>
        <v>0</v>
      </c>
      <c r="M214" s="67">
        <f t="shared" si="332"/>
        <v>0</v>
      </c>
      <c r="N214" s="198">
        <f>100%</f>
        <v>1</v>
      </c>
      <c r="O214" s="185">
        <f t="shared" si="356"/>
        <v>0</v>
      </c>
      <c r="P214" s="132"/>
      <c r="Q214" s="20">
        <f t="shared" si="333"/>
        <v>0</v>
      </c>
      <c r="R214" s="133"/>
      <c r="S214" s="198">
        <f>100%</f>
        <v>1</v>
      </c>
      <c r="T214" s="185">
        <f t="shared" si="357"/>
        <v>0</v>
      </c>
      <c r="U214" s="132"/>
      <c r="V214" s="134">
        <f t="shared" si="334"/>
        <v>0</v>
      </c>
      <c r="W214" s="317"/>
      <c r="X214" s="57"/>
      <c r="Y214" s="283"/>
      <c r="Z214" s="284" t="str">
        <f t="shared" si="358"/>
        <v xml:space="preserve"> </v>
      </c>
      <c r="AA214" s="10">
        <f t="shared" si="335"/>
        <v>0</v>
      </c>
      <c r="AB214" s="26">
        <f t="shared" si="336"/>
        <v>0</v>
      </c>
      <c r="AC214" s="186">
        <f t="shared" si="337"/>
        <v>0.27</v>
      </c>
      <c r="AD214" s="197">
        <f t="shared" si="359"/>
        <v>0</v>
      </c>
      <c r="AE214" s="20">
        <f t="shared" si="338"/>
        <v>0</v>
      </c>
      <c r="AF214" s="21">
        <f t="shared" si="339"/>
        <v>0</v>
      </c>
      <c r="AG214" s="198">
        <f t="shared" si="340"/>
        <v>1</v>
      </c>
      <c r="AH214" s="185">
        <f t="shared" si="360"/>
        <v>0</v>
      </c>
      <c r="AI214" s="132"/>
      <c r="AJ214" s="20">
        <f t="shared" si="341"/>
        <v>0</v>
      </c>
      <c r="AK214" s="133"/>
      <c r="AL214" s="198">
        <f t="shared" si="342"/>
        <v>1</v>
      </c>
      <c r="AM214" s="185">
        <f t="shared" si="361"/>
        <v>0</v>
      </c>
      <c r="AN214" s="132"/>
      <c r="AO214" s="134">
        <f t="shared" si="343"/>
        <v>0</v>
      </c>
      <c r="AP214" s="292">
        <f t="shared" si="344"/>
        <v>0</v>
      </c>
      <c r="AQ214" s="56">
        <f t="shared" si="362"/>
        <v>0</v>
      </c>
      <c r="AR214" s="207"/>
      <c r="AS214" s="11" t="str">
        <f t="shared" si="363"/>
        <v xml:space="preserve"> </v>
      </c>
      <c r="AT214" s="10">
        <f t="shared" si="345"/>
        <v>0</v>
      </c>
      <c r="AU214" s="26">
        <f t="shared" si="346"/>
        <v>0</v>
      </c>
      <c r="AV214" s="26">
        <f t="shared" si="347"/>
        <v>0</v>
      </c>
      <c r="AW214" s="20">
        <f t="shared" si="348"/>
        <v>0</v>
      </c>
      <c r="AX214" s="21">
        <f t="shared" si="349"/>
        <v>0</v>
      </c>
      <c r="AY214" s="198">
        <f t="shared" si="350"/>
        <v>1</v>
      </c>
      <c r="AZ214" s="20">
        <f t="shared" si="364"/>
        <v>0</v>
      </c>
      <c r="BA214" s="132"/>
      <c r="BB214" s="20">
        <f t="shared" si="351"/>
        <v>0</v>
      </c>
      <c r="BC214" s="133"/>
      <c r="BD214" s="198">
        <f t="shared" si="352"/>
        <v>1</v>
      </c>
      <c r="BE214" s="20">
        <f t="shared" si="353"/>
        <v>0</v>
      </c>
      <c r="BF214" s="132"/>
      <c r="BG214" s="184">
        <f t="shared" si="354"/>
        <v>0</v>
      </c>
      <c r="BH214" s="301">
        <f t="shared" si="365"/>
        <v>0</v>
      </c>
      <c r="BI214" s="56">
        <f t="shared" si="366"/>
        <v>0</v>
      </c>
      <c r="BJ214" s="312"/>
      <c r="BK214" s="129" t="str">
        <f t="shared" si="367"/>
        <v>C/II</v>
      </c>
    </row>
    <row r="215" spans="2:63" x14ac:dyDescent="0.25">
      <c r="B215" s="130" t="s">
        <v>358</v>
      </c>
      <c r="C215" s="8"/>
      <c r="D215" s="85"/>
      <c r="E215" s="324" t="s">
        <v>148</v>
      </c>
      <c r="F215" s="324"/>
      <c r="G215" s="61"/>
      <c r="H215" s="66"/>
      <c r="I215" s="26"/>
      <c r="J215" s="186">
        <f>27%</f>
        <v>0.27</v>
      </c>
      <c r="K215" s="197">
        <f t="shared" si="355"/>
        <v>0</v>
      </c>
      <c r="L215" s="20">
        <f t="shared" si="331"/>
        <v>0</v>
      </c>
      <c r="M215" s="67">
        <f t="shared" si="332"/>
        <v>0</v>
      </c>
      <c r="N215" s="198">
        <f>100%</f>
        <v>1</v>
      </c>
      <c r="O215" s="185">
        <f t="shared" si="356"/>
        <v>0</v>
      </c>
      <c r="P215" s="132"/>
      <c r="Q215" s="20">
        <f t="shared" si="333"/>
        <v>0</v>
      </c>
      <c r="R215" s="133"/>
      <c r="S215" s="198">
        <f>100%</f>
        <v>1</v>
      </c>
      <c r="T215" s="185">
        <f t="shared" si="357"/>
        <v>0</v>
      </c>
      <c r="U215" s="132"/>
      <c r="V215" s="134">
        <f t="shared" si="334"/>
        <v>0</v>
      </c>
      <c r="W215" s="317"/>
      <c r="X215" s="57"/>
      <c r="Y215" s="283"/>
      <c r="Z215" s="284" t="str">
        <f t="shared" si="358"/>
        <v xml:space="preserve"> </v>
      </c>
      <c r="AA215" s="10">
        <f t="shared" si="335"/>
        <v>0</v>
      </c>
      <c r="AB215" s="26">
        <f t="shared" si="336"/>
        <v>0</v>
      </c>
      <c r="AC215" s="186">
        <f t="shared" si="337"/>
        <v>0.27</v>
      </c>
      <c r="AD215" s="197">
        <f t="shared" si="359"/>
        <v>0</v>
      </c>
      <c r="AE215" s="20">
        <f t="shared" si="338"/>
        <v>0</v>
      </c>
      <c r="AF215" s="21">
        <f t="shared" si="339"/>
        <v>0</v>
      </c>
      <c r="AG215" s="198">
        <f t="shared" si="340"/>
        <v>1</v>
      </c>
      <c r="AH215" s="185">
        <f t="shared" si="360"/>
        <v>0</v>
      </c>
      <c r="AI215" s="132"/>
      <c r="AJ215" s="20">
        <f t="shared" si="341"/>
        <v>0</v>
      </c>
      <c r="AK215" s="133"/>
      <c r="AL215" s="198">
        <f t="shared" si="342"/>
        <v>1</v>
      </c>
      <c r="AM215" s="185">
        <f t="shared" si="361"/>
        <v>0</v>
      </c>
      <c r="AN215" s="132"/>
      <c r="AO215" s="134">
        <f t="shared" si="343"/>
        <v>0</v>
      </c>
      <c r="AP215" s="292">
        <f t="shared" si="344"/>
        <v>0</v>
      </c>
      <c r="AQ215" s="56">
        <f t="shared" si="362"/>
        <v>0</v>
      </c>
      <c r="AR215" s="207"/>
      <c r="AS215" s="11" t="str">
        <f t="shared" si="363"/>
        <v xml:space="preserve"> </v>
      </c>
      <c r="AT215" s="10">
        <f t="shared" si="345"/>
        <v>0</v>
      </c>
      <c r="AU215" s="26">
        <f t="shared" si="346"/>
        <v>0</v>
      </c>
      <c r="AV215" s="26">
        <f t="shared" si="347"/>
        <v>0</v>
      </c>
      <c r="AW215" s="20">
        <f t="shared" si="348"/>
        <v>0</v>
      </c>
      <c r="AX215" s="21">
        <f t="shared" si="349"/>
        <v>0</v>
      </c>
      <c r="AY215" s="198">
        <f t="shared" si="350"/>
        <v>1</v>
      </c>
      <c r="AZ215" s="20">
        <f t="shared" si="364"/>
        <v>0</v>
      </c>
      <c r="BA215" s="132"/>
      <c r="BB215" s="20">
        <f t="shared" si="351"/>
        <v>0</v>
      </c>
      <c r="BC215" s="133"/>
      <c r="BD215" s="198">
        <f t="shared" si="352"/>
        <v>1</v>
      </c>
      <c r="BE215" s="20">
        <f t="shared" si="353"/>
        <v>0</v>
      </c>
      <c r="BF215" s="132"/>
      <c r="BG215" s="184">
        <f t="shared" si="354"/>
        <v>0</v>
      </c>
      <c r="BH215" s="301">
        <f t="shared" si="365"/>
        <v>0</v>
      </c>
      <c r="BI215" s="56">
        <f t="shared" si="366"/>
        <v>0</v>
      </c>
      <c r="BJ215" s="312"/>
      <c r="BK215" s="129" t="str">
        <f t="shared" si="367"/>
        <v>C/II</v>
      </c>
    </row>
    <row r="216" spans="2:63" x14ac:dyDescent="0.25">
      <c r="B216" s="130" t="s">
        <v>359</v>
      </c>
      <c r="C216" s="8"/>
      <c r="D216" s="85"/>
      <c r="E216" s="324" t="s">
        <v>148</v>
      </c>
      <c r="F216" s="324"/>
      <c r="G216" s="61"/>
      <c r="H216" s="66"/>
      <c r="I216" s="26"/>
      <c r="J216" s="186">
        <f>27%</f>
        <v>0.27</v>
      </c>
      <c r="K216" s="197">
        <f t="shared" si="355"/>
        <v>0</v>
      </c>
      <c r="L216" s="20">
        <f t="shared" si="331"/>
        <v>0</v>
      </c>
      <c r="M216" s="67">
        <f t="shared" si="332"/>
        <v>0</v>
      </c>
      <c r="N216" s="198">
        <f>100%</f>
        <v>1</v>
      </c>
      <c r="O216" s="185">
        <f t="shared" si="356"/>
        <v>0</v>
      </c>
      <c r="P216" s="132"/>
      <c r="Q216" s="20">
        <f t="shared" si="333"/>
        <v>0</v>
      </c>
      <c r="R216" s="133"/>
      <c r="S216" s="198">
        <f>100%</f>
        <v>1</v>
      </c>
      <c r="T216" s="185">
        <f t="shared" si="357"/>
        <v>0</v>
      </c>
      <c r="U216" s="132"/>
      <c r="V216" s="134">
        <f t="shared" si="334"/>
        <v>0</v>
      </c>
      <c r="W216" s="317"/>
      <c r="X216" s="57"/>
      <c r="Y216" s="283"/>
      <c r="Z216" s="284" t="str">
        <f t="shared" si="358"/>
        <v xml:space="preserve"> </v>
      </c>
      <c r="AA216" s="10">
        <f t="shared" si="335"/>
        <v>0</v>
      </c>
      <c r="AB216" s="26">
        <f t="shared" si="336"/>
        <v>0</v>
      </c>
      <c r="AC216" s="186">
        <f t="shared" si="337"/>
        <v>0.27</v>
      </c>
      <c r="AD216" s="197">
        <f t="shared" si="359"/>
        <v>0</v>
      </c>
      <c r="AE216" s="20">
        <f t="shared" si="338"/>
        <v>0</v>
      </c>
      <c r="AF216" s="21">
        <f t="shared" si="339"/>
        <v>0</v>
      </c>
      <c r="AG216" s="198">
        <f t="shared" si="340"/>
        <v>1</v>
      </c>
      <c r="AH216" s="185">
        <f t="shared" si="360"/>
        <v>0</v>
      </c>
      <c r="AI216" s="132"/>
      <c r="AJ216" s="20">
        <f t="shared" si="341"/>
        <v>0</v>
      </c>
      <c r="AK216" s="133"/>
      <c r="AL216" s="198">
        <f t="shared" si="342"/>
        <v>1</v>
      </c>
      <c r="AM216" s="185">
        <f t="shared" si="361"/>
        <v>0</v>
      </c>
      <c r="AN216" s="132"/>
      <c r="AO216" s="134">
        <f t="shared" si="343"/>
        <v>0</v>
      </c>
      <c r="AP216" s="292">
        <f t="shared" si="344"/>
        <v>0</v>
      </c>
      <c r="AQ216" s="56">
        <f t="shared" si="362"/>
        <v>0</v>
      </c>
      <c r="AR216" s="207"/>
      <c r="AS216" s="11" t="str">
        <f t="shared" si="363"/>
        <v xml:space="preserve"> </v>
      </c>
      <c r="AT216" s="10">
        <f t="shared" si="345"/>
        <v>0</v>
      </c>
      <c r="AU216" s="26">
        <f t="shared" si="346"/>
        <v>0</v>
      </c>
      <c r="AV216" s="26">
        <f t="shared" si="347"/>
        <v>0</v>
      </c>
      <c r="AW216" s="20">
        <f t="shared" si="348"/>
        <v>0</v>
      </c>
      <c r="AX216" s="21">
        <f t="shared" si="349"/>
        <v>0</v>
      </c>
      <c r="AY216" s="198">
        <f t="shared" si="350"/>
        <v>1</v>
      </c>
      <c r="AZ216" s="20">
        <f t="shared" si="364"/>
        <v>0</v>
      </c>
      <c r="BA216" s="132"/>
      <c r="BB216" s="20">
        <f t="shared" si="351"/>
        <v>0</v>
      </c>
      <c r="BC216" s="133"/>
      <c r="BD216" s="198">
        <f t="shared" si="352"/>
        <v>1</v>
      </c>
      <c r="BE216" s="20">
        <f t="shared" si="353"/>
        <v>0</v>
      </c>
      <c r="BF216" s="132"/>
      <c r="BG216" s="184">
        <f t="shared" si="354"/>
        <v>0</v>
      </c>
      <c r="BH216" s="301">
        <f t="shared" si="365"/>
        <v>0</v>
      </c>
      <c r="BI216" s="56">
        <f t="shared" si="366"/>
        <v>0</v>
      </c>
      <c r="BJ216" s="312"/>
      <c r="BK216" s="129" t="str">
        <f t="shared" si="367"/>
        <v>C/II</v>
      </c>
    </row>
    <row r="217" spans="2:63" x14ac:dyDescent="0.25">
      <c r="B217" s="130" t="s">
        <v>360</v>
      </c>
      <c r="C217" s="8"/>
      <c r="D217" s="85"/>
      <c r="E217" s="324" t="s">
        <v>148</v>
      </c>
      <c r="F217" s="324"/>
      <c r="G217" s="61"/>
      <c r="H217" s="66"/>
      <c r="I217" s="26"/>
      <c r="J217" s="186">
        <f>27%</f>
        <v>0.27</v>
      </c>
      <c r="K217" s="197">
        <f t="shared" si="355"/>
        <v>0</v>
      </c>
      <c r="L217" s="20">
        <f t="shared" si="331"/>
        <v>0</v>
      </c>
      <c r="M217" s="67">
        <f t="shared" si="332"/>
        <v>0</v>
      </c>
      <c r="N217" s="198">
        <f>100%</f>
        <v>1</v>
      </c>
      <c r="O217" s="185">
        <f t="shared" si="356"/>
        <v>0</v>
      </c>
      <c r="P217" s="132"/>
      <c r="Q217" s="20">
        <f t="shared" si="333"/>
        <v>0</v>
      </c>
      <c r="R217" s="133"/>
      <c r="S217" s="198">
        <f>100%</f>
        <v>1</v>
      </c>
      <c r="T217" s="185">
        <f t="shared" si="357"/>
        <v>0</v>
      </c>
      <c r="U217" s="132"/>
      <c r="V217" s="134">
        <f t="shared" si="334"/>
        <v>0</v>
      </c>
      <c r="W217" s="317"/>
      <c r="X217" s="57"/>
      <c r="Y217" s="283"/>
      <c r="Z217" s="284" t="str">
        <f t="shared" si="358"/>
        <v xml:space="preserve"> </v>
      </c>
      <c r="AA217" s="10">
        <f t="shared" si="335"/>
        <v>0</v>
      </c>
      <c r="AB217" s="26">
        <f t="shared" si="336"/>
        <v>0</v>
      </c>
      <c r="AC217" s="186">
        <f t="shared" si="337"/>
        <v>0.27</v>
      </c>
      <c r="AD217" s="197">
        <f t="shared" si="359"/>
        <v>0</v>
      </c>
      <c r="AE217" s="20">
        <f t="shared" si="338"/>
        <v>0</v>
      </c>
      <c r="AF217" s="21">
        <f t="shared" si="339"/>
        <v>0</v>
      </c>
      <c r="AG217" s="198">
        <f t="shared" si="340"/>
        <v>1</v>
      </c>
      <c r="AH217" s="185">
        <f t="shared" si="360"/>
        <v>0</v>
      </c>
      <c r="AI217" s="132"/>
      <c r="AJ217" s="20">
        <f t="shared" si="341"/>
        <v>0</v>
      </c>
      <c r="AK217" s="133"/>
      <c r="AL217" s="198">
        <f t="shared" si="342"/>
        <v>1</v>
      </c>
      <c r="AM217" s="185">
        <f t="shared" si="361"/>
        <v>0</v>
      </c>
      <c r="AN217" s="132"/>
      <c r="AO217" s="134">
        <f t="shared" si="343"/>
        <v>0</v>
      </c>
      <c r="AP217" s="292">
        <f t="shared" si="344"/>
        <v>0</v>
      </c>
      <c r="AQ217" s="56">
        <f t="shared" si="362"/>
        <v>0</v>
      </c>
      <c r="AR217" s="207"/>
      <c r="AS217" s="11" t="str">
        <f t="shared" si="363"/>
        <v xml:space="preserve"> </v>
      </c>
      <c r="AT217" s="10">
        <f t="shared" si="345"/>
        <v>0</v>
      </c>
      <c r="AU217" s="26">
        <f t="shared" si="346"/>
        <v>0</v>
      </c>
      <c r="AV217" s="26">
        <f t="shared" si="347"/>
        <v>0</v>
      </c>
      <c r="AW217" s="20">
        <f t="shared" si="348"/>
        <v>0</v>
      </c>
      <c r="AX217" s="21">
        <f t="shared" si="349"/>
        <v>0</v>
      </c>
      <c r="AY217" s="198">
        <f t="shared" si="350"/>
        <v>1</v>
      </c>
      <c r="AZ217" s="20">
        <f t="shared" si="364"/>
        <v>0</v>
      </c>
      <c r="BA217" s="132"/>
      <c r="BB217" s="20">
        <f t="shared" si="351"/>
        <v>0</v>
      </c>
      <c r="BC217" s="133"/>
      <c r="BD217" s="198">
        <f t="shared" si="352"/>
        <v>1</v>
      </c>
      <c r="BE217" s="20">
        <f t="shared" si="353"/>
        <v>0</v>
      </c>
      <c r="BF217" s="132"/>
      <c r="BG217" s="184">
        <f t="shared" si="354"/>
        <v>0</v>
      </c>
      <c r="BH217" s="301">
        <f t="shared" si="365"/>
        <v>0</v>
      </c>
      <c r="BI217" s="56">
        <f t="shared" si="366"/>
        <v>0</v>
      </c>
      <c r="BJ217" s="312"/>
      <c r="BK217" s="129" t="str">
        <f t="shared" si="367"/>
        <v>C/II</v>
      </c>
    </row>
    <row r="218" spans="2:63" x14ac:dyDescent="0.25">
      <c r="B218" s="130" t="s">
        <v>361</v>
      </c>
      <c r="C218" s="8"/>
      <c r="D218" s="85"/>
      <c r="E218" s="324" t="s">
        <v>148</v>
      </c>
      <c r="F218" s="324"/>
      <c r="G218" s="61"/>
      <c r="H218" s="66"/>
      <c r="I218" s="26"/>
      <c r="J218" s="186">
        <f>27%</f>
        <v>0.27</v>
      </c>
      <c r="K218" s="197">
        <f t="shared" si="355"/>
        <v>0</v>
      </c>
      <c r="L218" s="20">
        <f t="shared" si="331"/>
        <v>0</v>
      </c>
      <c r="M218" s="67">
        <f t="shared" si="332"/>
        <v>0</v>
      </c>
      <c r="N218" s="198">
        <f>100%</f>
        <v>1</v>
      </c>
      <c r="O218" s="185">
        <f t="shared" si="356"/>
        <v>0</v>
      </c>
      <c r="P218" s="132"/>
      <c r="Q218" s="20">
        <f t="shared" si="333"/>
        <v>0</v>
      </c>
      <c r="R218" s="133"/>
      <c r="S218" s="198">
        <f>100%</f>
        <v>1</v>
      </c>
      <c r="T218" s="185">
        <f t="shared" si="357"/>
        <v>0</v>
      </c>
      <c r="U218" s="132"/>
      <c r="V218" s="134">
        <f t="shared" si="334"/>
        <v>0</v>
      </c>
      <c r="W218" s="317"/>
      <c r="X218" s="57"/>
      <c r="Y218" s="283"/>
      <c r="Z218" s="284" t="str">
        <f t="shared" si="358"/>
        <v xml:space="preserve"> </v>
      </c>
      <c r="AA218" s="10">
        <f t="shared" si="335"/>
        <v>0</v>
      </c>
      <c r="AB218" s="26">
        <f t="shared" si="336"/>
        <v>0</v>
      </c>
      <c r="AC218" s="186">
        <f t="shared" si="337"/>
        <v>0.27</v>
      </c>
      <c r="AD218" s="197">
        <f t="shared" si="359"/>
        <v>0</v>
      </c>
      <c r="AE218" s="20">
        <f t="shared" si="338"/>
        <v>0</v>
      </c>
      <c r="AF218" s="21">
        <f t="shared" si="339"/>
        <v>0</v>
      </c>
      <c r="AG218" s="198">
        <f t="shared" si="340"/>
        <v>1</v>
      </c>
      <c r="AH218" s="185">
        <f t="shared" si="360"/>
        <v>0</v>
      </c>
      <c r="AI218" s="132"/>
      <c r="AJ218" s="20">
        <f t="shared" si="341"/>
        <v>0</v>
      </c>
      <c r="AK218" s="133"/>
      <c r="AL218" s="198">
        <f t="shared" si="342"/>
        <v>1</v>
      </c>
      <c r="AM218" s="185">
        <f t="shared" si="361"/>
        <v>0</v>
      </c>
      <c r="AN218" s="132"/>
      <c r="AO218" s="134">
        <f t="shared" si="343"/>
        <v>0</v>
      </c>
      <c r="AP218" s="292">
        <f t="shared" si="344"/>
        <v>0</v>
      </c>
      <c r="AQ218" s="56">
        <f t="shared" si="362"/>
        <v>0</v>
      </c>
      <c r="AR218" s="207"/>
      <c r="AS218" s="11" t="str">
        <f t="shared" si="363"/>
        <v xml:space="preserve"> </v>
      </c>
      <c r="AT218" s="10">
        <f t="shared" si="345"/>
        <v>0</v>
      </c>
      <c r="AU218" s="26">
        <f t="shared" si="346"/>
        <v>0</v>
      </c>
      <c r="AV218" s="26">
        <f t="shared" si="347"/>
        <v>0</v>
      </c>
      <c r="AW218" s="20">
        <f t="shared" si="348"/>
        <v>0</v>
      </c>
      <c r="AX218" s="21">
        <f t="shared" si="349"/>
        <v>0</v>
      </c>
      <c r="AY218" s="198">
        <f t="shared" si="350"/>
        <v>1</v>
      </c>
      <c r="AZ218" s="20">
        <f t="shared" si="364"/>
        <v>0</v>
      </c>
      <c r="BA218" s="132"/>
      <c r="BB218" s="20">
        <f t="shared" si="351"/>
        <v>0</v>
      </c>
      <c r="BC218" s="133"/>
      <c r="BD218" s="198">
        <f t="shared" si="352"/>
        <v>1</v>
      </c>
      <c r="BE218" s="20">
        <f t="shared" si="353"/>
        <v>0</v>
      </c>
      <c r="BF218" s="132"/>
      <c r="BG218" s="184">
        <f t="shared" si="354"/>
        <v>0</v>
      </c>
      <c r="BH218" s="301">
        <f t="shared" si="365"/>
        <v>0</v>
      </c>
      <c r="BI218" s="56">
        <f t="shared" si="366"/>
        <v>0</v>
      </c>
      <c r="BJ218" s="312"/>
      <c r="BK218" s="129" t="str">
        <f t="shared" si="367"/>
        <v>C/II</v>
      </c>
    </row>
    <row r="219" spans="2:63" x14ac:dyDescent="0.25">
      <c r="B219" s="130" t="s">
        <v>362</v>
      </c>
      <c r="C219" s="8"/>
      <c r="D219" s="85"/>
      <c r="E219" s="324" t="s">
        <v>148</v>
      </c>
      <c r="F219" s="324"/>
      <c r="G219" s="61"/>
      <c r="H219" s="66"/>
      <c r="I219" s="26"/>
      <c r="J219" s="186">
        <f>27%</f>
        <v>0.27</v>
      </c>
      <c r="K219" s="197">
        <f t="shared" si="355"/>
        <v>0</v>
      </c>
      <c r="L219" s="20">
        <f t="shared" si="331"/>
        <v>0</v>
      </c>
      <c r="M219" s="67">
        <f t="shared" si="332"/>
        <v>0</v>
      </c>
      <c r="N219" s="198">
        <f>100%</f>
        <v>1</v>
      </c>
      <c r="O219" s="185">
        <f t="shared" si="356"/>
        <v>0</v>
      </c>
      <c r="P219" s="132"/>
      <c r="Q219" s="20">
        <f t="shared" si="333"/>
        <v>0</v>
      </c>
      <c r="R219" s="133"/>
      <c r="S219" s="198">
        <f>100%</f>
        <v>1</v>
      </c>
      <c r="T219" s="185">
        <f t="shared" si="357"/>
        <v>0</v>
      </c>
      <c r="U219" s="132"/>
      <c r="V219" s="134">
        <f t="shared" si="334"/>
        <v>0</v>
      </c>
      <c r="W219" s="317"/>
      <c r="X219" s="57"/>
      <c r="Y219" s="283"/>
      <c r="Z219" s="284" t="str">
        <f t="shared" si="358"/>
        <v xml:space="preserve"> </v>
      </c>
      <c r="AA219" s="10">
        <f t="shared" si="335"/>
        <v>0</v>
      </c>
      <c r="AB219" s="26">
        <f t="shared" si="336"/>
        <v>0</v>
      </c>
      <c r="AC219" s="186">
        <f t="shared" si="337"/>
        <v>0.27</v>
      </c>
      <c r="AD219" s="197">
        <f t="shared" si="359"/>
        <v>0</v>
      </c>
      <c r="AE219" s="20">
        <f t="shared" si="338"/>
        <v>0</v>
      </c>
      <c r="AF219" s="21">
        <f t="shared" si="339"/>
        <v>0</v>
      </c>
      <c r="AG219" s="198">
        <f t="shared" si="340"/>
        <v>1</v>
      </c>
      <c r="AH219" s="185">
        <f t="shared" si="360"/>
        <v>0</v>
      </c>
      <c r="AI219" s="132"/>
      <c r="AJ219" s="20">
        <f t="shared" si="341"/>
        <v>0</v>
      </c>
      <c r="AK219" s="133"/>
      <c r="AL219" s="198">
        <f t="shared" si="342"/>
        <v>1</v>
      </c>
      <c r="AM219" s="185">
        <f t="shared" si="361"/>
        <v>0</v>
      </c>
      <c r="AN219" s="132"/>
      <c r="AO219" s="134">
        <f t="shared" si="343"/>
        <v>0</v>
      </c>
      <c r="AP219" s="292">
        <f t="shared" si="344"/>
        <v>0</v>
      </c>
      <c r="AQ219" s="56">
        <f t="shared" si="362"/>
        <v>0</v>
      </c>
      <c r="AR219" s="207"/>
      <c r="AS219" s="11" t="str">
        <f t="shared" si="363"/>
        <v xml:space="preserve"> </v>
      </c>
      <c r="AT219" s="10">
        <f t="shared" si="345"/>
        <v>0</v>
      </c>
      <c r="AU219" s="26">
        <f t="shared" si="346"/>
        <v>0</v>
      </c>
      <c r="AV219" s="26">
        <f t="shared" si="347"/>
        <v>0</v>
      </c>
      <c r="AW219" s="20">
        <f t="shared" si="348"/>
        <v>0</v>
      </c>
      <c r="AX219" s="21">
        <f t="shared" si="349"/>
        <v>0</v>
      </c>
      <c r="AY219" s="198">
        <f t="shared" si="350"/>
        <v>1</v>
      </c>
      <c r="AZ219" s="20">
        <f t="shared" si="364"/>
        <v>0</v>
      </c>
      <c r="BA219" s="132"/>
      <c r="BB219" s="20">
        <f t="shared" si="351"/>
        <v>0</v>
      </c>
      <c r="BC219" s="133"/>
      <c r="BD219" s="198">
        <f t="shared" si="352"/>
        <v>1</v>
      </c>
      <c r="BE219" s="20">
        <f t="shared" si="353"/>
        <v>0</v>
      </c>
      <c r="BF219" s="132"/>
      <c r="BG219" s="184">
        <f t="shared" si="354"/>
        <v>0</v>
      </c>
      <c r="BH219" s="301">
        <f t="shared" si="365"/>
        <v>0</v>
      </c>
      <c r="BI219" s="56">
        <f t="shared" si="366"/>
        <v>0</v>
      </c>
      <c r="BJ219" s="312"/>
      <c r="BK219" s="129" t="str">
        <f t="shared" si="367"/>
        <v>C/II</v>
      </c>
    </row>
    <row r="220" spans="2:63" x14ac:dyDescent="0.25">
      <c r="B220" s="130" t="s">
        <v>363</v>
      </c>
      <c r="C220" s="8"/>
      <c r="D220" s="85"/>
      <c r="E220" s="324" t="s">
        <v>148</v>
      </c>
      <c r="F220" s="324"/>
      <c r="G220" s="61"/>
      <c r="H220" s="66"/>
      <c r="I220" s="26"/>
      <c r="J220" s="186">
        <f>27%</f>
        <v>0.27</v>
      </c>
      <c r="K220" s="197">
        <f t="shared" si="355"/>
        <v>0</v>
      </c>
      <c r="L220" s="20">
        <f t="shared" si="331"/>
        <v>0</v>
      </c>
      <c r="M220" s="67">
        <f t="shared" si="332"/>
        <v>0</v>
      </c>
      <c r="N220" s="198">
        <f>100%</f>
        <v>1</v>
      </c>
      <c r="O220" s="185">
        <f t="shared" si="356"/>
        <v>0</v>
      </c>
      <c r="P220" s="132"/>
      <c r="Q220" s="20">
        <f t="shared" si="333"/>
        <v>0</v>
      </c>
      <c r="R220" s="133"/>
      <c r="S220" s="198">
        <f>100%</f>
        <v>1</v>
      </c>
      <c r="T220" s="185">
        <f t="shared" si="357"/>
        <v>0</v>
      </c>
      <c r="U220" s="132"/>
      <c r="V220" s="134">
        <f t="shared" si="334"/>
        <v>0</v>
      </c>
      <c r="W220" s="317"/>
      <c r="X220" s="57"/>
      <c r="Y220" s="283"/>
      <c r="Z220" s="284" t="str">
        <f t="shared" si="358"/>
        <v xml:space="preserve"> </v>
      </c>
      <c r="AA220" s="10">
        <f t="shared" si="335"/>
        <v>0</v>
      </c>
      <c r="AB220" s="26">
        <f t="shared" si="336"/>
        <v>0</v>
      </c>
      <c r="AC220" s="186">
        <f t="shared" si="337"/>
        <v>0.27</v>
      </c>
      <c r="AD220" s="197">
        <f t="shared" si="359"/>
        <v>0</v>
      </c>
      <c r="AE220" s="20">
        <f t="shared" si="338"/>
        <v>0</v>
      </c>
      <c r="AF220" s="21">
        <f t="shared" si="339"/>
        <v>0</v>
      </c>
      <c r="AG220" s="198">
        <f t="shared" si="340"/>
        <v>1</v>
      </c>
      <c r="AH220" s="185">
        <f t="shared" si="360"/>
        <v>0</v>
      </c>
      <c r="AI220" s="132"/>
      <c r="AJ220" s="20">
        <f t="shared" si="341"/>
        <v>0</v>
      </c>
      <c r="AK220" s="133"/>
      <c r="AL220" s="198">
        <f t="shared" si="342"/>
        <v>1</v>
      </c>
      <c r="AM220" s="185">
        <f t="shared" si="361"/>
        <v>0</v>
      </c>
      <c r="AN220" s="132"/>
      <c r="AO220" s="134">
        <f t="shared" si="343"/>
        <v>0</v>
      </c>
      <c r="AP220" s="292">
        <f t="shared" si="344"/>
        <v>0</v>
      </c>
      <c r="AQ220" s="56">
        <f t="shared" si="362"/>
        <v>0</v>
      </c>
      <c r="AR220" s="207"/>
      <c r="AS220" s="11" t="str">
        <f t="shared" si="363"/>
        <v xml:space="preserve"> </v>
      </c>
      <c r="AT220" s="10">
        <f t="shared" si="345"/>
        <v>0</v>
      </c>
      <c r="AU220" s="26">
        <f t="shared" si="346"/>
        <v>0</v>
      </c>
      <c r="AV220" s="26">
        <f t="shared" si="347"/>
        <v>0</v>
      </c>
      <c r="AW220" s="20">
        <f t="shared" si="348"/>
        <v>0</v>
      </c>
      <c r="AX220" s="21">
        <f t="shared" si="349"/>
        <v>0</v>
      </c>
      <c r="AY220" s="198">
        <f t="shared" si="350"/>
        <v>1</v>
      </c>
      <c r="AZ220" s="20">
        <f t="shared" si="364"/>
        <v>0</v>
      </c>
      <c r="BA220" s="132"/>
      <c r="BB220" s="20">
        <f t="shared" si="351"/>
        <v>0</v>
      </c>
      <c r="BC220" s="133"/>
      <c r="BD220" s="198">
        <f t="shared" si="352"/>
        <v>1</v>
      </c>
      <c r="BE220" s="20">
        <f t="shared" si="353"/>
        <v>0</v>
      </c>
      <c r="BF220" s="132"/>
      <c r="BG220" s="184">
        <f t="shared" si="354"/>
        <v>0</v>
      </c>
      <c r="BH220" s="301">
        <f t="shared" si="365"/>
        <v>0</v>
      </c>
      <c r="BI220" s="56">
        <f t="shared" si="366"/>
        <v>0</v>
      </c>
      <c r="BJ220" s="312"/>
      <c r="BK220" s="129" t="str">
        <f t="shared" si="367"/>
        <v>C/II</v>
      </c>
    </row>
    <row r="221" spans="2:63" x14ac:dyDescent="0.25">
      <c r="B221" s="120" t="s">
        <v>71</v>
      </c>
      <c r="C221" s="8"/>
      <c r="D221" s="325" t="s">
        <v>13</v>
      </c>
      <c r="E221" s="326"/>
      <c r="F221" s="327"/>
      <c r="G221" s="59"/>
      <c r="H221" s="64"/>
      <c r="I221" s="25"/>
      <c r="J221" s="25"/>
      <c r="K221" s="124"/>
      <c r="L221" s="5"/>
      <c r="M221" s="65">
        <f>O221+Q221</f>
        <v>0</v>
      </c>
      <c r="N221" s="199"/>
      <c r="O221" s="5">
        <f>+P221</f>
        <v>0</v>
      </c>
      <c r="P221" s="125">
        <f>+SUMIF($BK$7:$BK$628,$B221,O$7:O$628)</f>
        <v>0</v>
      </c>
      <c r="Q221" s="5">
        <f>R221</f>
        <v>0</v>
      </c>
      <c r="R221" s="126">
        <f>+SUMIF($BK$7:$BK$628,$B221,Q$7:Q$628)</f>
        <v>0</v>
      </c>
      <c r="S221" s="199"/>
      <c r="T221" s="5">
        <f>U221</f>
        <v>0</v>
      </c>
      <c r="U221" s="125">
        <f>+SUMIF($BK$7:$BK$628,$B221,T$7:T$628)</f>
        <v>0</v>
      </c>
      <c r="V221" s="65">
        <f>SUM(V222:V241)</f>
        <v>0</v>
      </c>
      <c r="W221" s="318"/>
      <c r="X221" s="274"/>
      <c r="Y221" s="281"/>
      <c r="Z221" s="309"/>
      <c r="AA221" s="23"/>
      <c r="AB221" s="25"/>
      <c r="AC221" s="25"/>
      <c r="AD221" s="124"/>
      <c r="AE221" s="5"/>
      <c r="AF221" s="6">
        <f>AH221+AJ221</f>
        <v>0</v>
      </c>
      <c r="AG221" s="199"/>
      <c r="AH221" s="5">
        <f>+AI221</f>
        <v>0</v>
      </c>
      <c r="AI221" s="125">
        <f>+SUMIF($BK$7:$BK$628,$B221,AH$7:AH$628)</f>
        <v>0</v>
      </c>
      <c r="AJ221" s="5">
        <f>AK221</f>
        <v>0</v>
      </c>
      <c r="AK221" s="126">
        <f>+SUMIF($BK$7:$BK$628,$B221,AJ$7:AJ$628)</f>
        <v>0</v>
      </c>
      <c r="AL221" s="199"/>
      <c r="AM221" s="5">
        <f>AN221</f>
        <v>0</v>
      </c>
      <c r="AN221" s="125">
        <f>+SUMIF($BK$7:$BK$628,$B221,AM$7:AM$628)</f>
        <v>0</v>
      </c>
      <c r="AO221" s="65">
        <f>SUM(AO222:AO241)</f>
        <v>0</v>
      </c>
      <c r="AP221" s="306"/>
      <c r="AQ221" s="288"/>
      <c r="AR221" s="289"/>
      <c r="AS221" s="308"/>
      <c r="AT221" s="23"/>
      <c r="AU221" s="25"/>
      <c r="AV221" s="25"/>
      <c r="AW221" s="5"/>
      <c r="AX221" s="6">
        <f>AZ221+BB221</f>
        <v>0</v>
      </c>
      <c r="AY221" s="199"/>
      <c r="AZ221" s="5">
        <f>+BA221</f>
        <v>0</v>
      </c>
      <c r="BA221" s="125">
        <f>+SUMIF($BK$7:$BK$628,$B221,AZ$7:AZ$628)</f>
        <v>0</v>
      </c>
      <c r="BB221" s="5">
        <f>BC221</f>
        <v>0</v>
      </c>
      <c r="BC221" s="126">
        <f>+SUMIF($BK$7:$BK$628,$B221,BB$7:BB$628)</f>
        <v>0</v>
      </c>
      <c r="BD221" s="199"/>
      <c r="BE221" s="5">
        <f>BF221</f>
        <v>0</v>
      </c>
      <c r="BF221" s="125">
        <f>+SUMIF($BK$7:$BK$628,$B221,BE$7:BE$628)</f>
        <v>0</v>
      </c>
      <c r="BG221" s="6">
        <f>SUM(BG222:BG241)</f>
        <v>0</v>
      </c>
      <c r="BH221" s="302"/>
      <c r="BI221" s="288"/>
      <c r="BJ221" s="312"/>
      <c r="BK221" s="129" t="str">
        <f t="shared" ref="BK221:BK230" si="368">+IF(LEFT(RIGHT(B221,2),1)="/",SUBSTITUTE(B221,RIGHT(B221,2),""),"")</f>
        <v/>
      </c>
    </row>
    <row r="222" spans="2:63" x14ac:dyDescent="0.25">
      <c r="B222" s="130" t="s">
        <v>72</v>
      </c>
      <c r="C222" s="8"/>
      <c r="D222" s="85"/>
      <c r="E222" s="324" t="s">
        <v>148</v>
      </c>
      <c r="F222" s="324"/>
      <c r="G222" s="61"/>
      <c r="H222" s="66"/>
      <c r="I222" s="26"/>
      <c r="J222" s="186">
        <f>27%</f>
        <v>0.27</v>
      </c>
      <c r="K222" s="197">
        <f>ROUNDDOWN(I222*J222,0)</f>
        <v>0</v>
      </c>
      <c r="L222" s="20">
        <f t="shared" ref="L222:L241" si="369">I222+K222</f>
        <v>0</v>
      </c>
      <c r="M222" s="67">
        <f t="shared" ref="M222:M241" si="370">H222*L222</f>
        <v>0</v>
      </c>
      <c r="N222" s="198">
        <f>100%</f>
        <v>1</v>
      </c>
      <c r="O222" s="185">
        <f>ROUND((M222*N222),0)</f>
        <v>0</v>
      </c>
      <c r="P222" s="132"/>
      <c r="Q222" s="20">
        <f t="shared" ref="Q222:Q241" si="371">M222-O222</f>
        <v>0</v>
      </c>
      <c r="R222" s="133"/>
      <c r="S222" s="198">
        <f>100%</f>
        <v>1</v>
      </c>
      <c r="T222" s="185">
        <f>ROUND((S222*O222),0)</f>
        <v>0</v>
      </c>
      <c r="U222" s="132"/>
      <c r="V222" s="134">
        <f t="shared" ref="V222:V241" si="372">O222-T222</f>
        <v>0</v>
      </c>
      <c r="W222" s="317"/>
      <c r="X222" s="57"/>
      <c r="Y222" s="283"/>
      <c r="Z222" s="284" t="str">
        <f t="shared" si="358"/>
        <v xml:space="preserve"> </v>
      </c>
      <c r="AA222" s="10">
        <f t="shared" ref="AA222:AA241" si="373">H222</f>
        <v>0</v>
      </c>
      <c r="AB222" s="26">
        <f t="shared" ref="AB222:AB241" si="374">I222</f>
        <v>0</v>
      </c>
      <c r="AC222" s="186">
        <f t="shared" ref="AC222:AC241" si="375">J222</f>
        <v>0.27</v>
      </c>
      <c r="AD222" s="197">
        <f>ROUNDDOWN(AB222*AC222,0)</f>
        <v>0</v>
      </c>
      <c r="AE222" s="20">
        <f t="shared" ref="AE222:AE241" si="376">AB222+AD222</f>
        <v>0</v>
      </c>
      <c r="AF222" s="21">
        <f t="shared" ref="AF222:AF241" si="377">AA222*AE222</f>
        <v>0</v>
      </c>
      <c r="AG222" s="198">
        <f t="shared" ref="AG222:AG241" si="378">N222</f>
        <v>1</v>
      </c>
      <c r="AH222" s="185">
        <f>ROUND((AF222*AG222),0)</f>
        <v>0</v>
      </c>
      <c r="AI222" s="132"/>
      <c r="AJ222" s="20">
        <f t="shared" ref="AJ222:AJ241" si="379">AF222-AH222</f>
        <v>0</v>
      </c>
      <c r="AK222" s="133"/>
      <c r="AL222" s="198">
        <f t="shared" ref="AL222:AL241" si="380">S222</f>
        <v>1</v>
      </c>
      <c r="AM222" s="185">
        <f>ROUND((AL222*AH222),0)</f>
        <v>0</v>
      </c>
      <c r="AN222" s="132"/>
      <c r="AO222" s="134">
        <f t="shared" ref="AO222:AO241" si="381">AH222-AM222</f>
        <v>0</v>
      </c>
      <c r="AP222" s="292">
        <f t="shared" ref="AP222:AP241" si="382">AH222-O222</f>
        <v>0</v>
      </c>
      <c r="AQ222" s="56">
        <f>X222</f>
        <v>0</v>
      </c>
      <c r="AR222" s="207"/>
      <c r="AS222" s="11" t="str">
        <f t="shared" si="363"/>
        <v xml:space="preserve"> </v>
      </c>
      <c r="AT222" s="10">
        <f t="shared" ref="AT222:AT241" si="383">AA222</f>
        <v>0</v>
      </c>
      <c r="AU222" s="26">
        <f t="shared" ref="AU222:AU241" si="384">AB222</f>
        <v>0</v>
      </c>
      <c r="AV222" s="26">
        <f t="shared" ref="AV222:AV241" si="385">AD222</f>
        <v>0</v>
      </c>
      <c r="AW222" s="20">
        <f t="shared" ref="AW222:AW241" si="386">AU222+AV222</f>
        <v>0</v>
      </c>
      <c r="AX222" s="21">
        <f t="shared" ref="AX222:AX241" si="387">AT222*AW222</f>
        <v>0</v>
      </c>
      <c r="AY222" s="198">
        <f t="shared" ref="AY222:AY241" si="388">AG222</f>
        <v>1</v>
      </c>
      <c r="AZ222" s="20">
        <f>ROUND((AX222*AY222),0)</f>
        <v>0</v>
      </c>
      <c r="BA222" s="132"/>
      <c r="BB222" s="20">
        <f t="shared" ref="BB222:BB241" si="389">AX222-AZ222</f>
        <v>0</v>
      </c>
      <c r="BC222" s="133"/>
      <c r="BD222" s="198">
        <f t="shared" ref="BD222:BD241" si="390">AL222</f>
        <v>1</v>
      </c>
      <c r="BE222" s="20">
        <f t="shared" ref="BE222:BE241" si="391">ROUND((BD222*AZ222),0)</f>
        <v>0</v>
      </c>
      <c r="BF222" s="132"/>
      <c r="BG222" s="184">
        <f t="shared" ref="BG222:BG241" si="392">AZ222-BE222</f>
        <v>0</v>
      </c>
      <c r="BH222" s="301">
        <f>AZ222-AH222</f>
        <v>0</v>
      </c>
      <c r="BI222" s="56">
        <f>AQ222</f>
        <v>0</v>
      </c>
      <c r="BJ222" s="312"/>
      <c r="BK222" s="129" t="str">
        <f t="shared" si="368"/>
        <v>C/III</v>
      </c>
    </row>
    <row r="223" spans="2:63" x14ac:dyDescent="0.25">
      <c r="B223" s="130" t="s">
        <v>133</v>
      </c>
      <c r="C223" s="8"/>
      <c r="D223" s="85"/>
      <c r="E223" s="324" t="s">
        <v>148</v>
      </c>
      <c r="F223" s="324"/>
      <c r="G223" s="61"/>
      <c r="H223" s="66"/>
      <c r="I223" s="26"/>
      <c r="J223" s="186">
        <f>27%</f>
        <v>0.27</v>
      </c>
      <c r="K223" s="197">
        <f t="shared" ref="K223:K241" si="393">ROUNDDOWN(I223*J223,0)</f>
        <v>0</v>
      </c>
      <c r="L223" s="20">
        <f t="shared" si="369"/>
        <v>0</v>
      </c>
      <c r="M223" s="67">
        <f t="shared" si="370"/>
        <v>0</v>
      </c>
      <c r="N223" s="198">
        <f>100%</f>
        <v>1</v>
      </c>
      <c r="O223" s="185">
        <f t="shared" ref="O223:O241" si="394">ROUND((M223*N223),0)</f>
        <v>0</v>
      </c>
      <c r="P223" s="132"/>
      <c r="Q223" s="20">
        <f t="shared" si="371"/>
        <v>0</v>
      </c>
      <c r="R223" s="133"/>
      <c r="S223" s="198">
        <f>100%</f>
        <v>1</v>
      </c>
      <c r="T223" s="185">
        <f t="shared" ref="T223:T241" si="395">ROUND((S223*O223),0)</f>
        <v>0</v>
      </c>
      <c r="U223" s="132"/>
      <c r="V223" s="134">
        <f t="shared" si="372"/>
        <v>0</v>
      </c>
      <c r="W223" s="317"/>
      <c r="X223" s="57"/>
      <c r="Y223" s="283"/>
      <c r="Z223" s="284" t="str">
        <f t="shared" si="358"/>
        <v xml:space="preserve"> </v>
      </c>
      <c r="AA223" s="10">
        <f t="shared" si="373"/>
        <v>0</v>
      </c>
      <c r="AB223" s="26">
        <f t="shared" si="374"/>
        <v>0</v>
      </c>
      <c r="AC223" s="186">
        <f t="shared" si="375"/>
        <v>0.27</v>
      </c>
      <c r="AD223" s="197">
        <f t="shared" ref="AD223:AD241" si="396">ROUNDDOWN(AB223*AC223,0)</f>
        <v>0</v>
      </c>
      <c r="AE223" s="20">
        <f t="shared" si="376"/>
        <v>0</v>
      </c>
      <c r="AF223" s="21">
        <f t="shared" si="377"/>
        <v>0</v>
      </c>
      <c r="AG223" s="198">
        <f t="shared" si="378"/>
        <v>1</v>
      </c>
      <c r="AH223" s="185">
        <f t="shared" ref="AH223:AH241" si="397">ROUND((AF223*AG223),0)</f>
        <v>0</v>
      </c>
      <c r="AI223" s="132"/>
      <c r="AJ223" s="20">
        <f t="shared" si="379"/>
        <v>0</v>
      </c>
      <c r="AK223" s="133"/>
      <c r="AL223" s="198">
        <f t="shared" si="380"/>
        <v>1</v>
      </c>
      <c r="AM223" s="185">
        <f t="shared" ref="AM223:AM241" si="398">ROUND((AL223*AH223),0)</f>
        <v>0</v>
      </c>
      <c r="AN223" s="132"/>
      <c r="AO223" s="134">
        <f t="shared" si="381"/>
        <v>0</v>
      </c>
      <c r="AP223" s="292">
        <f t="shared" si="382"/>
        <v>0</v>
      </c>
      <c r="AQ223" s="56">
        <f t="shared" ref="AQ223:AQ241" si="399">X223</f>
        <v>0</v>
      </c>
      <c r="AR223" s="207"/>
      <c r="AS223" s="11" t="str">
        <f t="shared" si="363"/>
        <v xml:space="preserve"> </v>
      </c>
      <c r="AT223" s="10">
        <f t="shared" si="383"/>
        <v>0</v>
      </c>
      <c r="AU223" s="26">
        <f t="shared" si="384"/>
        <v>0</v>
      </c>
      <c r="AV223" s="26">
        <f t="shared" si="385"/>
        <v>0</v>
      </c>
      <c r="AW223" s="20">
        <f t="shared" si="386"/>
        <v>0</v>
      </c>
      <c r="AX223" s="21">
        <f t="shared" si="387"/>
        <v>0</v>
      </c>
      <c r="AY223" s="198">
        <f t="shared" si="388"/>
        <v>1</v>
      </c>
      <c r="AZ223" s="20">
        <f t="shared" ref="AZ223:AZ241" si="400">ROUND((AX223*AY223),0)</f>
        <v>0</v>
      </c>
      <c r="BA223" s="132"/>
      <c r="BB223" s="20">
        <f t="shared" si="389"/>
        <v>0</v>
      </c>
      <c r="BC223" s="133"/>
      <c r="BD223" s="198">
        <f t="shared" si="390"/>
        <v>1</v>
      </c>
      <c r="BE223" s="20">
        <f t="shared" si="391"/>
        <v>0</v>
      </c>
      <c r="BF223" s="132"/>
      <c r="BG223" s="184">
        <f t="shared" si="392"/>
        <v>0</v>
      </c>
      <c r="BH223" s="301">
        <f t="shared" ref="BH223:BH241" si="401">AZ223-AH223</f>
        <v>0</v>
      </c>
      <c r="BI223" s="56">
        <f t="shared" ref="BI223:BI241" si="402">AQ223</f>
        <v>0</v>
      </c>
      <c r="BJ223" s="312"/>
      <c r="BK223" s="129" t="str">
        <f t="shared" si="368"/>
        <v>C/III</v>
      </c>
    </row>
    <row r="224" spans="2:63" x14ac:dyDescent="0.25">
      <c r="B224" s="130" t="s">
        <v>364</v>
      </c>
      <c r="C224" s="8"/>
      <c r="D224" s="85"/>
      <c r="E224" s="324" t="s">
        <v>148</v>
      </c>
      <c r="F224" s="324"/>
      <c r="G224" s="61"/>
      <c r="H224" s="66"/>
      <c r="I224" s="26"/>
      <c r="J224" s="186">
        <f>27%</f>
        <v>0.27</v>
      </c>
      <c r="K224" s="197">
        <f t="shared" si="393"/>
        <v>0</v>
      </c>
      <c r="L224" s="20">
        <f t="shared" si="369"/>
        <v>0</v>
      </c>
      <c r="M224" s="67">
        <f t="shared" si="370"/>
        <v>0</v>
      </c>
      <c r="N224" s="198">
        <f>100%</f>
        <v>1</v>
      </c>
      <c r="O224" s="185">
        <f t="shared" si="394"/>
        <v>0</v>
      </c>
      <c r="P224" s="132"/>
      <c r="Q224" s="20">
        <f t="shared" si="371"/>
        <v>0</v>
      </c>
      <c r="R224" s="133"/>
      <c r="S224" s="198">
        <f>100%</f>
        <v>1</v>
      </c>
      <c r="T224" s="185">
        <f t="shared" si="395"/>
        <v>0</v>
      </c>
      <c r="U224" s="132"/>
      <c r="V224" s="134">
        <f t="shared" si="372"/>
        <v>0</v>
      </c>
      <c r="W224" s="317"/>
      <c r="X224" s="57"/>
      <c r="Y224" s="283"/>
      <c r="Z224" s="284" t="str">
        <f t="shared" si="358"/>
        <v xml:space="preserve"> </v>
      </c>
      <c r="AA224" s="10">
        <f t="shared" si="373"/>
        <v>0</v>
      </c>
      <c r="AB224" s="26">
        <f t="shared" si="374"/>
        <v>0</v>
      </c>
      <c r="AC224" s="186">
        <f t="shared" si="375"/>
        <v>0.27</v>
      </c>
      <c r="AD224" s="197">
        <f t="shared" si="396"/>
        <v>0</v>
      </c>
      <c r="AE224" s="20">
        <f t="shared" si="376"/>
        <v>0</v>
      </c>
      <c r="AF224" s="21">
        <f t="shared" si="377"/>
        <v>0</v>
      </c>
      <c r="AG224" s="198">
        <f t="shared" si="378"/>
        <v>1</v>
      </c>
      <c r="AH224" s="185">
        <f t="shared" si="397"/>
        <v>0</v>
      </c>
      <c r="AI224" s="132"/>
      <c r="AJ224" s="20">
        <f t="shared" si="379"/>
        <v>0</v>
      </c>
      <c r="AK224" s="133"/>
      <c r="AL224" s="198">
        <f t="shared" si="380"/>
        <v>1</v>
      </c>
      <c r="AM224" s="185">
        <f t="shared" si="398"/>
        <v>0</v>
      </c>
      <c r="AN224" s="132"/>
      <c r="AO224" s="134">
        <f t="shared" si="381"/>
        <v>0</v>
      </c>
      <c r="AP224" s="292">
        <f t="shared" si="382"/>
        <v>0</v>
      </c>
      <c r="AQ224" s="56">
        <f t="shared" si="399"/>
        <v>0</v>
      </c>
      <c r="AR224" s="207"/>
      <c r="AS224" s="11" t="str">
        <f t="shared" si="363"/>
        <v xml:space="preserve"> </v>
      </c>
      <c r="AT224" s="10">
        <f t="shared" si="383"/>
        <v>0</v>
      </c>
      <c r="AU224" s="26">
        <f t="shared" si="384"/>
        <v>0</v>
      </c>
      <c r="AV224" s="26">
        <f t="shared" si="385"/>
        <v>0</v>
      </c>
      <c r="AW224" s="20">
        <f t="shared" si="386"/>
        <v>0</v>
      </c>
      <c r="AX224" s="21">
        <f t="shared" si="387"/>
        <v>0</v>
      </c>
      <c r="AY224" s="198">
        <f t="shared" si="388"/>
        <v>1</v>
      </c>
      <c r="AZ224" s="20">
        <f t="shared" si="400"/>
        <v>0</v>
      </c>
      <c r="BA224" s="132"/>
      <c r="BB224" s="20">
        <f t="shared" si="389"/>
        <v>0</v>
      </c>
      <c r="BC224" s="133"/>
      <c r="BD224" s="198">
        <f t="shared" si="390"/>
        <v>1</v>
      </c>
      <c r="BE224" s="20">
        <f t="shared" si="391"/>
        <v>0</v>
      </c>
      <c r="BF224" s="132"/>
      <c r="BG224" s="184">
        <f t="shared" si="392"/>
        <v>0</v>
      </c>
      <c r="BH224" s="301">
        <f t="shared" si="401"/>
        <v>0</v>
      </c>
      <c r="BI224" s="56">
        <f t="shared" si="402"/>
        <v>0</v>
      </c>
      <c r="BJ224" s="312"/>
      <c r="BK224" s="129" t="str">
        <f t="shared" si="368"/>
        <v>C/III</v>
      </c>
    </row>
    <row r="225" spans="2:63" x14ac:dyDescent="0.25">
      <c r="B225" s="130" t="s">
        <v>365</v>
      </c>
      <c r="C225" s="8"/>
      <c r="D225" s="85"/>
      <c r="E225" s="324" t="s">
        <v>148</v>
      </c>
      <c r="F225" s="324"/>
      <c r="G225" s="61"/>
      <c r="H225" s="66"/>
      <c r="I225" s="26"/>
      <c r="J225" s="186">
        <f>27%</f>
        <v>0.27</v>
      </c>
      <c r="K225" s="197">
        <f t="shared" si="393"/>
        <v>0</v>
      </c>
      <c r="L225" s="20">
        <f t="shared" si="369"/>
        <v>0</v>
      </c>
      <c r="M225" s="67">
        <f t="shared" si="370"/>
        <v>0</v>
      </c>
      <c r="N225" s="198">
        <f>100%</f>
        <v>1</v>
      </c>
      <c r="O225" s="185">
        <f t="shared" si="394"/>
        <v>0</v>
      </c>
      <c r="P225" s="132"/>
      <c r="Q225" s="20">
        <f t="shared" si="371"/>
        <v>0</v>
      </c>
      <c r="R225" s="133"/>
      <c r="S225" s="198">
        <f>100%</f>
        <v>1</v>
      </c>
      <c r="T225" s="185">
        <f t="shared" si="395"/>
        <v>0</v>
      </c>
      <c r="U225" s="132"/>
      <c r="V225" s="134">
        <f t="shared" si="372"/>
        <v>0</v>
      </c>
      <c r="W225" s="317"/>
      <c r="X225" s="57"/>
      <c r="Y225" s="283"/>
      <c r="Z225" s="284" t="str">
        <f t="shared" si="358"/>
        <v xml:space="preserve"> </v>
      </c>
      <c r="AA225" s="10">
        <f t="shared" si="373"/>
        <v>0</v>
      </c>
      <c r="AB225" s="26">
        <f t="shared" si="374"/>
        <v>0</v>
      </c>
      <c r="AC225" s="186">
        <f t="shared" si="375"/>
        <v>0.27</v>
      </c>
      <c r="AD225" s="197">
        <f t="shared" si="396"/>
        <v>0</v>
      </c>
      <c r="AE225" s="20">
        <f t="shared" si="376"/>
        <v>0</v>
      </c>
      <c r="AF225" s="21">
        <f t="shared" si="377"/>
        <v>0</v>
      </c>
      <c r="AG225" s="198">
        <f t="shared" si="378"/>
        <v>1</v>
      </c>
      <c r="AH225" s="185">
        <f t="shared" si="397"/>
        <v>0</v>
      </c>
      <c r="AI225" s="132"/>
      <c r="AJ225" s="20">
        <f t="shared" si="379"/>
        <v>0</v>
      </c>
      <c r="AK225" s="133"/>
      <c r="AL225" s="198">
        <f t="shared" si="380"/>
        <v>1</v>
      </c>
      <c r="AM225" s="185">
        <f t="shared" si="398"/>
        <v>0</v>
      </c>
      <c r="AN225" s="132"/>
      <c r="AO225" s="134">
        <f t="shared" si="381"/>
        <v>0</v>
      </c>
      <c r="AP225" s="292">
        <f t="shared" si="382"/>
        <v>0</v>
      </c>
      <c r="AQ225" s="56">
        <f t="shared" si="399"/>
        <v>0</v>
      </c>
      <c r="AR225" s="207"/>
      <c r="AS225" s="11" t="str">
        <f t="shared" si="363"/>
        <v xml:space="preserve"> </v>
      </c>
      <c r="AT225" s="10">
        <f t="shared" si="383"/>
        <v>0</v>
      </c>
      <c r="AU225" s="26">
        <f t="shared" si="384"/>
        <v>0</v>
      </c>
      <c r="AV225" s="26">
        <f t="shared" si="385"/>
        <v>0</v>
      </c>
      <c r="AW225" s="20">
        <f t="shared" si="386"/>
        <v>0</v>
      </c>
      <c r="AX225" s="21">
        <f t="shared" si="387"/>
        <v>0</v>
      </c>
      <c r="AY225" s="198">
        <f t="shared" si="388"/>
        <v>1</v>
      </c>
      <c r="AZ225" s="20">
        <f t="shared" si="400"/>
        <v>0</v>
      </c>
      <c r="BA225" s="132"/>
      <c r="BB225" s="20">
        <f t="shared" si="389"/>
        <v>0</v>
      </c>
      <c r="BC225" s="133"/>
      <c r="BD225" s="198">
        <f t="shared" si="390"/>
        <v>1</v>
      </c>
      <c r="BE225" s="20">
        <f t="shared" si="391"/>
        <v>0</v>
      </c>
      <c r="BF225" s="132"/>
      <c r="BG225" s="184">
        <f t="shared" si="392"/>
        <v>0</v>
      </c>
      <c r="BH225" s="301">
        <f t="shared" si="401"/>
        <v>0</v>
      </c>
      <c r="BI225" s="56">
        <f t="shared" si="402"/>
        <v>0</v>
      </c>
      <c r="BJ225" s="312"/>
      <c r="BK225" s="129" t="str">
        <f t="shared" si="368"/>
        <v>C/III</v>
      </c>
    </row>
    <row r="226" spans="2:63" x14ac:dyDescent="0.25">
      <c r="B226" s="130" t="s">
        <v>366</v>
      </c>
      <c r="C226" s="8"/>
      <c r="D226" s="85"/>
      <c r="E226" s="324" t="s">
        <v>148</v>
      </c>
      <c r="F226" s="324"/>
      <c r="G226" s="61"/>
      <c r="H226" s="66"/>
      <c r="I226" s="26"/>
      <c r="J226" s="186">
        <f>27%</f>
        <v>0.27</v>
      </c>
      <c r="K226" s="197">
        <f t="shared" si="393"/>
        <v>0</v>
      </c>
      <c r="L226" s="20">
        <f t="shared" si="369"/>
        <v>0</v>
      </c>
      <c r="M226" s="67">
        <f t="shared" si="370"/>
        <v>0</v>
      </c>
      <c r="N226" s="198">
        <f>100%</f>
        <v>1</v>
      </c>
      <c r="O226" s="185">
        <f t="shared" si="394"/>
        <v>0</v>
      </c>
      <c r="P226" s="132"/>
      <c r="Q226" s="20">
        <f t="shared" si="371"/>
        <v>0</v>
      </c>
      <c r="R226" s="133"/>
      <c r="S226" s="198">
        <f>100%</f>
        <v>1</v>
      </c>
      <c r="T226" s="185">
        <f t="shared" si="395"/>
        <v>0</v>
      </c>
      <c r="U226" s="132"/>
      <c r="V226" s="134">
        <f t="shared" si="372"/>
        <v>0</v>
      </c>
      <c r="W226" s="317"/>
      <c r="X226" s="57"/>
      <c r="Y226" s="283"/>
      <c r="Z226" s="284" t="str">
        <f t="shared" si="358"/>
        <v xml:space="preserve"> </v>
      </c>
      <c r="AA226" s="10">
        <f t="shared" si="373"/>
        <v>0</v>
      </c>
      <c r="AB226" s="26">
        <f t="shared" si="374"/>
        <v>0</v>
      </c>
      <c r="AC226" s="186">
        <f t="shared" si="375"/>
        <v>0.27</v>
      </c>
      <c r="AD226" s="197">
        <f t="shared" si="396"/>
        <v>0</v>
      </c>
      <c r="AE226" s="20">
        <f t="shared" si="376"/>
        <v>0</v>
      </c>
      <c r="AF226" s="21">
        <f t="shared" si="377"/>
        <v>0</v>
      </c>
      <c r="AG226" s="198">
        <f t="shared" si="378"/>
        <v>1</v>
      </c>
      <c r="AH226" s="185">
        <f t="shared" si="397"/>
        <v>0</v>
      </c>
      <c r="AI226" s="132"/>
      <c r="AJ226" s="20">
        <f t="shared" si="379"/>
        <v>0</v>
      </c>
      <c r="AK226" s="133"/>
      <c r="AL226" s="198">
        <f t="shared" si="380"/>
        <v>1</v>
      </c>
      <c r="AM226" s="185">
        <f t="shared" si="398"/>
        <v>0</v>
      </c>
      <c r="AN226" s="132"/>
      <c r="AO226" s="134">
        <f t="shared" si="381"/>
        <v>0</v>
      </c>
      <c r="AP226" s="292">
        <f t="shared" si="382"/>
        <v>0</v>
      </c>
      <c r="AQ226" s="56">
        <f t="shared" si="399"/>
        <v>0</v>
      </c>
      <c r="AR226" s="207"/>
      <c r="AS226" s="11" t="str">
        <f t="shared" si="363"/>
        <v xml:space="preserve"> </v>
      </c>
      <c r="AT226" s="10">
        <f t="shared" si="383"/>
        <v>0</v>
      </c>
      <c r="AU226" s="26">
        <f t="shared" si="384"/>
        <v>0</v>
      </c>
      <c r="AV226" s="26">
        <f t="shared" si="385"/>
        <v>0</v>
      </c>
      <c r="AW226" s="20">
        <f t="shared" si="386"/>
        <v>0</v>
      </c>
      <c r="AX226" s="21">
        <f t="shared" si="387"/>
        <v>0</v>
      </c>
      <c r="AY226" s="198">
        <f t="shared" si="388"/>
        <v>1</v>
      </c>
      <c r="AZ226" s="20">
        <f t="shared" si="400"/>
        <v>0</v>
      </c>
      <c r="BA226" s="132"/>
      <c r="BB226" s="20">
        <f t="shared" si="389"/>
        <v>0</v>
      </c>
      <c r="BC226" s="133"/>
      <c r="BD226" s="198">
        <f t="shared" si="390"/>
        <v>1</v>
      </c>
      <c r="BE226" s="20">
        <f t="shared" si="391"/>
        <v>0</v>
      </c>
      <c r="BF226" s="132"/>
      <c r="BG226" s="184">
        <f t="shared" si="392"/>
        <v>0</v>
      </c>
      <c r="BH226" s="301">
        <f t="shared" si="401"/>
        <v>0</v>
      </c>
      <c r="BI226" s="56">
        <f t="shared" si="402"/>
        <v>0</v>
      </c>
      <c r="BJ226" s="312"/>
      <c r="BK226" s="129" t="str">
        <f t="shared" si="368"/>
        <v>C/III</v>
      </c>
    </row>
    <row r="227" spans="2:63" x14ac:dyDescent="0.25">
      <c r="B227" s="130" t="s">
        <v>367</v>
      </c>
      <c r="C227" s="8"/>
      <c r="D227" s="85"/>
      <c r="E227" s="324" t="s">
        <v>148</v>
      </c>
      <c r="F227" s="324"/>
      <c r="G227" s="61"/>
      <c r="H227" s="66"/>
      <c r="I227" s="26"/>
      <c r="J227" s="186">
        <f>27%</f>
        <v>0.27</v>
      </c>
      <c r="K227" s="197">
        <f t="shared" si="393"/>
        <v>0</v>
      </c>
      <c r="L227" s="20">
        <f t="shared" si="369"/>
        <v>0</v>
      </c>
      <c r="M227" s="67">
        <f t="shared" si="370"/>
        <v>0</v>
      </c>
      <c r="N227" s="198">
        <f>100%</f>
        <v>1</v>
      </c>
      <c r="O227" s="185">
        <f t="shared" si="394"/>
        <v>0</v>
      </c>
      <c r="P227" s="132"/>
      <c r="Q227" s="20">
        <f t="shared" si="371"/>
        <v>0</v>
      </c>
      <c r="R227" s="133"/>
      <c r="S227" s="198">
        <f>100%</f>
        <v>1</v>
      </c>
      <c r="T227" s="185">
        <f t="shared" si="395"/>
        <v>0</v>
      </c>
      <c r="U227" s="132"/>
      <c r="V227" s="134">
        <f t="shared" si="372"/>
        <v>0</v>
      </c>
      <c r="W227" s="317"/>
      <c r="X227" s="57"/>
      <c r="Y227" s="283"/>
      <c r="Z227" s="284" t="str">
        <f t="shared" si="358"/>
        <v xml:space="preserve"> </v>
      </c>
      <c r="AA227" s="10">
        <f t="shared" si="373"/>
        <v>0</v>
      </c>
      <c r="AB227" s="26">
        <f t="shared" si="374"/>
        <v>0</v>
      </c>
      <c r="AC227" s="186">
        <f t="shared" si="375"/>
        <v>0.27</v>
      </c>
      <c r="AD227" s="197">
        <f t="shared" si="396"/>
        <v>0</v>
      </c>
      <c r="AE227" s="20">
        <f t="shared" si="376"/>
        <v>0</v>
      </c>
      <c r="AF227" s="21">
        <f t="shared" si="377"/>
        <v>0</v>
      </c>
      <c r="AG227" s="198">
        <f t="shared" si="378"/>
        <v>1</v>
      </c>
      <c r="AH227" s="185">
        <f t="shared" si="397"/>
        <v>0</v>
      </c>
      <c r="AI227" s="132"/>
      <c r="AJ227" s="20">
        <f t="shared" si="379"/>
        <v>0</v>
      </c>
      <c r="AK227" s="133"/>
      <c r="AL227" s="198">
        <f t="shared" si="380"/>
        <v>1</v>
      </c>
      <c r="AM227" s="185">
        <f t="shared" si="398"/>
        <v>0</v>
      </c>
      <c r="AN227" s="132"/>
      <c r="AO227" s="134">
        <f t="shared" si="381"/>
        <v>0</v>
      </c>
      <c r="AP227" s="292">
        <f t="shared" si="382"/>
        <v>0</v>
      </c>
      <c r="AQ227" s="56">
        <f t="shared" si="399"/>
        <v>0</v>
      </c>
      <c r="AR227" s="207"/>
      <c r="AS227" s="11" t="str">
        <f t="shared" si="363"/>
        <v xml:space="preserve"> </v>
      </c>
      <c r="AT227" s="10">
        <f t="shared" si="383"/>
        <v>0</v>
      </c>
      <c r="AU227" s="26">
        <f t="shared" si="384"/>
        <v>0</v>
      </c>
      <c r="AV227" s="26">
        <f t="shared" si="385"/>
        <v>0</v>
      </c>
      <c r="AW227" s="20">
        <f t="shared" si="386"/>
        <v>0</v>
      </c>
      <c r="AX227" s="21">
        <f t="shared" si="387"/>
        <v>0</v>
      </c>
      <c r="AY227" s="198">
        <f t="shared" si="388"/>
        <v>1</v>
      </c>
      <c r="AZ227" s="20">
        <f t="shared" si="400"/>
        <v>0</v>
      </c>
      <c r="BA227" s="132"/>
      <c r="BB227" s="20">
        <f t="shared" si="389"/>
        <v>0</v>
      </c>
      <c r="BC227" s="133"/>
      <c r="BD227" s="198">
        <f t="shared" si="390"/>
        <v>1</v>
      </c>
      <c r="BE227" s="20">
        <f t="shared" si="391"/>
        <v>0</v>
      </c>
      <c r="BF227" s="132"/>
      <c r="BG227" s="184">
        <f t="shared" si="392"/>
        <v>0</v>
      </c>
      <c r="BH227" s="301">
        <f t="shared" si="401"/>
        <v>0</v>
      </c>
      <c r="BI227" s="56">
        <f t="shared" si="402"/>
        <v>0</v>
      </c>
      <c r="BJ227" s="312"/>
      <c r="BK227" s="129" t="str">
        <f t="shared" si="368"/>
        <v>C/III</v>
      </c>
    </row>
    <row r="228" spans="2:63" x14ac:dyDescent="0.25">
      <c r="B228" s="130" t="s">
        <v>368</v>
      </c>
      <c r="C228" s="8"/>
      <c r="D228" s="85"/>
      <c r="E228" s="324" t="s">
        <v>148</v>
      </c>
      <c r="F228" s="324"/>
      <c r="G228" s="61"/>
      <c r="H228" s="66"/>
      <c r="I228" s="26"/>
      <c r="J228" s="186">
        <f>27%</f>
        <v>0.27</v>
      </c>
      <c r="K228" s="197">
        <f t="shared" si="393"/>
        <v>0</v>
      </c>
      <c r="L228" s="20">
        <f t="shared" si="369"/>
        <v>0</v>
      </c>
      <c r="M228" s="67">
        <f t="shared" si="370"/>
        <v>0</v>
      </c>
      <c r="N228" s="198">
        <f>100%</f>
        <v>1</v>
      </c>
      <c r="O228" s="185">
        <f t="shared" si="394"/>
        <v>0</v>
      </c>
      <c r="P228" s="132"/>
      <c r="Q228" s="20">
        <f t="shared" si="371"/>
        <v>0</v>
      </c>
      <c r="R228" s="133"/>
      <c r="S228" s="198">
        <f>100%</f>
        <v>1</v>
      </c>
      <c r="T228" s="185">
        <f t="shared" si="395"/>
        <v>0</v>
      </c>
      <c r="U228" s="132"/>
      <c r="V228" s="134">
        <f t="shared" si="372"/>
        <v>0</v>
      </c>
      <c r="W228" s="317"/>
      <c r="X228" s="57"/>
      <c r="Y228" s="283"/>
      <c r="Z228" s="284" t="str">
        <f t="shared" si="358"/>
        <v xml:space="preserve"> </v>
      </c>
      <c r="AA228" s="10">
        <f t="shared" si="373"/>
        <v>0</v>
      </c>
      <c r="AB228" s="26">
        <f t="shared" si="374"/>
        <v>0</v>
      </c>
      <c r="AC228" s="186">
        <f t="shared" si="375"/>
        <v>0.27</v>
      </c>
      <c r="AD228" s="197">
        <f t="shared" si="396"/>
        <v>0</v>
      </c>
      <c r="AE228" s="20">
        <f t="shared" si="376"/>
        <v>0</v>
      </c>
      <c r="AF228" s="21">
        <f t="shared" si="377"/>
        <v>0</v>
      </c>
      <c r="AG228" s="198">
        <f t="shared" si="378"/>
        <v>1</v>
      </c>
      <c r="AH228" s="185">
        <f t="shared" si="397"/>
        <v>0</v>
      </c>
      <c r="AI228" s="132"/>
      <c r="AJ228" s="20">
        <f t="shared" si="379"/>
        <v>0</v>
      </c>
      <c r="AK228" s="133"/>
      <c r="AL228" s="198">
        <f t="shared" si="380"/>
        <v>1</v>
      </c>
      <c r="AM228" s="185">
        <f t="shared" si="398"/>
        <v>0</v>
      </c>
      <c r="AN228" s="132"/>
      <c r="AO228" s="134">
        <f t="shared" si="381"/>
        <v>0</v>
      </c>
      <c r="AP228" s="292">
        <f t="shared" si="382"/>
        <v>0</v>
      </c>
      <c r="AQ228" s="56">
        <f t="shared" si="399"/>
        <v>0</v>
      </c>
      <c r="AR228" s="207"/>
      <c r="AS228" s="11" t="str">
        <f t="shared" si="363"/>
        <v xml:space="preserve"> </v>
      </c>
      <c r="AT228" s="10">
        <f t="shared" si="383"/>
        <v>0</v>
      </c>
      <c r="AU228" s="26">
        <f t="shared" si="384"/>
        <v>0</v>
      </c>
      <c r="AV228" s="26">
        <f t="shared" si="385"/>
        <v>0</v>
      </c>
      <c r="AW228" s="20">
        <f t="shared" si="386"/>
        <v>0</v>
      </c>
      <c r="AX228" s="21">
        <f t="shared" si="387"/>
        <v>0</v>
      </c>
      <c r="AY228" s="198">
        <f t="shared" si="388"/>
        <v>1</v>
      </c>
      <c r="AZ228" s="20">
        <f t="shared" si="400"/>
        <v>0</v>
      </c>
      <c r="BA228" s="132"/>
      <c r="BB228" s="20">
        <f t="shared" si="389"/>
        <v>0</v>
      </c>
      <c r="BC228" s="133"/>
      <c r="BD228" s="198">
        <f t="shared" si="390"/>
        <v>1</v>
      </c>
      <c r="BE228" s="20">
        <f t="shared" si="391"/>
        <v>0</v>
      </c>
      <c r="BF228" s="132"/>
      <c r="BG228" s="184">
        <f t="shared" si="392"/>
        <v>0</v>
      </c>
      <c r="BH228" s="301">
        <f t="shared" si="401"/>
        <v>0</v>
      </c>
      <c r="BI228" s="56">
        <f t="shared" si="402"/>
        <v>0</v>
      </c>
      <c r="BJ228" s="312"/>
      <c r="BK228" s="129" t="str">
        <f t="shared" si="368"/>
        <v>C/III</v>
      </c>
    </row>
    <row r="229" spans="2:63" x14ac:dyDescent="0.25">
      <c r="B229" s="130" t="s">
        <v>369</v>
      </c>
      <c r="C229" s="8"/>
      <c r="D229" s="85"/>
      <c r="E229" s="324" t="s">
        <v>148</v>
      </c>
      <c r="F229" s="324"/>
      <c r="G229" s="61"/>
      <c r="H229" s="66"/>
      <c r="I229" s="26"/>
      <c r="J229" s="186">
        <f>27%</f>
        <v>0.27</v>
      </c>
      <c r="K229" s="197">
        <f t="shared" si="393"/>
        <v>0</v>
      </c>
      <c r="L229" s="20">
        <f t="shared" si="369"/>
        <v>0</v>
      </c>
      <c r="M229" s="67">
        <f t="shared" si="370"/>
        <v>0</v>
      </c>
      <c r="N229" s="198">
        <f>100%</f>
        <v>1</v>
      </c>
      <c r="O229" s="185">
        <f t="shared" si="394"/>
        <v>0</v>
      </c>
      <c r="P229" s="132"/>
      <c r="Q229" s="20">
        <f t="shared" si="371"/>
        <v>0</v>
      </c>
      <c r="R229" s="133"/>
      <c r="S229" s="198">
        <f>100%</f>
        <v>1</v>
      </c>
      <c r="T229" s="185">
        <f t="shared" si="395"/>
        <v>0</v>
      </c>
      <c r="U229" s="132"/>
      <c r="V229" s="134">
        <f t="shared" si="372"/>
        <v>0</v>
      </c>
      <c r="W229" s="317"/>
      <c r="X229" s="57"/>
      <c r="Y229" s="283"/>
      <c r="Z229" s="284" t="str">
        <f t="shared" si="358"/>
        <v xml:space="preserve"> </v>
      </c>
      <c r="AA229" s="10">
        <f t="shared" si="373"/>
        <v>0</v>
      </c>
      <c r="AB229" s="26">
        <f t="shared" si="374"/>
        <v>0</v>
      </c>
      <c r="AC229" s="186">
        <f t="shared" si="375"/>
        <v>0.27</v>
      </c>
      <c r="AD229" s="197">
        <f t="shared" si="396"/>
        <v>0</v>
      </c>
      <c r="AE229" s="20">
        <f t="shared" si="376"/>
        <v>0</v>
      </c>
      <c r="AF229" s="21">
        <f t="shared" si="377"/>
        <v>0</v>
      </c>
      <c r="AG229" s="198">
        <f t="shared" si="378"/>
        <v>1</v>
      </c>
      <c r="AH229" s="185">
        <f t="shared" si="397"/>
        <v>0</v>
      </c>
      <c r="AI229" s="132"/>
      <c r="AJ229" s="20">
        <f t="shared" si="379"/>
        <v>0</v>
      </c>
      <c r="AK229" s="133"/>
      <c r="AL229" s="198">
        <f t="shared" si="380"/>
        <v>1</v>
      </c>
      <c r="AM229" s="185">
        <f t="shared" si="398"/>
        <v>0</v>
      </c>
      <c r="AN229" s="132"/>
      <c r="AO229" s="134">
        <f t="shared" si="381"/>
        <v>0</v>
      </c>
      <c r="AP229" s="292">
        <f t="shared" si="382"/>
        <v>0</v>
      </c>
      <c r="AQ229" s="56">
        <f t="shared" si="399"/>
        <v>0</v>
      </c>
      <c r="AR229" s="207"/>
      <c r="AS229" s="11" t="str">
        <f t="shared" si="363"/>
        <v xml:space="preserve"> </v>
      </c>
      <c r="AT229" s="10">
        <f t="shared" si="383"/>
        <v>0</v>
      </c>
      <c r="AU229" s="26">
        <f t="shared" si="384"/>
        <v>0</v>
      </c>
      <c r="AV229" s="26">
        <f t="shared" si="385"/>
        <v>0</v>
      </c>
      <c r="AW229" s="20">
        <f t="shared" si="386"/>
        <v>0</v>
      </c>
      <c r="AX229" s="21">
        <f t="shared" si="387"/>
        <v>0</v>
      </c>
      <c r="AY229" s="198">
        <f t="shared" si="388"/>
        <v>1</v>
      </c>
      <c r="AZ229" s="20">
        <f t="shared" si="400"/>
        <v>0</v>
      </c>
      <c r="BA229" s="132"/>
      <c r="BB229" s="20">
        <f t="shared" si="389"/>
        <v>0</v>
      </c>
      <c r="BC229" s="133"/>
      <c r="BD229" s="198">
        <f t="shared" si="390"/>
        <v>1</v>
      </c>
      <c r="BE229" s="20">
        <f t="shared" si="391"/>
        <v>0</v>
      </c>
      <c r="BF229" s="132"/>
      <c r="BG229" s="184">
        <f t="shared" si="392"/>
        <v>0</v>
      </c>
      <c r="BH229" s="301">
        <f t="shared" si="401"/>
        <v>0</v>
      </c>
      <c r="BI229" s="56">
        <f t="shared" si="402"/>
        <v>0</v>
      </c>
      <c r="BJ229" s="312"/>
      <c r="BK229" s="129" t="str">
        <f t="shared" si="368"/>
        <v>C/III</v>
      </c>
    </row>
    <row r="230" spans="2:63" x14ac:dyDescent="0.25">
      <c r="B230" s="130" t="s">
        <v>370</v>
      </c>
      <c r="C230" s="8"/>
      <c r="D230" s="85"/>
      <c r="E230" s="324" t="s">
        <v>148</v>
      </c>
      <c r="F230" s="324"/>
      <c r="G230" s="61"/>
      <c r="H230" s="66"/>
      <c r="I230" s="26"/>
      <c r="J230" s="186">
        <f>27%</f>
        <v>0.27</v>
      </c>
      <c r="K230" s="197">
        <f t="shared" si="393"/>
        <v>0</v>
      </c>
      <c r="L230" s="20">
        <f t="shared" si="369"/>
        <v>0</v>
      </c>
      <c r="M230" s="67">
        <f t="shared" si="370"/>
        <v>0</v>
      </c>
      <c r="N230" s="198">
        <f>100%</f>
        <v>1</v>
      </c>
      <c r="O230" s="185">
        <f t="shared" si="394"/>
        <v>0</v>
      </c>
      <c r="P230" s="132"/>
      <c r="Q230" s="20">
        <f t="shared" si="371"/>
        <v>0</v>
      </c>
      <c r="R230" s="133"/>
      <c r="S230" s="198">
        <f>100%</f>
        <v>1</v>
      </c>
      <c r="T230" s="185">
        <f t="shared" si="395"/>
        <v>0</v>
      </c>
      <c r="U230" s="132"/>
      <c r="V230" s="134">
        <f t="shared" si="372"/>
        <v>0</v>
      </c>
      <c r="W230" s="317"/>
      <c r="X230" s="57"/>
      <c r="Y230" s="283"/>
      <c r="Z230" s="284" t="str">
        <f t="shared" si="358"/>
        <v xml:space="preserve"> </v>
      </c>
      <c r="AA230" s="10">
        <f t="shared" si="373"/>
        <v>0</v>
      </c>
      <c r="AB230" s="26">
        <f t="shared" si="374"/>
        <v>0</v>
      </c>
      <c r="AC230" s="186">
        <f t="shared" si="375"/>
        <v>0.27</v>
      </c>
      <c r="AD230" s="197">
        <f t="shared" si="396"/>
        <v>0</v>
      </c>
      <c r="AE230" s="20">
        <f t="shared" si="376"/>
        <v>0</v>
      </c>
      <c r="AF230" s="21">
        <f t="shared" si="377"/>
        <v>0</v>
      </c>
      <c r="AG230" s="198">
        <f t="shared" si="378"/>
        <v>1</v>
      </c>
      <c r="AH230" s="185">
        <f t="shared" si="397"/>
        <v>0</v>
      </c>
      <c r="AI230" s="132"/>
      <c r="AJ230" s="20">
        <f t="shared" si="379"/>
        <v>0</v>
      </c>
      <c r="AK230" s="133"/>
      <c r="AL230" s="198">
        <f t="shared" si="380"/>
        <v>1</v>
      </c>
      <c r="AM230" s="185">
        <f t="shared" si="398"/>
        <v>0</v>
      </c>
      <c r="AN230" s="132"/>
      <c r="AO230" s="134">
        <f t="shared" si="381"/>
        <v>0</v>
      </c>
      <c r="AP230" s="292">
        <f t="shared" si="382"/>
        <v>0</v>
      </c>
      <c r="AQ230" s="56">
        <f t="shared" si="399"/>
        <v>0</v>
      </c>
      <c r="AR230" s="207"/>
      <c r="AS230" s="11" t="str">
        <f t="shared" si="363"/>
        <v xml:space="preserve"> </v>
      </c>
      <c r="AT230" s="10">
        <f t="shared" si="383"/>
        <v>0</v>
      </c>
      <c r="AU230" s="26">
        <f t="shared" si="384"/>
        <v>0</v>
      </c>
      <c r="AV230" s="26">
        <f t="shared" si="385"/>
        <v>0</v>
      </c>
      <c r="AW230" s="20">
        <f t="shared" si="386"/>
        <v>0</v>
      </c>
      <c r="AX230" s="21">
        <f t="shared" si="387"/>
        <v>0</v>
      </c>
      <c r="AY230" s="198">
        <f t="shared" si="388"/>
        <v>1</v>
      </c>
      <c r="AZ230" s="20">
        <f t="shared" si="400"/>
        <v>0</v>
      </c>
      <c r="BA230" s="132"/>
      <c r="BB230" s="20">
        <f t="shared" si="389"/>
        <v>0</v>
      </c>
      <c r="BC230" s="133"/>
      <c r="BD230" s="198">
        <f t="shared" si="390"/>
        <v>1</v>
      </c>
      <c r="BE230" s="20">
        <f t="shared" si="391"/>
        <v>0</v>
      </c>
      <c r="BF230" s="132"/>
      <c r="BG230" s="184">
        <f t="shared" si="392"/>
        <v>0</v>
      </c>
      <c r="BH230" s="301">
        <f t="shared" si="401"/>
        <v>0</v>
      </c>
      <c r="BI230" s="56">
        <f t="shared" si="402"/>
        <v>0</v>
      </c>
      <c r="BJ230" s="312"/>
      <c r="BK230" s="129" t="str">
        <f t="shared" si="368"/>
        <v>C/III</v>
      </c>
    </row>
    <row r="231" spans="2:63" x14ac:dyDescent="0.25">
      <c r="B231" s="130" t="s">
        <v>371</v>
      </c>
      <c r="C231" s="8"/>
      <c r="D231" s="85"/>
      <c r="E231" s="324" t="s">
        <v>148</v>
      </c>
      <c r="F231" s="324"/>
      <c r="G231" s="61"/>
      <c r="H231" s="66"/>
      <c r="I231" s="26"/>
      <c r="J231" s="186">
        <f>27%</f>
        <v>0.27</v>
      </c>
      <c r="K231" s="197">
        <f t="shared" si="393"/>
        <v>0</v>
      </c>
      <c r="L231" s="20">
        <f t="shared" si="369"/>
        <v>0</v>
      </c>
      <c r="M231" s="67">
        <f t="shared" si="370"/>
        <v>0</v>
      </c>
      <c r="N231" s="198">
        <f>100%</f>
        <v>1</v>
      </c>
      <c r="O231" s="185">
        <f t="shared" si="394"/>
        <v>0</v>
      </c>
      <c r="P231" s="132"/>
      <c r="Q231" s="20">
        <f t="shared" si="371"/>
        <v>0</v>
      </c>
      <c r="R231" s="133"/>
      <c r="S231" s="198">
        <f>100%</f>
        <v>1</v>
      </c>
      <c r="T231" s="185">
        <f t="shared" si="395"/>
        <v>0</v>
      </c>
      <c r="U231" s="132"/>
      <c r="V231" s="134">
        <f t="shared" si="372"/>
        <v>0</v>
      </c>
      <c r="W231" s="317"/>
      <c r="X231" s="57"/>
      <c r="Y231" s="283"/>
      <c r="Z231" s="284" t="str">
        <f t="shared" si="358"/>
        <v xml:space="preserve"> </v>
      </c>
      <c r="AA231" s="10">
        <f t="shared" si="373"/>
        <v>0</v>
      </c>
      <c r="AB231" s="26">
        <f t="shared" si="374"/>
        <v>0</v>
      </c>
      <c r="AC231" s="186">
        <f t="shared" si="375"/>
        <v>0.27</v>
      </c>
      <c r="AD231" s="197">
        <f t="shared" si="396"/>
        <v>0</v>
      </c>
      <c r="AE231" s="20">
        <f t="shared" si="376"/>
        <v>0</v>
      </c>
      <c r="AF231" s="21">
        <f t="shared" si="377"/>
        <v>0</v>
      </c>
      <c r="AG231" s="198">
        <f t="shared" si="378"/>
        <v>1</v>
      </c>
      <c r="AH231" s="185">
        <f t="shared" si="397"/>
        <v>0</v>
      </c>
      <c r="AI231" s="132"/>
      <c r="AJ231" s="20">
        <f t="shared" si="379"/>
        <v>0</v>
      </c>
      <c r="AK231" s="133"/>
      <c r="AL231" s="198">
        <f t="shared" si="380"/>
        <v>1</v>
      </c>
      <c r="AM231" s="185">
        <f t="shared" si="398"/>
        <v>0</v>
      </c>
      <c r="AN231" s="132"/>
      <c r="AO231" s="134">
        <f t="shared" si="381"/>
        <v>0</v>
      </c>
      <c r="AP231" s="292">
        <f t="shared" si="382"/>
        <v>0</v>
      </c>
      <c r="AQ231" s="56">
        <f t="shared" si="399"/>
        <v>0</v>
      </c>
      <c r="AR231" s="207"/>
      <c r="AS231" s="11" t="str">
        <f t="shared" si="363"/>
        <v xml:space="preserve"> </v>
      </c>
      <c r="AT231" s="10">
        <f t="shared" si="383"/>
        <v>0</v>
      </c>
      <c r="AU231" s="26">
        <f t="shared" si="384"/>
        <v>0</v>
      </c>
      <c r="AV231" s="26">
        <f t="shared" si="385"/>
        <v>0</v>
      </c>
      <c r="AW231" s="20">
        <f t="shared" si="386"/>
        <v>0</v>
      </c>
      <c r="AX231" s="21">
        <f t="shared" si="387"/>
        <v>0</v>
      </c>
      <c r="AY231" s="198">
        <f t="shared" si="388"/>
        <v>1</v>
      </c>
      <c r="AZ231" s="20">
        <f t="shared" si="400"/>
        <v>0</v>
      </c>
      <c r="BA231" s="132"/>
      <c r="BB231" s="20">
        <f t="shared" si="389"/>
        <v>0</v>
      </c>
      <c r="BC231" s="133"/>
      <c r="BD231" s="198">
        <f t="shared" si="390"/>
        <v>1</v>
      </c>
      <c r="BE231" s="20">
        <f t="shared" si="391"/>
        <v>0</v>
      </c>
      <c r="BF231" s="132"/>
      <c r="BG231" s="184">
        <f t="shared" si="392"/>
        <v>0</v>
      </c>
      <c r="BH231" s="301">
        <f t="shared" si="401"/>
        <v>0</v>
      </c>
      <c r="BI231" s="56">
        <f t="shared" si="402"/>
        <v>0</v>
      </c>
      <c r="BJ231" s="312"/>
      <c r="BK231" s="129" t="str">
        <f t="shared" ref="BK231:BK241" si="403">+IF(LEFT(RIGHT(B231,3),1)="/",SUBSTITUTE(B231,RIGHT(B231,3),""),"")</f>
        <v>C/III</v>
      </c>
    </row>
    <row r="232" spans="2:63" x14ac:dyDescent="0.25">
      <c r="B232" s="130" t="s">
        <v>372</v>
      </c>
      <c r="C232" s="8"/>
      <c r="D232" s="85"/>
      <c r="E232" s="324" t="s">
        <v>148</v>
      </c>
      <c r="F232" s="324"/>
      <c r="G232" s="61"/>
      <c r="H232" s="66"/>
      <c r="I232" s="26"/>
      <c r="J232" s="186">
        <f>27%</f>
        <v>0.27</v>
      </c>
      <c r="K232" s="197">
        <f t="shared" si="393"/>
        <v>0</v>
      </c>
      <c r="L232" s="20">
        <f t="shared" si="369"/>
        <v>0</v>
      </c>
      <c r="M232" s="67">
        <f t="shared" si="370"/>
        <v>0</v>
      </c>
      <c r="N232" s="198">
        <f>100%</f>
        <v>1</v>
      </c>
      <c r="O232" s="185">
        <f t="shared" si="394"/>
        <v>0</v>
      </c>
      <c r="P232" s="132"/>
      <c r="Q232" s="20">
        <f t="shared" si="371"/>
        <v>0</v>
      </c>
      <c r="R232" s="133"/>
      <c r="S232" s="198">
        <f>100%</f>
        <v>1</v>
      </c>
      <c r="T232" s="185">
        <f t="shared" si="395"/>
        <v>0</v>
      </c>
      <c r="U232" s="132"/>
      <c r="V232" s="134">
        <f t="shared" si="372"/>
        <v>0</v>
      </c>
      <c r="W232" s="317"/>
      <c r="X232" s="57"/>
      <c r="Y232" s="283"/>
      <c r="Z232" s="284" t="str">
        <f t="shared" si="358"/>
        <v xml:space="preserve"> </v>
      </c>
      <c r="AA232" s="10">
        <f t="shared" si="373"/>
        <v>0</v>
      </c>
      <c r="AB232" s="26">
        <f t="shared" si="374"/>
        <v>0</v>
      </c>
      <c r="AC232" s="186">
        <f t="shared" si="375"/>
        <v>0.27</v>
      </c>
      <c r="AD232" s="197">
        <f t="shared" si="396"/>
        <v>0</v>
      </c>
      <c r="AE232" s="20">
        <f t="shared" si="376"/>
        <v>0</v>
      </c>
      <c r="AF232" s="21">
        <f t="shared" si="377"/>
        <v>0</v>
      </c>
      <c r="AG232" s="198">
        <f t="shared" si="378"/>
        <v>1</v>
      </c>
      <c r="AH232" s="185">
        <f t="shared" si="397"/>
        <v>0</v>
      </c>
      <c r="AI232" s="132"/>
      <c r="AJ232" s="20">
        <f t="shared" si="379"/>
        <v>0</v>
      </c>
      <c r="AK232" s="133"/>
      <c r="AL232" s="198">
        <f t="shared" si="380"/>
        <v>1</v>
      </c>
      <c r="AM232" s="185">
        <f t="shared" si="398"/>
        <v>0</v>
      </c>
      <c r="AN232" s="132"/>
      <c r="AO232" s="134">
        <f t="shared" si="381"/>
        <v>0</v>
      </c>
      <c r="AP232" s="292">
        <f t="shared" si="382"/>
        <v>0</v>
      </c>
      <c r="AQ232" s="56">
        <f t="shared" si="399"/>
        <v>0</v>
      </c>
      <c r="AR232" s="207"/>
      <c r="AS232" s="11" t="str">
        <f t="shared" si="363"/>
        <v xml:space="preserve"> </v>
      </c>
      <c r="AT232" s="10">
        <f t="shared" si="383"/>
        <v>0</v>
      </c>
      <c r="AU232" s="26">
        <f t="shared" si="384"/>
        <v>0</v>
      </c>
      <c r="AV232" s="26">
        <f t="shared" si="385"/>
        <v>0</v>
      </c>
      <c r="AW232" s="20">
        <f t="shared" si="386"/>
        <v>0</v>
      </c>
      <c r="AX232" s="21">
        <f t="shared" si="387"/>
        <v>0</v>
      </c>
      <c r="AY232" s="198">
        <f t="shared" si="388"/>
        <v>1</v>
      </c>
      <c r="AZ232" s="20">
        <f t="shared" si="400"/>
        <v>0</v>
      </c>
      <c r="BA232" s="132"/>
      <c r="BB232" s="20">
        <f t="shared" si="389"/>
        <v>0</v>
      </c>
      <c r="BC232" s="133"/>
      <c r="BD232" s="198">
        <f t="shared" si="390"/>
        <v>1</v>
      </c>
      <c r="BE232" s="20">
        <f t="shared" si="391"/>
        <v>0</v>
      </c>
      <c r="BF232" s="132"/>
      <c r="BG232" s="184">
        <f t="shared" si="392"/>
        <v>0</v>
      </c>
      <c r="BH232" s="301">
        <f t="shared" si="401"/>
        <v>0</v>
      </c>
      <c r="BI232" s="56">
        <f t="shared" si="402"/>
        <v>0</v>
      </c>
      <c r="BJ232" s="312"/>
      <c r="BK232" s="129" t="str">
        <f t="shared" si="403"/>
        <v>C/III</v>
      </c>
    </row>
    <row r="233" spans="2:63" x14ac:dyDescent="0.25">
      <c r="B233" s="130" t="s">
        <v>373</v>
      </c>
      <c r="C233" s="8"/>
      <c r="D233" s="85"/>
      <c r="E233" s="324" t="s">
        <v>148</v>
      </c>
      <c r="F233" s="324"/>
      <c r="G233" s="61"/>
      <c r="H233" s="66"/>
      <c r="I233" s="26"/>
      <c r="J233" s="186">
        <f>27%</f>
        <v>0.27</v>
      </c>
      <c r="K233" s="197">
        <f t="shared" si="393"/>
        <v>0</v>
      </c>
      <c r="L233" s="20">
        <f t="shared" si="369"/>
        <v>0</v>
      </c>
      <c r="M233" s="67">
        <f t="shared" si="370"/>
        <v>0</v>
      </c>
      <c r="N233" s="198">
        <f>100%</f>
        <v>1</v>
      </c>
      <c r="O233" s="185">
        <f t="shared" si="394"/>
        <v>0</v>
      </c>
      <c r="P233" s="132"/>
      <c r="Q233" s="20">
        <f t="shared" si="371"/>
        <v>0</v>
      </c>
      <c r="R233" s="133"/>
      <c r="S233" s="198">
        <f>100%</f>
        <v>1</v>
      </c>
      <c r="T233" s="185">
        <f t="shared" si="395"/>
        <v>0</v>
      </c>
      <c r="U233" s="132"/>
      <c r="V233" s="134">
        <f t="shared" si="372"/>
        <v>0</v>
      </c>
      <c r="W233" s="317"/>
      <c r="X233" s="57"/>
      <c r="Y233" s="283"/>
      <c r="Z233" s="284" t="str">
        <f t="shared" si="358"/>
        <v xml:space="preserve"> </v>
      </c>
      <c r="AA233" s="10">
        <f t="shared" si="373"/>
        <v>0</v>
      </c>
      <c r="AB233" s="26">
        <f t="shared" si="374"/>
        <v>0</v>
      </c>
      <c r="AC233" s="186">
        <f t="shared" si="375"/>
        <v>0.27</v>
      </c>
      <c r="AD233" s="197">
        <f t="shared" si="396"/>
        <v>0</v>
      </c>
      <c r="AE233" s="20">
        <f t="shared" si="376"/>
        <v>0</v>
      </c>
      <c r="AF233" s="21">
        <f t="shared" si="377"/>
        <v>0</v>
      </c>
      <c r="AG233" s="198">
        <f t="shared" si="378"/>
        <v>1</v>
      </c>
      <c r="AH233" s="185">
        <f t="shared" si="397"/>
        <v>0</v>
      </c>
      <c r="AI233" s="132"/>
      <c r="AJ233" s="20">
        <f t="shared" si="379"/>
        <v>0</v>
      </c>
      <c r="AK233" s="133"/>
      <c r="AL233" s="198">
        <f t="shared" si="380"/>
        <v>1</v>
      </c>
      <c r="AM233" s="185">
        <f t="shared" si="398"/>
        <v>0</v>
      </c>
      <c r="AN233" s="132"/>
      <c r="AO233" s="134">
        <f t="shared" si="381"/>
        <v>0</v>
      </c>
      <c r="AP233" s="292">
        <f t="shared" si="382"/>
        <v>0</v>
      </c>
      <c r="AQ233" s="56">
        <f t="shared" si="399"/>
        <v>0</v>
      </c>
      <c r="AR233" s="207"/>
      <c r="AS233" s="11" t="str">
        <f t="shared" si="363"/>
        <v xml:space="preserve"> </v>
      </c>
      <c r="AT233" s="10">
        <f t="shared" si="383"/>
        <v>0</v>
      </c>
      <c r="AU233" s="26">
        <f t="shared" si="384"/>
        <v>0</v>
      </c>
      <c r="AV233" s="26">
        <f t="shared" si="385"/>
        <v>0</v>
      </c>
      <c r="AW233" s="20">
        <f t="shared" si="386"/>
        <v>0</v>
      </c>
      <c r="AX233" s="21">
        <f t="shared" si="387"/>
        <v>0</v>
      </c>
      <c r="AY233" s="198">
        <f t="shared" si="388"/>
        <v>1</v>
      </c>
      <c r="AZ233" s="20">
        <f t="shared" si="400"/>
        <v>0</v>
      </c>
      <c r="BA233" s="132"/>
      <c r="BB233" s="20">
        <f t="shared" si="389"/>
        <v>0</v>
      </c>
      <c r="BC233" s="133"/>
      <c r="BD233" s="198">
        <f t="shared" si="390"/>
        <v>1</v>
      </c>
      <c r="BE233" s="20">
        <f t="shared" si="391"/>
        <v>0</v>
      </c>
      <c r="BF233" s="132"/>
      <c r="BG233" s="184">
        <f t="shared" si="392"/>
        <v>0</v>
      </c>
      <c r="BH233" s="301">
        <f t="shared" si="401"/>
        <v>0</v>
      </c>
      <c r="BI233" s="56">
        <f t="shared" si="402"/>
        <v>0</v>
      </c>
      <c r="BJ233" s="312"/>
      <c r="BK233" s="129" t="str">
        <f t="shared" si="403"/>
        <v>C/III</v>
      </c>
    </row>
    <row r="234" spans="2:63" x14ac:dyDescent="0.25">
      <c r="B234" s="130" t="s">
        <v>374</v>
      </c>
      <c r="C234" s="8"/>
      <c r="D234" s="85"/>
      <c r="E234" s="324" t="s">
        <v>148</v>
      </c>
      <c r="F234" s="324"/>
      <c r="G234" s="61"/>
      <c r="H234" s="66"/>
      <c r="I234" s="26"/>
      <c r="J234" s="186">
        <f>27%</f>
        <v>0.27</v>
      </c>
      <c r="K234" s="197">
        <f t="shared" si="393"/>
        <v>0</v>
      </c>
      <c r="L234" s="20">
        <f t="shared" si="369"/>
        <v>0</v>
      </c>
      <c r="M234" s="67">
        <f t="shared" si="370"/>
        <v>0</v>
      </c>
      <c r="N234" s="198">
        <f>100%</f>
        <v>1</v>
      </c>
      <c r="O234" s="185">
        <f t="shared" si="394"/>
        <v>0</v>
      </c>
      <c r="P234" s="132"/>
      <c r="Q234" s="20">
        <f t="shared" si="371"/>
        <v>0</v>
      </c>
      <c r="R234" s="133"/>
      <c r="S234" s="198">
        <f>100%</f>
        <v>1</v>
      </c>
      <c r="T234" s="185">
        <f t="shared" si="395"/>
        <v>0</v>
      </c>
      <c r="U234" s="132"/>
      <c r="V234" s="134">
        <f t="shared" si="372"/>
        <v>0</v>
      </c>
      <c r="W234" s="317"/>
      <c r="X234" s="57"/>
      <c r="Y234" s="283"/>
      <c r="Z234" s="284" t="str">
        <f t="shared" si="358"/>
        <v xml:space="preserve"> </v>
      </c>
      <c r="AA234" s="10">
        <f t="shared" si="373"/>
        <v>0</v>
      </c>
      <c r="AB234" s="26">
        <f t="shared" si="374"/>
        <v>0</v>
      </c>
      <c r="AC234" s="186">
        <f t="shared" si="375"/>
        <v>0.27</v>
      </c>
      <c r="AD234" s="197">
        <f t="shared" si="396"/>
        <v>0</v>
      </c>
      <c r="AE234" s="20">
        <f t="shared" si="376"/>
        <v>0</v>
      </c>
      <c r="AF234" s="21">
        <f t="shared" si="377"/>
        <v>0</v>
      </c>
      <c r="AG234" s="198">
        <f t="shared" si="378"/>
        <v>1</v>
      </c>
      <c r="AH234" s="185">
        <f t="shared" si="397"/>
        <v>0</v>
      </c>
      <c r="AI234" s="132"/>
      <c r="AJ234" s="20">
        <f t="shared" si="379"/>
        <v>0</v>
      </c>
      <c r="AK234" s="133"/>
      <c r="AL234" s="198">
        <f t="shared" si="380"/>
        <v>1</v>
      </c>
      <c r="AM234" s="185">
        <f t="shared" si="398"/>
        <v>0</v>
      </c>
      <c r="AN234" s="132"/>
      <c r="AO234" s="134">
        <f t="shared" si="381"/>
        <v>0</v>
      </c>
      <c r="AP234" s="292">
        <f t="shared" si="382"/>
        <v>0</v>
      </c>
      <c r="AQ234" s="56">
        <f t="shared" si="399"/>
        <v>0</v>
      </c>
      <c r="AR234" s="207"/>
      <c r="AS234" s="11" t="str">
        <f t="shared" si="363"/>
        <v xml:space="preserve"> </v>
      </c>
      <c r="AT234" s="10">
        <f t="shared" si="383"/>
        <v>0</v>
      </c>
      <c r="AU234" s="26">
        <f t="shared" si="384"/>
        <v>0</v>
      </c>
      <c r="AV234" s="26">
        <f t="shared" si="385"/>
        <v>0</v>
      </c>
      <c r="AW234" s="20">
        <f t="shared" si="386"/>
        <v>0</v>
      </c>
      <c r="AX234" s="21">
        <f t="shared" si="387"/>
        <v>0</v>
      </c>
      <c r="AY234" s="198">
        <f t="shared" si="388"/>
        <v>1</v>
      </c>
      <c r="AZ234" s="20">
        <f t="shared" si="400"/>
        <v>0</v>
      </c>
      <c r="BA234" s="132"/>
      <c r="BB234" s="20">
        <f t="shared" si="389"/>
        <v>0</v>
      </c>
      <c r="BC234" s="133"/>
      <c r="BD234" s="198">
        <f t="shared" si="390"/>
        <v>1</v>
      </c>
      <c r="BE234" s="20">
        <f t="shared" si="391"/>
        <v>0</v>
      </c>
      <c r="BF234" s="132"/>
      <c r="BG234" s="184">
        <f t="shared" si="392"/>
        <v>0</v>
      </c>
      <c r="BH234" s="301">
        <f t="shared" si="401"/>
        <v>0</v>
      </c>
      <c r="BI234" s="56">
        <f t="shared" si="402"/>
        <v>0</v>
      </c>
      <c r="BJ234" s="312"/>
      <c r="BK234" s="129" t="str">
        <f t="shared" si="403"/>
        <v>C/III</v>
      </c>
    </row>
    <row r="235" spans="2:63" x14ac:dyDescent="0.25">
      <c r="B235" s="130" t="s">
        <v>375</v>
      </c>
      <c r="C235" s="8"/>
      <c r="D235" s="85"/>
      <c r="E235" s="324" t="s">
        <v>148</v>
      </c>
      <c r="F235" s="324"/>
      <c r="G235" s="61"/>
      <c r="H235" s="66"/>
      <c r="I235" s="26"/>
      <c r="J235" s="186">
        <f>27%</f>
        <v>0.27</v>
      </c>
      <c r="K235" s="197">
        <f t="shared" si="393"/>
        <v>0</v>
      </c>
      <c r="L235" s="20">
        <f t="shared" si="369"/>
        <v>0</v>
      </c>
      <c r="M235" s="67">
        <f t="shared" si="370"/>
        <v>0</v>
      </c>
      <c r="N235" s="198">
        <f>100%</f>
        <v>1</v>
      </c>
      <c r="O235" s="185">
        <f t="shared" si="394"/>
        <v>0</v>
      </c>
      <c r="P235" s="132"/>
      <c r="Q235" s="20">
        <f t="shared" si="371"/>
        <v>0</v>
      </c>
      <c r="R235" s="133"/>
      <c r="S235" s="198">
        <f>100%</f>
        <v>1</v>
      </c>
      <c r="T235" s="185">
        <f t="shared" si="395"/>
        <v>0</v>
      </c>
      <c r="U235" s="132"/>
      <c r="V235" s="134">
        <f t="shared" si="372"/>
        <v>0</v>
      </c>
      <c r="W235" s="317"/>
      <c r="X235" s="57"/>
      <c r="Y235" s="283"/>
      <c r="Z235" s="284" t="str">
        <f t="shared" si="358"/>
        <v xml:space="preserve"> </v>
      </c>
      <c r="AA235" s="10">
        <f t="shared" si="373"/>
        <v>0</v>
      </c>
      <c r="AB235" s="26">
        <f t="shared" si="374"/>
        <v>0</v>
      </c>
      <c r="AC235" s="186">
        <f t="shared" si="375"/>
        <v>0.27</v>
      </c>
      <c r="AD235" s="197">
        <f t="shared" si="396"/>
        <v>0</v>
      </c>
      <c r="AE235" s="20">
        <f t="shared" si="376"/>
        <v>0</v>
      </c>
      <c r="AF235" s="21">
        <f t="shared" si="377"/>
        <v>0</v>
      </c>
      <c r="AG235" s="198">
        <f t="shared" si="378"/>
        <v>1</v>
      </c>
      <c r="AH235" s="185">
        <f t="shared" si="397"/>
        <v>0</v>
      </c>
      <c r="AI235" s="132"/>
      <c r="AJ235" s="20">
        <f t="shared" si="379"/>
        <v>0</v>
      </c>
      <c r="AK235" s="133"/>
      <c r="AL235" s="198">
        <f t="shared" si="380"/>
        <v>1</v>
      </c>
      <c r="AM235" s="185">
        <f t="shared" si="398"/>
        <v>0</v>
      </c>
      <c r="AN235" s="132"/>
      <c r="AO235" s="134">
        <f t="shared" si="381"/>
        <v>0</v>
      </c>
      <c r="AP235" s="292">
        <f t="shared" si="382"/>
        <v>0</v>
      </c>
      <c r="AQ235" s="56">
        <f t="shared" si="399"/>
        <v>0</v>
      </c>
      <c r="AR235" s="207"/>
      <c r="AS235" s="11" t="str">
        <f t="shared" si="363"/>
        <v xml:space="preserve"> </v>
      </c>
      <c r="AT235" s="10">
        <f t="shared" si="383"/>
        <v>0</v>
      </c>
      <c r="AU235" s="26">
        <f t="shared" si="384"/>
        <v>0</v>
      </c>
      <c r="AV235" s="26">
        <f t="shared" si="385"/>
        <v>0</v>
      </c>
      <c r="AW235" s="20">
        <f t="shared" si="386"/>
        <v>0</v>
      </c>
      <c r="AX235" s="21">
        <f t="shared" si="387"/>
        <v>0</v>
      </c>
      <c r="AY235" s="198">
        <f t="shared" si="388"/>
        <v>1</v>
      </c>
      <c r="AZ235" s="20">
        <f t="shared" si="400"/>
        <v>0</v>
      </c>
      <c r="BA235" s="132"/>
      <c r="BB235" s="20">
        <f t="shared" si="389"/>
        <v>0</v>
      </c>
      <c r="BC235" s="133"/>
      <c r="BD235" s="198">
        <f t="shared" si="390"/>
        <v>1</v>
      </c>
      <c r="BE235" s="20">
        <f t="shared" si="391"/>
        <v>0</v>
      </c>
      <c r="BF235" s="132"/>
      <c r="BG235" s="184">
        <f t="shared" si="392"/>
        <v>0</v>
      </c>
      <c r="BH235" s="301">
        <f t="shared" si="401"/>
        <v>0</v>
      </c>
      <c r="BI235" s="56">
        <f t="shared" si="402"/>
        <v>0</v>
      </c>
      <c r="BJ235" s="312"/>
      <c r="BK235" s="129" t="str">
        <f t="shared" si="403"/>
        <v>C/III</v>
      </c>
    </row>
    <row r="236" spans="2:63" x14ac:dyDescent="0.25">
      <c r="B236" s="130" t="s">
        <v>376</v>
      </c>
      <c r="C236" s="8"/>
      <c r="D236" s="85"/>
      <c r="E236" s="324" t="s">
        <v>148</v>
      </c>
      <c r="F236" s="324"/>
      <c r="G236" s="61"/>
      <c r="H236" s="66"/>
      <c r="I236" s="26"/>
      <c r="J236" s="186">
        <f>27%</f>
        <v>0.27</v>
      </c>
      <c r="K236" s="197">
        <f t="shared" si="393"/>
        <v>0</v>
      </c>
      <c r="L236" s="20">
        <f t="shared" si="369"/>
        <v>0</v>
      </c>
      <c r="M236" s="67">
        <f t="shared" si="370"/>
        <v>0</v>
      </c>
      <c r="N236" s="198">
        <f>100%</f>
        <v>1</v>
      </c>
      <c r="O236" s="185">
        <f t="shared" si="394"/>
        <v>0</v>
      </c>
      <c r="P236" s="132"/>
      <c r="Q236" s="20">
        <f t="shared" si="371"/>
        <v>0</v>
      </c>
      <c r="R236" s="133"/>
      <c r="S236" s="198">
        <f>100%</f>
        <v>1</v>
      </c>
      <c r="T236" s="185">
        <f t="shared" si="395"/>
        <v>0</v>
      </c>
      <c r="U236" s="132"/>
      <c r="V236" s="134">
        <f t="shared" si="372"/>
        <v>0</v>
      </c>
      <c r="W236" s="317"/>
      <c r="X236" s="57"/>
      <c r="Y236" s="283"/>
      <c r="Z236" s="284" t="str">
        <f t="shared" si="358"/>
        <v xml:space="preserve"> </v>
      </c>
      <c r="AA236" s="10">
        <f t="shared" si="373"/>
        <v>0</v>
      </c>
      <c r="AB236" s="26">
        <f t="shared" si="374"/>
        <v>0</v>
      </c>
      <c r="AC236" s="186">
        <f t="shared" si="375"/>
        <v>0.27</v>
      </c>
      <c r="AD236" s="197">
        <f t="shared" si="396"/>
        <v>0</v>
      </c>
      <c r="AE236" s="20">
        <f t="shared" si="376"/>
        <v>0</v>
      </c>
      <c r="AF236" s="21">
        <f t="shared" si="377"/>
        <v>0</v>
      </c>
      <c r="AG236" s="198">
        <f t="shared" si="378"/>
        <v>1</v>
      </c>
      <c r="AH236" s="185">
        <f t="shared" si="397"/>
        <v>0</v>
      </c>
      <c r="AI236" s="132"/>
      <c r="AJ236" s="20">
        <f t="shared" si="379"/>
        <v>0</v>
      </c>
      <c r="AK236" s="133"/>
      <c r="AL236" s="198">
        <f t="shared" si="380"/>
        <v>1</v>
      </c>
      <c r="AM236" s="185">
        <f t="shared" si="398"/>
        <v>0</v>
      </c>
      <c r="AN236" s="132"/>
      <c r="AO236" s="134">
        <f t="shared" si="381"/>
        <v>0</v>
      </c>
      <c r="AP236" s="292">
        <f t="shared" si="382"/>
        <v>0</v>
      </c>
      <c r="AQ236" s="56">
        <f t="shared" si="399"/>
        <v>0</v>
      </c>
      <c r="AR236" s="207"/>
      <c r="AS236" s="11" t="str">
        <f t="shared" si="363"/>
        <v xml:space="preserve"> </v>
      </c>
      <c r="AT236" s="10">
        <f t="shared" si="383"/>
        <v>0</v>
      </c>
      <c r="AU236" s="26">
        <f t="shared" si="384"/>
        <v>0</v>
      </c>
      <c r="AV236" s="26">
        <f t="shared" si="385"/>
        <v>0</v>
      </c>
      <c r="AW236" s="20">
        <f t="shared" si="386"/>
        <v>0</v>
      </c>
      <c r="AX236" s="21">
        <f t="shared" si="387"/>
        <v>0</v>
      </c>
      <c r="AY236" s="198">
        <f t="shared" si="388"/>
        <v>1</v>
      </c>
      <c r="AZ236" s="20">
        <f t="shared" si="400"/>
        <v>0</v>
      </c>
      <c r="BA236" s="132"/>
      <c r="BB236" s="20">
        <f t="shared" si="389"/>
        <v>0</v>
      </c>
      <c r="BC236" s="133"/>
      <c r="BD236" s="198">
        <f t="shared" si="390"/>
        <v>1</v>
      </c>
      <c r="BE236" s="20">
        <f t="shared" si="391"/>
        <v>0</v>
      </c>
      <c r="BF236" s="132"/>
      <c r="BG236" s="184">
        <f t="shared" si="392"/>
        <v>0</v>
      </c>
      <c r="BH236" s="301">
        <f t="shared" si="401"/>
        <v>0</v>
      </c>
      <c r="BI236" s="56">
        <f t="shared" si="402"/>
        <v>0</v>
      </c>
      <c r="BJ236" s="312"/>
      <c r="BK236" s="129" t="str">
        <f t="shared" si="403"/>
        <v>C/III</v>
      </c>
    </row>
    <row r="237" spans="2:63" x14ac:dyDescent="0.25">
      <c r="B237" s="130" t="s">
        <v>377</v>
      </c>
      <c r="C237" s="8"/>
      <c r="D237" s="85"/>
      <c r="E237" s="324" t="s">
        <v>148</v>
      </c>
      <c r="F237" s="324"/>
      <c r="G237" s="61"/>
      <c r="H237" s="66"/>
      <c r="I237" s="26"/>
      <c r="J237" s="186">
        <f>27%</f>
        <v>0.27</v>
      </c>
      <c r="K237" s="197">
        <f t="shared" si="393"/>
        <v>0</v>
      </c>
      <c r="L237" s="20">
        <f t="shared" si="369"/>
        <v>0</v>
      </c>
      <c r="M237" s="67">
        <f t="shared" si="370"/>
        <v>0</v>
      </c>
      <c r="N237" s="198">
        <f>100%</f>
        <v>1</v>
      </c>
      <c r="O237" s="185">
        <f t="shared" si="394"/>
        <v>0</v>
      </c>
      <c r="P237" s="132"/>
      <c r="Q237" s="20">
        <f t="shared" si="371"/>
        <v>0</v>
      </c>
      <c r="R237" s="133"/>
      <c r="S237" s="198">
        <f>100%</f>
        <v>1</v>
      </c>
      <c r="T237" s="185">
        <f t="shared" si="395"/>
        <v>0</v>
      </c>
      <c r="U237" s="132"/>
      <c r="V237" s="134">
        <f t="shared" si="372"/>
        <v>0</v>
      </c>
      <c r="W237" s="317"/>
      <c r="X237" s="57"/>
      <c r="Y237" s="283"/>
      <c r="Z237" s="284" t="str">
        <f t="shared" si="358"/>
        <v xml:space="preserve"> </v>
      </c>
      <c r="AA237" s="10">
        <f t="shared" si="373"/>
        <v>0</v>
      </c>
      <c r="AB237" s="26">
        <f t="shared" si="374"/>
        <v>0</v>
      </c>
      <c r="AC237" s="186">
        <f t="shared" si="375"/>
        <v>0.27</v>
      </c>
      <c r="AD237" s="197">
        <f t="shared" si="396"/>
        <v>0</v>
      </c>
      <c r="AE237" s="20">
        <f t="shared" si="376"/>
        <v>0</v>
      </c>
      <c r="AF237" s="21">
        <f t="shared" si="377"/>
        <v>0</v>
      </c>
      <c r="AG237" s="198">
        <f t="shared" si="378"/>
        <v>1</v>
      </c>
      <c r="AH237" s="185">
        <f t="shared" si="397"/>
        <v>0</v>
      </c>
      <c r="AI237" s="132"/>
      <c r="AJ237" s="20">
        <f t="shared" si="379"/>
        <v>0</v>
      </c>
      <c r="AK237" s="133"/>
      <c r="AL237" s="198">
        <f t="shared" si="380"/>
        <v>1</v>
      </c>
      <c r="AM237" s="185">
        <f t="shared" si="398"/>
        <v>0</v>
      </c>
      <c r="AN237" s="132"/>
      <c r="AO237" s="134">
        <f t="shared" si="381"/>
        <v>0</v>
      </c>
      <c r="AP237" s="292">
        <f t="shared" si="382"/>
        <v>0</v>
      </c>
      <c r="AQ237" s="56">
        <f t="shared" si="399"/>
        <v>0</v>
      </c>
      <c r="AR237" s="207"/>
      <c r="AS237" s="11" t="str">
        <f t="shared" si="363"/>
        <v xml:space="preserve"> </v>
      </c>
      <c r="AT237" s="10">
        <f t="shared" si="383"/>
        <v>0</v>
      </c>
      <c r="AU237" s="26">
        <f t="shared" si="384"/>
        <v>0</v>
      </c>
      <c r="AV237" s="26">
        <f t="shared" si="385"/>
        <v>0</v>
      </c>
      <c r="AW237" s="20">
        <f t="shared" si="386"/>
        <v>0</v>
      </c>
      <c r="AX237" s="21">
        <f t="shared" si="387"/>
        <v>0</v>
      </c>
      <c r="AY237" s="198">
        <f t="shared" si="388"/>
        <v>1</v>
      </c>
      <c r="AZ237" s="20">
        <f t="shared" si="400"/>
        <v>0</v>
      </c>
      <c r="BA237" s="132"/>
      <c r="BB237" s="20">
        <f t="shared" si="389"/>
        <v>0</v>
      </c>
      <c r="BC237" s="133"/>
      <c r="BD237" s="198">
        <f t="shared" si="390"/>
        <v>1</v>
      </c>
      <c r="BE237" s="20">
        <f t="shared" si="391"/>
        <v>0</v>
      </c>
      <c r="BF237" s="132"/>
      <c r="BG237" s="184">
        <f t="shared" si="392"/>
        <v>0</v>
      </c>
      <c r="BH237" s="301">
        <f t="shared" si="401"/>
        <v>0</v>
      </c>
      <c r="BI237" s="56">
        <f t="shared" si="402"/>
        <v>0</v>
      </c>
      <c r="BJ237" s="312"/>
      <c r="BK237" s="129" t="str">
        <f t="shared" si="403"/>
        <v>C/III</v>
      </c>
    </row>
    <row r="238" spans="2:63" x14ac:dyDescent="0.25">
      <c r="B238" s="130" t="s">
        <v>378</v>
      </c>
      <c r="C238" s="8"/>
      <c r="D238" s="85"/>
      <c r="E238" s="324" t="s">
        <v>148</v>
      </c>
      <c r="F238" s="324"/>
      <c r="G238" s="61"/>
      <c r="H238" s="66"/>
      <c r="I238" s="26"/>
      <c r="J238" s="186">
        <f>27%</f>
        <v>0.27</v>
      </c>
      <c r="K238" s="197">
        <f t="shared" si="393"/>
        <v>0</v>
      </c>
      <c r="L238" s="20">
        <f t="shared" si="369"/>
        <v>0</v>
      </c>
      <c r="M238" s="67">
        <f t="shared" si="370"/>
        <v>0</v>
      </c>
      <c r="N238" s="198">
        <f>100%</f>
        <v>1</v>
      </c>
      <c r="O238" s="185">
        <f t="shared" si="394"/>
        <v>0</v>
      </c>
      <c r="P238" s="132"/>
      <c r="Q238" s="20">
        <f t="shared" si="371"/>
        <v>0</v>
      </c>
      <c r="R238" s="133"/>
      <c r="S238" s="198">
        <f>100%</f>
        <v>1</v>
      </c>
      <c r="T238" s="185">
        <f t="shared" si="395"/>
        <v>0</v>
      </c>
      <c r="U238" s="132"/>
      <c r="V238" s="134">
        <f t="shared" si="372"/>
        <v>0</v>
      </c>
      <c r="W238" s="317"/>
      <c r="X238" s="57"/>
      <c r="Y238" s="283"/>
      <c r="Z238" s="284" t="str">
        <f t="shared" si="358"/>
        <v xml:space="preserve"> </v>
      </c>
      <c r="AA238" s="10">
        <f t="shared" si="373"/>
        <v>0</v>
      </c>
      <c r="AB238" s="26">
        <f t="shared" si="374"/>
        <v>0</v>
      </c>
      <c r="AC238" s="186">
        <f t="shared" si="375"/>
        <v>0.27</v>
      </c>
      <c r="AD238" s="197">
        <f t="shared" si="396"/>
        <v>0</v>
      </c>
      <c r="AE238" s="20">
        <f t="shared" si="376"/>
        <v>0</v>
      </c>
      <c r="AF238" s="21">
        <f t="shared" si="377"/>
        <v>0</v>
      </c>
      <c r="AG238" s="198">
        <f t="shared" si="378"/>
        <v>1</v>
      </c>
      <c r="AH238" s="185">
        <f t="shared" si="397"/>
        <v>0</v>
      </c>
      <c r="AI238" s="132"/>
      <c r="AJ238" s="20">
        <f t="shared" si="379"/>
        <v>0</v>
      </c>
      <c r="AK238" s="133"/>
      <c r="AL238" s="198">
        <f t="shared" si="380"/>
        <v>1</v>
      </c>
      <c r="AM238" s="185">
        <f t="shared" si="398"/>
        <v>0</v>
      </c>
      <c r="AN238" s="132"/>
      <c r="AO238" s="134">
        <f t="shared" si="381"/>
        <v>0</v>
      </c>
      <c r="AP238" s="292">
        <f t="shared" si="382"/>
        <v>0</v>
      </c>
      <c r="AQ238" s="56">
        <f t="shared" si="399"/>
        <v>0</v>
      </c>
      <c r="AR238" s="207"/>
      <c r="AS238" s="11" t="str">
        <f t="shared" si="363"/>
        <v xml:space="preserve"> </v>
      </c>
      <c r="AT238" s="10">
        <f t="shared" si="383"/>
        <v>0</v>
      </c>
      <c r="AU238" s="26">
        <f t="shared" si="384"/>
        <v>0</v>
      </c>
      <c r="AV238" s="26">
        <f t="shared" si="385"/>
        <v>0</v>
      </c>
      <c r="AW238" s="20">
        <f t="shared" si="386"/>
        <v>0</v>
      </c>
      <c r="AX238" s="21">
        <f t="shared" si="387"/>
        <v>0</v>
      </c>
      <c r="AY238" s="198">
        <f t="shared" si="388"/>
        <v>1</v>
      </c>
      <c r="AZ238" s="20">
        <f t="shared" si="400"/>
        <v>0</v>
      </c>
      <c r="BA238" s="132"/>
      <c r="BB238" s="20">
        <f t="shared" si="389"/>
        <v>0</v>
      </c>
      <c r="BC238" s="133"/>
      <c r="BD238" s="198">
        <f t="shared" si="390"/>
        <v>1</v>
      </c>
      <c r="BE238" s="20">
        <f t="shared" si="391"/>
        <v>0</v>
      </c>
      <c r="BF238" s="132"/>
      <c r="BG238" s="184">
        <f t="shared" si="392"/>
        <v>0</v>
      </c>
      <c r="BH238" s="301">
        <f t="shared" si="401"/>
        <v>0</v>
      </c>
      <c r="BI238" s="56">
        <f t="shared" si="402"/>
        <v>0</v>
      </c>
      <c r="BJ238" s="312"/>
      <c r="BK238" s="129" t="str">
        <f t="shared" si="403"/>
        <v>C/III</v>
      </c>
    </row>
    <row r="239" spans="2:63" x14ac:dyDescent="0.25">
      <c r="B239" s="130" t="s">
        <v>379</v>
      </c>
      <c r="C239" s="8"/>
      <c r="D239" s="85"/>
      <c r="E239" s="324" t="s">
        <v>148</v>
      </c>
      <c r="F239" s="324"/>
      <c r="G239" s="61"/>
      <c r="H239" s="66"/>
      <c r="I239" s="26"/>
      <c r="J239" s="186">
        <f>27%</f>
        <v>0.27</v>
      </c>
      <c r="K239" s="197">
        <f t="shared" si="393"/>
        <v>0</v>
      </c>
      <c r="L239" s="20">
        <f t="shared" si="369"/>
        <v>0</v>
      </c>
      <c r="M239" s="67">
        <f t="shared" si="370"/>
        <v>0</v>
      </c>
      <c r="N239" s="198">
        <f>100%</f>
        <v>1</v>
      </c>
      <c r="O239" s="185">
        <f t="shared" si="394"/>
        <v>0</v>
      </c>
      <c r="P239" s="132"/>
      <c r="Q239" s="20">
        <f t="shared" si="371"/>
        <v>0</v>
      </c>
      <c r="R239" s="133"/>
      <c r="S239" s="198">
        <f>100%</f>
        <v>1</v>
      </c>
      <c r="T239" s="185">
        <f t="shared" si="395"/>
        <v>0</v>
      </c>
      <c r="U239" s="132"/>
      <c r="V239" s="134">
        <f t="shared" si="372"/>
        <v>0</v>
      </c>
      <c r="W239" s="317"/>
      <c r="X239" s="57"/>
      <c r="Y239" s="283"/>
      <c r="Z239" s="284" t="str">
        <f t="shared" si="358"/>
        <v xml:space="preserve"> </v>
      </c>
      <c r="AA239" s="10">
        <f t="shared" si="373"/>
        <v>0</v>
      </c>
      <c r="AB239" s="26">
        <f t="shared" si="374"/>
        <v>0</v>
      </c>
      <c r="AC239" s="186">
        <f t="shared" si="375"/>
        <v>0.27</v>
      </c>
      <c r="AD239" s="197">
        <f t="shared" si="396"/>
        <v>0</v>
      </c>
      <c r="AE239" s="20">
        <f t="shared" si="376"/>
        <v>0</v>
      </c>
      <c r="AF239" s="21">
        <f t="shared" si="377"/>
        <v>0</v>
      </c>
      <c r="AG239" s="198">
        <f t="shared" si="378"/>
        <v>1</v>
      </c>
      <c r="AH239" s="185">
        <f t="shared" si="397"/>
        <v>0</v>
      </c>
      <c r="AI239" s="132"/>
      <c r="AJ239" s="20">
        <f t="shared" si="379"/>
        <v>0</v>
      </c>
      <c r="AK239" s="133"/>
      <c r="AL239" s="198">
        <f t="shared" si="380"/>
        <v>1</v>
      </c>
      <c r="AM239" s="185">
        <f t="shared" si="398"/>
        <v>0</v>
      </c>
      <c r="AN239" s="132"/>
      <c r="AO239" s="134">
        <f t="shared" si="381"/>
        <v>0</v>
      </c>
      <c r="AP239" s="292">
        <f t="shared" si="382"/>
        <v>0</v>
      </c>
      <c r="AQ239" s="56">
        <f t="shared" si="399"/>
        <v>0</v>
      </c>
      <c r="AR239" s="207"/>
      <c r="AS239" s="11" t="str">
        <f t="shared" si="363"/>
        <v xml:space="preserve"> </v>
      </c>
      <c r="AT239" s="10">
        <f t="shared" si="383"/>
        <v>0</v>
      </c>
      <c r="AU239" s="26">
        <f t="shared" si="384"/>
        <v>0</v>
      </c>
      <c r="AV239" s="26">
        <f t="shared" si="385"/>
        <v>0</v>
      </c>
      <c r="AW239" s="20">
        <f t="shared" si="386"/>
        <v>0</v>
      </c>
      <c r="AX239" s="21">
        <f t="shared" si="387"/>
        <v>0</v>
      </c>
      <c r="AY239" s="198">
        <f t="shared" si="388"/>
        <v>1</v>
      </c>
      <c r="AZ239" s="20">
        <f t="shared" si="400"/>
        <v>0</v>
      </c>
      <c r="BA239" s="132"/>
      <c r="BB239" s="20">
        <f t="shared" si="389"/>
        <v>0</v>
      </c>
      <c r="BC239" s="133"/>
      <c r="BD239" s="198">
        <f t="shared" si="390"/>
        <v>1</v>
      </c>
      <c r="BE239" s="20">
        <f t="shared" si="391"/>
        <v>0</v>
      </c>
      <c r="BF239" s="132"/>
      <c r="BG239" s="184">
        <f t="shared" si="392"/>
        <v>0</v>
      </c>
      <c r="BH239" s="301">
        <f t="shared" si="401"/>
        <v>0</v>
      </c>
      <c r="BI239" s="56">
        <f t="shared" si="402"/>
        <v>0</v>
      </c>
      <c r="BJ239" s="312"/>
      <c r="BK239" s="129" t="str">
        <f t="shared" si="403"/>
        <v>C/III</v>
      </c>
    </row>
    <row r="240" spans="2:63" x14ac:dyDescent="0.25">
      <c r="B240" s="130" t="s">
        <v>380</v>
      </c>
      <c r="C240" s="8"/>
      <c r="D240" s="85"/>
      <c r="E240" s="324" t="s">
        <v>148</v>
      </c>
      <c r="F240" s="324"/>
      <c r="G240" s="61"/>
      <c r="H240" s="66"/>
      <c r="I240" s="26"/>
      <c r="J240" s="186">
        <f>27%</f>
        <v>0.27</v>
      </c>
      <c r="K240" s="197">
        <f t="shared" si="393"/>
        <v>0</v>
      </c>
      <c r="L240" s="20">
        <f t="shared" si="369"/>
        <v>0</v>
      </c>
      <c r="M240" s="67">
        <f t="shared" si="370"/>
        <v>0</v>
      </c>
      <c r="N240" s="198">
        <f>100%</f>
        <v>1</v>
      </c>
      <c r="O240" s="185">
        <f t="shared" si="394"/>
        <v>0</v>
      </c>
      <c r="P240" s="132"/>
      <c r="Q240" s="20">
        <f t="shared" si="371"/>
        <v>0</v>
      </c>
      <c r="R240" s="133"/>
      <c r="S240" s="198">
        <f>100%</f>
        <v>1</v>
      </c>
      <c r="T240" s="185">
        <f t="shared" si="395"/>
        <v>0</v>
      </c>
      <c r="U240" s="132"/>
      <c r="V240" s="134">
        <f t="shared" si="372"/>
        <v>0</v>
      </c>
      <c r="W240" s="317"/>
      <c r="X240" s="57"/>
      <c r="Y240" s="283"/>
      <c r="Z240" s="284" t="str">
        <f t="shared" si="358"/>
        <v xml:space="preserve"> </v>
      </c>
      <c r="AA240" s="10">
        <f t="shared" si="373"/>
        <v>0</v>
      </c>
      <c r="AB240" s="26">
        <f t="shared" si="374"/>
        <v>0</v>
      </c>
      <c r="AC240" s="186">
        <f t="shared" si="375"/>
        <v>0.27</v>
      </c>
      <c r="AD240" s="197">
        <f t="shared" si="396"/>
        <v>0</v>
      </c>
      <c r="AE240" s="20">
        <f t="shared" si="376"/>
        <v>0</v>
      </c>
      <c r="AF240" s="21">
        <f t="shared" si="377"/>
        <v>0</v>
      </c>
      <c r="AG240" s="198">
        <f t="shared" si="378"/>
        <v>1</v>
      </c>
      <c r="AH240" s="185">
        <f t="shared" si="397"/>
        <v>0</v>
      </c>
      <c r="AI240" s="132"/>
      <c r="AJ240" s="20">
        <f t="shared" si="379"/>
        <v>0</v>
      </c>
      <c r="AK240" s="133"/>
      <c r="AL240" s="198">
        <f t="shared" si="380"/>
        <v>1</v>
      </c>
      <c r="AM240" s="185">
        <f t="shared" si="398"/>
        <v>0</v>
      </c>
      <c r="AN240" s="132"/>
      <c r="AO240" s="134">
        <f t="shared" si="381"/>
        <v>0</v>
      </c>
      <c r="AP240" s="292">
        <f t="shared" si="382"/>
        <v>0</v>
      </c>
      <c r="AQ240" s="56">
        <f t="shared" si="399"/>
        <v>0</v>
      </c>
      <c r="AR240" s="207"/>
      <c r="AS240" s="11" t="str">
        <f t="shared" si="363"/>
        <v xml:space="preserve"> </v>
      </c>
      <c r="AT240" s="10">
        <f t="shared" si="383"/>
        <v>0</v>
      </c>
      <c r="AU240" s="26">
        <f t="shared" si="384"/>
        <v>0</v>
      </c>
      <c r="AV240" s="26">
        <f t="shared" si="385"/>
        <v>0</v>
      </c>
      <c r="AW240" s="20">
        <f t="shared" si="386"/>
        <v>0</v>
      </c>
      <c r="AX240" s="21">
        <f t="shared" si="387"/>
        <v>0</v>
      </c>
      <c r="AY240" s="198">
        <f t="shared" si="388"/>
        <v>1</v>
      </c>
      <c r="AZ240" s="20">
        <f t="shared" si="400"/>
        <v>0</v>
      </c>
      <c r="BA240" s="132"/>
      <c r="BB240" s="20">
        <f t="shared" si="389"/>
        <v>0</v>
      </c>
      <c r="BC240" s="133"/>
      <c r="BD240" s="198">
        <f t="shared" si="390"/>
        <v>1</v>
      </c>
      <c r="BE240" s="20">
        <f t="shared" si="391"/>
        <v>0</v>
      </c>
      <c r="BF240" s="132"/>
      <c r="BG240" s="184">
        <f t="shared" si="392"/>
        <v>0</v>
      </c>
      <c r="BH240" s="301">
        <f t="shared" si="401"/>
        <v>0</v>
      </c>
      <c r="BI240" s="56">
        <f t="shared" si="402"/>
        <v>0</v>
      </c>
      <c r="BJ240" s="312"/>
      <c r="BK240" s="129" t="str">
        <f t="shared" si="403"/>
        <v>C/III</v>
      </c>
    </row>
    <row r="241" spans="2:63" x14ac:dyDescent="0.25">
      <c r="B241" s="130" t="s">
        <v>381</v>
      </c>
      <c r="C241" s="8"/>
      <c r="D241" s="85"/>
      <c r="E241" s="324" t="s">
        <v>148</v>
      </c>
      <c r="F241" s="324"/>
      <c r="G241" s="61"/>
      <c r="H241" s="66"/>
      <c r="I241" s="26"/>
      <c r="J241" s="186">
        <f>27%</f>
        <v>0.27</v>
      </c>
      <c r="K241" s="197">
        <f t="shared" si="393"/>
        <v>0</v>
      </c>
      <c r="L241" s="20">
        <f t="shared" si="369"/>
        <v>0</v>
      </c>
      <c r="M241" s="67">
        <f t="shared" si="370"/>
        <v>0</v>
      </c>
      <c r="N241" s="198">
        <f>100%</f>
        <v>1</v>
      </c>
      <c r="O241" s="185">
        <f t="shared" si="394"/>
        <v>0</v>
      </c>
      <c r="P241" s="132"/>
      <c r="Q241" s="20">
        <f t="shared" si="371"/>
        <v>0</v>
      </c>
      <c r="R241" s="133"/>
      <c r="S241" s="198">
        <f>100%</f>
        <v>1</v>
      </c>
      <c r="T241" s="185">
        <f t="shared" si="395"/>
        <v>0</v>
      </c>
      <c r="U241" s="132"/>
      <c r="V241" s="134">
        <f t="shared" si="372"/>
        <v>0</v>
      </c>
      <c r="W241" s="317"/>
      <c r="X241" s="57"/>
      <c r="Y241" s="283"/>
      <c r="Z241" s="284" t="str">
        <f t="shared" si="358"/>
        <v xml:space="preserve"> </v>
      </c>
      <c r="AA241" s="10">
        <f t="shared" si="373"/>
        <v>0</v>
      </c>
      <c r="AB241" s="26">
        <f t="shared" si="374"/>
        <v>0</v>
      </c>
      <c r="AC241" s="186">
        <f t="shared" si="375"/>
        <v>0.27</v>
      </c>
      <c r="AD241" s="197">
        <f t="shared" si="396"/>
        <v>0</v>
      </c>
      <c r="AE241" s="20">
        <f t="shared" si="376"/>
        <v>0</v>
      </c>
      <c r="AF241" s="21">
        <f t="shared" si="377"/>
        <v>0</v>
      </c>
      <c r="AG241" s="198">
        <f t="shared" si="378"/>
        <v>1</v>
      </c>
      <c r="AH241" s="185">
        <f t="shared" si="397"/>
        <v>0</v>
      </c>
      <c r="AI241" s="132"/>
      <c r="AJ241" s="20">
        <f t="shared" si="379"/>
        <v>0</v>
      </c>
      <c r="AK241" s="133"/>
      <c r="AL241" s="198">
        <f t="shared" si="380"/>
        <v>1</v>
      </c>
      <c r="AM241" s="185">
        <f t="shared" si="398"/>
        <v>0</v>
      </c>
      <c r="AN241" s="132"/>
      <c r="AO241" s="134">
        <f t="shared" si="381"/>
        <v>0</v>
      </c>
      <c r="AP241" s="292">
        <f t="shared" si="382"/>
        <v>0</v>
      </c>
      <c r="AQ241" s="56">
        <f t="shared" si="399"/>
        <v>0</v>
      </c>
      <c r="AR241" s="207"/>
      <c r="AS241" s="11" t="str">
        <f t="shared" si="363"/>
        <v xml:space="preserve"> </v>
      </c>
      <c r="AT241" s="10">
        <f t="shared" si="383"/>
        <v>0</v>
      </c>
      <c r="AU241" s="26">
        <f t="shared" si="384"/>
        <v>0</v>
      </c>
      <c r="AV241" s="26">
        <f t="shared" si="385"/>
        <v>0</v>
      </c>
      <c r="AW241" s="20">
        <f t="shared" si="386"/>
        <v>0</v>
      </c>
      <c r="AX241" s="21">
        <f t="shared" si="387"/>
        <v>0</v>
      </c>
      <c r="AY241" s="198">
        <f t="shared" si="388"/>
        <v>1</v>
      </c>
      <c r="AZ241" s="20">
        <f t="shared" si="400"/>
        <v>0</v>
      </c>
      <c r="BA241" s="132"/>
      <c r="BB241" s="20">
        <f t="shared" si="389"/>
        <v>0</v>
      </c>
      <c r="BC241" s="133"/>
      <c r="BD241" s="198">
        <f t="shared" si="390"/>
        <v>1</v>
      </c>
      <c r="BE241" s="20">
        <f t="shared" si="391"/>
        <v>0</v>
      </c>
      <c r="BF241" s="132"/>
      <c r="BG241" s="184">
        <f t="shared" si="392"/>
        <v>0</v>
      </c>
      <c r="BH241" s="301">
        <f t="shared" si="401"/>
        <v>0</v>
      </c>
      <c r="BI241" s="56">
        <f t="shared" si="402"/>
        <v>0</v>
      </c>
      <c r="BJ241" s="312"/>
      <c r="BK241" s="129" t="str">
        <f t="shared" si="403"/>
        <v>C/III</v>
      </c>
    </row>
    <row r="242" spans="2:63" x14ac:dyDescent="0.25">
      <c r="B242" s="120" t="s">
        <v>73</v>
      </c>
      <c r="C242" s="8"/>
      <c r="D242" s="325" t="s">
        <v>14</v>
      </c>
      <c r="E242" s="326"/>
      <c r="F242" s="327"/>
      <c r="G242" s="59"/>
      <c r="H242" s="64"/>
      <c r="I242" s="25"/>
      <c r="J242" s="25"/>
      <c r="K242" s="124"/>
      <c r="L242" s="5"/>
      <c r="M242" s="65">
        <f>O242+Q242</f>
        <v>0</v>
      </c>
      <c r="N242" s="199"/>
      <c r="O242" s="5">
        <f>+P242</f>
        <v>0</v>
      </c>
      <c r="P242" s="125">
        <f>+SUMIF($BK$7:$BK$628,$B242,O$7:O$628)</f>
        <v>0</v>
      </c>
      <c r="Q242" s="5">
        <f>R242</f>
        <v>0</v>
      </c>
      <c r="R242" s="126">
        <f>+SUMIF($BK$7:$BK$628,$B242,Q$7:Q$628)</f>
        <v>0</v>
      </c>
      <c r="S242" s="199"/>
      <c r="T242" s="5">
        <f>U242</f>
        <v>0</v>
      </c>
      <c r="U242" s="125">
        <f>+SUMIF($BK$7:$BK$628,$B242,T$7:T$628)</f>
        <v>0</v>
      </c>
      <c r="V242" s="65">
        <f>SUM(V243:V262)</f>
        <v>0</v>
      </c>
      <c r="W242" s="318"/>
      <c r="X242" s="274"/>
      <c r="Y242" s="281"/>
      <c r="Z242" s="309"/>
      <c r="AA242" s="23"/>
      <c r="AB242" s="25"/>
      <c r="AC242" s="25"/>
      <c r="AD242" s="124"/>
      <c r="AE242" s="5"/>
      <c r="AF242" s="6">
        <f>AH242+AJ242</f>
        <v>0</v>
      </c>
      <c r="AG242" s="199"/>
      <c r="AH242" s="5">
        <f>+AI242</f>
        <v>0</v>
      </c>
      <c r="AI242" s="125">
        <f>+SUMIF($BK$7:$BK$628,$B242,AH$7:AH$628)</f>
        <v>0</v>
      </c>
      <c r="AJ242" s="5">
        <f>AK242</f>
        <v>0</v>
      </c>
      <c r="AK242" s="126">
        <f>+SUMIF($BK$7:$BK$628,$B242,AJ$7:AJ$628)</f>
        <v>0</v>
      </c>
      <c r="AL242" s="199"/>
      <c r="AM242" s="5">
        <f>AN242</f>
        <v>0</v>
      </c>
      <c r="AN242" s="125">
        <f>+SUMIF($BK$7:$BK$628,$B242,AM$7:AM$628)</f>
        <v>0</v>
      </c>
      <c r="AO242" s="65">
        <f>SUM(AO243:AO262)</f>
        <v>0</v>
      </c>
      <c r="AP242" s="306"/>
      <c r="AQ242" s="288"/>
      <c r="AR242" s="289"/>
      <c r="AS242" s="308"/>
      <c r="AT242" s="23"/>
      <c r="AU242" s="25"/>
      <c r="AV242" s="25"/>
      <c r="AW242" s="5"/>
      <c r="AX242" s="6">
        <f>AZ242+BB242</f>
        <v>0</v>
      </c>
      <c r="AY242" s="199"/>
      <c r="AZ242" s="5">
        <f>+BA242</f>
        <v>0</v>
      </c>
      <c r="BA242" s="125">
        <f>+SUMIF($BK$7:$BK$628,$B242,AZ$7:AZ$628)</f>
        <v>0</v>
      </c>
      <c r="BB242" s="5">
        <f>BC242</f>
        <v>0</v>
      </c>
      <c r="BC242" s="126">
        <f>+SUMIF($BK$7:$BK$628,$B242,BB$7:BB$628)</f>
        <v>0</v>
      </c>
      <c r="BD242" s="199"/>
      <c r="BE242" s="5">
        <f>BF242</f>
        <v>0</v>
      </c>
      <c r="BF242" s="125">
        <f>+SUMIF($BK$7:$BK$628,$B242,BE$7:BE$628)</f>
        <v>0</v>
      </c>
      <c r="BG242" s="6">
        <f>SUM(BG243:BG262)</f>
        <v>0</v>
      </c>
      <c r="BH242" s="302"/>
      <c r="BI242" s="288"/>
      <c r="BJ242" s="312"/>
      <c r="BK242" s="129" t="str">
        <f t="shared" ref="BK242:BK251" si="404">+IF(LEFT(RIGHT(B242,2),1)="/",SUBSTITUTE(B242,RIGHT(B242,2),""),"")</f>
        <v/>
      </c>
    </row>
    <row r="243" spans="2:63" x14ac:dyDescent="0.25">
      <c r="B243" s="130" t="s">
        <v>74</v>
      </c>
      <c r="C243" s="8"/>
      <c r="D243" s="85"/>
      <c r="E243" s="340" t="s">
        <v>148</v>
      </c>
      <c r="F243" s="341"/>
      <c r="G243" s="60"/>
      <c r="H243" s="66"/>
      <c r="I243" s="27"/>
      <c r="J243" s="186">
        <f>27%</f>
        <v>0.27</v>
      </c>
      <c r="K243" s="197">
        <f>ROUNDDOWN(I243*J243,0)</f>
        <v>0</v>
      </c>
      <c r="L243" s="20">
        <f t="shared" ref="L243:L262" si="405">I243+K243</f>
        <v>0</v>
      </c>
      <c r="M243" s="67">
        <f t="shared" ref="M243:M262" si="406">H243*L243</f>
        <v>0</v>
      </c>
      <c r="N243" s="198">
        <f>100%</f>
        <v>1</v>
      </c>
      <c r="O243" s="185">
        <f>ROUND((M243*N243),0)</f>
        <v>0</v>
      </c>
      <c r="P243" s="132"/>
      <c r="Q243" s="20">
        <f t="shared" ref="Q243:Q262" si="407">M243-O243</f>
        <v>0</v>
      </c>
      <c r="R243" s="133"/>
      <c r="S243" s="198">
        <f>100%</f>
        <v>1</v>
      </c>
      <c r="T243" s="185">
        <f>ROUND((S243*O243),0)</f>
        <v>0</v>
      </c>
      <c r="U243" s="132"/>
      <c r="V243" s="134">
        <f t="shared" ref="V243:V262" si="408">O243-T243</f>
        <v>0</v>
      </c>
      <c r="W243" s="317"/>
      <c r="X243" s="57"/>
      <c r="Y243" s="283"/>
      <c r="Z243" s="284" t="str">
        <f t="shared" si="358"/>
        <v xml:space="preserve"> </v>
      </c>
      <c r="AA243" s="10">
        <f t="shared" ref="AA243:AA262" si="409">H243</f>
        <v>0</v>
      </c>
      <c r="AB243" s="26">
        <f t="shared" ref="AB243:AB262" si="410">I243</f>
        <v>0</v>
      </c>
      <c r="AC243" s="186">
        <f t="shared" ref="AC243:AC262" si="411">J243</f>
        <v>0.27</v>
      </c>
      <c r="AD243" s="197">
        <f>ROUNDDOWN(AB243*AC243,0)</f>
        <v>0</v>
      </c>
      <c r="AE243" s="20">
        <f t="shared" ref="AE243:AE262" si="412">AB243+AD243</f>
        <v>0</v>
      </c>
      <c r="AF243" s="21">
        <f t="shared" ref="AF243:AF262" si="413">AA243*AE243</f>
        <v>0</v>
      </c>
      <c r="AG243" s="198">
        <f t="shared" ref="AG243:AG262" si="414">N243</f>
        <v>1</v>
      </c>
      <c r="AH243" s="185">
        <f>ROUND((AF243*AG243),0)</f>
        <v>0</v>
      </c>
      <c r="AI243" s="132"/>
      <c r="AJ243" s="20">
        <f t="shared" ref="AJ243:AJ262" si="415">AF243-AH243</f>
        <v>0</v>
      </c>
      <c r="AK243" s="133"/>
      <c r="AL243" s="198">
        <f t="shared" ref="AL243:AL262" si="416">S243</f>
        <v>1</v>
      </c>
      <c r="AM243" s="185">
        <f>ROUND((AL243*AH243),0)</f>
        <v>0</v>
      </c>
      <c r="AN243" s="132"/>
      <c r="AO243" s="134">
        <f t="shared" ref="AO243:AO262" si="417">AH243-AM243</f>
        <v>0</v>
      </c>
      <c r="AP243" s="292">
        <f t="shared" ref="AP243:AP262" si="418">AH243-O243</f>
        <v>0</v>
      </c>
      <c r="AQ243" s="56">
        <f>X243</f>
        <v>0</v>
      </c>
      <c r="AR243" s="207"/>
      <c r="AS243" s="11" t="str">
        <f t="shared" si="363"/>
        <v xml:space="preserve"> </v>
      </c>
      <c r="AT243" s="10">
        <f t="shared" ref="AT243:AT262" si="419">AA243</f>
        <v>0</v>
      </c>
      <c r="AU243" s="26">
        <f t="shared" ref="AU243:AU262" si="420">AB243</f>
        <v>0</v>
      </c>
      <c r="AV243" s="26">
        <f t="shared" ref="AV243:AV262" si="421">AD243</f>
        <v>0</v>
      </c>
      <c r="AW243" s="20">
        <f t="shared" ref="AW243:AW262" si="422">AU243+AV243</f>
        <v>0</v>
      </c>
      <c r="AX243" s="21">
        <f t="shared" ref="AX243:AX262" si="423">AT243*AW243</f>
        <v>0</v>
      </c>
      <c r="AY243" s="198">
        <f t="shared" ref="AY243:AY262" si="424">AG243</f>
        <v>1</v>
      </c>
      <c r="AZ243" s="20">
        <f>ROUND((AX243*AY243),0)</f>
        <v>0</v>
      </c>
      <c r="BA243" s="132"/>
      <c r="BB243" s="20">
        <f t="shared" ref="BB243:BB262" si="425">AX243-AZ243</f>
        <v>0</v>
      </c>
      <c r="BC243" s="133"/>
      <c r="BD243" s="198">
        <f t="shared" ref="BD243:BD262" si="426">AL243</f>
        <v>1</v>
      </c>
      <c r="BE243" s="20">
        <f t="shared" ref="BE243:BE262" si="427">ROUND((BD243*AZ243),0)</f>
        <v>0</v>
      </c>
      <c r="BF243" s="132"/>
      <c r="BG243" s="184">
        <f t="shared" ref="BG243:BG262" si="428">AZ243-BE243</f>
        <v>0</v>
      </c>
      <c r="BH243" s="301">
        <f>AZ243-AH243</f>
        <v>0</v>
      </c>
      <c r="BI243" s="56">
        <f>AQ243</f>
        <v>0</v>
      </c>
      <c r="BJ243" s="312"/>
      <c r="BK243" s="129" t="str">
        <f t="shared" si="404"/>
        <v>C/IV</v>
      </c>
    </row>
    <row r="244" spans="2:63" x14ac:dyDescent="0.25">
      <c r="B244" s="130" t="s">
        <v>134</v>
      </c>
      <c r="C244" s="8"/>
      <c r="D244" s="85"/>
      <c r="E244" s="340" t="s">
        <v>148</v>
      </c>
      <c r="F244" s="341"/>
      <c r="G244" s="60"/>
      <c r="H244" s="66"/>
      <c r="I244" s="27"/>
      <c r="J244" s="186">
        <f>27%</f>
        <v>0.27</v>
      </c>
      <c r="K244" s="197">
        <f t="shared" ref="K244:K262" si="429">ROUNDDOWN(I244*J244,0)</f>
        <v>0</v>
      </c>
      <c r="L244" s="20">
        <f t="shared" si="405"/>
        <v>0</v>
      </c>
      <c r="M244" s="67">
        <f t="shared" si="406"/>
        <v>0</v>
      </c>
      <c r="N244" s="198">
        <f>100%</f>
        <v>1</v>
      </c>
      <c r="O244" s="185">
        <f t="shared" ref="O244:O262" si="430">ROUND((M244*N244),0)</f>
        <v>0</v>
      </c>
      <c r="P244" s="132"/>
      <c r="Q244" s="20">
        <f t="shared" si="407"/>
        <v>0</v>
      </c>
      <c r="R244" s="133"/>
      <c r="S244" s="198">
        <f>100%</f>
        <v>1</v>
      </c>
      <c r="T244" s="185">
        <f t="shared" ref="T244:T262" si="431">ROUND((S244*O244),0)</f>
        <v>0</v>
      </c>
      <c r="U244" s="132"/>
      <c r="V244" s="134">
        <f t="shared" si="408"/>
        <v>0</v>
      </c>
      <c r="W244" s="317"/>
      <c r="X244" s="57"/>
      <c r="Y244" s="283"/>
      <c r="Z244" s="284" t="str">
        <f t="shared" si="358"/>
        <v xml:space="preserve"> </v>
      </c>
      <c r="AA244" s="10">
        <f t="shared" si="409"/>
        <v>0</v>
      </c>
      <c r="AB244" s="26">
        <f t="shared" si="410"/>
        <v>0</v>
      </c>
      <c r="AC244" s="186">
        <f t="shared" si="411"/>
        <v>0.27</v>
      </c>
      <c r="AD244" s="197">
        <f t="shared" ref="AD244:AD262" si="432">ROUNDDOWN(AB244*AC244,0)</f>
        <v>0</v>
      </c>
      <c r="AE244" s="20">
        <f t="shared" si="412"/>
        <v>0</v>
      </c>
      <c r="AF244" s="21">
        <f t="shared" si="413"/>
        <v>0</v>
      </c>
      <c r="AG244" s="198">
        <f t="shared" si="414"/>
        <v>1</v>
      </c>
      <c r="AH244" s="185">
        <f t="shared" ref="AH244:AH262" si="433">ROUND((AF244*AG244),0)</f>
        <v>0</v>
      </c>
      <c r="AI244" s="132"/>
      <c r="AJ244" s="20">
        <f t="shared" si="415"/>
        <v>0</v>
      </c>
      <c r="AK244" s="133"/>
      <c r="AL244" s="198">
        <f t="shared" si="416"/>
        <v>1</v>
      </c>
      <c r="AM244" s="185">
        <f t="shared" ref="AM244:AM262" si="434">ROUND((AL244*AH244),0)</f>
        <v>0</v>
      </c>
      <c r="AN244" s="132"/>
      <c r="AO244" s="134">
        <f t="shared" si="417"/>
        <v>0</v>
      </c>
      <c r="AP244" s="292">
        <f t="shared" si="418"/>
        <v>0</v>
      </c>
      <c r="AQ244" s="56">
        <f t="shared" ref="AQ244:AQ262" si="435">X244</f>
        <v>0</v>
      </c>
      <c r="AR244" s="207"/>
      <c r="AS244" s="11" t="str">
        <f t="shared" si="363"/>
        <v xml:space="preserve"> </v>
      </c>
      <c r="AT244" s="10">
        <f t="shared" si="419"/>
        <v>0</v>
      </c>
      <c r="AU244" s="26">
        <f t="shared" si="420"/>
        <v>0</v>
      </c>
      <c r="AV244" s="26">
        <f t="shared" si="421"/>
        <v>0</v>
      </c>
      <c r="AW244" s="20">
        <f t="shared" si="422"/>
        <v>0</v>
      </c>
      <c r="AX244" s="21">
        <f t="shared" si="423"/>
        <v>0</v>
      </c>
      <c r="AY244" s="198">
        <f t="shared" si="424"/>
        <v>1</v>
      </c>
      <c r="AZ244" s="20">
        <f t="shared" ref="AZ244:AZ262" si="436">ROUND((AX244*AY244),0)</f>
        <v>0</v>
      </c>
      <c r="BA244" s="132"/>
      <c r="BB244" s="20">
        <f t="shared" si="425"/>
        <v>0</v>
      </c>
      <c r="BC244" s="133"/>
      <c r="BD244" s="198">
        <f t="shared" si="426"/>
        <v>1</v>
      </c>
      <c r="BE244" s="20">
        <f t="shared" si="427"/>
        <v>0</v>
      </c>
      <c r="BF244" s="132"/>
      <c r="BG244" s="184">
        <f t="shared" si="428"/>
        <v>0</v>
      </c>
      <c r="BH244" s="301">
        <f t="shared" ref="BH244:BH262" si="437">AZ244-AH244</f>
        <v>0</v>
      </c>
      <c r="BI244" s="56">
        <f t="shared" ref="BI244:BI262" si="438">AQ244</f>
        <v>0</v>
      </c>
      <c r="BJ244" s="312"/>
      <c r="BK244" s="129" t="str">
        <f t="shared" si="404"/>
        <v>C/IV</v>
      </c>
    </row>
    <row r="245" spans="2:63" x14ac:dyDescent="0.25">
      <c r="B245" s="130" t="s">
        <v>165</v>
      </c>
      <c r="C245" s="8"/>
      <c r="D245" s="85"/>
      <c r="E245" s="340" t="s">
        <v>148</v>
      </c>
      <c r="F245" s="341"/>
      <c r="G245" s="60"/>
      <c r="H245" s="66"/>
      <c r="I245" s="27"/>
      <c r="J245" s="186">
        <f>27%</f>
        <v>0.27</v>
      </c>
      <c r="K245" s="197">
        <f t="shared" si="429"/>
        <v>0</v>
      </c>
      <c r="L245" s="20">
        <f t="shared" si="405"/>
        <v>0</v>
      </c>
      <c r="M245" s="67">
        <f t="shared" si="406"/>
        <v>0</v>
      </c>
      <c r="N245" s="198">
        <f>100%</f>
        <v>1</v>
      </c>
      <c r="O245" s="185">
        <f t="shared" si="430"/>
        <v>0</v>
      </c>
      <c r="P245" s="132"/>
      <c r="Q245" s="20">
        <f t="shared" si="407"/>
        <v>0</v>
      </c>
      <c r="R245" s="133"/>
      <c r="S245" s="198">
        <f>100%</f>
        <v>1</v>
      </c>
      <c r="T245" s="185">
        <f t="shared" si="431"/>
        <v>0</v>
      </c>
      <c r="U245" s="132"/>
      <c r="V245" s="134">
        <f t="shared" si="408"/>
        <v>0</v>
      </c>
      <c r="W245" s="317"/>
      <c r="X245" s="57"/>
      <c r="Y245" s="283"/>
      <c r="Z245" s="284" t="str">
        <f t="shared" si="358"/>
        <v xml:space="preserve"> </v>
      </c>
      <c r="AA245" s="10">
        <f t="shared" si="409"/>
        <v>0</v>
      </c>
      <c r="AB245" s="26">
        <f t="shared" si="410"/>
        <v>0</v>
      </c>
      <c r="AC245" s="186">
        <f t="shared" si="411"/>
        <v>0.27</v>
      </c>
      <c r="AD245" s="197">
        <f t="shared" si="432"/>
        <v>0</v>
      </c>
      <c r="AE245" s="20">
        <f t="shared" si="412"/>
        <v>0</v>
      </c>
      <c r="AF245" s="21">
        <f t="shared" si="413"/>
        <v>0</v>
      </c>
      <c r="AG245" s="198">
        <f t="shared" si="414"/>
        <v>1</v>
      </c>
      <c r="AH245" s="185">
        <f t="shared" si="433"/>
        <v>0</v>
      </c>
      <c r="AI245" s="132"/>
      <c r="AJ245" s="20">
        <f t="shared" si="415"/>
        <v>0</v>
      </c>
      <c r="AK245" s="133"/>
      <c r="AL245" s="198">
        <f t="shared" si="416"/>
        <v>1</v>
      </c>
      <c r="AM245" s="185">
        <f t="shared" si="434"/>
        <v>0</v>
      </c>
      <c r="AN245" s="132"/>
      <c r="AO245" s="134">
        <f t="shared" si="417"/>
        <v>0</v>
      </c>
      <c r="AP245" s="292">
        <f t="shared" si="418"/>
        <v>0</v>
      </c>
      <c r="AQ245" s="56">
        <f t="shared" si="435"/>
        <v>0</v>
      </c>
      <c r="AR245" s="207"/>
      <c r="AS245" s="11" t="str">
        <f t="shared" si="363"/>
        <v xml:space="preserve"> </v>
      </c>
      <c r="AT245" s="10">
        <f t="shared" si="419"/>
        <v>0</v>
      </c>
      <c r="AU245" s="26">
        <f t="shared" si="420"/>
        <v>0</v>
      </c>
      <c r="AV245" s="26">
        <f t="shared" si="421"/>
        <v>0</v>
      </c>
      <c r="AW245" s="20">
        <f t="shared" si="422"/>
        <v>0</v>
      </c>
      <c r="AX245" s="21">
        <f t="shared" si="423"/>
        <v>0</v>
      </c>
      <c r="AY245" s="198">
        <f t="shared" si="424"/>
        <v>1</v>
      </c>
      <c r="AZ245" s="20">
        <f t="shared" si="436"/>
        <v>0</v>
      </c>
      <c r="BA245" s="132"/>
      <c r="BB245" s="20">
        <f t="shared" si="425"/>
        <v>0</v>
      </c>
      <c r="BC245" s="133"/>
      <c r="BD245" s="198">
        <f t="shared" si="426"/>
        <v>1</v>
      </c>
      <c r="BE245" s="20">
        <f t="shared" si="427"/>
        <v>0</v>
      </c>
      <c r="BF245" s="132"/>
      <c r="BG245" s="184">
        <f t="shared" si="428"/>
        <v>0</v>
      </c>
      <c r="BH245" s="301">
        <f t="shared" si="437"/>
        <v>0</v>
      </c>
      <c r="BI245" s="56">
        <f t="shared" si="438"/>
        <v>0</v>
      </c>
      <c r="BJ245" s="312"/>
      <c r="BK245" s="129" t="str">
        <f t="shared" si="404"/>
        <v>C/IV</v>
      </c>
    </row>
    <row r="246" spans="2:63" x14ac:dyDescent="0.25">
      <c r="B246" s="130" t="s">
        <v>166</v>
      </c>
      <c r="C246" s="8"/>
      <c r="D246" s="85"/>
      <c r="E246" s="340" t="s">
        <v>148</v>
      </c>
      <c r="F246" s="341"/>
      <c r="G246" s="60"/>
      <c r="H246" s="66"/>
      <c r="I246" s="27"/>
      <c r="J246" s="186">
        <f>27%</f>
        <v>0.27</v>
      </c>
      <c r="K246" s="197">
        <f t="shared" si="429"/>
        <v>0</v>
      </c>
      <c r="L246" s="20">
        <f t="shared" si="405"/>
        <v>0</v>
      </c>
      <c r="M246" s="67">
        <f t="shared" si="406"/>
        <v>0</v>
      </c>
      <c r="N246" s="198">
        <f>100%</f>
        <v>1</v>
      </c>
      <c r="O246" s="185">
        <f t="shared" si="430"/>
        <v>0</v>
      </c>
      <c r="P246" s="132"/>
      <c r="Q246" s="20">
        <f t="shared" si="407"/>
        <v>0</v>
      </c>
      <c r="R246" s="133"/>
      <c r="S246" s="198">
        <f>100%</f>
        <v>1</v>
      </c>
      <c r="T246" s="185">
        <f t="shared" si="431"/>
        <v>0</v>
      </c>
      <c r="U246" s="132"/>
      <c r="V246" s="134">
        <f t="shared" si="408"/>
        <v>0</v>
      </c>
      <c r="W246" s="317"/>
      <c r="X246" s="57"/>
      <c r="Y246" s="283"/>
      <c r="Z246" s="284" t="str">
        <f t="shared" si="358"/>
        <v xml:space="preserve"> </v>
      </c>
      <c r="AA246" s="10">
        <f t="shared" si="409"/>
        <v>0</v>
      </c>
      <c r="AB246" s="26">
        <f t="shared" si="410"/>
        <v>0</v>
      </c>
      <c r="AC246" s="186">
        <f t="shared" si="411"/>
        <v>0.27</v>
      </c>
      <c r="AD246" s="197">
        <f t="shared" si="432"/>
        <v>0</v>
      </c>
      <c r="AE246" s="20">
        <f t="shared" si="412"/>
        <v>0</v>
      </c>
      <c r="AF246" s="21">
        <f t="shared" si="413"/>
        <v>0</v>
      </c>
      <c r="AG246" s="198">
        <f t="shared" si="414"/>
        <v>1</v>
      </c>
      <c r="AH246" s="185">
        <f t="shared" si="433"/>
        <v>0</v>
      </c>
      <c r="AI246" s="132"/>
      <c r="AJ246" s="20">
        <f t="shared" si="415"/>
        <v>0</v>
      </c>
      <c r="AK246" s="133"/>
      <c r="AL246" s="198">
        <f t="shared" si="416"/>
        <v>1</v>
      </c>
      <c r="AM246" s="185">
        <f t="shared" si="434"/>
        <v>0</v>
      </c>
      <c r="AN246" s="132"/>
      <c r="AO246" s="134">
        <f t="shared" si="417"/>
        <v>0</v>
      </c>
      <c r="AP246" s="292">
        <f t="shared" si="418"/>
        <v>0</v>
      </c>
      <c r="AQ246" s="56">
        <f t="shared" si="435"/>
        <v>0</v>
      </c>
      <c r="AR246" s="207"/>
      <c r="AS246" s="11" t="str">
        <f t="shared" si="363"/>
        <v xml:space="preserve"> </v>
      </c>
      <c r="AT246" s="10">
        <f t="shared" si="419"/>
        <v>0</v>
      </c>
      <c r="AU246" s="26">
        <f t="shared" si="420"/>
        <v>0</v>
      </c>
      <c r="AV246" s="26">
        <f t="shared" si="421"/>
        <v>0</v>
      </c>
      <c r="AW246" s="20">
        <f t="shared" si="422"/>
        <v>0</v>
      </c>
      <c r="AX246" s="21">
        <f t="shared" si="423"/>
        <v>0</v>
      </c>
      <c r="AY246" s="198">
        <f t="shared" si="424"/>
        <v>1</v>
      </c>
      <c r="AZ246" s="20">
        <f t="shared" si="436"/>
        <v>0</v>
      </c>
      <c r="BA246" s="132"/>
      <c r="BB246" s="20">
        <f t="shared" si="425"/>
        <v>0</v>
      </c>
      <c r="BC246" s="133"/>
      <c r="BD246" s="198">
        <f t="shared" si="426"/>
        <v>1</v>
      </c>
      <c r="BE246" s="20">
        <f t="shared" si="427"/>
        <v>0</v>
      </c>
      <c r="BF246" s="132"/>
      <c r="BG246" s="184">
        <f t="shared" si="428"/>
        <v>0</v>
      </c>
      <c r="BH246" s="301">
        <f t="shared" si="437"/>
        <v>0</v>
      </c>
      <c r="BI246" s="56">
        <f t="shared" si="438"/>
        <v>0</v>
      </c>
      <c r="BJ246" s="312"/>
      <c r="BK246" s="129" t="str">
        <f t="shared" si="404"/>
        <v>C/IV</v>
      </c>
    </row>
    <row r="247" spans="2:63" x14ac:dyDescent="0.25">
      <c r="B247" s="130" t="s">
        <v>382</v>
      </c>
      <c r="C247" s="8"/>
      <c r="D247" s="85"/>
      <c r="E247" s="340" t="s">
        <v>148</v>
      </c>
      <c r="F247" s="341"/>
      <c r="G247" s="60"/>
      <c r="H247" s="66"/>
      <c r="I247" s="27"/>
      <c r="J247" s="186">
        <f>27%</f>
        <v>0.27</v>
      </c>
      <c r="K247" s="197">
        <f t="shared" si="429"/>
        <v>0</v>
      </c>
      <c r="L247" s="20">
        <f t="shared" si="405"/>
        <v>0</v>
      </c>
      <c r="M247" s="67">
        <f t="shared" si="406"/>
        <v>0</v>
      </c>
      <c r="N247" s="198">
        <f>100%</f>
        <v>1</v>
      </c>
      <c r="O247" s="185">
        <f t="shared" si="430"/>
        <v>0</v>
      </c>
      <c r="P247" s="132"/>
      <c r="Q247" s="20">
        <f t="shared" si="407"/>
        <v>0</v>
      </c>
      <c r="R247" s="133"/>
      <c r="S247" s="198">
        <f>100%</f>
        <v>1</v>
      </c>
      <c r="T247" s="185">
        <f t="shared" si="431"/>
        <v>0</v>
      </c>
      <c r="U247" s="132"/>
      <c r="V247" s="134">
        <f t="shared" si="408"/>
        <v>0</v>
      </c>
      <c r="W247" s="317"/>
      <c r="X247" s="57"/>
      <c r="Y247" s="283"/>
      <c r="Z247" s="284" t="str">
        <f t="shared" si="358"/>
        <v xml:space="preserve"> </v>
      </c>
      <c r="AA247" s="10">
        <f t="shared" si="409"/>
        <v>0</v>
      </c>
      <c r="AB247" s="26">
        <f t="shared" si="410"/>
        <v>0</v>
      </c>
      <c r="AC247" s="186">
        <f t="shared" si="411"/>
        <v>0.27</v>
      </c>
      <c r="AD247" s="197">
        <f t="shared" si="432"/>
        <v>0</v>
      </c>
      <c r="AE247" s="20">
        <f t="shared" si="412"/>
        <v>0</v>
      </c>
      <c r="AF247" s="21">
        <f t="shared" si="413"/>
        <v>0</v>
      </c>
      <c r="AG247" s="198">
        <f t="shared" si="414"/>
        <v>1</v>
      </c>
      <c r="AH247" s="185">
        <f t="shared" si="433"/>
        <v>0</v>
      </c>
      <c r="AI247" s="132"/>
      <c r="AJ247" s="20">
        <f t="shared" si="415"/>
        <v>0</v>
      </c>
      <c r="AK247" s="133"/>
      <c r="AL247" s="198">
        <f t="shared" si="416"/>
        <v>1</v>
      </c>
      <c r="AM247" s="185">
        <f t="shared" si="434"/>
        <v>0</v>
      </c>
      <c r="AN247" s="132"/>
      <c r="AO247" s="134">
        <f t="shared" si="417"/>
        <v>0</v>
      </c>
      <c r="AP247" s="292">
        <f t="shared" si="418"/>
        <v>0</v>
      </c>
      <c r="AQ247" s="56">
        <f t="shared" si="435"/>
        <v>0</v>
      </c>
      <c r="AR247" s="207"/>
      <c r="AS247" s="11" t="str">
        <f t="shared" si="363"/>
        <v xml:space="preserve"> </v>
      </c>
      <c r="AT247" s="10">
        <f t="shared" si="419"/>
        <v>0</v>
      </c>
      <c r="AU247" s="26">
        <f t="shared" si="420"/>
        <v>0</v>
      </c>
      <c r="AV247" s="26">
        <f t="shared" si="421"/>
        <v>0</v>
      </c>
      <c r="AW247" s="20">
        <f t="shared" si="422"/>
        <v>0</v>
      </c>
      <c r="AX247" s="21">
        <f t="shared" si="423"/>
        <v>0</v>
      </c>
      <c r="AY247" s="198">
        <f t="shared" si="424"/>
        <v>1</v>
      </c>
      <c r="AZ247" s="20">
        <f t="shared" si="436"/>
        <v>0</v>
      </c>
      <c r="BA247" s="132"/>
      <c r="BB247" s="20">
        <f t="shared" si="425"/>
        <v>0</v>
      </c>
      <c r="BC247" s="133"/>
      <c r="BD247" s="198">
        <f t="shared" si="426"/>
        <v>1</v>
      </c>
      <c r="BE247" s="20">
        <f t="shared" si="427"/>
        <v>0</v>
      </c>
      <c r="BF247" s="132"/>
      <c r="BG247" s="184">
        <f t="shared" si="428"/>
        <v>0</v>
      </c>
      <c r="BH247" s="301">
        <f t="shared" si="437"/>
        <v>0</v>
      </c>
      <c r="BI247" s="56">
        <f t="shared" si="438"/>
        <v>0</v>
      </c>
      <c r="BJ247" s="312"/>
      <c r="BK247" s="129" t="str">
        <f t="shared" si="404"/>
        <v>C/IV</v>
      </c>
    </row>
    <row r="248" spans="2:63" x14ac:dyDescent="0.25">
      <c r="B248" s="130" t="s">
        <v>383</v>
      </c>
      <c r="C248" s="8"/>
      <c r="D248" s="85"/>
      <c r="E248" s="340" t="s">
        <v>148</v>
      </c>
      <c r="F248" s="341"/>
      <c r="G248" s="60"/>
      <c r="H248" s="66"/>
      <c r="I248" s="27"/>
      <c r="J248" s="186">
        <f>27%</f>
        <v>0.27</v>
      </c>
      <c r="K248" s="197">
        <f t="shared" si="429"/>
        <v>0</v>
      </c>
      <c r="L248" s="20">
        <f t="shared" si="405"/>
        <v>0</v>
      </c>
      <c r="M248" s="67">
        <f t="shared" si="406"/>
        <v>0</v>
      </c>
      <c r="N248" s="198">
        <f>100%</f>
        <v>1</v>
      </c>
      <c r="O248" s="185">
        <f t="shared" si="430"/>
        <v>0</v>
      </c>
      <c r="P248" s="132"/>
      <c r="Q248" s="20">
        <f t="shared" si="407"/>
        <v>0</v>
      </c>
      <c r="R248" s="133"/>
      <c r="S248" s="198">
        <f>100%</f>
        <v>1</v>
      </c>
      <c r="T248" s="185">
        <f t="shared" si="431"/>
        <v>0</v>
      </c>
      <c r="U248" s="132"/>
      <c r="V248" s="134">
        <f t="shared" si="408"/>
        <v>0</v>
      </c>
      <c r="W248" s="317"/>
      <c r="X248" s="57"/>
      <c r="Y248" s="283"/>
      <c r="Z248" s="284" t="str">
        <f t="shared" si="358"/>
        <v xml:space="preserve"> </v>
      </c>
      <c r="AA248" s="10">
        <f t="shared" si="409"/>
        <v>0</v>
      </c>
      <c r="AB248" s="26">
        <f t="shared" si="410"/>
        <v>0</v>
      </c>
      <c r="AC248" s="186">
        <f t="shared" si="411"/>
        <v>0.27</v>
      </c>
      <c r="AD248" s="197">
        <f t="shared" si="432"/>
        <v>0</v>
      </c>
      <c r="AE248" s="20">
        <f t="shared" si="412"/>
        <v>0</v>
      </c>
      <c r="AF248" s="21">
        <f t="shared" si="413"/>
        <v>0</v>
      </c>
      <c r="AG248" s="198">
        <f t="shared" si="414"/>
        <v>1</v>
      </c>
      <c r="AH248" s="185">
        <f t="shared" si="433"/>
        <v>0</v>
      </c>
      <c r="AI248" s="132"/>
      <c r="AJ248" s="20">
        <f t="shared" si="415"/>
        <v>0</v>
      </c>
      <c r="AK248" s="133"/>
      <c r="AL248" s="198">
        <f t="shared" si="416"/>
        <v>1</v>
      </c>
      <c r="AM248" s="185">
        <f t="shared" si="434"/>
        <v>0</v>
      </c>
      <c r="AN248" s="132"/>
      <c r="AO248" s="134">
        <f t="shared" si="417"/>
        <v>0</v>
      </c>
      <c r="AP248" s="292">
        <f t="shared" si="418"/>
        <v>0</v>
      </c>
      <c r="AQ248" s="56">
        <f t="shared" si="435"/>
        <v>0</v>
      </c>
      <c r="AR248" s="207"/>
      <c r="AS248" s="11" t="str">
        <f t="shared" si="363"/>
        <v xml:space="preserve"> </v>
      </c>
      <c r="AT248" s="10">
        <f t="shared" si="419"/>
        <v>0</v>
      </c>
      <c r="AU248" s="26">
        <f t="shared" si="420"/>
        <v>0</v>
      </c>
      <c r="AV248" s="26">
        <f t="shared" si="421"/>
        <v>0</v>
      </c>
      <c r="AW248" s="20">
        <f t="shared" si="422"/>
        <v>0</v>
      </c>
      <c r="AX248" s="21">
        <f t="shared" si="423"/>
        <v>0</v>
      </c>
      <c r="AY248" s="198">
        <f t="shared" si="424"/>
        <v>1</v>
      </c>
      <c r="AZ248" s="20">
        <f t="shared" si="436"/>
        <v>0</v>
      </c>
      <c r="BA248" s="132"/>
      <c r="BB248" s="20">
        <f t="shared" si="425"/>
        <v>0</v>
      </c>
      <c r="BC248" s="133"/>
      <c r="BD248" s="198">
        <f t="shared" si="426"/>
        <v>1</v>
      </c>
      <c r="BE248" s="20">
        <f t="shared" si="427"/>
        <v>0</v>
      </c>
      <c r="BF248" s="132"/>
      <c r="BG248" s="184">
        <f t="shared" si="428"/>
        <v>0</v>
      </c>
      <c r="BH248" s="301">
        <f t="shared" si="437"/>
        <v>0</v>
      </c>
      <c r="BI248" s="56">
        <f t="shared" si="438"/>
        <v>0</v>
      </c>
      <c r="BJ248" s="312"/>
      <c r="BK248" s="129" t="str">
        <f t="shared" si="404"/>
        <v>C/IV</v>
      </c>
    </row>
    <row r="249" spans="2:63" x14ac:dyDescent="0.25">
      <c r="B249" s="130" t="s">
        <v>384</v>
      </c>
      <c r="C249" s="8"/>
      <c r="D249" s="85"/>
      <c r="E249" s="340" t="s">
        <v>148</v>
      </c>
      <c r="F249" s="341"/>
      <c r="G249" s="60"/>
      <c r="H249" s="66"/>
      <c r="I249" s="27"/>
      <c r="J249" s="186">
        <f>27%</f>
        <v>0.27</v>
      </c>
      <c r="K249" s="197">
        <f t="shared" si="429"/>
        <v>0</v>
      </c>
      <c r="L249" s="20">
        <f t="shared" si="405"/>
        <v>0</v>
      </c>
      <c r="M249" s="67">
        <f t="shared" si="406"/>
        <v>0</v>
      </c>
      <c r="N249" s="198">
        <f>100%</f>
        <v>1</v>
      </c>
      <c r="O249" s="185">
        <f t="shared" si="430"/>
        <v>0</v>
      </c>
      <c r="P249" s="132"/>
      <c r="Q249" s="20">
        <f t="shared" si="407"/>
        <v>0</v>
      </c>
      <c r="R249" s="133"/>
      <c r="S249" s="198">
        <f>100%</f>
        <v>1</v>
      </c>
      <c r="T249" s="185">
        <f t="shared" si="431"/>
        <v>0</v>
      </c>
      <c r="U249" s="132"/>
      <c r="V249" s="134">
        <f t="shared" si="408"/>
        <v>0</v>
      </c>
      <c r="W249" s="317"/>
      <c r="X249" s="57"/>
      <c r="Y249" s="283"/>
      <c r="Z249" s="284" t="str">
        <f t="shared" si="358"/>
        <v xml:space="preserve"> </v>
      </c>
      <c r="AA249" s="10">
        <f t="shared" si="409"/>
        <v>0</v>
      </c>
      <c r="AB249" s="26">
        <f t="shared" si="410"/>
        <v>0</v>
      </c>
      <c r="AC249" s="186">
        <f t="shared" si="411"/>
        <v>0.27</v>
      </c>
      <c r="AD249" s="197">
        <f t="shared" si="432"/>
        <v>0</v>
      </c>
      <c r="AE249" s="20">
        <f t="shared" si="412"/>
        <v>0</v>
      </c>
      <c r="AF249" s="21">
        <f t="shared" si="413"/>
        <v>0</v>
      </c>
      <c r="AG249" s="198">
        <f t="shared" si="414"/>
        <v>1</v>
      </c>
      <c r="AH249" s="185">
        <f t="shared" si="433"/>
        <v>0</v>
      </c>
      <c r="AI249" s="132"/>
      <c r="AJ249" s="20">
        <f t="shared" si="415"/>
        <v>0</v>
      </c>
      <c r="AK249" s="133"/>
      <c r="AL249" s="198">
        <f t="shared" si="416"/>
        <v>1</v>
      </c>
      <c r="AM249" s="185">
        <f t="shared" si="434"/>
        <v>0</v>
      </c>
      <c r="AN249" s="132"/>
      <c r="AO249" s="134">
        <f t="shared" si="417"/>
        <v>0</v>
      </c>
      <c r="AP249" s="292">
        <f t="shared" si="418"/>
        <v>0</v>
      </c>
      <c r="AQ249" s="56">
        <f t="shared" si="435"/>
        <v>0</v>
      </c>
      <c r="AR249" s="207"/>
      <c r="AS249" s="11" t="str">
        <f t="shared" si="363"/>
        <v xml:space="preserve"> </v>
      </c>
      <c r="AT249" s="10">
        <f t="shared" si="419"/>
        <v>0</v>
      </c>
      <c r="AU249" s="26">
        <f t="shared" si="420"/>
        <v>0</v>
      </c>
      <c r="AV249" s="26">
        <f t="shared" si="421"/>
        <v>0</v>
      </c>
      <c r="AW249" s="20">
        <f t="shared" si="422"/>
        <v>0</v>
      </c>
      <c r="AX249" s="21">
        <f t="shared" si="423"/>
        <v>0</v>
      </c>
      <c r="AY249" s="198">
        <f t="shared" si="424"/>
        <v>1</v>
      </c>
      <c r="AZ249" s="20">
        <f t="shared" si="436"/>
        <v>0</v>
      </c>
      <c r="BA249" s="132"/>
      <c r="BB249" s="20">
        <f t="shared" si="425"/>
        <v>0</v>
      </c>
      <c r="BC249" s="133"/>
      <c r="BD249" s="198">
        <f t="shared" si="426"/>
        <v>1</v>
      </c>
      <c r="BE249" s="20">
        <f t="shared" si="427"/>
        <v>0</v>
      </c>
      <c r="BF249" s="132"/>
      <c r="BG249" s="184">
        <f t="shared" si="428"/>
        <v>0</v>
      </c>
      <c r="BH249" s="301">
        <f t="shared" si="437"/>
        <v>0</v>
      </c>
      <c r="BI249" s="56">
        <f t="shared" si="438"/>
        <v>0</v>
      </c>
      <c r="BJ249" s="312"/>
      <c r="BK249" s="129" t="str">
        <f t="shared" si="404"/>
        <v>C/IV</v>
      </c>
    </row>
    <row r="250" spans="2:63" x14ac:dyDescent="0.25">
      <c r="B250" s="130" t="s">
        <v>385</v>
      </c>
      <c r="C250" s="8"/>
      <c r="D250" s="85"/>
      <c r="E250" s="340" t="s">
        <v>148</v>
      </c>
      <c r="F250" s="341"/>
      <c r="G250" s="60"/>
      <c r="H250" s="66"/>
      <c r="I250" s="27"/>
      <c r="J250" s="186">
        <f>27%</f>
        <v>0.27</v>
      </c>
      <c r="K250" s="197">
        <f t="shared" si="429"/>
        <v>0</v>
      </c>
      <c r="L250" s="20">
        <f t="shared" si="405"/>
        <v>0</v>
      </c>
      <c r="M250" s="67">
        <f t="shared" si="406"/>
        <v>0</v>
      </c>
      <c r="N250" s="198">
        <f>100%</f>
        <v>1</v>
      </c>
      <c r="O250" s="185">
        <f t="shared" si="430"/>
        <v>0</v>
      </c>
      <c r="P250" s="132"/>
      <c r="Q250" s="20">
        <f t="shared" si="407"/>
        <v>0</v>
      </c>
      <c r="R250" s="133"/>
      <c r="S250" s="198">
        <f>100%</f>
        <v>1</v>
      </c>
      <c r="T250" s="185">
        <f t="shared" si="431"/>
        <v>0</v>
      </c>
      <c r="U250" s="132"/>
      <c r="V250" s="134">
        <f t="shared" si="408"/>
        <v>0</v>
      </c>
      <c r="W250" s="317"/>
      <c r="X250" s="57"/>
      <c r="Y250" s="283"/>
      <c r="Z250" s="284" t="str">
        <f t="shared" si="358"/>
        <v xml:space="preserve"> </v>
      </c>
      <c r="AA250" s="10">
        <f t="shared" si="409"/>
        <v>0</v>
      </c>
      <c r="AB250" s="26">
        <f t="shared" si="410"/>
        <v>0</v>
      </c>
      <c r="AC250" s="186">
        <f t="shared" si="411"/>
        <v>0.27</v>
      </c>
      <c r="AD250" s="197">
        <f t="shared" si="432"/>
        <v>0</v>
      </c>
      <c r="AE250" s="20">
        <f t="shared" si="412"/>
        <v>0</v>
      </c>
      <c r="AF250" s="21">
        <f t="shared" si="413"/>
        <v>0</v>
      </c>
      <c r="AG250" s="198">
        <f t="shared" si="414"/>
        <v>1</v>
      </c>
      <c r="AH250" s="185">
        <f t="shared" si="433"/>
        <v>0</v>
      </c>
      <c r="AI250" s="132"/>
      <c r="AJ250" s="20">
        <f t="shared" si="415"/>
        <v>0</v>
      </c>
      <c r="AK250" s="133"/>
      <c r="AL250" s="198">
        <f t="shared" si="416"/>
        <v>1</v>
      </c>
      <c r="AM250" s="185">
        <f t="shared" si="434"/>
        <v>0</v>
      </c>
      <c r="AN250" s="132"/>
      <c r="AO250" s="134">
        <f t="shared" si="417"/>
        <v>0</v>
      </c>
      <c r="AP250" s="292">
        <f t="shared" si="418"/>
        <v>0</v>
      </c>
      <c r="AQ250" s="56">
        <f t="shared" si="435"/>
        <v>0</v>
      </c>
      <c r="AR250" s="207"/>
      <c r="AS250" s="11" t="str">
        <f t="shared" si="363"/>
        <v xml:space="preserve"> </v>
      </c>
      <c r="AT250" s="10">
        <f t="shared" si="419"/>
        <v>0</v>
      </c>
      <c r="AU250" s="26">
        <f t="shared" si="420"/>
        <v>0</v>
      </c>
      <c r="AV250" s="26">
        <f t="shared" si="421"/>
        <v>0</v>
      </c>
      <c r="AW250" s="20">
        <f t="shared" si="422"/>
        <v>0</v>
      </c>
      <c r="AX250" s="21">
        <f t="shared" si="423"/>
        <v>0</v>
      </c>
      <c r="AY250" s="198">
        <f t="shared" si="424"/>
        <v>1</v>
      </c>
      <c r="AZ250" s="20">
        <f t="shared" si="436"/>
        <v>0</v>
      </c>
      <c r="BA250" s="132"/>
      <c r="BB250" s="20">
        <f t="shared" si="425"/>
        <v>0</v>
      </c>
      <c r="BC250" s="133"/>
      <c r="BD250" s="198">
        <f t="shared" si="426"/>
        <v>1</v>
      </c>
      <c r="BE250" s="20">
        <f t="shared" si="427"/>
        <v>0</v>
      </c>
      <c r="BF250" s="132"/>
      <c r="BG250" s="184">
        <f t="shared" si="428"/>
        <v>0</v>
      </c>
      <c r="BH250" s="301">
        <f t="shared" si="437"/>
        <v>0</v>
      </c>
      <c r="BI250" s="56">
        <f t="shared" si="438"/>
        <v>0</v>
      </c>
      <c r="BJ250" s="312"/>
      <c r="BK250" s="129" t="str">
        <f t="shared" si="404"/>
        <v>C/IV</v>
      </c>
    </row>
    <row r="251" spans="2:63" x14ac:dyDescent="0.25">
      <c r="B251" s="130" t="s">
        <v>386</v>
      </c>
      <c r="C251" s="8"/>
      <c r="D251" s="85"/>
      <c r="E251" s="340" t="s">
        <v>148</v>
      </c>
      <c r="F251" s="341"/>
      <c r="G251" s="60"/>
      <c r="H251" s="66"/>
      <c r="I251" s="27"/>
      <c r="J251" s="186">
        <f>27%</f>
        <v>0.27</v>
      </c>
      <c r="K251" s="197">
        <f t="shared" si="429"/>
        <v>0</v>
      </c>
      <c r="L251" s="20">
        <f t="shared" si="405"/>
        <v>0</v>
      </c>
      <c r="M251" s="67">
        <f t="shared" si="406"/>
        <v>0</v>
      </c>
      <c r="N251" s="198">
        <f>100%</f>
        <v>1</v>
      </c>
      <c r="O251" s="185">
        <f t="shared" si="430"/>
        <v>0</v>
      </c>
      <c r="P251" s="132"/>
      <c r="Q251" s="20">
        <f t="shared" si="407"/>
        <v>0</v>
      </c>
      <c r="R251" s="133"/>
      <c r="S251" s="198">
        <f>100%</f>
        <v>1</v>
      </c>
      <c r="T251" s="185">
        <f t="shared" si="431"/>
        <v>0</v>
      </c>
      <c r="U251" s="132"/>
      <c r="V251" s="134">
        <f t="shared" si="408"/>
        <v>0</v>
      </c>
      <c r="W251" s="317"/>
      <c r="X251" s="57"/>
      <c r="Y251" s="283"/>
      <c r="Z251" s="284" t="str">
        <f t="shared" si="358"/>
        <v xml:space="preserve"> </v>
      </c>
      <c r="AA251" s="10">
        <f t="shared" si="409"/>
        <v>0</v>
      </c>
      <c r="AB251" s="26">
        <f t="shared" si="410"/>
        <v>0</v>
      </c>
      <c r="AC251" s="186">
        <f t="shared" si="411"/>
        <v>0.27</v>
      </c>
      <c r="AD251" s="197">
        <f t="shared" si="432"/>
        <v>0</v>
      </c>
      <c r="AE251" s="20">
        <f t="shared" si="412"/>
        <v>0</v>
      </c>
      <c r="AF251" s="21">
        <f t="shared" si="413"/>
        <v>0</v>
      </c>
      <c r="AG251" s="198">
        <f t="shared" si="414"/>
        <v>1</v>
      </c>
      <c r="AH251" s="185">
        <f t="shared" si="433"/>
        <v>0</v>
      </c>
      <c r="AI251" s="132"/>
      <c r="AJ251" s="20">
        <f t="shared" si="415"/>
        <v>0</v>
      </c>
      <c r="AK251" s="133"/>
      <c r="AL251" s="198">
        <f t="shared" si="416"/>
        <v>1</v>
      </c>
      <c r="AM251" s="185">
        <f t="shared" si="434"/>
        <v>0</v>
      </c>
      <c r="AN251" s="132"/>
      <c r="AO251" s="134">
        <f t="shared" si="417"/>
        <v>0</v>
      </c>
      <c r="AP251" s="292">
        <f t="shared" si="418"/>
        <v>0</v>
      </c>
      <c r="AQ251" s="56">
        <f t="shared" si="435"/>
        <v>0</v>
      </c>
      <c r="AR251" s="207"/>
      <c r="AS251" s="11" t="str">
        <f t="shared" si="363"/>
        <v xml:space="preserve"> </v>
      </c>
      <c r="AT251" s="10">
        <f t="shared" si="419"/>
        <v>0</v>
      </c>
      <c r="AU251" s="26">
        <f t="shared" si="420"/>
        <v>0</v>
      </c>
      <c r="AV251" s="26">
        <f t="shared" si="421"/>
        <v>0</v>
      </c>
      <c r="AW251" s="20">
        <f t="shared" si="422"/>
        <v>0</v>
      </c>
      <c r="AX251" s="21">
        <f t="shared" si="423"/>
        <v>0</v>
      </c>
      <c r="AY251" s="198">
        <f t="shared" si="424"/>
        <v>1</v>
      </c>
      <c r="AZ251" s="20">
        <f t="shared" si="436"/>
        <v>0</v>
      </c>
      <c r="BA251" s="132"/>
      <c r="BB251" s="20">
        <f t="shared" si="425"/>
        <v>0</v>
      </c>
      <c r="BC251" s="133"/>
      <c r="BD251" s="198">
        <f t="shared" si="426"/>
        <v>1</v>
      </c>
      <c r="BE251" s="20">
        <f t="shared" si="427"/>
        <v>0</v>
      </c>
      <c r="BF251" s="132"/>
      <c r="BG251" s="184">
        <f t="shared" si="428"/>
        <v>0</v>
      </c>
      <c r="BH251" s="301">
        <f t="shared" si="437"/>
        <v>0</v>
      </c>
      <c r="BI251" s="56">
        <f t="shared" si="438"/>
        <v>0</v>
      </c>
      <c r="BJ251" s="312"/>
      <c r="BK251" s="129" t="str">
        <f t="shared" si="404"/>
        <v>C/IV</v>
      </c>
    </row>
    <row r="252" spans="2:63" x14ac:dyDescent="0.25">
      <c r="B252" s="130" t="s">
        <v>387</v>
      </c>
      <c r="C252" s="8"/>
      <c r="D252" s="85"/>
      <c r="E252" s="340" t="s">
        <v>148</v>
      </c>
      <c r="F252" s="341"/>
      <c r="G252" s="60"/>
      <c r="H252" s="66"/>
      <c r="I252" s="27"/>
      <c r="J252" s="186">
        <f>27%</f>
        <v>0.27</v>
      </c>
      <c r="K252" s="197">
        <f t="shared" si="429"/>
        <v>0</v>
      </c>
      <c r="L252" s="20">
        <f t="shared" si="405"/>
        <v>0</v>
      </c>
      <c r="M252" s="67">
        <f t="shared" si="406"/>
        <v>0</v>
      </c>
      <c r="N252" s="198">
        <f>100%</f>
        <v>1</v>
      </c>
      <c r="O252" s="185">
        <f t="shared" si="430"/>
        <v>0</v>
      </c>
      <c r="P252" s="132"/>
      <c r="Q252" s="20">
        <f t="shared" si="407"/>
        <v>0</v>
      </c>
      <c r="R252" s="133"/>
      <c r="S252" s="198">
        <f>100%</f>
        <v>1</v>
      </c>
      <c r="T252" s="185">
        <f t="shared" si="431"/>
        <v>0</v>
      </c>
      <c r="U252" s="132"/>
      <c r="V252" s="134">
        <f t="shared" si="408"/>
        <v>0</v>
      </c>
      <c r="W252" s="317"/>
      <c r="X252" s="57"/>
      <c r="Y252" s="283"/>
      <c r="Z252" s="284" t="str">
        <f t="shared" si="358"/>
        <v xml:space="preserve"> </v>
      </c>
      <c r="AA252" s="10">
        <f t="shared" si="409"/>
        <v>0</v>
      </c>
      <c r="AB252" s="26">
        <f t="shared" si="410"/>
        <v>0</v>
      </c>
      <c r="AC252" s="186">
        <f t="shared" si="411"/>
        <v>0.27</v>
      </c>
      <c r="AD252" s="197">
        <f t="shared" si="432"/>
        <v>0</v>
      </c>
      <c r="AE252" s="20">
        <f t="shared" si="412"/>
        <v>0</v>
      </c>
      <c r="AF252" s="21">
        <f t="shared" si="413"/>
        <v>0</v>
      </c>
      <c r="AG252" s="198">
        <f t="shared" si="414"/>
        <v>1</v>
      </c>
      <c r="AH252" s="185">
        <f t="shared" si="433"/>
        <v>0</v>
      </c>
      <c r="AI252" s="132"/>
      <c r="AJ252" s="20">
        <f t="shared" si="415"/>
        <v>0</v>
      </c>
      <c r="AK252" s="133"/>
      <c r="AL252" s="198">
        <f t="shared" si="416"/>
        <v>1</v>
      </c>
      <c r="AM252" s="185">
        <f t="shared" si="434"/>
        <v>0</v>
      </c>
      <c r="AN252" s="132"/>
      <c r="AO252" s="134">
        <f t="shared" si="417"/>
        <v>0</v>
      </c>
      <c r="AP252" s="292">
        <f t="shared" si="418"/>
        <v>0</v>
      </c>
      <c r="AQ252" s="56">
        <f t="shared" si="435"/>
        <v>0</v>
      </c>
      <c r="AR252" s="207"/>
      <c r="AS252" s="11" t="str">
        <f t="shared" si="363"/>
        <v xml:space="preserve"> </v>
      </c>
      <c r="AT252" s="10">
        <f t="shared" si="419"/>
        <v>0</v>
      </c>
      <c r="AU252" s="26">
        <f t="shared" si="420"/>
        <v>0</v>
      </c>
      <c r="AV252" s="26">
        <f t="shared" si="421"/>
        <v>0</v>
      </c>
      <c r="AW252" s="20">
        <f t="shared" si="422"/>
        <v>0</v>
      </c>
      <c r="AX252" s="21">
        <f t="shared" si="423"/>
        <v>0</v>
      </c>
      <c r="AY252" s="198">
        <f t="shared" si="424"/>
        <v>1</v>
      </c>
      <c r="AZ252" s="20">
        <f t="shared" si="436"/>
        <v>0</v>
      </c>
      <c r="BA252" s="132"/>
      <c r="BB252" s="20">
        <f t="shared" si="425"/>
        <v>0</v>
      </c>
      <c r="BC252" s="133"/>
      <c r="BD252" s="198">
        <f t="shared" si="426"/>
        <v>1</v>
      </c>
      <c r="BE252" s="20">
        <f t="shared" si="427"/>
        <v>0</v>
      </c>
      <c r="BF252" s="132"/>
      <c r="BG252" s="184">
        <f t="shared" si="428"/>
        <v>0</v>
      </c>
      <c r="BH252" s="301">
        <f t="shared" si="437"/>
        <v>0</v>
      </c>
      <c r="BI252" s="56">
        <f t="shared" si="438"/>
        <v>0</v>
      </c>
      <c r="BJ252" s="312"/>
      <c r="BK252" s="129" t="str">
        <f t="shared" ref="BK252:BK262" si="439">+IF(LEFT(RIGHT(B252,3),1)="/",SUBSTITUTE(B252,RIGHT(B252,3),""),"")</f>
        <v>C/IV</v>
      </c>
    </row>
    <row r="253" spans="2:63" x14ac:dyDescent="0.25">
      <c r="B253" s="130" t="s">
        <v>388</v>
      </c>
      <c r="C253" s="8"/>
      <c r="D253" s="85"/>
      <c r="E253" s="340" t="s">
        <v>148</v>
      </c>
      <c r="F253" s="341"/>
      <c r="G253" s="60"/>
      <c r="H253" s="66"/>
      <c r="I253" s="27"/>
      <c r="J253" s="186">
        <f>27%</f>
        <v>0.27</v>
      </c>
      <c r="K253" s="197">
        <f t="shared" si="429"/>
        <v>0</v>
      </c>
      <c r="L253" s="20">
        <f t="shared" si="405"/>
        <v>0</v>
      </c>
      <c r="M253" s="67">
        <f t="shared" si="406"/>
        <v>0</v>
      </c>
      <c r="N253" s="198">
        <f>100%</f>
        <v>1</v>
      </c>
      <c r="O253" s="185">
        <f t="shared" si="430"/>
        <v>0</v>
      </c>
      <c r="P253" s="132"/>
      <c r="Q253" s="20">
        <f t="shared" si="407"/>
        <v>0</v>
      </c>
      <c r="R253" s="133"/>
      <c r="S253" s="198">
        <f>100%</f>
        <v>1</v>
      </c>
      <c r="T253" s="185">
        <f t="shared" si="431"/>
        <v>0</v>
      </c>
      <c r="U253" s="132"/>
      <c r="V253" s="134">
        <f t="shared" si="408"/>
        <v>0</v>
      </c>
      <c r="W253" s="317"/>
      <c r="X253" s="57"/>
      <c r="Y253" s="283"/>
      <c r="Z253" s="284" t="str">
        <f t="shared" si="358"/>
        <v xml:space="preserve"> </v>
      </c>
      <c r="AA253" s="10">
        <f t="shared" si="409"/>
        <v>0</v>
      </c>
      <c r="AB253" s="26">
        <f t="shared" si="410"/>
        <v>0</v>
      </c>
      <c r="AC253" s="186">
        <f t="shared" si="411"/>
        <v>0.27</v>
      </c>
      <c r="AD253" s="197">
        <f t="shared" si="432"/>
        <v>0</v>
      </c>
      <c r="AE253" s="20">
        <f t="shared" si="412"/>
        <v>0</v>
      </c>
      <c r="AF253" s="21">
        <f t="shared" si="413"/>
        <v>0</v>
      </c>
      <c r="AG253" s="198">
        <f t="shared" si="414"/>
        <v>1</v>
      </c>
      <c r="AH253" s="185">
        <f t="shared" si="433"/>
        <v>0</v>
      </c>
      <c r="AI253" s="132"/>
      <c r="AJ253" s="20">
        <f t="shared" si="415"/>
        <v>0</v>
      </c>
      <c r="AK253" s="133"/>
      <c r="AL253" s="198">
        <f t="shared" si="416"/>
        <v>1</v>
      </c>
      <c r="AM253" s="185">
        <f t="shared" si="434"/>
        <v>0</v>
      </c>
      <c r="AN253" s="132"/>
      <c r="AO253" s="134">
        <f t="shared" si="417"/>
        <v>0</v>
      </c>
      <c r="AP253" s="292">
        <f t="shared" si="418"/>
        <v>0</v>
      </c>
      <c r="AQ253" s="56">
        <f t="shared" si="435"/>
        <v>0</v>
      </c>
      <c r="AR253" s="207"/>
      <c r="AS253" s="11" t="str">
        <f t="shared" si="363"/>
        <v xml:space="preserve"> </v>
      </c>
      <c r="AT253" s="10">
        <f t="shared" si="419"/>
        <v>0</v>
      </c>
      <c r="AU253" s="26">
        <f t="shared" si="420"/>
        <v>0</v>
      </c>
      <c r="AV253" s="26">
        <f t="shared" si="421"/>
        <v>0</v>
      </c>
      <c r="AW253" s="20">
        <f t="shared" si="422"/>
        <v>0</v>
      </c>
      <c r="AX253" s="21">
        <f t="shared" si="423"/>
        <v>0</v>
      </c>
      <c r="AY253" s="198">
        <f t="shared" si="424"/>
        <v>1</v>
      </c>
      <c r="AZ253" s="20">
        <f t="shared" si="436"/>
        <v>0</v>
      </c>
      <c r="BA253" s="132"/>
      <c r="BB253" s="20">
        <f t="shared" si="425"/>
        <v>0</v>
      </c>
      <c r="BC253" s="133"/>
      <c r="BD253" s="198">
        <f t="shared" si="426"/>
        <v>1</v>
      </c>
      <c r="BE253" s="20">
        <f t="shared" si="427"/>
        <v>0</v>
      </c>
      <c r="BF253" s="132"/>
      <c r="BG253" s="184">
        <f t="shared" si="428"/>
        <v>0</v>
      </c>
      <c r="BH253" s="301">
        <f t="shared" si="437"/>
        <v>0</v>
      </c>
      <c r="BI253" s="56">
        <f t="shared" si="438"/>
        <v>0</v>
      </c>
      <c r="BJ253" s="312"/>
      <c r="BK253" s="129" t="str">
        <f t="shared" si="439"/>
        <v>C/IV</v>
      </c>
    </row>
    <row r="254" spans="2:63" x14ac:dyDescent="0.25">
      <c r="B254" s="130" t="s">
        <v>389</v>
      </c>
      <c r="C254" s="8"/>
      <c r="D254" s="85"/>
      <c r="E254" s="340" t="s">
        <v>148</v>
      </c>
      <c r="F254" s="341"/>
      <c r="G254" s="60"/>
      <c r="H254" s="66"/>
      <c r="I254" s="27"/>
      <c r="J254" s="186">
        <f>27%</f>
        <v>0.27</v>
      </c>
      <c r="K254" s="197">
        <f t="shared" si="429"/>
        <v>0</v>
      </c>
      <c r="L254" s="20">
        <f t="shared" si="405"/>
        <v>0</v>
      </c>
      <c r="M254" s="67">
        <f t="shared" si="406"/>
        <v>0</v>
      </c>
      <c r="N254" s="198">
        <f>100%</f>
        <v>1</v>
      </c>
      <c r="O254" s="185">
        <f t="shared" si="430"/>
        <v>0</v>
      </c>
      <c r="P254" s="132"/>
      <c r="Q254" s="20">
        <f t="shared" si="407"/>
        <v>0</v>
      </c>
      <c r="R254" s="133"/>
      <c r="S254" s="198">
        <f>100%</f>
        <v>1</v>
      </c>
      <c r="T254" s="185">
        <f t="shared" si="431"/>
        <v>0</v>
      </c>
      <c r="U254" s="132"/>
      <c r="V254" s="134">
        <f t="shared" si="408"/>
        <v>0</v>
      </c>
      <c r="W254" s="317"/>
      <c r="X254" s="57"/>
      <c r="Y254" s="283"/>
      <c r="Z254" s="284" t="str">
        <f t="shared" si="358"/>
        <v xml:space="preserve"> </v>
      </c>
      <c r="AA254" s="10">
        <f t="shared" si="409"/>
        <v>0</v>
      </c>
      <c r="AB254" s="26">
        <f t="shared" si="410"/>
        <v>0</v>
      </c>
      <c r="AC254" s="186">
        <f t="shared" si="411"/>
        <v>0.27</v>
      </c>
      <c r="AD254" s="197">
        <f t="shared" si="432"/>
        <v>0</v>
      </c>
      <c r="AE254" s="20">
        <f t="shared" si="412"/>
        <v>0</v>
      </c>
      <c r="AF254" s="21">
        <f t="shared" si="413"/>
        <v>0</v>
      </c>
      <c r="AG254" s="198">
        <f t="shared" si="414"/>
        <v>1</v>
      </c>
      <c r="AH254" s="185">
        <f t="shared" si="433"/>
        <v>0</v>
      </c>
      <c r="AI254" s="132"/>
      <c r="AJ254" s="20">
        <f t="shared" si="415"/>
        <v>0</v>
      </c>
      <c r="AK254" s="133"/>
      <c r="AL254" s="198">
        <f t="shared" si="416"/>
        <v>1</v>
      </c>
      <c r="AM254" s="185">
        <f t="shared" si="434"/>
        <v>0</v>
      </c>
      <c r="AN254" s="132"/>
      <c r="AO254" s="134">
        <f t="shared" si="417"/>
        <v>0</v>
      </c>
      <c r="AP254" s="292">
        <f t="shared" si="418"/>
        <v>0</v>
      </c>
      <c r="AQ254" s="56">
        <f t="shared" si="435"/>
        <v>0</v>
      </c>
      <c r="AR254" s="207"/>
      <c r="AS254" s="11" t="str">
        <f t="shared" si="363"/>
        <v xml:space="preserve"> </v>
      </c>
      <c r="AT254" s="10">
        <f t="shared" si="419"/>
        <v>0</v>
      </c>
      <c r="AU254" s="26">
        <f t="shared" si="420"/>
        <v>0</v>
      </c>
      <c r="AV254" s="26">
        <f t="shared" si="421"/>
        <v>0</v>
      </c>
      <c r="AW254" s="20">
        <f t="shared" si="422"/>
        <v>0</v>
      </c>
      <c r="AX254" s="21">
        <f t="shared" si="423"/>
        <v>0</v>
      </c>
      <c r="AY254" s="198">
        <f t="shared" si="424"/>
        <v>1</v>
      </c>
      <c r="AZ254" s="20">
        <f t="shared" si="436"/>
        <v>0</v>
      </c>
      <c r="BA254" s="132"/>
      <c r="BB254" s="20">
        <f t="shared" si="425"/>
        <v>0</v>
      </c>
      <c r="BC254" s="133"/>
      <c r="BD254" s="198">
        <f t="shared" si="426"/>
        <v>1</v>
      </c>
      <c r="BE254" s="20">
        <f t="shared" si="427"/>
        <v>0</v>
      </c>
      <c r="BF254" s="132"/>
      <c r="BG254" s="184">
        <f t="shared" si="428"/>
        <v>0</v>
      </c>
      <c r="BH254" s="301">
        <f t="shared" si="437"/>
        <v>0</v>
      </c>
      <c r="BI254" s="56">
        <f t="shared" si="438"/>
        <v>0</v>
      </c>
      <c r="BJ254" s="312"/>
      <c r="BK254" s="129" t="str">
        <f t="shared" si="439"/>
        <v>C/IV</v>
      </c>
    </row>
    <row r="255" spans="2:63" x14ac:dyDescent="0.25">
      <c r="B255" s="130" t="s">
        <v>390</v>
      </c>
      <c r="C255" s="8"/>
      <c r="D255" s="85"/>
      <c r="E255" s="340" t="s">
        <v>148</v>
      </c>
      <c r="F255" s="341"/>
      <c r="G255" s="60"/>
      <c r="H255" s="66"/>
      <c r="I255" s="27"/>
      <c r="J255" s="186">
        <f>27%</f>
        <v>0.27</v>
      </c>
      <c r="K255" s="197">
        <f t="shared" si="429"/>
        <v>0</v>
      </c>
      <c r="L255" s="20">
        <f t="shared" si="405"/>
        <v>0</v>
      </c>
      <c r="M255" s="67">
        <f t="shared" si="406"/>
        <v>0</v>
      </c>
      <c r="N255" s="198">
        <f>100%</f>
        <v>1</v>
      </c>
      <c r="O255" s="185">
        <f t="shared" si="430"/>
        <v>0</v>
      </c>
      <c r="P255" s="132"/>
      <c r="Q255" s="20">
        <f t="shared" si="407"/>
        <v>0</v>
      </c>
      <c r="R255" s="133"/>
      <c r="S255" s="198">
        <f>100%</f>
        <v>1</v>
      </c>
      <c r="T255" s="185">
        <f t="shared" si="431"/>
        <v>0</v>
      </c>
      <c r="U255" s="132"/>
      <c r="V255" s="134">
        <f t="shared" si="408"/>
        <v>0</v>
      </c>
      <c r="W255" s="317"/>
      <c r="X255" s="57"/>
      <c r="Y255" s="283"/>
      <c r="Z255" s="284" t="str">
        <f t="shared" si="358"/>
        <v xml:space="preserve"> </v>
      </c>
      <c r="AA255" s="10">
        <f t="shared" si="409"/>
        <v>0</v>
      </c>
      <c r="AB255" s="26">
        <f t="shared" si="410"/>
        <v>0</v>
      </c>
      <c r="AC255" s="186">
        <f t="shared" si="411"/>
        <v>0.27</v>
      </c>
      <c r="AD255" s="197">
        <f t="shared" si="432"/>
        <v>0</v>
      </c>
      <c r="AE255" s="20">
        <f t="shared" si="412"/>
        <v>0</v>
      </c>
      <c r="AF255" s="21">
        <f t="shared" si="413"/>
        <v>0</v>
      </c>
      <c r="AG255" s="198">
        <f t="shared" si="414"/>
        <v>1</v>
      </c>
      <c r="AH255" s="185">
        <f t="shared" si="433"/>
        <v>0</v>
      </c>
      <c r="AI255" s="132"/>
      <c r="AJ255" s="20">
        <f t="shared" si="415"/>
        <v>0</v>
      </c>
      <c r="AK255" s="133"/>
      <c r="AL255" s="198">
        <f t="shared" si="416"/>
        <v>1</v>
      </c>
      <c r="AM255" s="185">
        <f t="shared" si="434"/>
        <v>0</v>
      </c>
      <c r="AN255" s="132"/>
      <c r="AO255" s="134">
        <f t="shared" si="417"/>
        <v>0</v>
      </c>
      <c r="AP255" s="292">
        <f t="shared" si="418"/>
        <v>0</v>
      </c>
      <c r="AQ255" s="56">
        <f t="shared" si="435"/>
        <v>0</v>
      </c>
      <c r="AR255" s="207"/>
      <c r="AS255" s="11" t="str">
        <f t="shared" si="363"/>
        <v xml:space="preserve"> </v>
      </c>
      <c r="AT255" s="10">
        <f t="shared" si="419"/>
        <v>0</v>
      </c>
      <c r="AU255" s="26">
        <f t="shared" si="420"/>
        <v>0</v>
      </c>
      <c r="AV255" s="26">
        <f t="shared" si="421"/>
        <v>0</v>
      </c>
      <c r="AW255" s="20">
        <f t="shared" si="422"/>
        <v>0</v>
      </c>
      <c r="AX255" s="21">
        <f t="shared" si="423"/>
        <v>0</v>
      </c>
      <c r="AY255" s="198">
        <f t="shared" si="424"/>
        <v>1</v>
      </c>
      <c r="AZ255" s="20">
        <f t="shared" si="436"/>
        <v>0</v>
      </c>
      <c r="BA255" s="132"/>
      <c r="BB255" s="20">
        <f t="shared" si="425"/>
        <v>0</v>
      </c>
      <c r="BC255" s="133"/>
      <c r="BD255" s="198">
        <f t="shared" si="426"/>
        <v>1</v>
      </c>
      <c r="BE255" s="20">
        <f t="shared" si="427"/>
        <v>0</v>
      </c>
      <c r="BF255" s="132"/>
      <c r="BG255" s="184">
        <f t="shared" si="428"/>
        <v>0</v>
      </c>
      <c r="BH255" s="301">
        <f t="shared" si="437"/>
        <v>0</v>
      </c>
      <c r="BI255" s="56">
        <f t="shared" si="438"/>
        <v>0</v>
      </c>
      <c r="BJ255" s="312"/>
      <c r="BK255" s="129" t="str">
        <f t="shared" si="439"/>
        <v>C/IV</v>
      </c>
    </row>
    <row r="256" spans="2:63" x14ac:dyDescent="0.25">
      <c r="B256" s="130" t="s">
        <v>391</v>
      </c>
      <c r="C256" s="8"/>
      <c r="D256" s="85"/>
      <c r="E256" s="340" t="s">
        <v>148</v>
      </c>
      <c r="F256" s="341"/>
      <c r="G256" s="60"/>
      <c r="H256" s="66"/>
      <c r="I256" s="27"/>
      <c r="J256" s="186">
        <f>27%</f>
        <v>0.27</v>
      </c>
      <c r="K256" s="197">
        <f t="shared" si="429"/>
        <v>0</v>
      </c>
      <c r="L256" s="20">
        <f t="shared" si="405"/>
        <v>0</v>
      </c>
      <c r="M256" s="67">
        <f t="shared" si="406"/>
        <v>0</v>
      </c>
      <c r="N256" s="198">
        <f>100%</f>
        <v>1</v>
      </c>
      <c r="O256" s="185">
        <f t="shared" si="430"/>
        <v>0</v>
      </c>
      <c r="P256" s="132"/>
      <c r="Q256" s="20">
        <f t="shared" si="407"/>
        <v>0</v>
      </c>
      <c r="R256" s="133"/>
      <c r="S256" s="198">
        <f>100%</f>
        <v>1</v>
      </c>
      <c r="T256" s="185">
        <f t="shared" si="431"/>
        <v>0</v>
      </c>
      <c r="U256" s="132"/>
      <c r="V256" s="134">
        <f t="shared" si="408"/>
        <v>0</v>
      </c>
      <c r="W256" s="317"/>
      <c r="X256" s="57"/>
      <c r="Y256" s="283"/>
      <c r="Z256" s="284" t="str">
        <f t="shared" si="358"/>
        <v xml:space="preserve"> </v>
      </c>
      <c r="AA256" s="10">
        <f t="shared" si="409"/>
        <v>0</v>
      </c>
      <c r="AB256" s="26">
        <f t="shared" si="410"/>
        <v>0</v>
      </c>
      <c r="AC256" s="186">
        <f t="shared" si="411"/>
        <v>0.27</v>
      </c>
      <c r="AD256" s="197">
        <f t="shared" si="432"/>
        <v>0</v>
      </c>
      <c r="AE256" s="20">
        <f t="shared" si="412"/>
        <v>0</v>
      </c>
      <c r="AF256" s="21">
        <f t="shared" si="413"/>
        <v>0</v>
      </c>
      <c r="AG256" s="198">
        <f t="shared" si="414"/>
        <v>1</v>
      </c>
      <c r="AH256" s="185">
        <f t="shared" si="433"/>
        <v>0</v>
      </c>
      <c r="AI256" s="132"/>
      <c r="AJ256" s="20">
        <f t="shared" si="415"/>
        <v>0</v>
      </c>
      <c r="AK256" s="133"/>
      <c r="AL256" s="198">
        <f t="shared" si="416"/>
        <v>1</v>
      </c>
      <c r="AM256" s="185">
        <f t="shared" si="434"/>
        <v>0</v>
      </c>
      <c r="AN256" s="132"/>
      <c r="AO256" s="134">
        <f t="shared" si="417"/>
        <v>0</v>
      </c>
      <c r="AP256" s="292">
        <f t="shared" si="418"/>
        <v>0</v>
      </c>
      <c r="AQ256" s="56">
        <f t="shared" si="435"/>
        <v>0</v>
      </c>
      <c r="AR256" s="207"/>
      <c r="AS256" s="11" t="str">
        <f t="shared" si="363"/>
        <v xml:space="preserve"> </v>
      </c>
      <c r="AT256" s="10">
        <f t="shared" si="419"/>
        <v>0</v>
      </c>
      <c r="AU256" s="26">
        <f t="shared" si="420"/>
        <v>0</v>
      </c>
      <c r="AV256" s="26">
        <f t="shared" si="421"/>
        <v>0</v>
      </c>
      <c r="AW256" s="20">
        <f t="shared" si="422"/>
        <v>0</v>
      </c>
      <c r="AX256" s="21">
        <f t="shared" si="423"/>
        <v>0</v>
      </c>
      <c r="AY256" s="198">
        <f t="shared" si="424"/>
        <v>1</v>
      </c>
      <c r="AZ256" s="20">
        <f t="shared" si="436"/>
        <v>0</v>
      </c>
      <c r="BA256" s="132"/>
      <c r="BB256" s="20">
        <f t="shared" si="425"/>
        <v>0</v>
      </c>
      <c r="BC256" s="133"/>
      <c r="BD256" s="198">
        <f t="shared" si="426"/>
        <v>1</v>
      </c>
      <c r="BE256" s="20">
        <f t="shared" si="427"/>
        <v>0</v>
      </c>
      <c r="BF256" s="132"/>
      <c r="BG256" s="184">
        <f t="shared" si="428"/>
        <v>0</v>
      </c>
      <c r="BH256" s="301">
        <f t="shared" si="437"/>
        <v>0</v>
      </c>
      <c r="BI256" s="56">
        <f t="shared" si="438"/>
        <v>0</v>
      </c>
      <c r="BJ256" s="312"/>
      <c r="BK256" s="129" t="str">
        <f t="shared" si="439"/>
        <v>C/IV</v>
      </c>
    </row>
    <row r="257" spans="2:63" x14ac:dyDescent="0.25">
      <c r="B257" s="130" t="s">
        <v>392</v>
      </c>
      <c r="C257" s="8"/>
      <c r="D257" s="85"/>
      <c r="E257" s="340" t="s">
        <v>148</v>
      </c>
      <c r="F257" s="341"/>
      <c r="G257" s="60"/>
      <c r="H257" s="66"/>
      <c r="I257" s="27"/>
      <c r="J257" s="186">
        <f>27%</f>
        <v>0.27</v>
      </c>
      <c r="K257" s="197">
        <f t="shared" si="429"/>
        <v>0</v>
      </c>
      <c r="L257" s="20">
        <f t="shared" si="405"/>
        <v>0</v>
      </c>
      <c r="M257" s="67">
        <f t="shared" si="406"/>
        <v>0</v>
      </c>
      <c r="N257" s="198">
        <f>100%</f>
        <v>1</v>
      </c>
      <c r="O257" s="185">
        <f t="shared" si="430"/>
        <v>0</v>
      </c>
      <c r="P257" s="132"/>
      <c r="Q257" s="20">
        <f t="shared" si="407"/>
        <v>0</v>
      </c>
      <c r="R257" s="133"/>
      <c r="S257" s="198">
        <f>100%</f>
        <v>1</v>
      </c>
      <c r="T257" s="185">
        <f t="shared" si="431"/>
        <v>0</v>
      </c>
      <c r="U257" s="132"/>
      <c r="V257" s="134">
        <f t="shared" si="408"/>
        <v>0</v>
      </c>
      <c r="W257" s="317"/>
      <c r="X257" s="57"/>
      <c r="Y257" s="283"/>
      <c r="Z257" s="284" t="str">
        <f t="shared" si="358"/>
        <v xml:space="preserve"> </v>
      </c>
      <c r="AA257" s="10">
        <f t="shared" si="409"/>
        <v>0</v>
      </c>
      <c r="AB257" s="26">
        <f t="shared" si="410"/>
        <v>0</v>
      </c>
      <c r="AC257" s="186">
        <f t="shared" si="411"/>
        <v>0.27</v>
      </c>
      <c r="AD257" s="197">
        <f t="shared" si="432"/>
        <v>0</v>
      </c>
      <c r="AE257" s="20">
        <f t="shared" si="412"/>
        <v>0</v>
      </c>
      <c r="AF257" s="21">
        <f t="shared" si="413"/>
        <v>0</v>
      </c>
      <c r="AG257" s="198">
        <f t="shared" si="414"/>
        <v>1</v>
      </c>
      <c r="AH257" s="185">
        <f t="shared" si="433"/>
        <v>0</v>
      </c>
      <c r="AI257" s="132"/>
      <c r="AJ257" s="20">
        <f t="shared" si="415"/>
        <v>0</v>
      </c>
      <c r="AK257" s="133"/>
      <c r="AL257" s="198">
        <f t="shared" si="416"/>
        <v>1</v>
      </c>
      <c r="AM257" s="185">
        <f t="shared" si="434"/>
        <v>0</v>
      </c>
      <c r="AN257" s="132"/>
      <c r="AO257" s="134">
        <f t="shared" si="417"/>
        <v>0</v>
      </c>
      <c r="AP257" s="292">
        <f t="shared" si="418"/>
        <v>0</v>
      </c>
      <c r="AQ257" s="56">
        <f t="shared" si="435"/>
        <v>0</v>
      </c>
      <c r="AR257" s="207"/>
      <c r="AS257" s="11" t="str">
        <f t="shared" si="363"/>
        <v xml:space="preserve"> </v>
      </c>
      <c r="AT257" s="10">
        <f t="shared" si="419"/>
        <v>0</v>
      </c>
      <c r="AU257" s="26">
        <f t="shared" si="420"/>
        <v>0</v>
      </c>
      <c r="AV257" s="26">
        <f t="shared" si="421"/>
        <v>0</v>
      </c>
      <c r="AW257" s="20">
        <f t="shared" si="422"/>
        <v>0</v>
      </c>
      <c r="AX257" s="21">
        <f t="shared" si="423"/>
        <v>0</v>
      </c>
      <c r="AY257" s="198">
        <f t="shared" si="424"/>
        <v>1</v>
      </c>
      <c r="AZ257" s="20">
        <f t="shared" si="436"/>
        <v>0</v>
      </c>
      <c r="BA257" s="132"/>
      <c r="BB257" s="20">
        <f t="shared" si="425"/>
        <v>0</v>
      </c>
      <c r="BC257" s="133"/>
      <c r="BD257" s="198">
        <f t="shared" si="426"/>
        <v>1</v>
      </c>
      <c r="BE257" s="20">
        <f t="shared" si="427"/>
        <v>0</v>
      </c>
      <c r="BF257" s="132"/>
      <c r="BG257" s="184">
        <f t="shared" si="428"/>
        <v>0</v>
      </c>
      <c r="BH257" s="301">
        <f t="shared" si="437"/>
        <v>0</v>
      </c>
      <c r="BI257" s="56">
        <f t="shared" si="438"/>
        <v>0</v>
      </c>
      <c r="BJ257" s="312"/>
      <c r="BK257" s="129" t="str">
        <f t="shared" si="439"/>
        <v>C/IV</v>
      </c>
    </row>
    <row r="258" spans="2:63" x14ac:dyDescent="0.25">
      <c r="B258" s="130" t="s">
        <v>393</v>
      </c>
      <c r="C258" s="8"/>
      <c r="D258" s="85"/>
      <c r="E258" s="340" t="s">
        <v>148</v>
      </c>
      <c r="F258" s="341"/>
      <c r="G258" s="60"/>
      <c r="H258" s="66"/>
      <c r="I258" s="27"/>
      <c r="J258" s="186">
        <f>27%</f>
        <v>0.27</v>
      </c>
      <c r="K258" s="197">
        <f t="shared" si="429"/>
        <v>0</v>
      </c>
      <c r="L258" s="20">
        <f t="shared" si="405"/>
        <v>0</v>
      </c>
      <c r="M258" s="67">
        <f t="shared" si="406"/>
        <v>0</v>
      </c>
      <c r="N258" s="198">
        <f>100%</f>
        <v>1</v>
      </c>
      <c r="O258" s="185">
        <f t="shared" si="430"/>
        <v>0</v>
      </c>
      <c r="P258" s="132"/>
      <c r="Q258" s="20">
        <f t="shared" si="407"/>
        <v>0</v>
      </c>
      <c r="R258" s="133"/>
      <c r="S258" s="198">
        <f>100%</f>
        <v>1</v>
      </c>
      <c r="T258" s="185">
        <f t="shared" si="431"/>
        <v>0</v>
      </c>
      <c r="U258" s="132"/>
      <c r="V258" s="134">
        <f t="shared" si="408"/>
        <v>0</v>
      </c>
      <c r="W258" s="317"/>
      <c r="X258" s="57"/>
      <c r="Y258" s="283"/>
      <c r="Z258" s="284" t="str">
        <f t="shared" si="358"/>
        <v xml:space="preserve"> </v>
      </c>
      <c r="AA258" s="10">
        <f t="shared" si="409"/>
        <v>0</v>
      </c>
      <c r="AB258" s="26">
        <f t="shared" si="410"/>
        <v>0</v>
      </c>
      <c r="AC258" s="186">
        <f t="shared" si="411"/>
        <v>0.27</v>
      </c>
      <c r="AD258" s="197">
        <f t="shared" si="432"/>
        <v>0</v>
      </c>
      <c r="AE258" s="20">
        <f t="shared" si="412"/>
        <v>0</v>
      </c>
      <c r="AF258" s="21">
        <f t="shared" si="413"/>
        <v>0</v>
      </c>
      <c r="AG258" s="198">
        <f t="shared" si="414"/>
        <v>1</v>
      </c>
      <c r="AH258" s="185">
        <f t="shared" si="433"/>
        <v>0</v>
      </c>
      <c r="AI258" s="132"/>
      <c r="AJ258" s="20">
        <f t="shared" si="415"/>
        <v>0</v>
      </c>
      <c r="AK258" s="133"/>
      <c r="AL258" s="198">
        <f t="shared" si="416"/>
        <v>1</v>
      </c>
      <c r="AM258" s="185">
        <f t="shared" si="434"/>
        <v>0</v>
      </c>
      <c r="AN258" s="132"/>
      <c r="AO258" s="134">
        <f t="shared" si="417"/>
        <v>0</v>
      </c>
      <c r="AP258" s="292">
        <f t="shared" si="418"/>
        <v>0</v>
      </c>
      <c r="AQ258" s="56">
        <f t="shared" si="435"/>
        <v>0</v>
      </c>
      <c r="AR258" s="207"/>
      <c r="AS258" s="11" t="str">
        <f t="shared" si="363"/>
        <v xml:space="preserve"> </v>
      </c>
      <c r="AT258" s="10">
        <f t="shared" si="419"/>
        <v>0</v>
      </c>
      <c r="AU258" s="26">
        <f t="shared" si="420"/>
        <v>0</v>
      </c>
      <c r="AV258" s="26">
        <f t="shared" si="421"/>
        <v>0</v>
      </c>
      <c r="AW258" s="20">
        <f t="shared" si="422"/>
        <v>0</v>
      </c>
      <c r="AX258" s="21">
        <f t="shared" si="423"/>
        <v>0</v>
      </c>
      <c r="AY258" s="198">
        <f t="shared" si="424"/>
        <v>1</v>
      </c>
      <c r="AZ258" s="20">
        <f t="shared" si="436"/>
        <v>0</v>
      </c>
      <c r="BA258" s="132"/>
      <c r="BB258" s="20">
        <f t="shared" si="425"/>
        <v>0</v>
      </c>
      <c r="BC258" s="133"/>
      <c r="BD258" s="198">
        <f t="shared" si="426"/>
        <v>1</v>
      </c>
      <c r="BE258" s="20">
        <f t="shared" si="427"/>
        <v>0</v>
      </c>
      <c r="BF258" s="132"/>
      <c r="BG258" s="184">
        <f t="shared" si="428"/>
        <v>0</v>
      </c>
      <c r="BH258" s="301">
        <f t="shared" si="437"/>
        <v>0</v>
      </c>
      <c r="BI258" s="56">
        <f t="shared" si="438"/>
        <v>0</v>
      </c>
      <c r="BJ258" s="312"/>
      <c r="BK258" s="129" t="str">
        <f t="shared" si="439"/>
        <v>C/IV</v>
      </c>
    </row>
    <row r="259" spans="2:63" x14ac:dyDescent="0.25">
      <c r="B259" s="130" t="s">
        <v>394</v>
      </c>
      <c r="C259" s="8"/>
      <c r="D259" s="85"/>
      <c r="E259" s="340" t="s">
        <v>148</v>
      </c>
      <c r="F259" s="341"/>
      <c r="G259" s="60"/>
      <c r="H259" s="66"/>
      <c r="I259" s="27"/>
      <c r="J259" s="186">
        <f>27%</f>
        <v>0.27</v>
      </c>
      <c r="K259" s="197">
        <f t="shared" si="429"/>
        <v>0</v>
      </c>
      <c r="L259" s="20">
        <f t="shared" si="405"/>
        <v>0</v>
      </c>
      <c r="M259" s="67">
        <f t="shared" si="406"/>
        <v>0</v>
      </c>
      <c r="N259" s="198">
        <f>100%</f>
        <v>1</v>
      </c>
      <c r="O259" s="185">
        <f t="shared" si="430"/>
        <v>0</v>
      </c>
      <c r="P259" s="132"/>
      <c r="Q259" s="20">
        <f t="shared" si="407"/>
        <v>0</v>
      </c>
      <c r="R259" s="133"/>
      <c r="S259" s="198">
        <f>100%</f>
        <v>1</v>
      </c>
      <c r="T259" s="185">
        <f t="shared" si="431"/>
        <v>0</v>
      </c>
      <c r="U259" s="132"/>
      <c r="V259" s="134">
        <f t="shared" si="408"/>
        <v>0</v>
      </c>
      <c r="W259" s="317"/>
      <c r="X259" s="57"/>
      <c r="Y259" s="283"/>
      <c r="Z259" s="284" t="str">
        <f t="shared" si="358"/>
        <v xml:space="preserve"> </v>
      </c>
      <c r="AA259" s="10">
        <f t="shared" si="409"/>
        <v>0</v>
      </c>
      <c r="AB259" s="26">
        <f t="shared" si="410"/>
        <v>0</v>
      </c>
      <c r="AC259" s="186">
        <f t="shared" si="411"/>
        <v>0.27</v>
      </c>
      <c r="AD259" s="197">
        <f t="shared" si="432"/>
        <v>0</v>
      </c>
      <c r="AE259" s="20">
        <f t="shared" si="412"/>
        <v>0</v>
      </c>
      <c r="AF259" s="21">
        <f t="shared" si="413"/>
        <v>0</v>
      </c>
      <c r="AG259" s="198">
        <f t="shared" si="414"/>
        <v>1</v>
      </c>
      <c r="AH259" s="185">
        <f t="shared" si="433"/>
        <v>0</v>
      </c>
      <c r="AI259" s="132"/>
      <c r="AJ259" s="20">
        <f t="shared" si="415"/>
        <v>0</v>
      </c>
      <c r="AK259" s="133"/>
      <c r="AL259" s="198">
        <f t="shared" si="416"/>
        <v>1</v>
      </c>
      <c r="AM259" s="185">
        <f t="shared" si="434"/>
        <v>0</v>
      </c>
      <c r="AN259" s="132"/>
      <c r="AO259" s="134">
        <f t="shared" si="417"/>
        <v>0</v>
      </c>
      <c r="AP259" s="292">
        <f t="shared" si="418"/>
        <v>0</v>
      </c>
      <c r="AQ259" s="56">
        <f t="shared" si="435"/>
        <v>0</v>
      </c>
      <c r="AR259" s="207"/>
      <c r="AS259" s="11" t="str">
        <f t="shared" si="363"/>
        <v xml:space="preserve"> </v>
      </c>
      <c r="AT259" s="10">
        <f t="shared" si="419"/>
        <v>0</v>
      </c>
      <c r="AU259" s="26">
        <f t="shared" si="420"/>
        <v>0</v>
      </c>
      <c r="AV259" s="26">
        <f t="shared" si="421"/>
        <v>0</v>
      </c>
      <c r="AW259" s="20">
        <f t="shared" si="422"/>
        <v>0</v>
      </c>
      <c r="AX259" s="21">
        <f t="shared" si="423"/>
        <v>0</v>
      </c>
      <c r="AY259" s="198">
        <f t="shared" si="424"/>
        <v>1</v>
      </c>
      <c r="AZ259" s="20">
        <f t="shared" si="436"/>
        <v>0</v>
      </c>
      <c r="BA259" s="132"/>
      <c r="BB259" s="20">
        <f t="shared" si="425"/>
        <v>0</v>
      </c>
      <c r="BC259" s="133"/>
      <c r="BD259" s="198">
        <f t="shared" si="426"/>
        <v>1</v>
      </c>
      <c r="BE259" s="20">
        <f t="shared" si="427"/>
        <v>0</v>
      </c>
      <c r="BF259" s="132"/>
      <c r="BG259" s="184">
        <f t="shared" si="428"/>
        <v>0</v>
      </c>
      <c r="BH259" s="301">
        <f t="shared" si="437"/>
        <v>0</v>
      </c>
      <c r="BI259" s="56">
        <f t="shared" si="438"/>
        <v>0</v>
      </c>
      <c r="BJ259" s="312"/>
      <c r="BK259" s="129" t="str">
        <f t="shared" si="439"/>
        <v>C/IV</v>
      </c>
    </row>
    <row r="260" spans="2:63" x14ac:dyDescent="0.25">
      <c r="B260" s="130" t="s">
        <v>395</v>
      </c>
      <c r="C260" s="8"/>
      <c r="D260" s="85"/>
      <c r="E260" s="340" t="s">
        <v>148</v>
      </c>
      <c r="F260" s="341"/>
      <c r="G260" s="60"/>
      <c r="H260" s="66"/>
      <c r="I260" s="27"/>
      <c r="J260" s="186">
        <f>27%</f>
        <v>0.27</v>
      </c>
      <c r="K260" s="197">
        <f t="shared" si="429"/>
        <v>0</v>
      </c>
      <c r="L260" s="20">
        <f t="shared" si="405"/>
        <v>0</v>
      </c>
      <c r="M260" s="67">
        <f t="shared" si="406"/>
        <v>0</v>
      </c>
      <c r="N260" s="198">
        <f>100%</f>
        <v>1</v>
      </c>
      <c r="O260" s="185">
        <f t="shared" si="430"/>
        <v>0</v>
      </c>
      <c r="P260" s="132"/>
      <c r="Q260" s="20">
        <f t="shared" si="407"/>
        <v>0</v>
      </c>
      <c r="R260" s="133"/>
      <c r="S260" s="198">
        <f>100%</f>
        <v>1</v>
      </c>
      <c r="T260" s="185">
        <f t="shared" si="431"/>
        <v>0</v>
      </c>
      <c r="U260" s="132"/>
      <c r="V260" s="134">
        <f t="shared" si="408"/>
        <v>0</v>
      </c>
      <c r="W260" s="317"/>
      <c r="X260" s="57"/>
      <c r="Y260" s="283"/>
      <c r="Z260" s="284" t="str">
        <f t="shared" si="358"/>
        <v xml:space="preserve"> </v>
      </c>
      <c r="AA260" s="10">
        <f t="shared" si="409"/>
        <v>0</v>
      </c>
      <c r="AB260" s="26">
        <f t="shared" si="410"/>
        <v>0</v>
      </c>
      <c r="AC260" s="186">
        <f t="shared" si="411"/>
        <v>0.27</v>
      </c>
      <c r="AD260" s="197">
        <f t="shared" si="432"/>
        <v>0</v>
      </c>
      <c r="AE260" s="20">
        <f t="shared" si="412"/>
        <v>0</v>
      </c>
      <c r="AF260" s="21">
        <f t="shared" si="413"/>
        <v>0</v>
      </c>
      <c r="AG260" s="198">
        <f t="shared" si="414"/>
        <v>1</v>
      </c>
      <c r="AH260" s="185">
        <f t="shared" si="433"/>
        <v>0</v>
      </c>
      <c r="AI260" s="132"/>
      <c r="AJ260" s="20">
        <f t="shared" si="415"/>
        <v>0</v>
      </c>
      <c r="AK260" s="133"/>
      <c r="AL260" s="198">
        <f t="shared" si="416"/>
        <v>1</v>
      </c>
      <c r="AM260" s="185">
        <f t="shared" si="434"/>
        <v>0</v>
      </c>
      <c r="AN260" s="132"/>
      <c r="AO260" s="134">
        <f t="shared" si="417"/>
        <v>0</v>
      </c>
      <c r="AP260" s="292">
        <f t="shared" si="418"/>
        <v>0</v>
      </c>
      <c r="AQ260" s="56">
        <f t="shared" si="435"/>
        <v>0</v>
      </c>
      <c r="AR260" s="207"/>
      <c r="AS260" s="11" t="str">
        <f t="shared" si="363"/>
        <v xml:space="preserve"> </v>
      </c>
      <c r="AT260" s="10">
        <f t="shared" si="419"/>
        <v>0</v>
      </c>
      <c r="AU260" s="26">
        <f t="shared" si="420"/>
        <v>0</v>
      </c>
      <c r="AV260" s="26">
        <f t="shared" si="421"/>
        <v>0</v>
      </c>
      <c r="AW260" s="20">
        <f t="shared" si="422"/>
        <v>0</v>
      </c>
      <c r="AX260" s="21">
        <f t="shared" si="423"/>
        <v>0</v>
      </c>
      <c r="AY260" s="198">
        <f t="shared" si="424"/>
        <v>1</v>
      </c>
      <c r="AZ260" s="20">
        <f t="shared" si="436"/>
        <v>0</v>
      </c>
      <c r="BA260" s="132"/>
      <c r="BB260" s="20">
        <f t="shared" si="425"/>
        <v>0</v>
      </c>
      <c r="BC260" s="133"/>
      <c r="BD260" s="198">
        <f t="shared" si="426"/>
        <v>1</v>
      </c>
      <c r="BE260" s="20">
        <f t="shared" si="427"/>
        <v>0</v>
      </c>
      <c r="BF260" s="132"/>
      <c r="BG260" s="184">
        <f t="shared" si="428"/>
        <v>0</v>
      </c>
      <c r="BH260" s="301">
        <f t="shared" si="437"/>
        <v>0</v>
      </c>
      <c r="BI260" s="56">
        <f t="shared" si="438"/>
        <v>0</v>
      </c>
      <c r="BJ260" s="312"/>
      <c r="BK260" s="129" t="str">
        <f t="shared" si="439"/>
        <v>C/IV</v>
      </c>
    </row>
    <row r="261" spans="2:63" x14ac:dyDescent="0.25">
      <c r="B261" s="130" t="s">
        <v>396</v>
      </c>
      <c r="C261" s="8"/>
      <c r="D261" s="85"/>
      <c r="E261" s="340" t="s">
        <v>148</v>
      </c>
      <c r="F261" s="341"/>
      <c r="G261" s="60"/>
      <c r="H261" s="66"/>
      <c r="I261" s="27"/>
      <c r="J261" s="186">
        <f>27%</f>
        <v>0.27</v>
      </c>
      <c r="K261" s="197">
        <f t="shared" si="429"/>
        <v>0</v>
      </c>
      <c r="L261" s="20">
        <f t="shared" si="405"/>
        <v>0</v>
      </c>
      <c r="M261" s="67">
        <f t="shared" si="406"/>
        <v>0</v>
      </c>
      <c r="N261" s="198">
        <f>100%</f>
        <v>1</v>
      </c>
      <c r="O261" s="185">
        <f t="shared" si="430"/>
        <v>0</v>
      </c>
      <c r="P261" s="132"/>
      <c r="Q261" s="20">
        <f t="shared" si="407"/>
        <v>0</v>
      </c>
      <c r="R261" s="133"/>
      <c r="S261" s="198">
        <f>100%</f>
        <v>1</v>
      </c>
      <c r="T261" s="185">
        <f t="shared" si="431"/>
        <v>0</v>
      </c>
      <c r="U261" s="132"/>
      <c r="V261" s="134">
        <f t="shared" si="408"/>
        <v>0</v>
      </c>
      <c r="W261" s="317"/>
      <c r="X261" s="57"/>
      <c r="Y261" s="283"/>
      <c r="Z261" s="284" t="str">
        <f t="shared" si="358"/>
        <v xml:space="preserve"> </v>
      </c>
      <c r="AA261" s="10">
        <f t="shared" si="409"/>
        <v>0</v>
      </c>
      <c r="AB261" s="26">
        <f t="shared" si="410"/>
        <v>0</v>
      </c>
      <c r="AC261" s="186">
        <f t="shared" si="411"/>
        <v>0.27</v>
      </c>
      <c r="AD261" s="197">
        <f t="shared" si="432"/>
        <v>0</v>
      </c>
      <c r="AE261" s="20">
        <f t="shared" si="412"/>
        <v>0</v>
      </c>
      <c r="AF261" s="21">
        <f t="shared" si="413"/>
        <v>0</v>
      </c>
      <c r="AG261" s="198">
        <f t="shared" si="414"/>
        <v>1</v>
      </c>
      <c r="AH261" s="185">
        <f t="shared" si="433"/>
        <v>0</v>
      </c>
      <c r="AI261" s="132"/>
      <c r="AJ261" s="20">
        <f t="shared" si="415"/>
        <v>0</v>
      </c>
      <c r="AK261" s="133"/>
      <c r="AL261" s="198">
        <f t="shared" si="416"/>
        <v>1</v>
      </c>
      <c r="AM261" s="185">
        <f t="shared" si="434"/>
        <v>0</v>
      </c>
      <c r="AN261" s="132"/>
      <c r="AO261" s="134">
        <f t="shared" si="417"/>
        <v>0</v>
      </c>
      <c r="AP261" s="292">
        <f t="shared" si="418"/>
        <v>0</v>
      </c>
      <c r="AQ261" s="56">
        <f t="shared" si="435"/>
        <v>0</v>
      </c>
      <c r="AR261" s="207"/>
      <c r="AS261" s="11" t="str">
        <f t="shared" si="363"/>
        <v xml:space="preserve"> </v>
      </c>
      <c r="AT261" s="10">
        <f t="shared" si="419"/>
        <v>0</v>
      </c>
      <c r="AU261" s="26">
        <f t="shared" si="420"/>
        <v>0</v>
      </c>
      <c r="AV261" s="26">
        <f t="shared" si="421"/>
        <v>0</v>
      </c>
      <c r="AW261" s="20">
        <f t="shared" si="422"/>
        <v>0</v>
      </c>
      <c r="AX261" s="21">
        <f t="shared" si="423"/>
        <v>0</v>
      </c>
      <c r="AY261" s="198">
        <f t="shared" si="424"/>
        <v>1</v>
      </c>
      <c r="AZ261" s="20">
        <f t="shared" si="436"/>
        <v>0</v>
      </c>
      <c r="BA261" s="132"/>
      <c r="BB261" s="20">
        <f t="shared" si="425"/>
        <v>0</v>
      </c>
      <c r="BC261" s="133"/>
      <c r="BD261" s="198">
        <f t="shared" si="426"/>
        <v>1</v>
      </c>
      <c r="BE261" s="20">
        <f t="shared" si="427"/>
        <v>0</v>
      </c>
      <c r="BF261" s="132"/>
      <c r="BG261" s="184">
        <f t="shared" si="428"/>
        <v>0</v>
      </c>
      <c r="BH261" s="301">
        <f t="shared" si="437"/>
        <v>0</v>
      </c>
      <c r="BI261" s="56">
        <f t="shared" si="438"/>
        <v>0</v>
      </c>
      <c r="BJ261" s="312"/>
      <c r="BK261" s="129" t="str">
        <f t="shared" si="439"/>
        <v>C/IV</v>
      </c>
    </row>
    <row r="262" spans="2:63" x14ac:dyDescent="0.25">
      <c r="B262" s="130" t="s">
        <v>397</v>
      </c>
      <c r="C262" s="8"/>
      <c r="D262" s="85"/>
      <c r="E262" s="340" t="s">
        <v>148</v>
      </c>
      <c r="F262" s="341"/>
      <c r="G262" s="60"/>
      <c r="H262" s="66"/>
      <c r="I262" s="27"/>
      <c r="J262" s="186">
        <f>27%</f>
        <v>0.27</v>
      </c>
      <c r="K262" s="197">
        <f t="shared" si="429"/>
        <v>0</v>
      </c>
      <c r="L262" s="20">
        <f t="shared" si="405"/>
        <v>0</v>
      </c>
      <c r="M262" s="67">
        <f t="shared" si="406"/>
        <v>0</v>
      </c>
      <c r="N262" s="198">
        <f>100%</f>
        <v>1</v>
      </c>
      <c r="O262" s="185">
        <f t="shared" si="430"/>
        <v>0</v>
      </c>
      <c r="P262" s="132"/>
      <c r="Q262" s="20">
        <f t="shared" si="407"/>
        <v>0</v>
      </c>
      <c r="R262" s="133"/>
      <c r="S262" s="198">
        <f>100%</f>
        <v>1</v>
      </c>
      <c r="T262" s="185">
        <f t="shared" si="431"/>
        <v>0</v>
      </c>
      <c r="U262" s="132"/>
      <c r="V262" s="134">
        <f t="shared" si="408"/>
        <v>0</v>
      </c>
      <c r="W262" s="317"/>
      <c r="X262" s="57"/>
      <c r="Y262" s="283"/>
      <c r="Z262" s="284" t="str">
        <f t="shared" si="358"/>
        <v xml:space="preserve"> </v>
      </c>
      <c r="AA262" s="10">
        <f t="shared" si="409"/>
        <v>0</v>
      </c>
      <c r="AB262" s="26">
        <f t="shared" si="410"/>
        <v>0</v>
      </c>
      <c r="AC262" s="186">
        <f t="shared" si="411"/>
        <v>0.27</v>
      </c>
      <c r="AD262" s="197">
        <f t="shared" si="432"/>
        <v>0</v>
      </c>
      <c r="AE262" s="20">
        <f t="shared" si="412"/>
        <v>0</v>
      </c>
      <c r="AF262" s="21">
        <f t="shared" si="413"/>
        <v>0</v>
      </c>
      <c r="AG262" s="198">
        <f t="shared" si="414"/>
        <v>1</v>
      </c>
      <c r="AH262" s="185">
        <f t="shared" si="433"/>
        <v>0</v>
      </c>
      <c r="AI262" s="132"/>
      <c r="AJ262" s="20">
        <f t="shared" si="415"/>
        <v>0</v>
      </c>
      <c r="AK262" s="133"/>
      <c r="AL262" s="198">
        <f t="shared" si="416"/>
        <v>1</v>
      </c>
      <c r="AM262" s="185">
        <f t="shared" si="434"/>
        <v>0</v>
      </c>
      <c r="AN262" s="132"/>
      <c r="AO262" s="134">
        <f t="shared" si="417"/>
        <v>0</v>
      </c>
      <c r="AP262" s="292">
        <f t="shared" si="418"/>
        <v>0</v>
      </c>
      <c r="AQ262" s="56">
        <f t="shared" si="435"/>
        <v>0</v>
      </c>
      <c r="AR262" s="207"/>
      <c r="AS262" s="11" t="str">
        <f t="shared" si="363"/>
        <v xml:space="preserve"> </v>
      </c>
      <c r="AT262" s="10">
        <f t="shared" si="419"/>
        <v>0</v>
      </c>
      <c r="AU262" s="26">
        <f t="shared" si="420"/>
        <v>0</v>
      </c>
      <c r="AV262" s="26">
        <f t="shared" si="421"/>
        <v>0</v>
      </c>
      <c r="AW262" s="20">
        <f t="shared" si="422"/>
        <v>0</v>
      </c>
      <c r="AX262" s="21">
        <f t="shared" si="423"/>
        <v>0</v>
      </c>
      <c r="AY262" s="198">
        <f t="shared" si="424"/>
        <v>1</v>
      </c>
      <c r="AZ262" s="20">
        <f t="shared" si="436"/>
        <v>0</v>
      </c>
      <c r="BA262" s="132"/>
      <c r="BB262" s="20">
        <f t="shared" si="425"/>
        <v>0</v>
      </c>
      <c r="BC262" s="133"/>
      <c r="BD262" s="198">
        <f t="shared" si="426"/>
        <v>1</v>
      </c>
      <c r="BE262" s="20">
        <f t="shared" si="427"/>
        <v>0</v>
      </c>
      <c r="BF262" s="132"/>
      <c r="BG262" s="184">
        <f t="shared" si="428"/>
        <v>0</v>
      </c>
      <c r="BH262" s="301">
        <f t="shared" si="437"/>
        <v>0</v>
      </c>
      <c r="BI262" s="56">
        <f t="shared" si="438"/>
        <v>0</v>
      </c>
      <c r="BJ262" s="312"/>
      <c r="BK262" s="129" t="str">
        <f t="shared" si="439"/>
        <v>C/IV</v>
      </c>
    </row>
    <row r="263" spans="2:63" x14ac:dyDescent="0.25">
      <c r="B263" s="120" t="s">
        <v>75</v>
      </c>
      <c r="C263" s="8"/>
      <c r="D263" s="337" t="s">
        <v>15</v>
      </c>
      <c r="E263" s="338"/>
      <c r="F263" s="339"/>
      <c r="G263" s="59"/>
      <c r="H263" s="64"/>
      <c r="I263" s="25"/>
      <c r="J263" s="25"/>
      <c r="K263" s="124"/>
      <c r="L263" s="5"/>
      <c r="M263" s="65">
        <f>O263+Q263</f>
        <v>0</v>
      </c>
      <c r="N263" s="199"/>
      <c r="O263" s="5">
        <f>+P263</f>
        <v>0</v>
      </c>
      <c r="P263" s="125">
        <f>+SUMIF($BK$7:$BK$628,$B263,O$7:O$628)</f>
        <v>0</v>
      </c>
      <c r="Q263" s="5">
        <f>R263</f>
        <v>0</v>
      </c>
      <c r="R263" s="126">
        <f>+SUMIF($BK$7:$BK$628,$B263,Q$7:Q$628)</f>
        <v>0</v>
      </c>
      <c r="S263" s="199"/>
      <c r="T263" s="5">
        <f>U263</f>
        <v>0</v>
      </c>
      <c r="U263" s="125">
        <f>+SUMIF($BK$7:$BK$628,$B263,T$7:T$628)</f>
        <v>0</v>
      </c>
      <c r="V263" s="65">
        <f>SUM(V264:V283)</f>
        <v>0</v>
      </c>
      <c r="W263" s="318"/>
      <c r="X263" s="274"/>
      <c r="Y263" s="281"/>
      <c r="Z263" s="309"/>
      <c r="AA263" s="23"/>
      <c r="AB263" s="25"/>
      <c r="AC263" s="25"/>
      <c r="AD263" s="124"/>
      <c r="AE263" s="5"/>
      <c r="AF263" s="6">
        <f>AH263+AJ263</f>
        <v>0</v>
      </c>
      <c r="AG263" s="199"/>
      <c r="AH263" s="5">
        <f>+AI263</f>
        <v>0</v>
      </c>
      <c r="AI263" s="125">
        <f>+SUMIF($BK$7:$BK$628,$B263,AH$7:AH$628)</f>
        <v>0</v>
      </c>
      <c r="AJ263" s="5">
        <f>AK263</f>
        <v>0</v>
      </c>
      <c r="AK263" s="126">
        <f>+SUMIF($BK$7:$BK$628,$B263,AJ$7:AJ$628)</f>
        <v>0</v>
      </c>
      <c r="AL263" s="199"/>
      <c r="AM263" s="5">
        <f>AN263</f>
        <v>0</v>
      </c>
      <c r="AN263" s="125">
        <f>+SUMIF($BK$7:$BK$628,$B263,AM$7:AM$628)</f>
        <v>0</v>
      </c>
      <c r="AO263" s="65">
        <f>SUM(AO264:AO283)</f>
        <v>0</v>
      </c>
      <c r="AP263" s="306"/>
      <c r="AQ263" s="288"/>
      <c r="AR263" s="289"/>
      <c r="AS263" s="308"/>
      <c r="AT263" s="23"/>
      <c r="AU263" s="25"/>
      <c r="AV263" s="25"/>
      <c r="AW263" s="5"/>
      <c r="AX263" s="6">
        <f>AZ263+BB263</f>
        <v>0</v>
      </c>
      <c r="AY263" s="199"/>
      <c r="AZ263" s="5">
        <f>+BA263</f>
        <v>0</v>
      </c>
      <c r="BA263" s="125">
        <f>+SUMIF($BK$7:$BK$628,$B263,AZ$7:AZ$628)</f>
        <v>0</v>
      </c>
      <c r="BB263" s="5">
        <f>BC263</f>
        <v>0</v>
      </c>
      <c r="BC263" s="126">
        <f>+SUMIF($BK$7:$BK$628,$B263,BB$7:BB$628)</f>
        <v>0</v>
      </c>
      <c r="BD263" s="199"/>
      <c r="BE263" s="5">
        <f>BF263</f>
        <v>0</v>
      </c>
      <c r="BF263" s="125">
        <f>+SUMIF($BK$7:$BK$628,$B263,BE$7:BE$628)</f>
        <v>0</v>
      </c>
      <c r="BG263" s="6">
        <f>SUM(BG264:BG283)</f>
        <v>0</v>
      </c>
      <c r="BH263" s="302"/>
      <c r="BI263" s="288"/>
      <c r="BJ263" s="312"/>
      <c r="BK263" s="129" t="str">
        <f t="shared" ref="BK263:BK272" si="440">+IF(LEFT(RIGHT(B263,2),1)="/",SUBSTITUTE(B263,RIGHT(B263,2),""),"")</f>
        <v>C</v>
      </c>
    </row>
    <row r="264" spans="2:63" x14ac:dyDescent="0.25">
      <c r="B264" s="130" t="s">
        <v>76</v>
      </c>
      <c r="C264" s="8"/>
      <c r="D264" s="15"/>
      <c r="E264" s="324" t="s">
        <v>148</v>
      </c>
      <c r="F264" s="324"/>
      <c r="G264" s="60"/>
      <c r="H264" s="66"/>
      <c r="I264" s="26"/>
      <c r="J264" s="186">
        <f>27%</f>
        <v>0.27</v>
      </c>
      <c r="K264" s="197">
        <f>ROUNDDOWN(I264*J264,0)</f>
        <v>0</v>
      </c>
      <c r="L264" s="20">
        <f t="shared" ref="L264:L283" si="441">I264+K264</f>
        <v>0</v>
      </c>
      <c r="M264" s="67">
        <f t="shared" ref="M264:M283" si="442">H264*L264</f>
        <v>0</v>
      </c>
      <c r="N264" s="198">
        <f>100%</f>
        <v>1</v>
      </c>
      <c r="O264" s="185">
        <f>ROUND((M264*N264),0)</f>
        <v>0</v>
      </c>
      <c r="P264" s="132"/>
      <c r="Q264" s="20">
        <f t="shared" ref="Q264:Q283" si="443">M264-O264</f>
        <v>0</v>
      </c>
      <c r="R264" s="133"/>
      <c r="S264" s="198">
        <f>100%</f>
        <v>1</v>
      </c>
      <c r="T264" s="185">
        <f>ROUND((S264*O264),0)</f>
        <v>0</v>
      </c>
      <c r="U264" s="132"/>
      <c r="V264" s="134">
        <f t="shared" ref="V264:V283" si="444">O264-T264</f>
        <v>0</v>
      </c>
      <c r="W264" s="317"/>
      <c r="X264" s="57"/>
      <c r="Y264" s="283"/>
      <c r="Z264" s="284" t="str">
        <f t="shared" si="358"/>
        <v xml:space="preserve"> </v>
      </c>
      <c r="AA264" s="10">
        <f t="shared" ref="AA264:AA283" si="445">H264</f>
        <v>0</v>
      </c>
      <c r="AB264" s="26">
        <f t="shared" ref="AB264:AB283" si="446">I264</f>
        <v>0</v>
      </c>
      <c r="AC264" s="186">
        <f t="shared" ref="AC264:AC283" si="447">J264</f>
        <v>0.27</v>
      </c>
      <c r="AD264" s="197">
        <f>ROUNDDOWN(AB264*AC264,0)</f>
        <v>0</v>
      </c>
      <c r="AE264" s="20">
        <f t="shared" ref="AE264:AE283" si="448">AB264+AD264</f>
        <v>0</v>
      </c>
      <c r="AF264" s="21">
        <f t="shared" ref="AF264:AF283" si="449">AA264*AE264</f>
        <v>0</v>
      </c>
      <c r="AG264" s="198">
        <f t="shared" ref="AG264:AG283" si="450">N264</f>
        <v>1</v>
      </c>
      <c r="AH264" s="185">
        <f>ROUND((AF264*AG264),0)</f>
        <v>0</v>
      </c>
      <c r="AI264" s="132"/>
      <c r="AJ264" s="20">
        <f t="shared" ref="AJ264:AJ283" si="451">AF264-AH264</f>
        <v>0</v>
      </c>
      <c r="AK264" s="133"/>
      <c r="AL264" s="198">
        <f t="shared" ref="AL264:AL283" si="452">S264</f>
        <v>1</v>
      </c>
      <c r="AM264" s="185">
        <f>ROUND((AL264*AH264),0)</f>
        <v>0</v>
      </c>
      <c r="AN264" s="132"/>
      <c r="AO264" s="134">
        <f t="shared" ref="AO264:AO283" si="453">AH264-AM264</f>
        <v>0</v>
      </c>
      <c r="AP264" s="292">
        <f t="shared" ref="AP264:AP283" si="454">AH264-O264</f>
        <v>0</v>
      </c>
      <c r="AQ264" s="56">
        <f>X264</f>
        <v>0</v>
      </c>
      <c r="AR264" s="207"/>
      <c r="AS264" s="11" t="str">
        <f t="shared" si="363"/>
        <v xml:space="preserve"> </v>
      </c>
      <c r="AT264" s="10">
        <f t="shared" ref="AT264:AT283" si="455">AA264</f>
        <v>0</v>
      </c>
      <c r="AU264" s="26">
        <f t="shared" ref="AU264:AU283" si="456">AB264</f>
        <v>0</v>
      </c>
      <c r="AV264" s="26">
        <f t="shared" ref="AV264:AV283" si="457">AD264</f>
        <v>0</v>
      </c>
      <c r="AW264" s="20">
        <f t="shared" ref="AW264:AW283" si="458">AU264+AV264</f>
        <v>0</v>
      </c>
      <c r="AX264" s="21">
        <f t="shared" ref="AX264:AX283" si="459">AT264*AW264</f>
        <v>0</v>
      </c>
      <c r="AY264" s="198">
        <f t="shared" ref="AY264:AY283" si="460">AG264</f>
        <v>1</v>
      </c>
      <c r="AZ264" s="20">
        <f>ROUND((AX264*AY264),0)</f>
        <v>0</v>
      </c>
      <c r="BA264" s="132"/>
      <c r="BB264" s="20">
        <f t="shared" ref="BB264:BB283" si="461">AX264-AZ264</f>
        <v>0</v>
      </c>
      <c r="BC264" s="133"/>
      <c r="BD264" s="198">
        <f t="shared" ref="BD264:BD283" si="462">AL264</f>
        <v>1</v>
      </c>
      <c r="BE264" s="20">
        <f t="shared" ref="BE264:BE283" si="463">ROUND((BD264*AZ264),0)</f>
        <v>0</v>
      </c>
      <c r="BF264" s="132"/>
      <c r="BG264" s="184">
        <f t="shared" ref="BG264:BG283" si="464">AZ264-BE264</f>
        <v>0</v>
      </c>
      <c r="BH264" s="301">
        <f>AZ264-AH264</f>
        <v>0</v>
      </c>
      <c r="BI264" s="56">
        <f>AQ264</f>
        <v>0</v>
      </c>
      <c r="BJ264" s="312"/>
      <c r="BK264" s="129" t="str">
        <f t="shared" si="440"/>
        <v>C/V</v>
      </c>
    </row>
    <row r="265" spans="2:63" x14ac:dyDescent="0.25">
      <c r="B265" s="130" t="s">
        <v>135</v>
      </c>
      <c r="C265" s="8"/>
      <c r="D265" s="15"/>
      <c r="E265" s="324" t="s">
        <v>148</v>
      </c>
      <c r="F265" s="324"/>
      <c r="G265" s="60"/>
      <c r="H265" s="66"/>
      <c r="I265" s="26"/>
      <c r="J265" s="186">
        <f>27%</f>
        <v>0.27</v>
      </c>
      <c r="K265" s="197">
        <f t="shared" ref="K265:K283" si="465">ROUNDDOWN(I265*J265,0)</f>
        <v>0</v>
      </c>
      <c r="L265" s="20">
        <f t="shared" si="441"/>
        <v>0</v>
      </c>
      <c r="M265" s="67">
        <f t="shared" si="442"/>
        <v>0</v>
      </c>
      <c r="N265" s="198">
        <f>100%</f>
        <v>1</v>
      </c>
      <c r="O265" s="185">
        <f t="shared" ref="O265:O283" si="466">ROUND((M265*N265),0)</f>
        <v>0</v>
      </c>
      <c r="P265" s="132"/>
      <c r="Q265" s="20">
        <f t="shared" si="443"/>
        <v>0</v>
      </c>
      <c r="R265" s="133"/>
      <c r="S265" s="198">
        <f>100%</f>
        <v>1</v>
      </c>
      <c r="T265" s="185">
        <f t="shared" ref="T265:T283" si="467">ROUND((S265*O265),0)</f>
        <v>0</v>
      </c>
      <c r="U265" s="132"/>
      <c r="V265" s="134">
        <f t="shared" si="444"/>
        <v>0</v>
      </c>
      <c r="W265" s="317"/>
      <c r="X265" s="57"/>
      <c r="Y265" s="283"/>
      <c r="Z265" s="284" t="str">
        <f t="shared" si="358"/>
        <v xml:space="preserve"> </v>
      </c>
      <c r="AA265" s="10">
        <f t="shared" si="445"/>
        <v>0</v>
      </c>
      <c r="AB265" s="26">
        <f t="shared" si="446"/>
        <v>0</v>
      </c>
      <c r="AC265" s="186">
        <f t="shared" si="447"/>
        <v>0.27</v>
      </c>
      <c r="AD265" s="197">
        <f t="shared" ref="AD265:AD283" si="468">ROUNDDOWN(AB265*AC265,0)</f>
        <v>0</v>
      </c>
      <c r="AE265" s="20">
        <f t="shared" si="448"/>
        <v>0</v>
      </c>
      <c r="AF265" s="21">
        <f t="shared" si="449"/>
        <v>0</v>
      </c>
      <c r="AG265" s="198">
        <f t="shared" si="450"/>
        <v>1</v>
      </c>
      <c r="AH265" s="185">
        <f t="shared" ref="AH265:AH283" si="469">ROUND((AF265*AG265),0)</f>
        <v>0</v>
      </c>
      <c r="AI265" s="132"/>
      <c r="AJ265" s="20">
        <f t="shared" si="451"/>
        <v>0</v>
      </c>
      <c r="AK265" s="133"/>
      <c r="AL265" s="198">
        <f t="shared" si="452"/>
        <v>1</v>
      </c>
      <c r="AM265" s="185">
        <f t="shared" ref="AM265:AM283" si="470">ROUND((AL265*AH265),0)</f>
        <v>0</v>
      </c>
      <c r="AN265" s="132"/>
      <c r="AO265" s="134">
        <f t="shared" si="453"/>
        <v>0</v>
      </c>
      <c r="AP265" s="292">
        <f t="shared" si="454"/>
        <v>0</v>
      </c>
      <c r="AQ265" s="56">
        <f t="shared" ref="AQ265:AQ283" si="471">X265</f>
        <v>0</v>
      </c>
      <c r="AR265" s="207"/>
      <c r="AS265" s="11" t="str">
        <f t="shared" si="363"/>
        <v xml:space="preserve"> </v>
      </c>
      <c r="AT265" s="10">
        <f t="shared" si="455"/>
        <v>0</v>
      </c>
      <c r="AU265" s="26">
        <f t="shared" si="456"/>
        <v>0</v>
      </c>
      <c r="AV265" s="26">
        <f t="shared" si="457"/>
        <v>0</v>
      </c>
      <c r="AW265" s="20">
        <f t="shared" si="458"/>
        <v>0</v>
      </c>
      <c r="AX265" s="21">
        <f t="shared" si="459"/>
        <v>0</v>
      </c>
      <c r="AY265" s="198">
        <f t="shared" si="460"/>
        <v>1</v>
      </c>
      <c r="AZ265" s="20">
        <f t="shared" ref="AZ265:AZ283" si="472">ROUND((AX265*AY265),0)</f>
        <v>0</v>
      </c>
      <c r="BA265" s="132"/>
      <c r="BB265" s="20">
        <f t="shared" si="461"/>
        <v>0</v>
      </c>
      <c r="BC265" s="133"/>
      <c r="BD265" s="198">
        <f t="shared" si="462"/>
        <v>1</v>
      </c>
      <c r="BE265" s="20">
        <f t="shared" si="463"/>
        <v>0</v>
      </c>
      <c r="BF265" s="132"/>
      <c r="BG265" s="184">
        <f t="shared" si="464"/>
        <v>0</v>
      </c>
      <c r="BH265" s="301">
        <f t="shared" ref="BH265:BH283" si="473">AZ265-AH265</f>
        <v>0</v>
      </c>
      <c r="BI265" s="56">
        <f t="shared" ref="BI265:BI283" si="474">AQ265</f>
        <v>0</v>
      </c>
      <c r="BJ265" s="312"/>
      <c r="BK265" s="129" t="str">
        <f t="shared" si="440"/>
        <v>C/V</v>
      </c>
    </row>
    <row r="266" spans="2:63" x14ac:dyDescent="0.25">
      <c r="B266" s="130" t="s">
        <v>400</v>
      </c>
      <c r="C266" s="8"/>
      <c r="D266" s="15"/>
      <c r="E266" s="324" t="s">
        <v>148</v>
      </c>
      <c r="F266" s="324"/>
      <c r="G266" s="60"/>
      <c r="H266" s="66"/>
      <c r="I266" s="26"/>
      <c r="J266" s="186">
        <f>27%</f>
        <v>0.27</v>
      </c>
      <c r="K266" s="197">
        <f t="shared" si="465"/>
        <v>0</v>
      </c>
      <c r="L266" s="20">
        <f t="shared" si="441"/>
        <v>0</v>
      </c>
      <c r="M266" s="67">
        <f t="shared" si="442"/>
        <v>0</v>
      </c>
      <c r="N266" s="198">
        <f>100%</f>
        <v>1</v>
      </c>
      <c r="O266" s="185">
        <f t="shared" si="466"/>
        <v>0</v>
      </c>
      <c r="P266" s="132"/>
      <c r="Q266" s="20">
        <f t="shared" si="443"/>
        <v>0</v>
      </c>
      <c r="R266" s="133"/>
      <c r="S266" s="198">
        <f>100%</f>
        <v>1</v>
      </c>
      <c r="T266" s="185">
        <f t="shared" si="467"/>
        <v>0</v>
      </c>
      <c r="U266" s="132"/>
      <c r="V266" s="134">
        <f t="shared" si="444"/>
        <v>0</v>
      </c>
      <c r="W266" s="317"/>
      <c r="X266" s="57"/>
      <c r="Y266" s="283"/>
      <c r="Z266" s="284" t="str">
        <f t="shared" ref="Z266:Z329" si="475">IF(AP266&lt;&gt;0,"Kérem, indokolja az eltérést!"," ")</f>
        <v xml:space="preserve"> </v>
      </c>
      <c r="AA266" s="10">
        <f t="shared" si="445"/>
        <v>0</v>
      </c>
      <c r="AB266" s="26">
        <f t="shared" si="446"/>
        <v>0</v>
      </c>
      <c r="AC266" s="186">
        <f t="shared" si="447"/>
        <v>0.27</v>
      </c>
      <c r="AD266" s="197">
        <f t="shared" si="468"/>
        <v>0</v>
      </c>
      <c r="AE266" s="20">
        <f t="shared" si="448"/>
        <v>0</v>
      </c>
      <c r="AF266" s="21">
        <f t="shared" si="449"/>
        <v>0</v>
      </c>
      <c r="AG266" s="198">
        <f t="shared" si="450"/>
        <v>1</v>
      </c>
      <c r="AH266" s="185">
        <f t="shared" si="469"/>
        <v>0</v>
      </c>
      <c r="AI266" s="132"/>
      <c r="AJ266" s="20">
        <f t="shared" si="451"/>
        <v>0</v>
      </c>
      <c r="AK266" s="133"/>
      <c r="AL266" s="198">
        <f t="shared" si="452"/>
        <v>1</v>
      </c>
      <c r="AM266" s="185">
        <f t="shared" si="470"/>
        <v>0</v>
      </c>
      <c r="AN266" s="132"/>
      <c r="AO266" s="134">
        <f t="shared" si="453"/>
        <v>0</v>
      </c>
      <c r="AP266" s="292">
        <f t="shared" si="454"/>
        <v>0</v>
      </c>
      <c r="AQ266" s="56">
        <f t="shared" si="471"/>
        <v>0</v>
      </c>
      <c r="AR266" s="207"/>
      <c r="AS266" s="11" t="str">
        <f t="shared" ref="AS266:AS329" si="476">IF(BH266&lt;&gt;0,"Kérem, indokolja az eltérést!"," ")</f>
        <v xml:space="preserve"> </v>
      </c>
      <c r="AT266" s="10">
        <f t="shared" si="455"/>
        <v>0</v>
      </c>
      <c r="AU266" s="26">
        <f t="shared" si="456"/>
        <v>0</v>
      </c>
      <c r="AV266" s="26">
        <f t="shared" si="457"/>
        <v>0</v>
      </c>
      <c r="AW266" s="20">
        <f t="shared" si="458"/>
        <v>0</v>
      </c>
      <c r="AX266" s="21">
        <f t="shared" si="459"/>
        <v>0</v>
      </c>
      <c r="AY266" s="198">
        <f t="shared" si="460"/>
        <v>1</v>
      </c>
      <c r="AZ266" s="20">
        <f t="shared" si="472"/>
        <v>0</v>
      </c>
      <c r="BA266" s="132"/>
      <c r="BB266" s="20">
        <f t="shared" si="461"/>
        <v>0</v>
      </c>
      <c r="BC266" s="133"/>
      <c r="BD266" s="198">
        <f t="shared" si="462"/>
        <v>1</v>
      </c>
      <c r="BE266" s="20">
        <f t="shared" si="463"/>
        <v>0</v>
      </c>
      <c r="BF266" s="132"/>
      <c r="BG266" s="184">
        <f t="shared" si="464"/>
        <v>0</v>
      </c>
      <c r="BH266" s="301">
        <f t="shared" si="473"/>
        <v>0</v>
      </c>
      <c r="BI266" s="56">
        <f t="shared" si="474"/>
        <v>0</v>
      </c>
      <c r="BJ266" s="312"/>
      <c r="BK266" s="129" t="str">
        <f t="shared" si="440"/>
        <v>C/V</v>
      </c>
    </row>
    <row r="267" spans="2:63" x14ac:dyDescent="0.25">
      <c r="B267" s="130" t="s">
        <v>401</v>
      </c>
      <c r="C267" s="8"/>
      <c r="D267" s="15"/>
      <c r="E267" s="324" t="s">
        <v>148</v>
      </c>
      <c r="F267" s="324"/>
      <c r="G267" s="60"/>
      <c r="H267" s="66"/>
      <c r="I267" s="26"/>
      <c r="J267" s="186">
        <f>27%</f>
        <v>0.27</v>
      </c>
      <c r="K267" s="197">
        <f t="shared" si="465"/>
        <v>0</v>
      </c>
      <c r="L267" s="20">
        <f t="shared" si="441"/>
        <v>0</v>
      </c>
      <c r="M267" s="67">
        <f t="shared" si="442"/>
        <v>0</v>
      </c>
      <c r="N267" s="198">
        <f>100%</f>
        <v>1</v>
      </c>
      <c r="O267" s="185">
        <f t="shared" si="466"/>
        <v>0</v>
      </c>
      <c r="P267" s="132"/>
      <c r="Q267" s="20">
        <f t="shared" si="443"/>
        <v>0</v>
      </c>
      <c r="R267" s="133"/>
      <c r="S267" s="198">
        <f>100%</f>
        <v>1</v>
      </c>
      <c r="T267" s="185">
        <f t="shared" si="467"/>
        <v>0</v>
      </c>
      <c r="U267" s="132"/>
      <c r="V267" s="134">
        <f t="shared" si="444"/>
        <v>0</v>
      </c>
      <c r="W267" s="317"/>
      <c r="X267" s="57"/>
      <c r="Y267" s="283"/>
      <c r="Z267" s="284" t="str">
        <f t="shared" si="475"/>
        <v xml:space="preserve"> </v>
      </c>
      <c r="AA267" s="10">
        <f t="shared" si="445"/>
        <v>0</v>
      </c>
      <c r="AB267" s="26">
        <f t="shared" si="446"/>
        <v>0</v>
      </c>
      <c r="AC267" s="186">
        <f t="shared" si="447"/>
        <v>0.27</v>
      </c>
      <c r="AD267" s="197">
        <f t="shared" si="468"/>
        <v>0</v>
      </c>
      <c r="AE267" s="20">
        <f t="shared" si="448"/>
        <v>0</v>
      </c>
      <c r="AF267" s="21">
        <f t="shared" si="449"/>
        <v>0</v>
      </c>
      <c r="AG267" s="198">
        <f t="shared" si="450"/>
        <v>1</v>
      </c>
      <c r="AH267" s="185">
        <f t="shared" si="469"/>
        <v>0</v>
      </c>
      <c r="AI267" s="132"/>
      <c r="AJ267" s="20">
        <f t="shared" si="451"/>
        <v>0</v>
      </c>
      <c r="AK267" s="133"/>
      <c r="AL267" s="198">
        <f t="shared" si="452"/>
        <v>1</v>
      </c>
      <c r="AM267" s="185">
        <f t="shared" si="470"/>
        <v>0</v>
      </c>
      <c r="AN267" s="132"/>
      <c r="AO267" s="134">
        <f t="shared" si="453"/>
        <v>0</v>
      </c>
      <c r="AP267" s="292">
        <f t="shared" si="454"/>
        <v>0</v>
      </c>
      <c r="AQ267" s="56">
        <f t="shared" si="471"/>
        <v>0</v>
      </c>
      <c r="AR267" s="207"/>
      <c r="AS267" s="11" t="str">
        <f t="shared" si="476"/>
        <v xml:space="preserve"> </v>
      </c>
      <c r="AT267" s="10">
        <f t="shared" si="455"/>
        <v>0</v>
      </c>
      <c r="AU267" s="26">
        <f t="shared" si="456"/>
        <v>0</v>
      </c>
      <c r="AV267" s="26">
        <f t="shared" si="457"/>
        <v>0</v>
      </c>
      <c r="AW267" s="20">
        <f t="shared" si="458"/>
        <v>0</v>
      </c>
      <c r="AX267" s="21">
        <f t="shared" si="459"/>
        <v>0</v>
      </c>
      <c r="AY267" s="198">
        <f t="shared" si="460"/>
        <v>1</v>
      </c>
      <c r="AZ267" s="20">
        <f t="shared" si="472"/>
        <v>0</v>
      </c>
      <c r="BA267" s="132"/>
      <c r="BB267" s="20">
        <f t="shared" si="461"/>
        <v>0</v>
      </c>
      <c r="BC267" s="133"/>
      <c r="BD267" s="198">
        <f t="shared" si="462"/>
        <v>1</v>
      </c>
      <c r="BE267" s="20">
        <f t="shared" si="463"/>
        <v>0</v>
      </c>
      <c r="BF267" s="132"/>
      <c r="BG267" s="184">
        <f t="shared" si="464"/>
        <v>0</v>
      </c>
      <c r="BH267" s="301">
        <f t="shared" si="473"/>
        <v>0</v>
      </c>
      <c r="BI267" s="56">
        <f t="shared" si="474"/>
        <v>0</v>
      </c>
      <c r="BJ267" s="312"/>
      <c r="BK267" s="129" t="str">
        <f t="shared" si="440"/>
        <v>C/V</v>
      </c>
    </row>
    <row r="268" spans="2:63" x14ac:dyDescent="0.25">
      <c r="B268" s="130" t="s">
        <v>402</v>
      </c>
      <c r="C268" s="8"/>
      <c r="D268" s="15"/>
      <c r="E268" s="324" t="s">
        <v>148</v>
      </c>
      <c r="F268" s="324"/>
      <c r="G268" s="60"/>
      <c r="H268" s="66"/>
      <c r="I268" s="26"/>
      <c r="J268" s="186">
        <f>27%</f>
        <v>0.27</v>
      </c>
      <c r="K268" s="197">
        <f t="shared" si="465"/>
        <v>0</v>
      </c>
      <c r="L268" s="20">
        <f t="shared" si="441"/>
        <v>0</v>
      </c>
      <c r="M268" s="67">
        <f t="shared" si="442"/>
        <v>0</v>
      </c>
      <c r="N268" s="198">
        <f>100%</f>
        <v>1</v>
      </c>
      <c r="O268" s="185">
        <f t="shared" si="466"/>
        <v>0</v>
      </c>
      <c r="P268" s="132"/>
      <c r="Q268" s="20">
        <f t="shared" si="443"/>
        <v>0</v>
      </c>
      <c r="R268" s="133"/>
      <c r="S268" s="198">
        <f>100%</f>
        <v>1</v>
      </c>
      <c r="T268" s="185">
        <f t="shared" si="467"/>
        <v>0</v>
      </c>
      <c r="U268" s="132"/>
      <c r="V268" s="134">
        <f t="shared" si="444"/>
        <v>0</v>
      </c>
      <c r="W268" s="317"/>
      <c r="X268" s="57"/>
      <c r="Y268" s="283"/>
      <c r="Z268" s="284" t="str">
        <f t="shared" si="475"/>
        <v xml:space="preserve"> </v>
      </c>
      <c r="AA268" s="10">
        <f t="shared" si="445"/>
        <v>0</v>
      </c>
      <c r="AB268" s="26">
        <f t="shared" si="446"/>
        <v>0</v>
      </c>
      <c r="AC268" s="186">
        <f t="shared" si="447"/>
        <v>0.27</v>
      </c>
      <c r="AD268" s="197">
        <f t="shared" si="468"/>
        <v>0</v>
      </c>
      <c r="AE268" s="20">
        <f t="shared" si="448"/>
        <v>0</v>
      </c>
      <c r="AF268" s="21">
        <f t="shared" si="449"/>
        <v>0</v>
      </c>
      <c r="AG268" s="198">
        <f t="shared" si="450"/>
        <v>1</v>
      </c>
      <c r="AH268" s="185">
        <f t="shared" si="469"/>
        <v>0</v>
      </c>
      <c r="AI268" s="132"/>
      <c r="AJ268" s="20">
        <f t="shared" si="451"/>
        <v>0</v>
      </c>
      <c r="AK268" s="133"/>
      <c r="AL268" s="198">
        <f t="shared" si="452"/>
        <v>1</v>
      </c>
      <c r="AM268" s="185">
        <f t="shared" si="470"/>
        <v>0</v>
      </c>
      <c r="AN268" s="132"/>
      <c r="AO268" s="134">
        <f t="shared" si="453"/>
        <v>0</v>
      </c>
      <c r="AP268" s="292">
        <f t="shared" si="454"/>
        <v>0</v>
      </c>
      <c r="AQ268" s="56">
        <f t="shared" si="471"/>
        <v>0</v>
      </c>
      <c r="AR268" s="207"/>
      <c r="AS268" s="11" t="str">
        <f t="shared" si="476"/>
        <v xml:space="preserve"> </v>
      </c>
      <c r="AT268" s="10">
        <f t="shared" si="455"/>
        <v>0</v>
      </c>
      <c r="AU268" s="26">
        <f t="shared" si="456"/>
        <v>0</v>
      </c>
      <c r="AV268" s="26">
        <f t="shared" si="457"/>
        <v>0</v>
      </c>
      <c r="AW268" s="20">
        <f t="shared" si="458"/>
        <v>0</v>
      </c>
      <c r="AX268" s="21">
        <f t="shared" si="459"/>
        <v>0</v>
      </c>
      <c r="AY268" s="198">
        <f t="shared" si="460"/>
        <v>1</v>
      </c>
      <c r="AZ268" s="20">
        <f t="shared" si="472"/>
        <v>0</v>
      </c>
      <c r="BA268" s="132"/>
      <c r="BB268" s="20">
        <f t="shared" si="461"/>
        <v>0</v>
      </c>
      <c r="BC268" s="133"/>
      <c r="BD268" s="198">
        <f t="shared" si="462"/>
        <v>1</v>
      </c>
      <c r="BE268" s="20">
        <f t="shared" si="463"/>
        <v>0</v>
      </c>
      <c r="BF268" s="132"/>
      <c r="BG268" s="184">
        <f t="shared" si="464"/>
        <v>0</v>
      </c>
      <c r="BH268" s="301">
        <f t="shared" si="473"/>
        <v>0</v>
      </c>
      <c r="BI268" s="56">
        <f t="shared" si="474"/>
        <v>0</v>
      </c>
      <c r="BJ268" s="312"/>
      <c r="BK268" s="129" t="str">
        <f t="shared" si="440"/>
        <v>C/V</v>
      </c>
    </row>
    <row r="269" spans="2:63" x14ac:dyDescent="0.25">
      <c r="B269" s="130" t="s">
        <v>403</v>
      </c>
      <c r="C269" s="8"/>
      <c r="D269" s="15"/>
      <c r="E269" s="324" t="s">
        <v>148</v>
      </c>
      <c r="F269" s="324"/>
      <c r="G269" s="60"/>
      <c r="H269" s="66"/>
      <c r="I269" s="26"/>
      <c r="J269" s="186">
        <f>27%</f>
        <v>0.27</v>
      </c>
      <c r="K269" s="197">
        <f t="shared" si="465"/>
        <v>0</v>
      </c>
      <c r="L269" s="20">
        <f t="shared" si="441"/>
        <v>0</v>
      </c>
      <c r="M269" s="67">
        <f t="shared" si="442"/>
        <v>0</v>
      </c>
      <c r="N269" s="198">
        <f>100%</f>
        <v>1</v>
      </c>
      <c r="O269" s="185">
        <f t="shared" si="466"/>
        <v>0</v>
      </c>
      <c r="P269" s="132"/>
      <c r="Q269" s="20">
        <f t="shared" si="443"/>
        <v>0</v>
      </c>
      <c r="R269" s="133"/>
      <c r="S269" s="198">
        <f>100%</f>
        <v>1</v>
      </c>
      <c r="T269" s="185">
        <f t="shared" si="467"/>
        <v>0</v>
      </c>
      <c r="U269" s="132"/>
      <c r="V269" s="134">
        <f t="shared" si="444"/>
        <v>0</v>
      </c>
      <c r="W269" s="317"/>
      <c r="X269" s="57"/>
      <c r="Y269" s="283"/>
      <c r="Z269" s="284" t="str">
        <f t="shared" si="475"/>
        <v xml:space="preserve"> </v>
      </c>
      <c r="AA269" s="10">
        <f t="shared" si="445"/>
        <v>0</v>
      </c>
      <c r="AB269" s="26">
        <f t="shared" si="446"/>
        <v>0</v>
      </c>
      <c r="AC269" s="186">
        <f t="shared" si="447"/>
        <v>0.27</v>
      </c>
      <c r="AD269" s="197">
        <f t="shared" si="468"/>
        <v>0</v>
      </c>
      <c r="AE269" s="20">
        <f t="shared" si="448"/>
        <v>0</v>
      </c>
      <c r="AF269" s="21">
        <f t="shared" si="449"/>
        <v>0</v>
      </c>
      <c r="AG269" s="198">
        <f t="shared" si="450"/>
        <v>1</v>
      </c>
      <c r="AH269" s="185">
        <f t="shared" si="469"/>
        <v>0</v>
      </c>
      <c r="AI269" s="132"/>
      <c r="AJ269" s="20">
        <f t="shared" si="451"/>
        <v>0</v>
      </c>
      <c r="AK269" s="133"/>
      <c r="AL269" s="198">
        <f t="shared" si="452"/>
        <v>1</v>
      </c>
      <c r="AM269" s="185">
        <f t="shared" si="470"/>
        <v>0</v>
      </c>
      <c r="AN269" s="132"/>
      <c r="AO269" s="134">
        <f t="shared" si="453"/>
        <v>0</v>
      </c>
      <c r="AP269" s="292">
        <f t="shared" si="454"/>
        <v>0</v>
      </c>
      <c r="AQ269" s="56">
        <f t="shared" si="471"/>
        <v>0</v>
      </c>
      <c r="AR269" s="207"/>
      <c r="AS269" s="11" t="str">
        <f t="shared" si="476"/>
        <v xml:space="preserve"> </v>
      </c>
      <c r="AT269" s="10">
        <f t="shared" si="455"/>
        <v>0</v>
      </c>
      <c r="AU269" s="26">
        <f t="shared" si="456"/>
        <v>0</v>
      </c>
      <c r="AV269" s="26">
        <f t="shared" si="457"/>
        <v>0</v>
      </c>
      <c r="AW269" s="20">
        <f t="shared" si="458"/>
        <v>0</v>
      </c>
      <c r="AX269" s="21">
        <f t="shared" si="459"/>
        <v>0</v>
      </c>
      <c r="AY269" s="198">
        <f t="shared" si="460"/>
        <v>1</v>
      </c>
      <c r="AZ269" s="20">
        <f t="shared" si="472"/>
        <v>0</v>
      </c>
      <c r="BA269" s="132"/>
      <c r="BB269" s="20">
        <f t="shared" si="461"/>
        <v>0</v>
      </c>
      <c r="BC269" s="133"/>
      <c r="BD269" s="198">
        <f t="shared" si="462"/>
        <v>1</v>
      </c>
      <c r="BE269" s="20">
        <f t="shared" si="463"/>
        <v>0</v>
      </c>
      <c r="BF269" s="132"/>
      <c r="BG269" s="184">
        <f t="shared" si="464"/>
        <v>0</v>
      </c>
      <c r="BH269" s="301">
        <f t="shared" si="473"/>
        <v>0</v>
      </c>
      <c r="BI269" s="56">
        <f t="shared" si="474"/>
        <v>0</v>
      </c>
      <c r="BJ269" s="312"/>
      <c r="BK269" s="129" t="str">
        <f t="shared" si="440"/>
        <v>C/V</v>
      </c>
    </row>
    <row r="270" spans="2:63" x14ac:dyDescent="0.25">
      <c r="B270" s="130" t="s">
        <v>404</v>
      </c>
      <c r="C270" s="8"/>
      <c r="D270" s="15"/>
      <c r="E270" s="324" t="s">
        <v>148</v>
      </c>
      <c r="F270" s="324"/>
      <c r="G270" s="60"/>
      <c r="H270" s="66"/>
      <c r="I270" s="26"/>
      <c r="J270" s="186">
        <f>27%</f>
        <v>0.27</v>
      </c>
      <c r="K270" s="197">
        <f t="shared" si="465"/>
        <v>0</v>
      </c>
      <c r="L270" s="20">
        <f t="shared" si="441"/>
        <v>0</v>
      </c>
      <c r="M270" s="67">
        <f t="shared" si="442"/>
        <v>0</v>
      </c>
      <c r="N270" s="198">
        <f>100%</f>
        <v>1</v>
      </c>
      <c r="O270" s="185">
        <f t="shared" si="466"/>
        <v>0</v>
      </c>
      <c r="P270" s="132"/>
      <c r="Q270" s="20">
        <f t="shared" si="443"/>
        <v>0</v>
      </c>
      <c r="R270" s="133"/>
      <c r="S270" s="198">
        <f>100%</f>
        <v>1</v>
      </c>
      <c r="T270" s="185">
        <f t="shared" si="467"/>
        <v>0</v>
      </c>
      <c r="U270" s="132"/>
      <c r="V270" s="134">
        <f t="shared" si="444"/>
        <v>0</v>
      </c>
      <c r="W270" s="317"/>
      <c r="X270" s="57"/>
      <c r="Y270" s="283"/>
      <c r="Z270" s="284" t="str">
        <f t="shared" si="475"/>
        <v xml:space="preserve"> </v>
      </c>
      <c r="AA270" s="10">
        <f t="shared" si="445"/>
        <v>0</v>
      </c>
      <c r="AB270" s="26">
        <f t="shared" si="446"/>
        <v>0</v>
      </c>
      <c r="AC270" s="186">
        <f t="shared" si="447"/>
        <v>0.27</v>
      </c>
      <c r="AD270" s="197">
        <f t="shared" si="468"/>
        <v>0</v>
      </c>
      <c r="AE270" s="20">
        <f t="shared" si="448"/>
        <v>0</v>
      </c>
      <c r="AF270" s="21">
        <f t="shared" si="449"/>
        <v>0</v>
      </c>
      <c r="AG270" s="198">
        <f t="shared" si="450"/>
        <v>1</v>
      </c>
      <c r="AH270" s="185">
        <f t="shared" si="469"/>
        <v>0</v>
      </c>
      <c r="AI270" s="132"/>
      <c r="AJ270" s="20">
        <f t="shared" si="451"/>
        <v>0</v>
      </c>
      <c r="AK270" s="133"/>
      <c r="AL270" s="198">
        <f t="shared" si="452"/>
        <v>1</v>
      </c>
      <c r="AM270" s="185">
        <f t="shared" si="470"/>
        <v>0</v>
      </c>
      <c r="AN270" s="132"/>
      <c r="AO270" s="134">
        <f t="shared" si="453"/>
        <v>0</v>
      </c>
      <c r="AP270" s="292">
        <f t="shared" si="454"/>
        <v>0</v>
      </c>
      <c r="AQ270" s="56">
        <f t="shared" si="471"/>
        <v>0</v>
      </c>
      <c r="AR270" s="207"/>
      <c r="AS270" s="11" t="str">
        <f t="shared" si="476"/>
        <v xml:space="preserve"> </v>
      </c>
      <c r="AT270" s="10">
        <f t="shared" si="455"/>
        <v>0</v>
      </c>
      <c r="AU270" s="26">
        <f t="shared" si="456"/>
        <v>0</v>
      </c>
      <c r="AV270" s="26">
        <f t="shared" si="457"/>
        <v>0</v>
      </c>
      <c r="AW270" s="20">
        <f t="shared" si="458"/>
        <v>0</v>
      </c>
      <c r="AX270" s="21">
        <f t="shared" si="459"/>
        <v>0</v>
      </c>
      <c r="AY270" s="198">
        <f t="shared" si="460"/>
        <v>1</v>
      </c>
      <c r="AZ270" s="20">
        <f t="shared" si="472"/>
        <v>0</v>
      </c>
      <c r="BA270" s="132"/>
      <c r="BB270" s="20">
        <f t="shared" si="461"/>
        <v>0</v>
      </c>
      <c r="BC270" s="133"/>
      <c r="BD270" s="198">
        <f t="shared" si="462"/>
        <v>1</v>
      </c>
      <c r="BE270" s="20">
        <f t="shared" si="463"/>
        <v>0</v>
      </c>
      <c r="BF270" s="132"/>
      <c r="BG270" s="184">
        <f t="shared" si="464"/>
        <v>0</v>
      </c>
      <c r="BH270" s="301">
        <f t="shared" si="473"/>
        <v>0</v>
      </c>
      <c r="BI270" s="56">
        <f t="shared" si="474"/>
        <v>0</v>
      </c>
      <c r="BJ270" s="312"/>
      <c r="BK270" s="129" t="str">
        <f t="shared" si="440"/>
        <v>C/V</v>
      </c>
    </row>
    <row r="271" spans="2:63" x14ac:dyDescent="0.25">
      <c r="B271" s="130" t="s">
        <v>405</v>
      </c>
      <c r="C271" s="8"/>
      <c r="D271" s="15"/>
      <c r="E271" s="324" t="s">
        <v>148</v>
      </c>
      <c r="F271" s="324"/>
      <c r="G271" s="60"/>
      <c r="H271" s="66"/>
      <c r="I271" s="26"/>
      <c r="J271" s="186">
        <f>27%</f>
        <v>0.27</v>
      </c>
      <c r="K271" s="197">
        <f t="shared" si="465"/>
        <v>0</v>
      </c>
      <c r="L271" s="20">
        <f t="shared" si="441"/>
        <v>0</v>
      </c>
      <c r="M271" s="67">
        <f t="shared" si="442"/>
        <v>0</v>
      </c>
      <c r="N271" s="198">
        <f>100%</f>
        <v>1</v>
      </c>
      <c r="O271" s="185">
        <f t="shared" si="466"/>
        <v>0</v>
      </c>
      <c r="P271" s="132"/>
      <c r="Q271" s="20">
        <f t="shared" si="443"/>
        <v>0</v>
      </c>
      <c r="R271" s="133"/>
      <c r="S271" s="198">
        <f>100%</f>
        <v>1</v>
      </c>
      <c r="T271" s="185">
        <f t="shared" si="467"/>
        <v>0</v>
      </c>
      <c r="U271" s="132"/>
      <c r="V271" s="134">
        <f t="shared" si="444"/>
        <v>0</v>
      </c>
      <c r="W271" s="317"/>
      <c r="X271" s="57"/>
      <c r="Y271" s="283"/>
      <c r="Z271" s="284" t="str">
        <f t="shared" si="475"/>
        <v xml:space="preserve"> </v>
      </c>
      <c r="AA271" s="10">
        <f t="shared" si="445"/>
        <v>0</v>
      </c>
      <c r="AB271" s="26">
        <f t="shared" si="446"/>
        <v>0</v>
      </c>
      <c r="AC271" s="186">
        <f t="shared" si="447"/>
        <v>0.27</v>
      </c>
      <c r="AD271" s="197">
        <f t="shared" si="468"/>
        <v>0</v>
      </c>
      <c r="AE271" s="20">
        <f t="shared" si="448"/>
        <v>0</v>
      </c>
      <c r="AF271" s="21">
        <f t="shared" si="449"/>
        <v>0</v>
      </c>
      <c r="AG271" s="198">
        <f t="shared" si="450"/>
        <v>1</v>
      </c>
      <c r="AH271" s="185">
        <f t="shared" si="469"/>
        <v>0</v>
      </c>
      <c r="AI271" s="132"/>
      <c r="AJ271" s="20">
        <f t="shared" si="451"/>
        <v>0</v>
      </c>
      <c r="AK271" s="133"/>
      <c r="AL271" s="198">
        <f t="shared" si="452"/>
        <v>1</v>
      </c>
      <c r="AM271" s="185">
        <f t="shared" si="470"/>
        <v>0</v>
      </c>
      <c r="AN271" s="132"/>
      <c r="AO271" s="134">
        <f t="shared" si="453"/>
        <v>0</v>
      </c>
      <c r="AP271" s="292">
        <f t="shared" si="454"/>
        <v>0</v>
      </c>
      <c r="AQ271" s="56">
        <f t="shared" si="471"/>
        <v>0</v>
      </c>
      <c r="AR271" s="207"/>
      <c r="AS271" s="11" t="str">
        <f t="shared" si="476"/>
        <v xml:space="preserve"> </v>
      </c>
      <c r="AT271" s="10">
        <f t="shared" si="455"/>
        <v>0</v>
      </c>
      <c r="AU271" s="26">
        <f t="shared" si="456"/>
        <v>0</v>
      </c>
      <c r="AV271" s="26">
        <f t="shared" si="457"/>
        <v>0</v>
      </c>
      <c r="AW271" s="20">
        <f t="shared" si="458"/>
        <v>0</v>
      </c>
      <c r="AX271" s="21">
        <f t="shared" si="459"/>
        <v>0</v>
      </c>
      <c r="AY271" s="198">
        <f t="shared" si="460"/>
        <v>1</v>
      </c>
      <c r="AZ271" s="20">
        <f t="shared" si="472"/>
        <v>0</v>
      </c>
      <c r="BA271" s="132"/>
      <c r="BB271" s="20">
        <f t="shared" si="461"/>
        <v>0</v>
      </c>
      <c r="BC271" s="133"/>
      <c r="BD271" s="198">
        <f t="shared" si="462"/>
        <v>1</v>
      </c>
      <c r="BE271" s="20">
        <f t="shared" si="463"/>
        <v>0</v>
      </c>
      <c r="BF271" s="132"/>
      <c r="BG271" s="184">
        <f t="shared" si="464"/>
        <v>0</v>
      </c>
      <c r="BH271" s="301">
        <f t="shared" si="473"/>
        <v>0</v>
      </c>
      <c r="BI271" s="56">
        <f t="shared" si="474"/>
        <v>0</v>
      </c>
      <c r="BJ271" s="312"/>
      <c r="BK271" s="129" t="str">
        <f t="shared" si="440"/>
        <v>C/V</v>
      </c>
    </row>
    <row r="272" spans="2:63" x14ac:dyDescent="0.25">
      <c r="B272" s="130" t="s">
        <v>406</v>
      </c>
      <c r="C272" s="8"/>
      <c r="D272" s="15"/>
      <c r="E272" s="324" t="s">
        <v>148</v>
      </c>
      <c r="F272" s="324"/>
      <c r="G272" s="60"/>
      <c r="H272" s="66"/>
      <c r="I272" s="26"/>
      <c r="J272" s="186">
        <f>27%</f>
        <v>0.27</v>
      </c>
      <c r="K272" s="197">
        <f t="shared" si="465"/>
        <v>0</v>
      </c>
      <c r="L272" s="20">
        <f t="shared" si="441"/>
        <v>0</v>
      </c>
      <c r="M272" s="67">
        <f t="shared" si="442"/>
        <v>0</v>
      </c>
      <c r="N272" s="198">
        <f>100%</f>
        <v>1</v>
      </c>
      <c r="O272" s="185">
        <f t="shared" si="466"/>
        <v>0</v>
      </c>
      <c r="P272" s="132"/>
      <c r="Q272" s="20">
        <f t="shared" si="443"/>
        <v>0</v>
      </c>
      <c r="R272" s="133"/>
      <c r="S272" s="198">
        <f>100%</f>
        <v>1</v>
      </c>
      <c r="T272" s="185">
        <f t="shared" si="467"/>
        <v>0</v>
      </c>
      <c r="U272" s="132"/>
      <c r="V272" s="134">
        <f t="shared" si="444"/>
        <v>0</v>
      </c>
      <c r="W272" s="317"/>
      <c r="X272" s="57"/>
      <c r="Y272" s="283"/>
      <c r="Z272" s="284" t="str">
        <f t="shared" si="475"/>
        <v xml:space="preserve"> </v>
      </c>
      <c r="AA272" s="10">
        <f t="shared" si="445"/>
        <v>0</v>
      </c>
      <c r="AB272" s="26">
        <f t="shared" si="446"/>
        <v>0</v>
      </c>
      <c r="AC272" s="186">
        <f t="shared" si="447"/>
        <v>0.27</v>
      </c>
      <c r="AD272" s="197">
        <f t="shared" si="468"/>
        <v>0</v>
      </c>
      <c r="AE272" s="20">
        <f t="shared" si="448"/>
        <v>0</v>
      </c>
      <c r="AF272" s="21">
        <f t="shared" si="449"/>
        <v>0</v>
      </c>
      <c r="AG272" s="198">
        <f t="shared" si="450"/>
        <v>1</v>
      </c>
      <c r="AH272" s="185">
        <f t="shared" si="469"/>
        <v>0</v>
      </c>
      <c r="AI272" s="132"/>
      <c r="AJ272" s="20">
        <f t="shared" si="451"/>
        <v>0</v>
      </c>
      <c r="AK272" s="133"/>
      <c r="AL272" s="198">
        <f t="shared" si="452"/>
        <v>1</v>
      </c>
      <c r="AM272" s="185">
        <f t="shared" si="470"/>
        <v>0</v>
      </c>
      <c r="AN272" s="132"/>
      <c r="AO272" s="134">
        <f t="shared" si="453"/>
        <v>0</v>
      </c>
      <c r="AP272" s="292">
        <f t="shared" si="454"/>
        <v>0</v>
      </c>
      <c r="AQ272" s="56">
        <f t="shared" si="471"/>
        <v>0</v>
      </c>
      <c r="AR272" s="207"/>
      <c r="AS272" s="11" t="str">
        <f t="shared" si="476"/>
        <v xml:space="preserve"> </v>
      </c>
      <c r="AT272" s="10">
        <f t="shared" si="455"/>
        <v>0</v>
      </c>
      <c r="AU272" s="26">
        <f t="shared" si="456"/>
        <v>0</v>
      </c>
      <c r="AV272" s="26">
        <f t="shared" si="457"/>
        <v>0</v>
      </c>
      <c r="AW272" s="20">
        <f t="shared" si="458"/>
        <v>0</v>
      </c>
      <c r="AX272" s="21">
        <f t="shared" si="459"/>
        <v>0</v>
      </c>
      <c r="AY272" s="198">
        <f t="shared" si="460"/>
        <v>1</v>
      </c>
      <c r="AZ272" s="20">
        <f t="shared" si="472"/>
        <v>0</v>
      </c>
      <c r="BA272" s="132"/>
      <c r="BB272" s="20">
        <f t="shared" si="461"/>
        <v>0</v>
      </c>
      <c r="BC272" s="133"/>
      <c r="BD272" s="198">
        <f t="shared" si="462"/>
        <v>1</v>
      </c>
      <c r="BE272" s="20">
        <f t="shared" si="463"/>
        <v>0</v>
      </c>
      <c r="BF272" s="132"/>
      <c r="BG272" s="184">
        <f t="shared" si="464"/>
        <v>0</v>
      </c>
      <c r="BH272" s="301">
        <f t="shared" si="473"/>
        <v>0</v>
      </c>
      <c r="BI272" s="56">
        <f t="shared" si="474"/>
        <v>0</v>
      </c>
      <c r="BJ272" s="312"/>
      <c r="BK272" s="129" t="str">
        <f t="shared" si="440"/>
        <v>C/V</v>
      </c>
    </row>
    <row r="273" spans="2:63" x14ac:dyDescent="0.25">
      <c r="B273" s="130" t="s">
        <v>407</v>
      </c>
      <c r="C273" s="8"/>
      <c r="D273" s="15"/>
      <c r="E273" s="324" t="s">
        <v>148</v>
      </c>
      <c r="F273" s="324"/>
      <c r="G273" s="60"/>
      <c r="H273" s="66"/>
      <c r="I273" s="26"/>
      <c r="J273" s="186">
        <f>27%</f>
        <v>0.27</v>
      </c>
      <c r="K273" s="197">
        <f t="shared" si="465"/>
        <v>0</v>
      </c>
      <c r="L273" s="20">
        <f t="shared" si="441"/>
        <v>0</v>
      </c>
      <c r="M273" s="67">
        <f t="shared" si="442"/>
        <v>0</v>
      </c>
      <c r="N273" s="198">
        <f>100%</f>
        <v>1</v>
      </c>
      <c r="O273" s="185">
        <f t="shared" si="466"/>
        <v>0</v>
      </c>
      <c r="P273" s="132"/>
      <c r="Q273" s="20">
        <f t="shared" si="443"/>
        <v>0</v>
      </c>
      <c r="R273" s="133"/>
      <c r="S273" s="198">
        <f>100%</f>
        <v>1</v>
      </c>
      <c r="T273" s="185">
        <f t="shared" si="467"/>
        <v>0</v>
      </c>
      <c r="U273" s="132"/>
      <c r="V273" s="134">
        <f t="shared" si="444"/>
        <v>0</v>
      </c>
      <c r="W273" s="317"/>
      <c r="X273" s="57"/>
      <c r="Y273" s="283"/>
      <c r="Z273" s="284" t="str">
        <f t="shared" si="475"/>
        <v xml:space="preserve"> </v>
      </c>
      <c r="AA273" s="10">
        <f t="shared" si="445"/>
        <v>0</v>
      </c>
      <c r="AB273" s="26">
        <f t="shared" si="446"/>
        <v>0</v>
      </c>
      <c r="AC273" s="186">
        <f t="shared" si="447"/>
        <v>0.27</v>
      </c>
      <c r="AD273" s="197">
        <f t="shared" si="468"/>
        <v>0</v>
      </c>
      <c r="AE273" s="20">
        <f t="shared" si="448"/>
        <v>0</v>
      </c>
      <c r="AF273" s="21">
        <f t="shared" si="449"/>
        <v>0</v>
      </c>
      <c r="AG273" s="198">
        <f t="shared" si="450"/>
        <v>1</v>
      </c>
      <c r="AH273" s="185">
        <f t="shared" si="469"/>
        <v>0</v>
      </c>
      <c r="AI273" s="132"/>
      <c r="AJ273" s="20">
        <f t="shared" si="451"/>
        <v>0</v>
      </c>
      <c r="AK273" s="133"/>
      <c r="AL273" s="198">
        <f t="shared" si="452"/>
        <v>1</v>
      </c>
      <c r="AM273" s="185">
        <f t="shared" si="470"/>
        <v>0</v>
      </c>
      <c r="AN273" s="132"/>
      <c r="AO273" s="134">
        <f t="shared" si="453"/>
        <v>0</v>
      </c>
      <c r="AP273" s="292">
        <f t="shared" si="454"/>
        <v>0</v>
      </c>
      <c r="AQ273" s="56">
        <f t="shared" si="471"/>
        <v>0</v>
      </c>
      <c r="AR273" s="207"/>
      <c r="AS273" s="11" t="str">
        <f t="shared" si="476"/>
        <v xml:space="preserve"> </v>
      </c>
      <c r="AT273" s="10">
        <f t="shared" si="455"/>
        <v>0</v>
      </c>
      <c r="AU273" s="26">
        <f t="shared" si="456"/>
        <v>0</v>
      </c>
      <c r="AV273" s="26">
        <f t="shared" si="457"/>
        <v>0</v>
      </c>
      <c r="AW273" s="20">
        <f t="shared" si="458"/>
        <v>0</v>
      </c>
      <c r="AX273" s="21">
        <f t="shared" si="459"/>
        <v>0</v>
      </c>
      <c r="AY273" s="198">
        <f t="shared" si="460"/>
        <v>1</v>
      </c>
      <c r="AZ273" s="20">
        <f t="shared" si="472"/>
        <v>0</v>
      </c>
      <c r="BA273" s="132"/>
      <c r="BB273" s="20">
        <f t="shared" si="461"/>
        <v>0</v>
      </c>
      <c r="BC273" s="133"/>
      <c r="BD273" s="198">
        <f t="shared" si="462"/>
        <v>1</v>
      </c>
      <c r="BE273" s="20">
        <f t="shared" si="463"/>
        <v>0</v>
      </c>
      <c r="BF273" s="132"/>
      <c r="BG273" s="184">
        <f t="shared" si="464"/>
        <v>0</v>
      </c>
      <c r="BH273" s="301">
        <f t="shared" si="473"/>
        <v>0</v>
      </c>
      <c r="BI273" s="56">
        <f t="shared" si="474"/>
        <v>0</v>
      </c>
      <c r="BJ273" s="312"/>
      <c r="BK273" s="129" t="str">
        <f t="shared" ref="BK273:BK283" si="477">+IF(LEFT(RIGHT(B273,3),1)="/",SUBSTITUTE(B273,RIGHT(B273,3),""),"")</f>
        <v>C/V</v>
      </c>
    </row>
    <row r="274" spans="2:63" x14ac:dyDescent="0.25">
      <c r="B274" s="130" t="s">
        <v>408</v>
      </c>
      <c r="C274" s="8"/>
      <c r="D274" s="15"/>
      <c r="E274" s="324" t="s">
        <v>148</v>
      </c>
      <c r="F274" s="324"/>
      <c r="G274" s="60"/>
      <c r="H274" s="66"/>
      <c r="I274" s="26"/>
      <c r="J274" s="186">
        <f>27%</f>
        <v>0.27</v>
      </c>
      <c r="K274" s="197">
        <f t="shared" si="465"/>
        <v>0</v>
      </c>
      <c r="L274" s="20">
        <f t="shared" si="441"/>
        <v>0</v>
      </c>
      <c r="M274" s="67">
        <f t="shared" si="442"/>
        <v>0</v>
      </c>
      <c r="N274" s="198">
        <f>100%</f>
        <v>1</v>
      </c>
      <c r="O274" s="185">
        <f t="shared" si="466"/>
        <v>0</v>
      </c>
      <c r="P274" s="132"/>
      <c r="Q274" s="20">
        <f t="shared" si="443"/>
        <v>0</v>
      </c>
      <c r="R274" s="133"/>
      <c r="S274" s="198">
        <f>100%</f>
        <v>1</v>
      </c>
      <c r="T274" s="185">
        <f t="shared" si="467"/>
        <v>0</v>
      </c>
      <c r="U274" s="132"/>
      <c r="V274" s="134">
        <f t="shared" si="444"/>
        <v>0</v>
      </c>
      <c r="W274" s="317"/>
      <c r="X274" s="57"/>
      <c r="Y274" s="283"/>
      <c r="Z274" s="284" t="str">
        <f t="shared" si="475"/>
        <v xml:space="preserve"> </v>
      </c>
      <c r="AA274" s="10">
        <f t="shared" si="445"/>
        <v>0</v>
      </c>
      <c r="AB274" s="26">
        <f t="shared" si="446"/>
        <v>0</v>
      </c>
      <c r="AC274" s="186">
        <f t="shared" si="447"/>
        <v>0.27</v>
      </c>
      <c r="AD274" s="197">
        <f t="shared" si="468"/>
        <v>0</v>
      </c>
      <c r="AE274" s="20">
        <f t="shared" si="448"/>
        <v>0</v>
      </c>
      <c r="AF274" s="21">
        <f t="shared" si="449"/>
        <v>0</v>
      </c>
      <c r="AG274" s="198">
        <f t="shared" si="450"/>
        <v>1</v>
      </c>
      <c r="AH274" s="185">
        <f t="shared" si="469"/>
        <v>0</v>
      </c>
      <c r="AI274" s="132"/>
      <c r="AJ274" s="20">
        <f t="shared" si="451"/>
        <v>0</v>
      </c>
      <c r="AK274" s="133"/>
      <c r="AL274" s="198">
        <f t="shared" si="452"/>
        <v>1</v>
      </c>
      <c r="AM274" s="185">
        <f t="shared" si="470"/>
        <v>0</v>
      </c>
      <c r="AN274" s="132"/>
      <c r="AO274" s="134">
        <f t="shared" si="453"/>
        <v>0</v>
      </c>
      <c r="AP274" s="292">
        <f t="shared" si="454"/>
        <v>0</v>
      </c>
      <c r="AQ274" s="56">
        <f t="shared" si="471"/>
        <v>0</v>
      </c>
      <c r="AR274" s="207"/>
      <c r="AS274" s="11" t="str">
        <f t="shared" si="476"/>
        <v xml:space="preserve"> </v>
      </c>
      <c r="AT274" s="10">
        <f t="shared" si="455"/>
        <v>0</v>
      </c>
      <c r="AU274" s="26">
        <f t="shared" si="456"/>
        <v>0</v>
      </c>
      <c r="AV274" s="26">
        <f t="shared" si="457"/>
        <v>0</v>
      </c>
      <c r="AW274" s="20">
        <f t="shared" si="458"/>
        <v>0</v>
      </c>
      <c r="AX274" s="21">
        <f t="shared" si="459"/>
        <v>0</v>
      </c>
      <c r="AY274" s="198">
        <f t="shared" si="460"/>
        <v>1</v>
      </c>
      <c r="AZ274" s="20">
        <f t="shared" si="472"/>
        <v>0</v>
      </c>
      <c r="BA274" s="132"/>
      <c r="BB274" s="20">
        <f t="shared" si="461"/>
        <v>0</v>
      </c>
      <c r="BC274" s="133"/>
      <c r="BD274" s="198">
        <f t="shared" si="462"/>
        <v>1</v>
      </c>
      <c r="BE274" s="20">
        <f t="shared" si="463"/>
        <v>0</v>
      </c>
      <c r="BF274" s="132"/>
      <c r="BG274" s="184">
        <f t="shared" si="464"/>
        <v>0</v>
      </c>
      <c r="BH274" s="301">
        <f t="shared" si="473"/>
        <v>0</v>
      </c>
      <c r="BI274" s="56">
        <f t="shared" si="474"/>
        <v>0</v>
      </c>
      <c r="BJ274" s="312"/>
      <c r="BK274" s="129" t="str">
        <f t="shared" si="477"/>
        <v>C/V</v>
      </c>
    </row>
    <row r="275" spans="2:63" x14ac:dyDescent="0.25">
      <c r="B275" s="130" t="s">
        <v>409</v>
      </c>
      <c r="C275" s="8"/>
      <c r="D275" s="15"/>
      <c r="E275" s="324" t="s">
        <v>148</v>
      </c>
      <c r="F275" s="324"/>
      <c r="G275" s="60"/>
      <c r="H275" s="66"/>
      <c r="I275" s="26"/>
      <c r="J275" s="186">
        <f>27%</f>
        <v>0.27</v>
      </c>
      <c r="K275" s="197">
        <f t="shared" si="465"/>
        <v>0</v>
      </c>
      <c r="L275" s="20">
        <f t="shared" si="441"/>
        <v>0</v>
      </c>
      <c r="M275" s="67">
        <f t="shared" si="442"/>
        <v>0</v>
      </c>
      <c r="N275" s="198">
        <f>100%</f>
        <v>1</v>
      </c>
      <c r="O275" s="185">
        <f t="shared" si="466"/>
        <v>0</v>
      </c>
      <c r="P275" s="132"/>
      <c r="Q275" s="20">
        <f t="shared" si="443"/>
        <v>0</v>
      </c>
      <c r="R275" s="133"/>
      <c r="S275" s="198">
        <f>100%</f>
        <v>1</v>
      </c>
      <c r="T275" s="185">
        <f t="shared" si="467"/>
        <v>0</v>
      </c>
      <c r="U275" s="132"/>
      <c r="V275" s="134">
        <f t="shared" si="444"/>
        <v>0</v>
      </c>
      <c r="W275" s="317"/>
      <c r="X275" s="57"/>
      <c r="Y275" s="283"/>
      <c r="Z275" s="284" t="str">
        <f t="shared" si="475"/>
        <v xml:space="preserve"> </v>
      </c>
      <c r="AA275" s="10">
        <f t="shared" si="445"/>
        <v>0</v>
      </c>
      <c r="AB275" s="26">
        <f t="shared" si="446"/>
        <v>0</v>
      </c>
      <c r="AC275" s="186">
        <f t="shared" si="447"/>
        <v>0.27</v>
      </c>
      <c r="AD275" s="197">
        <f t="shared" si="468"/>
        <v>0</v>
      </c>
      <c r="AE275" s="20">
        <f t="shared" si="448"/>
        <v>0</v>
      </c>
      <c r="AF275" s="21">
        <f t="shared" si="449"/>
        <v>0</v>
      </c>
      <c r="AG275" s="198">
        <f t="shared" si="450"/>
        <v>1</v>
      </c>
      <c r="AH275" s="185">
        <f t="shared" si="469"/>
        <v>0</v>
      </c>
      <c r="AI275" s="132"/>
      <c r="AJ275" s="20">
        <f t="shared" si="451"/>
        <v>0</v>
      </c>
      <c r="AK275" s="133"/>
      <c r="AL275" s="198">
        <f t="shared" si="452"/>
        <v>1</v>
      </c>
      <c r="AM275" s="185">
        <f t="shared" si="470"/>
        <v>0</v>
      </c>
      <c r="AN275" s="132"/>
      <c r="AO275" s="134">
        <f t="shared" si="453"/>
        <v>0</v>
      </c>
      <c r="AP275" s="292">
        <f t="shared" si="454"/>
        <v>0</v>
      </c>
      <c r="AQ275" s="56">
        <f t="shared" si="471"/>
        <v>0</v>
      </c>
      <c r="AR275" s="207"/>
      <c r="AS275" s="11" t="str">
        <f t="shared" si="476"/>
        <v xml:space="preserve"> </v>
      </c>
      <c r="AT275" s="10">
        <f t="shared" si="455"/>
        <v>0</v>
      </c>
      <c r="AU275" s="26">
        <f t="shared" si="456"/>
        <v>0</v>
      </c>
      <c r="AV275" s="26">
        <f t="shared" si="457"/>
        <v>0</v>
      </c>
      <c r="AW275" s="20">
        <f t="shared" si="458"/>
        <v>0</v>
      </c>
      <c r="AX275" s="21">
        <f t="shared" si="459"/>
        <v>0</v>
      </c>
      <c r="AY275" s="198">
        <f t="shared" si="460"/>
        <v>1</v>
      </c>
      <c r="AZ275" s="20">
        <f t="shared" si="472"/>
        <v>0</v>
      </c>
      <c r="BA275" s="132"/>
      <c r="BB275" s="20">
        <f t="shared" si="461"/>
        <v>0</v>
      </c>
      <c r="BC275" s="133"/>
      <c r="BD275" s="198">
        <f t="shared" si="462"/>
        <v>1</v>
      </c>
      <c r="BE275" s="20">
        <f t="shared" si="463"/>
        <v>0</v>
      </c>
      <c r="BF275" s="132"/>
      <c r="BG275" s="184">
        <f t="shared" si="464"/>
        <v>0</v>
      </c>
      <c r="BH275" s="301">
        <f t="shared" si="473"/>
        <v>0</v>
      </c>
      <c r="BI275" s="56">
        <f t="shared" si="474"/>
        <v>0</v>
      </c>
      <c r="BJ275" s="312"/>
      <c r="BK275" s="129" t="str">
        <f t="shared" si="477"/>
        <v>C/V</v>
      </c>
    </row>
    <row r="276" spans="2:63" x14ac:dyDescent="0.25">
      <c r="B276" s="130" t="s">
        <v>410</v>
      </c>
      <c r="C276" s="8"/>
      <c r="D276" s="15"/>
      <c r="E276" s="324" t="s">
        <v>148</v>
      </c>
      <c r="F276" s="324"/>
      <c r="G276" s="60"/>
      <c r="H276" s="66"/>
      <c r="I276" s="26"/>
      <c r="J276" s="186">
        <f>27%</f>
        <v>0.27</v>
      </c>
      <c r="K276" s="197">
        <f t="shared" si="465"/>
        <v>0</v>
      </c>
      <c r="L276" s="20">
        <f t="shared" si="441"/>
        <v>0</v>
      </c>
      <c r="M276" s="67">
        <f t="shared" si="442"/>
        <v>0</v>
      </c>
      <c r="N276" s="198">
        <f>100%</f>
        <v>1</v>
      </c>
      <c r="O276" s="185">
        <f t="shared" si="466"/>
        <v>0</v>
      </c>
      <c r="P276" s="132"/>
      <c r="Q276" s="20">
        <f t="shared" si="443"/>
        <v>0</v>
      </c>
      <c r="R276" s="133"/>
      <c r="S276" s="198">
        <f>100%</f>
        <v>1</v>
      </c>
      <c r="T276" s="185">
        <f t="shared" si="467"/>
        <v>0</v>
      </c>
      <c r="U276" s="132"/>
      <c r="V276" s="134">
        <f t="shared" si="444"/>
        <v>0</v>
      </c>
      <c r="W276" s="317"/>
      <c r="X276" s="57"/>
      <c r="Y276" s="283"/>
      <c r="Z276" s="284" t="str">
        <f t="shared" si="475"/>
        <v xml:space="preserve"> </v>
      </c>
      <c r="AA276" s="10">
        <f t="shared" si="445"/>
        <v>0</v>
      </c>
      <c r="AB276" s="26">
        <f t="shared" si="446"/>
        <v>0</v>
      </c>
      <c r="AC276" s="186">
        <f t="shared" si="447"/>
        <v>0.27</v>
      </c>
      <c r="AD276" s="197">
        <f t="shared" si="468"/>
        <v>0</v>
      </c>
      <c r="AE276" s="20">
        <f t="shared" si="448"/>
        <v>0</v>
      </c>
      <c r="AF276" s="21">
        <f t="shared" si="449"/>
        <v>0</v>
      </c>
      <c r="AG276" s="198">
        <f t="shared" si="450"/>
        <v>1</v>
      </c>
      <c r="AH276" s="185">
        <f t="shared" si="469"/>
        <v>0</v>
      </c>
      <c r="AI276" s="132"/>
      <c r="AJ276" s="20">
        <f t="shared" si="451"/>
        <v>0</v>
      </c>
      <c r="AK276" s="133"/>
      <c r="AL276" s="198">
        <f t="shared" si="452"/>
        <v>1</v>
      </c>
      <c r="AM276" s="185">
        <f t="shared" si="470"/>
        <v>0</v>
      </c>
      <c r="AN276" s="132"/>
      <c r="AO276" s="134">
        <f t="shared" si="453"/>
        <v>0</v>
      </c>
      <c r="AP276" s="292">
        <f t="shared" si="454"/>
        <v>0</v>
      </c>
      <c r="AQ276" s="56">
        <f t="shared" si="471"/>
        <v>0</v>
      </c>
      <c r="AR276" s="207"/>
      <c r="AS276" s="11" t="str">
        <f t="shared" si="476"/>
        <v xml:space="preserve"> </v>
      </c>
      <c r="AT276" s="10">
        <f t="shared" si="455"/>
        <v>0</v>
      </c>
      <c r="AU276" s="26">
        <f t="shared" si="456"/>
        <v>0</v>
      </c>
      <c r="AV276" s="26">
        <f t="shared" si="457"/>
        <v>0</v>
      </c>
      <c r="AW276" s="20">
        <f t="shared" si="458"/>
        <v>0</v>
      </c>
      <c r="AX276" s="21">
        <f t="shared" si="459"/>
        <v>0</v>
      </c>
      <c r="AY276" s="198">
        <f t="shared" si="460"/>
        <v>1</v>
      </c>
      <c r="AZ276" s="20">
        <f t="shared" si="472"/>
        <v>0</v>
      </c>
      <c r="BA276" s="132"/>
      <c r="BB276" s="20">
        <f t="shared" si="461"/>
        <v>0</v>
      </c>
      <c r="BC276" s="133"/>
      <c r="BD276" s="198">
        <f t="shared" si="462"/>
        <v>1</v>
      </c>
      <c r="BE276" s="20">
        <f t="shared" si="463"/>
        <v>0</v>
      </c>
      <c r="BF276" s="132"/>
      <c r="BG276" s="184">
        <f t="shared" si="464"/>
        <v>0</v>
      </c>
      <c r="BH276" s="301">
        <f t="shared" si="473"/>
        <v>0</v>
      </c>
      <c r="BI276" s="56">
        <f t="shared" si="474"/>
        <v>0</v>
      </c>
      <c r="BJ276" s="312"/>
      <c r="BK276" s="129" t="str">
        <f t="shared" si="477"/>
        <v>C/V</v>
      </c>
    </row>
    <row r="277" spans="2:63" x14ac:dyDescent="0.25">
      <c r="B277" s="130" t="s">
        <v>411</v>
      </c>
      <c r="C277" s="8"/>
      <c r="D277" s="15"/>
      <c r="E277" s="324" t="s">
        <v>148</v>
      </c>
      <c r="F277" s="324"/>
      <c r="G277" s="60"/>
      <c r="H277" s="66"/>
      <c r="I277" s="26"/>
      <c r="J277" s="186">
        <f>27%</f>
        <v>0.27</v>
      </c>
      <c r="K277" s="197">
        <f t="shared" si="465"/>
        <v>0</v>
      </c>
      <c r="L277" s="20">
        <f t="shared" si="441"/>
        <v>0</v>
      </c>
      <c r="M277" s="67">
        <f t="shared" si="442"/>
        <v>0</v>
      </c>
      <c r="N277" s="198">
        <f>100%</f>
        <v>1</v>
      </c>
      <c r="O277" s="185">
        <f t="shared" si="466"/>
        <v>0</v>
      </c>
      <c r="P277" s="132"/>
      <c r="Q277" s="20">
        <f t="shared" si="443"/>
        <v>0</v>
      </c>
      <c r="R277" s="133"/>
      <c r="S277" s="198">
        <f>100%</f>
        <v>1</v>
      </c>
      <c r="T277" s="185">
        <f t="shared" si="467"/>
        <v>0</v>
      </c>
      <c r="U277" s="132"/>
      <c r="V277" s="134">
        <f t="shared" si="444"/>
        <v>0</v>
      </c>
      <c r="W277" s="317"/>
      <c r="X277" s="57"/>
      <c r="Y277" s="283"/>
      <c r="Z277" s="284" t="str">
        <f t="shared" si="475"/>
        <v xml:space="preserve"> </v>
      </c>
      <c r="AA277" s="10">
        <f t="shared" si="445"/>
        <v>0</v>
      </c>
      <c r="AB277" s="26">
        <f t="shared" si="446"/>
        <v>0</v>
      </c>
      <c r="AC277" s="186">
        <f t="shared" si="447"/>
        <v>0.27</v>
      </c>
      <c r="AD277" s="197">
        <f t="shared" si="468"/>
        <v>0</v>
      </c>
      <c r="AE277" s="20">
        <f t="shared" si="448"/>
        <v>0</v>
      </c>
      <c r="AF277" s="21">
        <f t="shared" si="449"/>
        <v>0</v>
      </c>
      <c r="AG277" s="198">
        <f t="shared" si="450"/>
        <v>1</v>
      </c>
      <c r="AH277" s="185">
        <f t="shared" si="469"/>
        <v>0</v>
      </c>
      <c r="AI277" s="132"/>
      <c r="AJ277" s="20">
        <f t="shared" si="451"/>
        <v>0</v>
      </c>
      <c r="AK277" s="133"/>
      <c r="AL277" s="198">
        <f t="shared" si="452"/>
        <v>1</v>
      </c>
      <c r="AM277" s="185">
        <f t="shared" si="470"/>
        <v>0</v>
      </c>
      <c r="AN277" s="132"/>
      <c r="AO277" s="134">
        <f t="shared" si="453"/>
        <v>0</v>
      </c>
      <c r="AP277" s="292">
        <f t="shared" si="454"/>
        <v>0</v>
      </c>
      <c r="AQ277" s="56">
        <f t="shared" si="471"/>
        <v>0</v>
      </c>
      <c r="AR277" s="207"/>
      <c r="AS277" s="11" t="str">
        <f t="shared" si="476"/>
        <v xml:space="preserve"> </v>
      </c>
      <c r="AT277" s="10">
        <f t="shared" si="455"/>
        <v>0</v>
      </c>
      <c r="AU277" s="26">
        <f t="shared" si="456"/>
        <v>0</v>
      </c>
      <c r="AV277" s="26">
        <f t="shared" si="457"/>
        <v>0</v>
      </c>
      <c r="AW277" s="20">
        <f t="shared" si="458"/>
        <v>0</v>
      </c>
      <c r="AX277" s="21">
        <f t="shared" si="459"/>
        <v>0</v>
      </c>
      <c r="AY277" s="198">
        <f t="shared" si="460"/>
        <v>1</v>
      </c>
      <c r="AZ277" s="20">
        <f t="shared" si="472"/>
        <v>0</v>
      </c>
      <c r="BA277" s="132"/>
      <c r="BB277" s="20">
        <f t="shared" si="461"/>
        <v>0</v>
      </c>
      <c r="BC277" s="133"/>
      <c r="BD277" s="198">
        <f t="shared" si="462"/>
        <v>1</v>
      </c>
      <c r="BE277" s="20">
        <f t="shared" si="463"/>
        <v>0</v>
      </c>
      <c r="BF277" s="132"/>
      <c r="BG277" s="184">
        <f t="shared" si="464"/>
        <v>0</v>
      </c>
      <c r="BH277" s="301">
        <f t="shared" si="473"/>
        <v>0</v>
      </c>
      <c r="BI277" s="56">
        <f t="shared" si="474"/>
        <v>0</v>
      </c>
      <c r="BJ277" s="312"/>
      <c r="BK277" s="129" t="str">
        <f t="shared" si="477"/>
        <v>C/V</v>
      </c>
    </row>
    <row r="278" spans="2:63" x14ac:dyDescent="0.25">
      <c r="B278" s="130" t="s">
        <v>412</v>
      </c>
      <c r="C278" s="8"/>
      <c r="D278" s="15"/>
      <c r="E278" s="324" t="s">
        <v>148</v>
      </c>
      <c r="F278" s="324"/>
      <c r="G278" s="60"/>
      <c r="H278" s="66"/>
      <c r="I278" s="26"/>
      <c r="J278" s="186">
        <f>27%</f>
        <v>0.27</v>
      </c>
      <c r="K278" s="197">
        <f t="shared" si="465"/>
        <v>0</v>
      </c>
      <c r="L278" s="20">
        <f t="shared" si="441"/>
        <v>0</v>
      </c>
      <c r="M278" s="67">
        <f t="shared" si="442"/>
        <v>0</v>
      </c>
      <c r="N278" s="198">
        <f>100%</f>
        <v>1</v>
      </c>
      <c r="O278" s="185">
        <f t="shared" si="466"/>
        <v>0</v>
      </c>
      <c r="P278" s="132"/>
      <c r="Q278" s="20">
        <f t="shared" si="443"/>
        <v>0</v>
      </c>
      <c r="R278" s="133"/>
      <c r="S278" s="198">
        <f>100%</f>
        <v>1</v>
      </c>
      <c r="T278" s="185">
        <f t="shared" si="467"/>
        <v>0</v>
      </c>
      <c r="U278" s="132"/>
      <c r="V278" s="134">
        <f t="shared" si="444"/>
        <v>0</v>
      </c>
      <c r="W278" s="317"/>
      <c r="X278" s="57"/>
      <c r="Y278" s="283"/>
      <c r="Z278" s="284" t="str">
        <f t="shared" si="475"/>
        <v xml:space="preserve"> </v>
      </c>
      <c r="AA278" s="10">
        <f t="shared" si="445"/>
        <v>0</v>
      </c>
      <c r="AB278" s="26">
        <f t="shared" si="446"/>
        <v>0</v>
      </c>
      <c r="AC278" s="186">
        <f t="shared" si="447"/>
        <v>0.27</v>
      </c>
      <c r="AD278" s="197">
        <f t="shared" si="468"/>
        <v>0</v>
      </c>
      <c r="AE278" s="20">
        <f t="shared" si="448"/>
        <v>0</v>
      </c>
      <c r="AF278" s="21">
        <f t="shared" si="449"/>
        <v>0</v>
      </c>
      <c r="AG278" s="198">
        <f t="shared" si="450"/>
        <v>1</v>
      </c>
      <c r="AH278" s="185">
        <f t="shared" si="469"/>
        <v>0</v>
      </c>
      <c r="AI278" s="132"/>
      <c r="AJ278" s="20">
        <f t="shared" si="451"/>
        <v>0</v>
      </c>
      <c r="AK278" s="133"/>
      <c r="AL278" s="198">
        <f t="shared" si="452"/>
        <v>1</v>
      </c>
      <c r="AM278" s="185">
        <f t="shared" si="470"/>
        <v>0</v>
      </c>
      <c r="AN278" s="132"/>
      <c r="AO278" s="134">
        <f t="shared" si="453"/>
        <v>0</v>
      </c>
      <c r="AP278" s="292">
        <f t="shared" si="454"/>
        <v>0</v>
      </c>
      <c r="AQ278" s="56">
        <f t="shared" si="471"/>
        <v>0</v>
      </c>
      <c r="AR278" s="207"/>
      <c r="AS278" s="11" t="str">
        <f t="shared" si="476"/>
        <v xml:space="preserve"> </v>
      </c>
      <c r="AT278" s="10">
        <f t="shared" si="455"/>
        <v>0</v>
      </c>
      <c r="AU278" s="26">
        <f t="shared" si="456"/>
        <v>0</v>
      </c>
      <c r="AV278" s="26">
        <f t="shared" si="457"/>
        <v>0</v>
      </c>
      <c r="AW278" s="20">
        <f t="shared" si="458"/>
        <v>0</v>
      </c>
      <c r="AX278" s="21">
        <f t="shared" si="459"/>
        <v>0</v>
      </c>
      <c r="AY278" s="198">
        <f t="shared" si="460"/>
        <v>1</v>
      </c>
      <c r="AZ278" s="20">
        <f t="shared" si="472"/>
        <v>0</v>
      </c>
      <c r="BA278" s="132"/>
      <c r="BB278" s="20">
        <f t="shared" si="461"/>
        <v>0</v>
      </c>
      <c r="BC278" s="133"/>
      <c r="BD278" s="198">
        <f t="shared" si="462"/>
        <v>1</v>
      </c>
      <c r="BE278" s="20">
        <f t="shared" si="463"/>
        <v>0</v>
      </c>
      <c r="BF278" s="132"/>
      <c r="BG278" s="184">
        <f t="shared" si="464"/>
        <v>0</v>
      </c>
      <c r="BH278" s="301">
        <f t="shared" si="473"/>
        <v>0</v>
      </c>
      <c r="BI278" s="56">
        <f t="shared" si="474"/>
        <v>0</v>
      </c>
      <c r="BJ278" s="312"/>
      <c r="BK278" s="129" t="str">
        <f t="shared" si="477"/>
        <v>C/V</v>
      </c>
    </row>
    <row r="279" spans="2:63" x14ac:dyDescent="0.25">
      <c r="B279" s="130" t="s">
        <v>413</v>
      </c>
      <c r="C279" s="8"/>
      <c r="D279" s="15"/>
      <c r="E279" s="324" t="s">
        <v>148</v>
      </c>
      <c r="F279" s="324"/>
      <c r="G279" s="60"/>
      <c r="H279" s="66"/>
      <c r="I279" s="26"/>
      <c r="J279" s="186">
        <f>27%</f>
        <v>0.27</v>
      </c>
      <c r="K279" s="197">
        <f t="shared" si="465"/>
        <v>0</v>
      </c>
      <c r="L279" s="20">
        <f t="shared" si="441"/>
        <v>0</v>
      </c>
      <c r="M279" s="67">
        <f t="shared" si="442"/>
        <v>0</v>
      </c>
      <c r="N279" s="198">
        <f>100%</f>
        <v>1</v>
      </c>
      <c r="O279" s="185">
        <f t="shared" si="466"/>
        <v>0</v>
      </c>
      <c r="P279" s="132"/>
      <c r="Q279" s="20">
        <f t="shared" si="443"/>
        <v>0</v>
      </c>
      <c r="R279" s="133"/>
      <c r="S279" s="198">
        <f>100%</f>
        <v>1</v>
      </c>
      <c r="T279" s="185">
        <f t="shared" si="467"/>
        <v>0</v>
      </c>
      <c r="U279" s="132"/>
      <c r="V279" s="134">
        <f t="shared" si="444"/>
        <v>0</v>
      </c>
      <c r="W279" s="317"/>
      <c r="X279" s="57"/>
      <c r="Y279" s="283"/>
      <c r="Z279" s="284" t="str">
        <f t="shared" si="475"/>
        <v xml:space="preserve"> </v>
      </c>
      <c r="AA279" s="10">
        <f t="shared" si="445"/>
        <v>0</v>
      </c>
      <c r="AB279" s="26">
        <f t="shared" si="446"/>
        <v>0</v>
      </c>
      <c r="AC279" s="186">
        <f t="shared" si="447"/>
        <v>0.27</v>
      </c>
      <c r="AD279" s="197">
        <f t="shared" si="468"/>
        <v>0</v>
      </c>
      <c r="AE279" s="20">
        <f t="shared" si="448"/>
        <v>0</v>
      </c>
      <c r="AF279" s="21">
        <f t="shared" si="449"/>
        <v>0</v>
      </c>
      <c r="AG279" s="198">
        <f t="shared" si="450"/>
        <v>1</v>
      </c>
      <c r="AH279" s="185">
        <f t="shared" si="469"/>
        <v>0</v>
      </c>
      <c r="AI279" s="132"/>
      <c r="AJ279" s="20">
        <f t="shared" si="451"/>
        <v>0</v>
      </c>
      <c r="AK279" s="133"/>
      <c r="AL279" s="198">
        <f t="shared" si="452"/>
        <v>1</v>
      </c>
      <c r="AM279" s="185">
        <f t="shared" si="470"/>
        <v>0</v>
      </c>
      <c r="AN279" s="132"/>
      <c r="AO279" s="134">
        <f t="shared" si="453"/>
        <v>0</v>
      </c>
      <c r="AP279" s="292">
        <f t="shared" si="454"/>
        <v>0</v>
      </c>
      <c r="AQ279" s="56">
        <f t="shared" si="471"/>
        <v>0</v>
      </c>
      <c r="AR279" s="207"/>
      <c r="AS279" s="11" t="str">
        <f t="shared" si="476"/>
        <v xml:space="preserve"> </v>
      </c>
      <c r="AT279" s="10">
        <f t="shared" si="455"/>
        <v>0</v>
      </c>
      <c r="AU279" s="26">
        <f t="shared" si="456"/>
        <v>0</v>
      </c>
      <c r="AV279" s="26">
        <f t="shared" si="457"/>
        <v>0</v>
      </c>
      <c r="AW279" s="20">
        <f t="shared" si="458"/>
        <v>0</v>
      </c>
      <c r="AX279" s="21">
        <f t="shared" si="459"/>
        <v>0</v>
      </c>
      <c r="AY279" s="198">
        <f t="shared" si="460"/>
        <v>1</v>
      </c>
      <c r="AZ279" s="20">
        <f t="shared" si="472"/>
        <v>0</v>
      </c>
      <c r="BA279" s="132"/>
      <c r="BB279" s="20">
        <f t="shared" si="461"/>
        <v>0</v>
      </c>
      <c r="BC279" s="133"/>
      <c r="BD279" s="198">
        <f t="shared" si="462"/>
        <v>1</v>
      </c>
      <c r="BE279" s="20">
        <f t="shared" si="463"/>
        <v>0</v>
      </c>
      <c r="BF279" s="132"/>
      <c r="BG279" s="184">
        <f t="shared" si="464"/>
        <v>0</v>
      </c>
      <c r="BH279" s="301">
        <f t="shared" si="473"/>
        <v>0</v>
      </c>
      <c r="BI279" s="56">
        <f t="shared" si="474"/>
        <v>0</v>
      </c>
      <c r="BJ279" s="312"/>
      <c r="BK279" s="129" t="str">
        <f t="shared" si="477"/>
        <v>C/V</v>
      </c>
    </row>
    <row r="280" spans="2:63" x14ac:dyDescent="0.25">
      <c r="B280" s="130" t="s">
        <v>414</v>
      </c>
      <c r="C280" s="8"/>
      <c r="D280" s="15"/>
      <c r="E280" s="324" t="s">
        <v>148</v>
      </c>
      <c r="F280" s="324"/>
      <c r="G280" s="60"/>
      <c r="H280" s="66"/>
      <c r="I280" s="26"/>
      <c r="J280" s="186">
        <f>27%</f>
        <v>0.27</v>
      </c>
      <c r="K280" s="197">
        <f t="shared" si="465"/>
        <v>0</v>
      </c>
      <c r="L280" s="20">
        <f t="shared" si="441"/>
        <v>0</v>
      </c>
      <c r="M280" s="67">
        <f t="shared" si="442"/>
        <v>0</v>
      </c>
      <c r="N280" s="198">
        <f>100%</f>
        <v>1</v>
      </c>
      <c r="O280" s="185">
        <f t="shared" si="466"/>
        <v>0</v>
      </c>
      <c r="P280" s="132"/>
      <c r="Q280" s="20">
        <f t="shared" si="443"/>
        <v>0</v>
      </c>
      <c r="R280" s="133"/>
      <c r="S280" s="198">
        <f>100%</f>
        <v>1</v>
      </c>
      <c r="T280" s="185">
        <f t="shared" si="467"/>
        <v>0</v>
      </c>
      <c r="U280" s="132"/>
      <c r="V280" s="134">
        <f t="shared" si="444"/>
        <v>0</v>
      </c>
      <c r="W280" s="317"/>
      <c r="X280" s="57"/>
      <c r="Y280" s="283"/>
      <c r="Z280" s="284" t="str">
        <f t="shared" si="475"/>
        <v xml:space="preserve"> </v>
      </c>
      <c r="AA280" s="10">
        <f t="shared" si="445"/>
        <v>0</v>
      </c>
      <c r="AB280" s="26">
        <f t="shared" si="446"/>
        <v>0</v>
      </c>
      <c r="AC280" s="186">
        <f t="shared" si="447"/>
        <v>0.27</v>
      </c>
      <c r="AD280" s="197">
        <f t="shared" si="468"/>
        <v>0</v>
      </c>
      <c r="AE280" s="20">
        <f t="shared" si="448"/>
        <v>0</v>
      </c>
      <c r="AF280" s="21">
        <f t="shared" si="449"/>
        <v>0</v>
      </c>
      <c r="AG280" s="198">
        <f t="shared" si="450"/>
        <v>1</v>
      </c>
      <c r="AH280" s="185">
        <f t="shared" si="469"/>
        <v>0</v>
      </c>
      <c r="AI280" s="132"/>
      <c r="AJ280" s="20">
        <f t="shared" si="451"/>
        <v>0</v>
      </c>
      <c r="AK280" s="133"/>
      <c r="AL280" s="198">
        <f t="shared" si="452"/>
        <v>1</v>
      </c>
      <c r="AM280" s="185">
        <f t="shared" si="470"/>
        <v>0</v>
      </c>
      <c r="AN280" s="132"/>
      <c r="AO280" s="134">
        <f t="shared" si="453"/>
        <v>0</v>
      </c>
      <c r="AP280" s="292">
        <f t="shared" si="454"/>
        <v>0</v>
      </c>
      <c r="AQ280" s="56">
        <f t="shared" si="471"/>
        <v>0</v>
      </c>
      <c r="AR280" s="207"/>
      <c r="AS280" s="11" t="str">
        <f t="shared" si="476"/>
        <v xml:space="preserve"> </v>
      </c>
      <c r="AT280" s="10">
        <f t="shared" si="455"/>
        <v>0</v>
      </c>
      <c r="AU280" s="26">
        <f t="shared" si="456"/>
        <v>0</v>
      </c>
      <c r="AV280" s="26">
        <f t="shared" si="457"/>
        <v>0</v>
      </c>
      <c r="AW280" s="20">
        <f t="shared" si="458"/>
        <v>0</v>
      </c>
      <c r="AX280" s="21">
        <f t="shared" si="459"/>
        <v>0</v>
      </c>
      <c r="AY280" s="198">
        <f t="shared" si="460"/>
        <v>1</v>
      </c>
      <c r="AZ280" s="20">
        <f t="shared" si="472"/>
        <v>0</v>
      </c>
      <c r="BA280" s="132"/>
      <c r="BB280" s="20">
        <f t="shared" si="461"/>
        <v>0</v>
      </c>
      <c r="BC280" s="133"/>
      <c r="BD280" s="198">
        <f t="shared" si="462"/>
        <v>1</v>
      </c>
      <c r="BE280" s="20">
        <f t="shared" si="463"/>
        <v>0</v>
      </c>
      <c r="BF280" s="132"/>
      <c r="BG280" s="184">
        <f t="shared" si="464"/>
        <v>0</v>
      </c>
      <c r="BH280" s="301">
        <f t="shared" si="473"/>
        <v>0</v>
      </c>
      <c r="BI280" s="56">
        <f t="shared" si="474"/>
        <v>0</v>
      </c>
      <c r="BJ280" s="312"/>
      <c r="BK280" s="129" t="str">
        <f t="shared" si="477"/>
        <v>C/V</v>
      </c>
    </row>
    <row r="281" spans="2:63" x14ac:dyDescent="0.25">
      <c r="B281" s="130" t="s">
        <v>415</v>
      </c>
      <c r="C281" s="8"/>
      <c r="D281" s="15"/>
      <c r="E281" s="324" t="s">
        <v>148</v>
      </c>
      <c r="F281" s="324"/>
      <c r="G281" s="60"/>
      <c r="H281" s="66"/>
      <c r="I281" s="26"/>
      <c r="J281" s="186">
        <f>27%</f>
        <v>0.27</v>
      </c>
      <c r="K281" s="197">
        <f t="shared" si="465"/>
        <v>0</v>
      </c>
      <c r="L281" s="20">
        <f t="shared" si="441"/>
        <v>0</v>
      </c>
      <c r="M281" s="67">
        <f t="shared" si="442"/>
        <v>0</v>
      </c>
      <c r="N281" s="198">
        <f>100%</f>
        <v>1</v>
      </c>
      <c r="O281" s="185">
        <f t="shared" si="466"/>
        <v>0</v>
      </c>
      <c r="P281" s="132"/>
      <c r="Q281" s="20">
        <f t="shared" si="443"/>
        <v>0</v>
      </c>
      <c r="R281" s="133"/>
      <c r="S281" s="198">
        <f>100%</f>
        <v>1</v>
      </c>
      <c r="T281" s="185">
        <f t="shared" si="467"/>
        <v>0</v>
      </c>
      <c r="U281" s="132"/>
      <c r="V281" s="134">
        <f t="shared" si="444"/>
        <v>0</v>
      </c>
      <c r="W281" s="317"/>
      <c r="X281" s="57"/>
      <c r="Y281" s="283"/>
      <c r="Z281" s="284" t="str">
        <f t="shared" si="475"/>
        <v xml:space="preserve"> </v>
      </c>
      <c r="AA281" s="10">
        <f t="shared" si="445"/>
        <v>0</v>
      </c>
      <c r="AB281" s="26">
        <f t="shared" si="446"/>
        <v>0</v>
      </c>
      <c r="AC281" s="186">
        <f t="shared" si="447"/>
        <v>0.27</v>
      </c>
      <c r="AD281" s="197">
        <f t="shared" si="468"/>
        <v>0</v>
      </c>
      <c r="AE281" s="20">
        <f t="shared" si="448"/>
        <v>0</v>
      </c>
      <c r="AF281" s="21">
        <f t="shared" si="449"/>
        <v>0</v>
      </c>
      <c r="AG281" s="198">
        <f t="shared" si="450"/>
        <v>1</v>
      </c>
      <c r="AH281" s="185">
        <f t="shared" si="469"/>
        <v>0</v>
      </c>
      <c r="AI281" s="132"/>
      <c r="AJ281" s="20">
        <f t="shared" si="451"/>
        <v>0</v>
      </c>
      <c r="AK281" s="133"/>
      <c r="AL281" s="198">
        <f t="shared" si="452"/>
        <v>1</v>
      </c>
      <c r="AM281" s="185">
        <f t="shared" si="470"/>
        <v>0</v>
      </c>
      <c r="AN281" s="132"/>
      <c r="AO281" s="134">
        <f t="shared" si="453"/>
        <v>0</v>
      </c>
      <c r="AP281" s="292">
        <f t="shared" si="454"/>
        <v>0</v>
      </c>
      <c r="AQ281" s="56">
        <f t="shared" si="471"/>
        <v>0</v>
      </c>
      <c r="AR281" s="207"/>
      <c r="AS281" s="11" t="str">
        <f t="shared" si="476"/>
        <v xml:space="preserve"> </v>
      </c>
      <c r="AT281" s="10">
        <f t="shared" si="455"/>
        <v>0</v>
      </c>
      <c r="AU281" s="26">
        <f t="shared" si="456"/>
        <v>0</v>
      </c>
      <c r="AV281" s="26">
        <f t="shared" si="457"/>
        <v>0</v>
      </c>
      <c r="AW281" s="20">
        <f t="shared" si="458"/>
        <v>0</v>
      </c>
      <c r="AX281" s="21">
        <f t="shared" si="459"/>
        <v>0</v>
      </c>
      <c r="AY281" s="198">
        <f t="shared" si="460"/>
        <v>1</v>
      </c>
      <c r="AZ281" s="20">
        <f t="shared" si="472"/>
        <v>0</v>
      </c>
      <c r="BA281" s="132"/>
      <c r="BB281" s="20">
        <f t="shared" si="461"/>
        <v>0</v>
      </c>
      <c r="BC281" s="133"/>
      <c r="BD281" s="198">
        <f t="shared" si="462"/>
        <v>1</v>
      </c>
      <c r="BE281" s="20">
        <f t="shared" si="463"/>
        <v>0</v>
      </c>
      <c r="BF281" s="132"/>
      <c r="BG281" s="184">
        <f t="shared" si="464"/>
        <v>0</v>
      </c>
      <c r="BH281" s="301">
        <f t="shared" si="473"/>
        <v>0</v>
      </c>
      <c r="BI281" s="56">
        <f t="shared" si="474"/>
        <v>0</v>
      </c>
      <c r="BJ281" s="312"/>
      <c r="BK281" s="129" t="str">
        <f t="shared" si="477"/>
        <v>C/V</v>
      </c>
    </row>
    <row r="282" spans="2:63" x14ac:dyDescent="0.25">
      <c r="B282" s="130" t="s">
        <v>416</v>
      </c>
      <c r="C282" s="8"/>
      <c r="D282" s="15"/>
      <c r="E282" s="324" t="s">
        <v>148</v>
      </c>
      <c r="F282" s="324"/>
      <c r="G282" s="60"/>
      <c r="H282" s="66"/>
      <c r="I282" s="26"/>
      <c r="J282" s="186">
        <f>27%</f>
        <v>0.27</v>
      </c>
      <c r="K282" s="197">
        <f t="shared" si="465"/>
        <v>0</v>
      </c>
      <c r="L282" s="20">
        <f t="shared" si="441"/>
        <v>0</v>
      </c>
      <c r="M282" s="67">
        <f t="shared" si="442"/>
        <v>0</v>
      </c>
      <c r="N282" s="198">
        <f>100%</f>
        <v>1</v>
      </c>
      <c r="O282" s="185">
        <f t="shared" si="466"/>
        <v>0</v>
      </c>
      <c r="P282" s="132"/>
      <c r="Q282" s="20">
        <f t="shared" si="443"/>
        <v>0</v>
      </c>
      <c r="R282" s="133"/>
      <c r="S282" s="198">
        <f>100%</f>
        <v>1</v>
      </c>
      <c r="T282" s="185">
        <f t="shared" si="467"/>
        <v>0</v>
      </c>
      <c r="U282" s="132"/>
      <c r="V282" s="134">
        <f t="shared" si="444"/>
        <v>0</v>
      </c>
      <c r="W282" s="317"/>
      <c r="X282" s="57"/>
      <c r="Y282" s="283"/>
      <c r="Z282" s="284" t="str">
        <f t="shared" si="475"/>
        <v xml:space="preserve"> </v>
      </c>
      <c r="AA282" s="10">
        <f t="shared" si="445"/>
        <v>0</v>
      </c>
      <c r="AB282" s="26">
        <f t="shared" si="446"/>
        <v>0</v>
      </c>
      <c r="AC282" s="186">
        <f t="shared" si="447"/>
        <v>0.27</v>
      </c>
      <c r="AD282" s="197">
        <f t="shared" si="468"/>
        <v>0</v>
      </c>
      <c r="AE282" s="20">
        <f t="shared" si="448"/>
        <v>0</v>
      </c>
      <c r="AF282" s="21">
        <f t="shared" si="449"/>
        <v>0</v>
      </c>
      <c r="AG282" s="198">
        <f t="shared" si="450"/>
        <v>1</v>
      </c>
      <c r="AH282" s="185">
        <f t="shared" si="469"/>
        <v>0</v>
      </c>
      <c r="AI282" s="132"/>
      <c r="AJ282" s="20">
        <f t="shared" si="451"/>
        <v>0</v>
      </c>
      <c r="AK282" s="133"/>
      <c r="AL282" s="198">
        <f t="shared" si="452"/>
        <v>1</v>
      </c>
      <c r="AM282" s="185">
        <f t="shared" si="470"/>
        <v>0</v>
      </c>
      <c r="AN282" s="132"/>
      <c r="AO282" s="134">
        <f t="shared" si="453"/>
        <v>0</v>
      </c>
      <c r="AP282" s="292">
        <f t="shared" si="454"/>
        <v>0</v>
      </c>
      <c r="AQ282" s="56">
        <f t="shared" si="471"/>
        <v>0</v>
      </c>
      <c r="AR282" s="207"/>
      <c r="AS282" s="11" t="str">
        <f t="shared" si="476"/>
        <v xml:space="preserve"> </v>
      </c>
      <c r="AT282" s="10">
        <f t="shared" si="455"/>
        <v>0</v>
      </c>
      <c r="AU282" s="26">
        <f t="shared" si="456"/>
        <v>0</v>
      </c>
      <c r="AV282" s="26">
        <f t="shared" si="457"/>
        <v>0</v>
      </c>
      <c r="AW282" s="20">
        <f t="shared" si="458"/>
        <v>0</v>
      </c>
      <c r="AX282" s="21">
        <f t="shared" si="459"/>
        <v>0</v>
      </c>
      <c r="AY282" s="198">
        <f t="shared" si="460"/>
        <v>1</v>
      </c>
      <c r="AZ282" s="20">
        <f t="shared" si="472"/>
        <v>0</v>
      </c>
      <c r="BA282" s="132"/>
      <c r="BB282" s="20">
        <f t="shared" si="461"/>
        <v>0</v>
      </c>
      <c r="BC282" s="133"/>
      <c r="BD282" s="198">
        <f t="shared" si="462"/>
        <v>1</v>
      </c>
      <c r="BE282" s="20">
        <f t="shared" si="463"/>
        <v>0</v>
      </c>
      <c r="BF282" s="132"/>
      <c r="BG282" s="184">
        <f t="shared" si="464"/>
        <v>0</v>
      </c>
      <c r="BH282" s="301">
        <f t="shared" si="473"/>
        <v>0</v>
      </c>
      <c r="BI282" s="56">
        <f t="shared" si="474"/>
        <v>0</v>
      </c>
      <c r="BJ282" s="312"/>
      <c r="BK282" s="129" t="str">
        <f t="shared" si="477"/>
        <v>C/V</v>
      </c>
    </row>
    <row r="283" spans="2:63" x14ac:dyDescent="0.25">
      <c r="B283" s="130" t="s">
        <v>417</v>
      </c>
      <c r="C283" s="8"/>
      <c r="D283" s="15"/>
      <c r="E283" s="324" t="s">
        <v>148</v>
      </c>
      <c r="F283" s="324"/>
      <c r="G283" s="60"/>
      <c r="H283" s="66"/>
      <c r="I283" s="26"/>
      <c r="J283" s="186">
        <f>27%</f>
        <v>0.27</v>
      </c>
      <c r="K283" s="197">
        <f t="shared" si="465"/>
        <v>0</v>
      </c>
      <c r="L283" s="20">
        <f t="shared" si="441"/>
        <v>0</v>
      </c>
      <c r="M283" s="67">
        <f t="shared" si="442"/>
        <v>0</v>
      </c>
      <c r="N283" s="198">
        <f>100%</f>
        <v>1</v>
      </c>
      <c r="O283" s="185">
        <f t="shared" si="466"/>
        <v>0</v>
      </c>
      <c r="P283" s="132"/>
      <c r="Q283" s="20">
        <f t="shared" si="443"/>
        <v>0</v>
      </c>
      <c r="R283" s="133"/>
      <c r="S283" s="198">
        <f>100%</f>
        <v>1</v>
      </c>
      <c r="T283" s="185">
        <f t="shared" si="467"/>
        <v>0</v>
      </c>
      <c r="U283" s="132"/>
      <c r="V283" s="134">
        <f t="shared" si="444"/>
        <v>0</v>
      </c>
      <c r="W283" s="317"/>
      <c r="X283" s="57"/>
      <c r="Y283" s="283"/>
      <c r="Z283" s="284" t="str">
        <f t="shared" si="475"/>
        <v xml:space="preserve"> </v>
      </c>
      <c r="AA283" s="10">
        <f t="shared" si="445"/>
        <v>0</v>
      </c>
      <c r="AB283" s="26">
        <f t="shared" si="446"/>
        <v>0</v>
      </c>
      <c r="AC283" s="186">
        <f t="shared" si="447"/>
        <v>0.27</v>
      </c>
      <c r="AD283" s="197">
        <f t="shared" si="468"/>
        <v>0</v>
      </c>
      <c r="AE283" s="20">
        <f t="shared" si="448"/>
        <v>0</v>
      </c>
      <c r="AF283" s="21">
        <f t="shared" si="449"/>
        <v>0</v>
      </c>
      <c r="AG283" s="198">
        <f t="shared" si="450"/>
        <v>1</v>
      </c>
      <c r="AH283" s="185">
        <f t="shared" si="469"/>
        <v>0</v>
      </c>
      <c r="AI283" s="132"/>
      <c r="AJ283" s="20">
        <f t="shared" si="451"/>
        <v>0</v>
      </c>
      <c r="AK283" s="133"/>
      <c r="AL283" s="198">
        <f t="shared" si="452"/>
        <v>1</v>
      </c>
      <c r="AM283" s="185">
        <f t="shared" si="470"/>
        <v>0</v>
      </c>
      <c r="AN283" s="132"/>
      <c r="AO283" s="134">
        <f t="shared" si="453"/>
        <v>0</v>
      </c>
      <c r="AP283" s="292">
        <f t="shared" si="454"/>
        <v>0</v>
      </c>
      <c r="AQ283" s="56">
        <f t="shared" si="471"/>
        <v>0</v>
      </c>
      <c r="AR283" s="207"/>
      <c r="AS283" s="11" t="str">
        <f t="shared" si="476"/>
        <v xml:space="preserve"> </v>
      </c>
      <c r="AT283" s="10">
        <f t="shared" si="455"/>
        <v>0</v>
      </c>
      <c r="AU283" s="26">
        <f t="shared" si="456"/>
        <v>0</v>
      </c>
      <c r="AV283" s="26">
        <f t="shared" si="457"/>
        <v>0</v>
      </c>
      <c r="AW283" s="20">
        <f t="shared" si="458"/>
        <v>0</v>
      </c>
      <c r="AX283" s="21">
        <f t="shared" si="459"/>
        <v>0</v>
      </c>
      <c r="AY283" s="198">
        <f t="shared" si="460"/>
        <v>1</v>
      </c>
      <c r="AZ283" s="20">
        <f t="shared" si="472"/>
        <v>0</v>
      </c>
      <c r="BA283" s="132"/>
      <c r="BB283" s="20">
        <f t="shared" si="461"/>
        <v>0</v>
      </c>
      <c r="BC283" s="133"/>
      <c r="BD283" s="198">
        <f t="shared" si="462"/>
        <v>1</v>
      </c>
      <c r="BE283" s="20">
        <f t="shared" si="463"/>
        <v>0</v>
      </c>
      <c r="BF283" s="132"/>
      <c r="BG283" s="184">
        <f t="shared" si="464"/>
        <v>0</v>
      </c>
      <c r="BH283" s="301">
        <f t="shared" si="473"/>
        <v>0</v>
      </c>
      <c r="BI283" s="56">
        <f t="shared" si="474"/>
        <v>0</v>
      </c>
      <c r="BJ283" s="312"/>
      <c r="BK283" s="129" t="str">
        <f t="shared" si="477"/>
        <v>C/V</v>
      </c>
    </row>
    <row r="284" spans="2:63" x14ac:dyDescent="0.25">
      <c r="B284" s="120" t="s">
        <v>77</v>
      </c>
      <c r="C284" s="8"/>
      <c r="D284" s="337" t="s">
        <v>16</v>
      </c>
      <c r="E284" s="338"/>
      <c r="F284" s="339"/>
      <c r="G284" s="59"/>
      <c r="H284" s="64"/>
      <c r="I284" s="25"/>
      <c r="J284" s="25"/>
      <c r="K284" s="124"/>
      <c r="L284" s="5"/>
      <c r="M284" s="65">
        <f>O284+Q284</f>
        <v>0</v>
      </c>
      <c r="N284" s="199"/>
      <c r="O284" s="5">
        <f>+P284</f>
        <v>0</v>
      </c>
      <c r="P284" s="125">
        <f>+SUMIF($BK$7:$BK$628,$B284,O$7:O$628)</f>
        <v>0</v>
      </c>
      <c r="Q284" s="5">
        <f>R284</f>
        <v>0</v>
      </c>
      <c r="R284" s="126">
        <f>+SUMIF($BK$7:$BK$628,$B284,Q$7:Q$628)</f>
        <v>0</v>
      </c>
      <c r="S284" s="199"/>
      <c r="T284" s="5">
        <f>U284</f>
        <v>0</v>
      </c>
      <c r="U284" s="125">
        <f>+SUMIF($BK$7:$BK$628,$B284,T$7:T$628)</f>
        <v>0</v>
      </c>
      <c r="V284" s="65">
        <f>SUM(V285:V304)</f>
        <v>0</v>
      </c>
      <c r="W284" s="318"/>
      <c r="X284" s="274"/>
      <c r="Y284" s="281"/>
      <c r="Z284" s="309"/>
      <c r="AA284" s="23"/>
      <c r="AB284" s="25"/>
      <c r="AC284" s="25"/>
      <c r="AD284" s="124"/>
      <c r="AE284" s="5"/>
      <c r="AF284" s="6">
        <f>AH284+AJ284</f>
        <v>0</v>
      </c>
      <c r="AG284" s="199"/>
      <c r="AH284" s="5">
        <f>+AI284</f>
        <v>0</v>
      </c>
      <c r="AI284" s="125">
        <f>+SUMIF($BK$7:$BK$628,$B284,AH$7:AH$628)</f>
        <v>0</v>
      </c>
      <c r="AJ284" s="5">
        <f>AK284</f>
        <v>0</v>
      </c>
      <c r="AK284" s="126">
        <f>+SUMIF($BK$7:$BK$628,$B284,AJ$7:AJ$628)</f>
        <v>0</v>
      </c>
      <c r="AL284" s="199"/>
      <c r="AM284" s="5">
        <f>AN284</f>
        <v>0</v>
      </c>
      <c r="AN284" s="125">
        <f>+SUMIF($BK$7:$BK$628,$B284,AM$7:AM$628)</f>
        <v>0</v>
      </c>
      <c r="AO284" s="65">
        <f>SUM(AO285:AO304)</f>
        <v>0</v>
      </c>
      <c r="AP284" s="306"/>
      <c r="AQ284" s="288"/>
      <c r="AR284" s="289"/>
      <c r="AS284" s="308"/>
      <c r="AT284" s="23"/>
      <c r="AU284" s="25"/>
      <c r="AV284" s="25"/>
      <c r="AW284" s="5"/>
      <c r="AX284" s="6">
        <f>AZ284+BB284</f>
        <v>0</v>
      </c>
      <c r="AY284" s="199"/>
      <c r="AZ284" s="5">
        <f>+BA284</f>
        <v>0</v>
      </c>
      <c r="BA284" s="125">
        <f>+SUMIF($BK$7:$BK$628,$B284,AZ$7:AZ$628)</f>
        <v>0</v>
      </c>
      <c r="BB284" s="5">
        <f>BC284</f>
        <v>0</v>
      </c>
      <c r="BC284" s="126">
        <f>+SUMIF($BK$7:$BK$628,$B284,BB$7:BB$628)</f>
        <v>0</v>
      </c>
      <c r="BD284" s="199"/>
      <c r="BE284" s="5">
        <f>BF284</f>
        <v>0</v>
      </c>
      <c r="BF284" s="125">
        <f>+SUMIF($BK$7:$BK$628,$B284,BE$7:BE$628)</f>
        <v>0</v>
      </c>
      <c r="BG284" s="6">
        <f>SUM(BG285:BG304)</f>
        <v>0</v>
      </c>
      <c r="BH284" s="302"/>
      <c r="BI284" s="288"/>
      <c r="BJ284" s="312"/>
      <c r="BK284" s="129" t="str">
        <f t="shared" ref="BK284:BK293" si="478">+IF(LEFT(RIGHT(B284,2),1)="/",SUBSTITUTE(B284,RIGHT(B284,2),""),"")</f>
        <v/>
      </c>
    </row>
    <row r="285" spans="2:63" ht="14.25" customHeight="1" x14ac:dyDescent="0.25">
      <c r="B285" s="130" t="s">
        <v>182</v>
      </c>
      <c r="C285" s="8"/>
      <c r="D285" s="16"/>
      <c r="E285" s="324" t="s">
        <v>148</v>
      </c>
      <c r="F285" s="324"/>
      <c r="G285" s="61"/>
      <c r="H285" s="66"/>
      <c r="I285" s="26"/>
      <c r="J285" s="186">
        <f>27%</f>
        <v>0.27</v>
      </c>
      <c r="K285" s="197">
        <f>ROUNDDOWN(I285*J285,0)</f>
        <v>0</v>
      </c>
      <c r="L285" s="20">
        <f t="shared" ref="L285:L304" si="479">I285+K285</f>
        <v>0</v>
      </c>
      <c r="M285" s="67">
        <f t="shared" ref="M285:M304" si="480">H285*L285</f>
        <v>0</v>
      </c>
      <c r="N285" s="198">
        <f>100%</f>
        <v>1</v>
      </c>
      <c r="O285" s="185">
        <f>ROUND((M285*N285),0)</f>
        <v>0</v>
      </c>
      <c r="P285" s="132"/>
      <c r="Q285" s="20">
        <f t="shared" ref="Q285:Q304" si="481">M285-O285</f>
        <v>0</v>
      </c>
      <c r="R285" s="133"/>
      <c r="S285" s="198">
        <f>100%</f>
        <v>1</v>
      </c>
      <c r="T285" s="185">
        <f>ROUND((S285*O285),0)</f>
        <v>0</v>
      </c>
      <c r="U285" s="132"/>
      <c r="V285" s="134">
        <f t="shared" ref="V285:V304" si="482">O285-T285</f>
        <v>0</v>
      </c>
      <c r="W285" s="317"/>
      <c r="X285" s="57"/>
      <c r="Y285" s="283"/>
      <c r="Z285" s="284" t="str">
        <f t="shared" si="475"/>
        <v xml:space="preserve"> </v>
      </c>
      <c r="AA285" s="10">
        <f t="shared" ref="AA285:AA304" si="483">H285</f>
        <v>0</v>
      </c>
      <c r="AB285" s="26">
        <f t="shared" ref="AB285:AB304" si="484">I285</f>
        <v>0</v>
      </c>
      <c r="AC285" s="186">
        <f t="shared" ref="AC285:AC304" si="485">J285</f>
        <v>0.27</v>
      </c>
      <c r="AD285" s="197">
        <f>ROUNDDOWN(AB285*AC285,0)</f>
        <v>0</v>
      </c>
      <c r="AE285" s="20">
        <f t="shared" ref="AE285:AE304" si="486">AB285+AD285</f>
        <v>0</v>
      </c>
      <c r="AF285" s="21">
        <f t="shared" ref="AF285:AF304" si="487">AA285*AE285</f>
        <v>0</v>
      </c>
      <c r="AG285" s="198">
        <f t="shared" ref="AG285:AG304" si="488">N285</f>
        <v>1</v>
      </c>
      <c r="AH285" s="185">
        <f>ROUND((AF285*AG285),0)</f>
        <v>0</v>
      </c>
      <c r="AI285" s="132"/>
      <c r="AJ285" s="20">
        <f t="shared" ref="AJ285:AJ304" si="489">AF285-AH285</f>
        <v>0</v>
      </c>
      <c r="AK285" s="133"/>
      <c r="AL285" s="198">
        <f t="shared" ref="AL285:AL304" si="490">S285</f>
        <v>1</v>
      </c>
      <c r="AM285" s="185">
        <f>ROUND((AL285*AH285),0)</f>
        <v>0</v>
      </c>
      <c r="AN285" s="132"/>
      <c r="AO285" s="134">
        <f t="shared" ref="AO285:AO304" si="491">AH285-AM285</f>
        <v>0</v>
      </c>
      <c r="AP285" s="292">
        <f t="shared" ref="AP285:AP304" si="492">AH285-O285</f>
        <v>0</v>
      </c>
      <c r="AQ285" s="56">
        <f>X285</f>
        <v>0</v>
      </c>
      <c r="AR285" s="207"/>
      <c r="AS285" s="11" t="str">
        <f t="shared" si="476"/>
        <v xml:space="preserve"> </v>
      </c>
      <c r="AT285" s="10">
        <f t="shared" ref="AT285:AT304" si="493">AA285</f>
        <v>0</v>
      </c>
      <c r="AU285" s="26">
        <f t="shared" ref="AU285:AU304" si="494">AB285</f>
        <v>0</v>
      </c>
      <c r="AV285" s="26">
        <f t="shared" ref="AV285:AV304" si="495">AD285</f>
        <v>0</v>
      </c>
      <c r="AW285" s="20">
        <f t="shared" ref="AW285:AW304" si="496">AU285+AV285</f>
        <v>0</v>
      </c>
      <c r="AX285" s="21">
        <f t="shared" ref="AX285:AX304" si="497">AT285*AW285</f>
        <v>0</v>
      </c>
      <c r="AY285" s="198">
        <f t="shared" ref="AY285:AY304" si="498">AG285</f>
        <v>1</v>
      </c>
      <c r="AZ285" s="20">
        <f>ROUND((AX285*AY285),0)</f>
        <v>0</v>
      </c>
      <c r="BA285" s="132"/>
      <c r="BB285" s="20">
        <f t="shared" ref="BB285:BB304" si="499">AX285-AZ285</f>
        <v>0</v>
      </c>
      <c r="BC285" s="133"/>
      <c r="BD285" s="198">
        <f t="shared" ref="BD285:BD304" si="500">AL285</f>
        <v>1</v>
      </c>
      <c r="BE285" s="20">
        <f t="shared" ref="BE285:BE304" si="501">ROUND((BD285*AZ285),0)</f>
        <v>0</v>
      </c>
      <c r="BF285" s="132"/>
      <c r="BG285" s="184">
        <f t="shared" ref="BG285:BG304" si="502">AZ285-BE285</f>
        <v>0</v>
      </c>
      <c r="BH285" s="301">
        <f>AZ285-AH285</f>
        <v>0</v>
      </c>
      <c r="BI285" s="56">
        <f>AQ285</f>
        <v>0</v>
      </c>
      <c r="BJ285" s="312"/>
      <c r="BK285" s="129" t="str">
        <f t="shared" si="478"/>
        <v>C/VI</v>
      </c>
    </row>
    <row r="286" spans="2:63" ht="14.25" customHeight="1" x14ac:dyDescent="0.25">
      <c r="B286" s="130" t="s">
        <v>183</v>
      </c>
      <c r="C286" s="8"/>
      <c r="D286" s="16"/>
      <c r="E286" s="324" t="s">
        <v>148</v>
      </c>
      <c r="F286" s="324"/>
      <c r="G286" s="61"/>
      <c r="H286" s="66"/>
      <c r="I286" s="26"/>
      <c r="J286" s="186">
        <f>27%</f>
        <v>0.27</v>
      </c>
      <c r="K286" s="197">
        <f t="shared" ref="K286:K304" si="503">ROUNDDOWN(I286*J286,0)</f>
        <v>0</v>
      </c>
      <c r="L286" s="20">
        <f t="shared" si="479"/>
        <v>0</v>
      </c>
      <c r="M286" s="67">
        <f t="shared" si="480"/>
        <v>0</v>
      </c>
      <c r="N286" s="198">
        <f>100%</f>
        <v>1</v>
      </c>
      <c r="O286" s="185">
        <f t="shared" ref="O286:O304" si="504">ROUND((M286*N286),0)</f>
        <v>0</v>
      </c>
      <c r="P286" s="132"/>
      <c r="Q286" s="20">
        <f t="shared" si="481"/>
        <v>0</v>
      </c>
      <c r="R286" s="133"/>
      <c r="S286" s="198">
        <f>100%</f>
        <v>1</v>
      </c>
      <c r="T286" s="185">
        <f t="shared" ref="T286:T304" si="505">ROUND((S286*O286),0)</f>
        <v>0</v>
      </c>
      <c r="U286" s="132"/>
      <c r="V286" s="134">
        <f t="shared" si="482"/>
        <v>0</v>
      </c>
      <c r="W286" s="317"/>
      <c r="X286" s="57"/>
      <c r="Y286" s="283"/>
      <c r="Z286" s="284" t="str">
        <f t="shared" si="475"/>
        <v xml:space="preserve"> </v>
      </c>
      <c r="AA286" s="10">
        <f t="shared" si="483"/>
        <v>0</v>
      </c>
      <c r="AB286" s="26">
        <f t="shared" si="484"/>
        <v>0</v>
      </c>
      <c r="AC286" s="186">
        <f t="shared" si="485"/>
        <v>0.27</v>
      </c>
      <c r="AD286" s="197">
        <f t="shared" ref="AD286:AD304" si="506">ROUNDDOWN(AB286*AC286,0)</f>
        <v>0</v>
      </c>
      <c r="AE286" s="20">
        <f t="shared" si="486"/>
        <v>0</v>
      </c>
      <c r="AF286" s="21">
        <f t="shared" si="487"/>
        <v>0</v>
      </c>
      <c r="AG286" s="198">
        <f t="shared" si="488"/>
        <v>1</v>
      </c>
      <c r="AH286" s="185">
        <f t="shared" ref="AH286:AH304" si="507">ROUND((AF286*AG286),0)</f>
        <v>0</v>
      </c>
      <c r="AI286" s="132"/>
      <c r="AJ286" s="20">
        <f t="shared" si="489"/>
        <v>0</v>
      </c>
      <c r="AK286" s="133"/>
      <c r="AL286" s="198">
        <f t="shared" si="490"/>
        <v>1</v>
      </c>
      <c r="AM286" s="185">
        <f t="shared" ref="AM286:AM304" si="508">ROUND((AL286*AH286),0)</f>
        <v>0</v>
      </c>
      <c r="AN286" s="132"/>
      <c r="AO286" s="134">
        <f t="shared" si="491"/>
        <v>0</v>
      </c>
      <c r="AP286" s="292">
        <f t="shared" si="492"/>
        <v>0</v>
      </c>
      <c r="AQ286" s="56">
        <f t="shared" ref="AQ286:AQ304" si="509">X286</f>
        <v>0</v>
      </c>
      <c r="AR286" s="207"/>
      <c r="AS286" s="11" t="str">
        <f t="shared" si="476"/>
        <v xml:space="preserve"> </v>
      </c>
      <c r="AT286" s="10">
        <f t="shared" si="493"/>
        <v>0</v>
      </c>
      <c r="AU286" s="26">
        <f t="shared" si="494"/>
        <v>0</v>
      </c>
      <c r="AV286" s="26">
        <f t="shared" si="495"/>
        <v>0</v>
      </c>
      <c r="AW286" s="20">
        <f t="shared" si="496"/>
        <v>0</v>
      </c>
      <c r="AX286" s="21">
        <f t="shared" si="497"/>
        <v>0</v>
      </c>
      <c r="AY286" s="198">
        <f t="shared" si="498"/>
        <v>1</v>
      </c>
      <c r="AZ286" s="20">
        <f t="shared" ref="AZ286:AZ304" si="510">ROUND((AX286*AY286),0)</f>
        <v>0</v>
      </c>
      <c r="BA286" s="132"/>
      <c r="BB286" s="20">
        <f t="shared" si="499"/>
        <v>0</v>
      </c>
      <c r="BC286" s="133"/>
      <c r="BD286" s="198">
        <f t="shared" si="500"/>
        <v>1</v>
      </c>
      <c r="BE286" s="20">
        <f t="shared" si="501"/>
        <v>0</v>
      </c>
      <c r="BF286" s="132"/>
      <c r="BG286" s="184">
        <f t="shared" si="502"/>
        <v>0</v>
      </c>
      <c r="BH286" s="301">
        <f t="shared" ref="BH286:BH304" si="511">AZ286-AH286</f>
        <v>0</v>
      </c>
      <c r="BI286" s="56">
        <f t="shared" ref="BI286:BI304" si="512">AQ286</f>
        <v>0</v>
      </c>
      <c r="BJ286" s="312"/>
      <c r="BK286" s="129" t="str">
        <f t="shared" si="478"/>
        <v>C/VI</v>
      </c>
    </row>
    <row r="287" spans="2:63" ht="14.25" customHeight="1" x14ac:dyDescent="0.25">
      <c r="B287" s="130" t="s">
        <v>418</v>
      </c>
      <c r="C287" s="8"/>
      <c r="D287" s="16"/>
      <c r="E287" s="324" t="s">
        <v>148</v>
      </c>
      <c r="F287" s="324"/>
      <c r="G287" s="61"/>
      <c r="H287" s="66"/>
      <c r="I287" s="26"/>
      <c r="J287" s="186">
        <f>27%</f>
        <v>0.27</v>
      </c>
      <c r="K287" s="197">
        <f t="shared" si="503"/>
        <v>0</v>
      </c>
      <c r="L287" s="20">
        <f t="shared" si="479"/>
        <v>0</v>
      </c>
      <c r="M287" s="67">
        <f t="shared" si="480"/>
        <v>0</v>
      </c>
      <c r="N287" s="198">
        <f>100%</f>
        <v>1</v>
      </c>
      <c r="O287" s="185">
        <f t="shared" si="504"/>
        <v>0</v>
      </c>
      <c r="P287" s="132"/>
      <c r="Q287" s="20">
        <f t="shared" si="481"/>
        <v>0</v>
      </c>
      <c r="R287" s="133"/>
      <c r="S287" s="198">
        <f>100%</f>
        <v>1</v>
      </c>
      <c r="T287" s="185">
        <f t="shared" si="505"/>
        <v>0</v>
      </c>
      <c r="U287" s="132"/>
      <c r="V287" s="134">
        <f t="shared" si="482"/>
        <v>0</v>
      </c>
      <c r="W287" s="317"/>
      <c r="X287" s="57"/>
      <c r="Y287" s="283"/>
      <c r="Z287" s="284" t="str">
        <f t="shared" si="475"/>
        <v xml:space="preserve"> </v>
      </c>
      <c r="AA287" s="10">
        <f t="shared" si="483"/>
        <v>0</v>
      </c>
      <c r="AB287" s="26">
        <f t="shared" si="484"/>
        <v>0</v>
      </c>
      <c r="AC287" s="186">
        <f t="shared" si="485"/>
        <v>0.27</v>
      </c>
      <c r="AD287" s="197">
        <f t="shared" si="506"/>
        <v>0</v>
      </c>
      <c r="AE287" s="20">
        <f t="shared" si="486"/>
        <v>0</v>
      </c>
      <c r="AF287" s="21">
        <f t="shared" si="487"/>
        <v>0</v>
      </c>
      <c r="AG287" s="198">
        <f t="shared" si="488"/>
        <v>1</v>
      </c>
      <c r="AH287" s="185">
        <f t="shared" si="507"/>
        <v>0</v>
      </c>
      <c r="AI287" s="132"/>
      <c r="AJ287" s="20">
        <f t="shared" si="489"/>
        <v>0</v>
      </c>
      <c r="AK287" s="133"/>
      <c r="AL287" s="198">
        <f t="shared" si="490"/>
        <v>1</v>
      </c>
      <c r="AM287" s="185">
        <f t="shared" si="508"/>
        <v>0</v>
      </c>
      <c r="AN287" s="132"/>
      <c r="AO287" s="134">
        <f t="shared" si="491"/>
        <v>0</v>
      </c>
      <c r="AP287" s="292">
        <f t="shared" si="492"/>
        <v>0</v>
      </c>
      <c r="AQ287" s="56">
        <f t="shared" si="509"/>
        <v>0</v>
      </c>
      <c r="AR287" s="207"/>
      <c r="AS287" s="11" t="str">
        <f t="shared" si="476"/>
        <v xml:space="preserve"> </v>
      </c>
      <c r="AT287" s="10">
        <f t="shared" si="493"/>
        <v>0</v>
      </c>
      <c r="AU287" s="26">
        <f t="shared" si="494"/>
        <v>0</v>
      </c>
      <c r="AV287" s="26">
        <f t="shared" si="495"/>
        <v>0</v>
      </c>
      <c r="AW287" s="20">
        <f t="shared" si="496"/>
        <v>0</v>
      </c>
      <c r="AX287" s="21">
        <f t="shared" si="497"/>
        <v>0</v>
      </c>
      <c r="AY287" s="198">
        <f t="shared" si="498"/>
        <v>1</v>
      </c>
      <c r="AZ287" s="20">
        <f t="shared" si="510"/>
        <v>0</v>
      </c>
      <c r="BA287" s="132"/>
      <c r="BB287" s="20">
        <f t="shared" si="499"/>
        <v>0</v>
      </c>
      <c r="BC287" s="133"/>
      <c r="BD287" s="198">
        <f t="shared" si="500"/>
        <v>1</v>
      </c>
      <c r="BE287" s="20">
        <f t="shared" si="501"/>
        <v>0</v>
      </c>
      <c r="BF287" s="132"/>
      <c r="BG287" s="184">
        <f t="shared" si="502"/>
        <v>0</v>
      </c>
      <c r="BH287" s="301">
        <f t="shared" si="511"/>
        <v>0</v>
      </c>
      <c r="BI287" s="56">
        <f t="shared" si="512"/>
        <v>0</v>
      </c>
      <c r="BJ287" s="312"/>
      <c r="BK287" s="129" t="str">
        <f t="shared" si="478"/>
        <v>C/VI</v>
      </c>
    </row>
    <row r="288" spans="2:63" ht="14.25" customHeight="1" x14ac:dyDescent="0.25">
      <c r="B288" s="130" t="s">
        <v>419</v>
      </c>
      <c r="C288" s="8"/>
      <c r="D288" s="16"/>
      <c r="E288" s="324" t="s">
        <v>148</v>
      </c>
      <c r="F288" s="324"/>
      <c r="G288" s="61"/>
      <c r="H288" s="66"/>
      <c r="I288" s="26"/>
      <c r="J288" s="186">
        <f>27%</f>
        <v>0.27</v>
      </c>
      <c r="K288" s="197">
        <f t="shared" si="503"/>
        <v>0</v>
      </c>
      <c r="L288" s="20">
        <f t="shared" si="479"/>
        <v>0</v>
      </c>
      <c r="M288" s="67">
        <f t="shared" si="480"/>
        <v>0</v>
      </c>
      <c r="N288" s="198">
        <f>100%</f>
        <v>1</v>
      </c>
      <c r="O288" s="185">
        <f t="shared" si="504"/>
        <v>0</v>
      </c>
      <c r="P288" s="132"/>
      <c r="Q288" s="20">
        <f t="shared" si="481"/>
        <v>0</v>
      </c>
      <c r="R288" s="133"/>
      <c r="S288" s="198">
        <f>100%</f>
        <v>1</v>
      </c>
      <c r="T288" s="185">
        <f t="shared" si="505"/>
        <v>0</v>
      </c>
      <c r="U288" s="132"/>
      <c r="V288" s="134">
        <f t="shared" si="482"/>
        <v>0</v>
      </c>
      <c r="W288" s="317"/>
      <c r="X288" s="57"/>
      <c r="Y288" s="283"/>
      <c r="Z288" s="284" t="str">
        <f t="shared" si="475"/>
        <v xml:space="preserve"> </v>
      </c>
      <c r="AA288" s="10">
        <f t="shared" si="483"/>
        <v>0</v>
      </c>
      <c r="AB288" s="26">
        <f t="shared" si="484"/>
        <v>0</v>
      </c>
      <c r="AC288" s="186">
        <f t="shared" si="485"/>
        <v>0.27</v>
      </c>
      <c r="AD288" s="197">
        <f t="shared" si="506"/>
        <v>0</v>
      </c>
      <c r="AE288" s="20">
        <f t="shared" si="486"/>
        <v>0</v>
      </c>
      <c r="AF288" s="21">
        <f t="shared" si="487"/>
        <v>0</v>
      </c>
      <c r="AG288" s="198">
        <f t="shared" si="488"/>
        <v>1</v>
      </c>
      <c r="AH288" s="185">
        <f t="shared" si="507"/>
        <v>0</v>
      </c>
      <c r="AI288" s="132"/>
      <c r="AJ288" s="20">
        <f t="shared" si="489"/>
        <v>0</v>
      </c>
      <c r="AK288" s="133"/>
      <c r="AL288" s="198">
        <f t="shared" si="490"/>
        <v>1</v>
      </c>
      <c r="AM288" s="185">
        <f t="shared" si="508"/>
        <v>0</v>
      </c>
      <c r="AN288" s="132"/>
      <c r="AO288" s="134">
        <f t="shared" si="491"/>
        <v>0</v>
      </c>
      <c r="AP288" s="292">
        <f t="shared" si="492"/>
        <v>0</v>
      </c>
      <c r="AQ288" s="56">
        <f t="shared" si="509"/>
        <v>0</v>
      </c>
      <c r="AR288" s="207"/>
      <c r="AS288" s="11" t="str">
        <f t="shared" si="476"/>
        <v xml:space="preserve"> </v>
      </c>
      <c r="AT288" s="10">
        <f t="shared" si="493"/>
        <v>0</v>
      </c>
      <c r="AU288" s="26">
        <f t="shared" si="494"/>
        <v>0</v>
      </c>
      <c r="AV288" s="26">
        <f t="shared" si="495"/>
        <v>0</v>
      </c>
      <c r="AW288" s="20">
        <f t="shared" si="496"/>
        <v>0</v>
      </c>
      <c r="AX288" s="21">
        <f t="shared" si="497"/>
        <v>0</v>
      </c>
      <c r="AY288" s="198">
        <f t="shared" si="498"/>
        <v>1</v>
      </c>
      <c r="AZ288" s="20">
        <f t="shared" si="510"/>
        <v>0</v>
      </c>
      <c r="BA288" s="132"/>
      <c r="BB288" s="20">
        <f t="shared" si="499"/>
        <v>0</v>
      </c>
      <c r="BC288" s="133"/>
      <c r="BD288" s="198">
        <f t="shared" si="500"/>
        <v>1</v>
      </c>
      <c r="BE288" s="20">
        <f t="shared" si="501"/>
        <v>0</v>
      </c>
      <c r="BF288" s="132"/>
      <c r="BG288" s="184">
        <f t="shared" si="502"/>
        <v>0</v>
      </c>
      <c r="BH288" s="301">
        <f t="shared" si="511"/>
        <v>0</v>
      </c>
      <c r="BI288" s="56">
        <f t="shared" si="512"/>
        <v>0</v>
      </c>
      <c r="BJ288" s="312"/>
      <c r="BK288" s="129" t="str">
        <f t="shared" si="478"/>
        <v>C/VI</v>
      </c>
    </row>
    <row r="289" spans="2:63" ht="14.25" customHeight="1" x14ac:dyDescent="0.25">
      <c r="B289" s="130" t="s">
        <v>420</v>
      </c>
      <c r="C289" s="8"/>
      <c r="D289" s="16"/>
      <c r="E289" s="324" t="s">
        <v>148</v>
      </c>
      <c r="F289" s="324"/>
      <c r="G289" s="61"/>
      <c r="H289" s="66"/>
      <c r="I289" s="26"/>
      <c r="J289" s="186">
        <f>27%</f>
        <v>0.27</v>
      </c>
      <c r="K289" s="197">
        <f t="shared" si="503"/>
        <v>0</v>
      </c>
      <c r="L289" s="20">
        <f t="shared" si="479"/>
        <v>0</v>
      </c>
      <c r="M289" s="67">
        <f t="shared" si="480"/>
        <v>0</v>
      </c>
      <c r="N289" s="198">
        <f>100%</f>
        <v>1</v>
      </c>
      <c r="O289" s="185">
        <f t="shared" si="504"/>
        <v>0</v>
      </c>
      <c r="P289" s="132"/>
      <c r="Q289" s="20">
        <f t="shared" si="481"/>
        <v>0</v>
      </c>
      <c r="R289" s="133"/>
      <c r="S289" s="198">
        <f>100%</f>
        <v>1</v>
      </c>
      <c r="T289" s="185">
        <f t="shared" si="505"/>
        <v>0</v>
      </c>
      <c r="U289" s="132"/>
      <c r="V289" s="134">
        <f t="shared" si="482"/>
        <v>0</v>
      </c>
      <c r="W289" s="317"/>
      <c r="X289" s="57"/>
      <c r="Y289" s="283"/>
      <c r="Z289" s="284" t="str">
        <f t="shared" si="475"/>
        <v xml:space="preserve"> </v>
      </c>
      <c r="AA289" s="10">
        <f t="shared" si="483"/>
        <v>0</v>
      </c>
      <c r="AB289" s="26">
        <f t="shared" si="484"/>
        <v>0</v>
      </c>
      <c r="AC289" s="186">
        <f t="shared" si="485"/>
        <v>0.27</v>
      </c>
      <c r="AD289" s="197">
        <f t="shared" si="506"/>
        <v>0</v>
      </c>
      <c r="AE289" s="20">
        <f t="shared" si="486"/>
        <v>0</v>
      </c>
      <c r="AF289" s="21">
        <f t="shared" si="487"/>
        <v>0</v>
      </c>
      <c r="AG289" s="198">
        <f t="shared" si="488"/>
        <v>1</v>
      </c>
      <c r="AH289" s="185">
        <f t="shared" si="507"/>
        <v>0</v>
      </c>
      <c r="AI289" s="132"/>
      <c r="AJ289" s="20">
        <f t="shared" si="489"/>
        <v>0</v>
      </c>
      <c r="AK289" s="133"/>
      <c r="AL289" s="198">
        <f t="shared" si="490"/>
        <v>1</v>
      </c>
      <c r="AM289" s="185">
        <f t="shared" si="508"/>
        <v>0</v>
      </c>
      <c r="AN289" s="132"/>
      <c r="AO289" s="134">
        <f t="shared" si="491"/>
        <v>0</v>
      </c>
      <c r="AP289" s="292">
        <f t="shared" si="492"/>
        <v>0</v>
      </c>
      <c r="AQ289" s="56">
        <f t="shared" si="509"/>
        <v>0</v>
      </c>
      <c r="AR289" s="207"/>
      <c r="AS289" s="11" t="str">
        <f t="shared" si="476"/>
        <v xml:space="preserve"> </v>
      </c>
      <c r="AT289" s="10">
        <f t="shared" si="493"/>
        <v>0</v>
      </c>
      <c r="AU289" s="26">
        <f t="shared" si="494"/>
        <v>0</v>
      </c>
      <c r="AV289" s="26">
        <f t="shared" si="495"/>
        <v>0</v>
      </c>
      <c r="AW289" s="20">
        <f t="shared" si="496"/>
        <v>0</v>
      </c>
      <c r="AX289" s="21">
        <f t="shared" si="497"/>
        <v>0</v>
      </c>
      <c r="AY289" s="198">
        <f t="shared" si="498"/>
        <v>1</v>
      </c>
      <c r="AZ289" s="20">
        <f t="shared" si="510"/>
        <v>0</v>
      </c>
      <c r="BA289" s="132"/>
      <c r="BB289" s="20">
        <f t="shared" si="499"/>
        <v>0</v>
      </c>
      <c r="BC289" s="133"/>
      <c r="BD289" s="198">
        <f t="shared" si="500"/>
        <v>1</v>
      </c>
      <c r="BE289" s="20">
        <f t="shared" si="501"/>
        <v>0</v>
      </c>
      <c r="BF289" s="132"/>
      <c r="BG289" s="184">
        <f t="shared" si="502"/>
        <v>0</v>
      </c>
      <c r="BH289" s="301">
        <f t="shared" si="511"/>
        <v>0</v>
      </c>
      <c r="BI289" s="56">
        <f t="shared" si="512"/>
        <v>0</v>
      </c>
      <c r="BJ289" s="312"/>
      <c r="BK289" s="129" t="str">
        <f t="shared" si="478"/>
        <v>C/VI</v>
      </c>
    </row>
    <row r="290" spans="2:63" ht="14.25" customHeight="1" x14ac:dyDescent="0.25">
      <c r="B290" s="130" t="s">
        <v>421</v>
      </c>
      <c r="C290" s="8"/>
      <c r="D290" s="16"/>
      <c r="E290" s="324" t="s">
        <v>148</v>
      </c>
      <c r="F290" s="324"/>
      <c r="G290" s="61"/>
      <c r="H290" s="66"/>
      <c r="I290" s="26"/>
      <c r="J290" s="186">
        <f>27%</f>
        <v>0.27</v>
      </c>
      <c r="K290" s="197">
        <f t="shared" si="503"/>
        <v>0</v>
      </c>
      <c r="L290" s="20">
        <f t="shared" si="479"/>
        <v>0</v>
      </c>
      <c r="M290" s="67">
        <f t="shared" si="480"/>
        <v>0</v>
      </c>
      <c r="N290" s="198">
        <f>100%</f>
        <v>1</v>
      </c>
      <c r="O290" s="185">
        <f t="shared" si="504"/>
        <v>0</v>
      </c>
      <c r="P290" s="132"/>
      <c r="Q290" s="20">
        <f t="shared" si="481"/>
        <v>0</v>
      </c>
      <c r="R290" s="133"/>
      <c r="S290" s="198">
        <f>100%</f>
        <v>1</v>
      </c>
      <c r="T290" s="185">
        <f t="shared" si="505"/>
        <v>0</v>
      </c>
      <c r="U290" s="132"/>
      <c r="V290" s="134">
        <f t="shared" si="482"/>
        <v>0</v>
      </c>
      <c r="W290" s="317"/>
      <c r="X290" s="57"/>
      <c r="Y290" s="283"/>
      <c r="Z290" s="284" t="str">
        <f t="shared" si="475"/>
        <v xml:space="preserve"> </v>
      </c>
      <c r="AA290" s="10">
        <f t="shared" si="483"/>
        <v>0</v>
      </c>
      <c r="AB290" s="26">
        <f t="shared" si="484"/>
        <v>0</v>
      </c>
      <c r="AC290" s="186">
        <f t="shared" si="485"/>
        <v>0.27</v>
      </c>
      <c r="AD290" s="197">
        <f t="shared" si="506"/>
        <v>0</v>
      </c>
      <c r="AE290" s="20">
        <f t="shared" si="486"/>
        <v>0</v>
      </c>
      <c r="AF290" s="21">
        <f t="shared" si="487"/>
        <v>0</v>
      </c>
      <c r="AG290" s="198">
        <f t="shared" si="488"/>
        <v>1</v>
      </c>
      <c r="AH290" s="185">
        <f t="shared" si="507"/>
        <v>0</v>
      </c>
      <c r="AI290" s="132"/>
      <c r="AJ290" s="20">
        <f t="shared" si="489"/>
        <v>0</v>
      </c>
      <c r="AK290" s="133"/>
      <c r="AL290" s="198">
        <f t="shared" si="490"/>
        <v>1</v>
      </c>
      <c r="AM290" s="185">
        <f t="shared" si="508"/>
        <v>0</v>
      </c>
      <c r="AN290" s="132"/>
      <c r="AO290" s="134">
        <f t="shared" si="491"/>
        <v>0</v>
      </c>
      <c r="AP290" s="292">
        <f t="shared" si="492"/>
        <v>0</v>
      </c>
      <c r="AQ290" s="56">
        <f t="shared" si="509"/>
        <v>0</v>
      </c>
      <c r="AR290" s="207"/>
      <c r="AS290" s="11" t="str">
        <f t="shared" si="476"/>
        <v xml:space="preserve"> </v>
      </c>
      <c r="AT290" s="10">
        <f t="shared" si="493"/>
        <v>0</v>
      </c>
      <c r="AU290" s="26">
        <f t="shared" si="494"/>
        <v>0</v>
      </c>
      <c r="AV290" s="26">
        <f t="shared" si="495"/>
        <v>0</v>
      </c>
      <c r="AW290" s="20">
        <f t="shared" si="496"/>
        <v>0</v>
      </c>
      <c r="AX290" s="21">
        <f t="shared" si="497"/>
        <v>0</v>
      </c>
      <c r="AY290" s="198">
        <f t="shared" si="498"/>
        <v>1</v>
      </c>
      <c r="AZ290" s="20">
        <f t="shared" si="510"/>
        <v>0</v>
      </c>
      <c r="BA290" s="132"/>
      <c r="BB290" s="20">
        <f t="shared" si="499"/>
        <v>0</v>
      </c>
      <c r="BC290" s="133"/>
      <c r="BD290" s="198">
        <f t="shared" si="500"/>
        <v>1</v>
      </c>
      <c r="BE290" s="20">
        <f t="shared" si="501"/>
        <v>0</v>
      </c>
      <c r="BF290" s="132"/>
      <c r="BG290" s="184">
        <f t="shared" si="502"/>
        <v>0</v>
      </c>
      <c r="BH290" s="301">
        <f t="shared" si="511"/>
        <v>0</v>
      </c>
      <c r="BI290" s="56">
        <f t="shared" si="512"/>
        <v>0</v>
      </c>
      <c r="BJ290" s="312"/>
      <c r="BK290" s="129" t="str">
        <f t="shared" si="478"/>
        <v>C/VI</v>
      </c>
    </row>
    <row r="291" spans="2:63" ht="14.25" customHeight="1" x14ac:dyDescent="0.25">
      <c r="B291" s="130" t="s">
        <v>422</v>
      </c>
      <c r="C291" s="8"/>
      <c r="D291" s="16"/>
      <c r="E291" s="324" t="s">
        <v>148</v>
      </c>
      <c r="F291" s="324"/>
      <c r="G291" s="61"/>
      <c r="H291" s="66"/>
      <c r="I291" s="26"/>
      <c r="J291" s="186">
        <f>27%</f>
        <v>0.27</v>
      </c>
      <c r="K291" s="197">
        <f t="shared" si="503"/>
        <v>0</v>
      </c>
      <c r="L291" s="20">
        <f t="shared" si="479"/>
        <v>0</v>
      </c>
      <c r="M291" s="67">
        <f t="shared" si="480"/>
        <v>0</v>
      </c>
      <c r="N291" s="198">
        <f>100%</f>
        <v>1</v>
      </c>
      <c r="O291" s="185">
        <f t="shared" si="504"/>
        <v>0</v>
      </c>
      <c r="P291" s="132"/>
      <c r="Q291" s="20">
        <f t="shared" si="481"/>
        <v>0</v>
      </c>
      <c r="R291" s="133"/>
      <c r="S291" s="198">
        <f>100%</f>
        <v>1</v>
      </c>
      <c r="T291" s="185">
        <f t="shared" si="505"/>
        <v>0</v>
      </c>
      <c r="U291" s="132"/>
      <c r="V291" s="134">
        <f t="shared" si="482"/>
        <v>0</v>
      </c>
      <c r="W291" s="317"/>
      <c r="X291" s="57"/>
      <c r="Y291" s="283"/>
      <c r="Z291" s="284" t="str">
        <f t="shared" si="475"/>
        <v xml:space="preserve"> </v>
      </c>
      <c r="AA291" s="10">
        <f t="shared" si="483"/>
        <v>0</v>
      </c>
      <c r="AB291" s="26">
        <f t="shared" si="484"/>
        <v>0</v>
      </c>
      <c r="AC291" s="186">
        <f t="shared" si="485"/>
        <v>0.27</v>
      </c>
      <c r="AD291" s="197">
        <f t="shared" si="506"/>
        <v>0</v>
      </c>
      <c r="AE291" s="20">
        <f t="shared" si="486"/>
        <v>0</v>
      </c>
      <c r="AF291" s="21">
        <f t="shared" si="487"/>
        <v>0</v>
      </c>
      <c r="AG291" s="198">
        <f t="shared" si="488"/>
        <v>1</v>
      </c>
      <c r="AH291" s="185">
        <f t="shared" si="507"/>
        <v>0</v>
      </c>
      <c r="AI291" s="132"/>
      <c r="AJ291" s="20">
        <f t="shared" si="489"/>
        <v>0</v>
      </c>
      <c r="AK291" s="133"/>
      <c r="AL291" s="198">
        <f t="shared" si="490"/>
        <v>1</v>
      </c>
      <c r="AM291" s="185">
        <f t="shared" si="508"/>
        <v>0</v>
      </c>
      <c r="AN291" s="132"/>
      <c r="AO291" s="134">
        <f t="shared" si="491"/>
        <v>0</v>
      </c>
      <c r="AP291" s="292">
        <f t="shared" si="492"/>
        <v>0</v>
      </c>
      <c r="AQ291" s="56">
        <f t="shared" si="509"/>
        <v>0</v>
      </c>
      <c r="AR291" s="207"/>
      <c r="AS291" s="11" t="str">
        <f t="shared" si="476"/>
        <v xml:space="preserve"> </v>
      </c>
      <c r="AT291" s="10">
        <f t="shared" si="493"/>
        <v>0</v>
      </c>
      <c r="AU291" s="26">
        <f t="shared" si="494"/>
        <v>0</v>
      </c>
      <c r="AV291" s="26">
        <f t="shared" si="495"/>
        <v>0</v>
      </c>
      <c r="AW291" s="20">
        <f t="shared" si="496"/>
        <v>0</v>
      </c>
      <c r="AX291" s="21">
        <f t="shared" si="497"/>
        <v>0</v>
      </c>
      <c r="AY291" s="198">
        <f t="shared" si="498"/>
        <v>1</v>
      </c>
      <c r="AZ291" s="20">
        <f t="shared" si="510"/>
        <v>0</v>
      </c>
      <c r="BA291" s="132"/>
      <c r="BB291" s="20">
        <f t="shared" si="499"/>
        <v>0</v>
      </c>
      <c r="BC291" s="133"/>
      <c r="BD291" s="198">
        <f t="shared" si="500"/>
        <v>1</v>
      </c>
      <c r="BE291" s="20">
        <f t="shared" si="501"/>
        <v>0</v>
      </c>
      <c r="BF291" s="132"/>
      <c r="BG291" s="184">
        <f t="shared" si="502"/>
        <v>0</v>
      </c>
      <c r="BH291" s="301">
        <f t="shared" si="511"/>
        <v>0</v>
      </c>
      <c r="BI291" s="56">
        <f t="shared" si="512"/>
        <v>0</v>
      </c>
      <c r="BJ291" s="312"/>
      <c r="BK291" s="129" t="str">
        <f t="shared" si="478"/>
        <v>C/VI</v>
      </c>
    </row>
    <row r="292" spans="2:63" ht="14.25" customHeight="1" x14ac:dyDescent="0.25">
      <c r="B292" s="130" t="s">
        <v>423</v>
      </c>
      <c r="C292" s="8"/>
      <c r="D292" s="16"/>
      <c r="E292" s="324" t="s">
        <v>148</v>
      </c>
      <c r="F292" s="324"/>
      <c r="G292" s="61"/>
      <c r="H292" s="66"/>
      <c r="I292" s="26"/>
      <c r="J292" s="186">
        <f>27%</f>
        <v>0.27</v>
      </c>
      <c r="K292" s="197">
        <f t="shared" si="503"/>
        <v>0</v>
      </c>
      <c r="L292" s="20">
        <f t="shared" si="479"/>
        <v>0</v>
      </c>
      <c r="M292" s="67">
        <f t="shared" si="480"/>
        <v>0</v>
      </c>
      <c r="N292" s="198">
        <f>100%</f>
        <v>1</v>
      </c>
      <c r="O292" s="185">
        <f t="shared" si="504"/>
        <v>0</v>
      </c>
      <c r="P292" s="132"/>
      <c r="Q292" s="20">
        <f t="shared" si="481"/>
        <v>0</v>
      </c>
      <c r="R292" s="133"/>
      <c r="S292" s="198">
        <f>100%</f>
        <v>1</v>
      </c>
      <c r="T292" s="185">
        <f t="shared" si="505"/>
        <v>0</v>
      </c>
      <c r="U292" s="132"/>
      <c r="V292" s="134">
        <f t="shared" si="482"/>
        <v>0</v>
      </c>
      <c r="W292" s="317"/>
      <c r="X292" s="57"/>
      <c r="Y292" s="283"/>
      <c r="Z292" s="284" t="str">
        <f t="shared" si="475"/>
        <v xml:space="preserve"> </v>
      </c>
      <c r="AA292" s="10">
        <f t="shared" si="483"/>
        <v>0</v>
      </c>
      <c r="AB292" s="26">
        <f t="shared" si="484"/>
        <v>0</v>
      </c>
      <c r="AC292" s="186">
        <f t="shared" si="485"/>
        <v>0.27</v>
      </c>
      <c r="AD292" s="197">
        <f t="shared" si="506"/>
        <v>0</v>
      </c>
      <c r="AE292" s="20">
        <f t="shared" si="486"/>
        <v>0</v>
      </c>
      <c r="AF292" s="21">
        <f t="shared" si="487"/>
        <v>0</v>
      </c>
      <c r="AG292" s="198">
        <f t="shared" si="488"/>
        <v>1</v>
      </c>
      <c r="AH292" s="185">
        <f t="shared" si="507"/>
        <v>0</v>
      </c>
      <c r="AI292" s="132"/>
      <c r="AJ292" s="20">
        <f t="shared" si="489"/>
        <v>0</v>
      </c>
      <c r="AK292" s="133"/>
      <c r="AL292" s="198">
        <f t="shared" si="490"/>
        <v>1</v>
      </c>
      <c r="AM292" s="185">
        <f t="shared" si="508"/>
        <v>0</v>
      </c>
      <c r="AN292" s="132"/>
      <c r="AO292" s="134">
        <f t="shared" si="491"/>
        <v>0</v>
      </c>
      <c r="AP292" s="292">
        <f t="shared" si="492"/>
        <v>0</v>
      </c>
      <c r="AQ292" s="56">
        <f t="shared" si="509"/>
        <v>0</v>
      </c>
      <c r="AR292" s="207"/>
      <c r="AS292" s="11" t="str">
        <f t="shared" si="476"/>
        <v xml:space="preserve"> </v>
      </c>
      <c r="AT292" s="10">
        <f t="shared" si="493"/>
        <v>0</v>
      </c>
      <c r="AU292" s="26">
        <f t="shared" si="494"/>
        <v>0</v>
      </c>
      <c r="AV292" s="26">
        <f t="shared" si="495"/>
        <v>0</v>
      </c>
      <c r="AW292" s="20">
        <f t="shared" si="496"/>
        <v>0</v>
      </c>
      <c r="AX292" s="21">
        <f t="shared" si="497"/>
        <v>0</v>
      </c>
      <c r="AY292" s="198">
        <f t="shared" si="498"/>
        <v>1</v>
      </c>
      <c r="AZ292" s="20">
        <f t="shared" si="510"/>
        <v>0</v>
      </c>
      <c r="BA292" s="132"/>
      <c r="BB292" s="20">
        <f t="shared" si="499"/>
        <v>0</v>
      </c>
      <c r="BC292" s="133"/>
      <c r="BD292" s="198">
        <f t="shared" si="500"/>
        <v>1</v>
      </c>
      <c r="BE292" s="20">
        <f t="shared" si="501"/>
        <v>0</v>
      </c>
      <c r="BF292" s="132"/>
      <c r="BG292" s="184">
        <f t="shared" si="502"/>
        <v>0</v>
      </c>
      <c r="BH292" s="301">
        <f t="shared" si="511"/>
        <v>0</v>
      </c>
      <c r="BI292" s="56">
        <f t="shared" si="512"/>
        <v>0</v>
      </c>
      <c r="BJ292" s="312"/>
      <c r="BK292" s="129" t="str">
        <f t="shared" si="478"/>
        <v>C/VI</v>
      </c>
    </row>
    <row r="293" spans="2:63" ht="14.25" customHeight="1" x14ac:dyDescent="0.25">
      <c r="B293" s="130" t="s">
        <v>424</v>
      </c>
      <c r="C293" s="8"/>
      <c r="D293" s="16"/>
      <c r="E293" s="324" t="s">
        <v>148</v>
      </c>
      <c r="F293" s="324"/>
      <c r="G293" s="61"/>
      <c r="H293" s="66"/>
      <c r="I293" s="26"/>
      <c r="J293" s="186">
        <f>27%</f>
        <v>0.27</v>
      </c>
      <c r="K293" s="197">
        <f t="shared" si="503"/>
        <v>0</v>
      </c>
      <c r="L293" s="20">
        <f t="shared" si="479"/>
        <v>0</v>
      </c>
      <c r="M293" s="67">
        <f t="shared" si="480"/>
        <v>0</v>
      </c>
      <c r="N293" s="198">
        <f>100%</f>
        <v>1</v>
      </c>
      <c r="O293" s="185">
        <f t="shared" si="504"/>
        <v>0</v>
      </c>
      <c r="P293" s="132"/>
      <c r="Q293" s="20">
        <f t="shared" si="481"/>
        <v>0</v>
      </c>
      <c r="R293" s="133"/>
      <c r="S293" s="198">
        <f>100%</f>
        <v>1</v>
      </c>
      <c r="T293" s="185">
        <f t="shared" si="505"/>
        <v>0</v>
      </c>
      <c r="U293" s="132"/>
      <c r="V293" s="134">
        <f t="shared" si="482"/>
        <v>0</v>
      </c>
      <c r="W293" s="317"/>
      <c r="X293" s="57"/>
      <c r="Y293" s="283"/>
      <c r="Z293" s="284" t="str">
        <f t="shared" si="475"/>
        <v xml:space="preserve"> </v>
      </c>
      <c r="AA293" s="10">
        <f t="shared" si="483"/>
        <v>0</v>
      </c>
      <c r="AB293" s="26">
        <f t="shared" si="484"/>
        <v>0</v>
      </c>
      <c r="AC293" s="186">
        <f t="shared" si="485"/>
        <v>0.27</v>
      </c>
      <c r="AD293" s="197">
        <f t="shared" si="506"/>
        <v>0</v>
      </c>
      <c r="AE293" s="20">
        <f t="shared" si="486"/>
        <v>0</v>
      </c>
      <c r="AF293" s="21">
        <f t="shared" si="487"/>
        <v>0</v>
      </c>
      <c r="AG293" s="198">
        <f t="shared" si="488"/>
        <v>1</v>
      </c>
      <c r="AH293" s="185">
        <f t="shared" si="507"/>
        <v>0</v>
      </c>
      <c r="AI293" s="132"/>
      <c r="AJ293" s="20">
        <f t="shared" si="489"/>
        <v>0</v>
      </c>
      <c r="AK293" s="133"/>
      <c r="AL293" s="198">
        <f t="shared" si="490"/>
        <v>1</v>
      </c>
      <c r="AM293" s="185">
        <f t="shared" si="508"/>
        <v>0</v>
      </c>
      <c r="AN293" s="132"/>
      <c r="AO293" s="134">
        <f t="shared" si="491"/>
        <v>0</v>
      </c>
      <c r="AP293" s="292">
        <f t="shared" si="492"/>
        <v>0</v>
      </c>
      <c r="AQ293" s="56">
        <f t="shared" si="509"/>
        <v>0</v>
      </c>
      <c r="AR293" s="207"/>
      <c r="AS293" s="11" t="str">
        <f t="shared" si="476"/>
        <v xml:space="preserve"> </v>
      </c>
      <c r="AT293" s="10">
        <f t="shared" si="493"/>
        <v>0</v>
      </c>
      <c r="AU293" s="26">
        <f t="shared" si="494"/>
        <v>0</v>
      </c>
      <c r="AV293" s="26">
        <f t="shared" si="495"/>
        <v>0</v>
      </c>
      <c r="AW293" s="20">
        <f t="shared" si="496"/>
        <v>0</v>
      </c>
      <c r="AX293" s="21">
        <f t="shared" si="497"/>
        <v>0</v>
      </c>
      <c r="AY293" s="198">
        <f t="shared" si="498"/>
        <v>1</v>
      </c>
      <c r="AZ293" s="20">
        <f t="shared" si="510"/>
        <v>0</v>
      </c>
      <c r="BA293" s="132"/>
      <c r="BB293" s="20">
        <f t="shared" si="499"/>
        <v>0</v>
      </c>
      <c r="BC293" s="133"/>
      <c r="BD293" s="198">
        <f t="shared" si="500"/>
        <v>1</v>
      </c>
      <c r="BE293" s="20">
        <f t="shared" si="501"/>
        <v>0</v>
      </c>
      <c r="BF293" s="132"/>
      <c r="BG293" s="184">
        <f t="shared" si="502"/>
        <v>0</v>
      </c>
      <c r="BH293" s="301">
        <f t="shared" si="511"/>
        <v>0</v>
      </c>
      <c r="BI293" s="56">
        <f t="shared" si="512"/>
        <v>0</v>
      </c>
      <c r="BJ293" s="312"/>
      <c r="BK293" s="129" t="str">
        <f t="shared" si="478"/>
        <v>C/VI</v>
      </c>
    </row>
    <row r="294" spans="2:63" ht="14.25" customHeight="1" x14ac:dyDescent="0.25">
      <c r="B294" s="130" t="s">
        <v>425</v>
      </c>
      <c r="C294" s="8"/>
      <c r="D294" s="16"/>
      <c r="E294" s="324" t="s">
        <v>148</v>
      </c>
      <c r="F294" s="324"/>
      <c r="G294" s="61"/>
      <c r="H294" s="66"/>
      <c r="I294" s="26"/>
      <c r="J294" s="186">
        <f>27%</f>
        <v>0.27</v>
      </c>
      <c r="K294" s="197">
        <f t="shared" si="503"/>
        <v>0</v>
      </c>
      <c r="L294" s="20">
        <f t="shared" si="479"/>
        <v>0</v>
      </c>
      <c r="M294" s="67">
        <f t="shared" si="480"/>
        <v>0</v>
      </c>
      <c r="N294" s="198">
        <f>100%</f>
        <v>1</v>
      </c>
      <c r="O294" s="185">
        <f t="shared" si="504"/>
        <v>0</v>
      </c>
      <c r="P294" s="132"/>
      <c r="Q294" s="20">
        <f t="shared" si="481"/>
        <v>0</v>
      </c>
      <c r="R294" s="133"/>
      <c r="S294" s="198">
        <f>100%</f>
        <v>1</v>
      </c>
      <c r="T294" s="185">
        <f t="shared" si="505"/>
        <v>0</v>
      </c>
      <c r="U294" s="132"/>
      <c r="V294" s="134">
        <f t="shared" si="482"/>
        <v>0</v>
      </c>
      <c r="W294" s="317"/>
      <c r="X294" s="57"/>
      <c r="Y294" s="283"/>
      <c r="Z294" s="284" t="str">
        <f t="shared" si="475"/>
        <v xml:space="preserve"> </v>
      </c>
      <c r="AA294" s="10">
        <f t="shared" si="483"/>
        <v>0</v>
      </c>
      <c r="AB294" s="26">
        <f t="shared" si="484"/>
        <v>0</v>
      </c>
      <c r="AC294" s="186">
        <f t="shared" si="485"/>
        <v>0.27</v>
      </c>
      <c r="AD294" s="197">
        <f t="shared" si="506"/>
        <v>0</v>
      </c>
      <c r="AE294" s="20">
        <f t="shared" si="486"/>
        <v>0</v>
      </c>
      <c r="AF294" s="21">
        <f t="shared" si="487"/>
        <v>0</v>
      </c>
      <c r="AG294" s="198">
        <f t="shared" si="488"/>
        <v>1</v>
      </c>
      <c r="AH294" s="185">
        <f t="shared" si="507"/>
        <v>0</v>
      </c>
      <c r="AI294" s="132"/>
      <c r="AJ294" s="20">
        <f t="shared" si="489"/>
        <v>0</v>
      </c>
      <c r="AK294" s="133"/>
      <c r="AL294" s="198">
        <f t="shared" si="490"/>
        <v>1</v>
      </c>
      <c r="AM294" s="185">
        <f t="shared" si="508"/>
        <v>0</v>
      </c>
      <c r="AN294" s="132"/>
      <c r="AO294" s="134">
        <f t="shared" si="491"/>
        <v>0</v>
      </c>
      <c r="AP294" s="292">
        <f t="shared" si="492"/>
        <v>0</v>
      </c>
      <c r="AQ294" s="56">
        <f t="shared" si="509"/>
        <v>0</v>
      </c>
      <c r="AR294" s="207"/>
      <c r="AS294" s="11" t="str">
        <f t="shared" si="476"/>
        <v xml:space="preserve"> </v>
      </c>
      <c r="AT294" s="10">
        <f t="shared" si="493"/>
        <v>0</v>
      </c>
      <c r="AU294" s="26">
        <f t="shared" si="494"/>
        <v>0</v>
      </c>
      <c r="AV294" s="26">
        <f t="shared" si="495"/>
        <v>0</v>
      </c>
      <c r="AW294" s="20">
        <f t="shared" si="496"/>
        <v>0</v>
      </c>
      <c r="AX294" s="21">
        <f t="shared" si="497"/>
        <v>0</v>
      </c>
      <c r="AY294" s="198">
        <f t="shared" si="498"/>
        <v>1</v>
      </c>
      <c r="AZ294" s="20">
        <f t="shared" si="510"/>
        <v>0</v>
      </c>
      <c r="BA294" s="132"/>
      <c r="BB294" s="20">
        <f t="shared" si="499"/>
        <v>0</v>
      </c>
      <c r="BC294" s="133"/>
      <c r="BD294" s="198">
        <f t="shared" si="500"/>
        <v>1</v>
      </c>
      <c r="BE294" s="20">
        <f t="shared" si="501"/>
        <v>0</v>
      </c>
      <c r="BF294" s="132"/>
      <c r="BG294" s="184">
        <f t="shared" si="502"/>
        <v>0</v>
      </c>
      <c r="BH294" s="301">
        <f t="shared" si="511"/>
        <v>0</v>
      </c>
      <c r="BI294" s="56">
        <f t="shared" si="512"/>
        <v>0</v>
      </c>
      <c r="BJ294" s="312"/>
      <c r="BK294" s="129" t="str">
        <f t="shared" ref="BK294:BK304" si="513">+IF(LEFT(RIGHT(B294,3),1)="/",SUBSTITUTE(B294,RIGHT(B294,3),""),"")</f>
        <v>C/VI</v>
      </c>
    </row>
    <row r="295" spans="2:63" ht="14.25" customHeight="1" x14ac:dyDescent="0.25">
      <c r="B295" s="130" t="s">
        <v>426</v>
      </c>
      <c r="C295" s="8"/>
      <c r="D295" s="16"/>
      <c r="E295" s="324" t="s">
        <v>148</v>
      </c>
      <c r="F295" s="324"/>
      <c r="G295" s="61"/>
      <c r="H295" s="66"/>
      <c r="I295" s="26"/>
      <c r="J295" s="186">
        <f>27%</f>
        <v>0.27</v>
      </c>
      <c r="K295" s="197">
        <f t="shared" si="503"/>
        <v>0</v>
      </c>
      <c r="L295" s="20">
        <f t="shared" si="479"/>
        <v>0</v>
      </c>
      <c r="M295" s="67">
        <f t="shared" si="480"/>
        <v>0</v>
      </c>
      <c r="N295" s="198">
        <f>100%</f>
        <v>1</v>
      </c>
      <c r="O295" s="185">
        <f t="shared" si="504"/>
        <v>0</v>
      </c>
      <c r="P295" s="132"/>
      <c r="Q295" s="20">
        <f t="shared" si="481"/>
        <v>0</v>
      </c>
      <c r="R295" s="133"/>
      <c r="S295" s="198">
        <f>100%</f>
        <v>1</v>
      </c>
      <c r="T295" s="185">
        <f t="shared" si="505"/>
        <v>0</v>
      </c>
      <c r="U295" s="132"/>
      <c r="V295" s="134">
        <f t="shared" si="482"/>
        <v>0</v>
      </c>
      <c r="W295" s="317"/>
      <c r="X295" s="57"/>
      <c r="Y295" s="283"/>
      <c r="Z295" s="284" t="str">
        <f t="shared" si="475"/>
        <v xml:space="preserve"> </v>
      </c>
      <c r="AA295" s="10">
        <f t="shared" si="483"/>
        <v>0</v>
      </c>
      <c r="AB295" s="26">
        <f t="shared" si="484"/>
        <v>0</v>
      </c>
      <c r="AC295" s="186">
        <f t="shared" si="485"/>
        <v>0.27</v>
      </c>
      <c r="AD295" s="197">
        <f t="shared" si="506"/>
        <v>0</v>
      </c>
      <c r="AE295" s="20">
        <f t="shared" si="486"/>
        <v>0</v>
      </c>
      <c r="AF295" s="21">
        <f t="shared" si="487"/>
        <v>0</v>
      </c>
      <c r="AG295" s="198">
        <f t="shared" si="488"/>
        <v>1</v>
      </c>
      <c r="AH295" s="185">
        <f t="shared" si="507"/>
        <v>0</v>
      </c>
      <c r="AI295" s="132"/>
      <c r="AJ295" s="20">
        <f t="shared" si="489"/>
        <v>0</v>
      </c>
      <c r="AK295" s="133"/>
      <c r="AL295" s="198">
        <f t="shared" si="490"/>
        <v>1</v>
      </c>
      <c r="AM295" s="185">
        <f t="shared" si="508"/>
        <v>0</v>
      </c>
      <c r="AN295" s="132"/>
      <c r="AO295" s="134">
        <f t="shared" si="491"/>
        <v>0</v>
      </c>
      <c r="AP295" s="292">
        <f t="shared" si="492"/>
        <v>0</v>
      </c>
      <c r="AQ295" s="56">
        <f t="shared" si="509"/>
        <v>0</v>
      </c>
      <c r="AR295" s="207"/>
      <c r="AS295" s="11" t="str">
        <f t="shared" si="476"/>
        <v xml:space="preserve"> </v>
      </c>
      <c r="AT295" s="10">
        <f t="shared" si="493"/>
        <v>0</v>
      </c>
      <c r="AU295" s="26">
        <f t="shared" si="494"/>
        <v>0</v>
      </c>
      <c r="AV295" s="26">
        <f t="shared" si="495"/>
        <v>0</v>
      </c>
      <c r="AW295" s="20">
        <f t="shared" si="496"/>
        <v>0</v>
      </c>
      <c r="AX295" s="21">
        <f t="shared" si="497"/>
        <v>0</v>
      </c>
      <c r="AY295" s="198">
        <f t="shared" si="498"/>
        <v>1</v>
      </c>
      <c r="AZ295" s="20">
        <f t="shared" si="510"/>
        <v>0</v>
      </c>
      <c r="BA295" s="132"/>
      <c r="BB295" s="20">
        <f t="shared" si="499"/>
        <v>0</v>
      </c>
      <c r="BC295" s="133"/>
      <c r="BD295" s="198">
        <f t="shared" si="500"/>
        <v>1</v>
      </c>
      <c r="BE295" s="20">
        <f t="shared" si="501"/>
        <v>0</v>
      </c>
      <c r="BF295" s="132"/>
      <c r="BG295" s="184">
        <f t="shared" si="502"/>
        <v>0</v>
      </c>
      <c r="BH295" s="301">
        <f t="shared" si="511"/>
        <v>0</v>
      </c>
      <c r="BI295" s="56">
        <f t="shared" si="512"/>
        <v>0</v>
      </c>
      <c r="BJ295" s="312"/>
      <c r="BK295" s="129" t="str">
        <f t="shared" si="513"/>
        <v>C/VI</v>
      </c>
    </row>
    <row r="296" spans="2:63" ht="14.25" customHeight="1" x14ac:dyDescent="0.25">
      <c r="B296" s="130" t="s">
        <v>427</v>
      </c>
      <c r="C296" s="8"/>
      <c r="D296" s="16"/>
      <c r="E296" s="324" t="s">
        <v>148</v>
      </c>
      <c r="F296" s="324"/>
      <c r="G296" s="61"/>
      <c r="H296" s="66"/>
      <c r="I296" s="26"/>
      <c r="J296" s="186">
        <f>27%</f>
        <v>0.27</v>
      </c>
      <c r="K296" s="197">
        <f t="shared" si="503"/>
        <v>0</v>
      </c>
      <c r="L296" s="20">
        <f t="shared" si="479"/>
        <v>0</v>
      </c>
      <c r="M296" s="67">
        <f t="shared" si="480"/>
        <v>0</v>
      </c>
      <c r="N296" s="198">
        <f>100%</f>
        <v>1</v>
      </c>
      <c r="O296" s="185">
        <f t="shared" si="504"/>
        <v>0</v>
      </c>
      <c r="P296" s="132"/>
      <c r="Q296" s="20">
        <f t="shared" si="481"/>
        <v>0</v>
      </c>
      <c r="R296" s="133"/>
      <c r="S296" s="198">
        <f>100%</f>
        <v>1</v>
      </c>
      <c r="T296" s="185">
        <f t="shared" si="505"/>
        <v>0</v>
      </c>
      <c r="U296" s="132"/>
      <c r="V296" s="134">
        <f t="shared" si="482"/>
        <v>0</v>
      </c>
      <c r="W296" s="317"/>
      <c r="X296" s="57"/>
      <c r="Y296" s="283"/>
      <c r="Z296" s="284" t="str">
        <f t="shared" si="475"/>
        <v xml:space="preserve"> </v>
      </c>
      <c r="AA296" s="10">
        <f t="shared" si="483"/>
        <v>0</v>
      </c>
      <c r="AB296" s="26">
        <f t="shared" si="484"/>
        <v>0</v>
      </c>
      <c r="AC296" s="186">
        <f t="shared" si="485"/>
        <v>0.27</v>
      </c>
      <c r="AD296" s="197">
        <f t="shared" si="506"/>
        <v>0</v>
      </c>
      <c r="AE296" s="20">
        <f t="shared" si="486"/>
        <v>0</v>
      </c>
      <c r="AF296" s="21">
        <f t="shared" si="487"/>
        <v>0</v>
      </c>
      <c r="AG296" s="198">
        <f t="shared" si="488"/>
        <v>1</v>
      </c>
      <c r="AH296" s="185">
        <f t="shared" si="507"/>
        <v>0</v>
      </c>
      <c r="AI296" s="132"/>
      <c r="AJ296" s="20">
        <f t="shared" si="489"/>
        <v>0</v>
      </c>
      <c r="AK296" s="133"/>
      <c r="AL296" s="198">
        <f t="shared" si="490"/>
        <v>1</v>
      </c>
      <c r="AM296" s="185">
        <f t="shared" si="508"/>
        <v>0</v>
      </c>
      <c r="AN296" s="132"/>
      <c r="AO296" s="134">
        <f t="shared" si="491"/>
        <v>0</v>
      </c>
      <c r="AP296" s="292">
        <f t="shared" si="492"/>
        <v>0</v>
      </c>
      <c r="AQ296" s="56">
        <f t="shared" si="509"/>
        <v>0</v>
      </c>
      <c r="AR296" s="207"/>
      <c r="AS296" s="11" t="str">
        <f t="shared" si="476"/>
        <v xml:space="preserve"> </v>
      </c>
      <c r="AT296" s="10">
        <f t="shared" si="493"/>
        <v>0</v>
      </c>
      <c r="AU296" s="26">
        <f t="shared" si="494"/>
        <v>0</v>
      </c>
      <c r="AV296" s="26">
        <f t="shared" si="495"/>
        <v>0</v>
      </c>
      <c r="AW296" s="20">
        <f t="shared" si="496"/>
        <v>0</v>
      </c>
      <c r="AX296" s="21">
        <f t="shared" si="497"/>
        <v>0</v>
      </c>
      <c r="AY296" s="198">
        <f t="shared" si="498"/>
        <v>1</v>
      </c>
      <c r="AZ296" s="20">
        <f t="shared" si="510"/>
        <v>0</v>
      </c>
      <c r="BA296" s="132"/>
      <c r="BB296" s="20">
        <f t="shared" si="499"/>
        <v>0</v>
      </c>
      <c r="BC296" s="133"/>
      <c r="BD296" s="198">
        <f t="shared" si="500"/>
        <v>1</v>
      </c>
      <c r="BE296" s="20">
        <f t="shared" si="501"/>
        <v>0</v>
      </c>
      <c r="BF296" s="132"/>
      <c r="BG296" s="184">
        <f t="shared" si="502"/>
        <v>0</v>
      </c>
      <c r="BH296" s="301">
        <f t="shared" si="511"/>
        <v>0</v>
      </c>
      <c r="BI296" s="56">
        <f t="shared" si="512"/>
        <v>0</v>
      </c>
      <c r="BJ296" s="312"/>
      <c r="BK296" s="129" t="str">
        <f t="shared" si="513"/>
        <v>C/VI</v>
      </c>
    </row>
    <row r="297" spans="2:63" ht="14.25" customHeight="1" x14ac:dyDescent="0.25">
      <c r="B297" s="130" t="s">
        <v>428</v>
      </c>
      <c r="C297" s="8"/>
      <c r="D297" s="16"/>
      <c r="E297" s="324" t="s">
        <v>148</v>
      </c>
      <c r="F297" s="324"/>
      <c r="G297" s="61"/>
      <c r="H297" s="66"/>
      <c r="I297" s="26"/>
      <c r="J297" s="186">
        <f>27%</f>
        <v>0.27</v>
      </c>
      <c r="K297" s="197">
        <f t="shared" si="503"/>
        <v>0</v>
      </c>
      <c r="L297" s="20">
        <f t="shared" si="479"/>
        <v>0</v>
      </c>
      <c r="M297" s="67">
        <f t="shared" si="480"/>
        <v>0</v>
      </c>
      <c r="N297" s="198">
        <f>100%</f>
        <v>1</v>
      </c>
      <c r="O297" s="185">
        <f t="shared" si="504"/>
        <v>0</v>
      </c>
      <c r="P297" s="132"/>
      <c r="Q297" s="20">
        <f t="shared" si="481"/>
        <v>0</v>
      </c>
      <c r="R297" s="133"/>
      <c r="S297" s="198">
        <f>100%</f>
        <v>1</v>
      </c>
      <c r="T297" s="185">
        <f t="shared" si="505"/>
        <v>0</v>
      </c>
      <c r="U297" s="132"/>
      <c r="V297" s="134">
        <f t="shared" si="482"/>
        <v>0</v>
      </c>
      <c r="W297" s="317"/>
      <c r="X297" s="57"/>
      <c r="Y297" s="283"/>
      <c r="Z297" s="284" t="str">
        <f t="shared" si="475"/>
        <v xml:space="preserve"> </v>
      </c>
      <c r="AA297" s="10">
        <f t="shared" si="483"/>
        <v>0</v>
      </c>
      <c r="AB297" s="26">
        <f t="shared" si="484"/>
        <v>0</v>
      </c>
      <c r="AC297" s="186">
        <f t="shared" si="485"/>
        <v>0.27</v>
      </c>
      <c r="AD297" s="197">
        <f t="shared" si="506"/>
        <v>0</v>
      </c>
      <c r="AE297" s="20">
        <f t="shared" si="486"/>
        <v>0</v>
      </c>
      <c r="AF297" s="21">
        <f t="shared" si="487"/>
        <v>0</v>
      </c>
      <c r="AG297" s="198">
        <f t="shared" si="488"/>
        <v>1</v>
      </c>
      <c r="AH297" s="185">
        <f t="shared" si="507"/>
        <v>0</v>
      </c>
      <c r="AI297" s="132"/>
      <c r="AJ297" s="20">
        <f t="shared" si="489"/>
        <v>0</v>
      </c>
      <c r="AK297" s="133"/>
      <c r="AL297" s="198">
        <f t="shared" si="490"/>
        <v>1</v>
      </c>
      <c r="AM297" s="185">
        <f t="shared" si="508"/>
        <v>0</v>
      </c>
      <c r="AN297" s="132"/>
      <c r="AO297" s="134">
        <f t="shared" si="491"/>
        <v>0</v>
      </c>
      <c r="AP297" s="292">
        <f t="shared" si="492"/>
        <v>0</v>
      </c>
      <c r="AQ297" s="56">
        <f t="shared" si="509"/>
        <v>0</v>
      </c>
      <c r="AR297" s="207"/>
      <c r="AS297" s="11" t="str">
        <f t="shared" si="476"/>
        <v xml:space="preserve"> </v>
      </c>
      <c r="AT297" s="10">
        <f t="shared" si="493"/>
        <v>0</v>
      </c>
      <c r="AU297" s="26">
        <f t="shared" si="494"/>
        <v>0</v>
      </c>
      <c r="AV297" s="26">
        <f t="shared" si="495"/>
        <v>0</v>
      </c>
      <c r="AW297" s="20">
        <f t="shared" si="496"/>
        <v>0</v>
      </c>
      <c r="AX297" s="21">
        <f t="shared" si="497"/>
        <v>0</v>
      </c>
      <c r="AY297" s="198">
        <f t="shared" si="498"/>
        <v>1</v>
      </c>
      <c r="AZ297" s="20">
        <f t="shared" si="510"/>
        <v>0</v>
      </c>
      <c r="BA297" s="132"/>
      <c r="BB297" s="20">
        <f t="shared" si="499"/>
        <v>0</v>
      </c>
      <c r="BC297" s="133"/>
      <c r="BD297" s="198">
        <f t="shared" si="500"/>
        <v>1</v>
      </c>
      <c r="BE297" s="20">
        <f t="shared" si="501"/>
        <v>0</v>
      </c>
      <c r="BF297" s="132"/>
      <c r="BG297" s="184">
        <f t="shared" si="502"/>
        <v>0</v>
      </c>
      <c r="BH297" s="301">
        <f t="shared" si="511"/>
        <v>0</v>
      </c>
      <c r="BI297" s="56">
        <f t="shared" si="512"/>
        <v>0</v>
      </c>
      <c r="BJ297" s="312"/>
      <c r="BK297" s="129" t="str">
        <f t="shared" si="513"/>
        <v>C/VI</v>
      </c>
    </row>
    <row r="298" spans="2:63" ht="14.25" customHeight="1" x14ac:dyDescent="0.25">
      <c r="B298" s="130" t="s">
        <v>429</v>
      </c>
      <c r="C298" s="8"/>
      <c r="D298" s="16"/>
      <c r="E298" s="324" t="s">
        <v>148</v>
      </c>
      <c r="F298" s="324"/>
      <c r="G298" s="61"/>
      <c r="H298" s="66"/>
      <c r="I298" s="26"/>
      <c r="J298" s="186">
        <f>27%</f>
        <v>0.27</v>
      </c>
      <c r="K298" s="197">
        <f t="shared" si="503"/>
        <v>0</v>
      </c>
      <c r="L298" s="20">
        <f t="shared" si="479"/>
        <v>0</v>
      </c>
      <c r="M298" s="67">
        <f t="shared" si="480"/>
        <v>0</v>
      </c>
      <c r="N298" s="198">
        <f>100%</f>
        <v>1</v>
      </c>
      <c r="O298" s="185">
        <f t="shared" si="504"/>
        <v>0</v>
      </c>
      <c r="P298" s="132"/>
      <c r="Q298" s="20">
        <f t="shared" si="481"/>
        <v>0</v>
      </c>
      <c r="R298" s="133"/>
      <c r="S298" s="198">
        <f>100%</f>
        <v>1</v>
      </c>
      <c r="T298" s="185">
        <f t="shared" si="505"/>
        <v>0</v>
      </c>
      <c r="U298" s="132"/>
      <c r="V298" s="134">
        <f t="shared" si="482"/>
        <v>0</v>
      </c>
      <c r="W298" s="317"/>
      <c r="X298" s="57"/>
      <c r="Y298" s="283"/>
      <c r="Z298" s="284" t="str">
        <f t="shared" si="475"/>
        <v xml:space="preserve"> </v>
      </c>
      <c r="AA298" s="10">
        <f t="shared" si="483"/>
        <v>0</v>
      </c>
      <c r="AB298" s="26">
        <f t="shared" si="484"/>
        <v>0</v>
      </c>
      <c r="AC298" s="186">
        <f t="shared" si="485"/>
        <v>0.27</v>
      </c>
      <c r="AD298" s="197">
        <f t="shared" si="506"/>
        <v>0</v>
      </c>
      <c r="AE298" s="20">
        <f t="shared" si="486"/>
        <v>0</v>
      </c>
      <c r="AF298" s="21">
        <f t="shared" si="487"/>
        <v>0</v>
      </c>
      <c r="AG298" s="198">
        <f t="shared" si="488"/>
        <v>1</v>
      </c>
      <c r="AH298" s="185">
        <f t="shared" si="507"/>
        <v>0</v>
      </c>
      <c r="AI298" s="132"/>
      <c r="AJ298" s="20">
        <f t="shared" si="489"/>
        <v>0</v>
      </c>
      <c r="AK298" s="133"/>
      <c r="AL298" s="198">
        <f t="shared" si="490"/>
        <v>1</v>
      </c>
      <c r="AM298" s="185">
        <f t="shared" si="508"/>
        <v>0</v>
      </c>
      <c r="AN298" s="132"/>
      <c r="AO298" s="134">
        <f t="shared" si="491"/>
        <v>0</v>
      </c>
      <c r="AP298" s="292">
        <f t="shared" si="492"/>
        <v>0</v>
      </c>
      <c r="AQ298" s="56">
        <f t="shared" si="509"/>
        <v>0</v>
      </c>
      <c r="AR298" s="207"/>
      <c r="AS298" s="11" t="str">
        <f t="shared" si="476"/>
        <v xml:space="preserve"> </v>
      </c>
      <c r="AT298" s="10">
        <f t="shared" si="493"/>
        <v>0</v>
      </c>
      <c r="AU298" s="26">
        <f t="shared" si="494"/>
        <v>0</v>
      </c>
      <c r="AV298" s="26">
        <f t="shared" si="495"/>
        <v>0</v>
      </c>
      <c r="AW298" s="20">
        <f t="shared" si="496"/>
        <v>0</v>
      </c>
      <c r="AX298" s="21">
        <f t="shared" si="497"/>
        <v>0</v>
      </c>
      <c r="AY298" s="198">
        <f t="shared" si="498"/>
        <v>1</v>
      </c>
      <c r="AZ298" s="20">
        <f t="shared" si="510"/>
        <v>0</v>
      </c>
      <c r="BA298" s="132"/>
      <c r="BB298" s="20">
        <f t="shared" si="499"/>
        <v>0</v>
      </c>
      <c r="BC298" s="133"/>
      <c r="BD298" s="198">
        <f t="shared" si="500"/>
        <v>1</v>
      </c>
      <c r="BE298" s="20">
        <f t="shared" si="501"/>
        <v>0</v>
      </c>
      <c r="BF298" s="132"/>
      <c r="BG298" s="184">
        <f t="shared" si="502"/>
        <v>0</v>
      </c>
      <c r="BH298" s="301">
        <f t="shared" si="511"/>
        <v>0</v>
      </c>
      <c r="BI298" s="56">
        <f t="shared" si="512"/>
        <v>0</v>
      </c>
      <c r="BJ298" s="312"/>
      <c r="BK298" s="129" t="str">
        <f t="shared" si="513"/>
        <v>C/VI</v>
      </c>
    </row>
    <row r="299" spans="2:63" ht="14.25" customHeight="1" x14ac:dyDescent="0.25">
      <c r="B299" s="130" t="s">
        <v>430</v>
      </c>
      <c r="C299" s="8"/>
      <c r="D299" s="16"/>
      <c r="E299" s="324" t="s">
        <v>148</v>
      </c>
      <c r="F299" s="324"/>
      <c r="G299" s="61"/>
      <c r="H299" s="66"/>
      <c r="I299" s="26"/>
      <c r="J299" s="186">
        <f>27%</f>
        <v>0.27</v>
      </c>
      <c r="K299" s="197">
        <f t="shared" si="503"/>
        <v>0</v>
      </c>
      <c r="L299" s="20">
        <f t="shared" si="479"/>
        <v>0</v>
      </c>
      <c r="M299" s="67">
        <f t="shared" si="480"/>
        <v>0</v>
      </c>
      <c r="N299" s="198">
        <f>100%</f>
        <v>1</v>
      </c>
      <c r="O299" s="185">
        <f t="shared" si="504"/>
        <v>0</v>
      </c>
      <c r="P299" s="132"/>
      <c r="Q299" s="20">
        <f t="shared" si="481"/>
        <v>0</v>
      </c>
      <c r="R299" s="133"/>
      <c r="S299" s="198">
        <f>100%</f>
        <v>1</v>
      </c>
      <c r="T299" s="185">
        <f t="shared" si="505"/>
        <v>0</v>
      </c>
      <c r="U299" s="132"/>
      <c r="V299" s="134">
        <f t="shared" si="482"/>
        <v>0</v>
      </c>
      <c r="W299" s="317"/>
      <c r="X299" s="57"/>
      <c r="Y299" s="283"/>
      <c r="Z299" s="284" t="str">
        <f t="shared" si="475"/>
        <v xml:space="preserve"> </v>
      </c>
      <c r="AA299" s="10">
        <f t="shared" si="483"/>
        <v>0</v>
      </c>
      <c r="AB299" s="26">
        <f t="shared" si="484"/>
        <v>0</v>
      </c>
      <c r="AC299" s="186">
        <f t="shared" si="485"/>
        <v>0.27</v>
      </c>
      <c r="AD299" s="197">
        <f t="shared" si="506"/>
        <v>0</v>
      </c>
      <c r="AE299" s="20">
        <f t="shared" si="486"/>
        <v>0</v>
      </c>
      <c r="AF299" s="21">
        <f t="shared" si="487"/>
        <v>0</v>
      </c>
      <c r="AG299" s="198">
        <f t="shared" si="488"/>
        <v>1</v>
      </c>
      <c r="AH299" s="185">
        <f t="shared" si="507"/>
        <v>0</v>
      </c>
      <c r="AI299" s="132"/>
      <c r="AJ299" s="20">
        <f t="shared" si="489"/>
        <v>0</v>
      </c>
      <c r="AK299" s="133"/>
      <c r="AL299" s="198">
        <f t="shared" si="490"/>
        <v>1</v>
      </c>
      <c r="AM299" s="185">
        <f t="shared" si="508"/>
        <v>0</v>
      </c>
      <c r="AN299" s="132"/>
      <c r="AO299" s="134">
        <f t="shared" si="491"/>
        <v>0</v>
      </c>
      <c r="AP299" s="292">
        <f t="shared" si="492"/>
        <v>0</v>
      </c>
      <c r="AQ299" s="56">
        <f t="shared" si="509"/>
        <v>0</v>
      </c>
      <c r="AR299" s="207"/>
      <c r="AS299" s="11" t="str">
        <f t="shared" si="476"/>
        <v xml:space="preserve"> </v>
      </c>
      <c r="AT299" s="10">
        <f t="shared" si="493"/>
        <v>0</v>
      </c>
      <c r="AU299" s="26">
        <f t="shared" si="494"/>
        <v>0</v>
      </c>
      <c r="AV299" s="26">
        <f t="shared" si="495"/>
        <v>0</v>
      </c>
      <c r="AW299" s="20">
        <f t="shared" si="496"/>
        <v>0</v>
      </c>
      <c r="AX299" s="21">
        <f t="shared" si="497"/>
        <v>0</v>
      </c>
      <c r="AY299" s="198">
        <f t="shared" si="498"/>
        <v>1</v>
      </c>
      <c r="AZ299" s="20">
        <f t="shared" si="510"/>
        <v>0</v>
      </c>
      <c r="BA299" s="132"/>
      <c r="BB299" s="20">
        <f t="shared" si="499"/>
        <v>0</v>
      </c>
      <c r="BC299" s="133"/>
      <c r="BD299" s="198">
        <f t="shared" si="500"/>
        <v>1</v>
      </c>
      <c r="BE299" s="20">
        <f t="shared" si="501"/>
        <v>0</v>
      </c>
      <c r="BF299" s="132"/>
      <c r="BG299" s="184">
        <f t="shared" si="502"/>
        <v>0</v>
      </c>
      <c r="BH299" s="301">
        <f t="shared" si="511"/>
        <v>0</v>
      </c>
      <c r="BI299" s="56">
        <f t="shared" si="512"/>
        <v>0</v>
      </c>
      <c r="BJ299" s="312"/>
      <c r="BK299" s="129" t="str">
        <f t="shared" si="513"/>
        <v>C/VI</v>
      </c>
    </row>
    <row r="300" spans="2:63" ht="14.25" customHeight="1" x14ac:dyDescent="0.25">
      <c r="B300" s="130" t="s">
        <v>431</v>
      </c>
      <c r="C300" s="8"/>
      <c r="D300" s="16"/>
      <c r="E300" s="324" t="s">
        <v>148</v>
      </c>
      <c r="F300" s="324"/>
      <c r="G300" s="61"/>
      <c r="H300" s="66"/>
      <c r="I300" s="26"/>
      <c r="J300" s="186">
        <f>27%</f>
        <v>0.27</v>
      </c>
      <c r="K300" s="197">
        <f t="shared" si="503"/>
        <v>0</v>
      </c>
      <c r="L300" s="20">
        <f t="shared" si="479"/>
        <v>0</v>
      </c>
      <c r="M300" s="67">
        <f t="shared" si="480"/>
        <v>0</v>
      </c>
      <c r="N300" s="198">
        <f>100%</f>
        <v>1</v>
      </c>
      <c r="O300" s="185">
        <f t="shared" si="504"/>
        <v>0</v>
      </c>
      <c r="P300" s="132"/>
      <c r="Q300" s="20">
        <f t="shared" si="481"/>
        <v>0</v>
      </c>
      <c r="R300" s="133"/>
      <c r="S300" s="198">
        <f>100%</f>
        <v>1</v>
      </c>
      <c r="T300" s="185">
        <f t="shared" si="505"/>
        <v>0</v>
      </c>
      <c r="U300" s="132"/>
      <c r="V300" s="134">
        <f t="shared" si="482"/>
        <v>0</v>
      </c>
      <c r="W300" s="317"/>
      <c r="X300" s="57"/>
      <c r="Y300" s="283"/>
      <c r="Z300" s="284" t="str">
        <f t="shared" si="475"/>
        <v xml:space="preserve"> </v>
      </c>
      <c r="AA300" s="10">
        <f t="shared" si="483"/>
        <v>0</v>
      </c>
      <c r="AB300" s="26">
        <f t="shared" si="484"/>
        <v>0</v>
      </c>
      <c r="AC300" s="186">
        <f t="shared" si="485"/>
        <v>0.27</v>
      </c>
      <c r="AD300" s="197">
        <f t="shared" si="506"/>
        <v>0</v>
      </c>
      <c r="AE300" s="20">
        <f t="shared" si="486"/>
        <v>0</v>
      </c>
      <c r="AF300" s="21">
        <f t="shared" si="487"/>
        <v>0</v>
      </c>
      <c r="AG300" s="198">
        <f t="shared" si="488"/>
        <v>1</v>
      </c>
      <c r="AH300" s="185">
        <f t="shared" si="507"/>
        <v>0</v>
      </c>
      <c r="AI300" s="132"/>
      <c r="AJ300" s="20">
        <f t="shared" si="489"/>
        <v>0</v>
      </c>
      <c r="AK300" s="133"/>
      <c r="AL300" s="198">
        <f t="shared" si="490"/>
        <v>1</v>
      </c>
      <c r="AM300" s="185">
        <f t="shared" si="508"/>
        <v>0</v>
      </c>
      <c r="AN300" s="132"/>
      <c r="AO300" s="134">
        <f t="shared" si="491"/>
        <v>0</v>
      </c>
      <c r="AP300" s="292">
        <f t="shared" si="492"/>
        <v>0</v>
      </c>
      <c r="AQ300" s="56">
        <f t="shared" si="509"/>
        <v>0</v>
      </c>
      <c r="AR300" s="207"/>
      <c r="AS300" s="11" t="str">
        <f t="shared" si="476"/>
        <v xml:space="preserve"> </v>
      </c>
      <c r="AT300" s="10">
        <f t="shared" si="493"/>
        <v>0</v>
      </c>
      <c r="AU300" s="26">
        <f t="shared" si="494"/>
        <v>0</v>
      </c>
      <c r="AV300" s="26">
        <f t="shared" si="495"/>
        <v>0</v>
      </c>
      <c r="AW300" s="20">
        <f t="shared" si="496"/>
        <v>0</v>
      </c>
      <c r="AX300" s="21">
        <f t="shared" si="497"/>
        <v>0</v>
      </c>
      <c r="AY300" s="198">
        <f t="shared" si="498"/>
        <v>1</v>
      </c>
      <c r="AZ300" s="20">
        <f t="shared" si="510"/>
        <v>0</v>
      </c>
      <c r="BA300" s="132"/>
      <c r="BB300" s="20">
        <f t="shared" si="499"/>
        <v>0</v>
      </c>
      <c r="BC300" s="133"/>
      <c r="BD300" s="198">
        <f t="shared" si="500"/>
        <v>1</v>
      </c>
      <c r="BE300" s="20">
        <f t="shared" si="501"/>
        <v>0</v>
      </c>
      <c r="BF300" s="132"/>
      <c r="BG300" s="184">
        <f t="shared" si="502"/>
        <v>0</v>
      </c>
      <c r="BH300" s="301">
        <f t="shared" si="511"/>
        <v>0</v>
      </c>
      <c r="BI300" s="56">
        <f t="shared" si="512"/>
        <v>0</v>
      </c>
      <c r="BJ300" s="312"/>
      <c r="BK300" s="129" t="str">
        <f t="shared" si="513"/>
        <v>C/VI</v>
      </c>
    </row>
    <row r="301" spans="2:63" ht="14.25" customHeight="1" x14ac:dyDescent="0.25">
      <c r="B301" s="130" t="s">
        <v>432</v>
      </c>
      <c r="C301" s="8"/>
      <c r="D301" s="16"/>
      <c r="E301" s="324" t="s">
        <v>148</v>
      </c>
      <c r="F301" s="324"/>
      <c r="G301" s="61"/>
      <c r="H301" s="66"/>
      <c r="I301" s="26"/>
      <c r="J301" s="186">
        <f>27%</f>
        <v>0.27</v>
      </c>
      <c r="K301" s="197">
        <f t="shared" si="503"/>
        <v>0</v>
      </c>
      <c r="L301" s="20">
        <f t="shared" si="479"/>
        <v>0</v>
      </c>
      <c r="M301" s="67">
        <f t="shared" si="480"/>
        <v>0</v>
      </c>
      <c r="N301" s="198">
        <f>100%</f>
        <v>1</v>
      </c>
      <c r="O301" s="185">
        <f t="shared" si="504"/>
        <v>0</v>
      </c>
      <c r="P301" s="132"/>
      <c r="Q301" s="20">
        <f t="shared" si="481"/>
        <v>0</v>
      </c>
      <c r="R301" s="133"/>
      <c r="S301" s="198">
        <f>100%</f>
        <v>1</v>
      </c>
      <c r="T301" s="185">
        <f t="shared" si="505"/>
        <v>0</v>
      </c>
      <c r="U301" s="132"/>
      <c r="V301" s="134">
        <f t="shared" si="482"/>
        <v>0</v>
      </c>
      <c r="W301" s="317"/>
      <c r="X301" s="57"/>
      <c r="Y301" s="283"/>
      <c r="Z301" s="284" t="str">
        <f t="shared" si="475"/>
        <v xml:space="preserve"> </v>
      </c>
      <c r="AA301" s="10">
        <f t="shared" si="483"/>
        <v>0</v>
      </c>
      <c r="AB301" s="26">
        <f t="shared" si="484"/>
        <v>0</v>
      </c>
      <c r="AC301" s="186">
        <f t="shared" si="485"/>
        <v>0.27</v>
      </c>
      <c r="AD301" s="197">
        <f t="shared" si="506"/>
        <v>0</v>
      </c>
      <c r="AE301" s="20">
        <f t="shared" si="486"/>
        <v>0</v>
      </c>
      <c r="AF301" s="21">
        <f t="shared" si="487"/>
        <v>0</v>
      </c>
      <c r="AG301" s="198">
        <f t="shared" si="488"/>
        <v>1</v>
      </c>
      <c r="AH301" s="185">
        <f t="shared" si="507"/>
        <v>0</v>
      </c>
      <c r="AI301" s="132"/>
      <c r="AJ301" s="20">
        <f t="shared" si="489"/>
        <v>0</v>
      </c>
      <c r="AK301" s="133"/>
      <c r="AL301" s="198">
        <f t="shared" si="490"/>
        <v>1</v>
      </c>
      <c r="AM301" s="185">
        <f t="shared" si="508"/>
        <v>0</v>
      </c>
      <c r="AN301" s="132"/>
      <c r="AO301" s="134">
        <f t="shared" si="491"/>
        <v>0</v>
      </c>
      <c r="AP301" s="292">
        <f t="shared" si="492"/>
        <v>0</v>
      </c>
      <c r="AQ301" s="56">
        <f t="shared" si="509"/>
        <v>0</v>
      </c>
      <c r="AR301" s="207"/>
      <c r="AS301" s="11" t="str">
        <f t="shared" si="476"/>
        <v xml:space="preserve"> </v>
      </c>
      <c r="AT301" s="10">
        <f t="shared" si="493"/>
        <v>0</v>
      </c>
      <c r="AU301" s="26">
        <f t="shared" si="494"/>
        <v>0</v>
      </c>
      <c r="AV301" s="26">
        <f t="shared" si="495"/>
        <v>0</v>
      </c>
      <c r="AW301" s="20">
        <f t="shared" si="496"/>
        <v>0</v>
      </c>
      <c r="AX301" s="21">
        <f t="shared" si="497"/>
        <v>0</v>
      </c>
      <c r="AY301" s="198">
        <f t="shared" si="498"/>
        <v>1</v>
      </c>
      <c r="AZ301" s="20">
        <f t="shared" si="510"/>
        <v>0</v>
      </c>
      <c r="BA301" s="132"/>
      <c r="BB301" s="20">
        <f t="shared" si="499"/>
        <v>0</v>
      </c>
      <c r="BC301" s="133"/>
      <c r="BD301" s="198">
        <f t="shared" si="500"/>
        <v>1</v>
      </c>
      <c r="BE301" s="20">
        <f t="shared" si="501"/>
        <v>0</v>
      </c>
      <c r="BF301" s="132"/>
      <c r="BG301" s="184">
        <f t="shared" si="502"/>
        <v>0</v>
      </c>
      <c r="BH301" s="301">
        <f t="shared" si="511"/>
        <v>0</v>
      </c>
      <c r="BI301" s="56">
        <f t="shared" si="512"/>
        <v>0</v>
      </c>
      <c r="BJ301" s="312"/>
      <c r="BK301" s="129" t="str">
        <f t="shared" si="513"/>
        <v>C/VI</v>
      </c>
    </row>
    <row r="302" spans="2:63" ht="14.25" customHeight="1" x14ac:dyDescent="0.25">
      <c r="B302" s="130" t="s">
        <v>433</v>
      </c>
      <c r="C302" s="8"/>
      <c r="D302" s="16"/>
      <c r="E302" s="324" t="s">
        <v>148</v>
      </c>
      <c r="F302" s="324"/>
      <c r="G302" s="61"/>
      <c r="H302" s="66"/>
      <c r="I302" s="26"/>
      <c r="J302" s="186">
        <f>27%</f>
        <v>0.27</v>
      </c>
      <c r="K302" s="197">
        <f t="shared" si="503"/>
        <v>0</v>
      </c>
      <c r="L302" s="20">
        <f t="shared" si="479"/>
        <v>0</v>
      </c>
      <c r="M302" s="67">
        <f t="shared" si="480"/>
        <v>0</v>
      </c>
      <c r="N302" s="198">
        <f>100%</f>
        <v>1</v>
      </c>
      <c r="O302" s="185">
        <f t="shared" si="504"/>
        <v>0</v>
      </c>
      <c r="P302" s="132"/>
      <c r="Q302" s="20">
        <f t="shared" si="481"/>
        <v>0</v>
      </c>
      <c r="R302" s="133"/>
      <c r="S302" s="198">
        <f>100%</f>
        <v>1</v>
      </c>
      <c r="T302" s="185">
        <f t="shared" si="505"/>
        <v>0</v>
      </c>
      <c r="U302" s="132"/>
      <c r="V302" s="134">
        <f t="shared" si="482"/>
        <v>0</v>
      </c>
      <c r="W302" s="317"/>
      <c r="X302" s="57"/>
      <c r="Y302" s="283"/>
      <c r="Z302" s="284" t="str">
        <f t="shared" si="475"/>
        <v xml:space="preserve"> </v>
      </c>
      <c r="AA302" s="10">
        <f t="shared" si="483"/>
        <v>0</v>
      </c>
      <c r="AB302" s="26">
        <f t="shared" si="484"/>
        <v>0</v>
      </c>
      <c r="AC302" s="186">
        <f t="shared" si="485"/>
        <v>0.27</v>
      </c>
      <c r="AD302" s="197">
        <f t="shared" si="506"/>
        <v>0</v>
      </c>
      <c r="AE302" s="20">
        <f t="shared" si="486"/>
        <v>0</v>
      </c>
      <c r="AF302" s="21">
        <f t="shared" si="487"/>
        <v>0</v>
      </c>
      <c r="AG302" s="198">
        <f t="shared" si="488"/>
        <v>1</v>
      </c>
      <c r="AH302" s="185">
        <f t="shared" si="507"/>
        <v>0</v>
      </c>
      <c r="AI302" s="132"/>
      <c r="AJ302" s="20">
        <f t="shared" si="489"/>
        <v>0</v>
      </c>
      <c r="AK302" s="133"/>
      <c r="AL302" s="198">
        <f t="shared" si="490"/>
        <v>1</v>
      </c>
      <c r="AM302" s="185">
        <f t="shared" si="508"/>
        <v>0</v>
      </c>
      <c r="AN302" s="132"/>
      <c r="AO302" s="134">
        <f t="shared" si="491"/>
        <v>0</v>
      </c>
      <c r="AP302" s="292">
        <f t="shared" si="492"/>
        <v>0</v>
      </c>
      <c r="AQ302" s="56">
        <f t="shared" si="509"/>
        <v>0</v>
      </c>
      <c r="AR302" s="207"/>
      <c r="AS302" s="11" t="str">
        <f t="shared" si="476"/>
        <v xml:space="preserve"> </v>
      </c>
      <c r="AT302" s="10">
        <f t="shared" si="493"/>
        <v>0</v>
      </c>
      <c r="AU302" s="26">
        <f t="shared" si="494"/>
        <v>0</v>
      </c>
      <c r="AV302" s="26">
        <f t="shared" si="495"/>
        <v>0</v>
      </c>
      <c r="AW302" s="20">
        <f t="shared" si="496"/>
        <v>0</v>
      </c>
      <c r="AX302" s="21">
        <f t="shared" si="497"/>
        <v>0</v>
      </c>
      <c r="AY302" s="198">
        <f t="shared" si="498"/>
        <v>1</v>
      </c>
      <c r="AZ302" s="20">
        <f t="shared" si="510"/>
        <v>0</v>
      </c>
      <c r="BA302" s="132"/>
      <c r="BB302" s="20">
        <f t="shared" si="499"/>
        <v>0</v>
      </c>
      <c r="BC302" s="133"/>
      <c r="BD302" s="198">
        <f t="shared" si="500"/>
        <v>1</v>
      </c>
      <c r="BE302" s="20">
        <f t="shared" si="501"/>
        <v>0</v>
      </c>
      <c r="BF302" s="132"/>
      <c r="BG302" s="184">
        <f t="shared" si="502"/>
        <v>0</v>
      </c>
      <c r="BH302" s="301">
        <f t="shared" si="511"/>
        <v>0</v>
      </c>
      <c r="BI302" s="56">
        <f t="shared" si="512"/>
        <v>0</v>
      </c>
      <c r="BJ302" s="312"/>
      <c r="BK302" s="129" t="str">
        <f t="shared" si="513"/>
        <v>C/VI</v>
      </c>
    </row>
    <row r="303" spans="2:63" ht="14.25" customHeight="1" x14ac:dyDescent="0.25">
      <c r="B303" s="130" t="s">
        <v>434</v>
      </c>
      <c r="C303" s="8"/>
      <c r="D303" s="16"/>
      <c r="E303" s="324" t="s">
        <v>148</v>
      </c>
      <c r="F303" s="324"/>
      <c r="G303" s="61"/>
      <c r="H303" s="66"/>
      <c r="I303" s="26"/>
      <c r="J303" s="186">
        <f>27%</f>
        <v>0.27</v>
      </c>
      <c r="K303" s="197">
        <f t="shared" si="503"/>
        <v>0</v>
      </c>
      <c r="L303" s="20">
        <f t="shared" si="479"/>
        <v>0</v>
      </c>
      <c r="M303" s="67">
        <f t="shared" si="480"/>
        <v>0</v>
      </c>
      <c r="N303" s="198">
        <f>100%</f>
        <v>1</v>
      </c>
      <c r="O303" s="185">
        <f t="shared" si="504"/>
        <v>0</v>
      </c>
      <c r="P303" s="132"/>
      <c r="Q303" s="20">
        <f t="shared" si="481"/>
        <v>0</v>
      </c>
      <c r="R303" s="133"/>
      <c r="S303" s="198">
        <f>100%</f>
        <v>1</v>
      </c>
      <c r="T303" s="185">
        <f t="shared" si="505"/>
        <v>0</v>
      </c>
      <c r="U303" s="132"/>
      <c r="V303" s="134">
        <f t="shared" si="482"/>
        <v>0</v>
      </c>
      <c r="W303" s="317"/>
      <c r="X303" s="57"/>
      <c r="Y303" s="283"/>
      <c r="Z303" s="284" t="str">
        <f t="shared" si="475"/>
        <v xml:space="preserve"> </v>
      </c>
      <c r="AA303" s="10">
        <f t="shared" si="483"/>
        <v>0</v>
      </c>
      <c r="AB303" s="26">
        <f t="shared" si="484"/>
        <v>0</v>
      </c>
      <c r="AC303" s="186">
        <f t="shared" si="485"/>
        <v>0.27</v>
      </c>
      <c r="AD303" s="197">
        <f t="shared" si="506"/>
        <v>0</v>
      </c>
      <c r="AE303" s="20">
        <f t="shared" si="486"/>
        <v>0</v>
      </c>
      <c r="AF303" s="21">
        <f t="shared" si="487"/>
        <v>0</v>
      </c>
      <c r="AG303" s="198">
        <f t="shared" si="488"/>
        <v>1</v>
      </c>
      <c r="AH303" s="185">
        <f t="shared" si="507"/>
        <v>0</v>
      </c>
      <c r="AI303" s="132"/>
      <c r="AJ303" s="20">
        <f t="shared" si="489"/>
        <v>0</v>
      </c>
      <c r="AK303" s="133"/>
      <c r="AL303" s="198">
        <f t="shared" si="490"/>
        <v>1</v>
      </c>
      <c r="AM303" s="185">
        <f t="shared" si="508"/>
        <v>0</v>
      </c>
      <c r="AN303" s="132"/>
      <c r="AO303" s="134">
        <f t="shared" si="491"/>
        <v>0</v>
      </c>
      <c r="AP303" s="292">
        <f t="shared" si="492"/>
        <v>0</v>
      </c>
      <c r="AQ303" s="56">
        <f t="shared" si="509"/>
        <v>0</v>
      </c>
      <c r="AR303" s="207"/>
      <c r="AS303" s="11" t="str">
        <f t="shared" si="476"/>
        <v xml:space="preserve"> </v>
      </c>
      <c r="AT303" s="10">
        <f t="shared" si="493"/>
        <v>0</v>
      </c>
      <c r="AU303" s="26">
        <f t="shared" si="494"/>
        <v>0</v>
      </c>
      <c r="AV303" s="26">
        <f t="shared" si="495"/>
        <v>0</v>
      </c>
      <c r="AW303" s="20">
        <f t="shared" si="496"/>
        <v>0</v>
      </c>
      <c r="AX303" s="21">
        <f t="shared" si="497"/>
        <v>0</v>
      </c>
      <c r="AY303" s="198">
        <f t="shared" si="498"/>
        <v>1</v>
      </c>
      <c r="AZ303" s="20">
        <f t="shared" si="510"/>
        <v>0</v>
      </c>
      <c r="BA303" s="132"/>
      <c r="BB303" s="20">
        <f t="shared" si="499"/>
        <v>0</v>
      </c>
      <c r="BC303" s="133"/>
      <c r="BD303" s="198">
        <f t="shared" si="500"/>
        <v>1</v>
      </c>
      <c r="BE303" s="20">
        <f t="shared" si="501"/>
        <v>0</v>
      </c>
      <c r="BF303" s="132"/>
      <c r="BG303" s="184">
        <f t="shared" si="502"/>
        <v>0</v>
      </c>
      <c r="BH303" s="301">
        <f t="shared" si="511"/>
        <v>0</v>
      </c>
      <c r="BI303" s="56">
        <f t="shared" si="512"/>
        <v>0</v>
      </c>
      <c r="BJ303" s="312"/>
      <c r="BK303" s="129" t="str">
        <f t="shared" si="513"/>
        <v>C/VI</v>
      </c>
    </row>
    <row r="304" spans="2:63" ht="14.25" customHeight="1" x14ac:dyDescent="0.25">
      <c r="B304" s="130" t="s">
        <v>435</v>
      </c>
      <c r="C304" s="8"/>
      <c r="D304" s="16"/>
      <c r="E304" s="324" t="s">
        <v>148</v>
      </c>
      <c r="F304" s="324"/>
      <c r="G304" s="61"/>
      <c r="H304" s="66"/>
      <c r="I304" s="26"/>
      <c r="J304" s="186">
        <f>27%</f>
        <v>0.27</v>
      </c>
      <c r="K304" s="197">
        <f t="shared" si="503"/>
        <v>0</v>
      </c>
      <c r="L304" s="20">
        <f t="shared" si="479"/>
        <v>0</v>
      </c>
      <c r="M304" s="67">
        <f t="shared" si="480"/>
        <v>0</v>
      </c>
      <c r="N304" s="198">
        <f>100%</f>
        <v>1</v>
      </c>
      <c r="O304" s="185">
        <f t="shared" si="504"/>
        <v>0</v>
      </c>
      <c r="P304" s="132"/>
      <c r="Q304" s="20">
        <f t="shared" si="481"/>
        <v>0</v>
      </c>
      <c r="R304" s="133"/>
      <c r="S304" s="198">
        <f>100%</f>
        <v>1</v>
      </c>
      <c r="T304" s="185">
        <f t="shared" si="505"/>
        <v>0</v>
      </c>
      <c r="U304" s="132"/>
      <c r="V304" s="134">
        <f t="shared" si="482"/>
        <v>0</v>
      </c>
      <c r="W304" s="317"/>
      <c r="X304" s="57"/>
      <c r="Y304" s="283"/>
      <c r="Z304" s="284" t="str">
        <f t="shared" si="475"/>
        <v xml:space="preserve"> </v>
      </c>
      <c r="AA304" s="10">
        <f t="shared" si="483"/>
        <v>0</v>
      </c>
      <c r="AB304" s="26">
        <f t="shared" si="484"/>
        <v>0</v>
      </c>
      <c r="AC304" s="186">
        <f t="shared" si="485"/>
        <v>0.27</v>
      </c>
      <c r="AD304" s="197">
        <f t="shared" si="506"/>
        <v>0</v>
      </c>
      <c r="AE304" s="20">
        <f t="shared" si="486"/>
        <v>0</v>
      </c>
      <c r="AF304" s="21">
        <f t="shared" si="487"/>
        <v>0</v>
      </c>
      <c r="AG304" s="198">
        <f t="shared" si="488"/>
        <v>1</v>
      </c>
      <c r="AH304" s="185">
        <f t="shared" si="507"/>
        <v>0</v>
      </c>
      <c r="AI304" s="132"/>
      <c r="AJ304" s="20">
        <f t="shared" si="489"/>
        <v>0</v>
      </c>
      <c r="AK304" s="133"/>
      <c r="AL304" s="198">
        <f t="shared" si="490"/>
        <v>1</v>
      </c>
      <c r="AM304" s="185">
        <f t="shared" si="508"/>
        <v>0</v>
      </c>
      <c r="AN304" s="132"/>
      <c r="AO304" s="134">
        <f t="shared" si="491"/>
        <v>0</v>
      </c>
      <c r="AP304" s="292">
        <f t="shared" si="492"/>
        <v>0</v>
      </c>
      <c r="AQ304" s="56">
        <f t="shared" si="509"/>
        <v>0</v>
      </c>
      <c r="AR304" s="207"/>
      <c r="AS304" s="11" t="str">
        <f t="shared" si="476"/>
        <v xml:space="preserve"> </v>
      </c>
      <c r="AT304" s="10">
        <f t="shared" si="493"/>
        <v>0</v>
      </c>
      <c r="AU304" s="26">
        <f t="shared" si="494"/>
        <v>0</v>
      </c>
      <c r="AV304" s="26">
        <f t="shared" si="495"/>
        <v>0</v>
      </c>
      <c r="AW304" s="20">
        <f t="shared" si="496"/>
        <v>0</v>
      </c>
      <c r="AX304" s="21">
        <f t="shared" si="497"/>
        <v>0</v>
      </c>
      <c r="AY304" s="198">
        <f t="shared" si="498"/>
        <v>1</v>
      </c>
      <c r="AZ304" s="20">
        <f t="shared" si="510"/>
        <v>0</v>
      </c>
      <c r="BA304" s="132"/>
      <c r="BB304" s="20">
        <f t="shared" si="499"/>
        <v>0</v>
      </c>
      <c r="BC304" s="133"/>
      <c r="BD304" s="198">
        <f t="shared" si="500"/>
        <v>1</v>
      </c>
      <c r="BE304" s="20">
        <f t="shared" si="501"/>
        <v>0</v>
      </c>
      <c r="BF304" s="132"/>
      <c r="BG304" s="184">
        <f t="shared" si="502"/>
        <v>0</v>
      </c>
      <c r="BH304" s="301">
        <f t="shared" si="511"/>
        <v>0</v>
      </c>
      <c r="BI304" s="56">
        <f t="shared" si="512"/>
        <v>0</v>
      </c>
      <c r="BJ304" s="312"/>
      <c r="BK304" s="129" t="str">
        <f t="shared" si="513"/>
        <v>C/VI</v>
      </c>
    </row>
    <row r="305" spans="2:63" s="141" customFormat="1" x14ac:dyDescent="0.25">
      <c r="B305" s="143" t="s">
        <v>78</v>
      </c>
      <c r="C305" s="51"/>
      <c r="D305" s="325" t="s">
        <v>17</v>
      </c>
      <c r="E305" s="326"/>
      <c r="F305" s="327"/>
      <c r="G305" s="59"/>
      <c r="H305" s="64"/>
      <c r="I305" s="25"/>
      <c r="J305" s="25"/>
      <c r="K305" s="124"/>
      <c r="L305" s="5"/>
      <c r="M305" s="65">
        <f>O305+Q305</f>
        <v>0</v>
      </c>
      <c r="N305" s="199"/>
      <c r="O305" s="5">
        <f>+P305</f>
        <v>0</v>
      </c>
      <c r="P305" s="5">
        <f>+SUMIF($BK$7:$BK$628,$B305,O$7:O$628)</f>
        <v>0</v>
      </c>
      <c r="Q305" s="5">
        <f>R305</f>
        <v>0</v>
      </c>
      <c r="R305" s="65">
        <f>+SUMIF($BK$7:$BK$628,$B305,Q$7:Q$628)</f>
        <v>0</v>
      </c>
      <c r="S305" s="199"/>
      <c r="T305" s="5">
        <f>U305</f>
        <v>0</v>
      </c>
      <c r="U305" s="5">
        <f>+SUMIF($BK$7:$BK$628,$B305,T$7:T$628)</f>
        <v>0</v>
      </c>
      <c r="V305" s="65">
        <f>SUM(V306:V325)</f>
        <v>0</v>
      </c>
      <c r="W305" s="318"/>
      <c r="X305" s="274"/>
      <c r="Y305" s="281"/>
      <c r="Z305" s="309"/>
      <c r="AA305" s="23"/>
      <c r="AB305" s="25"/>
      <c r="AC305" s="25"/>
      <c r="AD305" s="124"/>
      <c r="AE305" s="5"/>
      <c r="AF305" s="6">
        <f>AH305+AJ305</f>
        <v>0</v>
      </c>
      <c r="AG305" s="199"/>
      <c r="AH305" s="5">
        <f>+AI305</f>
        <v>0</v>
      </c>
      <c r="AI305" s="125">
        <f>+SUMIF($BK$7:$BK$628,$B305,AH$7:AH$628)</f>
        <v>0</v>
      </c>
      <c r="AJ305" s="5">
        <f>AK305</f>
        <v>0</v>
      </c>
      <c r="AK305" s="126">
        <f>+SUMIF($BK$7:$BK$628,$B305,AJ$7:AJ$628)</f>
        <v>0</v>
      </c>
      <c r="AL305" s="199"/>
      <c r="AM305" s="5">
        <f>AN305</f>
        <v>0</v>
      </c>
      <c r="AN305" s="125">
        <f>+SUMIF($BK$7:$BK$628,$B305,AM$7:AM$628)</f>
        <v>0</v>
      </c>
      <c r="AO305" s="65">
        <f>SUM(AO306:AO325)</f>
        <v>0</v>
      </c>
      <c r="AP305" s="306"/>
      <c r="AQ305" s="288"/>
      <c r="AR305" s="289"/>
      <c r="AS305" s="308"/>
      <c r="AT305" s="23"/>
      <c r="AU305" s="25"/>
      <c r="AV305" s="25"/>
      <c r="AW305" s="5"/>
      <c r="AX305" s="6">
        <f>AZ305+BB305</f>
        <v>0</v>
      </c>
      <c r="AY305" s="199"/>
      <c r="AZ305" s="5">
        <f>+BA305</f>
        <v>0</v>
      </c>
      <c r="BA305" s="125">
        <f>+SUMIF($BK$7:$BK$628,$B305,AZ$7:AZ$628)</f>
        <v>0</v>
      </c>
      <c r="BB305" s="5">
        <f>BC305</f>
        <v>0</v>
      </c>
      <c r="BC305" s="126">
        <f>+SUMIF($BK$7:$BK$628,$B305,BB$7:BB$628)</f>
        <v>0</v>
      </c>
      <c r="BD305" s="199"/>
      <c r="BE305" s="5">
        <f>BF305</f>
        <v>0</v>
      </c>
      <c r="BF305" s="125">
        <f>+SUMIF($BK$7:$BK$628,$B305,BE$7:BE$628)</f>
        <v>0</v>
      </c>
      <c r="BG305" s="6">
        <f>SUM(BG306:BG325)</f>
        <v>0</v>
      </c>
      <c r="BH305" s="303"/>
      <c r="BI305" s="288"/>
      <c r="BJ305" s="312"/>
      <c r="BK305" s="129" t="str">
        <f t="shared" ref="BK305:BK314" si="514">+IF(LEFT(RIGHT(B305,2),1)="/",SUBSTITUTE(B305,RIGHT(B305,2),""),"")</f>
        <v/>
      </c>
    </row>
    <row r="306" spans="2:63" s="141" customFormat="1" x14ac:dyDescent="0.25">
      <c r="B306" s="130" t="s">
        <v>79</v>
      </c>
      <c r="C306" s="51"/>
      <c r="D306" s="54"/>
      <c r="E306" s="324" t="s">
        <v>148</v>
      </c>
      <c r="F306" s="324"/>
      <c r="G306" s="61"/>
      <c r="H306" s="66"/>
      <c r="I306" s="26"/>
      <c r="J306" s="186">
        <f>27%</f>
        <v>0.27</v>
      </c>
      <c r="K306" s="197">
        <f>ROUNDDOWN(I306*J306,0)</f>
        <v>0</v>
      </c>
      <c r="L306" s="20">
        <f t="shared" ref="L306:L325" si="515">I306+K306</f>
        <v>0</v>
      </c>
      <c r="M306" s="67">
        <f t="shared" ref="M306:M325" si="516">H306*L306</f>
        <v>0</v>
      </c>
      <c r="N306" s="198">
        <f>100%</f>
        <v>1</v>
      </c>
      <c r="O306" s="185">
        <f>ROUND((M306*N306),0)</f>
        <v>0</v>
      </c>
      <c r="P306" s="142"/>
      <c r="Q306" s="20">
        <f t="shared" ref="Q306:Q325" si="517">M306-O306</f>
        <v>0</v>
      </c>
      <c r="R306" s="134"/>
      <c r="S306" s="198">
        <f>100%</f>
        <v>1</v>
      </c>
      <c r="T306" s="185">
        <f>ROUND((S306*O306),0)</f>
        <v>0</v>
      </c>
      <c r="U306" s="142"/>
      <c r="V306" s="134">
        <f t="shared" ref="V306:V325" si="518">O306-T306</f>
        <v>0</v>
      </c>
      <c r="W306" s="317"/>
      <c r="X306" s="57"/>
      <c r="Y306" s="283"/>
      <c r="Z306" s="285" t="str">
        <f t="shared" si="475"/>
        <v xml:space="preserve"> </v>
      </c>
      <c r="AA306" s="10">
        <f t="shared" ref="AA306:AA325" si="519">H306</f>
        <v>0</v>
      </c>
      <c r="AB306" s="26">
        <f t="shared" ref="AB306:AB325" si="520">I306</f>
        <v>0</v>
      </c>
      <c r="AC306" s="186">
        <f t="shared" ref="AC306:AC325" si="521">J306</f>
        <v>0.27</v>
      </c>
      <c r="AD306" s="197">
        <f>ROUNDDOWN(AB306*AC306,0)</f>
        <v>0</v>
      </c>
      <c r="AE306" s="20">
        <f t="shared" ref="AE306:AE325" si="522">AB306+AD306</f>
        <v>0</v>
      </c>
      <c r="AF306" s="21">
        <f t="shared" ref="AF306:AF325" si="523">AA306*AE306</f>
        <v>0</v>
      </c>
      <c r="AG306" s="198">
        <f t="shared" ref="AG306:AG325" si="524">N306</f>
        <v>1</v>
      </c>
      <c r="AH306" s="185">
        <f>ROUND((AF306*AG306),0)</f>
        <v>0</v>
      </c>
      <c r="AI306" s="132"/>
      <c r="AJ306" s="20">
        <f t="shared" ref="AJ306:AJ325" si="525">AF306-AH306</f>
        <v>0</v>
      </c>
      <c r="AK306" s="133"/>
      <c r="AL306" s="198">
        <f t="shared" ref="AL306:AL325" si="526">S306</f>
        <v>1</v>
      </c>
      <c r="AM306" s="185">
        <f>ROUND((AL306*AH306),0)</f>
        <v>0</v>
      </c>
      <c r="AN306" s="132"/>
      <c r="AO306" s="134">
        <f t="shared" ref="AO306:AO325" si="527">AH306-AM306</f>
        <v>0</v>
      </c>
      <c r="AP306" s="292">
        <f t="shared" ref="AP306:AP325" si="528">AH306-O306</f>
        <v>0</v>
      </c>
      <c r="AQ306" s="56">
        <f>X306</f>
        <v>0</v>
      </c>
      <c r="AR306" s="208"/>
      <c r="AS306" s="52" t="str">
        <f t="shared" si="476"/>
        <v xml:space="preserve"> </v>
      </c>
      <c r="AT306" s="10">
        <f t="shared" ref="AT306:AT325" si="529">AA306</f>
        <v>0</v>
      </c>
      <c r="AU306" s="26">
        <f t="shared" ref="AU306:AU325" si="530">AB306</f>
        <v>0</v>
      </c>
      <c r="AV306" s="26">
        <f t="shared" ref="AV306:AV325" si="531">AD306</f>
        <v>0</v>
      </c>
      <c r="AW306" s="20">
        <f t="shared" ref="AW306:AW325" si="532">AU306+AV306</f>
        <v>0</v>
      </c>
      <c r="AX306" s="21">
        <f t="shared" ref="AX306:AX325" si="533">AT306*AW306</f>
        <v>0</v>
      </c>
      <c r="AY306" s="198">
        <f t="shared" ref="AY306:AY325" si="534">AG306</f>
        <v>1</v>
      </c>
      <c r="AZ306" s="20">
        <f>ROUND((AX306*AY306),0)</f>
        <v>0</v>
      </c>
      <c r="BA306" s="132"/>
      <c r="BB306" s="20">
        <f t="shared" ref="BB306:BB325" si="535">AX306-AZ306</f>
        <v>0</v>
      </c>
      <c r="BC306" s="133"/>
      <c r="BD306" s="198">
        <f t="shared" ref="BD306:BD325" si="536">AL306</f>
        <v>1</v>
      </c>
      <c r="BE306" s="20">
        <f t="shared" ref="BE306:BE325" si="537">ROUND((BD306*AZ306),0)</f>
        <v>0</v>
      </c>
      <c r="BF306" s="132"/>
      <c r="BG306" s="184">
        <f t="shared" ref="BG306:BG325" si="538">AZ306-BE306</f>
        <v>0</v>
      </c>
      <c r="BH306" s="301">
        <f>AZ306-AH306</f>
        <v>0</v>
      </c>
      <c r="BI306" s="56">
        <f>AQ306</f>
        <v>0</v>
      </c>
      <c r="BJ306" s="312"/>
      <c r="BK306" s="129" t="str">
        <f t="shared" si="514"/>
        <v>C/VII</v>
      </c>
    </row>
    <row r="307" spans="2:63" s="141" customFormat="1" x14ac:dyDescent="0.25">
      <c r="B307" s="130" t="s">
        <v>136</v>
      </c>
      <c r="C307" s="51"/>
      <c r="D307" s="54"/>
      <c r="E307" s="324" t="s">
        <v>148</v>
      </c>
      <c r="F307" s="324"/>
      <c r="G307" s="61"/>
      <c r="H307" s="66"/>
      <c r="I307" s="26"/>
      <c r="J307" s="186">
        <f>27%</f>
        <v>0.27</v>
      </c>
      <c r="K307" s="197">
        <f t="shared" ref="K307:K325" si="539">ROUNDDOWN(I307*J307,0)</f>
        <v>0</v>
      </c>
      <c r="L307" s="20">
        <f t="shared" si="515"/>
        <v>0</v>
      </c>
      <c r="M307" s="67">
        <f t="shared" si="516"/>
        <v>0</v>
      </c>
      <c r="N307" s="198">
        <f>100%</f>
        <v>1</v>
      </c>
      <c r="O307" s="185">
        <f t="shared" ref="O307:O325" si="540">ROUND((M307*N307),0)</f>
        <v>0</v>
      </c>
      <c r="P307" s="142"/>
      <c r="Q307" s="20">
        <f t="shared" si="517"/>
        <v>0</v>
      </c>
      <c r="R307" s="134"/>
      <c r="S307" s="198">
        <f>100%</f>
        <v>1</v>
      </c>
      <c r="T307" s="185">
        <f t="shared" ref="T307:T325" si="541">ROUND((S307*O307),0)</f>
        <v>0</v>
      </c>
      <c r="U307" s="142"/>
      <c r="V307" s="134">
        <f t="shared" si="518"/>
        <v>0</v>
      </c>
      <c r="W307" s="317"/>
      <c r="X307" s="57"/>
      <c r="Y307" s="283"/>
      <c r="Z307" s="285" t="str">
        <f t="shared" si="475"/>
        <v xml:space="preserve"> </v>
      </c>
      <c r="AA307" s="10">
        <f t="shared" si="519"/>
        <v>0</v>
      </c>
      <c r="AB307" s="26">
        <f t="shared" si="520"/>
        <v>0</v>
      </c>
      <c r="AC307" s="186">
        <f t="shared" si="521"/>
        <v>0.27</v>
      </c>
      <c r="AD307" s="197">
        <f t="shared" ref="AD307:AD325" si="542">ROUNDDOWN(AB307*AC307,0)</f>
        <v>0</v>
      </c>
      <c r="AE307" s="20">
        <f t="shared" si="522"/>
        <v>0</v>
      </c>
      <c r="AF307" s="21">
        <f t="shared" si="523"/>
        <v>0</v>
      </c>
      <c r="AG307" s="198">
        <f t="shared" si="524"/>
        <v>1</v>
      </c>
      <c r="AH307" s="185">
        <f t="shared" ref="AH307:AH325" si="543">ROUND((AF307*AG307),0)</f>
        <v>0</v>
      </c>
      <c r="AI307" s="132"/>
      <c r="AJ307" s="20">
        <f t="shared" si="525"/>
        <v>0</v>
      </c>
      <c r="AK307" s="133"/>
      <c r="AL307" s="198">
        <f t="shared" si="526"/>
        <v>1</v>
      </c>
      <c r="AM307" s="185">
        <f t="shared" ref="AM307:AM325" si="544">ROUND((AL307*AH307),0)</f>
        <v>0</v>
      </c>
      <c r="AN307" s="132"/>
      <c r="AO307" s="134">
        <f t="shared" si="527"/>
        <v>0</v>
      </c>
      <c r="AP307" s="292">
        <f t="shared" si="528"/>
        <v>0</v>
      </c>
      <c r="AQ307" s="56">
        <f t="shared" ref="AQ307:AQ325" si="545">X307</f>
        <v>0</v>
      </c>
      <c r="AR307" s="208"/>
      <c r="AS307" s="52" t="str">
        <f t="shared" si="476"/>
        <v xml:space="preserve"> </v>
      </c>
      <c r="AT307" s="10">
        <f t="shared" si="529"/>
        <v>0</v>
      </c>
      <c r="AU307" s="26">
        <f t="shared" si="530"/>
        <v>0</v>
      </c>
      <c r="AV307" s="26">
        <f t="shared" si="531"/>
        <v>0</v>
      </c>
      <c r="AW307" s="20">
        <f t="shared" si="532"/>
        <v>0</v>
      </c>
      <c r="AX307" s="21">
        <f t="shared" si="533"/>
        <v>0</v>
      </c>
      <c r="AY307" s="198">
        <f t="shared" si="534"/>
        <v>1</v>
      </c>
      <c r="AZ307" s="20">
        <f t="shared" ref="AZ307:AZ325" si="546">ROUND((AX307*AY307),0)</f>
        <v>0</v>
      </c>
      <c r="BA307" s="132"/>
      <c r="BB307" s="20">
        <f t="shared" si="535"/>
        <v>0</v>
      </c>
      <c r="BC307" s="133"/>
      <c r="BD307" s="198">
        <f t="shared" si="536"/>
        <v>1</v>
      </c>
      <c r="BE307" s="20">
        <f t="shared" si="537"/>
        <v>0</v>
      </c>
      <c r="BF307" s="132"/>
      <c r="BG307" s="184">
        <f t="shared" si="538"/>
        <v>0</v>
      </c>
      <c r="BH307" s="301">
        <f t="shared" ref="BH307:BH325" si="547">AZ307-AH307</f>
        <v>0</v>
      </c>
      <c r="BI307" s="56">
        <f t="shared" ref="BI307:BI325" si="548">AQ307</f>
        <v>0</v>
      </c>
      <c r="BJ307" s="312"/>
      <c r="BK307" s="129" t="str">
        <f t="shared" si="514"/>
        <v>C/VII</v>
      </c>
    </row>
    <row r="308" spans="2:63" s="141" customFormat="1" x14ac:dyDescent="0.25">
      <c r="B308" s="130" t="s">
        <v>436</v>
      </c>
      <c r="C308" s="51"/>
      <c r="D308" s="54"/>
      <c r="E308" s="324" t="s">
        <v>148</v>
      </c>
      <c r="F308" s="324"/>
      <c r="G308" s="61"/>
      <c r="H308" s="66"/>
      <c r="I308" s="26"/>
      <c r="J308" s="186">
        <f>27%</f>
        <v>0.27</v>
      </c>
      <c r="K308" s="197">
        <f t="shared" si="539"/>
        <v>0</v>
      </c>
      <c r="L308" s="20">
        <f t="shared" si="515"/>
        <v>0</v>
      </c>
      <c r="M308" s="67">
        <f t="shared" si="516"/>
        <v>0</v>
      </c>
      <c r="N308" s="198">
        <f>100%</f>
        <v>1</v>
      </c>
      <c r="O308" s="185">
        <f t="shared" si="540"/>
        <v>0</v>
      </c>
      <c r="P308" s="142"/>
      <c r="Q308" s="20">
        <f t="shared" si="517"/>
        <v>0</v>
      </c>
      <c r="R308" s="134"/>
      <c r="S308" s="198">
        <f>100%</f>
        <v>1</v>
      </c>
      <c r="T308" s="185">
        <f t="shared" si="541"/>
        <v>0</v>
      </c>
      <c r="U308" s="142"/>
      <c r="V308" s="134">
        <f t="shared" si="518"/>
        <v>0</v>
      </c>
      <c r="W308" s="317"/>
      <c r="X308" s="57"/>
      <c r="Y308" s="283"/>
      <c r="Z308" s="285" t="str">
        <f t="shared" si="475"/>
        <v xml:space="preserve"> </v>
      </c>
      <c r="AA308" s="10">
        <f t="shared" si="519"/>
        <v>0</v>
      </c>
      <c r="AB308" s="26">
        <f t="shared" si="520"/>
        <v>0</v>
      </c>
      <c r="AC308" s="186">
        <f t="shared" si="521"/>
        <v>0.27</v>
      </c>
      <c r="AD308" s="197">
        <f t="shared" si="542"/>
        <v>0</v>
      </c>
      <c r="AE308" s="20">
        <f t="shared" si="522"/>
        <v>0</v>
      </c>
      <c r="AF308" s="21">
        <f t="shared" si="523"/>
        <v>0</v>
      </c>
      <c r="AG308" s="198">
        <f t="shared" si="524"/>
        <v>1</v>
      </c>
      <c r="AH308" s="185">
        <f t="shared" si="543"/>
        <v>0</v>
      </c>
      <c r="AI308" s="132"/>
      <c r="AJ308" s="20">
        <f t="shared" si="525"/>
        <v>0</v>
      </c>
      <c r="AK308" s="133"/>
      <c r="AL308" s="198">
        <f t="shared" si="526"/>
        <v>1</v>
      </c>
      <c r="AM308" s="185">
        <f t="shared" si="544"/>
        <v>0</v>
      </c>
      <c r="AN308" s="132"/>
      <c r="AO308" s="134">
        <f t="shared" si="527"/>
        <v>0</v>
      </c>
      <c r="AP308" s="292">
        <f t="shared" si="528"/>
        <v>0</v>
      </c>
      <c r="AQ308" s="56">
        <f t="shared" si="545"/>
        <v>0</v>
      </c>
      <c r="AR308" s="208"/>
      <c r="AS308" s="52" t="str">
        <f t="shared" si="476"/>
        <v xml:space="preserve"> </v>
      </c>
      <c r="AT308" s="10">
        <f t="shared" si="529"/>
        <v>0</v>
      </c>
      <c r="AU308" s="26">
        <f t="shared" si="530"/>
        <v>0</v>
      </c>
      <c r="AV308" s="26">
        <f t="shared" si="531"/>
        <v>0</v>
      </c>
      <c r="AW308" s="20">
        <f t="shared" si="532"/>
        <v>0</v>
      </c>
      <c r="AX308" s="21">
        <f t="shared" si="533"/>
        <v>0</v>
      </c>
      <c r="AY308" s="198">
        <f t="shared" si="534"/>
        <v>1</v>
      </c>
      <c r="AZ308" s="20">
        <f t="shared" si="546"/>
        <v>0</v>
      </c>
      <c r="BA308" s="132"/>
      <c r="BB308" s="20">
        <f t="shared" si="535"/>
        <v>0</v>
      </c>
      <c r="BC308" s="133"/>
      <c r="BD308" s="198">
        <f t="shared" si="536"/>
        <v>1</v>
      </c>
      <c r="BE308" s="20">
        <f t="shared" si="537"/>
        <v>0</v>
      </c>
      <c r="BF308" s="132"/>
      <c r="BG308" s="184">
        <f t="shared" si="538"/>
        <v>0</v>
      </c>
      <c r="BH308" s="301">
        <f t="shared" si="547"/>
        <v>0</v>
      </c>
      <c r="BI308" s="56">
        <f t="shared" si="548"/>
        <v>0</v>
      </c>
      <c r="BJ308" s="312"/>
      <c r="BK308" s="129" t="str">
        <f t="shared" si="514"/>
        <v>C/VII</v>
      </c>
    </row>
    <row r="309" spans="2:63" s="141" customFormat="1" x14ac:dyDescent="0.25">
      <c r="B309" s="130" t="s">
        <v>437</v>
      </c>
      <c r="C309" s="51"/>
      <c r="D309" s="54"/>
      <c r="E309" s="324" t="s">
        <v>148</v>
      </c>
      <c r="F309" s="324"/>
      <c r="G309" s="61"/>
      <c r="H309" s="66"/>
      <c r="I309" s="26"/>
      <c r="J309" s="186">
        <f>27%</f>
        <v>0.27</v>
      </c>
      <c r="K309" s="197">
        <f t="shared" si="539"/>
        <v>0</v>
      </c>
      <c r="L309" s="20">
        <f t="shared" si="515"/>
        <v>0</v>
      </c>
      <c r="M309" s="67">
        <f t="shared" si="516"/>
        <v>0</v>
      </c>
      <c r="N309" s="198">
        <f>100%</f>
        <v>1</v>
      </c>
      <c r="O309" s="185">
        <f t="shared" si="540"/>
        <v>0</v>
      </c>
      <c r="P309" s="142"/>
      <c r="Q309" s="20">
        <f t="shared" si="517"/>
        <v>0</v>
      </c>
      <c r="R309" s="134"/>
      <c r="S309" s="198">
        <f>100%</f>
        <v>1</v>
      </c>
      <c r="T309" s="185">
        <f t="shared" si="541"/>
        <v>0</v>
      </c>
      <c r="U309" s="142"/>
      <c r="V309" s="134">
        <f t="shared" si="518"/>
        <v>0</v>
      </c>
      <c r="W309" s="317"/>
      <c r="X309" s="57"/>
      <c r="Y309" s="283"/>
      <c r="Z309" s="285" t="str">
        <f t="shared" si="475"/>
        <v xml:space="preserve"> </v>
      </c>
      <c r="AA309" s="10">
        <f t="shared" si="519"/>
        <v>0</v>
      </c>
      <c r="AB309" s="26">
        <f t="shared" si="520"/>
        <v>0</v>
      </c>
      <c r="AC309" s="186">
        <f t="shared" si="521"/>
        <v>0.27</v>
      </c>
      <c r="AD309" s="197">
        <f t="shared" si="542"/>
        <v>0</v>
      </c>
      <c r="AE309" s="20">
        <f t="shared" si="522"/>
        <v>0</v>
      </c>
      <c r="AF309" s="21">
        <f t="shared" si="523"/>
        <v>0</v>
      </c>
      <c r="AG309" s="198">
        <f t="shared" si="524"/>
        <v>1</v>
      </c>
      <c r="AH309" s="185">
        <f t="shared" si="543"/>
        <v>0</v>
      </c>
      <c r="AI309" s="132"/>
      <c r="AJ309" s="20">
        <f t="shared" si="525"/>
        <v>0</v>
      </c>
      <c r="AK309" s="133"/>
      <c r="AL309" s="198">
        <f t="shared" si="526"/>
        <v>1</v>
      </c>
      <c r="AM309" s="185">
        <f t="shared" si="544"/>
        <v>0</v>
      </c>
      <c r="AN309" s="132"/>
      <c r="AO309" s="134">
        <f t="shared" si="527"/>
        <v>0</v>
      </c>
      <c r="AP309" s="292">
        <f t="shared" si="528"/>
        <v>0</v>
      </c>
      <c r="AQ309" s="56">
        <f t="shared" si="545"/>
        <v>0</v>
      </c>
      <c r="AR309" s="208"/>
      <c r="AS309" s="52" t="str">
        <f t="shared" si="476"/>
        <v xml:space="preserve"> </v>
      </c>
      <c r="AT309" s="10">
        <f t="shared" si="529"/>
        <v>0</v>
      </c>
      <c r="AU309" s="26">
        <f t="shared" si="530"/>
        <v>0</v>
      </c>
      <c r="AV309" s="26">
        <f t="shared" si="531"/>
        <v>0</v>
      </c>
      <c r="AW309" s="20">
        <f t="shared" si="532"/>
        <v>0</v>
      </c>
      <c r="AX309" s="21">
        <f t="shared" si="533"/>
        <v>0</v>
      </c>
      <c r="AY309" s="198">
        <f t="shared" si="534"/>
        <v>1</v>
      </c>
      <c r="AZ309" s="20">
        <f t="shared" si="546"/>
        <v>0</v>
      </c>
      <c r="BA309" s="132"/>
      <c r="BB309" s="20">
        <f t="shared" si="535"/>
        <v>0</v>
      </c>
      <c r="BC309" s="133"/>
      <c r="BD309" s="198">
        <f t="shared" si="536"/>
        <v>1</v>
      </c>
      <c r="BE309" s="20">
        <f t="shared" si="537"/>
        <v>0</v>
      </c>
      <c r="BF309" s="132"/>
      <c r="BG309" s="184">
        <f t="shared" si="538"/>
        <v>0</v>
      </c>
      <c r="BH309" s="301">
        <f t="shared" si="547"/>
        <v>0</v>
      </c>
      <c r="BI309" s="56">
        <f t="shared" si="548"/>
        <v>0</v>
      </c>
      <c r="BJ309" s="312"/>
      <c r="BK309" s="129" t="str">
        <f t="shared" si="514"/>
        <v>C/VII</v>
      </c>
    </row>
    <row r="310" spans="2:63" s="141" customFormat="1" x14ac:dyDescent="0.25">
      <c r="B310" s="130" t="s">
        <v>438</v>
      </c>
      <c r="C310" s="51"/>
      <c r="D310" s="54"/>
      <c r="E310" s="324" t="s">
        <v>148</v>
      </c>
      <c r="F310" s="324"/>
      <c r="G310" s="61"/>
      <c r="H310" s="66"/>
      <c r="I310" s="26"/>
      <c r="J310" s="186">
        <f>27%</f>
        <v>0.27</v>
      </c>
      <c r="K310" s="197">
        <f t="shared" si="539"/>
        <v>0</v>
      </c>
      <c r="L310" s="20">
        <f t="shared" si="515"/>
        <v>0</v>
      </c>
      <c r="M310" s="67">
        <f t="shared" si="516"/>
        <v>0</v>
      </c>
      <c r="N310" s="198">
        <f>100%</f>
        <v>1</v>
      </c>
      <c r="O310" s="185">
        <f t="shared" si="540"/>
        <v>0</v>
      </c>
      <c r="P310" s="142"/>
      <c r="Q310" s="20">
        <f t="shared" si="517"/>
        <v>0</v>
      </c>
      <c r="R310" s="134"/>
      <c r="S310" s="198">
        <f>100%</f>
        <v>1</v>
      </c>
      <c r="T310" s="185">
        <f t="shared" si="541"/>
        <v>0</v>
      </c>
      <c r="U310" s="142"/>
      <c r="V310" s="134">
        <f t="shared" si="518"/>
        <v>0</v>
      </c>
      <c r="W310" s="317"/>
      <c r="X310" s="57"/>
      <c r="Y310" s="283"/>
      <c r="Z310" s="285" t="str">
        <f t="shared" si="475"/>
        <v xml:space="preserve"> </v>
      </c>
      <c r="AA310" s="10">
        <f t="shared" si="519"/>
        <v>0</v>
      </c>
      <c r="AB310" s="26">
        <f t="shared" si="520"/>
        <v>0</v>
      </c>
      <c r="AC310" s="186">
        <f t="shared" si="521"/>
        <v>0.27</v>
      </c>
      <c r="AD310" s="197">
        <f t="shared" si="542"/>
        <v>0</v>
      </c>
      <c r="AE310" s="20">
        <f t="shared" si="522"/>
        <v>0</v>
      </c>
      <c r="AF310" s="21">
        <f t="shared" si="523"/>
        <v>0</v>
      </c>
      <c r="AG310" s="198">
        <f t="shared" si="524"/>
        <v>1</v>
      </c>
      <c r="AH310" s="185">
        <f t="shared" si="543"/>
        <v>0</v>
      </c>
      <c r="AI310" s="132"/>
      <c r="AJ310" s="20">
        <f t="shared" si="525"/>
        <v>0</v>
      </c>
      <c r="AK310" s="133"/>
      <c r="AL310" s="198">
        <f t="shared" si="526"/>
        <v>1</v>
      </c>
      <c r="AM310" s="185">
        <f t="shared" si="544"/>
        <v>0</v>
      </c>
      <c r="AN310" s="132"/>
      <c r="AO310" s="134">
        <f t="shared" si="527"/>
        <v>0</v>
      </c>
      <c r="AP310" s="292">
        <f t="shared" si="528"/>
        <v>0</v>
      </c>
      <c r="AQ310" s="56">
        <f t="shared" si="545"/>
        <v>0</v>
      </c>
      <c r="AR310" s="208"/>
      <c r="AS310" s="52" t="str">
        <f t="shared" si="476"/>
        <v xml:space="preserve"> </v>
      </c>
      <c r="AT310" s="10">
        <f t="shared" si="529"/>
        <v>0</v>
      </c>
      <c r="AU310" s="26">
        <f t="shared" si="530"/>
        <v>0</v>
      </c>
      <c r="AV310" s="26">
        <f t="shared" si="531"/>
        <v>0</v>
      </c>
      <c r="AW310" s="20">
        <f t="shared" si="532"/>
        <v>0</v>
      </c>
      <c r="AX310" s="21">
        <f t="shared" si="533"/>
        <v>0</v>
      </c>
      <c r="AY310" s="198">
        <f t="shared" si="534"/>
        <v>1</v>
      </c>
      <c r="AZ310" s="20">
        <f t="shared" si="546"/>
        <v>0</v>
      </c>
      <c r="BA310" s="132"/>
      <c r="BB310" s="20">
        <f t="shared" si="535"/>
        <v>0</v>
      </c>
      <c r="BC310" s="133"/>
      <c r="BD310" s="198">
        <f t="shared" si="536"/>
        <v>1</v>
      </c>
      <c r="BE310" s="20">
        <f t="shared" si="537"/>
        <v>0</v>
      </c>
      <c r="BF310" s="132"/>
      <c r="BG310" s="184">
        <f t="shared" si="538"/>
        <v>0</v>
      </c>
      <c r="BH310" s="301">
        <f t="shared" si="547"/>
        <v>0</v>
      </c>
      <c r="BI310" s="56">
        <f t="shared" si="548"/>
        <v>0</v>
      </c>
      <c r="BJ310" s="312"/>
      <c r="BK310" s="129" t="str">
        <f t="shared" si="514"/>
        <v>C/VII</v>
      </c>
    </row>
    <row r="311" spans="2:63" s="141" customFormat="1" x14ac:dyDescent="0.25">
      <c r="B311" s="130" t="s">
        <v>439</v>
      </c>
      <c r="C311" s="51"/>
      <c r="D311" s="54"/>
      <c r="E311" s="324" t="s">
        <v>148</v>
      </c>
      <c r="F311" s="324"/>
      <c r="G311" s="61"/>
      <c r="H311" s="66"/>
      <c r="I311" s="26"/>
      <c r="J311" s="186">
        <f>27%</f>
        <v>0.27</v>
      </c>
      <c r="K311" s="197">
        <f t="shared" si="539"/>
        <v>0</v>
      </c>
      <c r="L311" s="20">
        <f t="shared" si="515"/>
        <v>0</v>
      </c>
      <c r="M311" s="67">
        <f t="shared" si="516"/>
        <v>0</v>
      </c>
      <c r="N311" s="198">
        <f>100%</f>
        <v>1</v>
      </c>
      <c r="O311" s="185">
        <f t="shared" si="540"/>
        <v>0</v>
      </c>
      <c r="P311" s="142"/>
      <c r="Q311" s="20">
        <f t="shared" si="517"/>
        <v>0</v>
      </c>
      <c r="R311" s="134"/>
      <c r="S311" s="198">
        <f>100%</f>
        <v>1</v>
      </c>
      <c r="T311" s="185">
        <f t="shared" si="541"/>
        <v>0</v>
      </c>
      <c r="U311" s="142"/>
      <c r="V311" s="134">
        <f t="shared" si="518"/>
        <v>0</v>
      </c>
      <c r="W311" s="317"/>
      <c r="X311" s="57"/>
      <c r="Y311" s="283"/>
      <c r="Z311" s="285" t="str">
        <f t="shared" si="475"/>
        <v xml:space="preserve"> </v>
      </c>
      <c r="AA311" s="10">
        <f t="shared" si="519"/>
        <v>0</v>
      </c>
      <c r="AB311" s="26">
        <f t="shared" si="520"/>
        <v>0</v>
      </c>
      <c r="AC311" s="186">
        <f t="shared" si="521"/>
        <v>0.27</v>
      </c>
      <c r="AD311" s="197">
        <f t="shared" si="542"/>
        <v>0</v>
      </c>
      <c r="AE311" s="20">
        <f t="shared" si="522"/>
        <v>0</v>
      </c>
      <c r="AF311" s="21">
        <f t="shared" si="523"/>
        <v>0</v>
      </c>
      <c r="AG311" s="198">
        <f t="shared" si="524"/>
        <v>1</v>
      </c>
      <c r="AH311" s="185">
        <f t="shared" si="543"/>
        <v>0</v>
      </c>
      <c r="AI311" s="132"/>
      <c r="AJ311" s="20">
        <f t="shared" si="525"/>
        <v>0</v>
      </c>
      <c r="AK311" s="133"/>
      <c r="AL311" s="198">
        <f t="shared" si="526"/>
        <v>1</v>
      </c>
      <c r="AM311" s="185">
        <f t="shared" si="544"/>
        <v>0</v>
      </c>
      <c r="AN311" s="132"/>
      <c r="AO311" s="134">
        <f t="shared" si="527"/>
        <v>0</v>
      </c>
      <c r="AP311" s="292">
        <f t="shared" si="528"/>
        <v>0</v>
      </c>
      <c r="AQ311" s="56">
        <f t="shared" si="545"/>
        <v>0</v>
      </c>
      <c r="AR311" s="208"/>
      <c r="AS311" s="52" t="str">
        <f t="shared" si="476"/>
        <v xml:space="preserve"> </v>
      </c>
      <c r="AT311" s="10">
        <f t="shared" si="529"/>
        <v>0</v>
      </c>
      <c r="AU311" s="26">
        <f t="shared" si="530"/>
        <v>0</v>
      </c>
      <c r="AV311" s="26">
        <f t="shared" si="531"/>
        <v>0</v>
      </c>
      <c r="AW311" s="20">
        <f t="shared" si="532"/>
        <v>0</v>
      </c>
      <c r="AX311" s="21">
        <f t="shared" si="533"/>
        <v>0</v>
      </c>
      <c r="AY311" s="198">
        <f t="shared" si="534"/>
        <v>1</v>
      </c>
      <c r="AZ311" s="20">
        <f t="shared" si="546"/>
        <v>0</v>
      </c>
      <c r="BA311" s="132"/>
      <c r="BB311" s="20">
        <f t="shared" si="535"/>
        <v>0</v>
      </c>
      <c r="BC311" s="133"/>
      <c r="BD311" s="198">
        <f t="shared" si="536"/>
        <v>1</v>
      </c>
      <c r="BE311" s="20">
        <f t="shared" si="537"/>
        <v>0</v>
      </c>
      <c r="BF311" s="132"/>
      <c r="BG311" s="184">
        <f t="shared" si="538"/>
        <v>0</v>
      </c>
      <c r="BH311" s="301">
        <f t="shared" si="547"/>
        <v>0</v>
      </c>
      <c r="BI311" s="56">
        <f t="shared" si="548"/>
        <v>0</v>
      </c>
      <c r="BJ311" s="312"/>
      <c r="BK311" s="129" t="str">
        <f t="shared" si="514"/>
        <v>C/VII</v>
      </c>
    </row>
    <row r="312" spans="2:63" s="141" customFormat="1" x14ac:dyDescent="0.25">
      <c r="B312" s="130" t="s">
        <v>440</v>
      </c>
      <c r="C312" s="51"/>
      <c r="D312" s="54"/>
      <c r="E312" s="324" t="s">
        <v>148</v>
      </c>
      <c r="F312" s="324"/>
      <c r="G312" s="61"/>
      <c r="H312" s="66"/>
      <c r="I312" s="26"/>
      <c r="J312" s="186">
        <f>27%</f>
        <v>0.27</v>
      </c>
      <c r="K312" s="197">
        <f t="shared" si="539"/>
        <v>0</v>
      </c>
      <c r="L312" s="20">
        <f t="shared" si="515"/>
        <v>0</v>
      </c>
      <c r="M312" s="67">
        <f t="shared" si="516"/>
        <v>0</v>
      </c>
      <c r="N312" s="198">
        <f>100%</f>
        <v>1</v>
      </c>
      <c r="O312" s="185">
        <f t="shared" si="540"/>
        <v>0</v>
      </c>
      <c r="P312" s="142"/>
      <c r="Q312" s="20">
        <f t="shared" si="517"/>
        <v>0</v>
      </c>
      <c r="R312" s="134"/>
      <c r="S312" s="198">
        <f>100%</f>
        <v>1</v>
      </c>
      <c r="T312" s="185">
        <f t="shared" si="541"/>
        <v>0</v>
      </c>
      <c r="U312" s="142"/>
      <c r="V312" s="134">
        <f t="shared" si="518"/>
        <v>0</v>
      </c>
      <c r="W312" s="317"/>
      <c r="X312" s="57"/>
      <c r="Y312" s="283"/>
      <c r="Z312" s="285" t="str">
        <f t="shared" si="475"/>
        <v xml:space="preserve"> </v>
      </c>
      <c r="AA312" s="10">
        <f t="shared" si="519"/>
        <v>0</v>
      </c>
      <c r="AB312" s="26">
        <f t="shared" si="520"/>
        <v>0</v>
      </c>
      <c r="AC312" s="186">
        <f t="shared" si="521"/>
        <v>0.27</v>
      </c>
      <c r="AD312" s="197">
        <f t="shared" si="542"/>
        <v>0</v>
      </c>
      <c r="AE312" s="20">
        <f t="shared" si="522"/>
        <v>0</v>
      </c>
      <c r="AF312" s="21">
        <f t="shared" si="523"/>
        <v>0</v>
      </c>
      <c r="AG312" s="198">
        <f t="shared" si="524"/>
        <v>1</v>
      </c>
      <c r="AH312" s="185">
        <f t="shared" si="543"/>
        <v>0</v>
      </c>
      <c r="AI312" s="132"/>
      <c r="AJ312" s="20">
        <f t="shared" si="525"/>
        <v>0</v>
      </c>
      <c r="AK312" s="133"/>
      <c r="AL312" s="198">
        <f t="shared" si="526"/>
        <v>1</v>
      </c>
      <c r="AM312" s="185">
        <f t="shared" si="544"/>
        <v>0</v>
      </c>
      <c r="AN312" s="132"/>
      <c r="AO312" s="134">
        <f t="shared" si="527"/>
        <v>0</v>
      </c>
      <c r="AP312" s="292">
        <f t="shared" si="528"/>
        <v>0</v>
      </c>
      <c r="AQ312" s="56">
        <f t="shared" si="545"/>
        <v>0</v>
      </c>
      <c r="AR312" s="208"/>
      <c r="AS312" s="52" t="str">
        <f t="shared" si="476"/>
        <v xml:space="preserve"> </v>
      </c>
      <c r="AT312" s="10">
        <f t="shared" si="529"/>
        <v>0</v>
      </c>
      <c r="AU312" s="26">
        <f t="shared" si="530"/>
        <v>0</v>
      </c>
      <c r="AV312" s="26">
        <f t="shared" si="531"/>
        <v>0</v>
      </c>
      <c r="AW312" s="20">
        <f t="shared" si="532"/>
        <v>0</v>
      </c>
      <c r="AX312" s="21">
        <f t="shared" si="533"/>
        <v>0</v>
      </c>
      <c r="AY312" s="198">
        <f t="shared" si="534"/>
        <v>1</v>
      </c>
      <c r="AZ312" s="20">
        <f t="shared" si="546"/>
        <v>0</v>
      </c>
      <c r="BA312" s="132"/>
      <c r="BB312" s="20">
        <f t="shared" si="535"/>
        <v>0</v>
      </c>
      <c r="BC312" s="133"/>
      <c r="BD312" s="198">
        <f t="shared" si="536"/>
        <v>1</v>
      </c>
      <c r="BE312" s="20">
        <f t="shared" si="537"/>
        <v>0</v>
      </c>
      <c r="BF312" s="132"/>
      <c r="BG312" s="184">
        <f t="shared" si="538"/>
        <v>0</v>
      </c>
      <c r="BH312" s="301">
        <f t="shared" si="547"/>
        <v>0</v>
      </c>
      <c r="BI312" s="56">
        <f t="shared" si="548"/>
        <v>0</v>
      </c>
      <c r="BJ312" s="312"/>
      <c r="BK312" s="129" t="str">
        <f t="shared" si="514"/>
        <v>C/VII</v>
      </c>
    </row>
    <row r="313" spans="2:63" s="141" customFormat="1" x14ac:dyDescent="0.25">
      <c r="B313" s="130" t="s">
        <v>441</v>
      </c>
      <c r="C313" s="51"/>
      <c r="D313" s="54"/>
      <c r="E313" s="324" t="s">
        <v>148</v>
      </c>
      <c r="F313" s="324"/>
      <c r="G313" s="61"/>
      <c r="H313" s="66"/>
      <c r="I313" s="26"/>
      <c r="J313" s="186">
        <f>27%</f>
        <v>0.27</v>
      </c>
      <c r="K313" s="197">
        <f t="shared" si="539"/>
        <v>0</v>
      </c>
      <c r="L313" s="20">
        <f t="shared" si="515"/>
        <v>0</v>
      </c>
      <c r="M313" s="67">
        <f t="shared" si="516"/>
        <v>0</v>
      </c>
      <c r="N313" s="198">
        <f>100%</f>
        <v>1</v>
      </c>
      <c r="O313" s="185">
        <f t="shared" si="540"/>
        <v>0</v>
      </c>
      <c r="P313" s="142"/>
      <c r="Q313" s="20">
        <f t="shared" si="517"/>
        <v>0</v>
      </c>
      <c r="R313" s="134"/>
      <c r="S313" s="198">
        <f>100%</f>
        <v>1</v>
      </c>
      <c r="T313" s="185">
        <f t="shared" si="541"/>
        <v>0</v>
      </c>
      <c r="U313" s="142"/>
      <c r="V313" s="134">
        <f t="shared" si="518"/>
        <v>0</v>
      </c>
      <c r="W313" s="317"/>
      <c r="X313" s="57"/>
      <c r="Y313" s="283"/>
      <c r="Z313" s="285" t="str">
        <f t="shared" si="475"/>
        <v xml:space="preserve"> </v>
      </c>
      <c r="AA313" s="10">
        <f t="shared" si="519"/>
        <v>0</v>
      </c>
      <c r="AB313" s="26">
        <f t="shared" si="520"/>
        <v>0</v>
      </c>
      <c r="AC313" s="186">
        <f t="shared" si="521"/>
        <v>0.27</v>
      </c>
      <c r="AD313" s="197">
        <f t="shared" si="542"/>
        <v>0</v>
      </c>
      <c r="AE313" s="20">
        <f t="shared" si="522"/>
        <v>0</v>
      </c>
      <c r="AF313" s="21">
        <f t="shared" si="523"/>
        <v>0</v>
      </c>
      <c r="AG313" s="198">
        <f t="shared" si="524"/>
        <v>1</v>
      </c>
      <c r="AH313" s="185">
        <f t="shared" si="543"/>
        <v>0</v>
      </c>
      <c r="AI313" s="132"/>
      <c r="AJ313" s="20">
        <f t="shared" si="525"/>
        <v>0</v>
      </c>
      <c r="AK313" s="133"/>
      <c r="AL313" s="198">
        <f t="shared" si="526"/>
        <v>1</v>
      </c>
      <c r="AM313" s="185">
        <f t="shared" si="544"/>
        <v>0</v>
      </c>
      <c r="AN313" s="132"/>
      <c r="AO313" s="134">
        <f t="shared" si="527"/>
        <v>0</v>
      </c>
      <c r="AP313" s="292">
        <f t="shared" si="528"/>
        <v>0</v>
      </c>
      <c r="AQ313" s="56">
        <f t="shared" si="545"/>
        <v>0</v>
      </c>
      <c r="AR313" s="208"/>
      <c r="AS313" s="52" t="str">
        <f t="shared" si="476"/>
        <v xml:space="preserve"> </v>
      </c>
      <c r="AT313" s="10">
        <f t="shared" si="529"/>
        <v>0</v>
      </c>
      <c r="AU313" s="26">
        <f t="shared" si="530"/>
        <v>0</v>
      </c>
      <c r="AV313" s="26">
        <f t="shared" si="531"/>
        <v>0</v>
      </c>
      <c r="AW313" s="20">
        <f t="shared" si="532"/>
        <v>0</v>
      </c>
      <c r="AX313" s="21">
        <f t="shared" si="533"/>
        <v>0</v>
      </c>
      <c r="AY313" s="198">
        <f t="shared" si="534"/>
        <v>1</v>
      </c>
      <c r="AZ313" s="20">
        <f t="shared" si="546"/>
        <v>0</v>
      </c>
      <c r="BA313" s="132"/>
      <c r="BB313" s="20">
        <f t="shared" si="535"/>
        <v>0</v>
      </c>
      <c r="BC313" s="133"/>
      <c r="BD313" s="198">
        <f t="shared" si="536"/>
        <v>1</v>
      </c>
      <c r="BE313" s="20">
        <f t="shared" si="537"/>
        <v>0</v>
      </c>
      <c r="BF313" s="132"/>
      <c r="BG313" s="184">
        <f t="shared" si="538"/>
        <v>0</v>
      </c>
      <c r="BH313" s="301">
        <f t="shared" si="547"/>
        <v>0</v>
      </c>
      <c r="BI313" s="56">
        <f t="shared" si="548"/>
        <v>0</v>
      </c>
      <c r="BJ313" s="312"/>
      <c r="BK313" s="129" t="str">
        <f t="shared" si="514"/>
        <v>C/VII</v>
      </c>
    </row>
    <row r="314" spans="2:63" s="141" customFormat="1" x14ac:dyDescent="0.25">
      <c r="B314" s="130" t="s">
        <v>442</v>
      </c>
      <c r="C314" s="51"/>
      <c r="D314" s="54"/>
      <c r="E314" s="324" t="s">
        <v>148</v>
      </c>
      <c r="F314" s="324"/>
      <c r="G314" s="61"/>
      <c r="H314" s="66"/>
      <c r="I314" s="26"/>
      <c r="J314" s="186">
        <f>27%</f>
        <v>0.27</v>
      </c>
      <c r="K314" s="197">
        <f t="shared" si="539"/>
        <v>0</v>
      </c>
      <c r="L314" s="20">
        <f t="shared" si="515"/>
        <v>0</v>
      </c>
      <c r="M314" s="67">
        <f t="shared" si="516"/>
        <v>0</v>
      </c>
      <c r="N314" s="198">
        <f>100%</f>
        <v>1</v>
      </c>
      <c r="O314" s="185">
        <f t="shared" si="540"/>
        <v>0</v>
      </c>
      <c r="P314" s="142"/>
      <c r="Q314" s="20">
        <f t="shared" si="517"/>
        <v>0</v>
      </c>
      <c r="R314" s="134"/>
      <c r="S314" s="198">
        <f>100%</f>
        <v>1</v>
      </c>
      <c r="T314" s="185">
        <f t="shared" si="541"/>
        <v>0</v>
      </c>
      <c r="U314" s="142"/>
      <c r="V314" s="134">
        <f t="shared" si="518"/>
        <v>0</v>
      </c>
      <c r="W314" s="317"/>
      <c r="X314" s="57"/>
      <c r="Y314" s="283"/>
      <c r="Z314" s="285" t="str">
        <f t="shared" si="475"/>
        <v xml:space="preserve"> </v>
      </c>
      <c r="AA314" s="10">
        <f t="shared" si="519"/>
        <v>0</v>
      </c>
      <c r="AB314" s="26">
        <f t="shared" si="520"/>
        <v>0</v>
      </c>
      <c r="AC314" s="186">
        <f t="shared" si="521"/>
        <v>0.27</v>
      </c>
      <c r="AD314" s="197">
        <f t="shared" si="542"/>
        <v>0</v>
      </c>
      <c r="AE314" s="20">
        <f t="shared" si="522"/>
        <v>0</v>
      </c>
      <c r="AF314" s="21">
        <f t="shared" si="523"/>
        <v>0</v>
      </c>
      <c r="AG314" s="198">
        <f t="shared" si="524"/>
        <v>1</v>
      </c>
      <c r="AH314" s="185">
        <f t="shared" si="543"/>
        <v>0</v>
      </c>
      <c r="AI314" s="132"/>
      <c r="AJ314" s="20">
        <f t="shared" si="525"/>
        <v>0</v>
      </c>
      <c r="AK314" s="133"/>
      <c r="AL314" s="198">
        <f t="shared" si="526"/>
        <v>1</v>
      </c>
      <c r="AM314" s="185">
        <f t="shared" si="544"/>
        <v>0</v>
      </c>
      <c r="AN314" s="132"/>
      <c r="AO314" s="134">
        <f t="shared" si="527"/>
        <v>0</v>
      </c>
      <c r="AP314" s="292">
        <f t="shared" si="528"/>
        <v>0</v>
      </c>
      <c r="AQ314" s="56">
        <f t="shared" si="545"/>
        <v>0</v>
      </c>
      <c r="AR314" s="208"/>
      <c r="AS314" s="52" t="str">
        <f t="shared" si="476"/>
        <v xml:space="preserve"> </v>
      </c>
      <c r="AT314" s="10">
        <f t="shared" si="529"/>
        <v>0</v>
      </c>
      <c r="AU314" s="26">
        <f t="shared" si="530"/>
        <v>0</v>
      </c>
      <c r="AV314" s="26">
        <f t="shared" si="531"/>
        <v>0</v>
      </c>
      <c r="AW314" s="20">
        <f t="shared" si="532"/>
        <v>0</v>
      </c>
      <c r="AX314" s="21">
        <f t="shared" si="533"/>
        <v>0</v>
      </c>
      <c r="AY314" s="198">
        <f t="shared" si="534"/>
        <v>1</v>
      </c>
      <c r="AZ314" s="20">
        <f t="shared" si="546"/>
        <v>0</v>
      </c>
      <c r="BA314" s="132"/>
      <c r="BB314" s="20">
        <f t="shared" si="535"/>
        <v>0</v>
      </c>
      <c r="BC314" s="133"/>
      <c r="BD314" s="198">
        <f t="shared" si="536"/>
        <v>1</v>
      </c>
      <c r="BE314" s="20">
        <f t="shared" si="537"/>
        <v>0</v>
      </c>
      <c r="BF314" s="132"/>
      <c r="BG314" s="184">
        <f t="shared" si="538"/>
        <v>0</v>
      </c>
      <c r="BH314" s="301">
        <f t="shared" si="547"/>
        <v>0</v>
      </c>
      <c r="BI314" s="56">
        <f t="shared" si="548"/>
        <v>0</v>
      </c>
      <c r="BJ314" s="312"/>
      <c r="BK314" s="129" t="str">
        <f t="shared" si="514"/>
        <v>C/VII</v>
      </c>
    </row>
    <row r="315" spans="2:63" s="141" customFormat="1" x14ac:dyDescent="0.25">
      <c r="B315" s="130" t="s">
        <v>443</v>
      </c>
      <c r="C315" s="51"/>
      <c r="D315" s="54"/>
      <c r="E315" s="324" t="s">
        <v>148</v>
      </c>
      <c r="F315" s="324"/>
      <c r="G315" s="61"/>
      <c r="H315" s="66"/>
      <c r="I315" s="26"/>
      <c r="J315" s="186">
        <f>27%</f>
        <v>0.27</v>
      </c>
      <c r="K315" s="197">
        <f t="shared" si="539"/>
        <v>0</v>
      </c>
      <c r="L315" s="20">
        <f t="shared" si="515"/>
        <v>0</v>
      </c>
      <c r="M315" s="67">
        <f t="shared" si="516"/>
        <v>0</v>
      </c>
      <c r="N315" s="198">
        <f>100%</f>
        <v>1</v>
      </c>
      <c r="O315" s="185">
        <f t="shared" si="540"/>
        <v>0</v>
      </c>
      <c r="P315" s="142"/>
      <c r="Q315" s="20">
        <f t="shared" si="517"/>
        <v>0</v>
      </c>
      <c r="R315" s="134"/>
      <c r="S315" s="198">
        <f>100%</f>
        <v>1</v>
      </c>
      <c r="T315" s="185">
        <f t="shared" si="541"/>
        <v>0</v>
      </c>
      <c r="U315" s="142"/>
      <c r="V315" s="134">
        <f t="shared" si="518"/>
        <v>0</v>
      </c>
      <c r="W315" s="317"/>
      <c r="X315" s="57"/>
      <c r="Y315" s="283"/>
      <c r="Z315" s="285" t="str">
        <f t="shared" si="475"/>
        <v xml:space="preserve"> </v>
      </c>
      <c r="AA315" s="10">
        <f t="shared" si="519"/>
        <v>0</v>
      </c>
      <c r="AB315" s="26">
        <f t="shared" si="520"/>
        <v>0</v>
      </c>
      <c r="AC315" s="186">
        <f t="shared" si="521"/>
        <v>0.27</v>
      </c>
      <c r="AD315" s="197">
        <f t="shared" si="542"/>
        <v>0</v>
      </c>
      <c r="AE315" s="20">
        <f t="shared" si="522"/>
        <v>0</v>
      </c>
      <c r="AF315" s="21">
        <f t="shared" si="523"/>
        <v>0</v>
      </c>
      <c r="AG315" s="198">
        <f t="shared" si="524"/>
        <v>1</v>
      </c>
      <c r="AH315" s="185">
        <f t="shared" si="543"/>
        <v>0</v>
      </c>
      <c r="AI315" s="132"/>
      <c r="AJ315" s="20">
        <f t="shared" si="525"/>
        <v>0</v>
      </c>
      <c r="AK315" s="133"/>
      <c r="AL315" s="198">
        <f t="shared" si="526"/>
        <v>1</v>
      </c>
      <c r="AM315" s="185">
        <f t="shared" si="544"/>
        <v>0</v>
      </c>
      <c r="AN315" s="132"/>
      <c r="AO315" s="134">
        <f t="shared" si="527"/>
        <v>0</v>
      </c>
      <c r="AP315" s="292">
        <f t="shared" si="528"/>
        <v>0</v>
      </c>
      <c r="AQ315" s="56">
        <f t="shared" si="545"/>
        <v>0</v>
      </c>
      <c r="AR315" s="208"/>
      <c r="AS315" s="52" t="str">
        <f t="shared" si="476"/>
        <v xml:space="preserve"> </v>
      </c>
      <c r="AT315" s="10">
        <f t="shared" si="529"/>
        <v>0</v>
      </c>
      <c r="AU315" s="26">
        <f t="shared" si="530"/>
        <v>0</v>
      </c>
      <c r="AV315" s="26">
        <f t="shared" si="531"/>
        <v>0</v>
      </c>
      <c r="AW315" s="20">
        <f t="shared" si="532"/>
        <v>0</v>
      </c>
      <c r="AX315" s="21">
        <f t="shared" si="533"/>
        <v>0</v>
      </c>
      <c r="AY315" s="198">
        <f t="shared" si="534"/>
        <v>1</v>
      </c>
      <c r="AZ315" s="20">
        <f t="shared" si="546"/>
        <v>0</v>
      </c>
      <c r="BA315" s="132"/>
      <c r="BB315" s="20">
        <f t="shared" si="535"/>
        <v>0</v>
      </c>
      <c r="BC315" s="133"/>
      <c r="BD315" s="198">
        <f t="shared" si="536"/>
        <v>1</v>
      </c>
      <c r="BE315" s="20">
        <f t="shared" si="537"/>
        <v>0</v>
      </c>
      <c r="BF315" s="132"/>
      <c r="BG315" s="184">
        <f t="shared" si="538"/>
        <v>0</v>
      </c>
      <c r="BH315" s="301">
        <f t="shared" si="547"/>
        <v>0</v>
      </c>
      <c r="BI315" s="56">
        <f t="shared" si="548"/>
        <v>0</v>
      </c>
      <c r="BJ315" s="312"/>
      <c r="BK315" s="129" t="str">
        <f t="shared" ref="BK315:BK325" si="549">+IF(LEFT(RIGHT(B315,3),1)="/",SUBSTITUTE(B315,RIGHT(B315,3),""),"")</f>
        <v>C/VII</v>
      </c>
    </row>
    <row r="316" spans="2:63" s="141" customFormat="1" x14ac:dyDescent="0.25">
      <c r="B316" s="130" t="s">
        <v>444</v>
      </c>
      <c r="C316" s="51"/>
      <c r="D316" s="54"/>
      <c r="E316" s="324" t="s">
        <v>148</v>
      </c>
      <c r="F316" s="324"/>
      <c r="G316" s="61"/>
      <c r="H316" s="66"/>
      <c r="I316" s="26"/>
      <c r="J316" s="186">
        <f>27%</f>
        <v>0.27</v>
      </c>
      <c r="K316" s="197">
        <f t="shared" si="539"/>
        <v>0</v>
      </c>
      <c r="L316" s="20">
        <f t="shared" si="515"/>
        <v>0</v>
      </c>
      <c r="M316" s="67">
        <f t="shared" si="516"/>
        <v>0</v>
      </c>
      <c r="N316" s="198">
        <f>100%</f>
        <v>1</v>
      </c>
      <c r="O316" s="185">
        <f t="shared" si="540"/>
        <v>0</v>
      </c>
      <c r="P316" s="142"/>
      <c r="Q316" s="20">
        <f t="shared" si="517"/>
        <v>0</v>
      </c>
      <c r="R316" s="134"/>
      <c r="S316" s="198">
        <f>100%</f>
        <v>1</v>
      </c>
      <c r="T316" s="185">
        <f t="shared" si="541"/>
        <v>0</v>
      </c>
      <c r="U316" s="142"/>
      <c r="V316" s="134">
        <f t="shared" si="518"/>
        <v>0</v>
      </c>
      <c r="W316" s="317"/>
      <c r="X316" s="57"/>
      <c r="Y316" s="283"/>
      <c r="Z316" s="285" t="str">
        <f t="shared" si="475"/>
        <v xml:space="preserve"> </v>
      </c>
      <c r="AA316" s="10">
        <f t="shared" si="519"/>
        <v>0</v>
      </c>
      <c r="AB316" s="26">
        <f t="shared" si="520"/>
        <v>0</v>
      </c>
      <c r="AC316" s="186">
        <f t="shared" si="521"/>
        <v>0.27</v>
      </c>
      <c r="AD316" s="197">
        <f t="shared" si="542"/>
        <v>0</v>
      </c>
      <c r="AE316" s="20">
        <f t="shared" si="522"/>
        <v>0</v>
      </c>
      <c r="AF316" s="21">
        <f t="shared" si="523"/>
        <v>0</v>
      </c>
      <c r="AG316" s="198">
        <f t="shared" si="524"/>
        <v>1</v>
      </c>
      <c r="AH316" s="185">
        <f t="shared" si="543"/>
        <v>0</v>
      </c>
      <c r="AI316" s="132"/>
      <c r="AJ316" s="20">
        <f t="shared" si="525"/>
        <v>0</v>
      </c>
      <c r="AK316" s="133"/>
      <c r="AL316" s="198">
        <f t="shared" si="526"/>
        <v>1</v>
      </c>
      <c r="AM316" s="185">
        <f t="shared" si="544"/>
        <v>0</v>
      </c>
      <c r="AN316" s="132"/>
      <c r="AO316" s="134">
        <f t="shared" si="527"/>
        <v>0</v>
      </c>
      <c r="AP316" s="292">
        <f t="shared" si="528"/>
        <v>0</v>
      </c>
      <c r="AQ316" s="56">
        <f t="shared" si="545"/>
        <v>0</v>
      </c>
      <c r="AR316" s="208"/>
      <c r="AS316" s="52" t="str">
        <f t="shared" si="476"/>
        <v xml:space="preserve"> </v>
      </c>
      <c r="AT316" s="10">
        <f t="shared" si="529"/>
        <v>0</v>
      </c>
      <c r="AU316" s="26">
        <f t="shared" si="530"/>
        <v>0</v>
      </c>
      <c r="AV316" s="26">
        <f t="shared" si="531"/>
        <v>0</v>
      </c>
      <c r="AW316" s="20">
        <f t="shared" si="532"/>
        <v>0</v>
      </c>
      <c r="AX316" s="21">
        <f t="shared" si="533"/>
        <v>0</v>
      </c>
      <c r="AY316" s="198">
        <f t="shared" si="534"/>
        <v>1</v>
      </c>
      <c r="AZ316" s="20">
        <f t="shared" si="546"/>
        <v>0</v>
      </c>
      <c r="BA316" s="132"/>
      <c r="BB316" s="20">
        <f t="shared" si="535"/>
        <v>0</v>
      </c>
      <c r="BC316" s="133"/>
      <c r="BD316" s="198">
        <f t="shared" si="536"/>
        <v>1</v>
      </c>
      <c r="BE316" s="20">
        <f t="shared" si="537"/>
        <v>0</v>
      </c>
      <c r="BF316" s="132"/>
      <c r="BG316" s="184">
        <f t="shared" si="538"/>
        <v>0</v>
      </c>
      <c r="BH316" s="301">
        <f t="shared" si="547"/>
        <v>0</v>
      </c>
      <c r="BI316" s="56">
        <f t="shared" si="548"/>
        <v>0</v>
      </c>
      <c r="BJ316" s="312"/>
      <c r="BK316" s="129" t="str">
        <f t="shared" si="549"/>
        <v>C/VII</v>
      </c>
    </row>
    <row r="317" spans="2:63" s="141" customFormat="1" x14ac:dyDescent="0.25">
      <c r="B317" s="130" t="s">
        <v>445</v>
      </c>
      <c r="C317" s="51"/>
      <c r="D317" s="54"/>
      <c r="E317" s="324" t="s">
        <v>148</v>
      </c>
      <c r="F317" s="324"/>
      <c r="G317" s="61"/>
      <c r="H317" s="66"/>
      <c r="I317" s="26"/>
      <c r="J317" s="186">
        <f>27%</f>
        <v>0.27</v>
      </c>
      <c r="K317" s="197">
        <f t="shared" si="539"/>
        <v>0</v>
      </c>
      <c r="L317" s="20">
        <f t="shared" si="515"/>
        <v>0</v>
      </c>
      <c r="M317" s="67">
        <f t="shared" si="516"/>
        <v>0</v>
      </c>
      <c r="N317" s="198">
        <f>100%</f>
        <v>1</v>
      </c>
      <c r="O317" s="185">
        <f t="shared" si="540"/>
        <v>0</v>
      </c>
      <c r="P317" s="142"/>
      <c r="Q317" s="20">
        <f t="shared" si="517"/>
        <v>0</v>
      </c>
      <c r="R317" s="134"/>
      <c r="S317" s="198">
        <f>100%</f>
        <v>1</v>
      </c>
      <c r="T317" s="185">
        <f t="shared" si="541"/>
        <v>0</v>
      </c>
      <c r="U317" s="142"/>
      <c r="V317" s="134">
        <f t="shared" si="518"/>
        <v>0</v>
      </c>
      <c r="W317" s="317"/>
      <c r="X317" s="57"/>
      <c r="Y317" s="283"/>
      <c r="Z317" s="285" t="str">
        <f t="shared" si="475"/>
        <v xml:space="preserve"> </v>
      </c>
      <c r="AA317" s="10">
        <f t="shared" si="519"/>
        <v>0</v>
      </c>
      <c r="AB317" s="26">
        <f t="shared" si="520"/>
        <v>0</v>
      </c>
      <c r="AC317" s="186">
        <f t="shared" si="521"/>
        <v>0.27</v>
      </c>
      <c r="AD317" s="197">
        <f t="shared" si="542"/>
        <v>0</v>
      </c>
      <c r="AE317" s="20">
        <f t="shared" si="522"/>
        <v>0</v>
      </c>
      <c r="AF317" s="21">
        <f t="shared" si="523"/>
        <v>0</v>
      </c>
      <c r="AG317" s="198">
        <f t="shared" si="524"/>
        <v>1</v>
      </c>
      <c r="AH317" s="185">
        <f t="shared" si="543"/>
        <v>0</v>
      </c>
      <c r="AI317" s="132"/>
      <c r="AJ317" s="20">
        <f t="shared" si="525"/>
        <v>0</v>
      </c>
      <c r="AK317" s="133"/>
      <c r="AL317" s="198">
        <f t="shared" si="526"/>
        <v>1</v>
      </c>
      <c r="AM317" s="185">
        <f t="shared" si="544"/>
        <v>0</v>
      </c>
      <c r="AN317" s="132"/>
      <c r="AO317" s="134">
        <f t="shared" si="527"/>
        <v>0</v>
      </c>
      <c r="AP317" s="292">
        <f t="shared" si="528"/>
        <v>0</v>
      </c>
      <c r="AQ317" s="56">
        <f t="shared" si="545"/>
        <v>0</v>
      </c>
      <c r="AR317" s="208"/>
      <c r="AS317" s="52" t="str">
        <f t="shared" si="476"/>
        <v xml:space="preserve"> </v>
      </c>
      <c r="AT317" s="10">
        <f t="shared" si="529"/>
        <v>0</v>
      </c>
      <c r="AU317" s="26">
        <f t="shared" si="530"/>
        <v>0</v>
      </c>
      <c r="AV317" s="26">
        <f t="shared" si="531"/>
        <v>0</v>
      </c>
      <c r="AW317" s="20">
        <f t="shared" si="532"/>
        <v>0</v>
      </c>
      <c r="AX317" s="21">
        <f t="shared" si="533"/>
        <v>0</v>
      </c>
      <c r="AY317" s="198">
        <f t="shared" si="534"/>
        <v>1</v>
      </c>
      <c r="AZ317" s="20">
        <f t="shared" si="546"/>
        <v>0</v>
      </c>
      <c r="BA317" s="132"/>
      <c r="BB317" s="20">
        <f t="shared" si="535"/>
        <v>0</v>
      </c>
      <c r="BC317" s="133"/>
      <c r="BD317" s="198">
        <f t="shared" si="536"/>
        <v>1</v>
      </c>
      <c r="BE317" s="20">
        <f t="shared" si="537"/>
        <v>0</v>
      </c>
      <c r="BF317" s="132"/>
      <c r="BG317" s="184">
        <f t="shared" si="538"/>
        <v>0</v>
      </c>
      <c r="BH317" s="301">
        <f t="shared" si="547"/>
        <v>0</v>
      </c>
      <c r="BI317" s="56">
        <f t="shared" si="548"/>
        <v>0</v>
      </c>
      <c r="BJ317" s="312"/>
      <c r="BK317" s="129" t="str">
        <f t="shared" si="549"/>
        <v>C/VII</v>
      </c>
    </row>
    <row r="318" spans="2:63" s="141" customFormat="1" x14ac:dyDescent="0.25">
      <c r="B318" s="130" t="s">
        <v>446</v>
      </c>
      <c r="C318" s="51"/>
      <c r="D318" s="54"/>
      <c r="E318" s="324" t="s">
        <v>148</v>
      </c>
      <c r="F318" s="324"/>
      <c r="G318" s="61"/>
      <c r="H318" s="66"/>
      <c r="I318" s="26"/>
      <c r="J318" s="186">
        <f>27%</f>
        <v>0.27</v>
      </c>
      <c r="K318" s="197">
        <f t="shared" si="539"/>
        <v>0</v>
      </c>
      <c r="L318" s="20">
        <f t="shared" si="515"/>
        <v>0</v>
      </c>
      <c r="M318" s="67">
        <f t="shared" si="516"/>
        <v>0</v>
      </c>
      <c r="N318" s="198">
        <f>100%</f>
        <v>1</v>
      </c>
      <c r="O318" s="185">
        <f t="shared" si="540"/>
        <v>0</v>
      </c>
      <c r="P318" s="142"/>
      <c r="Q318" s="20">
        <f t="shared" si="517"/>
        <v>0</v>
      </c>
      <c r="R318" s="134"/>
      <c r="S318" s="198">
        <f>100%</f>
        <v>1</v>
      </c>
      <c r="T318" s="185">
        <f t="shared" si="541"/>
        <v>0</v>
      </c>
      <c r="U318" s="142"/>
      <c r="V318" s="134">
        <f t="shared" si="518"/>
        <v>0</v>
      </c>
      <c r="W318" s="317"/>
      <c r="X318" s="57"/>
      <c r="Y318" s="283"/>
      <c r="Z318" s="285" t="str">
        <f t="shared" si="475"/>
        <v xml:space="preserve"> </v>
      </c>
      <c r="AA318" s="10">
        <f t="shared" si="519"/>
        <v>0</v>
      </c>
      <c r="AB318" s="26">
        <f t="shared" si="520"/>
        <v>0</v>
      </c>
      <c r="AC318" s="186">
        <f t="shared" si="521"/>
        <v>0.27</v>
      </c>
      <c r="AD318" s="197">
        <f t="shared" si="542"/>
        <v>0</v>
      </c>
      <c r="AE318" s="20">
        <f t="shared" si="522"/>
        <v>0</v>
      </c>
      <c r="AF318" s="21">
        <f t="shared" si="523"/>
        <v>0</v>
      </c>
      <c r="AG318" s="198">
        <f t="shared" si="524"/>
        <v>1</v>
      </c>
      <c r="AH318" s="185">
        <f t="shared" si="543"/>
        <v>0</v>
      </c>
      <c r="AI318" s="132"/>
      <c r="AJ318" s="20">
        <f t="shared" si="525"/>
        <v>0</v>
      </c>
      <c r="AK318" s="133"/>
      <c r="AL318" s="198">
        <f t="shared" si="526"/>
        <v>1</v>
      </c>
      <c r="AM318" s="185">
        <f t="shared" si="544"/>
        <v>0</v>
      </c>
      <c r="AN318" s="132"/>
      <c r="AO318" s="134">
        <f t="shared" si="527"/>
        <v>0</v>
      </c>
      <c r="AP318" s="292">
        <f t="shared" si="528"/>
        <v>0</v>
      </c>
      <c r="AQ318" s="56">
        <f t="shared" si="545"/>
        <v>0</v>
      </c>
      <c r="AR318" s="208"/>
      <c r="AS318" s="52" t="str">
        <f t="shared" si="476"/>
        <v xml:space="preserve"> </v>
      </c>
      <c r="AT318" s="10">
        <f t="shared" si="529"/>
        <v>0</v>
      </c>
      <c r="AU318" s="26">
        <f t="shared" si="530"/>
        <v>0</v>
      </c>
      <c r="AV318" s="26">
        <f t="shared" si="531"/>
        <v>0</v>
      </c>
      <c r="AW318" s="20">
        <f t="shared" si="532"/>
        <v>0</v>
      </c>
      <c r="AX318" s="21">
        <f t="shared" si="533"/>
        <v>0</v>
      </c>
      <c r="AY318" s="198">
        <f t="shared" si="534"/>
        <v>1</v>
      </c>
      <c r="AZ318" s="20">
        <f t="shared" si="546"/>
        <v>0</v>
      </c>
      <c r="BA318" s="132"/>
      <c r="BB318" s="20">
        <f t="shared" si="535"/>
        <v>0</v>
      </c>
      <c r="BC318" s="133"/>
      <c r="BD318" s="198">
        <f t="shared" si="536"/>
        <v>1</v>
      </c>
      <c r="BE318" s="20">
        <f t="shared" si="537"/>
        <v>0</v>
      </c>
      <c r="BF318" s="132"/>
      <c r="BG318" s="184">
        <f t="shared" si="538"/>
        <v>0</v>
      </c>
      <c r="BH318" s="301">
        <f t="shared" si="547"/>
        <v>0</v>
      </c>
      <c r="BI318" s="56">
        <f t="shared" si="548"/>
        <v>0</v>
      </c>
      <c r="BJ318" s="312"/>
      <c r="BK318" s="129" t="str">
        <f t="shared" si="549"/>
        <v>C/VII</v>
      </c>
    </row>
    <row r="319" spans="2:63" s="141" customFormat="1" x14ac:dyDescent="0.25">
      <c r="B319" s="130" t="s">
        <v>447</v>
      </c>
      <c r="C319" s="51"/>
      <c r="D319" s="54"/>
      <c r="E319" s="324" t="s">
        <v>148</v>
      </c>
      <c r="F319" s="324"/>
      <c r="G319" s="61"/>
      <c r="H319" s="66"/>
      <c r="I319" s="26"/>
      <c r="J319" s="186">
        <f>27%</f>
        <v>0.27</v>
      </c>
      <c r="K319" s="197">
        <f t="shared" si="539"/>
        <v>0</v>
      </c>
      <c r="L319" s="20">
        <f t="shared" si="515"/>
        <v>0</v>
      </c>
      <c r="M319" s="67">
        <f t="shared" si="516"/>
        <v>0</v>
      </c>
      <c r="N319" s="198">
        <f>100%</f>
        <v>1</v>
      </c>
      <c r="O319" s="185">
        <f t="shared" si="540"/>
        <v>0</v>
      </c>
      <c r="P319" s="142"/>
      <c r="Q319" s="20">
        <f t="shared" si="517"/>
        <v>0</v>
      </c>
      <c r="R319" s="134"/>
      <c r="S319" s="198">
        <f>100%</f>
        <v>1</v>
      </c>
      <c r="T319" s="185">
        <f t="shared" si="541"/>
        <v>0</v>
      </c>
      <c r="U319" s="142"/>
      <c r="V319" s="134">
        <f t="shared" si="518"/>
        <v>0</v>
      </c>
      <c r="W319" s="317"/>
      <c r="X319" s="57"/>
      <c r="Y319" s="283"/>
      <c r="Z319" s="285" t="str">
        <f t="shared" si="475"/>
        <v xml:space="preserve"> </v>
      </c>
      <c r="AA319" s="10">
        <f t="shared" si="519"/>
        <v>0</v>
      </c>
      <c r="AB319" s="26">
        <f t="shared" si="520"/>
        <v>0</v>
      </c>
      <c r="AC319" s="186">
        <f t="shared" si="521"/>
        <v>0.27</v>
      </c>
      <c r="AD319" s="197">
        <f t="shared" si="542"/>
        <v>0</v>
      </c>
      <c r="AE319" s="20">
        <f t="shared" si="522"/>
        <v>0</v>
      </c>
      <c r="AF319" s="21">
        <f t="shared" si="523"/>
        <v>0</v>
      </c>
      <c r="AG319" s="198">
        <f t="shared" si="524"/>
        <v>1</v>
      </c>
      <c r="AH319" s="185">
        <f t="shared" si="543"/>
        <v>0</v>
      </c>
      <c r="AI319" s="132"/>
      <c r="AJ319" s="20">
        <f t="shared" si="525"/>
        <v>0</v>
      </c>
      <c r="AK319" s="133"/>
      <c r="AL319" s="198">
        <f t="shared" si="526"/>
        <v>1</v>
      </c>
      <c r="AM319" s="185">
        <f t="shared" si="544"/>
        <v>0</v>
      </c>
      <c r="AN319" s="132"/>
      <c r="AO319" s="134">
        <f t="shared" si="527"/>
        <v>0</v>
      </c>
      <c r="AP319" s="292">
        <f t="shared" si="528"/>
        <v>0</v>
      </c>
      <c r="AQ319" s="56">
        <f t="shared" si="545"/>
        <v>0</v>
      </c>
      <c r="AR319" s="208"/>
      <c r="AS319" s="52" t="str">
        <f t="shared" si="476"/>
        <v xml:space="preserve"> </v>
      </c>
      <c r="AT319" s="10">
        <f t="shared" si="529"/>
        <v>0</v>
      </c>
      <c r="AU319" s="26">
        <f t="shared" si="530"/>
        <v>0</v>
      </c>
      <c r="AV319" s="26">
        <f t="shared" si="531"/>
        <v>0</v>
      </c>
      <c r="AW319" s="20">
        <f t="shared" si="532"/>
        <v>0</v>
      </c>
      <c r="AX319" s="21">
        <f t="shared" si="533"/>
        <v>0</v>
      </c>
      <c r="AY319" s="198">
        <f t="shared" si="534"/>
        <v>1</v>
      </c>
      <c r="AZ319" s="20">
        <f t="shared" si="546"/>
        <v>0</v>
      </c>
      <c r="BA319" s="132"/>
      <c r="BB319" s="20">
        <f t="shared" si="535"/>
        <v>0</v>
      </c>
      <c r="BC319" s="133"/>
      <c r="BD319" s="198">
        <f t="shared" si="536"/>
        <v>1</v>
      </c>
      <c r="BE319" s="20">
        <f t="shared" si="537"/>
        <v>0</v>
      </c>
      <c r="BF319" s="132"/>
      <c r="BG319" s="184">
        <f t="shared" si="538"/>
        <v>0</v>
      </c>
      <c r="BH319" s="301">
        <f t="shared" si="547"/>
        <v>0</v>
      </c>
      <c r="BI319" s="56">
        <f t="shared" si="548"/>
        <v>0</v>
      </c>
      <c r="BJ319" s="312"/>
      <c r="BK319" s="129" t="str">
        <f t="shared" si="549"/>
        <v>C/VII</v>
      </c>
    </row>
    <row r="320" spans="2:63" s="141" customFormat="1" x14ac:dyDescent="0.25">
      <c r="B320" s="130" t="s">
        <v>448</v>
      </c>
      <c r="C320" s="51"/>
      <c r="D320" s="54"/>
      <c r="E320" s="324" t="s">
        <v>148</v>
      </c>
      <c r="F320" s="324"/>
      <c r="G320" s="61"/>
      <c r="H320" s="66"/>
      <c r="I320" s="26"/>
      <c r="J320" s="186">
        <f>27%</f>
        <v>0.27</v>
      </c>
      <c r="K320" s="197">
        <f t="shared" si="539"/>
        <v>0</v>
      </c>
      <c r="L320" s="20">
        <f t="shared" si="515"/>
        <v>0</v>
      </c>
      <c r="M320" s="67">
        <f t="shared" si="516"/>
        <v>0</v>
      </c>
      <c r="N320" s="198">
        <f>100%</f>
        <v>1</v>
      </c>
      <c r="O320" s="185">
        <f t="shared" si="540"/>
        <v>0</v>
      </c>
      <c r="P320" s="142"/>
      <c r="Q320" s="20">
        <f t="shared" si="517"/>
        <v>0</v>
      </c>
      <c r="R320" s="134"/>
      <c r="S320" s="198">
        <f>100%</f>
        <v>1</v>
      </c>
      <c r="T320" s="185">
        <f t="shared" si="541"/>
        <v>0</v>
      </c>
      <c r="U320" s="142"/>
      <c r="V320" s="134">
        <f t="shared" si="518"/>
        <v>0</v>
      </c>
      <c r="W320" s="317"/>
      <c r="X320" s="57"/>
      <c r="Y320" s="283"/>
      <c r="Z320" s="285" t="str">
        <f t="shared" si="475"/>
        <v xml:space="preserve"> </v>
      </c>
      <c r="AA320" s="10">
        <f t="shared" si="519"/>
        <v>0</v>
      </c>
      <c r="AB320" s="26">
        <f t="shared" si="520"/>
        <v>0</v>
      </c>
      <c r="AC320" s="186">
        <f t="shared" si="521"/>
        <v>0.27</v>
      </c>
      <c r="AD320" s="197">
        <f t="shared" si="542"/>
        <v>0</v>
      </c>
      <c r="AE320" s="20">
        <f t="shared" si="522"/>
        <v>0</v>
      </c>
      <c r="AF320" s="21">
        <f t="shared" si="523"/>
        <v>0</v>
      </c>
      <c r="AG320" s="198">
        <f t="shared" si="524"/>
        <v>1</v>
      </c>
      <c r="AH320" s="185">
        <f t="shared" si="543"/>
        <v>0</v>
      </c>
      <c r="AI320" s="132"/>
      <c r="AJ320" s="20">
        <f t="shared" si="525"/>
        <v>0</v>
      </c>
      <c r="AK320" s="133"/>
      <c r="AL320" s="198">
        <f t="shared" si="526"/>
        <v>1</v>
      </c>
      <c r="AM320" s="185">
        <f t="shared" si="544"/>
        <v>0</v>
      </c>
      <c r="AN320" s="132"/>
      <c r="AO320" s="134">
        <f t="shared" si="527"/>
        <v>0</v>
      </c>
      <c r="AP320" s="292">
        <f t="shared" si="528"/>
        <v>0</v>
      </c>
      <c r="AQ320" s="56">
        <f t="shared" si="545"/>
        <v>0</v>
      </c>
      <c r="AR320" s="208"/>
      <c r="AS320" s="52" t="str">
        <f t="shared" si="476"/>
        <v xml:space="preserve"> </v>
      </c>
      <c r="AT320" s="10">
        <f t="shared" si="529"/>
        <v>0</v>
      </c>
      <c r="AU320" s="26">
        <f t="shared" si="530"/>
        <v>0</v>
      </c>
      <c r="AV320" s="26">
        <f t="shared" si="531"/>
        <v>0</v>
      </c>
      <c r="AW320" s="20">
        <f t="shared" si="532"/>
        <v>0</v>
      </c>
      <c r="AX320" s="21">
        <f t="shared" si="533"/>
        <v>0</v>
      </c>
      <c r="AY320" s="198">
        <f t="shared" si="534"/>
        <v>1</v>
      </c>
      <c r="AZ320" s="20">
        <f t="shared" si="546"/>
        <v>0</v>
      </c>
      <c r="BA320" s="132"/>
      <c r="BB320" s="20">
        <f t="shared" si="535"/>
        <v>0</v>
      </c>
      <c r="BC320" s="133"/>
      <c r="BD320" s="198">
        <f t="shared" si="536"/>
        <v>1</v>
      </c>
      <c r="BE320" s="20">
        <f t="shared" si="537"/>
        <v>0</v>
      </c>
      <c r="BF320" s="132"/>
      <c r="BG320" s="184">
        <f t="shared" si="538"/>
        <v>0</v>
      </c>
      <c r="BH320" s="301">
        <f t="shared" si="547"/>
        <v>0</v>
      </c>
      <c r="BI320" s="56">
        <f t="shared" si="548"/>
        <v>0</v>
      </c>
      <c r="BJ320" s="312"/>
      <c r="BK320" s="129" t="str">
        <f t="shared" si="549"/>
        <v>C/VII</v>
      </c>
    </row>
    <row r="321" spans="2:63" s="141" customFormat="1" x14ac:dyDescent="0.25">
      <c r="B321" s="130" t="s">
        <v>449</v>
      </c>
      <c r="C321" s="51"/>
      <c r="D321" s="54"/>
      <c r="E321" s="324" t="s">
        <v>148</v>
      </c>
      <c r="F321" s="324"/>
      <c r="G321" s="61"/>
      <c r="H321" s="66"/>
      <c r="I321" s="26"/>
      <c r="J321" s="186">
        <f>27%</f>
        <v>0.27</v>
      </c>
      <c r="K321" s="197">
        <f t="shared" si="539"/>
        <v>0</v>
      </c>
      <c r="L321" s="20">
        <f t="shared" si="515"/>
        <v>0</v>
      </c>
      <c r="M321" s="67">
        <f t="shared" si="516"/>
        <v>0</v>
      </c>
      <c r="N321" s="198">
        <f>100%</f>
        <v>1</v>
      </c>
      <c r="O321" s="185">
        <f t="shared" si="540"/>
        <v>0</v>
      </c>
      <c r="P321" s="142"/>
      <c r="Q321" s="20">
        <f t="shared" si="517"/>
        <v>0</v>
      </c>
      <c r="R321" s="134"/>
      <c r="S321" s="198">
        <f>100%</f>
        <v>1</v>
      </c>
      <c r="T321" s="185">
        <f t="shared" si="541"/>
        <v>0</v>
      </c>
      <c r="U321" s="142"/>
      <c r="V321" s="134">
        <f t="shared" si="518"/>
        <v>0</v>
      </c>
      <c r="W321" s="317"/>
      <c r="X321" s="57"/>
      <c r="Y321" s="283"/>
      <c r="Z321" s="285" t="str">
        <f t="shared" si="475"/>
        <v xml:space="preserve"> </v>
      </c>
      <c r="AA321" s="10">
        <f t="shared" si="519"/>
        <v>0</v>
      </c>
      <c r="AB321" s="26">
        <f t="shared" si="520"/>
        <v>0</v>
      </c>
      <c r="AC321" s="186">
        <f t="shared" si="521"/>
        <v>0.27</v>
      </c>
      <c r="AD321" s="197">
        <f t="shared" si="542"/>
        <v>0</v>
      </c>
      <c r="AE321" s="20">
        <f t="shared" si="522"/>
        <v>0</v>
      </c>
      <c r="AF321" s="21">
        <f t="shared" si="523"/>
        <v>0</v>
      </c>
      <c r="AG321" s="198">
        <f t="shared" si="524"/>
        <v>1</v>
      </c>
      <c r="AH321" s="185">
        <f t="shared" si="543"/>
        <v>0</v>
      </c>
      <c r="AI321" s="132"/>
      <c r="AJ321" s="20">
        <f t="shared" si="525"/>
        <v>0</v>
      </c>
      <c r="AK321" s="133"/>
      <c r="AL321" s="198">
        <f t="shared" si="526"/>
        <v>1</v>
      </c>
      <c r="AM321" s="185">
        <f t="shared" si="544"/>
        <v>0</v>
      </c>
      <c r="AN321" s="132"/>
      <c r="AO321" s="134">
        <f t="shared" si="527"/>
        <v>0</v>
      </c>
      <c r="AP321" s="292">
        <f t="shared" si="528"/>
        <v>0</v>
      </c>
      <c r="AQ321" s="56">
        <f t="shared" si="545"/>
        <v>0</v>
      </c>
      <c r="AR321" s="208"/>
      <c r="AS321" s="52" t="str">
        <f t="shared" si="476"/>
        <v xml:space="preserve"> </v>
      </c>
      <c r="AT321" s="10">
        <f t="shared" si="529"/>
        <v>0</v>
      </c>
      <c r="AU321" s="26">
        <f t="shared" si="530"/>
        <v>0</v>
      </c>
      <c r="AV321" s="26">
        <f t="shared" si="531"/>
        <v>0</v>
      </c>
      <c r="AW321" s="20">
        <f t="shared" si="532"/>
        <v>0</v>
      </c>
      <c r="AX321" s="21">
        <f t="shared" si="533"/>
        <v>0</v>
      </c>
      <c r="AY321" s="198">
        <f t="shared" si="534"/>
        <v>1</v>
      </c>
      <c r="AZ321" s="20">
        <f t="shared" si="546"/>
        <v>0</v>
      </c>
      <c r="BA321" s="132"/>
      <c r="BB321" s="20">
        <f t="shared" si="535"/>
        <v>0</v>
      </c>
      <c r="BC321" s="133"/>
      <c r="BD321" s="198">
        <f t="shared" si="536"/>
        <v>1</v>
      </c>
      <c r="BE321" s="20">
        <f t="shared" si="537"/>
        <v>0</v>
      </c>
      <c r="BF321" s="132"/>
      <c r="BG321" s="184">
        <f t="shared" si="538"/>
        <v>0</v>
      </c>
      <c r="BH321" s="301">
        <f t="shared" si="547"/>
        <v>0</v>
      </c>
      <c r="BI321" s="56">
        <f t="shared" si="548"/>
        <v>0</v>
      </c>
      <c r="BJ321" s="312"/>
      <c r="BK321" s="129" t="str">
        <f t="shared" si="549"/>
        <v>C/VII</v>
      </c>
    </row>
    <row r="322" spans="2:63" s="141" customFormat="1" x14ac:dyDescent="0.25">
      <c r="B322" s="130" t="s">
        <v>450</v>
      </c>
      <c r="C322" s="51"/>
      <c r="D322" s="54"/>
      <c r="E322" s="324" t="s">
        <v>148</v>
      </c>
      <c r="F322" s="324"/>
      <c r="G322" s="61"/>
      <c r="H322" s="66"/>
      <c r="I322" s="26"/>
      <c r="J322" s="186">
        <f>27%</f>
        <v>0.27</v>
      </c>
      <c r="K322" s="197">
        <f t="shared" si="539"/>
        <v>0</v>
      </c>
      <c r="L322" s="20">
        <f t="shared" si="515"/>
        <v>0</v>
      </c>
      <c r="M322" s="67">
        <f t="shared" si="516"/>
        <v>0</v>
      </c>
      <c r="N322" s="198">
        <f>100%</f>
        <v>1</v>
      </c>
      <c r="O322" s="185">
        <f t="shared" si="540"/>
        <v>0</v>
      </c>
      <c r="P322" s="142"/>
      <c r="Q322" s="20">
        <f t="shared" si="517"/>
        <v>0</v>
      </c>
      <c r="R322" s="134"/>
      <c r="S322" s="198">
        <f>100%</f>
        <v>1</v>
      </c>
      <c r="T322" s="185">
        <f t="shared" si="541"/>
        <v>0</v>
      </c>
      <c r="U322" s="142"/>
      <c r="V322" s="134">
        <f t="shared" si="518"/>
        <v>0</v>
      </c>
      <c r="W322" s="317"/>
      <c r="X322" s="57"/>
      <c r="Y322" s="283"/>
      <c r="Z322" s="285" t="str">
        <f t="shared" si="475"/>
        <v xml:space="preserve"> </v>
      </c>
      <c r="AA322" s="10">
        <f t="shared" si="519"/>
        <v>0</v>
      </c>
      <c r="AB322" s="26">
        <f t="shared" si="520"/>
        <v>0</v>
      </c>
      <c r="AC322" s="186">
        <f t="shared" si="521"/>
        <v>0.27</v>
      </c>
      <c r="AD322" s="197">
        <f t="shared" si="542"/>
        <v>0</v>
      </c>
      <c r="AE322" s="20">
        <f t="shared" si="522"/>
        <v>0</v>
      </c>
      <c r="AF322" s="21">
        <f t="shared" si="523"/>
        <v>0</v>
      </c>
      <c r="AG322" s="198">
        <f t="shared" si="524"/>
        <v>1</v>
      </c>
      <c r="AH322" s="185">
        <f t="shared" si="543"/>
        <v>0</v>
      </c>
      <c r="AI322" s="132"/>
      <c r="AJ322" s="20">
        <f t="shared" si="525"/>
        <v>0</v>
      </c>
      <c r="AK322" s="133"/>
      <c r="AL322" s="198">
        <f t="shared" si="526"/>
        <v>1</v>
      </c>
      <c r="AM322" s="185">
        <f t="shared" si="544"/>
        <v>0</v>
      </c>
      <c r="AN322" s="132"/>
      <c r="AO322" s="134">
        <f t="shared" si="527"/>
        <v>0</v>
      </c>
      <c r="AP322" s="292">
        <f t="shared" si="528"/>
        <v>0</v>
      </c>
      <c r="AQ322" s="56">
        <f t="shared" si="545"/>
        <v>0</v>
      </c>
      <c r="AR322" s="208"/>
      <c r="AS322" s="52" t="str">
        <f t="shared" si="476"/>
        <v xml:space="preserve"> </v>
      </c>
      <c r="AT322" s="10">
        <f t="shared" si="529"/>
        <v>0</v>
      </c>
      <c r="AU322" s="26">
        <f t="shared" si="530"/>
        <v>0</v>
      </c>
      <c r="AV322" s="26">
        <f t="shared" si="531"/>
        <v>0</v>
      </c>
      <c r="AW322" s="20">
        <f t="shared" si="532"/>
        <v>0</v>
      </c>
      <c r="AX322" s="21">
        <f t="shared" si="533"/>
        <v>0</v>
      </c>
      <c r="AY322" s="198">
        <f t="shared" si="534"/>
        <v>1</v>
      </c>
      <c r="AZ322" s="20">
        <f t="shared" si="546"/>
        <v>0</v>
      </c>
      <c r="BA322" s="132"/>
      <c r="BB322" s="20">
        <f t="shared" si="535"/>
        <v>0</v>
      </c>
      <c r="BC322" s="133"/>
      <c r="BD322" s="198">
        <f t="shared" si="536"/>
        <v>1</v>
      </c>
      <c r="BE322" s="20">
        <f t="shared" si="537"/>
        <v>0</v>
      </c>
      <c r="BF322" s="132"/>
      <c r="BG322" s="184">
        <f t="shared" si="538"/>
        <v>0</v>
      </c>
      <c r="BH322" s="301">
        <f t="shared" si="547"/>
        <v>0</v>
      </c>
      <c r="BI322" s="56">
        <f t="shared" si="548"/>
        <v>0</v>
      </c>
      <c r="BJ322" s="312"/>
      <c r="BK322" s="129" t="str">
        <f t="shared" si="549"/>
        <v>C/VII</v>
      </c>
    </row>
    <row r="323" spans="2:63" s="141" customFormat="1" x14ac:dyDescent="0.25">
      <c r="B323" s="130" t="s">
        <v>451</v>
      </c>
      <c r="C323" s="51"/>
      <c r="D323" s="54"/>
      <c r="E323" s="324" t="s">
        <v>148</v>
      </c>
      <c r="F323" s="324"/>
      <c r="G323" s="61"/>
      <c r="H323" s="66"/>
      <c r="I323" s="26"/>
      <c r="J323" s="186">
        <f>27%</f>
        <v>0.27</v>
      </c>
      <c r="K323" s="197">
        <f t="shared" si="539"/>
        <v>0</v>
      </c>
      <c r="L323" s="20">
        <f t="shared" si="515"/>
        <v>0</v>
      </c>
      <c r="M323" s="67">
        <f t="shared" si="516"/>
        <v>0</v>
      </c>
      <c r="N323" s="198">
        <f>100%</f>
        <v>1</v>
      </c>
      <c r="O323" s="185">
        <f t="shared" si="540"/>
        <v>0</v>
      </c>
      <c r="P323" s="142"/>
      <c r="Q323" s="20">
        <f t="shared" si="517"/>
        <v>0</v>
      </c>
      <c r="R323" s="134"/>
      <c r="S323" s="198">
        <f>100%</f>
        <v>1</v>
      </c>
      <c r="T323" s="185">
        <f t="shared" si="541"/>
        <v>0</v>
      </c>
      <c r="U323" s="142"/>
      <c r="V323" s="134">
        <f t="shared" si="518"/>
        <v>0</v>
      </c>
      <c r="W323" s="317"/>
      <c r="X323" s="57"/>
      <c r="Y323" s="283"/>
      <c r="Z323" s="285" t="str">
        <f t="shared" si="475"/>
        <v xml:space="preserve"> </v>
      </c>
      <c r="AA323" s="10">
        <f t="shared" si="519"/>
        <v>0</v>
      </c>
      <c r="AB323" s="26">
        <f t="shared" si="520"/>
        <v>0</v>
      </c>
      <c r="AC323" s="186">
        <f t="shared" si="521"/>
        <v>0.27</v>
      </c>
      <c r="AD323" s="197">
        <f t="shared" si="542"/>
        <v>0</v>
      </c>
      <c r="AE323" s="20">
        <f t="shared" si="522"/>
        <v>0</v>
      </c>
      <c r="AF323" s="21">
        <f t="shared" si="523"/>
        <v>0</v>
      </c>
      <c r="AG323" s="198">
        <f t="shared" si="524"/>
        <v>1</v>
      </c>
      <c r="AH323" s="185">
        <f t="shared" si="543"/>
        <v>0</v>
      </c>
      <c r="AI323" s="132"/>
      <c r="AJ323" s="20">
        <f t="shared" si="525"/>
        <v>0</v>
      </c>
      <c r="AK323" s="133"/>
      <c r="AL323" s="198">
        <f t="shared" si="526"/>
        <v>1</v>
      </c>
      <c r="AM323" s="185">
        <f t="shared" si="544"/>
        <v>0</v>
      </c>
      <c r="AN323" s="132"/>
      <c r="AO323" s="134">
        <f t="shared" si="527"/>
        <v>0</v>
      </c>
      <c r="AP323" s="292">
        <f t="shared" si="528"/>
        <v>0</v>
      </c>
      <c r="AQ323" s="56">
        <f t="shared" si="545"/>
        <v>0</v>
      </c>
      <c r="AR323" s="208"/>
      <c r="AS323" s="52" t="str">
        <f t="shared" si="476"/>
        <v xml:space="preserve"> </v>
      </c>
      <c r="AT323" s="10">
        <f t="shared" si="529"/>
        <v>0</v>
      </c>
      <c r="AU323" s="26">
        <f t="shared" si="530"/>
        <v>0</v>
      </c>
      <c r="AV323" s="26">
        <f t="shared" si="531"/>
        <v>0</v>
      </c>
      <c r="AW323" s="20">
        <f t="shared" si="532"/>
        <v>0</v>
      </c>
      <c r="AX323" s="21">
        <f t="shared" si="533"/>
        <v>0</v>
      </c>
      <c r="AY323" s="198">
        <f t="shared" si="534"/>
        <v>1</v>
      </c>
      <c r="AZ323" s="20">
        <f t="shared" si="546"/>
        <v>0</v>
      </c>
      <c r="BA323" s="132"/>
      <c r="BB323" s="20">
        <f t="shared" si="535"/>
        <v>0</v>
      </c>
      <c r="BC323" s="133"/>
      <c r="BD323" s="198">
        <f t="shared" si="536"/>
        <v>1</v>
      </c>
      <c r="BE323" s="20">
        <f t="shared" si="537"/>
        <v>0</v>
      </c>
      <c r="BF323" s="132"/>
      <c r="BG323" s="184">
        <f t="shared" si="538"/>
        <v>0</v>
      </c>
      <c r="BH323" s="301">
        <f t="shared" si="547"/>
        <v>0</v>
      </c>
      <c r="BI323" s="56">
        <f t="shared" si="548"/>
        <v>0</v>
      </c>
      <c r="BJ323" s="312"/>
      <c r="BK323" s="129" t="str">
        <f t="shared" si="549"/>
        <v>C/VII</v>
      </c>
    </row>
    <row r="324" spans="2:63" s="141" customFormat="1" x14ac:dyDescent="0.25">
      <c r="B324" s="130" t="s">
        <v>452</v>
      </c>
      <c r="C324" s="51"/>
      <c r="D324" s="54"/>
      <c r="E324" s="324" t="s">
        <v>148</v>
      </c>
      <c r="F324" s="324"/>
      <c r="G324" s="61"/>
      <c r="H324" s="66"/>
      <c r="I324" s="26"/>
      <c r="J324" s="186">
        <f>27%</f>
        <v>0.27</v>
      </c>
      <c r="K324" s="197">
        <f t="shared" si="539"/>
        <v>0</v>
      </c>
      <c r="L324" s="20">
        <f t="shared" si="515"/>
        <v>0</v>
      </c>
      <c r="M324" s="67">
        <f t="shared" si="516"/>
        <v>0</v>
      </c>
      <c r="N324" s="198">
        <f>100%</f>
        <v>1</v>
      </c>
      <c r="O324" s="185">
        <f t="shared" si="540"/>
        <v>0</v>
      </c>
      <c r="P324" s="142"/>
      <c r="Q324" s="20">
        <f t="shared" si="517"/>
        <v>0</v>
      </c>
      <c r="R324" s="134"/>
      <c r="S324" s="198">
        <f>100%</f>
        <v>1</v>
      </c>
      <c r="T324" s="185">
        <f t="shared" si="541"/>
        <v>0</v>
      </c>
      <c r="U324" s="142"/>
      <c r="V324" s="134">
        <f t="shared" si="518"/>
        <v>0</v>
      </c>
      <c r="W324" s="317"/>
      <c r="X324" s="57"/>
      <c r="Y324" s="283"/>
      <c r="Z324" s="285" t="str">
        <f t="shared" si="475"/>
        <v xml:space="preserve"> </v>
      </c>
      <c r="AA324" s="10">
        <f t="shared" si="519"/>
        <v>0</v>
      </c>
      <c r="AB324" s="26">
        <f t="shared" si="520"/>
        <v>0</v>
      </c>
      <c r="AC324" s="186">
        <f t="shared" si="521"/>
        <v>0.27</v>
      </c>
      <c r="AD324" s="197">
        <f t="shared" si="542"/>
        <v>0</v>
      </c>
      <c r="AE324" s="20">
        <f t="shared" si="522"/>
        <v>0</v>
      </c>
      <c r="AF324" s="21">
        <f t="shared" si="523"/>
        <v>0</v>
      </c>
      <c r="AG324" s="198">
        <f t="shared" si="524"/>
        <v>1</v>
      </c>
      <c r="AH324" s="185">
        <f t="shared" si="543"/>
        <v>0</v>
      </c>
      <c r="AI324" s="132"/>
      <c r="AJ324" s="20">
        <f t="shared" si="525"/>
        <v>0</v>
      </c>
      <c r="AK324" s="133"/>
      <c r="AL324" s="198">
        <f t="shared" si="526"/>
        <v>1</v>
      </c>
      <c r="AM324" s="185">
        <f t="shared" si="544"/>
        <v>0</v>
      </c>
      <c r="AN324" s="132"/>
      <c r="AO324" s="134">
        <f t="shared" si="527"/>
        <v>0</v>
      </c>
      <c r="AP324" s="292">
        <f t="shared" si="528"/>
        <v>0</v>
      </c>
      <c r="AQ324" s="56">
        <f t="shared" si="545"/>
        <v>0</v>
      </c>
      <c r="AR324" s="208"/>
      <c r="AS324" s="52" t="str">
        <f t="shared" si="476"/>
        <v xml:space="preserve"> </v>
      </c>
      <c r="AT324" s="10">
        <f t="shared" si="529"/>
        <v>0</v>
      </c>
      <c r="AU324" s="26">
        <f t="shared" si="530"/>
        <v>0</v>
      </c>
      <c r="AV324" s="26">
        <f t="shared" si="531"/>
        <v>0</v>
      </c>
      <c r="AW324" s="20">
        <f t="shared" si="532"/>
        <v>0</v>
      </c>
      <c r="AX324" s="21">
        <f t="shared" si="533"/>
        <v>0</v>
      </c>
      <c r="AY324" s="198">
        <f t="shared" si="534"/>
        <v>1</v>
      </c>
      <c r="AZ324" s="20">
        <f t="shared" si="546"/>
        <v>0</v>
      </c>
      <c r="BA324" s="132"/>
      <c r="BB324" s="20">
        <f t="shared" si="535"/>
        <v>0</v>
      </c>
      <c r="BC324" s="133"/>
      <c r="BD324" s="198">
        <f t="shared" si="536"/>
        <v>1</v>
      </c>
      <c r="BE324" s="20">
        <f t="shared" si="537"/>
        <v>0</v>
      </c>
      <c r="BF324" s="132"/>
      <c r="BG324" s="184">
        <f t="shared" si="538"/>
        <v>0</v>
      </c>
      <c r="BH324" s="301">
        <f t="shared" si="547"/>
        <v>0</v>
      </c>
      <c r="BI324" s="56">
        <f t="shared" si="548"/>
        <v>0</v>
      </c>
      <c r="BJ324" s="312"/>
      <c r="BK324" s="129" t="str">
        <f t="shared" si="549"/>
        <v>C/VII</v>
      </c>
    </row>
    <row r="325" spans="2:63" s="141" customFormat="1" x14ac:dyDescent="0.25">
      <c r="B325" s="130" t="s">
        <v>453</v>
      </c>
      <c r="C325" s="51"/>
      <c r="D325" s="54"/>
      <c r="E325" s="324" t="s">
        <v>148</v>
      </c>
      <c r="F325" s="324"/>
      <c r="G325" s="61"/>
      <c r="H325" s="66"/>
      <c r="I325" s="26"/>
      <c r="J325" s="186">
        <f>27%</f>
        <v>0.27</v>
      </c>
      <c r="K325" s="197">
        <f t="shared" si="539"/>
        <v>0</v>
      </c>
      <c r="L325" s="20">
        <f t="shared" si="515"/>
        <v>0</v>
      </c>
      <c r="M325" s="67">
        <f t="shared" si="516"/>
        <v>0</v>
      </c>
      <c r="N325" s="198">
        <f>100%</f>
        <v>1</v>
      </c>
      <c r="O325" s="185">
        <f t="shared" si="540"/>
        <v>0</v>
      </c>
      <c r="P325" s="142"/>
      <c r="Q325" s="20">
        <f t="shared" si="517"/>
        <v>0</v>
      </c>
      <c r="R325" s="134"/>
      <c r="S325" s="198">
        <f>100%</f>
        <v>1</v>
      </c>
      <c r="T325" s="185">
        <f t="shared" si="541"/>
        <v>0</v>
      </c>
      <c r="U325" s="142"/>
      <c r="V325" s="134">
        <f t="shared" si="518"/>
        <v>0</v>
      </c>
      <c r="W325" s="317"/>
      <c r="X325" s="57"/>
      <c r="Y325" s="283"/>
      <c r="Z325" s="285" t="str">
        <f t="shared" si="475"/>
        <v xml:space="preserve"> </v>
      </c>
      <c r="AA325" s="10">
        <f t="shared" si="519"/>
        <v>0</v>
      </c>
      <c r="AB325" s="26">
        <f t="shared" si="520"/>
        <v>0</v>
      </c>
      <c r="AC325" s="186">
        <f t="shared" si="521"/>
        <v>0.27</v>
      </c>
      <c r="AD325" s="197">
        <f t="shared" si="542"/>
        <v>0</v>
      </c>
      <c r="AE325" s="20">
        <f t="shared" si="522"/>
        <v>0</v>
      </c>
      <c r="AF325" s="21">
        <f t="shared" si="523"/>
        <v>0</v>
      </c>
      <c r="AG325" s="198">
        <f t="shared" si="524"/>
        <v>1</v>
      </c>
      <c r="AH325" s="185">
        <f t="shared" si="543"/>
        <v>0</v>
      </c>
      <c r="AI325" s="132"/>
      <c r="AJ325" s="20">
        <f t="shared" si="525"/>
        <v>0</v>
      </c>
      <c r="AK325" s="133"/>
      <c r="AL325" s="198">
        <f t="shared" si="526"/>
        <v>1</v>
      </c>
      <c r="AM325" s="185">
        <f t="shared" si="544"/>
        <v>0</v>
      </c>
      <c r="AN325" s="132"/>
      <c r="AO325" s="134">
        <f t="shared" si="527"/>
        <v>0</v>
      </c>
      <c r="AP325" s="292">
        <f t="shared" si="528"/>
        <v>0</v>
      </c>
      <c r="AQ325" s="56">
        <f t="shared" si="545"/>
        <v>0</v>
      </c>
      <c r="AR325" s="208"/>
      <c r="AS325" s="52" t="str">
        <f t="shared" si="476"/>
        <v xml:space="preserve"> </v>
      </c>
      <c r="AT325" s="10">
        <f t="shared" si="529"/>
        <v>0</v>
      </c>
      <c r="AU325" s="26">
        <f t="shared" si="530"/>
        <v>0</v>
      </c>
      <c r="AV325" s="26">
        <f t="shared" si="531"/>
        <v>0</v>
      </c>
      <c r="AW325" s="20">
        <f t="shared" si="532"/>
        <v>0</v>
      </c>
      <c r="AX325" s="21">
        <f t="shared" si="533"/>
        <v>0</v>
      </c>
      <c r="AY325" s="198">
        <f t="shared" si="534"/>
        <v>1</v>
      </c>
      <c r="AZ325" s="20">
        <f t="shared" si="546"/>
        <v>0</v>
      </c>
      <c r="BA325" s="132"/>
      <c r="BB325" s="20">
        <f t="shared" si="535"/>
        <v>0</v>
      </c>
      <c r="BC325" s="133"/>
      <c r="BD325" s="198">
        <f t="shared" si="536"/>
        <v>1</v>
      </c>
      <c r="BE325" s="20">
        <f t="shared" si="537"/>
        <v>0</v>
      </c>
      <c r="BF325" s="132"/>
      <c r="BG325" s="184">
        <f t="shared" si="538"/>
        <v>0</v>
      </c>
      <c r="BH325" s="301">
        <f t="shared" si="547"/>
        <v>0</v>
      </c>
      <c r="BI325" s="56">
        <f t="shared" si="548"/>
        <v>0</v>
      </c>
      <c r="BJ325" s="312"/>
      <c r="BK325" s="129" t="str">
        <f t="shared" si="549"/>
        <v>C/VII</v>
      </c>
    </row>
    <row r="326" spans="2:63" x14ac:dyDescent="0.25">
      <c r="B326" s="120" t="s">
        <v>80</v>
      </c>
      <c r="C326" s="8"/>
      <c r="D326" s="337" t="s">
        <v>18</v>
      </c>
      <c r="E326" s="338"/>
      <c r="F326" s="339"/>
      <c r="G326" s="59"/>
      <c r="H326" s="64"/>
      <c r="I326" s="25"/>
      <c r="J326" s="25"/>
      <c r="K326" s="124"/>
      <c r="L326" s="5"/>
      <c r="M326" s="65">
        <f>O326+Q326</f>
        <v>0</v>
      </c>
      <c r="N326" s="199"/>
      <c r="O326" s="5">
        <f>+P326</f>
        <v>0</v>
      </c>
      <c r="P326" s="125">
        <f>+SUMIF($BK$7:$BK$628,$B326,O$7:O$628)</f>
        <v>0</v>
      </c>
      <c r="Q326" s="5">
        <f>R326</f>
        <v>0</v>
      </c>
      <c r="R326" s="126">
        <f>+SUMIF($BK$7:$BK$628,$B326,Q$7:Q$628)</f>
        <v>0</v>
      </c>
      <c r="S326" s="199"/>
      <c r="T326" s="5">
        <f>U326</f>
        <v>0</v>
      </c>
      <c r="U326" s="125">
        <f>+SUMIF($BK$7:$BK$628,$B326,T$7:T$628)</f>
        <v>0</v>
      </c>
      <c r="V326" s="65">
        <f>SUM(V327:V346)</f>
        <v>0</v>
      </c>
      <c r="W326" s="318"/>
      <c r="X326" s="274"/>
      <c r="Y326" s="281"/>
      <c r="Z326" s="309"/>
      <c r="AA326" s="23"/>
      <c r="AB326" s="25"/>
      <c r="AC326" s="25"/>
      <c r="AD326" s="124"/>
      <c r="AE326" s="5"/>
      <c r="AF326" s="6">
        <f>AH326+AJ326</f>
        <v>0</v>
      </c>
      <c r="AG326" s="199"/>
      <c r="AH326" s="5">
        <f>+AI326</f>
        <v>0</v>
      </c>
      <c r="AI326" s="125">
        <f>+SUMIF($BK$7:$BK$628,$B326,AH$7:AH$628)</f>
        <v>0</v>
      </c>
      <c r="AJ326" s="5">
        <f>AK326</f>
        <v>0</v>
      </c>
      <c r="AK326" s="126">
        <f>+SUMIF($BK$7:$BK$628,$B326,AJ$7:AJ$628)</f>
        <v>0</v>
      </c>
      <c r="AL326" s="199"/>
      <c r="AM326" s="5">
        <f>AN326</f>
        <v>0</v>
      </c>
      <c r="AN326" s="125">
        <f>+SUMIF($BK$7:$BK$628,$B326,AM$7:AM$628)</f>
        <v>0</v>
      </c>
      <c r="AO326" s="65">
        <f>SUM(AO327:AO346)</f>
        <v>0</v>
      </c>
      <c r="AP326" s="306"/>
      <c r="AQ326" s="288"/>
      <c r="AR326" s="289"/>
      <c r="AS326" s="308"/>
      <c r="AT326" s="23"/>
      <c r="AU326" s="25"/>
      <c r="AV326" s="25"/>
      <c r="AW326" s="5"/>
      <c r="AX326" s="6">
        <f>AZ326+BB326</f>
        <v>0</v>
      </c>
      <c r="AY326" s="199"/>
      <c r="AZ326" s="5">
        <f>+BA326</f>
        <v>0</v>
      </c>
      <c r="BA326" s="125">
        <f>+SUMIF($BK$7:$BK$628,$B326,AZ$7:AZ$628)</f>
        <v>0</v>
      </c>
      <c r="BB326" s="5">
        <f>BC326</f>
        <v>0</v>
      </c>
      <c r="BC326" s="126">
        <f>+SUMIF($BK$7:$BK$628,$B326,BB$7:BB$628)</f>
        <v>0</v>
      </c>
      <c r="BD326" s="199"/>
      <c r="BE326" s="5">
        <f>BF326</f>
        <v>0</v>
      </c>
      <c r="BF326" s="125">
        <f>+SUMIF($BK$7:$BK$628,$B326,BE$7:BE$628)</f>
        <v>0</v>
      </c>
      <c r="BG326" s="6">
        <f>SUM(BG327:BG346)</f>
        <v>0</v>
      </c>
      <c r="BH326" s="302"/>
      <c r="BI326" s="288"/>
      <c r="BJ326" s="312"/>
      <c r="BK326" s="129" t="str">
        <f t="shared" ref="BK326:BK335" si="550">+IF(LEFT(RIGHT(B326,2),1)="/",SUBSTITUTE(B326,RIGHT(B326,2),""),"")</f>
        <v/>
      </c>
    </row>
    <row r="327" spans="2:63" ht="14.25" customHeight="1" x14ac:dyDescent="0.25">
      <c r="B327" s="130" t="s">
        <v>81</v>
      </c>
      <c r="C327" s="8"/>
      <c r="D327" s="16"/>
      <c r="E327" s="324" t="s">
        <v>148</v>
      </c>
      <c r="F327" s="324"/>
      <c r="G327" s="61"/>
      <c r="H327" s="66"/>
      <c r="I327" s="26"/>
      <c r="J327" s="186">
        <f>27%</f>
        <v>0.27</v>
      </c>
      <c r="K327" s="197">
        <f>ROUNDDOWN(I327*J327,0)</f>
        <v>0</v>
      </c>
      <c r="L327" s="20">
        <f t="shared" ref="L327:L346" si="551">I327+K327</f>
        <v>0</v>
      </c>
      <c r="M327" s="67">
        <f t="shared" ref="M327:M346" si="552">H327*L327</f>
        <v>0</v>
      </c>
      <c r="N327" s="198">
        <f>100%</f>
        <v>1</v>
      </c>
      <c r="O327" s="185">
        <f>ROUND((M327*N327),0)</f>
        <v>0</v>
      </c>
      <c r="P327" s="132"/>
      <c r="Q327" s="20">
        <f t="shared" ref="Q327:Q346" si="553">M327-O327</f>
        <v>0</v>
      </c>
      <c r="R327" s="133"/>
      <c r="S327" s="198">
        <f>100%</f>
        <v>1</v>
      </c>
      <c r="T327" s="185">
        <f>ROUND((S327*O327),0)</f>
        <v>0</v>
      </c>
      <c r="U327" s="132"/>
      <c r="V327" s="134">
        <f t="shared" ref="V327:V346" si="554">O327-T327</f>
        <v>0</v>
      </c>
      <c r="W327" s="317"/>
      <c r="X327" s="57"/>
      <c r="Y327" s="283"/>
      <c r="Z327" s="284" t="str">
        <f t="shared" si="475"/>
        <v xml:space="preserve"> </v>
      </c>
      <c r="AA327" s="10">
        <f t="shared" ref="AA327:AA346" si="555">H327</f>
        <v>0</v>
      </c>
      <c r="AB327" s="26">
        <f t="shared" ref="AB327:AB346" si="556">I327</f>
        <v>0</v>
      </c>
      <c r="AC327" s="186">
        <f t="shared" ref="AC327:AC346" si="557">J327</f>
        <v>0.27</v>
      </c>
      <c r="AD327" s="197">
        <f>ROUNDDOWN(AB327*AC327,0)</f>
        <v>0</v>
      </c>
      <c r="AE327" s="20">
        <f t="shared" ref="AE327:AE346" si="558">AB327+AD327</f>
        <v>0</v>
      </c>
      <c r="AF327" s="21">
        <f t="shared" ref="AF327:AF346" si="559">AA327*AE327</f>
        <v>0</v>
      </c>
      <c r="AG327" s="198">
        <f t="shared" ref="AG327:AG346" si="560">N327</f>
        <v>1</v>
      </c>
      <c r="AH327" s="185">
        <f>ROUND((AF327*AG327),0)</f>
        <v>0</v>
      </c>
      <c r="AI327" s="132"/>
      <c r="AJ327" s="20">
        <f t="shared" ref="AJ327:AJ346" si="561">AF327-AH327</f>
        <v>0</v>
      </c>
      <c r="AK327" s="133"/>
      <c r="AL327" s="198">
        <f t="shared" ref="AL327:AL346" si="562">S327</f>
        <v>1</v>
      </c>
      <c r="AM327" s="185">
        <f>ROUND((AL327*AH327),0)</f>
        <v>0</v>
      </c>
      <c r="AN327" s="132"/>
      <c r="AO327" s="134">
        <f t="shared" ref="AO327:AO346" si="563">AH327-AM327</f>
        <v>0</v>
      </c>
      <c r="AP327" s="292">
        <f t="shared" ref="AP327:AP346" si="564">AH327-O327</f>
        <v>0</v>
      </c>
      <c r="AQ327" s="56">
        <f>X327</f>
        <v>0</v>
      </c>
      <c r="AR327" s="207"/>
      <c r="AS327" s="11" t="str">
        <f t="shared" si="476"/>
        <v xml:space="preserve"> </v>
      </c>
      <c r="AT327" s="10">
        <f t="shared" ref="AT327:AT346" si="565">AA327</f>
        <v>0</v>
      </c>
      <c r="AU327" s="26">
        <f t="shared" ref="AU327:AU346" si="566">AB327</f>
        <v>0</v>
      </c>
      <c r="AV327" s="26">
        <f t="shared" ref="AV327:AV346" si="567">AD327</f>
        <v>0</v>
      </c>
      <c r="AW327" s="20">
        <f t="shared" ref="AW327:AW346" si="568">AU327+AV327</f>
        <v>0</v>
      </c>
      <c r="AX327" s="21">
        <f t="shared" ref="AX327:AX346" si="569">AT327*AW327</f>
        <v>0</v>
      </c>
      <c r="AY327" s="198">
        <f t="shared" ref="AY327:AY346" si="570">AG327</f>
        <v>1</v>
      </c>
      <c r="AZ327" s="20">
        <f>ROUND((AX327*AY327),0)</f>
        <v>0</v>
      </c>
      <c r="BA327" s="132"/>
      <c r="BB327" s="20">
        <f t="shared" ref="BB327:BB346" si="571">AX327-AZ327</f>
        <v>0</v>
      </c>
      <c r="BC327" s="133"/>
      <c r="BD327" s="198">
        <f t="shared" ref="BD327:BD346" si="572">AL327</f>
        <v>1</v>
      </c>
      <c r="BE327" s="20">
        <f t="shared" ref="BE327:BE346" si="573">ROUND((BD327*AZ327),0)</f>
        <v>0</v>
      </c>
      <c r="BF327" s="132"/>
      <c r="BG327" s="184">
        <f t="shared" ref="BG327:BG346" si="574">AZ327-BE327</f>
        <v>0</v>
      </c>
      <c r="BH327" s="301">
        <f>AZ327-AH327</f>
        <v>0</v>
      </c>
      <c r="BI327" s="56">
        <f>AQ327</f>
        <v>0</v>
      </c>
      <c r="BJ327" s="312"/>
      <c r="BK327" s="129" t="str">
        <f t="shared" si="550"/>
        <v>C/VIII</v>
      </c>
    </row>
    <row r="328" spans="2:63" ht="14.25" customHeight="1" x14ac:dyDescent="0.25">
      <c r="B328" s="130" t="s">
        <v>137</v>
      </c>
      <c r="C328" s="8"/>
      <c r="D328" s="16"/>
      <c r="E328" s="324" t="s">
        <v>148</v>
      </c>
      <c r="F328" s="324"/>
      <c r="G328" s="61"/>
      <c r="H328" s="66"/>
      <c r="I328" s="26"/>
      <c r="J328" s="186">
        <f>27%</f>
        <v>0.27</v>
      </c>
      <c r="K328" s="197">
        <f t="shared" ref="K328:K346" si="575">ROUNDDOWN(I328*J328,0)</f>
        <v>0</v>
      </c>
      <c r="L328" s="20">
        <f t="shared" si="551"/>
        <v>0</v>
      </c>
      <c r="M328" s="67">
        <f t="shared" si="552"/>
        <v>0</v>
      </c>
      <c r="N328" s="198">
        <f>100%</f>
        <v>1</v>
      </c>
      <c r="O328" s="185">
        <f t="shared" ref="O328:O346" si="576">ROUND((M328*N328),0)</f>
        <v>0</v>
      </c>
      <c r="P328" s="132"/>
      <c r="Q328" s="20">
        <f t="shared" si="553"/>
        <v>0</v>
      </c>
      <c r="R328" s="133"/>
      <c r="S328" s="198">
        <f>100%</f>
        <v>1</v>
      </c>
      <c r="T328" s="185">
        <f t="shared" ref="T328:T346" si="577">ROUND((S328*O328),0)</f>
        <v>0</v>
      </c>
      <c r="U328" s="132"/>
      <c r="V328" s="134">
        <f t="shared" si="554"/>
        <v>0</v>
      </c>
      <c r="W328" s="317"/>
      <c r="X328" s="57"/>
      <c r="Y328" s="283"/>
      <c r="Z328" s="284" t="str">
        <f t="shared" si="475"/>
        <v xml:space="preserve"> </v>
      </c>
      <c r="AA328" s="10">
        <f t="shared" si="555"/>
        <v>0</v>
      </c>
      <c r="AB328" s="26">
        <f t="shared" si="556"/>
        <v>0</v>
      </c>
      <c r="AC328" s="186">
        <f t="shared" si="557"/>
        <v>0.27</v>
      </c>
      <c r="AD328" s="197">
        <f t="shared" ref="AD328:AD346" si="578">ROUNDDOWN(AB328*AC328,0)</f>
        <v>0</v>
      </c>
      <c r="AE328" s="20">
        <f t="shared" si="558"/>
        <v>0</v>
      </c>
      <c r="AF328" s="21">
        <f t="shared" si="559"/>
        <v>0</v>
      </c>
      <c r="AG328" s="198">
        <f t="shared" si="560"/>
        <v>1</v>
      </c>
      <c r="AH328" s="185">
        <f t="shared" ref="AH328:AH346" si="579">ROUND((AF328*AG328),0)</f>
        <v>0</v>
      </c>
      <c r="AI328" s="132"/>
      <c r="AJ328" s="20">
        <f t="shared" si="561"/>
        <v>0</v>
      </c>
      <c r="AK328" s="133"/>
      <c r="AL328" s="198">
        <f t="shared" si="562"/>
        <v>1</v>
      </c>
      <c r="AM328" s="185">
        <f t="shared" ref="AM328:AM346" si="580">ROUND((AL328*AH328),0)</f>
        <v>0</v>
      </c>
      <c r="AN328" s="132"/>
      <c r="AO328" s="134">
        <f t="shared" si="563"/>
        <v>0</v>
      </c>
      <c r="AP328" s="292">
        <f t="shared" si="564"/>
        <v>0</v>
      </c>
      <c r="AQ328" s="56">
        <f t="shared" ref="AQ328:AQ346" si="581">X328</f>
        <v>0</v>
      </c>
      <c r="AR328" s="207"/>
      <c r="AS328" s="11" t="str">
        <f t="shared" si="476"/>
        <v xml:space="preserve"> </v>
      </c>
      <c r="AT328" s="10">
        <f t="shared" si="565"/>
        <v>0</v>
      </c>
      <c r="AU328" s="26">
        <f t="shared" si="566"/>
        <v>0</v>
      </c>
      <c r="AV328" s="26">
        <f t="shared" si="567"/>
        <v>0</v>
      </c>
      <c r="AW328" s="20">
        <f t="shared" si="568"/>
        <v>0</v>
      </c>
      <c r="AX328" s="21">
        <f t="shared" si="569"/>
        <v>0</v>
      </c>
      <c r="AY328" s="198">
        <f t="shared" si="570"/>
        <v>1</v>
      </c>
      <c r="AZ328" s="20">
        <f t="shared" ref="AZ328:AZ346" si="582">ROUND((AX328*AY328),0)</f>
        <v>0</v>
      </c>
      <c r="BA328" s="132"/>
      <c r="BB328" s="20">
        <f t="shared" si="571"/>
        <v>0</v>
      </c>
      <c r="BC328" s="133"/>
      <c r="BD328" s="198">
        <f t="shared" si="572"/>
        <v>1</v>
      </c>
      <c r="BE328" s="20">
        <f t="shared" si="573"/>
        <v>0</v>
      </c>
      <c r="BF328" s="132"/>
      <c r="BG328" s="184">
        <f t="shared" si="574"/>
        <v>0</v>
      </c>
      <c r="BH328" s="301">
        <f t="shared" ref="BH328:BH346" si="583">AZ328-AH328</f>
        <v>0</v>
      </c>
      <c r="BI328" s="56">
        <f t="shared" ref="BI328:BI346" si="584">AQ328</f>
        <v>0</v>
      </c>
      <c r="BJ328" s="312"/>
      <c r="BK328" s="129" t="str">
        <f t="shared" si="550"/>
        <v>C/VIII</v>
      </c>
    </row>
    <row r="329" spans="2:63" ht="14.25" customHeight="1" x14ac:dyDescent="0.25">
      <c r="B329" s="130" t="s">
        <v>454</v>
      </c>
      <c r="C329" s="8"/>
      <c r="D329" s="16"/>
      <c r="E329" s="324" t="s">
        <v>148</v>
      </c>
      <c r="F329" s="324"/>
      <c r="G329" s="61"/>
      <c r="H329" s="66"/>
      <c r="I329" s="26"/>
      <c r="J329" s="186">
        <f>27%</f>
        <v>0.27</v>
      </c>
      <c r="K329" s="197">
        <f t="shared" si="575"/>
        <v>0</v>
      </c>
      <c r="L329" s="20">
        <f t="shared" si="551"/>
        <v>0</v>
      </c>
      <c r="M329" s="67">
        <f t="shared" si="552"/>
        <v>0</v>
      </c>
      <c r="N329" s="198">
        <f>100%</f>
        <v>1</v>
      </c>
      <c r="O329" s="185">
        <f t="shared" si="576"/>
        <v>0</v>
      </c>
      <c r="P329" s="132"/>
      <c r="Q329" s="20">
        <f t="shared" si="553"/>
        <v>0</v>
      </c>
      <c r="R329" s="133"/>
      <c r="S329" s="198">
        <f>100%</f>
        <v>1</v>
      </c>
      <c r="T329" s="185">
        <f t="shared" si="577"/>
        <v>0</v>
      </c>
      <c r="U329" s="132"/>
      <c r="V329" s="134">
        <f t="shared" si="554"/>
        <v>0</v>
      </c>
      <c r="W329" s="317"/>
      <c r="X329" s="57"/>
      <c r="Y329" s="283"/>
      <c r="Z329" s="284" t="str">
        <f t="shared" si="475"/>
        <v xml:space="preserve"> </v>
      </c>
      <c r="AA329" s="10">
        <f t="shared" si="555"/>
        <v>0</v>
      </c>
      <c r="AB329" s="26">
        <f t="shared" si="556"/>
        <v>0</v>
      </c>
      <c r="AC329" s="186">
        <f t="shared" si="557"/>
        <v>0.27</v>
      </c>
      <c r="AD329" s="197">
        <f t="shared" si="578"/>
        <v>0</v>
      </c>
      <c r="AE329" s="20">
        <f t="shared" si="558"/>
        <v>0</v>
      </c>
      <c r="AF329" s="21">
        <f t="shared" si="559"/>
        <v>0</v>
      </c>
      <c r="AG329" s="198">
        <f t="shared" si="560"/>
        <v>1</v>
      </c>
      <c r="AH329" s="185">
        <f t="shared" si="579"/>
        <v>0</v>
      </c>
      <c r="AI329" s="132"/>
      <c r="AJ329" s="20">
        <f t="shared" si="561"/>
        <v>0</v>
      </c>
      <c r="AK329" s="133"/>
      <c r="AL329" s="198">
        <f t="shared" si="562"/>
        <v>1</v>
      </c>
      <c r="AM329" s="185">
        <f t="shared" si="580"/>
        <v>0</v>
      </c>
      <c r="AN329" s="132"/>
      <c r="AO329" s="134">
        <f t="shared" si="563"/>
        <v>0</v>
      </c>
      <c r="AP329" s="292">
        <f t="shared" si="564"/>
        <v>0</v>
      </c>
      <c r="AQ329" s="56">
        <f t="shared" si="581"/>
        <v>0</v>
      </c>
      <c r="AR329" s="207"/>
      <c r="AS329" s="11" t="str">
        <f t="shared" si="476"/>
        <v xml:space="preserve"> </v>
      </c>
      <c r="AT329" s="10">
        <f t="shared" si="565"/>
        <v>0</v>
      </c>
      <c r="AU329" s="26">
        <f t="shared" si="566"/>
        <v>0</v>
      </c>
      <c r="AV329" s="26">
        <f t="shared" si="567"/>
        <v>0</v>
      </c>
      <c r="AW329" s="20">
        <f t="shared" si="568"/>
        <v>0</v>
      </c>
      <c r="AX329" s="21">
        <f t="shared" si="569"/>
        <v>0</v>
      </c>
      <c r="AY329" s="198">
        <f t="shared" si="570"/>
        <v>1</v>
      </c>
      <c r="AZ329" s="20">
        <f t="shared" si="582"/>
        <v>0</v>
      </c>
      <c r="BA329" s="132"/>
      <c r="BB329" s="20">
        <f t="shared" si="571"/>
        <v>0</v>
      </c>
      <c r="BC329" s="133"/>
      <c r="BD329" s="198">
        <f t="shared" si="572"/>
        <v>1</v>
      </c>
      <c r="BE329" s="20">
        <f t="shared" si="573"/>
        <v>0</v>
      </c>
      <c r="BF329" s="132"/>
      <c r="BG329" s="184">
        <f t="shared" si="574"/>
        <v>0</v>
      </c>
      <c r="BH329" s="301">
        <f t="shared" si="583"/>
        <v>0</v>
      </c>
      <c r="BI329" s="56">
        <f t="shared" si="584"/>
        <v>0</v>
      </c>
      <c r="BJ329" s="312"/>
      <c r="BK329" s="129" t="str">
        <f t="shared" si="550"/>
        <v>C/VIII</v>
      </c>
    </row>
    <row r="330" spans="2:63" ht="14.25" customHeight="1" x14ac:dyDescent="0.25">
      <c r="B330" s="130" t="s">
        <v>455</v>
      </c>
      <c r="C330" s="8"/>
      <c r="D330" s="16"/>
      <c r="E330" s="324" t="s">
        <v>148</v>
      </c>
      <c r="F330" s="324"/>
      <c r="G330" s="61"/>
      <c r="H330" s="66"/>
      <c r="I330" s="26"/>
      <c r="J330" s="186">
        <f>27%</f>
        <v>0.27</v>
      </c>
      <c r="K330" s="197">
        <f t="shared" si="575"/>
        <v>0</v>
      </c>
      <c r="L330" s="20">
        <f t="shared" si="551"/>
        <v>0</v>
      </c>
      <c r="M330" s="67">
        <f t="shared" si="552"/>
        <v>0</v>
      </c>
      <c r="N330" s="198">
        <f>100%</f>
        <v>1</v>
      </c>
      <c r="O330" s="185">
        <f t="shared" si="576"/>
        <v>0</v>
      </c>
      <c r="P330" s="132"/>
      <c r="Q330" s="20">
        <f t="shared" si="553"/>
        <v>0</v>
      </c>
      <c r="R330" s="133"/>
      <c r="S330" s="198">
        <f>100%</f>
        <v>1</v>
      </c>
      <c r="T330" s="185">
        <f t="shared" si="577"/>
        <v>0</v>
      </c>
      <c r="U330" s="132"/>
      <c r="V330" s="134">
        <f t="shared" si="554"/>
        <v>0</v>
      </c>
      <c r="W330" s="317"/>
      <c r="X330" s="57"/>
      <c r="Y330" s="283"/>
      <c r="Z330" s="284" t="str">
        <f t="shared" ref="Z330:Z393" si="585">IF(AP330&lt;&gt;0,"Kérem, indokolja az eltérést!"," ")</f>
        <v xml:space="preserve"> </v>
      </c>
      <c r="AA330" s="10">
        <f t="shared" si="555"/>
        <v>0</v>
      </c>
      <c r="AB330" s="26">
        <f t="shared" si="556"/>
        <v>0</v>
      </c>
      <c r="AC330" s="186">
        <f t="shared" si="557"/>
        <v>0.27</v>
      </c>
      <c r="AD330" s="197">
        <f t="shared" si="578"/>
        <v>0</v>
      </c>
      <c r="AE330" s="20">
        <f t="shared" si="558"/>
        <v>0</v>
      </c>
      <c r="AF330" s="21">
        <f t="shared" si="559"/>
        <v>0</v>
      </c>
      <c r="AG330" s="198">
        <f t="shared" si="560"/>
        <v>1</v>
      </c>
      <c r="AH330" s="185">
        <f t="shared" si="579"/>
        <v>0</v>
      </c>
      <c r="AI330" s="132"/>
      <c r="AJ330" s="20">
        <f t="shared" si="561"/>
        <v>0</v>
      </c>
      <c r="AK330" s="133"/>
      <c r="AL330" s="198">
        <f t="shared" si="562"/>
        <v>1</v>
      </c>
      <c r="AM330" s="185">
        <f t="shared" si="580"/>
        <v>0</v>
      </c>
      <c r="AN330" s="132"/>
      <c r="AO330" s="134">
        <f t="shared" si="563"/>
        <v>0</v>
      </c>
      <c r="AP330" s="292">
        <f t="shared" si="564"/>
        <v>0</v>
      </c>
      <c r="AQ330" s="56">
        <f t="shared" si="581"/>
        <v>0</v>
      </c>
      <c r="AR330" s="207"/>
      <c r="AS330" s="11" t="str">
        <f t="shared" ref="AS330:AS393" si="586">IF(BH330&lt;&gt;0,"Kérem, indokolja az eltérést!"," ")</f>
        <v xml:space="preserve"> </v>
      </c>
      <c r="AT330" s="10">
        <f t="shared" si="565"/>
        <v>0</v>
      </c>
      <c r="AU330" s="26">
        <f t="shared" si="566"/>
        <v>0</v>
      </c>
      <c r="AV330" s="26">
        <f t="shared" si="567"/>
        <v>0</v>
      </c>
      <c r="AW330" s="20">
        <f t="shared" si="568"/>
        <v>0</v>
      </c>
      <c r="AX330" s="21">
        <f t="shared" si="569"/>
        <v>0</v>
      </c>
      <c r="AY330" s="198">
        <f t="shared" si="570"/>
        <v>1</v>
      </c>
      <c r="AZ330" s="20">
        <f t="shared" si="582"/>
        <v>0</v>
      </c>
      <c r="BA330" s="132"/>
      <c r="BB330" s="20">
        <f t="shared" si="571"/>
        <v>0</v>
      </c>
      <c r="BC330" s="133"/>
      <c r="BD330" s="198">
        <f t="shared" si="572"/>
        <v>1</v>
      </c>
      <c r="BE330" s="20">
        <f t="shared" si="573"/>
        <v>0</v>
      </c>
      <c r="BF330" s="132"/>
      <c r="BG330" s="184">
        <f t="shared" si="574"/>
        <v>0</v>
      </c>
      <c r="BH330" s="301">
        <f t="shared" si="583"/>
        <v>0</v>
      </c>
      <c r="BI330" s="56">
        <f t="shared" si="584"/>
        <v>0</v>
      </c>
      <c r="BJ330" s="312"/>
      <c r="BK330" s="129" t="str">
        <f t="shared" si="550"/>
        <v>C/VIII</v>
      </c>
    </row>
    <row r="331" spans="2:63" ht="14.25" customHeight="1" x14ac:dyDescent="0.25">
      <c r="B331" s="130" t="s">
        <v>456</v>
      </c>
      <c r="C331" s="8"/>
      <c r="D331" s="16"/>
      <c r="E331" s="324" t="s">
        <v>148</v>
      </c>
      <c r="F331" s="324"/>
      <c r="G331" s="61"/>
      <c r="H331" s="66"/>
      <c r="I331" s="26"/>
      <c r="J331" s="186">
        <f>27%</f>
        <v>0.27</v>
      </c>
      <c r="K331" s="197">
        <f t="shared" si="575"/>
        <v>0</v>
      </c>
      <c r="L331" s="20">
        <f t="shared" si="551"/>
        <v>0</v>
      </c>
      <c r="M331" s="67">
        <f t="shared" si="552"/>
        <v>0</v>
      </c>
      <c r="N331" s="198">
        <f>100%</f>
        <v>1</v>
      </c>
      <c r="O331" s="185">
        <f t="shared" si="576"/>
        <v>0</v>
      </c>
      <c r="P331" s="132"/>
      <c r="Q331" s="20">
        <f t="shared" si="553"/>
        <v>0</v>
      </c>
      <c r="R331" s="133"/>
      <c r="S331" s="198">
        <f>100%</f>
        <v>1</v>
      </c>
      <c r="T331" s="185">
        <f t="shared" si="577"/>
        <v>0</v>
      </c>
      <c r="U331" s="132"/>
      <c r="V331" s="134">
        <f t="shared" si="554"/>
        <v>0</v>
      </c>
      <c r="W331" s="317"/>
      <c r="X331" s="57"/>
      <c r="Y331" s="283"/>
      <c r="Z331" s="284" t="str">
        <f t="shared" si="585"/>
        <v xml:space="preserve"> </v>
      </c>
      <c r="AA331" s="10">
        <f t="shared" si="555"/>
        <v>0</v>
      </c>
      <c r="AB331" s="26">
        <f t="shared" si="556"/>
        <v>0</v>
      </c>
      <c r="AC331" s="186">
        <f t="shared" si="557"/>
        <v>0.27</v>
      </c>
      <c r="AD331" s="197">
        <f t="shared" si="578"/>
        <v>0</v>
      </c>
      <c r="AE331" s="20">
        <f t="shared" si="558"/>
        <v>0</v>
      </c>
      <c r="AF331" s="21">
        <f t="shared" si="559"/>
        <v>0</v>
      </c>
      <c r="AG331" s="198">
        <f t="shared" si="560"/>
        <v>1</v>
      </c>
      <c r="AH331" s="185">
        <f t="shared" si="579"/>
        <v>0</v>
      </c>
      <c r="AI331" s="132"/>
      <c r="AJ331" s="20">
        <f t="shared" si="561"/>
        <v>0</v>
      </c>
      <c r="AK331" s="133"/>
      <c r="AL331" s="198">
        <f t="shared" si="562"/>
        <v>1</v>
      </c>
      <c r="AM331" s="185">
        <f t="shared" si="580"/>
        <v>0</v>
      </c>
      <c r="AN331" s="132"/>
      <c r="AO331" s="134">
        <f t="shared" si="563"/>
        <v>0</v>
      </c>
      <c r="AP331" s="292">
        <f t="shared" si="564"/>
        <v>0</v>
      </c>
      <c r="AQ331" s="56">
        <f t="shared" si="581"/>
        <v>0</v>
      </c>
      <c r="AR331" s="207"/>
      <c r="AS331" s="11" t="str">
        <f t="shared" si="586"/>
        <v xml:space="preserve"> </v>
      </c>
      <c r="AT331" s="10">
        <f t="shared" si="565"/>
        <v>0</v>
      </c>
      <c r="AU331" s="26">
        <f t="shared" si="566"/>
        <v>0</v>
      </c>
      <c r="AV331" s="26">
        <f t="shared" si="567"/>
        <v>0</v>
      </c>
      <c r="AW331" s="20">
        <f t="shared" si="568"/>
        <v>0</v>
      </c>
      <c r="AX331" s="21">
        <f t="shared" si="569"/>
        <v>0</v>
      </c>
      <c r="AY331" s="198">
        <f t="shared" si="570"/>
        <v>1</v>
      </c>
      <c r="AZ331" s="20">
        <f t="shared" si="582"/>
        <v>0</v>
      </c>
      <c r="BA331" s="132"/>
      <c r="BB331" s="20">
        <f t="shared" si="571"/>
        <v>0</v>
      </c>
      <c r="BC331" s="133"/>
      <c r="BD331" s="198">
        <f t="shared" si="572"/>
        <v>1</v>
      </c>
      <c r="BE331" s="20">
        <f t="shared" si="573"/>
        <v>0</v>
      </c>
      <c r="BF331" s="132"/>
      <c r="BG331" s="184">
        <f t="shared" si="574"/>
        <v>0</v>
      </c>
      <c r="BH331" s="301">
        <f t="shared" si="583"/>
        <v>0</v>
      </c>
      <c r="BI331" s="56">
        <f t="shared" si="584"/>
        <v>0</v>
      </c>
      <c r="BJ331" s="312"/>
      <c r="BK331" s="129" t="str">
        <f t="shared" si="550"/>
        <v>C/VIII</v>
      </c>
    </row>
    <row r="332" spans="2:63" ht="14.25" customHeight="1" x14ac:dyDescent="0.25">
      <c r="B332" s="130" t="s">
        <v>457</v>
      </c>
      <c r="C332" s="8"/>
      <c r="D332" s="16"/>
      <c r="E332" s="324" t="s">
        <v>148</v>
      </c>
      <c r="F332" s="324"/>
      <c r="G332" s="61"/>
      <c r="H332" s="66"/>
      <c r="I332" s="26"/>
      <c r="J332" s="186">
        <f>27%</f>
        <v>0.27</v>
      </c>
      <c r="K332" s="197">
        <f t="shared" si="575"/>
        <v>0</v>
      </c>
      <c r="L332" s="20">
        <f t="shared" si="551"/>
        <v>0</v>
      </c>
      <c r="M332" s="67">
        <f t="shared" si="552"/>
        <v>0</v>
      </c>
      <c r="N332" s="198">
        <f>100%</f>
        <v>1</v>
      </c>
      <c r="O332" s="185">
        <f t="shared" si="576"/>
        <v>0</v>
      </c>
      <c r="P332" s="132"/>
      <c r="Q332" s="20">
        <f t="shared" si="553"/>
        <v>0</v>
      </c>
      <c r="R332" s="133"/>
      <c r="S332" s="198">
        <f>100%</f>
        <v>1</v>
      </c>
      <c r="T332" s="185">
        <f t="shared" si="577"/>
        <v>0</v>
      </c>
      <c r="U332" s="132"/>
      <c r="V332" s="134">
        <f t="shared" si="554"/>
        <v>0</v>
      </c>
      <c r="W332" s="317"/>
      <c r="X332" s="57"/>
      <c r="Y332" s="283"/>
      <c r="Z332" s="284" t="str">
        <f t="shared" si="585"/>
        <v xml:space="preserve"> </v>
      </c>
      <c r="AA332" s="10">
        <f t="shared" si="555"/>
        <v>0</v>
      </c>
      <c r="AB332" s="26">
        <f t="shared" si="556"/>
        <v>0</v>
      </c>
      <c r="AC332" s="186">
        <f t="shared" si="557"/>
        <v>0.27</v>
      </c>
      <c r="AD332" s="197">
        <f t="shared" si="578"/>
        <v>0</v>
      </c>
      <c r="AE332" s="20">
        <f t="shared" si="558"/>
        <v>0</v>
      </c>
      <c r="AF332" s="21">
        <f t="shared" si="559"/>
        <v>0</v>
      </c>
      <c r="AG332" s="198">
        <f t="shared" si="560"/>
        <v>1</v>
      </c>
      <c r="AH332" s="185">
        <f t="shared" si="579"/>
        <v>0</v>
      </c>
      <c r="AI332" s="132"/>
      <c r="AJ332" s="20">
        <f t="shared" si="561"/>
        <v>0</v>
      </c>
      <c r="AK332" s="133"/>
      <c r="AL332" s="198">
        <f t="shared" si="562"/>
        <v>1</v>
      </c>
      <c r="AM332" s="185">
        <f t="shared" si="580"/>
        <v>0</v>
      </c>
      <c r="AN332" s="132"/>
      <c r="AO332" s="134">
        <f t="shared" si="563"/>
        <v>0</v>
      </c>
      <c r="AP332" s="292">
        <f t="shared" si="564"/>
        <v>0</v>
      </c>
      <c r="AQ332" s="56">
        <f t="shared" si="581"/>
        <v>0</v>
      </c>
      <c r="AR332" s="207"/>
      <c r="AS332" s="11" t="str">
        <f t="shared" si="586"/>
        <v xml:space="preserve"> </v>
      </c>
      <c r="AT332" s="10">
        <f t="shared" si="565"/>
        <v>0</v>
      </c>
      <c r="AU332" s="26">
        <f t="shared" si="566"/>
        <v>0</v>
      </c>
      <c r="AV332" s="26">
        <f t="shared" si="567"/>
        <v>0</v>
      </c>
      <c r="AW332" s="20">
        <f t="shared" si="568"/>
        <v>0</v>
      </c>
      <c r="AX332" s="21">
        <f t="shared" si="569"/>
        <v>0</v>
      </c>
      <c r="AY332" s="198">
        <f t="shared" si="570"/>
        <v>1</v>
      </c>
      <c r="AZ332" s="20">
        <f t="shared" si="582"/>
        <v>0</v>
      </c>
      <c r="BA332" s="132"/>
      <c r="BB332" s="20">
        <f t="shared" si="571"/>
        <v>0</v>
      </c>
      <c r="BC332" s="133"/>
      <c r="BD332" s="198">
        <f t="shared" si="572"/>
        <v>1</v>
      </c>
      <c r="BE332" s="20">
        <f t="shared" si="573"/>
        <v>0</v>
      </c>
      <c r="BF332" s="132"/>
      <c r="BG332" s="184">
        <f t="shared" si="574"/>
        <v>0</v>
      </c>
      <c r="BH332" s="301">
        <f t="shared" si="583"/>
        <v>0</v>
      </c>
      <c r="BI332" s="56">
        <f t="shared" si="584"/>
        <v>0</v>
      </c>
      <c r="BJ332" s="312"/>
      <c r="BK332" s="129" t="str">
        <f t="shared" si="550"/>
        <v>C/VIII</v>
      </c>
    </row>
    <row r="333" spans="2:63" ht="14.25" customHeight="1" x14ac:dyDescent="0.25">
      <c r="B333" s="130" t="s">
        <v>458</v>
      </c>
      <c r="C333" s="8"/>
      <c r="D333" s="16"/>
      <c r="E333" s="324" t="s">
        <v>148</v>
      </c>
      <c r="F333" s="324"/>
      <c r="G333" s="61"/>
      <c r="H333" s="66"/>
      <c r="I333" s="26"/>
      <c r="J333" s="186">
        <f>27%</f>
        <v>0.27</v>
      </c>
      <c r="K333" s="197">
        <f t="shared" si="575"/>
        <v>0</v>
      </c>
      <c r="L333" s="20">
        <f t="shared" si="551"/>
        <v>0</v>
      </c>
      <c r="M333" s="67">
        <f t="shared" si="552"/>
        <v>0</v>
      </c>
      <c r="N333" s="198">
        <f>100%</f>
        <v>1</v>
      </c>
      <c r="O333" s="185">
        <f t="shared" si="576"/>
        <v>0</v>
      </c>
      <c r="P333" s="132"/>
      <c r="Q333" s="20">
        <f t="shared" si="553"/>
        <v>0</v>
      </c>
      <c r="R333" s="133"/>
      <c r="S333" s="198">
        <f>100%</f>
        <v>1</v>
      </c>
      <c r="T333" s="185">
        <f t="shared" si="577"/>
        <v>0</v>
      </c>
      <c r="U333" s="132"/>
      <c r="V333" s="134">
        <f t="shared" si="554"/>
        <v>0</v>
      </c>
      <c r="W333" s="317"/>
      <c r="X333" s="57"/>
      <c r="Y333" s="283"/>
      <c r="Z333" s="284" t="str">
        <f t="shared" si="585"/>
        <v xml:space="preserve"> </v>
      </c>
      <c r="AA333" s="10">
        <f t="shared" si="555"/>
        <v>0</v>
      </c>
      <c r="AB333" s="26">
        <f t="shared" si="556"/>
        <v>0</v>
      </c>
      <c r="AC333" s="186">
        <f t="shared" si="557"/>
        <v>0.27</v>
      </c>
      <c r="AD333" s="197">
        <f t="shared" si="578"/>
        <v>0</v>
      </c>
      <c r="AE333" s="20">
        <f t="shared" si="558"/>
        <v>0</v>
      </c>
      <c r="AF333" s="21">
        <f t="shared" si="559"/>
        <v>0</v>
      </c>
      <c r="AG333" s="198">
        <f t="shared" si="560"/>
        <v>1</v>
      </c>
      <c r="AH333" s="185">
        <f t="shared" si="579"/>
        <v>0</v>
      </c>
      <c r="AI333" s="132"/>
      <c r="AJ333" s="20">
        <f t="shared" si="561"/>
        <v>0</v>
      </c>
      <c r="AK333" s="133"/>
      <c r="AL333" s="198">
        <f t="shared" si="562"/>
        <v>1</v>
      </c>
      <c r="AM333" s="185">
        <f t="shared" si="580"/>
        <v>0</v>
      </c>
      <c r="AN333" s="132"/>
      <c r="AO333" s="134">
        <f t="shared" si="563"/>
        <v>0</v>
      </c>
      <c r="AP333" s="292">
        <f t="shared" si="564"/>
        <v>0</v>
      </c>
      <c r="AQ333" s="56">
        <f t="shared" si="581"/>
        <v>0</v>
      </c>
      <c r="AR333" s="207"/>
      <c r="AS333" s="11" t="str">
        <f t="shared" si="586"/>
        <v xml:space="preserve"> </v>
      </c>
      <c r="AT333" s="10">
        <f t="shared" si="565"/>
        <v>0</v>
      </c>
      <c r="AU333" s="26">
        <f t="shared" si="566"/>
        <v>0</v>
      </c>
      <c r="AV333" s="26">
        <f t="shared" si="567"/>
        <v>0</v>
      </c>
      <c r="AW333" s="20">
        <f t="shared" si="568"/>
        <v>0</v>
      </c>
      <c r="AX333" s="21">
        <f t="shared" si="569"/>
        <v>0</v>
      </c>
      <c r="AY333" s="198">
        <f t="shared" si="570"/>
        <v>1</v>
      </c>
      <c r="AZ333" s="20">
        <f t="shared" si="582"/>
        <v>0</v>
      </c>
      <c r="BA333" s="132"/>
      <c r="BB333" s="20">
        <f t="shared" si="571"/>
        <v>0</v>
      </c>
      <c r="BC333" s="133"/>
      <c r="BD333" s="198">
        <f t="shared" si="572"/>
        <v>1</v>
      </c>
      <c r="BE333" s="20">
        <f t="shared" si="573"/>
        <v>0</v>
      </c>
      <c r="BF333" s="132"/>
      <c r="BG333" s="184">
        <f t="shared" si="574"/>
        <v>0</v>
      </c>
      <c r="BH333" s="301">
        <f t="shared" si="583"/>
        <v>0</v>
      </c>
      <c r="BI333" s="56">
        <f t="shared" si="584"/>
        <v>0</v>
      </c>
      <c r="BJ333" s="312"/>
      <c r="BK333" s="129" t="str">
        <f t="shared" si="550"/>
        <v>C/VIII</v>
      </c>
    </row>
    <row r="334" spans="2:63" ht="14.25" customHeight="1" x14ac:dyDescent="0.25">
      <c r="B334" s="130" t="s">
        <v>459</v>
      </c>
      <c r="C334" s="8"/>
      <c r="D334" s="16"/>
      <c r="E334" s="324" t="s">
        <v>148</v>
      </c>
      <c r="F334" s="324"/>
      <c r="G334" s="61"/>
      <c r="H334" s="66"/>
      <c r="I334" s="26"/>
      <c r="J334" s="186">
        <f>27%</f>
        <v>0.27</v>
      </c>
      <c r="K334" s="197">
        <f t="shared" si="575"/>
        <v>0</v>
      </c>
      <c r="L334" s="20">
        <f t="shared" si="551"/>
        <v>0</v>
      </c>
      <c r="M334" s="67">
        <f t="shared" si="552"/>
        <v>0</v>
      </c>
      <c r="N334" s="198">
        <f>100%</f>
        <v>1</v>
      </c>
      <c r="O334" s="185">
        <f t="shared" si="576"/>
        <v>0</v>
      </c>
      <c r="P334" s="132"/>
      <c r="Q334" s="20">
        <f t="shared" si="553"/>
        <v>0</v>
      </c>
      <c r="R334" s="133"/>
      <c r="S334" s="198">
        <f>100%</f>
        <v>1</v>
      </c>
      <c r="T334" s="185">
        <f t="shared" si="577"/>
        <v>0</v>
      </c>
      <c r="U334" s="132"/>
      <c r="V334" s="134">
        <f t="shared" si="554"/>
        <v>0</v>
      </c>
      <c r="W334" s="317"/>
      <c r="X334" s="57"/>
      <c r="Y334" s="283"/>
      <c r="Z334" s="284" t="str">
        <f t="shared" si="585"/>
        <v xml:space="preserve"> </v>
      </c>
      <c r="AA334" s="10">
        <f t="shared" si="555"/>
        <v>0</v>
      </c>
      <c r="AB334" s="26">
        <f t="shared" si="556"/>
        <v>0</v>
      </c>
      <c r="AC334" s="186">
        <f t="shared" si="557"/>
        <v>0.27</v>
      </c>
      <c r="AD334" s="197">
        <f t="shared" si="578"/>
        <v>0</v>
      </c>
      <c r="AE334" s="20">
        <f t="shared" si="558"/>
        <v>0</v>
      </c>
      <c r="AF334" s="21">
        <f t="shared" si="559"/>
        <v>0</v>
      </c>
      <c r="AG334" s="198">
        <f t="shared" si="560"/>
        <v>1</v>
      </c>
      <c r="AH334" s="185">
        <f t="shared" si="579"/>
        <v>0</v>
      </c>
      <c r="AI334" s="132"/>
      <c r="AJ334" s="20">
        <f t="shared" si="561"/>
        <v>0</v>
      </c>
      <c r="AK334" s="133"/>
      <c r="AL334" s="198">
        <f t="shared" si="562"/>
        <v>1</v>
      </c>
      <c r="AM334" s="185">
        <f t="shared" si="580"/>
        <v>0</v>
      </c>
      <c r="AN334" s="132"/>
      <c r="AO334" s="134">
        <f t="shared" si="563"/>
        <v>0</v>
      </c>
      <c r="AP334" s="292">
        <f t="shared" si="564"/>
        <v>0</v>
      </c>
      <c r="AQ334" s="56">
        <f t="shared" si="581"/>
        <v>0</v>
      </c>
      <c r="AR334" s="207"/>
      <c r="AS334" s="11" t="str">
        <f t="shared" si="586"/>
        <v xml:space="preserve"> </v>
      </c>
      <c r="AT334" s="10">
        <f t="shared" si="565"/>
        <v>0</v>
      </c>
      <c r="AU334" s="26">
        <f t="shared" si="566"/>
        <v>0</v>
      </c>
      <c r="AV334" s="26">
        <f t="shared" si="567"/>
        <v>0</v>
      </c>
      <c r="AW334" s="20">
        <f t="shared" si="568"/>
        <v>0</v>
      </c>
      <c r="AX334" s="21">
        <f t="shared" si="569"/>
        <v>0</v>
      </c>
      <c r="AY334" s="198">
        <f t="shared" si="570"/>
        <v>1</v>
      </c>
      <c r="AZ334" s="20">
        <f t="shared" si="582"/>
        <v>0</v>
      </c>
      <c r="BA334" s="132"/>
      <c r="BB334" s="20">
        <f t="shared" si="571"/>
        <v>0</v>
      </c>
      <c r="BC334" s="133"/>
      <c r="BD334" s="198">
        <f t="shared" si="572"/>
        <v>1</v>
      </c>
      <c r="BE334" s="20">
        <f t="shared" si="573"/>
        <v>0</v>
      </c>
      <c r="BF334" s="132"/>
      <c r="BG334" s="184">
        <f t="shared" si="574"/>
        <v>0</v>
      </c>
      <c r="BH334" s="301">
        <f t="shared" si="583"/>
        <v>0</v>
      </c>
      <c r="BI334" s="56">
        <f t="shared" si="584"/>
        <v>0</v>
      </c>
      <c r="BJ334" s="312"/>
      <c r="BK334" s="129" t="str">
        <f t="shared" si="550"/>
        <v>C/VIII</v>
      </c>
    </row>
    <row r="335" spans="2:63" ht="14.25" customHeight="1" x14ac:dyDescent="0.25">
      <c r="B335" s="130" t="s">
        <v>460</v>
      </c>
      <c r="C335" s="8"/>
      <c r="D335" s="16"/>
      <c r="E335" s="324" t="s">
        <v>148</v>
      </c>
      <c r="F335" s="324"/>
      <c r="G335" s="61"/>
      <c r="H335" s="66"/>
      <c r="I335" s="26"/>
      <c r="J335" s="186">
        <f>27%</f>
        <v>0.27</v>
      </c>
      <c r="K335" s="197">
        <f t="shared" si="575"/>
        <v>0</v>
      </c>
      <c r="L335" s="20">
        <f t="shared" si="551"/>
        <v>0</v>
      </c>
      <c r="M335" s="67">
        <f t="shared" si="552"/>
        <v>0</v>
      </c>
      <c r="N335" s="198">
        <f>100%</f>
        <v>1</v>
      </c>
      <c r="O335" s="185">
        <f t="shared" si="576"/>
        <v>0</v>
      </c>
      <c r="P335" s="132"/>
      <c r="Q335" s="20">
        <f t="shared" si="553"/>
        <v>0</v>
      </c>
      <c r="R335" s="133"/>
      <c r="S335" s="198">
        <f>100%</f>
        <v>1</v>
      </c>
      <c r="T335" s="185">
        <f t="shared" si="577"/>
        <v>0</v>
      </c>
      <c r="U335" s="132"/>
      <c r="V335" s="134">
        <f t="shared" si="554"/>
        <v>0</v>
      </c>
      <c r="W335" s="317"/>
      <c r="X335" s="57"/>
      <c r="Y335" s="283"/>
      <c r="Z335" s="284" t="str">
        <f t="shared" si="585"/>
        <v xml:space="preserve"> </v>
      </c>
      <c r="AA335" s="10">
        <f t="shared" si="555"/>
        <v>0</v>
      </c>
      <c r="AB335" s="26">
        <f t="shared" si="556"/>
        <v>0</v>
      </c>
      <c r="AC335" s="186">
        <f t="shared" si="557"/>
        <v>0.27</v>
      </c>
      <c r="AD335" s="197">
        <f t="shared" si="578"/>
        <v>0</v>
      </c>
      <c r="AE335" s="20">
        <f t="shared" si="558"/>
        <v>0</v>
      </c>
      <c r="AF335" s="21">
        <f t="shared" si="559"/>
        <v>0</v>
      </c>
      <c r="AG335" s="198">
        <f t="shared" si="560"/>
        <v>1</v>
      </c>
      <c r="AH335" s="185">
        <f t="shared" si="579"/>
        <v>0</v>
      </c>
      <c r="AI335" s="132"/>
      <c r="AJ335" s="20">
        <f t="shared" si="561"/>
        <v>0</v>
      </c>
      <c r="AK335" s="133"/>
      <c r="AL335" s="198">
        <f t="shared" si="562"/>
        <v>1</v>
      </c>
      <c r="AM335" s="185">
        <f t="shared" si="580"/>
        <v>0</v>
      </c>
      <c r="AN335" s="132"/>
      <c r="AO335" s="134">
        <f t="shared" si="563"/>
        <v>0</v>
      </c>
      <c r="AP335" s="292">
        <f t="shared" si="564"/>
        <v>0</v>
      </c>
      <c r="AQ335" s="56">
        <f t="shared" si="581"/>
        <v>0</v>
      </c>
      <c r="AR335" s="207"/>
      <c r="AS335" s="11" t="str">
        <f t="shared" si="586"/>
        <v xml:space="preserve"> </v>
      </c>
      <c r="AT335" s="10">
        <f t="shared" si="565"/>
        <v>0</v>
      </c>
      <c r="AU335" s="26">
        <f t="shared" si="566"/>
        <v>0</v>
      </c>
      <c r="AV335" s="26">
        <f t="shared" si="567"/>
        <v>0</v>
      </c>
      <c r="AW335" s="20">
        <f t="shared" si="568"/>
        <v>0</v>
      </c>
      <c r="AX335" s="21">
        <f t="shared" si="569"/>
        <v>0</v>
      </c>
      <c r="AY335" s="198">
        <f t="shared" si="570"/>
        <v>1</v>
      </c>
      <c r="AZ335" s="20">
        <f t="shared" si="582"/>
        <v>0</v>
      </c>
      <c r="BA335" s="132"/>
      <c r="BB335" s="20">
        <f t="shared" si="571"/>
        <v>0</v>
      </c>
      <c r="BC335" s="133"/>
      <c r="BD335" s="198">
        <f t="shared" si="572"/>
        <v>1</v>
      </c>
      <c r="BE335" s="20">
        <f t="shared" si="573"/>
        <v>0</v>
      </c>
      <c r="BF335" s="132"/>
      <c r="BG335" s="184">
        <f t="shared" si="574"/>
        <v>0</v>
      </c>
      <c r="BH335" s="301">
        <f t="shared" si="583"/>
        <v>0</v>
      </c>
      <c r="BI335" s="56">
        <f t="shared" si="584"/>
        <v>0</v>
      </c>
      <c r="BJ335" s="312"/>
      <c r="BK335" s="129" t="str">
        <f t="shared" si="550"/>
        <v>C/VIII</v>
      </c>
    </row>
    <row r="336" spans="2:63" ht="14.25" customHeight="1" x14ac:dyDescent="0.25">
      <c r="B336" s="130" t="s">
        <v>461</v>
      </c>
      <c r="C336" s="8"/>
      <c r="D336" s="16"/>
      <c r="E336" s="324" t="s">
        <v>148</v>
      </c>
      <c r="F336" s="324"/>
      <c r="G336" s="61"/>
      <c r="H336" s="66"/>
      <c r="I336" s="26"/>
      <c r="J336" s="186">
        <f>27%</f>
        <v>0.27</v>
      </c>
      <c r="K336" s="197">
        <f t="shared" si="575"/>
        <v>0</v>
      </c>
      <c r="L336" s="20">
        <f t="shared" si="551"/>
        <v>0</v>
      </c>
      <c r="M336" s="67">
        <f t="shared" si="552"/>
        <v>0</v>
      </c>
      <c r="N336" s="198">
        <f>100%</f>
        <v>1</v>
      </c>
      <c r="O336" s="185">
        <f t="shared" si="576"/>
        <v>0</v>
      </c>
      <c r="P336" s="132"/>
      <c r="Q336" s="20">
        <f t="shared" si="553"/>
        <v>0</v>
      </c>
      <c r="R336" s="133"/>
      <c r="S336" s="198">
        <f>100%</f>
        <v>1</v>
      </c>
      <c r="T336" s="185">
        <f t="shared" si="577"/>
        <v>0</v>
      </c>
      <c r="U336" s="132"/>
      <c r="V336" s="134">
        <f t="shared" si="554"/>
        <v>0</v>
      </c>
      <c r="W336" s="317"/>
      <c r="X336" s="57"/>
      <c r="Y336" s="283"/>
      <c r="Z336" s="284" t="str">
        <f t="shared" si="585"/>
        <v xml:space="preserve"> </v>
      </c>
      <c r="AA336" s="10">
        <f t="shared" si="555"/>
        <v>0</v>
      </c>
      <c r="AB336" s="26">
        <f t="shared" si="556"/>
        <v>0</v>
      </c>
      <c r="AC336" s="186">
        <f t="shared" si="557"/>
        <v>0.27</v>
      </c>
      <c r="AD336" s="197">
        <f t="shared" si="578"/>
        <v>0</v>
      </c>
      <c r="AE336" s="20">
        <f t="shared" si="558"/>
        <v>0</v>
      </c>
      <c r="AF336" s="21">
        <f t="shared" si="559"/>
        <v>0</v>
      </c>
      <c r="AG336" s="198">
        <f t="shared" si="560"/>
        <v>1</v>
      </c>
      <c r="AH336" s="185">
        <f t="shared" si="579"/>
        <v>0</v>
      </c>
      <c r="AI336" s="132"/>
      <c r="AJ336" s="20">
        <f t="shared" si="561"/>
        <v>0</v>
      </c>
      <c r="AK336" s="133"/>
      <c r="AL336" s="198">
        <f t="shared" si="562"/>
        <v>1</v>
      </c>
      <c r="AM336" s="185">
        <f t="shared" si="580"/>
        <v>0</v>
      </c>
      <c r="AN336" s="132"/>
      <c r="AO336" s="134">
        <f t="shared" si="563"/>
        <v>0</v>
      </c>
      <c r="AP336" s="292">
        <f t="shared" si="564"/>
        <v>0</v>
      </c>
      <c r="AQ336" s="56">
        <f t="shared" si="581"/>
        <v>0</v>
      </c>
      <c r="AR336" s="207"/>
      <c r="AS336" s="11" t="str">
        <f t="shared" si="586"/>
        <v xml:space="preserve"> </v>
      </c>
      <c r="AT336" s="10">
        <f t="shared" si="565"/>
        <v>0</v>
      </c>
      <c r="AU336" s="26">
        <f t="shared" si="566"/>
        <v>0</v>
      </c>
      <c r="AV336" s="26">
        <f t="shared" si="567"/>
        <v>0</v>
      </c>
      <c r="AW336" s="20">
        <f t="shared" si="568"/>
        <v>0</v>
      </c>
      <c r="AX336" s="21">
        <f t="shared" si="569"/>
        <v>0</v>
      </c>
      <c r="AY336" s="198">
        <f t="shared" si="570"/>
        <v>1</v>
      </c>
      <c r="AZ336" s="20">
        <f t="shared" si="582"/>
        <v>0</v>
      </c>
      <c r="BA336" s="132"/>
      <c r="BB336" s="20">
        <f t="shared" si="571"/>
        <v>0</v>
      </c>
      <c r="BC336" s="133"/>
      <c r="BD336" s="198">
        <f t="shared" si="572"/>
        <v>1</v>
      </c>
      <c r="BE336" s="20">
        <f t="shared" si="573"/>
        <v>0</v>
      </c>
      <c r="BF336" s="132"/>
      <c r="BG336" s="184">
        <f t="shared" si="574"/>
        <v>0</v>
      </c>
      <c r="BH336" s="301">
        <f t="shared" si="583"/>
        <v>0</v>
      </c>
      <c r="BI336" s="56">
        <f t="shared" si="584"/>
        <v>0</v>
      </c>
      <c r="BJ336" s="312"/>
      <c r="BK336" s="129" t="str">
        <f t="shared" ref="BK336:BK346" si="587">+IF(LEFT(RIGHT(B336,3),1)="/",SUBSTITUTE(B336,RIGHT(B336,3),""),"")</f>
        <v>C/VIII</v>
      </c>
    </row>
    <row r="337" spans="2:63" ht="14.25" customHeight="1" x14ac:dyDescent="0.25">
      <c r="B337" s="130" t="s">
        <v>462</v>
      </c>
      <c r="C337" s="8"/>
      <c r="D337" s="16"/>
      <c r="E337" s="324" t="s">
        <v>148</v>
      </c>
      <c r="F337" s="324"/>
      <c r="G337" s="61"/>
      <c r="H337" s="66"/>
      <c r="I337" s="26"/>
      <c r="J337" s="186">
        <f>27%</f>
        <v>0.27</v>
      </c>
      <c r="K337" s="197">
        <f t="shared" si="575"/>
        <v>0</v>
      </c>
      <c r="L337" s="20">
        <f t="shared" si="551"/>
        <v>0</v>
      </c>
      <c r="M337" s="67">
        <f t="shared" si="552"/>
        <v>0</v>
      </c>
      <c r="N337" s="198">
        <f>100%</f>
        <v>1</v>
      </c>
      <c r="O337" s="185">
        <f t="shared" si="576"/>
        <v>0</v>
      </c>
      <c r="P337" s="132"/>
      <c r="Q337" s="20">
        <f t="shared" si="553"/>
        <v>0</v>
      </c>
      <c r="R337" s="133"/>
      <c r="S337" s="198">
        <f>100%</f>
        <v>1</v>
      </c>
      <c r="T337" s="185">
        <f t="shared" si="577"/>
        <v>0</v>
      </c>
      <c r="U337" s="132"/>
      <c r="V337" s="134">
        <f t="shared" si="554"/>
        <v>0</v>
      </c>
      <c r="W337" s="317"/>
      <c r="X337" s="57"/>
      <c r="Y337" s="283"/>
      <c r="Z337" s="284" t="str">
        <f t="shared" si="585"/>
        <v xml:space="preserve"> </v>
      </c>
      <c r="AA337" s="10">
        <f t="shared" si="555"/>
        <v>0</v>
      </c>
      <c r="AB337" s="26">
        <f t="shared" si="556"/>
        <v>0</v>
      </c>
      <c r="AC337" s="186">
        <f t="shared" si="557"/>
        <v>0.27</v>
      </c>
      <c r="AD337" s="197">
        <f t="shared" si="578"/>
        <v>0</v>
      </c>
      <c r="AE337" s="20">
        <f t="shared" si="558"/>
        <v>0</v>
      </c>
      <c r="AF337" s="21">
        <f t="shared" si="559"/>
        <v>0</v>
      </c>
      <c r="AG337" s="198">
        <f t="shared" si="560"/>
        <v>1</v>
      </c>
      <c r="AH337" s="185">
        <f t="shared" si="579"/>
        <v>0</v>
      </c>
      <c r="AI337" s="132"/>
      <c r="AJ337" s="20">
        <f t="shared" si="561"/>
        <v>0</v>
      </c>
      <c r="AK337" s="133"/>
      <c r="AL337" s="198">
        <f t="shared" si="562"/>
        <v>1</v>
      </c>
      <c r="AM337" s="185">
        <f t="shared" si="580"/>
        <v>0</v>
      </c>
      <c r="AN337" s="132"/>
      <c r="AO337" s="134">
        <f t="shared" si="563"/>
        <v>0</v>
      </c>
      <c r="AP337" s="292">
        <f t="shared" si="564"/>
        <v>0</v>
      </c>
      <c r="AQ337" s="56">
        <f t="shared" si="581"/>
        <v>0</v>
      </c>
      <c r="AR337" s="207"/>
      <c r="AS337" s="11" t="str">
        <f t="shared" si="586"/>
        <v xml:space="preserve"> </v>
      </c>
      <c r="AT337" s="10">
        <f t="shared" si="565"/>
        <v>0</v>
      </c>
      <c r="AU337" s="26">
        <f t="shared" si="566"/>
        <v>0</v>
      </c>
      <c r="AV337" s="26">
        <f t="shared" si="567"/>
        <v>0</v>
      </c>
      <c r="AW337" s="20">
        <f t="shared" si="568"/>
        <v>0</v>
      </c>
      <c r="AX337" s="21">
        <f t="shared" si="569"/>
        <v>0</v>
      </c>
      <c r="AY337" s="198">
        <f t="shared" si="570"/>
        <v>1</v>
      </c>
      <c r="AZ337" s="20">
        <f t="shared" si="582"/>
        <v>0</v>
      </c>
      <c r="BA337" s="132"/>
      <c r="BB337" s="20">
        <f t="shared" si="571"/>
        <v>0</v>
      </c>
      <c r="BC337" s="133"/>
      <c r="BD337" s="198">
        <f t="shared" si="572"/>
        <v>1</v>
      </c>
      <c r="BE337" s="20">
        <f t="shared" si="573"/>
        <v>0</v>
      </c>
      <c r="BF337" s="132"/>
      <c r="BG337" s="184">
        <f t="shared" si="574"/>
        <v>0</v>
      </c>
      <c r="BH337" s="301">
        <f t="shared" si="583"/>
        <v>0</v>
      </c>
      <c r="BI337" s="56">
        <f t="shared" si="584"/>
        <v>0</v>
      </c>
      <c r="BJ337" s="312"/>
      <c r="BK337" s="129" t="str">
        <f t="shared" si="587"/>
        <v>C/VIII</v>
      </c>
    </row>
    <row r="338" spans="2:63" ht="14.25" customHeight="1" x14ac:dyDescent="0.25">
      <c r="B338" s="130" t="s">
        <v>463</v>
      </c>
      <c r="C338" s="8"/>
      <c r="D338" s="16"/>
      <c r="E338" s="324" t="s">
        <v>148</v>
      </c>
      <c r="F338" s="324"/>
      <c r="G338" s="61"/>
      <c r="H338" s="66"/>
      <c r="I338" s="26"/>
      <c r="J338" s="186">
        <f>27%</f>
        <v>0.27</v>
      </c>
      <c r="K338" s="197">
        <f t="shared" si="575"/>
        <v>0</v>
      </c>
      <c r="L338" s="20">
        <f t="shared" si="551"/>
        <v>0</v>
      </c>
      <c r="M338" s="67">
        <f t="shared" si="552"/>
        <v>0</v>
      </c>
      <c r="N338" s="198">
        <f>100%</f>
        <v>1</v>
      </c>
      <c r="O338" s="185">
        <f t="shared" si="576"/>
        <v>0</v>
      </c>
      <c r="P338" s="132"/>
      <c r="Q338" s="20">
        <f t="shared" si="553"/>
        <v>0</v>
      </c>
      <c r="R338" s="133"/>
      <c r="S338" s="198">
        <f>100%</f>
        <v>1</v>
      </c>
      <c r="T338" s="185">
        <f t="shared" si="577"/>
        <v>0</v>
      </c>
      <c r="U338" s="132"/>
      <c r="V338" s="134">
        <f t="shared" si="554"/>
        <v>0</v>
      </c>
      <c r="W338" s="317"/>
      <c r="X338" s="57"/>
      <c r="Y338" s="283"/>
      <c r="Z338" s="284" t="str">
        <f t="shared" si="585"/>
        <v xml:space="preserve"> </v>
      </c>
      <c r="AA338" s="10">
        <f t="shared" si="555"/>
        <v>0</v>
      </c>
      <c r="AB338" s="26">
        <f t="shared" si="556"/>
        <v>0</v>
      </c>
      <c r="AC338" s="186">
        <f t="shared" si="557"/>
        <v>0.27</v>
      </c>
      <c r="AD338" s="197">
        <f t="shared" si="578"/>
        <v>0</v>
      </c>
      <c r="AE338" s="20">
        <f t="shared" si="558"/>
        <v>0</v>
      </c>
      <c r="AF338" s="21">
        <f t="shared" si="559"/>
        <v>0</v>
      </c>
      <c r="AG338" s="198">
        <f t="shared" si="560"/>
        <v>1</v>
      </c>
      <c r="AH338" s="185">
        <f t="shared" si="579"/>
        <v>0</v>
      </c>
      <c r="AI338" s="132"/>
      <c r="AJ338" s="20">
        <f t="shared" si="561"/>
        <v>0</v>
      </c>
      <c r="AK338" s="133"/>
      <c r="AL338" s="198">
        <f t="shared" si="562"/>
        <v>1</v>
      </c>
      <c r="AM338" s="185">
        <f t="shared" si="580"/>
        <v>0</v>
      </c>
      <c r="AN338" s="132"/>
      <c r="AO338" s="134">
        <f t="shared" si="563"/>
        <v>0</v>
      </c>
      <c r="AP338" s="292">
        <f t="shared" si="564"/>
        <v>0</v>
      </c>
      <c r="AQ338" s="56">
        <f t="shared" si="581"/>
        <v>0</v>
      </c>
      <c r="AR338" s="207"/>
      <c r="AS338" s="11" t="str">
        <f t="shared" si="586"/>
        <v xml:space="preserve"> </v>
      </c>
      <c r="AT338" s="10">
        <f t="shared" si="565"/>
        <v>0</v>
      </c>
      <c r="AU338" s="26">
        <f t="shared" si="566"/>
        <v>0</v>
      </c>
      <c r="AV338" s="26">
        <f t="shared" si="567"/>
        <v>0</v>
      </c>
      <c r="AW338" s="20">
        <f t="shared" si="568"/>
        <v>0</v>
      </c>
      <c r="AX338" s="21">
        <f t="shared" si="569"/>
        <v>0</v>
      </c>
      <c r="AY338" s="198">
        <f t="shared" si="570"/>
        <v>1</v>
      </c>
      <c r="AZ338" s="20">
        <f t="shared" si="582"/>
        <v>0</v>
      </c>
      <c r="BA338" s="132"/>
      <c r="BB338" s="20">
        <f t="shared" si="571"/>
        <v>0</v>
      </c>
      <c r="BC338" s="133"/>
      <c r="BD338" s="198">
        <f t="shared" si="572"/>
        <v>1</v>
      </c>
      <c r="BE338" s="20">
        <f t="shared" si="573"/>
        <v>0</v>
      </c>
      <c r="BF338" s="132"/>
      <c r="BG338" s="184">
        <f t="shared" si="574"/>
        <v>0</v>
      </c>
      <c r="BH338" s="301">
        <f t="shared" si="583"/>
        <v>0</v>
      </c>
      <c r="BI338" s="56">
        <f t="shared" si="584"/>
        <v>0</v>
      </c>
      <c r="BJ338" s="312"/>
      <c r="BK338" s="129" t="str">
        <f t="shared" si="587"/>
        <v>C/VIII</v>
      </c>
    </row>
    <row r="339" spans="2:63" ht="14.25" customHeight="1" x14ac:dyDescent="0.25">
      <c r="B339" s="130" t="s">
        <v>464</v>
      </c>
      <c r="C339" s="8"/>
      <c r="D339" s="16"/>
      <c r="E339" s="324" t="s">
        <v>148</v>
      </c>
      <c r="F339" s="324"/>
      <c r="G339" s="61"/>
      <c r="H339" s="66"/>
      <c r="I339" s="26"/>
      <c r="J339" s="186">
        <f>27%</f>
        <v>0.27</v>
      </c>
      <c r="K339" s="197">
        <f t="shared" si="575"/>
        <v>0</v>
      </c>
      <c r="L339" s="20">
        <f t="shared" si="551"/>
        <v>0</v>
      </c>
      <c r="M339" s="67">
        <f t="shared" si="552"/>
        <v>0</v>
      </c>
      <c r="N339" s="198">
        <f>100%</f>
        <v>1</v>
      </c>
      <c r="O339" s="185">
        <f t="shared" si="576"/>
        <v>0</v>
      </c>
      <c r="P339" s="132"/>
      <c r="Q339" s="20">
        <f t="shared" si="553"/>
        <v>0</v>
      </c>
      <c r="R339" s="133"/>
      <c r="S339" s="198">
        <f>100%</f>
        <v>1</v>
      </c>
      <c r="T339" s="185">
        <f t="shared" si="577"/>
        <v>0</v>
      </c>
      <c r="U339" s="132"/>
      <c r="V339" s="134">
        <f t="shared" si="554"/>
        <v>0</v>
      </c>
      <c r="W339" s="317"/>
      <c r="X339" s="57"/>
      <c r="Y339" s="283"/>
      <c r="Z339" s="284" t="str">
        <f t="shared" si="585"/>
        <v xml:space="preserve"> </v>
      </c>
      <c r="AA339" s="10">
        <f t="shared" si="555"/>
        <v>0</v>
      </c>
      <c r="AB339" s="26">
        <f t="shared" si="556"/>
        <v>0</v>
      </c>
      <c r="AC339" s="186">
        <f t="shared" si="557"/>
        <v>0.27</v>
      </c>
      <c r="AD339" s="197">
        <f t="shared" si="578"/>
        <v>0</v>
      </c>
      <c r="AE339" s="20">
        <f t="shared" si="558"/>
        <v>0</v>
      </c>
      <c r="AF339" s="21">
        <f t="shared" si="559"/>
        <v>0</v>
      </c>
      <c r="AG339" s="198">
        <f t="shared" si="560"/>
        <v>1</v>
      </c>
      <c r="AH339" s="185">
        <f t="shared" si="579"/>
        <v>0</v>
      </c>
      <c r="AI339" s="132"/>
      <c r="AJ339" s="20">
        <f t="shared" si="561"/>
        <v>0</v>
      </c>
      <c r="AK339" s="133"/>
      <c r="AL339" s="198">
        <f t="shared" si="562"/>
        <v>1</v>
      </c>
      <c r="AM339" s="185">
        <f t="shared" si="580"/>
        <v>0</v>
      </c>
      <c r="AN339" s="132"/>
      <c r="AO339" s="134">
        <f t="shared" si="563"/>
        <v>0</v>
      </c>
      <c r="AP339" s="292">
        <f t="shared" si="564"/>
        <v>0</v>
      </c>
      <c r="AQ339" s="56">
        <f t="shared" si="581"/>
        <v>0</v>
      </c>
      <c r="AR339" s="207"/>
      <c r="AS339" s="11" t="str">
        <f t="shared" si="586"/>
        <v xml:space="preserve"> </v>
      </c>
      <c r="AT339" s="10">
        <f t="shared" si="565"/>
        <v>0</v>
      </c>
      <c r="AU339" s="26">
        <f t="shared" si="566"/>
        <v>0</v>
      </c>
      <c r="AV339" s="26">
        <f t="shared" si="567"/>
        <v>0</v>
      </c>
      <c r="AW339" s="20">
        <f t="shared" si="568"/>
        <v>0</v>
      </c>
      <c r="AX339" s="21">
        <f t="shared" si="569"/>
        <v>0</v>
      </c>
      <c r="AY339" s="198">
        <f t="shared" si="570"/>
        <v>1</v>
      </c>
      <c r="AZ339" s="20">
        <f t="shared" si="582"/>
        <v>0</v>
      </c>
      <c r="BA339" s="132"/>
      <c r="BB339" s="20">
        <f t="shared" si="571"/>
        <v>0</v>
      </c>
      <c r="BC339" s="133"/>
      <c r="BD339" s="198">
        <f t="shared" si="572"/>
        <v>1</v>
      </c>
      <c r="BE339" s="20">
        <f t="shared" si="573"/>
        <v>0</v>
      </c>
      <c r="BF339" s="132"/>
      <c r="BG339" s="184">
        <f t="shared" si="574"/>
        <v>0</v>
      </c>
      <c r="BH339" s="301">
        <f t="shared" si="583"/>
        <v>0</v>
      </c>
      <c r="BI339" s="56">
        <f t="shared" si="584"/>
        <v>0</v>
      </c>
      <c r="BJ339" s="312"/>
      <c r="BK339" s="129" t="str">
        <f t="shared" si="587"/>
        <v>C/VIII</v>
      </c>
    </row>
    <row r="340" spans="2:63" ht="14.25" customHeight="1" x14ac:dyDescent="0.25">
      <c r="B340" s="130" t="s">
        <v>465</v>
      </c>
      <c r="C340" s="8"/>
      <c r="D340" s="16"/>
      <c r="E340" s="324" t="s">
        <v>148</v>
      </c>
      <c r="F340" s="324"/>
      <c r="G340" s="61"/>
      <c r="H340" s="66"/>
      <c r="I340" s="26"/>
      <c r="J340" s="186">
        <f>27%</f>
        <v>0.27</v>
      </c>
      <c r="K340" s="197">
        <f t="shared" si="575"/>
        <v>0</v>
      </c>
      <c r="L340" s="20">
        <f t="shared" si="551"/>
        <v>0</v>
      </c>
      <c r="M340" s="67">
        <f t="shared" si="552"/>
        <v>0</v>
      </c>
      <c r="N340" s="198">
        <f>100%</f>
        <v>1</v>
      </c>
      <c r="O340" s="185">
        <f t="shared" si="576"/>
        <v>0</v>
      </c>
      <c r="P340" s="132"/>
      <c r="Q340" s="20">
        <f t="shared" si="553"/>
        <v>0</v>
      </c>
      <c r="R340" s="133"/>
      <c r="S340" s="198">
        <f>100%</f>
        <v>1</v>
      </c>
      <c r="T340" s="185">
        <f t="shared" si="577"/>
        <v>0</v>
      </c>
      <c r="U340" s="132"/>
      <c r="V340" s="134">
        <f t="shared" si="554"/>
        <v>0</v>
      </c>
      <c r="W340" s="317"/>
      <c r="X340" s="57"/>
      <c r="Y340" s="283"/>
      <c r="Z340" s="284" t="str">
        <f t="shared" si="585"/>
        <v xml:space="preserve"> </v>
      </c>
      <c r="AA340" s="10">
        <f t="shared" si="555"/>
        <v>0</v>
      </c>
      <c r="AB340" s="26">
        <f t="shared" si="556"/>
        <v>0</v>
      </c>
      <c r="AC340" s="186">
        <f t="shared" si="557"/>
        <v>0.27</v>
      </c>
      <c r="AD340" s="197">
        <f t="shared" si="578"/>
        <v>0</v>
      </c>
      <c r="AE340" s="20">
        <f t="shared" si="558"/>
        <v>0</v>
      </c>
      <c r="AF340" s="21">
        <f t="shared" si="559"/>
        <v>0</v>
      </c>
      <c r="AG340" s="198">
        <f t="shared" si="560"/>
        <v>1</v>
      </c>
      <c r="AH340" s="185">
        <f t="shared" si="579"/>
        <v>0</v>
      </c>
      <c r="AI340" s="132"/>
      <c r="AJ340" s="20">
        <f t="shared" si="561"/>
        <v>0</v>
      </c>
      <c r="AK340" s="133"/>
      <c r="AL340" s="198">
        <f t="shared" si="562"/>
        <v>1</v>
      </c>
      <c r="AM340" s="185">
        <f t="shared" si="580"/>
        <v>0</v>
      </c>
      <c r="AN340" s="132"/>
      <c r="AO340" s="134">
        <f t="shared" si="563"/>
        <v>0</v>
      </c>
      <c r="AP340" s="292">
        <f t="shared" si="564"/>
        <v>0</v>
      </c>
      <c r="AQ340" s="56">
        <f t="shared" si="581"/>
        <v>0</v>
      </c>
      <c r="AR340" s="207"/>
      <c r="AS340" s="11" t="str">
        <f t="shared" si="586"/>
        <v xml:space="preserve"> </v>
      </c>
      <c r="AT340" s="10">
        <f t="shared" si="565"/>
        <v>0</v>
      </c>
      <c r="AU340" s="26">
        <f t="shared" si="566"/>
        <v>0</v>
      </c>
      <c r="AV340" s="26">
        <f t="shared" si="567"/>
        <v>0</v>
      </c>
      <c r="AW340" s="20">
        <f t="shared" si="568"/>
        <v>0</v>
      </c>
      <c r="AX340" s="21">
        <f t="shared" si="569"/>
        <v>0</v>
      </c>
      <c r="AY340" s="198">
        <f t="shared" si="570"/>
        <v>1</v>
      </c>
      <c r="AZ340" s="20">
        <f t="shared" si="582"/>
        <v>0</v>
      </c>
      <c r="BA340" s="132"/>
      <c r="BB340" s="20">
        <f t="shared" si="571"/>
        <v>0</v>
      </c>
      <c r="BC340" s="133"/>
      <c r="BD340" s="198">
        <f t="shared" si="572"/>
        <v>1</v>
      </c>
      <c r="BE340" s="20">
        <f t="shared" si="573"/>
        <v>0</v>
      </c>
      <c r="BF340" s="132"/>
      <c r="BG340" s="184">
        <f t="shared" si="574"/>
        <v>0</v>
      </c>
      <c r="BH340" s="301">
        <f t="shared" si="583"/>
        <v>0</v>
      </c>
      <c r="BI340" s="56">
        <f t="shared" si="584"/>
        <v>0</v>
      </c>
      <c r="BJ340" s="312"/>
      <c r="BK340" s="129" t="str">
        <f t="shared" si="587"/>
        <v>C/VIII</v>
      </c>
    </row>
    <row r="341" spans="2:63" ht="14.25" customHeight="1" x14ac:dyDescent="0.25">
      <c r="B341" s="130" t="s">
        <v>466</v>
      </c>
      <c r="C341" s="8"/>
      <c r="D341" s="16"/>
      <c r="E341" s="324" t="s">
        <v>148</v>
      </c>
      <c r="F341" s="324"/>
      <c r="G341" s="61"/>
      <c r="H341" s="66"/>
      <c r="I341" s="26"/>
      <c r="J341" s="186">
        <f>27%</f>
        <v>0.27</v>
      </c>
      <c r="K341" s="197">
        <f t="shared" si="575"/>
        <v>0</v>
      </c>
      <c r="L341" s="20">
        <f t="shared" si="551"/>
        <v>0</v>
      </c>
      <c r="M341" s="67">
        <f t="shared" si="552"/>
        <v>0</v>
      </c>
      <c r="N341" s="198">
        <f>100%</f>
        <v>1</v>
      </c>
      <c r="O341" s="185">
        <f t="shared" si="576"/>
        <v>0</v>
      </c>
      <c r="P341" s="132"/>
      <c r="Q341" s="20">
        <f t="shared" si="553"/>
        <v>0</v>
      </c>
      <c r="R341" s="133"/>
      <c r="S341" s="198">
        <f>100%</f>
        <v>1</v>
      </c>
      <c r="T341" s="185">
        <f t="shared" si="577"/>
        <v>0</v>
      </c>
      <c r="U341" s="132"/>
      <c r="V341" s="134">
        <f t="shared" si="554"/>
        <v>0</v>
      </c>
      <c r="W341" s="317"/>
      <c r="X341" s="57"/>
      <c r="Y341" s="283"/>
      <c r="Z341" s="284" t="str">
        <f t="shared" si="585"/>
        <v xml:space="preserve"> </v>
      </c>
      <c r="AA341" s="10">
        <f t="shared" si="555"/>
        <v>0</v>
      </c>
      <c r="AB341" s="26">
        <f t="shared" si="556"/>
        <v>0</v>
      </c>
      <c r="AC341" s="186">
        <f t="shared" si="557"/>
        <v>0.27</v>
      </c>
      <c r="AD341" s="197">
        <f t="shared" si="578"/>
        <v>0</v>
      </c>
      <c r="AE341" s="20">
        <f t="shared" si="558"/>
        <v>0</v>
      </c>
      <c r="AF341" s="21">
        <f t="shared" si="559"/>
        <v>0</v>
      </c>
      <c r="AG341" s="198">
        <f t="shared" si="560"/>
        <v>1</v>
      </c>
      <c r="AH341" s="185">
        <f t="shared" si="579"/>
        <v>0</v>
      </c>
      <c r="AI341" s="132"/>
      <c r="AJ341" s="20">
        <f t="shared" si="561"/>
        <v>0</v>
      </c>
      <c r="AK341" s="133"/>
      <c r="AL341" s="198">
        <f t="shared" si="562"/>
        <v>1</v>
      </c>
      <c r="AM341" s="185">
        <f t="shared" si="580"/>
        <v>0</v>
      </c>
      <c r="AN341" s="132"/>
      <c r="AO341" s="134">
        <f t="shared" si="563"/>
        <v>0</v>
      </c>
      <c r="AP341" s="292">
        <f t="shared" si="564"/>
        <v>0</v>
      </c>
      <c r="AQ341" s="56">
        <f t="shared" si="581"/>
        <v>0</v>
      </c>
      <c r="AR341" s="207"/>
      <c r="AS341" s="11" t="str">
        <f t="shared" si="586"/>
        <v xml:space="preserve"> </v>
      </c>
      <c r="AT341" s="10">
        <f t="shared" si="565"/>
        <v>0</v>
      </c>
      <c r="AU341" s="26">
        <f t="shared" si="566"/>
        <v>0</v>
      </c>
      <c r="AV341" s="26">
        <f t="shared" si="567"/>
        <v>0</v>
      </c>
      <c r="AW341" s="20">
        <f t="shared" si="568"/>
        <v>0</v>
      </c>
      <c r="AX341" s="21">
        <f t="shared" si="569"/>
        <v>0</v>
      </c>
      <c r="AY341" s="198">
        <f t="shared" si="570"/>
        <v>1</v>
      </c>
      <c r="AZ341" s="20">
        <f t="shared" si="582"/>
        <v>0</v>
      </c>
      <c r="BA341" s="132"/>
      <c r="BB341" s="20">
        <f t="shared" si="571"/>
        <v>0</v>
      </c>
      <c r="BC341" s="133"/>
      <c r="BD341" s="198">
        <f t="shared" si="572"/>
        <v>1</v>
      </c>
      <c r="BE341" s="20">
        <f t="shared" si="573"/>
        <v>0</v>
      </c>
      <c r="BF341" s="132"/>
      <c r="BG341" s="184">
        <f t="shared" si="574"/>
        <v>0</v>
      </c>
      <c r="BH341" s="301">
        <f t="shared" si="583"/>
        <v>0</v>
      </c>
      <c r="BI341" s="56">
        <f t="shared" si="584"/>
        <v>0</v>
      </c>
      <c r="BJ341" s="312"/>
      <c r="BK341" s="129" t="str">
        <f t="shared" si="587"/>
        <v>C/VIII</v>
      </c>
    </row>
    <row r="342" spans="2:63" ht="14.25" customHeight="1" x14ac:dyDescent="0.25">
      <c r="B342" s="130" t="s">
        <v>467</v>
      </c>
      <c r="C342" s="8"/>
      <c r="D342" s="16"/>
      <c r="E342" s="324" t="s">
        <v>148</v>
      </c>
      <c r="F342" s="324"/>
      <c r="G342" s="61"/>
      <c r="H342" s="66"/>
      <c r="I342" s="26"/>
      <c r="J342" s="186">
        <f>27%</f>
        <v>0.27</v>
      </c>
      <c r="K342" s="197">
        <f t="shared" si="575"/>
        <v>0</v>
      </c>
      <c r="L342" s="20">
        <f t="shared" si="551"/>
        <v>0</v>
      </c>
      <c r="M342" s="67">
        <f t="shared" si="552"/>
        <v>0</v>
      </c>
      <c r="N342" s="198">
        <f>100%</f>
        <v>1</v>
      </c>
      <c r="O342" s="185">
        <f t="shared" si="576"/>
        <v>0</v>
      </c>
      <c r="P342" s="132"/>
      <c r="Q342" s="20">
        <f t="shared" si="553"/>
        <v>0</v>
      </c>
      <c r="R342" s="133"/>
      <c r="S342" s="198">
        <f>100%</f>
        <v>1</v>
      </c>
      <c r="T342" s="185">
        <f t="shared" si="577"/>
        <v>0</v>
      </c>
      <c r="U342" s="132"/>
      <c r="V342" s="134">
        <f t="shared" si="554"/>
        <v>0</v>
      </c>
      <c r="W342" s="317"/>
      <c r="X342" s="57"/>
      <c r="Y342" s="283"/>
      <c r="Z342" s="284" t="str">
        <f t="shared" si="585"/>
        <v xml:space="preserve"> </v>
      </c>
      <c r="AA342" s="10">
        <f t="shared" si="555"/>
        <v>0</v>
      </c>
      <c r="AB342" s="26">
        <f t="shared" si="556"/>
        <v>0</v>
      </c>
      <c r="AC342" s="186">
        <f t="shared" si="557"/>
        <v>0.27</v>
      </c>
      <c r="AD342" s="197">
        <f t="shared" si="578"/>
        <v>0</v>
      </c>
      <c r="AE342" s="20">
        <f t="shared" si="558"/>
        <v>0</v>
      </c>
      <c r="AF342" s="21">
        <f t="shared" si="559"/>
        <v>0</v>
      </c>
      <c r="AG342" s="198">
        <f t="shared" si="560"/>
        <v>1</v>
      </c>
      <c r="AH342" s="185">
        <f t="shared" si="579"/>
        <v>0</v>
      </c>
      <c r="AI342" s="132"/>
      <c r="AJ342" s="20">
        <f t="shared" si="561"/>
        <v>0</v>
      </c>
      <c r="AK342" s="133"/>
      <c r="AL342" s="198">
        <f t="shared" si="562"/>
        <v>1</v>
      </c>
      <c r="AM342" s="185">
        <f t="shared" si="580"/>
        <v>0</v>
      </c>
      <c r="AN342" s="132"/>
      <c r="AO342" s="134">
        <f t="shared" si="563"/>
        <v>0</v>
      </c>
      <c r="AP342" s="292">
        <f t="shared" si="564"/>
        <v>0</v>
      </c>
      <c r="AQ342" s="56">
        <f t="shared" si="581"/>
        <v>0</v>
      </c>
      <c r="AR342" s="207"/>
      <c r="AS342" s="11" t="str">
        <f t="shared" si="586"/>
        <v xml:space="preserve"> </v>
      </c>
      <c r="AT342" s="10">
        <f t="shared" si="565"/>
        <v>0</v>
      </c>
      <c r="AU342" s="26">
        <f t="shared" si="566"/>
        <v>0</v>
      </c>
      <c r="AV342" s="26">
        <f t="shared" si="567"/>
        <v>0</v>
      </c>
      <c r="AW342" s="20">
        <f t="shared" si="568"/>
        <v>0</v>
      </c>
      <c r="AX342" s="21">
        <f t="shared" si="569"/>
        <v>0</v>
      </c>
      <c r="AY342" s="198">
        <f t="shared" si="570"/>
        <v>1</v>
      </c>
      <c r="AZ342" s="20">
        <f t="shared" si="582"/>
        <v>0</v>
      </c>
      <c r="BA342" s="132"/>
      <c r="BB342" s="20">
        <f t="shared" si="571"/>
        <v>0</v>
      </c>
      <c r="BC342" s="133"/>
      <c r="BD342" s="198">
        <f t="shared" si="572"/>
        <v>1</v>
      </c>
      <c r="BE342" s="20">
        <f t="shared" si="573"/>
        <v>0</v>
      </c>
      <c r="BF342" s="132"/>
      <c r="BG342" s="184">
        <f t="shared" si="574"/>
        <v>0</v>
      </c>
      <c r="BH342" s="301">
        <f t="shared" si="583"/>
        <v>0</v>
      </c>
      <c r="BI342" s="56">
        <f t="shared" si="584"/>
        <v>0</v>
      </c>
      <c r="BJ342" s="312"/>
      <c r="BK342" s="129" t="str">
        <f t="shared" si="587"/>
        <v>C/VIII</v>
      </c>
    </row>
    <row r="343" spans="2:63" ht="14.25" customHeight="1" x14ac:dyDescent="0.25">
      <c r="B343" s="130" t="s">
        <v>468</v>
      </c>
      <c r="C343" s="8"/>
      <c r="D343" s="16"/>
      <c r="E343" s="324" t="s">
        <v>148</v>
      </c>
      <c r="F343" s="324"/>
      <c r="G343" s="61"/>
      <c r="H343" s="66"/>
      <c r="I343" s="26"/>
      <c r="J343" s="186">
        <f>27%</f>
        <v>0.27</v>
      </c>
      <c r="K343" s="197">
        <f t="shared" si="575"/>
        <v>0</v>
      </c>
      <c r="L343" s="20">
        <f t="shared" si="551"/>
        <v>0</v>
      </c>
      <c r="M343" s="67">
        <f t="shared" si="552"/>
        <v>0</v>
      </c>
      <c r="N343" s="198">
        <f>100%</f>
        <v>1</v>
      </c>
      <c r="O343" s="185">
        <f t="shared" si="576"/>
        <v>0</v>
      </c>
      <c r="P343" s="132"/>
      <c r="Q343" s="20">
        <f t="shared" si="553"/>
        <v>0</v>
      </c>
      <c r="R343" s="133"/>
      <c r="S343" s="198">
        <f>100%</f>
        <v>1</v>
      </c>
      <c r="T343" s="185">
        <f t="shared" si="577"/>
        <v>0</v>
      </c>
      <c r="U343" s="132"/>
      <c r="V343" s="134">
        <f t="shared" si="554"/>
        <v>0</v>
      </c>
      <c r="W343" s="317"/>
      <c r="X343" s="57"/>
      <c r="Y343" s="283"/>
      <c r="Z343" s="284" t="str">
        <f t="shared" si="585"/>
        <v xml:space="preserve"> </v>
      </c>
      <c r="AA343" s="10">
        <f t="shared" si="555"/>
        <v>0</v>
      </c>
      <c r="AB343" s="26">
        <f t="shared" si="556"/>
        <v>0</v>
      </c>
      <c r="AC343" s="186">
        <f t="shared" si="557"/>
        <v>0.27</v>
      </c>
      <c r="AD343" s="197">
        <f t="shared" si="578"/>
        <v>0</v>
      </c>
      <c r="AE343" s="20">
        <f t="shared" si="558"/>
        <v>0</v>
      </c>
      <c r="AF343" s="21">
        <f t="shared" si="559"/>
        <v>0</v>
      </c>
      <c r="AG343" s="198">
        <f t="shared" si="560"/>
        <v>1</v>
      </c>
      <c r="AH343" s="185">
        <f t="shared" si="579"/>
        <v>0</v>
      </c>
      <c r="AI343" s="132"/>
      <c r="AJ343" s="20">
        <f t="shared" si="561"/>
        <v>0</v>
      </c>
      <c r="AK343" s="133"/>
      <c r="AL343" s="198">
        <f t="shared" si="562"/>
        <v>1</v>
      </c>
      <c r="AM343" s="185">
        <f t="shared" si="580"/>
        <v>0</v>
      </c>
      <c r="AN343" s="132"/>
      <c r="AO343" s="134">
        <f t="shared" si="563"/>
        <v>0</v>
      </c>
      <c r="AP343" s="292">
        <f t="shared" si="564"/>
        <v>0</v>
      </c>
      <c r="AQ343" s="56">
        <f t="shared" si="581"/>
        <v>0</v>
      </c>
      <c r="AR343" s="207"/>
      <c r="AS343" s="11" t="str">
        <f t="shared" si="586"/>
        <v xml:space="preserve"> </v>
      </c>
      <c r="AT343" s="10">
        <f t="shared" si="565"/>
        <v>0</v>
      </c>
      <c r="AU343" s="26">
        <f t="shared" si="566"/>
        <v>0</v>
      </c>
      <c r="AV343" s="26">
        <f t="shared" si="567"/>
        <v>0</v>
      </c>
      <c r="AW343" s="20">
        <f t="shared" si="568"/>
        <v>0</v>
      </c>
      <c r="AX343" s="21">
        <f t="shared" si="569"/>
        <v>0</v>
      </c>
      <c r="AY343" s="198">
        <f t="shared" si="570"/>
        <v>1</v>
      </c>
      <c r="AZ343" s="20">
        <f t="shared" si="582"/>
        <v>0</v>
      </c>
      <c r="BA343" s="132"/>
      <c r="BB343" s="20">
        <f t="shared" si="571"/>
        <v>0</v>
      </c>
      <c r="BC343" s="133"/>
      <c r="BD343" s="198">
        <f t="shared" si="572"/>
        <v>1</v>
      </c>
      <c r="BE343" s="20">
        <f t="shared" si="573"/>
        <v>0</v>
      </c>
      <c r="BF343" s="132"/>
      <c r="BG343" s="184">
        <f t="shared" si="574"/>
        <v>0</v>
      </c>
      <c r="BH343" s="301">
        <f t="shared" si="583"/>
        <v>0</v>
      </c>
      <c r="BI343" s="56">
        <f t="shared" si="584"/>
        <v>0</v>
      </c>
      <c r="BJ343" s="312"/>
      <c r="BK343" s="129" t="str">
        <f t="shared" si="587"/>
        <v>C/VIII</v>
      </c>
    </row>
    <row r="344" spans="2:63" ht="14.25" customHeight="1" x14ac:dyDescent="0.25">
      <c r="B344" s="130" t="s">
        <v>469</v>
      </c>
      <c r="C344" s="8"/>
      <c r="D344" s="16"/>
      <c r="E344" s="324" t="s">
        <v>148</v>
      </c>
      <c r="F344" s="324"/>
      <c r="G344" s="61"/>
      <c r="H344" s="66"/>
      <c r="I344" s="26"/>
      <c r="J344" s="186">
        <f>27%</f>
        <v>0.27</v>
      </c>
      <c r="K344" s="197">
        <f t="shared" si="575"/>
        <v>0</v>
      </c>
      <c r="L344" s="20">
        <f t="shared" si="551"/>
        <v>0</v>
      </c>
      <c r="M344" s="67">
        <f t="shared" si="552"/>
        <v>0</v>
      </c>
      <c r="N344" s="198">
        <f>100%</f>
        <v>1</v>
      </c>
      <c r="O344" s="185">
        <f t="shared" si="576"/>
        <v>0</v>
      </c>
      <c r="P344" s="132"/>
      <c r="Q344" s="20">
        <f t="shared" si="553"/>
        <v>0</v>
      </c>
      <c r="R344" s="133"/>
      <c r="S344" s="198">
        <f>100%</f>
        <v>1</v>
      </c>
      <c r="T344" s="185">
        <f t="shared" si="577"/>
        <v>0</v>
      </c>
      <c r="U344" s="132"/>
      <c r="V344" s="134">
        <f t="shared" si="554"/>
        <v>0</v>
      </c>
      <c r="W344" s="317"/>
      <c r="X344" s="57"/>
      <c r="Y344" s="283"/>
      <c r="Z344" s="284" t="str">
        <f t="shared" si="585"/>
        <v xml:space="preserve"> </v>
      </c>
      <c r="AA344" s="10">
        <f t="shared" si="555"/>
        <v>0</v>
      </c>
      <c r="AB344" s="26">
        <f t="shared" si="556"/>
        <v>0</v>
      </c>
      <c r="AC344" s="186">
        <f t="shared" si="557"/>
        <v>0.27</v>
      </c>
      <c r="AD344" s="197">
        <f t="shared" si="578"/>
        <v>0</v>
      </c>
      <c r="AE344" s="20">
        <f t="shared" si="558"/>
        <v>0</v>
      </c>
      <c r="AF344" s="21">
        <f t="shared" si="559"/>
        <v>0</v>
      </c>
      <c r="AG344" s="198">
        <f t="shared" si="560"/>
        <v>1</v>
      </c>
      <c r="AH344" s="185">
        <f t="shared" si="579"/>
        <v>0</v>
      </c>
      <c r="AI344" s="132"/>
      <c r="AJ344" s="20">
        <f t="shared" si="561"/>
        <v>0</v>
      </c>
      <c r="AK344" s="133"/>
      <c r="AL344" s="198">
        <f t="shared" si="562"/>
        <v>1</v>
      </c>
      <c r="AM344" s="185">
        <f t="shared" si="580"/>
        <v>0</v>
      </c>
      <c r="AN344" s="132"/>
      <c r="AO344" s="134">
        <f t="shared" si="563"/>
        <v>0</v>
      </c>
      <c r="AP344" s="292">
        <f t="shared" si="564"/>
        <v>0</v>
      </c>
      <c r="AQ344" s="56">
        <f t="shared" si="581"/>
        <v>0</v>
      </c>
      <c r="AR344" s="207"/>
      <c r="AS344" s="11" t="str">
        <f t="shared" si="586"/>
        <v xml:space="preserve"> </v>
      </c>
      <c r="AT344" s="10">
        <f t="shared" si="565"/>
        <v>0</v>
      </c>
      <c r="AU344" s="26">
        <f t="shared" si="566"/>
        <v>0</v>
      </c>
      <c r="AV344" s="26">
        <f t="shared" si="567"/>
        <v>0</v>
      </c>
      <c r="AW344" s="20">
        <f t="shared" si="568"/>
        <v>0</v>
      </c>
      <c r="AX344" s="21">
        <f t="shared" si="569"/>
        <v>0</v>
      </c>
      <c r="AY344" s="198">
        <f t="shared" si="570"/>
        <v>1</v>
      </c>
      <c r="AZ344" s="20">
        <f t="shared" si="582"/>
        <v>0</v>
      </c>
      <c r="BA344" s="132"/>
      <c r="BB344" s="20">
        <f t="shared" si="571"/>
        <v>0</v>
      </c>
      <c r="BC344" s="133"/>
      <c r="BD344" s="198">
        <f t="shared" si="572"/>
        <v>1</v>
      </c>
      <c r="BE344" s="20">
        <f t="shared" si="573"/>
        <v>0</v>
      </c>
      <c r="BF344" s="132"/>
      <c r="BG344" s="184">
        <f t="shared" si="574"/>
        <v>0</v>
      </c>
      <c r="BH344" s="301">
        <f t="shared" si="583"/>
        <v>0</v>
      </c>
      <c r="BI344" s="56">
        <f t="shared" si="584"/>
        <v>0</v>
      </c>
      <c r="BJ344" s="312"/>
      <c r="BK344" s="129" t="str">
        <f t="shared" si="587"/>
        <v>C/VIII</v>
      </c>
    </row>
    <row r="345" spans="2:63" ht="14.25" customHeight="1" x14ac:dyDescent="0.25">
      <c r="B345" s="130" t="s">
        <v>470</v>
      </c>
      <c r="C345" s="8"/>
      <c r="D345" s="16"/>
      <c r="E345" s="324" t="s">
        <v>148</v>
      </c>
      <c r="F345" s="324"/>
      <c r="G345" s="61"/>
      <c r="H345" s="66"/>
      <c r="I345" s="26"/>
      <c r="J345" s="186">
        <f>27%</f>
        <v>0.27</v>
      </c>
      <c r="K345" s="197">
        <f t="shared" si="575"/>
        <v>0</v>
      </c>
      <c r="L345" s="20">
        <f t="shared" si="551"/>
        <v>0</v>
      </c>
      <c r="M345" s="67">
        <f t="shared" si="552"/>
        <v>0</v>
      </c>
      <c r="N345" s="198">
        <f>100%</f>
        <v>1</v>
      </c>
      <c r="O345" s="185">
        <f t="shared" si="576"/>
        <v>0</v>
      </c>
      <c r="P345" s="132"/>
      <c r="Q345" s="20">
        <f t="shared" si="553"/>
        <v>0</v>
      </c>
      <c r="R345" s="133"/>
      <c r="S345" s="198">
        <f>100%</f>
        <v>1</v>
      </c>
      <c r="T345" s="185">
        <f t="shared" si="577"/>
        <v>0</v>
      </c>
      <c r="U345" s="132"/>
      <c r="V345" s="134">
        <f t="shared" si="554"/>
        <v>0</v>
      </c>
      <c r="W345" s="317"/>
      <c r="X345" s="57"/>
      <c r="Y345" s="283"/>
      <c r="Z345" s="284" t="str">
        <f t="shared" si="585"/>
        <v xml:space="preserve"> </v>
      </c>
      <c r="AA345" s="10">
        <f t="shared" si="555"/>
        <v>0</v>
      </c>
      <c r="AB345" s="26">
        <f t="shared" si="556"/>
        <v>0</v>
      </c>
      <c r="AC345" s="186">
        <f t="shared" si="557"/>
        <v>0.27</v>
      </c>
      <c r="AD345" s="197">
        <f t="shared" si="578"/>
        <v>0</v>
      </c>
      <c r="AE345" s="20">
        <f t="shared" si="558"/>
        <v>0</v>
      </c>
      <c r="AF345" s="21">
        <f t="shared" si="559"/>
        <v>0</v>
      </c>
      <c r="AG345" s="198">
        <f t="shared" si="560"/>
        <v>1</v>
      </c>
      <c r="AH345" s="185">
        <f t="shared" si="579"/>
        <v>0</v>
      </c>
      <c r="AI345" s="132"/>
      <c r="AJ345" s="20">
        <f t="shared" si="561"/>
        <v>0</v>
      </c>
      <c r="AK345" s="133"/>
      <c r="AL345" s="198">
        <f t="shared" si="562"/>
        <v>1</v>
      </c>
      <c r="AM345" s="185">
        <f t="shared" si="580"/>
        <v>0</v>
      </c>
      <c r="AN345" s="132"/>
      <c r="AO345" s="134">
        <f t="shared" si="563"/>
        <v>0</v>
      </c>
      <c r="AP345" s="292">
        <f t="shared" si="564"/>
        <v>0</v>
      </c>
      <c r="AQ345" s="56">
        <f t="shared" si="581"/>
        <v>0</v>
      </c>
      <c r="AR345" s="207"/>
      <c r="AS345" s="11" t="str">
        <f t="shared" si="586"/>
        <v xml:space="preserve"> </v>
      </c>
      <c r="AT345" s="10">
        <f t="shared" si="565"/>
        <v>0</v>
      </c>
      <c r="AU345" s="26">
        <f t="shared" si="566"/>
        <v>0</v>
      </c>
      <c r="AV345" s="26">
        <f t="shared" si="567"/>
        <v>0</v>
      </c>
      <c r="AW345" s="20">
        <f t="shared" si="568"/>
        <v>0</v>
      </c>
      <c r="AX345" s="21">
        <f t="shared" si="569"/>
        <v>0</v>
      </c>
      <c r="AY345" s="198">
        <f t="shared" si="570"/>
        <v>1</v>
      </c>
      <c r="AZ345" s="20">
        <f t="shared" si="582"/>
        <v>0</v>
      </c>
      <c r="BA345" s="132"/>
      <c r="BB345" s="20">
        <f t="shared" si="571"/>
        <v>0</v>
      </c>
      <c r="BC345" s="133"/>
      <c r="BD345" s="198">
        <f t="shared" si="572"/>
        <v>1</v>
      </c>
      <c r="BE345" s="20">
        <f t="shared" si="573"/>
        <v>0</v>
      </c>
      <c r="BF345" s="132"/>
      <c r="BG345" s="184">
        <f t="shared" si="574"/>
        <v>0</v>
      </c>
      <c r="BH345" s="301">
        <f t="shared" si="583"/>
        <v>0</v>
      </c>
      <c r="BI345" s="56">
        <f t="shared" si="584"/>
        <v>0</v>
      </c>
      <c r="BJ345" s="312"/>
      <c r="BK345" s="129" t="str">
        <f t="shared" si="587"/>
        <v>C/VIII</v>
      </c>
    </row>
    <row r="346" spans="2:63" ht="14.25" customHeight="1" x14ac:dyDescent="0.25">
      <c r="B346" s="130" t="s">
        <v>471</v>
      </c>
      <c r="C346" s="8"/>
      <c r="D346" s="16"/>
      <c r="E346" s="324" t="s">
        <v>148</v>
      </c>
      <c r="F346" s="324"/>
      <c r="G346" s="61"/>
      <c r="H346" s="66"/>
      <c r="I346" s="26"/>
      <c r="J346" s="186">
        <f>27%</f>
        <v>0.27</v>
      </c>
      <c r="K346" s="197">
        <f t="shared" si="575"/>
        <v>0</v>
      </c>
      <c r="L346" s="20">
        <f t="shared" si="551"/>
        <v>0</v>
      </c>
      <c r="M346" s="67">
        <f t="shared" si="552"/>
        <v>0</v>
      </c>
      <c r="N346" s="198">
        <f>100%</f>
        <v>1</v>
      </c>
      <c r="O346" s="185">
        <f t="shared" si="576"/>
        <v>0</v>
      </c>
      <c r="P346" s="132"/>
      <c r="Q346" s="20">
        <f t="shared" si="553"/>
        <v>0</v>
      </c>
      <c r="R346" s="133"/>
      <c r="S346" s="198">
        <f>100%</f>
        <v>1</v>
      </c>
      <c r="T346" s="185">
        <f t="shared" si="577"/>
        <v>0</v>
      </c>
      <c r="U346" s="132"/>
      <c r="V346" s="134">
        <f t="shared" si="554"/>
        <v>0</v>
      </c>
      <c r="W346" s="317"/>
      <c r="X346" s="57"/>
      <c r="Y346" s="283"/>
      <c r="Z346" s="284" t="str">
        <f t="shared" si="585"/>
        <v xml:space="preserve"> </v>
      </c>
      <c r="AA346" s="10">
        <f t="shared" si="555"/>
        <v>0</v>
      </c>
      <c r="AB346" s="26">
        <f t="shared" si="556"/>
        <v>0</v>
      </c>
      <c r="AC346" s="186">
        <f t="shared" si="557"/>
        <v>0.27</v>
      </c>
      <c r="AD346" s="197">
        <f t="shared" si="578"/>
        <v>0</v>
      </c>
      <c r="AE346" s="20">
        <f t="shared" si="558"/>
        <v>0</v>
      </c>
      <c r="AF346" s="21">
        <f t="shared" si="559"/>
        <v>0</v>
      </c>
      <c r="AG346" s="198">
        <f t="shared" si="560"/>
        <v>1</v>
      </c>
      <c r="AH346" s="185">
        <f t="shared" si="579"/>
        <v>0</v>
      </c>
      <c r="AI346" s="132"/>
      <c r="AJ346" s="20">
        <f t="shared" si="561"/>
        <v>0</v>
      </c>
      <c r="AK346" s="133"/>
      <c r="AL346" s="198">
        <f t="shared" si="562"/>
        <v>1</v>
      </c>
      <c r="AM346" s="185">
        <f t="shared" si="580"/>
        <v>0</v>
      </c>
      <c r="AN346" s="132"/>
      <c r="AO346" s="134">
        <f t="shared" si="563"/>
        <v>0</v>
      </c>
      <c r="AP346" s="292">
        <f t="shared" si="564"/>
        <v>0</v>
      </c>
      <c r="AQ346" s="56">
        <f t="shared" si="581"/>
        <v>0</v>
      </c>
      <c r="AR346" s="207"/>
      <c r="AS346" s="11" t="str">
        <f t="shared" si="586"/>
        <v xml:space="preserve"> </v>
      </c>
      <c r="AT346" s="10">
        <f t="shared" si="565"/>
        <v>0</v>
      </c>
      <c r="AU346" s="26">
        <f t="shared" si="566"/>
        <v>0</v>
      </c>
      <c r="AV346" s="26">
        <f t="shared" si="567"/>
        <v>0</v>
      </c>
      <c r="AW346" s="20">
        <f t="shared" si="568"/>
        <v>0</v>
      </c>
      <c r="AX346" s="21">
        <f t="shared" si="569"/>
        <v>0</v>
      </c>
      <c r="AY346" s="198">
        <f t="shared" si="570"/>
        <v>1</v>
      </c>
      <c r="AZ346" s="20">
        <f t="shared" si="582"/>
        <v>0</v>
      </c>
      <c r="BA346" s="132"/>
      <c r="BB346" s="20">
        <f t="shared" si="571"/>
        <v>0</v>
      </c>
      <c r="BC346" s="133"/>
      <c r="BD346" s="198">
        <f t="shared" si="572"/>
        <v>1</v>
      </c>
      <c r="BE346" s="20">
        <f t="shared" si="573"/>
        <v>0</v>
      </c>
      <c r="BF346" s="132"/>
      <c r="BG346" s="184">
        <f t="shared" si="574"/>
        <v>0</v>
      </c>
      <c r="BH346" s="301">
        <f t="shared" si="583"/>
        <v>0</v>
      </c>
      <c r="BI346" s="56">
        <f t="shared" si="584"/>
        <v>0</v>
      </c>
      <c r="BJ346" s="312"/>
      <c r="BK346" s="129" t="str">
        <f t="shared" si="587"/>
        <v>C/VIII</v>
      </c>
    </row>
    <row r="347" spans="2:63" x14ac:dyDescent="0.25">
      <c r="B347" s="120" t="s">
        <v>82</v>
      </c>
      <c r="C347" s="8"/>
      <c r="D347" s="325" t="s">
        <v>19</v>
      </c>
      <c r="E347" s="326"/>
      <c r="F347" s="327"/>
      <c r="G347" s="59"/>
      <c r="H347" s="64"/>
      <c r="I347" s="25"/>
      <c r="J347" s="25"/>
      <c r="K347" s="124"/>
      <c r="L347" s="5"/>
      <c r="M347" s="65">
        <f>O347+Q347</f>
        <v>0</v>
      </c>
      <c r="N347" s="199"/>
      <c r="O347" s="5">
        <f>+P347</f>
        <v>0</v>
      </c>
      <c r="P347" s="125">
        <f>+SUMIF($BK$7:$BK$628,$B347,O$7:O$628)</f>
        <v>0</v>
      </c>
      <c r="Q347" s="5">
        <f>R347</f>
        <v>0</v>
      </c>
      <c r="R347" s="126">
        <f>+SUMIF($BK$7:$BK$628,$B347,Q$7:Q$628)</f>
        <v>0</v>
      </c>
      <c r="S347" s="199"/>
      <c r="T347" s="5">
        <f>U347</f>
        <v>0</v>
      </c>
      <c r="U347" s="125">
        <f>+SUMIF($BK$7:$BK$628,$B347,T$7:T$628)</f>
        <v>0</v>
      </c>
      <c r="V347" s="65">
        <f>SUM(V348:V367)</f>
        <v>0</v>
      </c>
      <c r="W347" s="318"/>
      <c r="X347" s="274"/>
      <c r="Y347" s="281"/>
      <c r="Z347" s="309"/>
      <c r="AA347" s="23"/>
      <c r="AB347" s="25"/>
      <c r="AC347" s="25"/>
      <c r="AD347" s="124"/>
      <c r="AE347" s="5"/>
      <c r="AF347" s="6">
        <f>AH347+AJ347</f>
        <v>0</v>
      </c>
      <c r="AG347" s="199"/>
      <c r="AH347" s="5">
        <f>+AI347</f>
        <v>0</v>
      </c>
      <c r="AI347" s="125">
        <f>+SUMIF($BK$7:$BK$628,$B347,AH$7:AH$628)</f>
        <v>0</v>
      </c>
      <c r="AJ347" s="5">
        <f>AK347</f>
        <v>0</v>
      </c>
      <c r="AK347" s="126">
        <f>+SUMIF($BK$7:$BK$628,$B347,AJ$7:AJ$628)</f>
        <v>0</v>
      </c>
      <c r="AL347" s="199"/>
      <c r="AM347" s="5">
        <f>AN347</f>
        <v>0</v>
      </c>
      <c r="AN347" s="125">
        <f>+SUMIF($BK$7:$BK$628,$B347,AM$7:AM$628)</f>
        <v>0</v>
      </c>
      <c r="AO347" s="65">
        <f>SUM(AO348:AO367)</f>
        <v>0</v>
      </c>
      <c r="AP347" s="306"/>
      <c r="AQ347" s="288"/>
      <c r="AR347" s="289"/>
      <c r="AS347" s="308"/>
      <c r="AT347" s="23"/>
      <c r="AU347" s="25"/>
      <c r="AV347" s="25"/>
      <c r="AW347" s="5"/>
      <c r="AX347" s="6">
        <f>AZ347+BB347</f>
        <v>0</v>
      </c>
      <c r="AY347" s="199"/>
      <c r="AZ347" s="5">
        <f>+BA347</f>
        <v>0</v>
      </c>
      <c r="BA347" s="125">
        <f>+SUMIF($BK$7:$BK$628,$B347,AZ$7:AZ$628)</f>
        <v>0</v>
      </c>
      <c r="BB347" s="5">
        <f>BC347</f>
        <v>0</v>
      </c>
      <c r="BC347" s="126">
        <f>+SUMIF($BK$7:$BK$628,$B347,BB$7:BB$628)</f>
        <v>0</v>
      </c>
      <c r="BD347" s="199"/>
      <c r="BE347" s="5">
        <f>BF347</f>
        <v>0</v>
      </c>
      <c r="BF347" s="125">
        <f>+SUMIF($BK$7:$BK$628,$B347,BE$7:BE$628)</f>
        <v>0</v>
      </c>
      <c r="BG347" s="6">
        <f>SUM(BG348:BG367)</f>
        <v>0</v>
      </c>
      <c r="BH347" s="302"/>
      <c r="BI347" s="288"/>
      <c r="BJ347" s="312"/>
      <c r="BK347" s="129" t="str">
        <f t="shared" ref="BK347:BK356" si="588">+IF(LEFT(RIGHT(B347,2),1)="/",SUBSTITUTE(B347,RIGHT(B347,2),""),"")</f>
        <v/>
      </c>
    </row>
    <row r="348" spans="2:63" x14ac:dyDescent="0.25">
      <c r="B348" s="130" t="s">
        <v>83</v>
      </c>
      <c r="C348" s="8"/>
      <c r="D348" s="85"/>
      <c r="E348" s="324" t="s">
        <v>148</v>
      </c>
      <c r="F348" s="324"/>
      <c r="G348" s="60"/>
      <c r="H348" s="66"/>
      <c r="I348" s="26"/>
      <c r="J348" s="186">
        <f>27%</f>
        <v>0.27</v>
      </c>
      <c r="K348" s="197">
        <f>ROUNDDOWN(I348*J348,0)</f>
        <v>0</v>
      </c>
      <c r="L348" s="20">
        <f t="shared" ref="L348:L367" si="589">I348+K348</f>
        <v>0</v>
      </c>
      <c r="M348" s="67">
        <f t="shared" ref="M348:M367" si="590">H348*L348</f>
        <v>0</v>
      </c>
      <c r="N348" s="198">
        <f>100%</f>
        <v>1</v>
      </c>
      <c r="O348" s="185">
        <f>ROUND((M348*N348),0)</f>
        <v>0</v>
      </c>
      <c r="P348" s="132"/>
      <c r="Q348" s="20">
        <f t="shared" ref="Q348:Q367" si="591">M348-O348</f>
        <v>0</v>
      </c>
      <c r="R348" s="133"/>
      <c r="S348" s="198">
        <f>100%</f>
        <v>1</v>
      </c>
      <c r="T348" s="185">
        <f>ROUND((S348*O348),0)</f>
        <v>0</v>
      </c>
      <c r="U348" s="132"/>
      <c r="V348" s="134">
        <f t="shared" ref="V348:V367" si="592">O348-T348</f>
        <v>0</v>
      </c>
      <c r="W348" s="317"/>
      <c r="X348" s="57"/>
      <c r="Y348" s="283"/>
      <c r="Z348" s="284" t="str">
        <f t="shared" si="585"/>
        <v xml:space="preserve"> </v>
      </c>
      <c r="AA348" s="10">
        <f t="shared" ref="AA348:AA367" si="593">H348</f>
        <v>0</v>
      </c>
      <c r="AB348" s="26">
        <f t="shared" ref="AB348:AB367" si="594">I348</f>
        <v>0</v>
      </c>
      <c r="AC348" s="186">
        <f t="shared" ref="AC348:AC367" si="595">J348</f>
        <v>0.27</v>
      </c>
      <c r="AD348" s="197">
        <f>ROUNDDOWN(AB348*AC348,0)</f>
        <v>0</v>
      </c>
      <c r="AE348" s="20">
        <f t="shared" ref="AE348:AE367" si="596">AB348+AD348</f>
        <v>0</v>
      </c>
      <c r="AF348" s="21">
        <f t="shared" ref="AF348:AF367" si="597">AA348*AE348</f>
        <v>0</v>
      </c>
      <c r="AG348" s="198">
        <f t="shared" ref="AG348:AG367" si="598">N348</f>
        <v>1</v>
      </c>
      <c r="AH348" s="185">
        <f>ROUND((AF348*AG348),0)</f>
        <v>0</v>
      </c>
      <c r="AI348" s="132"/>
      <c r="AJ348" s="20">
        <f t="shared" ref="AJ348:AJ367" si="599">AF348-AH348</f>
        <v>0</v>
      </c>
      <c r="AK348" s="133"/>
      <c r="AL348" s="198">
        <f t="shared" ref="AL348:AL367" si="600">S348</f>
        <v>1</v>
      </c>
      <c r="AM348" s="185">
        <f>ROUND((AL348*AH348),0)</f>
        <v>0</v>
      </c>
      <c r="AN348" s="132"/>
      <c r="AO348" s="134">
        <f t="shared" ref="AO348:AO367" si="601">AH348-AM348</f>
        <v>0</v>
      </c>
      <c r="AP348" s="292">
        <f t="shared" ref="AP348:AP367" si="602">AH348-O348</f>
        <v>0</v>
      </c>
      <c r="AQ348" s="56">
        <f>X348</f>
        <v>0</v>
      </c>
      <c r="AR348" s="207"/>
      <c r="AS348" s="11" t="str">
        <f t="shared" si="586"/>
        <v xml:space="preserve"> </v>
      </c>
      <c r="AT348" s="10">
        <f t="shared" ref="AT348:AT367" si="603">AA348</f>
        <v>0</v>
      </c>
      <c r="AU348" s="26">
        <f t="shared" ref="AU348:AU367" si="604">AB348</f>
        <v>0</v>
      </c>
      <c r="AV348" s="26">
        <f t="shared" ref="AV348:AV367" si="605">AD348</f>
        <v>0</v>
      </c>
      <c r="AW348" s="20">
        <f t="shared" ref="AW348:AW367" si="606">AU348+AV348</f>
        <v>0</v>
      </c>
      <c r="AX348" s="21">
        <f t="shared" ref="AX348:AX367" si="607">AT348*AW348</f>
        <v>0</v>
      </c>
      <c r="AY348" s="198">
        <f t="shared" ref="AY348:AY367" si="608">AG348</f>
        <v>1</v>
      </c>
      <c r="AZ348" s="20">
        <f>ROUND((AX348*AY348),0)</f>
        <v>0</v>
      </c>
      <c r="BA348" s="132"/>
      <c r="BB348" s="20">
        <f t="shared" ref="BB348:BB367" si="609">AX348-AZ348</f>
        <v>0</v>
      </c>
      <c r="BC348" s="133"/>
      <c r="BD348" s="198">
        <f t="shared" ref="BD348:BD367" si="610">AL348</f>
        <v>1</v>
      </c>
      <c r="BE348" s="20">
        <f t="shared" ref="BE348:BE367" si="611">ROUND((BD348*AZ348),0)</f>
        <v>0</v>
      </c>
      <c r="BF348" s="132"/>
      <c r="BG348" s="184">
        <f t="shared" ref="BG348:BG367" si="612">AZ348-BE348</f>
        <v>0</v>
      </c>
      <c r="BH348" s="301">
        <f>AZ348-AH348</f>
        <v>0</v>
      </c>
      <c r="BI348" s="56">
        <f>AQ348</f>
        <v>0</v>
      </c>
      <c r="BJ348" s="312"/>
      <c r="BK348" s="129" t="str">
        <f t="shared" si="588"/>
        <v>C/IX</v>
      </c>
    </row>
    <row r="349" spans="2:63" x14ac:dyDescent="0.25">
      <c r="B349" s="130" t="s">
        <v>138</v>
      </c>
      <c r="C349" s="8"/>
      <c r="D349" s="85"/>
      <c r="E349" s="324" t="s">
        <v>148</v>
      </c>
      <c r="F349" s="324"/>
      <c r="G349" s="60"/>
      <c r="H349" s="66"/>
      <c r="I349" s="26"/>
      <c r="J349" s="186">
        <f>27%</f>
        <v>0.27</v>
      </c>
      <c r="K349" s="197">
        <f t="shared" ref="K349:K367" si="613">ROUNDDOWN(I349*J349,0)</f>
        <v>0</v>
      </c>
      <c r="L349" s="20">
        <f t="shared" si="589"/>
        <v>0</v>
      </c>
      <c r="M349" s="67">
        <f t="shared" si="590"/>
        <v>0</v>
      </c>
      <c r="N349" s="198">
        <f>100%</f>
        <v>1</v>
      </c>
      <c r="O349" s="185">
        <f t="shared" ref="O349:O367" si="614">ROUND((M349*N349),0)</f>
        <v>0</v>
      </c>
      <c r="P349" s="132"/>
      <c r="Q349" s="20">
        <f t="shared" si="591"/>
        <v>0</v>
      </c>
      <c r="R349" s="133"/>
      <c r="S349" s="198">
        <f>100%</f>
        <v>1</v>
      </c>
      <c r="T349" s="185">
        <f t="shared" ref="T349:T367" si="615">ROUND((S349*O349),0)</f>
        <v>0</v>
      </c>
      <c r="U349" s="132"/>
      <c r="V349" s="134">
        <f t="shared" si="592"/>
        <v>0</v>
      </c>
      <c r="W349" s="317"/>
      <c r="X349" s="57"/>
      <c r="Y349" s="283"/>
      <c r="Z349" s="284" t="str">
        <f t="shared" si="585"/>
        <v xml:space="preserve"> </v>
      </c>
      <c r="AA349" s="10">
        <f t="shared" si="593"/>
        <v>0</v>
      </c>
      <c r="AB349" s="26">
        <f t="shared" si="594"/>
        <v>0</v>
      </c>
      <c r="AC349" s="186">
        <f t="shared" si="595"/>
        <v>0.27</v>
      </c>
      <c r="AD349" s="197">
        <f t="shared" ref="AD349:AD367" si="616">ROUNDDOWN(AB349*AC349,0)</f>
        <v>0</v>
      </c>
      <c r="AE349" s="20">
        <f t="shared" si="596"/>
        <v>0</v>
      </c>
      <c r="AF349" s="21">
        <f t="shared" si="597"/>
        <v>0</v>
      </c>
      <c r="AG349" s="198">
        <f t="shared" si="598"/>
        <v>1</v>
      </c>
      <c r="AH349" s="185">
        <f t="shared" ref="AH349:AH367" si="617">ROUND((AF349*AG349),0)</f>
        <v>0</v>
      </c>
      <c r="AI349" s="132"/>
      <c r="AJ349" s="20">
        <f t="shared" si="599"/>
        <v>0</v>
      </c>
      <c r="AK349" s="133"/>
      <c r="AL349" s="198">
        <f t="shared" si="600"/>
        <v>1</v>
      </c>
      <c r="AM349" s="185">
        <f t="shared" ref="AM349:AM367" si="618">ROUND((AL349*AH349),0)</f>
        <v>0</v>
      </c>
      <c r="AN349" s="132"/>
      <c r="AO349" s="134">
        <f t="shared" si="601"/>
        <v>0</v>
      </c>
      <c r="AP349" s="292">
        <f t="shared" si="602"/>
        <v>0</v>
      </c>
      <c r="AQ349" s="56">
        <f t="shared" ref="AQ349:AQ367" si="619">X349</f>
        <v>0</v>
      </c>
      <c r="AR349" s="207"/>
      <c r="AS349" s="11" t="str">
        <f t="shared" si="586"/>
        <v xml:space="preserve"> </v>
      </c>
      <c r="AT349" s="10">
        <f t="shared" si="603"/>
        <v>0</v>
      </c>
      <c r="AU349" s="26">
        <f t="shared" si="604"/>
        <v>0</v>
      </c>
      <c r="AV349" s="26">
        <f t="shared" si="605"/>
        <v>0</v>
      </c>
      <c r="AW349" s="20">
        <f t="shared" si="606"/>
        <v>0</v>
      </c>
      <c r="AX349" s="21">
        <f t="shared" si="607"/>
        <v>0</v>
      </c>
      <c r="AY349" s="198">
        <f t="shared" si="608"/>
        <v>1</v>
      </c>
      <c r="AZ349" s="20">
        <f t="shared" ref="AZ349:AZ367" si="620">ROUND((AX349*AY349),0)</f>
        <v>0</v>
      </c>
      <c r="BA349" s="132"/>
      <c r="BB349" s="20">
        <f t="shared" si="609"/>
        <v>0</v>
      </c>
      <c r="BC349" s="133"/>
      <c r="BD349" s="198">
        <f t="shared" si="610"/>
        <v>1</v>
      </c>
      <c r="BE349" s="20">
        <f t="shared" si="611"/>
        <v>0</v>
      </c>
      <c r="BF349" s="132"/>
      <c r="BG349" s="184">
        <f t="shared" si="612"/>
        <v>0</v>
      </c>
      <c r="BH349" s="301">
        <f t="shared" ref="BH349:BH367" si="621">AZ349-AH349</f>
        <v>0</v>
      </c>
      <c r="BI349" s="56">
        <f t="shared" ref="BI349:BI367" si="622">AQ349</f>
        <v>0</v>
      </c>
      <c r="BJ349" s="312"/>
      <c r="BK349" s="129" t="str">
        <f t="shared" si="588"/>
        <v>C/IX</v>
      </c>
    </row>
    <row r="350" spans="2:63" x14ac:dyDescent="0.25">
      <c r="B350" s="130" t="s">
        <v>167</v>
      </c>
      <c r="C350" s="8"/>
      <c r="D350" s="85"/>
      <c r="E350" s="324" t="s">
        <v>148</v>
      </c>
      <c r="F350" s="324"/>
      <c r="G350" s="60"/>
      <c r="H350" s="66"/>
      <c r="I350" s="26"/>
      <c r="J350" s="186">
        <f>27%</f>
        <v>0.27</v>
      </c>
      <c r="K350" s="197">
        <f t="shared" si="613"/>
        <v>0</v>
      </c>
      <c r="L350" s="20">
        <f t="shared" si="589"/>
        <v>0</v>
      </c>
      <c r="M350" s="67">
        <f t="shared" si="590"/>
        <v>0</v>
      </c>
      <c r="N350" s="198">
        <f>100%</f>
        <v>1</v>
      </c>
      <c r="O350" s="185">
        <f t="shared" si="614"/>
        <v>0</v>
      </c>
      <c r="P350" s="132"/>
      <c r="Q350" s="20">
        <f t="shared" si="591"/>
        <v>0</v>
      </c>
      <c r="R350" s="133"/>
      <c r="S350" s="198">
        <f>100%</f>
        <v>1</v>
      </c>
      <c r="T350" s="185">
        <f t="shared" si="615"/>
        <v>0</v>
      </c>
      <c r="U350" s="132"/>
      <c r="V350" s="134">
        <f t="shared" si="592"/>
        <v>0</v>
      </c>
      <c r="W350" s="317"/>
      <c r="X350" s="57"/>
      <c r="Y350" s="283"/>
      <c r="Z350" s="284" t="str">
        <f t="shared" si="585"/>
        <v xml:space="preserve"> </v>
      </c>
      <c r="AA350" s="10">
        <f t="shared" si="593"/>
        <v>0</v>
      </c>
      <c r="AB350" s="26">
        <f t="shared" si="594"/>
        <v>0</v>
      </c>
      <c r="AC350" s="186">
        <f t="shared" si="595"/>
        <v>0.27</v>
      </c>
      <c r="AD350" s="197">
        <f t="shared" si="616"/>
        <v>0</v>
      </c>
      <c r="AE350" s="20">
        <f t="shared" si="596"/>
        <v>0</v>
      </c>
      <c r="AF350" s="21">
        <f t="shared" si="597"/>
        <v>0</v>
      </c>
      <c r="AG350" s="198">
        <f t="shared" si="598"/>
        <v>1</v>
      </c>
      <c r="AH350" s="185">
        <f t="shared" si="617"/>
        <v>0</v>
      </c>
      <c r="AI350" s="132"/>
      <c r="AJ350" s="20">
        <f t="shared" si="599"/>
        <v>0</v>
      </c>
      <c r="AK350" s="133"/>
      <c r="AL350" s="198">
        <f t="shared" si="600"/>
        <v>1</v>
      </c>
      <c r="AM350" s="185">
        <f t="shared" si="618"/>
        <v>0</v>
      </c>
      <c r="AN350" s="132"/>
      <c r="AO350" s="134">
        <f t="shared" si="601"/>
        <v>0</v>
      </c>
      <c r="AP350" s="292">
        <f t="shared" si="602"/>
        <v>0</v>
      </c>
      <c r="AQ350" s="56">
        <f t="shared" si="619"/>
        <v>0</v>
      </c>
      <c r="AR350" s="207"/>
      <c r="AS350" s="11" t="str">
        <f t="shared" si="586"/>
        <v xml:space="preserve"> </v>
      </c>
      <c r="AT350" s="10">
        <f t="shared" si="603"/>
        <v>0</v>
      </c>
      <c r="AU350" s="26">
        <f t="shared" si="604"/>
        <v>0</v>
      </c>
      <c r="AV350" s="26">
        <f t="shared" si="605"/>
        <v>0</v>
      </c>
      <c r="AW350" s="20">
        <f t="shared" si="606"/>
        <v>0</v>
      </c>
      <c r="AX350" s="21">
        <f t="shared" si="607"/>
        <v>0</v>
      </c>
      <c r="AY350" s="198">
        <f t="shared" si="608"/>
        <v>1</v>
      </c>
      <c r="AZ350" s="20">
        <f t="shared" si="620"/>
        <v>0</v>
      </c>
      <c r="BA350" s="132"/>
      <c r="BB350" s="20">
        <f t="shared" si="609"/>
        <v>0</v>
      </c>
      <c r="BC350" s="133"/>
      <c r="BD350" s="198">
        <f t="shared" si="610"/>
        <v>1</v>
      </c>
      <c r="BE350" s="20">
        <f t="shared" si="611"/>
        <v>0</v>
      </c>
      <c r="BF350" s="132"/>
      <c r="BG350" s="184">
        <f t="shared" si="612"/>
        <v>0</v>
      </c>
      <c r="BH350" s="301">
        <f t="shared" si="621"/>
        <v>0</v>
      </c>
      <c r="BI350" s="56">
        <f t="shared" si="622"/>
        <v>0</v>
      </c>
      <c r="BJ350" s="312"/>
      <c r="BK350" s="129" t="str">
        <f t="shared" si="588"/>
        <v>C/IX</v>
      </c>
    </row>
    <row r="351" spans="2:63" x14ac:dyDescent="0.25">
      <c r="B351" s="130" t="s">
        <v>168</v>
      </c>
      <c r="C351" s="8"/>
      <c r="D351" s="85"/>
      <c r="E351" s="324" t="s">
        <v>148</v>
      </c>
      <c r="F351" s="324"/>
      <c r="G351" s="60"/>
      <c r="H351" s="66"/>
      <c r="I351" s="26"/>
      <c r="J351" s="186">
        <f>27%</f>
        <v>0.27</v>
      </c>
      <c r="K351" s="197">
        <f t="shared" si="613"/>
        <v>0</v>
      </c>
      <c r="L351" s="20">
        <f t="shared" si="589"/>
        <v>0</v>
      </c>
      <c r="M351" s="67">
        <f t="shared" si="590"/>
        <v>0</v>
      </c>
      <c r="N351" s="198">
        <f>100%</f>
        <v>1</v>
      </c>
      <c r="O351" s="185">
        <f t="shared" si="614"/>
        <v>0</v>
      </c>
      <c r="P351" s="132"/>
      <c r="Q351" s="20">
        <f t="shared" si="591"/>
        <v>0</v>
      </c>
      <c r="R351" s="133"/>
      <c r="S351" s="198">
        <f>100%</f>
        <v>1</v>
      </c>
      <c r="T351" s="185">
        <f t="shared" si="615"/>
        <v>0</v>
      </c>
      <c r="U351" s="132"/>
      <c r="V351" s="134">
        <f t="shared" si="592"/>
        <v>0</v>
      </c>
      <c r="W351" s="317"/>
      <c r="X351" s="57"/>
      <c r="Y351" s="283"/>
      <c r="Z351" s="284" t="str">
        <f t="shared" si="585"/>
        <v xml:space="preserve"> </v>
      </c>
      <c r="AA351" s="10">
        <f t="shared" si="593"/>
        <v>0</v>
      </c>
      <c r="AB351" s="26">
        <f t="shared" si="594"/>
        <v>0</v>
      </c>
      <c r="AC351" s="186">
        <f t="shared" si="595"/>
        <v>0.27</v>
      </c>
      <c r="AD351" s="197">
        <f t="shared" si="616"/>
        <v>0</v>
      </c>
      <c r="AE351" s="20">
        <f t="shared" si="596"/>
        <v>0</v>
      </c>
      <c r="AF351" s="21">
        <f t="shared" si="597"/>
        <v>0</v>
      </c>
      <c r="AG351" s="198">
        <f t="shared" si="598"/>
        <v>1</v>
      </c>
      <c r="AH351" s="185">
        <f t="shared" si="617"/>
        <v>0</v>
      </c>
      <c r="AI351" s="132"/>
      <c r="AJ351" s="20">
        <f t="shared" si="599"/>
        <v>0</v>
      </c>
      <c r="AK351" s="133"/>
      <c r="AL351" s="198">
        <f t="shared" si="600"/>
        <v>1</v>
      </c>
      <c r="AM351" s="185">
        <f t="shared" si="618"/>
        <v>0</v>
      </c>
      <c r="AN351" s="132"/>
      <c r="AO351" s="134">
        <f t="shared" si="601"/>
        <v>0</v>
      </c>
      <c r="AP351" s="292">
        <f t="shared" si="602"/>
        <v>0</v>
      </c>
      <c r="AQ351" s="56">
        <f t="shared" si="619"/>
        <v>0</v>
      </c>
      <c r="AR351" s="207"/>
      <c r="AS351" s="11" t="str">
        <f t="shared" si="586"/>
        <v xml:space="preserve"> </v>
      </c>
      <c r="AT351" s="10">
        <f t="shared" si="603"/>
        <v>0</v>
      </c>
      <c r="AU351" s="26">
        <f t="shared" si="604"/>
        <v>0</v>
      </c>
      <c r="AV351" s="26">
        <f t="shared" si="605"/>
        <v>0</v>
      </c>
      <c r="AW351" s="20">
        <f t="shared" si="606"/>
        <v>0</v>
      </c>
      <c r="AX351" s="21">
        <f t="shared" si="607"/>
        <v>0</v>
      </c>
      <c r="AY351" s="198">
        <f t="shared" si="608"/>
        <v>1</v>
      </c>
      <c r="AZ351" s="20">
        <f t="shared" si="620"/>
        <v>0</v>
      </c>
      <c r="BA351" s="132"/>
      <c r="BB351" s="20">
        <f t="shared" si="609"/>
        <v>0</v>
      </c>
      <c r="BC351" s="133"/>
      <c r="BD351" s="198">
        <f t="shared" si="610"/>
        <v>1</v>
      </c>
      <c r="BE351" s="20">
        <f t="shared" si="611"/>
        <v>0</v>
      </c>
      <c r="BF351" s="132"/>
      <c r="BG351" s="184">
        <f t="shared" si="612"/>
        <v>0</v>
      </c>
      <c r="BH351" s="301">
        <f t="shared" si="621"/>
        <v>0</v>
      </c>
      <c r="BI351" s="56">
        <f t="shared" si="622"/>
        <v>0</v>
      </c>
      <c r="BJ351" s="312"/>
      <c r="BK351" s="129" t="str">
        <f t="shared" si="588"/>
        <v>C/IX</v>
      </c>
    </row>
    <row r="352" spans="2:63" x14ac:dyDescent="0.25">
      <c r="B352" s="130" t="s">
        <v>169</v>
      </c>
      <c r="C352" s="8"/>
      <c r="D352" s="85"/>
      <c r="E352" s="324" t="s">
        <v>148</v>
      </c>
      <c r="F352" s="324"/>
      <c r="G352" s="60"/>
      <c r="H352" s="66"/>
      <c r="I352" s="26"/>
      <c r="J352" s="186">
        <f>27%</f>
        <v>0.27</v>
      </c>
      <c r="K352" s="197">
        <f t="shared" si="613"/>
        <v>0</v>
      </c>
      <c r="L352" s="20">
        <f t="shared" si="589"/>
        <v>0</v>
      </c>
      <c r="M352" s="67">
        <f t="shared" si="590"/>
        <v>0</v>
      </c>
      <c r="N352" s="198">
        <f>100%</f>
        <v>1</v>
      </c>
      <c r="O352" s="185">
        <f t="shared" si="614"/>
        <v>0</v>
      </c>
      <c r="P352" s="132"/>
      <c r="Q352" s="20">
        <f t="shared" si="591"/>
        <v>0</v>
      </c>
      <c r="R352" s="133"/>
      <c r="S352" s="198">
        <f>100%</f>
        <v>1</v>
      </c>
      <c r="T352" s="185">
        <f t="shared" si="615"/>
        <v>0</v>
      </c>
      <c r="U352" s="132"/>
      <c r="V352" s="134">
        <f t="shared" si="592"/>
        <v>0</v>
      </c>
      <c r="W352" s="317"/>
      <c r="X352" s="57"/>
      <c r="Y352" s="283"/>
      <c r="Z352" s="284" t="str">
        <f t="shared" si="585"/>
        <v xml:space="preserve"> </v>
      </c>
      <c r="AA352" s="10">
        <f t="shared" si="593"/>
        <v>0</v>
      </c>
      <c r="AB352" s="26">
        <f t="shared" si="594"/>
        <v>0</v>
      </c>
      <c r="AC352" s="186">
        <f t="shared" si="595"/>
        <v>0.27</v>
      </c>
      <c r="AD352" s="197">
        <f t="shared" si="616"/>
        <v>0</v>
      </c>
      <c r="AE352" s="20">
        <f t="shared" si="596"/>
        <v>0</v>
      </c>
      <c r="AF352" s="21">
        <f t="shared" si="597"/>
        <v>0</v>
      </c>
      <c r="AG352" s="198">
        <f t="shared" si="598"/>
        <v>1</v>
      </c>
      <c r="AH352" s="185">
        <f t="shared" si="617"/>
        <v>0</v>
      </c>
      <c r="AI352" s="132"/>
      <c r="AJ352" s="20">
        <f t="shared" si="599"/>
        <v>0</v>
      </c>
      <c r="AK352" s="133"/>
      <c r="AL352" s="198">
        <f t="shared" si="600"/>
        <v>1</v>
      </c>
      <c r="AM352" s="185">
        <f t="shared" si="618"/>
        <v>0</v>
      </c>
      <c r="AN352" s="132"/>
      <c r="AO352" s="134">
        <f t="shared" si="601"/>
        <v>0</v>
      </c>
      <c r="AP352" s="292">
        <f t="shared" si="602"/>
        <v>0</v>
      </c>
      <c r="AQ352" s="56">
        <f t="shared" si="619"/>
        <v>0</v>
      </c>
      <c r="AR352" s="207"/>
      <c r="AS352" s="11" t="str">
        <f t="shared" si="586"/>
        <v xml:space="preserve"> </v>
      </c>
      <c r="AT352" s="10">
        <f t="shared" si="603"/>
        <v>0</v>
      </c>
      <c r="AU352" s="26">
        <f t="shared" si="604"/>
        <v>0</v>
      </c>
      <c r="AV352" s="26">
        <f t="shared" si="605"/>
        <v>0</v>
      </c>
      <c r="AW352" s="20">
        <f t="shared" si="606"/>
        <v>0</v>
      </c>
      <c r="AX352" s="21">
        <f t="shared" si="607"/>
        <v>0</v>
      </c>
      <c r="AY352" s="198">
        <f t="shared" si="608"/>
        <v>1</v>
      </c>
      <c r="AZ352" s="20">
        <f t="shared" si="620"/>
        <v>0</v>
      </c>
      <c r="BA352" s="132"/>
      <c r="BB352" s="20">
        <f t="shared" si="609"/>
        <v>0</v>
      </c>
      <c r="BC352" s="133"/>
      <c r="BD352" s="198">
        <f t="shared" si="610"/>
        <v>1</v>
      </c>
      <c r="BE352" s="20">
        <f t="shared" si="611"/>
        <v>0</v>
      </c>
      <c r="BF352" s="132"/>
      <c r="BG352" s="184">
        <f t="shared" si="612"/>
        <v>0</v>
      </c>
      <c r="BH352" s="301">
        <f t="shared" si="621"/>
        <v>0</v>
      </c>
      <c r="BI352" s="56">
        <f t="shared" si="622"/>
        <v>0</v>
      </c>
      <c r="BJ352" s="312"/>
      <c r="BK352" s="129" t="str">
        <f t="shared" si="588"/>
        <v>C/IX</v>
      </c>
    </row>
    <row r="353" spans="2:63" x14ac:dyDescent="0.25">
      <c r="B353" s="130" t="s">
        <v>170</v>
      </c>
      <c r="C353" s="8"/>
      <c r="D353" s="85"/>
      <c r="E353" s="324" t="s">
        <v>148</v>
      </c>
      <c r="F353" s="324"/>
      <c r="G353" s="60"/>
      <c r="H353" s="66"/>
      <c r="I353" s="26"/>
      <c r="J353" s="186">
        <f>27%</f>
        <v>0.27</v>
      </c>
      <c r="K353" s="197">
        <f t="shared" si="613"/>
        <v>0</v>
      </c>
      <c r="L353" s="20">
        <f t="shared" si="589"/>
        <v>0</v>
      </c>
      <c r="M353" s="67">
        <f t="shared" si="590"/>
        <v>0</v>
      </c>
      <c r="N353" s="198">
        <f>100%</f>
        <v>1</v>
      </c>
      <c r="O353" s="185">
        <f t="shared" si="614"/>
        <v>0</v>
      </c>
      <c r="P353" s="132"/>
      <c r="Q353" s="20">
        <f t="shared" si="591"/>
        <v>0</v>
      </c>
      <c r="R353" s="133"/>
      <c r="S353" s="198">
        <f>100%</f>
        <v>1</v>
      </c>
      <c r="T353" s="185">
        <f t="shared" si="615"/>
        <v>0</v>
      </c>
      <c r="U353" s="132"/>
      <c r="V353" s="134">
        <f t="shared" si="592"/>
        <v>0</v>
      </c>
      <c r="W353" s="317"/>
      <c r="X353" s="57"/>
      <c r="Y353" s="283"/>
      <c r="Z353" s="284" t="str">
        <f t="shared" si="585"/>
        <v xml:space="preserve"> </v>
      </c>
      <c r="AA353" s="10">
        <f t="shared" si="593"/>
        <v>0</v>
      </c>
      <c r="AB353" s="26">
        <f t="shared" si="594"/>
        <v>0</v>
      </c>
      <c r="AC353" s="186">
        <f t="shared" si="595"/>
        <v>0.27</v>
      </c>
      <c r="AD353" s="197">
        <f t="shared" si="616"/>
        <v>0</v>
      </c>
      <c r="AE353" s="20">
        <f t="shared" si="596"/>
        <v>0</v>
      </c>
      <c r="AF353" s="21">
        <f t="shared" si="597"/>
        <v>0</v>
      </c>
      <c r="AG353" s="198">
        <f t="shared" si="598"/>
        <v>1</v>
      </c>
      <c r="AH353" s="185">
        <f t="shared" si="617"/>
        <v>0</v>
      </c>
      <c r="AI353" s="132"/>
      <c r="AJ353" s="20">
        <f t="shared" si="599"/>
        <v>0</v>
      </c>
      <c r="AK353" s="133"/>
      <c r="AL353" s="198">
        <f t="shared" si="600"/>
        <v>1</v>
      </c>
      <c r="AM353" s="185">
        <f t="shared" si="618"/>
        <v>0</v>
      </c>
      <c r="AN353" s="132"/>
      <c r="AO353" s="134">
        <f t="shared" si="601"/>
        <v>0</v>
      </c>
      <c r="AP353" s="292">
        <f t="shared" si="602"/>
        <v>0</v>
      </c>
      <c r="AQ353" s="56">
        <f t="shared" si="619"/>
        <v>0</v>
      </c>
      <c r="AR353" s="207"/>
      <c r="AS353" s="11" t="str">
        <f t="shared" si="586"/>
        <v xml:space="preserve"> </v>
      </c>
      <c r="AT353" s="10">
        <f t="shared" si="603"/>
        <v>0</v>
      </c>
      <c r="AU353" s="26">
        <f t="shared" si="604"/>
        <v>0</v>
      </c>
      <c r="AV353" s="26">
        <f t="shared" si="605"/>
        <v>0</v>
      </c>
      <c r="AW353" s="20">
        <f t="shared" si="606"/>
        <v>0</v>
      </c>
      <c r="AX353" s="21">
        <f t="shared" si="607"/>
        <v>0</v>
      </c>
      <c r="AY353" s="198">
        <f t="shared" si="608"/>
        <v>1</v>
      </c>
      <c r="AZ353" s="20">
        <f t="shared" si="620"/>
        <v>0</v>
      </c>
      <c r="BA353" s="132"/>
      <c r="BB353" s="20">
        <f t="shared" si="609"/>
        <v>0</v>
      </c>
      <c r="BC353" s="133"/>
      <c r="BD353" s="198">
        <f t="shared" si="610"/>
        <v>1</v>
      </c>
      <c r="BE353" s="20">
        <f t="shared" si="611"/>
        <v>0</v>
      </c>
      <c r="BF353" s="132"/>
      <c r="BG353" s="184">
        <f t="shared" si="612"/>
        <v>0</v>
      </c>
      <c r="BH353" s="301">
        <f t="shared" si="621"/>
        <v>0</v>
      </c>
      <c r="BI353" s="56">
        <f t="shared" si="622"/>
        <v>0</v>
      </c>
      <c r="BJ353" s="312"/>
      <c r="BK353" s="129" t="str">
        <f t="shared" si="588"/>
        <v>C/IX</v>
      </c>
    </row>
    <row r="354" spans="2:63" x14ac:dyDescent="0.25">
      <c r="B354" s="130" t="s">
        <v>472</v>
      </c>
      <c r="C354" s="8"/>
      <c r="D354" s="85"/>
      <c r="E354" s="324" t="s">
        <v>148</v>
      </c>
      <c r="F354" s="324"/>
      <c r="G354" s="60"/>
      <c r="H354" s="66"/>
      <c r="I354" s="26"/>
      <c r="J354" s="186">
        <f>27%</f>
        <v>0.27</v>
      </c>
      <c r="K354" s="197">
        <f t="shared" si="613"/>
        <v>0</v>
      </c>
      <c r="L354" s="20">
        <f t="shared" si="589"/>
        <v>0</v>
      </c>
      <c r="M354" s="67">
        <f t="shared" si="590"/>
        <v>0</v>
      </c>
      <c r="N354" s="198">
        <f>100%</f>
        <v>1</v>
      </c>
      <c r="O354" s="185">
        <f t="shared" si="614"/>
        <v>0</v>
      </c>
      <c r="P354" s="132"/>
      <c r="Q354" s="20">
        <f t="shared" si="591"/>
        <v>0</v>
      </c>
      <c r="R354" s="133"/>
      <c r="S354" s="198">
        <f>100%</f>
        <v>1</v>
      </c>
      <c r="T354" s="185">
        <f t="shared" si="615"/>
        <v>0</v>
      </c>
      <c r="U354" s="132"/>
      <c r="V354" s="134">
        <f t="shared" si="592"/>
        <v>0</v>
      </c>
      <c r="W354" s="317"/>
      <c r="X354" s="57"/>
      <c r="Y354" s="283"/>
      <c r="Z354" s="284" t="str">
        <f t="shared" si="585"/>
        <v xml:space="preserve"> </v>
      </c>
      <c r="AA354" s="10">
        <f t="shared" si="593"/>
        <v>0</v>
      </c>
      <c r="AB354" s="26">
        <f t="shared" si="594"/>
        <v>0</v>
      </c>
      <c r="AC354" s="186">
        <f t="shared" si="595"/>
        <v>0.27</v>
      </c>
      <c r="AD354" s="197">
        <f t="shared" si="616"/>
        <v>0</v>
      </c>
      <c r="AE354" s="20">
        <f t="shared" si="596"/>
        <v>0</v>
      </c>
      <c r="AF354" s="21">
        <f t="shared" si="597"/>
        <v>0</v>
      </c>
      <c r="AG354" s="198">
        <f t="shared" si="598"/>
        <v>1</v>
      </c>
      <c r="AH354" s="185">
        <f t="shared" si="617"/>
        <v>0</v>
      </c>
      <c r="AI354" s="132"/>
      <c r="AJ354" s="20">
        <f t="shared" si="599"/>
        <v>0</v>
      </c>
      <c r="AK354" s="133"/>
      <c r="AL354" s="198">
        <f t="shared" si="600"/>
        <v>1</v>
      </c>
      <c r="AM354" s="185">
        <f t="shared" si="618"/>
        <v>0</v>
      </c>
      <c r="AN354" s="132"/>
      <c r="AO354" s="134">
        <f t="shared" si="601"/>
        <v>0</v>
      </c>
      <c r="AP354" s="292">
        <f t="shared" si="602"/>
        <v>0</v>
      </c>
      <c r="AQ354" s="56">
        <f t="shared" si="619"/>
        <v>0</v>
      </c>
      <c r="AR354" s="207"/>
      <c r="AS354" s="11" t="str">
        <f t="shared" si="586"/>
        <v xml:space="preserve"> </v>
      </c>
      <c r="AT354" s="10">
        <f t="shared" si="603"/>
        <v>0</v>
      </c>
      <c r="AU354" s="26">
        <f t="shared" si="604"/>
        <v>0</v>
      </c>
      <c r="AV354" s="26">
        <f t="shared" si="605"/>
        <v>0</v>
      </c>
      <c r="AW354" s="20">
        <f t="shared" si="606"/>
        <v>0</v>
      </c>
      <c r="AX354" s="21">
        <f t="shared" si="607"/>
        <v>0</v>
      </c>
      <c r="AY354" s="198">
        <f t="shared" si="608"/>
        <v>1</v>
      </c>
      <c r="AZ354" s="20">
        <f t="shared" si="620"/>
        <v>0</v>
      </c>
      <c r="BA354" s="132"/>
      <c r="BB354" s="20">
        <f t="shared" si="609"/>
        <v>0</v>
      </c>
      <c r="BC354" s="133"/>
      <c r="BD354" s="198">
        <f t="shared" si="610"/>
        <v>1</v>
      </c>
      <c r="BE354" s="20">
        <f t="shared" si="611"/>
        <v>0</v>
      </c>
      <c r="BF354" s="132"/>
      <c r="BG354" s="184">
        <f t="shared" si="612"/>
        <v>0</v>
      </c>
      <c r="BH354" s="301">
        <f t="shared" si="621"/>
        <v>0</v>
      </c>
      <c r="BI354" s="56">
        <f t="shared" si="622"/>
        <v>0</v>
      </c>
      <c r="BJ354" s="312"/>
      <c r="BK354" s="129" t="str">
        <f t="shared" si="588"/>
        <v>C/IX</v>
      </c>
    </row>
    <row r="355" spans="2:63" x14ac:dyDescent="0.25">
      <c r="B355" s="130" t="s">
        <v>473</v>
      </c>
      <c r="C355" s="8"/>
      <c r="D355" s="85"/>
      <c r="E355" s="324" t="s">
        <v>148</v>
      </c>
      <c r="F355" s="324"/>
      <c r="G355" s="60"/>
      <c r="H355" s="66"/>
      <c r="I355" s="26"/>
      <c r="J355" s="186">
        <f>27%</f>
        <v>0.27</v>
      </c>
      <c r="K355" s="197">
        <f t="shared" si="613"/>
        <v>0</v>
      </c>
      <c r="L355" s="20">
        <f t="shared" si="589"/>
        <v>0</v>
      </c>
      <c r="M355" s="67">
        <f t="shared" si="590"/>
        <v>0</v>
      </c>
      <c r="N355" s="198">
        <f>100%</f>
        <v>1</v>
      </c>
      <c r="O355" s="185">
        <f t="shared" si="614"/>
        <v>0</v>
      </c>
      <c r="P355" s="132"/>
      <c r="Q355" s="20">
        <f t="shared" si="591"/>
        <v>0</v>
      </c>
      <c r="R355" s="133"/>
      <c r="S355" s="198">
        <f>100%</f>
        <v>1</v>
      </c>
      <c r="T355" s="185">
        <f t="shared" si="615"/>
        <v>0</v>
      </c>
      <c r="U355" s="132"/>
      <c r="V355" s="134">
        <f t="shared" si="592"/>
        <v>0</v>
      </c>
      <c r="W355" s="317"/>
      <c r="X355" s="57"/>
      <c r="Y355" s="283"/>
      <c r="Z355" s="284" t="str">
        <f t="shared" si="585"/>
        <v xml:space="preserve"> </v>
      </c>
      <c r="AA355" s="10">
        <f t="shared" si="593"/>
        <v>0</v>
      </c>
      <c r="AB355" s="26">
        <f t="shared" si="594"/>
        <v>0</v>
      </c>
      <c r="AC355" s="186">
        <f t="shared" si="595"/>
        <v>0.27</v>
      </c>
      <c r="AD355" s="197">
        <f t="shared" si="616"/>
        <v>0</v>
      </c>
      <c r="AE355" s="20">
        <f t="shared" si="596"/>
        <v>0</v>
      </c>
      <c r="AF355" s="21">
        <f t="shared" si="597"/>
        <v>0</v>
      </c>
      <c r="AG355" s="198">
        <f t="shared" si="598"/>
        <v>1</v>
      </c>
      <c r="AH355" s="185">
        <f t="shared" si="617"/>
        <v>0</v>
      </c>
      <c r="AI355" s="132"/>
      <c r="AJ355" s="20">
        <f t="shared" si="599"/>
        <v>0</v>
      </c>
      <c r="AK355" s="133"/>
      <c r="AL355" s="198">
        <f t="shared" si="600"/>
        <v>1</v>
      </c>
      <c r="AM355" s="185">
        <f t="shared" si="618"/>
        <v>0</v>
      </c>
      <c r="AN355" s="132"/>
      <c r="AO355" s="134">
        <f t="shared" si="601"/>
        <v>0</v>
      </c>
      <c r="AP355" s="292">
        <f t="shared" si="602"/>
        <v>0</v>
      </c>
      <c r="AQ355" s="56">
        <f t="shared" si="619"/>
        <v>0</v>
      </c>
      <c r="AR355" s="207"/>
      <c r="AS355" s="11" t="str">
        <f t="shared" si="586"/>
        <v xml:space="preserve"> </v>
      </c>
      <c r="AT355" s="10">
        <f t="shared" si="603"/>
        <v>0</v>
      </c>
      <c r="AU355" s="26">
        <f t="shared" si="604"/>
        <v>0</v>
      </c>
      <c r="AV355" s="26">
        <f t="shared" si="605"/>
        <v>0</v>
      </c>
      <c r="AW355" s="20">
        <f t="shared" si="606"/>
        <v>0</v>
      </c>
      <c r="AX355" s="21">
        <f t="shared" si="607"/>
        <v>0</v>
      </c>
      <c r="AY355" s="198">
        <f t="shared" si="608"/>
        <v>1</v>
      </c>
      <c r="AZ355" s="20">
        <f t="shared" si="620"/>
        <v>0</v>
      </c>
      <c r="BA355" s="132"/>
      <c r="BB355" s="20">
        <f t="shared" si="609"/>
        <v>0</v>
      </c>
      <c r="BC355" s="133"/>
      <c r="BD355" s="198">
        <f t="shared" si="610"/>
        <v>1</v>
      </c>
      <c r="BE355" s="20">
        <f t="shared" si="611"/>
        <v>0</v>
      </c>
      <c r="BF355" s="132"/>
      <c r="BG355" s="184">
        <f t="shared" si="612"/>
        <v>0</v>
      </c>
      <c r="BH355" s="301">
        <f t="shared" si="621"/>
        <v>0</v>
      </c>
      <c r="BI355" s="56">
        <f t="shared" si="622"/>
        <v>0</v>
      </c>
      <c r="BJ355" s="312"/>
      <c r="BK355" s="129" t="str">
        <f t="shared" si="588"/>
        <v>C/IX</v>
      </c>
    </row>
    <row r="356" spans="2:63" x14ac:dyDescent="0.25">
      <c r="B356" s="130" t="s">
        <v>474</v>
      </c>
      <c r="C356" s="8"/>
      <c r="D356" s="85"/>
      <c r="E356" s="324" t="s">
        <v>148</v>
      </c>
      <c r="F356" s="324"/>
      <c r="G356" s="60"/>
      <c r="H356" s="66"/>
      <c r="I356" s="26"/>
      <c r="J356" s="186">
        <f>27%</f>
        <v>0.27</v>
      </c>
      <c r="K356" s="197">
        <f t="shared" si="613"/>
        <v>0</v>
      </c>
      <c r="L356" s="20">
        <f t="shared" si="589"/>
        <v>0</v>
      </c>
      <c r="M356" s="67">
        <f t="shared" si="590"/>
        <v>0</v>
      </c>
      <c r="N356" s="198">
        <f>100%</f>
        <v>1</v>
      </c>
      <c r="O356" s="185">
        <f t="shared" si="614"/>
        <v>0</v>
      </c>
      <c r="P356" s="132"/>
      <c r="Q356" s="20">
        <f t="shared" si="591"/>
        <v>0</v>
      </c>
      <c r="R356" s="133"/>
      <c r="S356" s="198">
        <f>100%</f>
        <v>1</v>
      </c>
      <c r="T356" s="185">
        <f t="shared" si="615"/>
        <v>0</v>
      </c>
      <c r="U356" s="132"/>
      <c r="V356" s="134">
        <f t="shared" si="592"/>
        <v>0</v>
      </c>
      <c r="W356" s="317"/>
      <c r="X356" s="57"/>
      <c r="Y356" s="283"/>
      <c r="Z356" s="284" t="str">
        <f t="shared" si="585"/>
        <v xml:space="preserve"> </v>
      </c>
      <c r="AA356" s="10">
        <f t="shared" si="593"/>
        <v>0</v>
      </c>
      <c r="AB356" s="26">
        <f t="shared" si="594"/>
        <v>0</v>
      </c>
      <c r="AC356" s="186">
        <f t="shared" si="595"/>
        <v>0.27</v>
      </c>
      <c r="AD356" s="197">
        <f t="shared" si="616"/>
        <v>0</v>
      </c>
      <c r="AE356" s="20">
        <f t="shared" si="596"/>
        <v>0</v>
      </c>
      <c r="AF356" s="21">
        <f t="shared" si="597"/>
        <v>0</v>
      </c>
      <c r="AG356" s="198">
        <f t="shared" si="598"/>
        <v>1</v>
      </c>
      <c r="AH356" s="185">
        <f t="shared" si="617"/>
        <v>0</v>
      </c>
      <c r="AI356" s="132"/>
      <c r="AJ356" s="20">
        <f t="shared" si="599"/>
        <v>0</v>
      </c>
      <c r="AK356" s="133"/>
      <c r="AL356" s="198">
        <f t="shared" si="600"/>
        <v>1</v>
      </c>
      <c r="AM356" s="185">
        <f t="shared" si="618"/>
        <v>0</v>
      </c>
      <c r="AN356" s="132"/>
      <c r="AO356" s="134">
        <f t="shared" si="601"/>
        <v>0</v>
      </c>
      <c r="AP356" s="292">
        <f t="shared" si="602"/>
        <v>0</v>
      </c>
      <c r="AQ356" s="56">
        <f t="shared" si="619"/>
        <v>0</v>
      </c>
      <c r="AR356" s="207"/>
      <c r="AS356" s="11" t="str">
        <f t="shared" si="586"/>
        <v xml:space="preserve"> </v>
      </c>
      <c r="AT356" s="10">
        <f t="shared" si="603"/>
        <v>0</v>
      </c>
      <c r="AU356" s="26">
        <f t="shared" si="604"/>
        <v>0</v>
      </c>
      <c r="AV356" s="26">
        <f t="shared" si="605"/>
        <v>0</v>
      </c>
      <c r="AW356" s="20">
        <f t="shared" si="606"/>
        <v>0</v>
      </c>
      <c r="AX356" s="21">
        <f t="shared" si="607"/>
        <v>0</v>
      </c>
      <c r="AY356" s="198">
        <f t="shared" si="608"/>
        <v>1</v>
      </c>
      <c r="AZ356" s="20">
        <f t="shared" si="620"/>
        <v>0</v>
      </c>
      <c r="BA356" s="132"/>
      <c r="BB356" s="20">
        <f t="shared" si="609"/>
        <v>0</v>
      </c>
      <c r="BC356" s="133"/>
      <c r="BD356" s="198">
        <f t="shared" si="610"/>
        <v>1</v>
      </c>
      <c r="BE356" s="20">
        <f t="shared" si="611"/>
        <v>0</v>
      </c>
      <c r="BF356" s="132"/>
      <c r="BG356" s="184">
        <f t="shared" si="612"/>
        <v>0</v>
      </c>
      <c r="BH356" s="301">
        <f t="shared" si="621"/>
        <v>0</v>
      </c>
      <c r="BI356" s="56">
        <f t="shared" si="622"/>
        <v>0</v>
      </c>
      <c r="BJ356" s="312"/>
      <c r="BK356" s="129" t="str">
        <f t="shared" si="588"/>
        <v>C/IX</v>
      </c>
    </row>
    <row r="357" spans="2:63" x14ac:dyDescent="0.25">
      <c r="B357" s="130" t="s">
        <v>475</v>
      </c>
      <c r="C357" s="8"/>
      <c r="D357" s="85"/>
      <c r="E357" s="324" t="s">
        <v>148</v>
      </c>
      <c r="F357" s="324"/>
      <c r="G357" s="60"/>
      <c r="H357" s="66"/>
      <c r="I357" s="26"/>
      <c r="J357" s="186">
        <f>27%</f>
        <v>0.27</v>
      </c>
      <c r="K357" s="197">
        <f t="shared" si="613"/>
        <v>0</v>
      </c>
      <c r="L357" s="20">
        <f t="shared" si="589"/>
        <v>0</v>
      </c>
      <c r="M357" s="67">
        <f t="shared" si="590"/>
        <v>0</v>
      </c>
      <c r="N357" s="198">
        <f>100%</f>
        <v>1</v>
      </c>
      <c r="O357" s="185">
        <f t="shared" si="614"/>
        <v>0</v>
      </c>
      <c r="P357" s="132"/>
      <c r="Q357" s="20">
        <f t="shared" si="591"/>
        <v>0</v>
      </c>
      <c r="R357" s="133"/>
      <c r="S357" s="198">
        <f>100%</f>
        <v>1</v>
      </c>
      <c r="T357" s="185">
        <f t="shared" si="615"/>
        <v>0</v>
      </c>
      <c r="U357" s="132"/>
      <c r="V357" s="134">
        <f t="shared" si="592"/>
        <v>0</v>
      </c>
      <c r="W357" s="317"/>
      <c r="X357" s="57"/>
      <c r="Y357" s="283"/>
      <c r="Z357" s="284" t="str">
        <f t="shared" si="585"/>
        <v xml:space="preserve"> </v>
      </c>
      <c r="AA357" s="10">
        <f t="shared" si="593"/>
        <v>0</v>
      </c>
      <c r="AB357" s="26">
        <f t="shared" si="594"/>
        <v>0</v>
      </c>
      <c r="AC357" s="186">
        <f t="shared" si="595"/>
        <v>0.27</v>
      </c>
      <c r="AD357" s="197">
        <f t="shared" si="616"/>
        <v>0</v>
      </c>
      <c r="AE357" s="20">
        <f t="shared" si="596"/>
        <v>0</v>
      </c>
      <c r="AF357" s="21">
        <f t="shared" si="597"/>
        <v>0</v>
      </c>
      <c r="AG357" s="198">
        <f t="shared" si="598"/>
        <v>1</v>
      </c>
      <c r="AH357" s="185">
        <f t="shared" si="617"/>
        <v>0</v>
      </c>
      <c r="AI357" s="132"/>
      <c r="AJ357" s="20">
        <f t="shared" si="599"/>
        <v>0</v>
      </c>
      <c r="AK357" s="133"/>
      <c r="AL357" s="198">
        <f t="shared" si="600"/>
        <v>1</v>
      </c>
      <c r="AM357" s="185">
        <f t="shared" si="618"/>
        <v>0</v>
      </c>
      <c r="AN357" s="132"/>
      <c r="AO357" s="134">
        <f t="shared" si="601"/>
        <v>0</v>
      </c>
      <c r="AP357" s="292">
        <f t="shared" si="602"/>
        <v>0</v>
      </c>
      <c r="AQ357" s="56">
        <f t="shared" si="619"/>
        <v>0</v>
      </c>
      <c r="AR357" s="207"/>
      <c r="AS357" s="11" t="str">
        <f t="shared" si="586"/>
        <v xml:space="preserve"> </v>
      </c>
      <c r="AT357" s="10">
        <f t="shared" si="603"/>
        <v>0</v>
      </c>
      <c r="AU357" s="26">
        <f t="shared" si="604"/>
        <v>0</v>
      </c>
      <c r="AV357" s="26">
        <f t="shared" si="605"/>
        <v>0</v>
      </c>
      <c r="AW357" s="20">
        <f t="shared" si="606"/>
        <v>0</v>
      </c>
      <c r="AX357" s="21">
        <f t="shared" si="607"/>
        <v>0</v>
      </c>
      <c r="AY357" s="198">
        <f t="shared" si="608"/>
        <v>1</v>
      </c>
      <c r="AZ357" s="20">
        <f t="shared" si="620"/>
        <v>0</v>
      </c>
      <c r="BA357" s="132"/>
      <c r="BB357" s="20">
        <f t="shared" si="609"/>
        <v>0</v>
      </c>
      <c r="BC357" s="133"/>
      <c r="BD357" s="198">
        <f t="shared" si="610"/>
        <v>1</v>
      </c>
      <c r="BE357" s="20">
        <f t="shared" si="611"/>
        <v>0</v>
      </c>
      <c r="BF357" s="132"/>
      <c r="BG357" s="184">
        <f t="shared" si="612"/>
        <v>0</v>
      </c>
      <c r="BH357" s="301">
        <f t="shared" si="621"/>
        <v>0</v>
      </c>
      <c r="BI357" s="56">
        <f t="shared" si="622"/>
        <v>0</v>
      </c>
      <c r="BJ357" s="312"/>
      <c r="BK357" s="129" t="str">
        <f t="shared" ref="BK357:BK367" si="623">+IF(LEFT(RIGHT(B357,3),1)="/",SUBSTITUTE(B357,RIGHT(B357,3),""),"")</f>
        <v>C/IX</v>
      </c>
    </row>
    <row r="358" spans="2:63" x14ac:dyDescent="0.25">
      <c r="B358" s="130" t="s">
        <v>476</v>
      </c>
      <c r="C358" s="8"/>
      <c r="D358" s="85"/>
      <c r="E358" s="324" t="s">
        <v>148</v>
      </c>
      <c r="F358" s="324"/>
      <c r="G358" s="60"/>
      <c r="H358" s="66"/>
      <c r="I358" s="26"/>
      <c r="J358" s="186">
        <f>27%</f>
        <v>0.27</v>
      </c>
      <c r="K358" s="197">
        <f t="shared" si="613"/>
        <v>0</v>
      </c>
      <c r="L358" s="20">
        <f t="shared" si="589"/>
        <v>0</v>
      </c>
      <c r="M358" s="67">
        <f t="shared" si="590"/>
        <v>0</v>
      </c>
      <c r="N358" s="198">
        <f>100%</f>
        <v>1</v>
      </c>
      <c r="O358" s="185">
        <f t="shared" si="614"/>
        <v>0</v>
      </c>
      <c r="P358" s="132"/>
      <c r="Q358" s="20">
        <f t="shared" si="591"/>
        <v>0</v>
      </c>
      <c r="R358" s="133"/>
      <c r="S358" s="198">
        <f>100%</f>
        <v>1</v>
      </c>
      <c r="T358" s="185">
        <f t="shared" si="615"/>
        <v>0</v>
      </c>
      <c r="U358" s="132"/>
      <c r="V358" s="134">
        <f t="shared" si="592"/>
        <v>0</v>
      </c>
      <c r="W358" s="317"/>
      <c r="X358" s="57"/>
      <c r="Y358" s="283"/>
      <c r="Z358" s="284" t="str">
        <f t="shared" si="585"/>
        <v xml:space="preserve"> </v>
      </c>
      <c r="AA358" s="10">
        <f t="shared" si="593"/>
        <v>0</v>
      </c>
      <c r="AB358" s="26">
        <f t="shared" si="594"/>
        <v>0</v>
      </c>
      <c r="AC358" s="186">
        <f t="shared" si="595"/>
        <v>0.27</v>
      </c>
      <c r="AD358" s="197">
        <f t="shared" si="616"/>
        <v>0</v>
      </c>
      <c r="AE358" s="20">
        <f t="shared" si="596"/>
        <v>0</v>
      </c>
      <c r="AF358" s="21">
        <f t="shared" si="597"/>
        <v>0</v>
      </c>
      <c r="AG358" s="198">
        <f t="shared" si="598"/>
        <v>1</v>
      </c>
      <c r="AH358" s="185">
        <f t="shared" si="617"/>
        <v>0</v>
      </c>
      <c r="AI358" s="132"/>
      <c r="AJ358" s="20">
        <f t="shared" si="599"/>
        <v>0</v>
      </c>
      <c r="AK358" s="133"/>
      <c r="AL358" s="198">
        <f t="shared" si="600"/>
        <v>1</v>
      </c>
      <c r="AM358" s="185">
        <f t="shared" si="618"/>
        <v>0</v>
      </c>
      <c r="AN358" s="132"/>
      <c r="AO358" s="134">
        <f t="shared" si="601"/>
        <v>0</v>
      </c>
      <c r="AP358" s="292">
        <f t="shared" si="602"/>
        <v>0</v>
      </c>
      <c r="AQ358" s="56">
        <f t="shared" si="619"/>
        <v>0</v>
      </c>
      <c r="AR358" s="207"/>
      <c r="AS358" s="11" t="str">
        <f t="shared" si="586"/>
        <v xml:space="preserve"> </v>
      </c>
      <c r="AT358" s="10">
        <f t="shared" si="603"/>
        <v>0</v>
      </c>
      <c r="AU358" s="26">
        <f t="shared" si="604"/>
        <v>0</v>
      </c>
      <c r="AV358" s="26">
        <f t="shared" si="605"/>
        <v>0</v>
      </c>
      <c r="AW358" s="20">
        <f t="shared" si="606"/>
        <v>0</v>
      </c>
      <c r="AX358" s="21">
        <f t="shared" si="607"/>
        <v>0</v>
      </c>
      <c r="AY358" s="198">
        <f t="shared" si="608"/>
        <v>1</v>
      </c>
      <c r="AZ358" s="20">
        <f t="shared" si="620"/>
        <v>0</v>
      </c>
      <c r="BA358" s="132"/>
      <c r="BB358" s="20">
        <f t="shared" si="609"/>
        <v>0</v>
      </c>
      <c r="BC358" s="133"/>
      <c r="BD358" s="198">
        <f t="shared" si="610"/>
        <v>1</v>
      </c>
      <c r="BE358" s="20">
        <f t="shared" si="611"/>
        <v>0</v>
      </c>
      <c r="BF358" s="132"/>
      <c r="BG358" s="184">
        <f t="shared" si="612"/>
        <v>0</v>
      </c>
      <c r="BH358" s="301">
        <f t="shared" si="621"/>
        <v>0</v>
      </c>
      <c r="BI358" s="56">
        <f t="shared" si="622"/>
        <v>0</v>
      </c>
      <c r="BJ358" s="312"/>
      <c r="BK358" s="129" t="str">
        <f t="shared" si="623"/>
        <v>C/IX</v>
      </c>
    </row>
    <row r="359" spans="2:63" x14ac:dyDescent="0.25">
      <c r="B359" s="130" t="s">
        <v>477</v>
      </c>
      <c r="C359" s="8"/>
      <c r="D359" s="85"/>
      <c r="E359" s="324" t="s">
        <v>148</v>
      </c>
      <c r="F359" s="324"/>
      <c r="G359" s="60"/>
      <c r="H359" s="66"/>
      <c r="I359" s="26"/>
      <c r="J359" s="186">
        <f>27%</f>
        <v>0.27</v>
      </c>
      <c r="K359" s="197">
        <f t="shared" si="613"/>
        <v>0</v>
      </c>
      <c r="L359" s="20">
        <f t="shared" si="589"/>
        <v>0</v>
      </c>
      <c r="M359" s="67">
        <f t="shared" si="590"/>
        <v>0</v>
      </c>
      <c r="N359" s="198">
        <f>100%</f>
        <v>1</v>
      </c>
      <c r="O359" s="185">
        <f t="shared" si="614"/>
        <v>0</v>
      </c>
      <c r="P359" s="132"/>
      <c r="Q359" s="20">
        <f t="shared" si="591"/>
        <v>0</v>
      </c>
      <c r="R359" s="133"/>
      <c r="S359" s="198">
        <f>100%</f>
        <v>1</v>
      </c>
      <c r="T359" s="185">
        <f t="shared" si="615"/>
        <v>0</v>
      </c>
      <c r="U359" s="132"/>
      <c r="V359" s="134">
        <f t="shared" si="592"/>
        <v>0</v>
      </c>
      <c r="W359" s="317"/>
      <c r="X359" s="57"/>
      <c r="Y359" s="283"/>
      <c r="Z359" s="284" t="str">
        <f t="shared" si="585"/>
        <v xml:space="preserve"> </v>
      </c>
      <c r="AA359" s="10">
        <f t="shared" si="593"/>
        <v>0</v>
      </c>
      <c r="AB359" s="26">
        <f t="shared" si="594"/>
        <v>0</v>
      </c>
      <c r="AC359" s="186">
        <f t="shared" si="595"/>
        <v>0.27</v>
      </c>
      <c r="AD359" s="197">
        <f t="shared" si="616"/>
        <v>0</v>
      </c>
      <c r="AE359" s="20">
        <f t="shared" si="596"/>
        <v>0</v>
      </c>
      <c r="AF359" s="21">
        <f t="shared" si="597"/>
        <v>0</v>
      </c>
      <c r="AG359" s="198">
        <f t="shared" si="598"/>
        <v>1</v>
      </c>
      <c r="AH359" s="185">
        <f t="shared" si="617"/>
        <v>0</v>
      </c>
      <c r="AI359" s="132"/>
      <c r="AJ359" s="20">
        <f t="shared" si="599"/>
        <v>0</v>
      </c>
      <c r="AK359" s="133"/>
      <c r="AL359" s="198">
        <f t="shared" si="600"/>
        <v>1</v>
      </c>
      <c r="AM359" s="185">
        <f t="shared" si="618"/>
        <v>0</v>
      </c>
      <c r="AN359" s="132"/>
      <c r="AO359" s="134">
        <f t="shared" si="601"/>
        <v>0</v>
      </c>
      <c r="AP359" s="292">
        <f t="shared" si="602"/>
        <v>0</v>
      </c>
      <c r="AQ359" s="56">
        <f t="shared" si="619"/>
        <v>0</v>
      </c>
      <c r="AR359" s="207"/>
      <c r="AS359" s="11" t="str">
        <f t="shared" si="586"/>
        <v xml:space="preserve"> </v>
      </c>
      <c r="AT359" s="10">
        <f t="shared" si="603"/>
        <v>0</v>
      </c>
      <c r="AU359" s="26">
        <f t="shared" si="604"/>
        <v>0</v>
      </c>
      <c r="AV359" s="26">
        <f t="shared" si="605"/>
        <v>0</v>
      </c>
      <c r="AW359" s="20">
        <f t="shared" si="606"/>
        <v>0</v>
      </c>
      <c r="AX359" s="21">
        <f t="shared" si="607"/>
        <v>0</v>
      </c>
      <c r="AY359" s="198">
        <f t="shared" si="608"/>
        <v>1</v>
      </c>
      <c r="AZ359" s="20">
        <f t="shared" si="620"/>
        <v>0</v>
      </c>
      <c r="BA359" s="132"/>
      <c r="BB359" s="20">
        <f t="shared" si="609"/>
        <v>0</v>
      </c>
      <c r="BC359" s="133"/>
      <c r="BD359" s="198">
        <f t="shared" si="610"/>
        <v>1</v>
      </c>
      <c r="BE359" s="20">
        <f t="shared" si="611"/>
        <v>0</v>
      </c>
      <c r="BF359" s="132"/>
      <c r="BG359" s="184">
        <f t="shared" si="612"/>
        <v>0</v>
      </c>
      <c r="BH359" s="301">
        <f t="shared" si="621"/>
        <v>0</v>
      </c>
      <c r="BI359" s="56">
        <f t="shared" si="622"/>
        <v>0</v>
      </c>
      <c r="BJ359" s="312"/>
      <c r="BK359" s="129" t="str">
        <f t="shared" si="623"/>
        <v>C/IX</v>
      </c>
    </row>
    <row r="360" spans="2:63" x14ac:dyDescent="0.25">
      <c r="B360" s="130" t="s">
        <v>478</v>
      </c>
      <c r="C360" s="8"/>
      <c r="D360" s="85"/>
      <c r="E360" s="324" t="s">
        <v>148</v>
      </c>
      <c r="F360" s="324"/>
      <c r="G360" s="60"/>
      <c r="H360" s="66"/>
      <c r="I360" s="26"/>
      <c r="J360" s="186">
        <f>27%</f>
        <v>0.27</v>
      </c>
      <c r="K360" s="197">
        <f t="shared" si="613"/>
        <v>0</v>
      </c>
      <c r="L360" s="20">
        <f t="shared" si="589"/>
        <v>0</v>
      </c>
      <c r="M360" s="67">
        <f t="shared" si="590"/>
        <v>0</v>
      </c>
      <c r="N360" s="198">
        <f>100%</f>
        <v>1</v>
      </c>
      <c r="O360" s="185">
        <f t="shared" si="614"/>
        <v>0</v>
      </c>
      <c r="P360" s="132"/>
      <c r="Q360" s="20">
        <f t="shared" si="591"/>
        <v>0</v>
      </c>
      <c r="R360" s="133"/>
      <c r="S360" s="198">
        <f>100%</f>
        <v>1</v>
      </c>
      <c r="T360" s="185">
        <f t="shared" si="615"/>
        <v>0</v>
      </c>
      <c r="U360" s="132"/>
      <c r="V360" s="134">
        <f t="shared" si="592"/>
        <v>0</v>
      </c>
      <c r="W360" s="317"/>
      <c r="X360" s="57"/>
      <c r="Y360" s="283"/>
      <c r="Z360" s="284" t="str">
        <f t="shared" si="585"/>
        <v xml:space="preserve"> </v>
      </c>
      <c r="AA360" s="10">
        <f t="shared" si="593"/>
        <v>0</v>
      </c>
      <c r="AB360" s="26">
        <f t="shared" si="594"/>
        <v>0</v>
      </c>
      <c r="AC360" s="186">
        <f t="shared" si="595"/>
        <v>0.27</v>
      </c>
      <c r="AD360" s="197">
        <f t="shared" si="616"/>
        <v>0</v>
      </c>
      <c r="AE360" s="20">
        <f t="shared" si="596"/>
        <v>0</v>
      </c>
      <c r="AF360" s="21">
        <f t="shared" si="597"/>
        <v>0</v>
      </c>
      <c r="AG360" s="198">
        <f t="shared" si="598"/>
        <v>1</v>
      </c>
      <c r="AH360" s="185">
        <f t="shared" si="617"/>
        <v>0</v>
      </c>
      <c r="AI360" s="132"/>
      <c r="AJ360" s="20">
        <f t="shared" si="599"/>
        <v>0</v>
      </c>
      <c r="AK360" s="133"/>
      <c r="AL360" s="198">
        <f t="shared" si="600"/>
        <v>1</v>
      </c>
      <c r="AM360" s="185">
        <f t="shared" si="618"/>
        <v>0</v>
      </c>
      <c r="AN360" s="132"/>
      <c r="AO360" s="134">
        <f t="shared" si="601"/>
        <v>0</v>
      </c>
      <c r="AP360" s="292">
        <f t="shared" si="602"/>
        <v>0</v>
      </c>
      <c r="AQ360" s="56">
        <f t="shared" si="619"/>
        <v>0</v>
      </c>
      <c r="AR360" s="207"/>
      <c r="AS360" s="11" t="str">
        <f t="shared" si="586"/>
        <v xml:space="preserve"> </v>
      </c>
      <c r="AT360" s="10">
        <f t="shared" si="603"/>
        <v>0</v>
      </c>
      <c r="AU360" s="26">
        <f t="shared" si="604"/>
        <v>0</v>
      </c>
      <c r="AV360" s="26">
        <f t="shared" si="605"/>
        <v>0</v>
      </c>
      <c r="AW360" s="20">
        <f t="shared" si="606"/>
        <v>0</v>
      </c>
      <c r="AX360" s="21">
        <f t="shared" si="607"/>
        <v>0</v>
      </c>
      <c r="AY360" s="198">
        <f t="shared" si="608"/>
        <v>1</v>
      </c>
      <c r="AZ360" s="20">
        <f t="shared" si="620"/>
        <v>0</v>
      </c>
      <c r="BA360" s="132"/>
      <c r="BB360" s="20">
        <f t="shared" si="609"/>
        <v>0</v>
      </c>
      <c r="BC360" s="133"/>
      <c r="BD360" s="198">
        <f t="shared" si="610"/>
        <v>1</v>
      </c>
      <c r="BE360" s="20">
        <f t="shared" si="611"/>
        <v>0</v>
      </c>
      <c r="BF360" s="132"/>
      <c r="BG360" s="184">
        <f t="shared" si="612"/>
        <v>0</v>
      </c>
      <c r="BH360" s="301">
        <f t="shared" si="621"/>
        <v>0</v>
      </c>
      <c r="BI360" s="56">
        <f t="shared" si="622"/>
        <v>0</v>
      </c>
      <c r="BJ360" s="312"/>
      <c r="BK360" s="129" t="str">
        <f t="shared" si="623"/>
        <v>C/IX</v>
      </c>
    </row>
    <row r="361" spans="2:63" x14ac:dyDescent="0.25">
      <c r="B361" s="130" t="s">
        <v>479</v>
      </c>
      <c r="C361" s="8"/>
      <c r="D361" s="85"/>
      <c r="E361" s="324" t="s">
        <v>148</v>
      </c>
      <c r="F361" s="324"/>
      <c r="G361" s="60"/>
      <c r="H361" s="66"/>
      <c r="I361" s="26"/>
      <c r="J361" s="186">
        <f>27%</f>
        <v>0.27</v>
      </c>
      <c r="K361" s="197">
        <f t="shared" si="613"/>
        <v>0</v>
      </c>
      <c r="L361" s="20">
        <f t="shared" si="589"/>
        <v>0</v>
      </c>
      <c r="M361" s="67">
        <f t="shared" si="590"/>
        <v>0</v>
      </c>
      <c r="N361" s="198">
        <f>100%</f>
        <v>1</v>
      </c>
      <c r="O361" s="185">
        <f t="shared" si="614"/>
        <v>0</v>
      </c>
      <c r="P361" s="132"/>
      <c r="Q361" s="20">
        <f t="shared" si="591"/>
        <v>0</v>
      </c>
      <c r="R361" s="133"/>
      <c r="S361" s="198">
        <f>100%</f>
        <v>1</v>
      </c>
      <c r="T361" s="185">
        <f t="shared" si="615"/>
        <v>0</v>
      </c>
      <c r="U361" s="132"/>
      <c r="V361" s="134">
        <f t="shared" si="592"/>
        <v>0</v>
      </c>
      <c r="W361" s="317"/>
      <c r="X361" s="57"/>
      <c r="Y361" s="283"/>
      <c r="Z361" s="284" t="str">
        <f t="shared" si="585"/>
        <v xml:space="preserve"> </v>
      </c>
      <c r="AA361" s="10">
        <f t="shared" si="593"/>
        <v>0</v>
      </c>
      <c r="AB361" s="26">
        <f t="shared" si="594"/>
        <v>0</v>
      </c>
      <c r="AC361" s="186">
        <f t="shared" si="595"/>
        <v>0.27</v>
      </c>
      <c r="AD361" s="197">
        <f t="shared" si="616"/>
        <v>0</v>
      </c>
      <c r="AE361" s="20">
        <f t="shared" si="596"/>
        <v>0</v>
      </c>
      <c r="AF361" s="21">
        <f t="shared" si="597"/>
        <v>0</v>
      </c>
      <c r="AG361" s="198">
        <f t="shared" si="598"/>
        <v>1</v>
      </c>
      <c r="AH361" s="185">
        <f t="shared" si="617"/>
        <v>0</v>
      </c>
      <c r="AI361" s="132"/>
      <c r="AJ361" s="20">
        <f t="shared" si="599"/>
        <v>0</v>
      </c>
      <c r="AK361" s="133"/>
      <c r="AL361" s="198">
        <f t="shared" si="600"/>
        <v>1</v>
      </c>
      <c r="AM361" s="185">
        <f t="shared" si="618"/>
        <v>0</v>
      </c>
      <c r="AN361" s="132"/>
      <c r="AO361" s="134">
        <f t="shared" si="601"/>
        <v>0</v>
      </c>
      <c r="AP361" s="292">
        <f t="shared" si="602"/>
        <v>0</v>
      </c>
      <c r="AQ361" s="56">
        <f t="shared" si="619"/>
        <v>0</v>
      </c>
      <c r="AR361" s="207"/>
      <c r="AS361" s="11" t="str">
        <f t="shared" si="586"/>
        <v xml:space="preserve"> </v>
      </c>
      <c r="AT361" s="10">
        <f t="shared" si="603"/>
        <v>0</v>
      </c>
      <c r="AU361" s="26">
        <f t="shared" si="604"/>
        <v>0</v>
      </c>
      <c r="AV361" s="26">
        <f t="shared" si="605"/>
        <v>0</v>
      </c>
      <c r="AW361" s="20">
        <f t="shared" si="606"/>
        <v>0</v>
      </c>
      <c r="AX361" s="21">
        <f t="shared" si="607"/>
        <v>0</v>
      </c>
      <c r="AY361" s="198">
        <f t="shared" si="608"/>
        <v>1</v>
      </c>
      <c r="AZ361" s="20">
        <f t="shared" si="620"/>
        <v>0</v>
      </c>
      <c r="BA361" s="132"/>
      <c r="BB361" s="20">
        <f t="shared" si="609"/>
        <v>0</v>
      </c>
      <c r="BC361" s="133"/>
      <c r="BD361" s="198">
        <f t="shared" si="610"/>
        <v>1</v>
      </c>
      <c r="BE361" s="20">
        <f t="shared" si="611"/>
        <v>0</v>
      </c>
      <c r="BF361" s="132"/>
      <c r="BG361" s="184">
        <f t="shared" si="612"/>
        <v>0</v>
      </c>
      <c r="BH361" s="301">
        <f t="shared" si="621"/>
        <v>0</v>
      </c>
      <c r="BI361" s="56">
        <f t="shared" si="622"/>
        <v>0</v>
      </c>
      <c r="BJ361" s="312"/>
      <c r="BK361" s="129" t="str">
        <f t="shared" si="623"/>
        <v>C/IX</v>
      </c>
    </row>
    <row r="362" spans="2:63" x14ac:dyDescent="0.25">
      <c r="B362" s="130" t="s">
        <v>480</v>
      </c>
      <c r="C362" s="8"/>
      <c r="D362" s="85"/>
      <c r="E362" s="324" t="s">
        <v>148</v>
      </c>
      <c r="F362" s="324"/>
      <c r="G362" s="60"/>
      <c r="H362" s="66"/>
      <c r="I362" s="26"/>
      <c r="J362" s="186">
        <f>27%</f>
        <v>0.27</v>
      </c>
      <c r="K362" s="197">
        <f t="shared" si="613"/>
        <v>0</v>
      </c>
      <c r="L362" s="20">
        <f t="shared" si="589"/>
        <v>0</v>
      </c>
      <c r="M362" s="67">
        <f t="shared" si="590"/>
        <v>0</v>
      </c>
      <c r="N362" s="198">
        <f>100%</f>
        <v>1</v>
      </c>
      <c r="O362" s="185">
        <f t="shared" si="614"/>
        <v>0</v>
      </c>
      <c r="P362" s="132"/>
      <c r="Q362" s="20">
        <f t="shared" si="591"/>
        <v>0</v>
      </c>
      <c r="R362" s="133"/>
      <c r="S362" s="198">
        <f>100%</f>
        <v>1</v>
      </c>
      <c r="T362" s="185">
        <f t="shared" si="615"/>
        <v>0</v>
      </c>
      <c r="U362" s="132"/>
      <c r="V362" s="134">
        <f t="shared" si="592"/>
        <v>0</v>
      </c>
      <c r="W362" s="317"/>
      <c r="X362" s="57"/>
      <c r="Y362" s="283"/>
      <c r="Z362" s="284" t="str">
        <f t="shared" si="585"/>
        <v xml:space="preserve"> </v>
      </c>
      <c r="AA362" s="10">
        <f t="shared" si="593"/>
        <v>0</v>
      </c>
      <c r="AB362" s="26">
        <f t="shared" si="594"/>
        <v>0</v>
      </c>
      <c r="AC362" s="186">
        <f t="shared" si="595"/>
        <v>0.27</v>
      </c>
      <c r="AD362" s="197">
        <f t="shared" si="616"/>
        <v>0</v>
      </c>
      <c r="AE362" s="20">
        <f t="shared" si="596"/>
        <v>0</v>
      </c>
      <c r="AF362" s="21">
        <f t="shared" si="597"/>
        <v>0</v>
      </c>
      <c r="AG362" s="198">
        <f t="shared" si="598"/>
        <v>1</v>
      </c>
      <c r="AH362" s="185">
        <f t="shared" si="617"/>
        <v>0</v>
      </c>
      <c r="AI362" s="132"/>
      <c r="AJ362" s="20">
        <f t="shared" si="599"/>
        <v>0</v>
      </c>
      <c r="AK362" s="133"/>
      <c r="AL362" s="198">
        <f t="shared" si="600"/>
        <v>1</v>
      </c>
      <c r="AM362" s="185">
        <f t="shared" si="618"/>
        <v>0</v>
      </c>
      <c r="AN362" s="132"/>
      <c r="AO362" s="134">
        <f t="shared" si="601"/>
        <v>0</v>
      </c>
      <c r="AP362" s="292">
        <f t="shared" si="602"/>
        <v>0</v>
      </c>
      <c r="AQ362" s="56">
        <f t="shared" si="619"/>
        <v>0</v>
      </c>
      <c r="AR362" s="207"/>
      <c r="AS362" s="11" t="str">
        <f t="shared" si="586"/>
        <v xml:space="preserve"> </v>
      </c>
      <c r="AT362" s="10">
        <f t="shared" si="603"/>
        <v>0</v>
      </c>
      <c r="AU362" s="26">
        <f t="shared" si="604"/>
        <v>0</v>
      </c>
      <c r="AV362" s="26">
        <f t="shared" si="605"/>
        <v>0</v>
      </c>
      <c r="AW362" s="20">
        <f t="shared" si="606"/>
        <v>0</v>
      </c>
      <c r="AX362" s="21">
        <f t="shared" si="607"/>
        <v>0</v>
      </c>
      <c r="AY362" s="198">
        <f t="shared" si="608"/>
        <v>1</v>
      </c>
      <c r="AZ362" s="20">
        <f t="shared" si="620"/>
        <v>0</v>
      </c>
      <c r="BA362" s="132"/>
      <c r="BB362" s="20">
        <f t="shared" si="609"/>
        <v>0</v>
      </c>
      <c r="BC362" s="133"/>
      <c r="BD362" s="198">
        <f t="shared" si="610"/>
        <v>1</v>
      </c>
      <c r="BE362" s="20">
        <f t="shared" si="611"/>
        <v>0</v>
      </c>
      <c r="BF362" s="132"/>
      <c r="BG362" s="184">
        <f t="shared" si="612"/>
        <v>0</v>
      </c>
      <c r="BH362" s="301">
        <f t="shared" si="621"/>
        <v>0</v>
      </c>
      <c r="BI362" s="56">
        <f t="shared" si="622"/>
        <v>0</v>
      </c>
      <c r="BJ362" s="312"/>
      <c r="BK362" s="129" t="str">
        <f t="shared" si="623"/>
        <v>C/IX</v>
      </c>
    </row>
    <row r="363" spans="2:63" x14ac:dyDescent="0.25">
      <c r="B363" s="130" t="s">
        <v>481</v>
      </c>
      <c r="C363" s="8"/>
      <c r="D363" s="85"/>
      <c r="E363" s="324" t="s">
        <v>148</v>
      </c>
      <c r="F363" s="324"/>
      <c r="G363" s="60"/>
      <c r="H363" s="66"/>
      <c r="I363" s="26"/>
      <c r="J363" s="186">
        <f>27%</f>
        <v>0.27</v>
      </c>
      <c r="K363" s="197">
        <f t="shared" si="613"/>
        <v>0</v>
      </c>
      <c r="L363" s="20">
        <f t="shared" si="589"/>
        <v>0</v>
      </c>
      <c r="M363" s="67">
        <f t="shared" si="590"/>
        <v>0</v>
      </c>
      <c r="N363" s="198">
        <f>100%</f>
        <v>1</v>
      </c>
      <c r="O363" s="185">
        <f t="shared" si="614"/>
        <v>0</v>
      </c>
      <c r="P363" s="132"/>
      <c r="Q363" s="20">
        <f t="shared" si="591"/>
        <v>0</v>
      </c>
      <c r="R363" s="133"/>
      <c r="S363" s="198">
        <f>100%</f>
        <v>1</v>
      </c>
      <c r="T363" s="185">
        <f t="shared" si="615"/>
        <v>0</v>
      </c>
      <c r="U363" s="132"/>
      <c r="V363" s="134">
        <f t="shared" si="592"/>
        <v>0</v>
      </c>
      <c r="W363" s="317"/>
      <c r="X363" s="57"/>
      <c r="Y363" s="283"/>
      <c r="Z363" s="284" t="str">
        <f t="shared" si="585"/>
        <v xml:space="preserve"> </v>
      </c>
      <c r="AA363" s="10">
        <f t="shared" si="593"/>
        <v>0</v>
      </c>
      <c r="AB363" s="26">
        <f t="shared" si="594"/>
        <v>0</v>
      </c>
      <c r="AC363" s="186">
        <f t="shared" si="595"/>
        <v>0.27</v>
      </c>
      <c r="AD363" s="197">
        <f t="shared" si="616"/>
        <v>0</v>
      </c>
      <c r="AE363" s="20">
        <f t="shared" si="596"/>
        <v>0</v>
      </c>
      <c r="AF363" s="21">
        <f t="shared" si="597"/>
        <v>0</v>
      </c>
      <c r="AG363" s="198">
        <f t="shared" si="598"/>
        <v>1</v>
      </c>
      <c r="AH363" s="185">
        <f t="shared" si="617"/>
        <v>0</v>
      </c>
      <c r="AI363" s="132"/>
      <c r="AJ363" s="20">
        <f t="shared" si="599"/>
        <v>0</v>
      </c>
      <c r="AK363" s="133"/>
      <c r="AL363" s="198">
        <f t="shared" si="600"/>
        <v>1</v>
      </c>
      <c r="AM363" s="185">
        <f t="shared" si="618"/>
        <v>0</v>
      </c>
      <c r="AN363" s="132"/>
      <c r="AO363" s="134">
        <f t="shared" si="601"/>
        <v>0</v>
      </c>
      <c r="AP363" s="292">
        <f t="shared" si="602"/>
        <v>0</v>
      </c>
      <c r="AQ363" s="56">
        <f t="shared" si="619"/>
        <v>0</v>
      </c>
      <c r="AR363" s="207"/>
      <c r="AS363" s="11" t="str">
        <f t="shared" si="586"/>
        <v xml:space="preserve"> </v>
      </c>
      <c r="AT363" s="10">
        <f t="shared" si="603"/>
        <v>0</v>
      </c>
      <c r="AU363" s="26">
        <f t="shared" si="604"/>
        <v>0</v>
      </c>
      <c r="AV363" s="26">
        <f t="shared" si="605"/>
        <v>0</v>
      </c>
      <c r="AW363" s="20">
        <f t="shared" si="606"/>
        <v>0</v>
      </c>
      <c r="AX363" s="21">
        <f t="shared" si="607"/>
        <v>0</v>
      </c>
      <c r="AY363" s="198">
        <f t="shared" si="608"/>
        <v>1</v>
      </c>
      <c r="AZ363" s="20">
        <f t="shared" si="620"/>
        <v>0</v>
      </c>
      <c r="BA363" s="132"/>
      <c r="BB363" s="20">
        <f t="shared" si="609"/>
        <v>0</v>
      </c>
      <c r="BC363" s="133"/>
      <c r="BD363" s="198">
        <f t="shared" si="610"/>
        <v>1</v>
      </c>
      <c r="BE363" s="20">
        <f t="shared" si="611"/>
        <v>0</v>
      </c>
      <c r="BF363" s="132"/>
      <c r="BG363" s="184">
        <f t="shared" si="612"/>
        <v>0</v>
      </c>
      <c r="BH363" s="301">
        <f t="shared" si="621"/>
        <v>0</v>
      </c>
      <c r="BI363" s="56">
        <f t="shared" si="622"/>
        <v>0</v>
      </c>
      <c r="BJ363" s="312"/>
      <c r="BK363" s="129" t="str">
        <f t="shared" si="623"/>
        <v>C/IX</v>
      </c>
    </row>
    <row r="364" spans="2:63" x14ac:dyDescent="0.25">
      <c r="B364" s="130" t="s">
        <v>482</v>
      </c>
      <c r="C364" s="8"/>
      <c r="D364" s="85"/>
      <c r="E364" s="324" t="s">
        <v>148</v>
      </c>
      <c r="F364" s="324"/>
      <c r="G364" s="60"/>
      <c r="H364" s="66"/>
      <c r="I364" s="26"/>
      <c r="J364" s="186">
        <f>27%</f>
        <v>0.27</v>
      </c>
      <c r="K364" s="197">
        <f t="shared" si="613"/>
        <v>0</v>
      </c>
      <c r="L364" s="20">
        <f t="shared" si="589"/>
        <v>0</v>
      </c>
      <c r="M364" s="67">
        <f t="shared" si="590"/>
        <v>0</v>
      </c>
      <c r="N364" s="198">
        <f>100%</f>
        <v>1</v>
      </c>
      <c r="O364" s="185">
        <f t="shared" si="614"/>
        <v>0</v>
      </c>
      <c r="P364" s="132"/>
      <c r="Q364" s="20">
        <f t="shared" si="591"/>
        <v>0</v>
      </c>
      <c r="R364" s="133"/>
      <c r="S364" s="198">
        <f>100%</f>
        <v>1</v>
      </c>
      <c r="T364" s="185">
        <f t="shared" si="615"/>
        <v>0</v>
      </c>
      <c r="U364" s="132"/>
      <c r="V364" s="134">
        <f t="shared" si="592"/>
        <v>0</v>
      </c>
      <c r="W364" s="317"/>
      <c r="X364" s="57"/>
      <c r="Y364" s="283"/>
      <c r="Z364" s="284" t="str">
        <f t="shared" si="585"/>
        <v xml:space="preserve"> </v>
      </c>
      <c r="AA364" s="10">
        <f t="shared" si="593"/>
        <v>0</v>
      </c>
      <c r="AB364" s="26">
        <f t="shared" si="594"/>
        <v>0</v>
      </c>
      <c r="AC364" s="186">
        <f t="shared" si="595"/>
        <v>0.27</v>
      </c>
      <c r="AD364" s="197">
        <f t="shared" si="616"/>
        <v>0</v>
      </c>
      <c r="AE364" s="20">
        <f t="shared" si="596"/>
        <v>0</v>
      </c>
      <c r="AF364" s="21">
        <f t="shared" si="597"/>
        <v>0</v>
      </c>
      <c r="AG364" s="198">
        <f t="shared" si="598"/>
        <v>1</v>
      </c>
      <c r="AH364" s="185">
        <f t="shared" si="617"/>
        <v>0</v>
      </c>
      <c r="AI364" s="132"/>
      <c r="AJ364" s="20">
        <f t="shared" si="599"/>
        <v>0</v>
      </c>
      <c r="AK364" s="133"/>
      <c r="AL364" s="198">
        <f t="shared" si="600"/>
        <v>1</v>
      </c>
      <c r="AM364" s="185">
        <f t="shared" si="618"/>
        <v>0</v>
      </c>
      <c r="AN364" s="132"/>
      <c r="AO364" s="134">
        <f t="shared" si="601"/>
        <v>0</v>
      </c>
      <c r="AP364" s="292">
        <f t="shared" si="602"/>
        <v>0</v>
      </c>
      <c r="AQ364" s="56">
        <f t="shared" si="619"/>
        <v>0</v>
      </c>
      <c r="AR364" s="207"/>
      <c r="AS364" s="11" t="str">
        <f t="shared" si="586"/>
        <v xml:space="preserve"> </v>
      </c>
      <c r="AT364" s="10">
        <f t="shared" si="603"/>
        <v>0</v>
      </c>
      <c r="AU364" s="26">
        <f t="shared" si="604"/>
        <v>0</v>
      </c>
      <c r="AV364" s="26">
        <f t="shared" si="605"/>
        <v>0</v>
      </c>
      <c r="AW364" s="20">
        <f t="shared" si="606"/>
        <v>0</v>
      </c>
      <c r="AX364" s="21">
        <f t="shared" si="607"/>
        <v>0</v>
      </c>
      <c r="AY364" s="198">
        <f t="shared" si="608"/>
        <v>1</v>
      </c>
      <c r="AZ364" s="20">
        <f t="shared" si="620"/>
        <v>0</v>
      </c>
      <c r="BA364" s="132"/>
      <c r="BB364" s="20">
        <f t="shared" si="609"/>
        <v>0</v>
      </c>
      <c r="BC364" s="133"/>
      <c r="BD364" s="198">
        <f t="shared" si="610"/>
        <v>1</v>
      </c>
      <c r="BE364" s="20">
        <f t="shared" si="611"/>
        <v>0</v>
      </c>
      <c r="BF364" s="132"/>
      <c r="BG364" s="184">
        <f t="shared" si="612"/>
        <v>0</v>
      </c>
      <c r="BH364" s="301">
        <f t="shared" si="621"/>
        <v>0</v>
      </c>
      <c r="BI364" s="56">
        <f t="shared" si="622"/>
        <v>0</v>
      </c>
      <c r="BJ364" s="312"/>
      <c r="BK364" s="129" t="str">
        <f t="shared" si="623"/>
        <v>C/IX</v>
      </c>
    </row>
    <row r="365" spans="2:63" x14ac:dyDescent="0.25">
      <c r="B365" s="130" t="s">
        <v>483</v>
      </c>
      <c r="C365" s="8"/>
      <c r="D365" s="85"/>
      <c r="E365" s="324" t="s">
        <v>148</v>
      </c>
      <c r="F365" s="324"/>
      <c r="G365" s="60"/>
      <c r="H365" s="66"/>
      <c r="I365" s="26"/>
      <c r="J365" s="186">
        <f>27%</f>
        <v>0.27</v>
      </c>
      <c r="K365" s="197">
        <f t="shared" si="613"/>
        <v>0</v>
      </c>
      <c r="L365" s="20">
        <f t="shared" si="589"/>
        <v>0</v>
      </c>
      <c r="M365" s="67">
        <f t="shared" si="590"/>
        <v>0</v>
      </c>
      <c r="N365" s="198">
        <f>100%</f>
        <v>1</v>
      </c>
      <c r="O365" s="185">
        <f t="shared" si="614"/>
        <v>0</v>
      </c>
      <c r="P365" s="132"/>
      <c r="Q365" s="20">
        <f t="shared" si="591"/>
        <v>0</v>
      </c>
      <c r="R365" s="133"/>
      <c r="S365" s="198">
        <f>100%</f>
        <v>1</v>
      </c>
      <c r="T365" s="185">
        <f t="shared" si="615"/>
        <v>0</v>
      </c>
      <c r="U365" s="132"/>
      <c r="V365" s="134">
        <f t="shared" si="592"/>
        <v>0</v>
      </c>
      <c r="W365" s="317"/>
      <c r="X365" s="57"/>
      <c r="Y365" s="283"/>
      <c r="Z365" s="284" t="str">
        <f t="shared" si="585"/>
        <v xml:space="preserve"> </v>
      </c>
      <c r="AA365" s="10">
        <f t="shared" si="593"/>
        <v>0</v>
      </c>
      <c r="AB365" s="26">
        <f t="shared" si="594"/>
        <v>0</v>
      </c>
      <c r="AC365" s="186">
        <f t="shared" si="595"/>
        <v>0.27</v>
      </c>
      <c r="AD365" s="197">
        <f t="shared" si="616"/>
        <v>0</v>
      </c>
      <c r="AE365" s="20">
        <f t="shared" si="596"/>
        <v>0</v>
      </c>
      <c r="AF365" s="21">
        <f t="shared" si="597"/>
        <v>0</v>
      </c>
      <c r="AG365" s="198">
        <f t="shared" si="598"/>
        <v>1</v>
      </c>
      <c r="AH365" s="185">
        <f t="shared" si="617"/>
        <v>0</v>
      </c>
      <c r="AI365" s="132"/>
      <c r="AJ365" s="20">
        <f t="shared" si="599"/>
        <v>0</v>
      </c>
      <c r="AK365" s="133"/>
      <c r="AL365" s="198">
        <f t="shared" si="600"/>
        <v>1</v>
      </c>
      <c r="AM365" s="185">
        <f t="shared" si="618"/>
        <v>0</v>
      </c>
      <c r="AN365" s="132"/>
      <c r="AO365" s="134">
        <f t="shared" si="601"/>
        <v>0</v>
      </c>
      <c r="AP365" s="292">
        <f t="shared" si="602"/>
        <v>0</v>
      </c>
      <c r="AQ365" s="56">
        <f t="shared" si="619"/>
        <v>0</v>
      </c>
      <c r="AR365" s="207"/>
      <c r="AS365" s="11" t="str">
        <f t="shared" si="586"/>
        <v xml:space="preserve"> </v>
      </c>
      <c r="AT365" s="10">
        <f t="shared" si="603"/>
        <v>0</v>
      </c>
      <c r="AU365" s="26">
        <f t="shared" si="604"/>
        <v>0</v>
      </c>
      <c r="AV365" s="26">
        <f t="shared" si="605"/>
        <v>0</v>
      </c>
      <c r="AW365" s="20">
        <f t="shared" si="606"/>
        <v>0</v>
      </c>
      <c r="AX365" s="21">
        <f t="shared" si="607"/>
        <v>0</v>
      </c>
      <c r="AY365" s="198">
        <f t="shared" si="608"/>
        <v>1</v>
      </c>
      <c r="AZ365" s="20">
        <f t="shared" si="620"/>
        <v>0</v>
      </c>
      <c r="BA365" s="132"/>
      <c r="BB365" s="20">
        <f t="shared" si="609"/>
        <v>0</v>
      </c>
      <c r="BC365" s="133"/>
      <c r="BD365" s="198">
        <f t="shared" si="610"/>
        <v>1</v>
      </c>
      <c r="BE365" s="20">
        <f t="shared" si="611"/>
        <v>0</v>
      </c>
      <c r="BF365" s="132"/>
      <c r="BG365" s="184">
        <f t="shared" si="612"/>
        <v>0</v>
      </c>
      <c r="BH365" s="301">
        <f t="shared" si="621"/>
        <v>0</v>
      </c>
      <c r="BI365" s="56">
        <f t="shared" si="622"/>
        <v>0</v>
      </c>
      <c r="BJ365" s="312"/>
      <c r="BK365" s="129" t="str">
        <f t="shared" si="623"/>
        <v>C/IX</v>
      </c>
    </row>
    <row r="366" spans="2:63" x14ac:dyDescent="0.25">
      <c r="B366" s="130" t="s">
        <v>484</v>
      </c>
      <c r="C366" s="8"/>
      <c r="D366" s="85"/>
      <c r="E366" s="324" t="s">
        <v>148</v>
      </c>
      <c r="F366" s="324"/>
      <c r="G366" s="60"/>
      <c r="H366" s="66"/>
      <c r="I366" s="26"/>
      <c r="J366" s="186">
        <f>27%</f>
        <v>0.27</v>
      </c>
      <c r="K366" s="197">
        <f t="shared" si="613"/>
        <v>0</v>
      </c>
      <c r="L366" s="20">
        <f t="shared" si="589"/>
        <v>0</v>
      </c>
      <c r="M366" s="67">
        <f t="shared" si="590"/>
        <v>0</v>
      </c>
      <c r="N366" s="198">
        <f>100%</f>
        <v>1</v>
      </c>
      <c r="O366" s="185">
        <f t="shared" si="614"/>
        <v>0</v>
      </c>
      <c r="P366" s="132"/>
      <c r="Q366" s="20">
        <f t="shared" si="591"/>
        <v>0</v>
      </c>
      <c r="R366" s="133"/>
      <c r="S366" s="198">
        <f>100%</f>
        <v>1</v>
      </c>
      <c r="T366" s="185">
        <f t="shared" si="615"/>
        <v>0</v>
      </c>
      <c r="U366" s="132"/>
      <c r="V366" s="134">
        <f t="shared" si="592"/>
        <v>0</v>
      </c>
      <c r="W366" s="317"/>
      <c r="X366" s="57"/>
      <c r="Y366" s="283"/>
      <c r="Z366" s="284" t="str">
        <f t="shared" si="585"/>
        <v xml:space="preserve"> </v>
      </c>
      <c r="AA366" s="10">
        <f t="shared" si="593"/>
        <v>0</v>
      </c>
      <c r="AB366" s="26">
        <f t="shared" si="594"/>
        <v>0</v>
      </c>
      <c r="AC366" s="186">
        <f t="shared" si="595"/>
        <v>0.27</v>
      </c>
      <c r="AD366" s="197">
        <f t="shared" si="616"/>
        <v>0</v>
      </c>
      <c r="AE366" s="20">
        <f t="shared" si="596"/>
        <v>0</v>
      </c>
      <c r="AF366" s="21">
        <f t="shared" si="597"/>
        <v>0</v>
      </c>
      <c r="AG366" s="198">
        <f t="shared" si="598"/>
        <v>1</v>
      </c>
      <c r="AH366" s="185">
        <f t="shared" si="617"/>
        <v>0</v>
      </c>
      <c r="AI366" s="132"/>
      <c r="AJ366" s="20">
        <f t="shared" si="599"/>
        <v>0</v>
      </c>
      <c r="AK366" s="133"/>
      <c r="AL366" s="198">
        <f t="shared" si="600"/>
        <v>1</v>
      </c>
      <c r="AM366" s="185">
        <f t="shared" si="618"/>
        <v>0</v>
      </c>
      <c r="AN366" s="132"/>
      <c r="AO366" s="134">
        <f t="shared" si="601"/>
        <v>0</v>
      </c>
      <c r="AP366" s="292">
        <f t="shared" si="602"/>
        <v>0</v>
      </c>
      <c r="AQ366" s="56">
        <f t="shared" si="619"/>
        <v>0</v>
      </c>
      <c r="AR366" s="207"/>
      <c r="AS366" s="11" t="str">
        <f t="shared" si="586"/>
        <v xml:space="preserve"> </v>
      </c>
      <c r="AT366" s="10">
        <f t="shared" si="603"/>
        <v>0</v>
      </c>
      <c r="AU366" s="26">
        <f t="shared" si="604"/>
        <v>0</v>
      </c>
      <c r="AV366" s="26">
        <f t="shared" si="605"/>
        <v>0</v>
      </c>
      <c r="AW366" s="20">
        <f t="shared" si="606"/>
        <v>0</v>
      </c>
      <c r="AX366" s="21">
        <f t="shared" si="607"/>
        <v>0</v>
      </c>
      <c r="AY366" s="198">
        <f t="shared" si="608"/>
        <v>1</v>
      </c>
      <c r="AZ366" s="20">
        <f t="shared" si="620"/>
        <v>0</v>
      </c>
      <c r="BA366" s="132"/>
      <c r="BB366" s="20">
        <f t="shared" si="609"/>
        <v>0</v>
      </c>
      <c r="BC366" s="133"/>
      <c r="BD366" s="198">
        <f t="shared" si="610"/>
        <v>1</v>
      </c>
      <c r="BE366" s="20">
        <f t="shared" si="611"/>
        <v>0</v>
      </c>
      <c r="BF366" s="132"/>
      <c r="BG366" s="184">
        <f t="shared" si="612"/>
        <v>0</v>
      </c>
      <c r="BH366" s="301">
        <f t="shared" si="621"/>
        <v>0</v>
      </c>
      <c r="BI366" s="56">
        <f t="shared" si="622"/>
        <v>0</v>
      </c>
      <c r="BJ366" s="312"/>
      <c r="BK366" s="129" t="str">
        <f t="shared" si="623"/>
        <v>C/IX</v>
      </c>
    </row>
    <row r="367" spans="2:63" x14ac:dyDescent="0.25">
      <c r="B367" s="130" t="s">
        <v>485</v>
      </c>
      <c r="C367" s="8"/>
      <c r="D367" s="85"/>
      <c r="E367" s="324" t="s">
        <v>148</v>
      </c>
      <c r="F367" s="324"/>
      <c r="G367" s="60"/>
      <c r="H367" s="66"/>
      <c r="I367" s="26"/>
      <c r="J367" s="186">
        <f>27%</f>
        <v>0.27</v>
      </c>
      <c r="K367" s="197">
        <f t="shared" si="613"/>
        <v>0</v>
      </c>
      <c r="L367" s="20">
        <f t="shared" si="589"/>
        <v>0</v>
      </c>
      <c r="M367" s="67">
        <f t="shared" si="590"/>
        <v>0</v>
      </c>
      <c r="N367" s="198">
        <f>100%</f>
        <v>1</v>
      </c>
      <c r="O367" s="185">
        <f t="shared" si="614"/>
        <v>0</v>
      </c>
      <c r="P367" s="132"/>
      <c r="Q367" s="20">
        <f t="shared" si="591"/>
        <v>0</v>
      </c>
      <c r="R367" s="133"/>
      <c r="S367" s="198">
        <f>100%</f>
        <v>1</v>
      </c>
      <c r="T367" s="185">
        <f t="shared" si="615"/>
        <v>0</v>
      </c>
      <c r="U367" s="132"/>
      <c r="V367" s="134">
        <f t="shared" si="592"/>
        <v>0</v>
      </c>
      <c r="W367" s="317"/>
      <c r="X367" s="57"/>
      <c r="Y367" s="283"/>
      <c r="Z367" s="284" t="str">
        <f t="shared" si="585"/>
        <v xml:space="preserve"> </v>
      </c>
      <c r="AA367" s="10">
        <f t="shared" si="593"/>
        <v>0</v>
      </c>
      <c r="AB367" s="26">
        <f t="shared" si="594"/>
        <v>0</v>
      </c>
      <c r="AC367" s="186">
        <f t="shared" si="595"/>
        <v>0.27</v>
      </c>
      <c r="AD367" s="197">
        <f t="shared" si="616"/>
        <v>0</v>
      </c>
      <c r="AE367" s="20">
        <f t="shared" si="596"/>
        <v>0</v>
      </c>
      <c r="AF367" s="21">
        <f t="shared" si="597"/>
        <v>0</v>
      </c>
      <c r="AG367" s="198">
        <f t="shared" si="598"/>
        <v>1</v>
      </c>
      <c r="AH367" s="185">
        <f t="shared" si="617"/>
        <v>0</v>
      </c>
      <c r="AI367" s="132"/>
      <c r="AJ367" s="20">
        <f t="shared" si="599"/>
        <v>0</v>
      </c>
      <c r="AK367" s="133"/>
      <c r="AL367" s="198">
        <f t="shared" si="600"/>
        <v>1</v>
      </c>
      <c r="AM367" s="185">
        <f t="shared" si="618"/>
        <v>0</v>
      </c>
      <c r="AN367" s="132"/>
      <c r="AO367" s="134">
        <f t="shared" si="601"/>
        <v>0</v>
      </c>
      <c r="AP367" s="292">
        <f t="shared" si="602"/>
        <v>0</v>
      </c>
      <c r="AQ367" s="56">
        <f t="shared" si="619"/>
        <v>0</v>
      </c>
      <c r="AR367" s="207"/>
      <c r="AS367" s="11" t="str">
        <f t="shared" si="586"/>
        <v xml:space="preserve"> </v>
      </c>
      <c r="AT367" s="10">
        <f t="shared" si="603"/>
        <v>0</v>
      </c>
      <c r="AU367" s="26">
        <f t="shared" si="604"/>
        <v>0</v>
      </c>
      <c r="AV367" s="26">
        <f t="shared" si="605"/>
        <v>0</v>
      </c>
      <c r="AW367" s="20">
        <f t="shared" si="606"/>
        <v>0</v>
      </c>
      <c r="AX367" s="21">
        <f t="shared" si="607"/>
        <v>0</v>
      </c>
      <c r="AY367" s="198">
        <f t="shared" si="608"/>
        <v>1</v>
      </c>
      <c r="AZ367" s="20">
        <f t="shared" si="620"/>
        <v>0</v>
      </c>
      <c r="BA367" s="132"/>
      <c r="BB367" s="20">
        <f t="shared" si="609"/>
        <v>0</v>
      </c>
      <c r="BC367" s="133"/>
      <c r="BD367" s="198">
        <f t="shared" si="610"/>
        <v>1</v>
      </c>
      <c r="BE367" s="20">
        <f t="shared" si="611"/>
        <v>0</v>
      </c>
      <c r="BF367" s="132"/>
      <c r="BG367" s="184">
        <f t="shared" si="612"/>
        <v>0</v>
      </c>
      <c r="BH367" s="301">
        <f t="shared" si="621"/>
        <v>0</v>
      </c>
      <c r="BI367" s="56">
        <f t="shared" si="622"/>
        <v>0</v>
      </c>
      <c r="BJ367" s="312"/>
      <c r="BK367" s="129" t="str">
        <f t="shared" si="623"/>
        <v>C/IX</v>
      </c>
    </row>
    <row r="368" spans="2:63" x14ac:dyDescent="0.25">
      <c r="B368" s="110" t="s">
        <v>84</v>
      </c>
      <c r="C368" s="334" t="s">
        <v>20</v>
      </c>
      <c r="D368" s="335"/>
      <c r="E368" s="335"/>
      <c r="F368" s="336"/>
      <c r="G368" s="58"/>
      <c r="H368" s="62"/>
      <c r="I368" s="24"/>
      <c r="J368" s="24"/>
      <c r="K368" s="188"/>
      <c r="L368" s="1"/>
      <c r="M368" s="63">
        <f>M369+M390</f>
        <v>0</v>
      </c>
      <c r="N368" s="200"/>
      <c r="O368" s="1">
        <f>O369+O390</f>
        <v>0</v>
      </c>
      <c r="P368" s="137"/>
      <c r="Q368" s="1">
        <f>Q369+Q390</f>
        <v>0</v>
      </c>
      <c r="R368" s="138"/>
      <c r="S368" s="200"/>
      <c r="T368" s="1">
        <f>T369+T390</f>
        <v>0</v>
      </c>
      <c r="U368" s="137"/>
      <c r="V368" s="68">
        <f>SUM(V369+V390)</f>
        <v>0</v>
      </c>
      <c r="W368" s="318"/>
      <c r="X368" s="274"/>
      <c r="Y368" s="281"/>
      <c r="Z368" s="309"/>
      <c r="AA368" s="22"/>
      <c r="AB368" s="24"/>
      <c r="AC368" s="24"/>
      <c r="AD368" s="188"/>
      <c r="AE368" s="1"/>
      <c r="AF368" s="3">
        <f>AF369+AF390</f>
        <v>0</v>
      </c>
      <c r="AG368" s="200"/>
      <c r="AH368" s="1">
        <f>AH369+AH390</f>
        <v>0</v>
      </c>
      <c r="AI368" s="137"/>
      <c r="AJ368" s="1">
        <f>AJ369+AJ390</f>
        <v>0</v>
      </c>
      <c r="AK368" s="138"/>
      <c r="AL368" s="200"/>
      <c r="AM368" s="1">
        <f>AM369+AM390</f>
        <v>0</v>
      </c>
      <c r="AN368" s="137"/>
      <c r="AO368" s="68">
        <f>SUM(AO369+AO390)</f>
        <v>0</v>
      </c>
      <c r="AP368" s="306"/>
      <c r="AQ368" s="288"/>
      <c r="AR368" s="289"/>
      <c r="AS368" s="308"/>
      <c r="AT368" s="22"/>
      <c r="AU368" s="24"/>
      <c r="AV368" s="24"/>
      <c r="AW368" s="1"/>
      <c r="AX368" s="3">
        <f>AX369+AX390</f>
        <v>0</v>
      </c>
      <c r="AY368" s="200"/>
      <c r="AZ368" s="1">
        <f>AZ369+AZ390</f>
        <v>0</v>
      </c>
      <c r="BA368" s="137"/>
      <c r="BB368" s="1">
        <f>BB369+BB390</f>
        <v>0</v>
      </c>
      <c r="BC368" s="138"/>
      <c r="BD368" s="200"/>
      <c r="BE368" s="1">
        <f>BE369+BE390</f>
        <v>0</v>
      </c>
      <c r="BF368" s="137"/>
      <c r="BG368" s="3">
        <f>SUM(BG369+BG390)</f>
        <v>0</v>
      </c>
      <c r="BH368" s="302"/>
      <c r="BI368" s="288"/>
      <c r="BJ368" s="312"/>
      <c r="BK368" s="129" t="str">
        <f t="shared" ref="BK368:BK378" si="624">+IF(LEFT(RIGHT(B368,2),1)="/",SUBSTITUTE(B368,RIGHT(B368,2),""),"")</f>
        <v/>
      </c>
    </row>
    <row r="369" spans="2:63" ht="30" customHeight="1" x14ac:dyDescent="0.25">
      <c r="B369" s="120" t="s">
        <v>85</v>
      </c>
      <c r="C369" s="9"/>
      <c r="D369" s="337" t="s">
        <v>21</v>
      </c>
      <c r="E369" s="338"/>
      <c r="F369" s="339"/>
      <c r="G369" s="59"/>
      <c r="H369" s="64"/>
      <c r="I369" s="25"/>
      <c r="J369" s="25"/>
      <c r="K369" s="124"/>
      <c r="L369" s="5">
        <f>L370+L373</f>
        <v>0</v>
      </c>
      <c r="M369" s="65">
        <f>O369+Q369</f>
        <v>0</v>
      </c>
      <c r="N369" s="199"/>
      <c r="O369" s="5">
        <f>+P369</f>
        <v>0</v>
      </c>
      <c r="P369" s="125">
        <f>+SUMIF($BK$7:$BK$628,$B369,O$7:O$628)</f>
        <v>0</v>
      </c>
      <c r="Q369" s="5">
        <f>R369</f>
        <v>0</v>
      </c>
      <c r="R369" s="126">
        <f>+SUMIF($BK$7:$BK$628,$B369,Q$7:Q$628)</f>
        <v>0</v>
      </c>
      <c r="S369" s="199"/>
      <c r="T369" s="5">
        <f>U369</f>
        <v>0</v>
      </c>
      <c r="U369" s="125">
        <f>+SUMIF($BK$7:$BK$628,$B369,T$7:T$628)</f>
        <v>0</v>
      </c>
      <c r="V369" s="65">
        <f>SUM(V370:V389)</f>
        <v>0</v>
      </c>
      <c r="W369" s="318"/>
      <c r="X369" s="274"/>
      <c r="Y369" s="281"/>
      <c r="Z369" s="309"/>
      <c r="AA369" s="23"/>
      <c r="AB369" s="25"/>
      <c r="AC369" s="25"/>
      <c r="AD369" s="189"/>
      <c r="AE369" s="5">
        <f>AE370+AE373</f>
        <v>0</v>
      </c>
      <c r="AF369" s="6">
        <f>AH369+AJ369</f>
        <v>0</v>
      </c>
      <c r="AG369" s="199"/>
      <c r="AH369" s="5">
        <f>+AI369</f>
        <v>0</v>
      </c>
      <c r="AI369" s="125">
        <f>+SUMIF($BK$7:$BK$628,$B369,AH$7:AH$628)</f>
        <v>0</v>
      </c>
      <c r="AJ369" s="5">
        <f>AK369</f>
        <v>0</v>
      </c>
      <c r="AK369" s="126">
        <f>+SUMIF($BK$7:$BK$628,$B369,AJ$7:AJ$628)</f>
        <v>0</v>
      </c>
      <c r="AL369" s="199"/>
      <c r="AM369" s="5">
        <f>AN369</f>
        <v>0</v>
      </c>
      <c r="AN369" s="125">
        <f>+SUMIF($BK$7:$BK$628,$B369,AM$7:AM$628)</f>
        <v>0</v>
      </c>
      <c r="AO369" s="65">
        <f>SUM(AO370:AO389)</f>
        <v>0</v>
      </c>
      <c r="AP369" s="306"/>
      <c r="AQ369" s="288"/>
      <c r="AR369" s="289"/>
      <c r="AS369" s="308"/>
      <c r="AT369" s="23"/>
      <c r="AU369" s="25"/>
      <c r="AV369" s="25"/>
      <c r="AW369" s="5">
        <f>AW370+AW373</f>
        <v>0</v>
      </c>
      <c r="AX369" s="6">
        <f>AZ369+BB369</f>
        <v>0</v>
      </c>
      <c r="AY369" s="199"/>
      <c r="AZ369" s="5">
        <f>+BA369</f>
        <v>0</v>
      </c>
      <c r="BA369" s="125">
        <f>+SUMIF($BK$7:$BK$628,$B369,AZ$7:AZ$628)</f>
        <v>0</v>
      </c>
      <c r="BB369" s="5">
        <f>BC369</f>
        <v>0</v>
      </c>
      <c r="BC369" s="126">
        <f>+SUMIF($BK$7:$BK$628,$B369,BB$7:BB$628)</f>
        <v>0</v>
      </c>
      <c r="BD369" s="199"/>
      <c r="BE369" s="5">
        <f>BF369</f>
        <v>0</v>
      </c>
      <c r="BF369" s="125">
        <f>+SUMIF($BK$7:$BK$628,$B369,BE$7:BE$628)</f>
        <v>0</v>
      </c>
      <c r="BG369" s="6">
        <f>SUM(BG370:BG389)</f>
        <v>0</v>
      </c>
      <c r="BH369" s="302"/>
      <c r="BI369" s="288"/>
      <c r="BJ369" s="312"/>
      <c r="BK369" s="129" t="str">
        <f t="shared" si="624"/>
        <v>D</v>
      </c>
    </row>
    <row r="370" spans="2:63" x14ac:dyDescent="0.25">
      <c r="B370" s="130" t="s">
        <v>86</v>
      </c>
      <c r="C370" s="9"/>
      <c r="D370" s="17"/>
      <c r="E370" s="215" t="s">
        <v>148</v>
      </c>
      <c r="F370" s="214"/>
      <c r="G370" s="60"/>
      <c r="H370" s="66"/>
      <c r="I370" s="26"/>
      <c r="J370" s="186">
        <f>0%</f>
        <v>0</v>
      </c>
      <c r="K370" s="197">
        <f>ROUNDDOWN(I370*J370,0)</f>
        <v>0</v>
      </c>
      <c r="L370" s="20">
        <f t="shared" ref="L370:L389" si="625">I370+K370</f>
        <v>0</v>
      </c>
      <c r="M370" s="67">
        <f t="shared" ref="M370:M389" si="626">H370*L370</f>
        <v>0</v>
      </c>
      <c r="N370" s="198">
        <f>100%</f>
        <v>1</v>
      </c>
      <c r="O370" s="185">
        <f>ROUND((M370*N370),0)</f>
        <v>0</v>
      </c>
      <c r="P370" s="132"/>
      <c r="Q370" s="20">
        <f t="shared" ref="Q370:Q389" si="627">M370-O370</f>
        <v>0</v>
      </c>
      <c r="R370" s="133"/>
      <c r="S370" s="198">
        <f>100%</f>
        <v>1</v>
      </c>
      <c r="T370" s="185">
        <f>ROUND((S370*O370),0)</f>
        <v>0</v>
      </c>
      <c r="U370" s="132"/>
      <c r="V370" s="134">
        <f t="shared" ref="V370:V389" si="628">O370-T370</f>
        <v>0</v>
      </c>
      <c r="W370" s="317"/>
      <c r="X370" s="57"/>
      <c r="Y370" s="283"/>
      <c r="Z370" s="284" t="str">
        <f t="shared" si="585"/>
        <v xml:space="preserve"> </v>
      </c>
      <c r="AA370" s="10">
        <f t="shared" ref="AA370:AA389" si="629">H370</f>
        <v>0</v>
      </c>
      <c r="AB370" s="26">
        <f t="shared" ref="AB370:AB389" si="630">I370</f>
        <v>0</v>
      </c>
      <c r="AC370" s="186">
        <f t="shared" ref="AC370:AC389" si="631">J370</f>
        <v>0</v>
      </c>
      <c r="AD370" s="197">
        <f>ROUNDDOWN(AB370*AC370,0)</f>
        <v>0</v>
      </c>
      <c r="AE370" s="20">
        <f t="shared" ref="AE370:AE389" si="632">AB370+AD370</f>
        <v>0</v>
      </c>
      <c r="AF370" s="21">
        <f t="shared" ref="AF370:AF389" si="633">AA370*AE370</f>
        <v>0</v>
      </c>
      <c r="AG370" s="198">
        <f t="shared" ref="AG370:AG389" si="634">N370</f>
        <v>1</v>
      </c>
      <c r="AH370" s="185">
        <f>ROUND((AF370*AG370),0)</f>
        <v>0</v>
      </c>
      <c r="AI370" s="132"/>
      <c r="AJ370" s="20">
        <f t="shared" ref="AJ370:AJ389" si="635">AF370-AH370</f>
        <v>0</v>
      </c>
      <c r="AK370" s="133"/>
      <c r="AL370" s="198">
        <f t="shared" ref="AL370:AL389" si="636">S370</f>
        <v>1</v>
      </c>
      <c r="AM370" s="185">
        <f>ROUND((AL370*AH370),0)</f>
        <v>0</v>
      </c>
      <c r="AN370" s="132"/>
      <c r="AO370" s="134">
        <f t="shared" ref="AO370:AO389" si="637">AH370-AM370</f>
        <v>0</v>
      </c>
      <c r="AP370" s="292">
        <f t="shared" ref="AP370:AP389" si="638">AH370-O370</f>
        <v>0</v>
      </c>
      <c r="AQ370" s="56">
        <f>X370</f>
        <v>0</v>
      </c>
      <c r="AR370" s="207"/>
      <c r="AS370" s="11" t="str">
        <f t="shared" si="586"/>
        <v xml:space="preserve"> </v>
      </c>
      <c r="AT370" s="10">
        <f t="shared" ref="AT370:AT389" si="639">AA370</f>
        <v>0</v>
      </c>
      <c r="AU370" s="26">
        <f t="shared" ref="AU370:AU389" si="640">AB370</f>
        <v>0</v>
      </c>
      <c r="AV370" s="26">
        <f t="shared" ref="AV370:AV389" si="641">AD370</f>
        <v>0</v>
      </c>
      <c r="AW370" s="20">
        <f t="shared" ref="AW370:AW389" si="642">AU370+AV370</f>
        <v>0</v>
      </c>
      <c r="AX370" s="21">
        <f t="shared" ref="AX370:AX389" si="643">AT370*AW370</f>
        <v>0</v>
      </c>
      <c r="AY370" s="198">
        <f t="shared" ref="AY370:AY389" si="644">AG370</f>
        <v>1</v>
      </c>
      <c r="AZ370" s="20">
        <f>ROUND((AX370*AY370),0)</f>
        <v>0</v>
      </c>
      <c r="BA370" s="132"/>
      <c r="BB370" s="20">
        <f t="shared" ref="BB370:BB389" si="645">AX370-AZ370</f>
        <v>0</v>
      </c>
      <c r="BC370" s="133"/>
      <c r="BD370" s="198">
        <f t="shared" ref="BD370:BD389" si="646">AL370</f>
        <v>1</v>
      </c>
      <c r="BE370" s="20">
        <f t="shared" ref="BE370:BE389" si="647">ROUND((BD370*AZ370),0)</f>
        <v>0</v>
      </c>
      <c r="BF370" s="132"/>
      <c r="BG370" s="184">
        <f t="shared" ref="BG370:BG389" si="648">AZ370-BE370</f>
        <v>0</v>
      </c>
      <c r="BH370" s="301">
        <f>AZ370-AH370</f>
        <v>0</v>
      </c>
      <c r="BI370" s="56">
        <f>AQ370</f>
        <v>0</v>
      </c>
      <c r="BJ370" s="312"/>
      <c r="BK370" s="129" t="str">
        <f t="shared" si="624"/>
        <v>D/I</v>
      </c>
    </row>
    <row r="371" spans="2:63" x14ac:dyDescent="0.25">
      <c r="B371" s="130" t="s">
        <v>115</v>
      </c>
      <c r="C371" s="9"/>
      <c r="D371" s="17"/>
      <c r="E371" s="215" t="s">
        <v>148</v>
      </c>
      <c r="F371" s="214"/>
      <c r="G371" s="60"/>
      <c r="H371" s="66"/>
      <c r="I371" s="26"/>
      <c r="J371" s="186">
        <f>0%</f>
        <v>0</v>
      </c>
      <c r="K371" s="197">
        <f t="shared" ref="K371:K389" si="649">ROUNDDOWN(I371*J371,0)</f>
        <v>0</v>
      </c>
      <c r="L371" s="20">
        <f t="shared" si="625"/>
        <v>0</v>
      </c>
      <c r="M371" s="67">
        <f t="shared" si="626"/>
        <v>0</v>
      </c>
      <c r="N371" s="198">
        <f>100%</f>
        <v>1</v>
      </c>
      <c r="O371" s="185">
        <f t="shared" ref="O371:O389" si="650">ROUND((M371*N371),0)</f>
        <v>0</v>
      </c>
      <c r="P371" s="132"/>
      <c r="Q371" s="20">
        <f t="shared" si="627"/>
        <v>0</v>
      </c>
      <c r="R371" s="133"/>
      <c r="S371" s="198">
        <f>100%</f>
        <v>1</v>
      </c>
      <c r="T371" s="185">
        <f t="shared" ref="T371:T389" si="651">ROUND((S371*O371),0)</f>
        <v>0</v>
      </c>
      <c r="U371" s="132"/>
      <c r="V371" s="134">
        <f t="shared" si="628"/>
        <v>0</v>
      </c>
      <c r="W371" s="317"/>
      <c r="X371" s="57"/>
      <c r="Y371" s="283"/>
      <c r="Z371" s="284" t="str">
        <f t="shared" si="585"/>
        <v xml:space="preserve"> </v>
      </c>
      <c r="AA371" s="10">
        <f t="shared" si="629"/>
        <v>0</v>
      </c>
      <c r="AB371" s="26">
        <f t="shared" si="630"/>
        <v>0</v>
      </c>
      <c r="AC371" s="186">
        <f t="shared" si="631"/>
        <v>0</v>
      </c>
      <c r="AD371" s="197">
        <f t="shared" ref="AD371:AD389" si="652">ROUNDDOWN(AB371*AC371,0)</f>
        <v>0</v>
      </c>
      <c r="AE371" s="20">
        <f t="shared" si="632"/>
        <v>0</v>
      </c>
      <c r="AF371" s="21">
        <f t="shared" si="633"/>
        <v>0</v>
      </c>
      <c r="AG371" s="198">
        <f t="shared" si="634"/>
        <v>1</v>
      </c>
      <c r="AH371" s="185">
        <f t="shared" ref="AH371:AH389" si="653">ROUND((AF371*AG371),0)</f>
        <v>0</v>
      </c>
      <c r="AI371" s="132"/>
      <c r="AJ371" s="20">
        <f t="shared" si="635"/>
        <v>0</v>
      </c>
      <c r="AK371" s="133"/>
      <c r="AL371" s="198">
        <f t="shared" si="636"/>
        <v>1</v>
      </c>
      <c r="AM371" s="185">
        <f t="shared" ref="AM371:AM389" si="654">ROUND((AL371*AH371),0)</f>
        <v>0</v>
      </c>
      <c r="AN371" s="132"/>
      <c r="AO371" s="134">
        <f t="shared" si="637"/>
        <v>0</v>
      </c>
      <c r="AP371" s="292">
        <f t="shared" si="638"/>
        <v>0</v>
      </c>
      <c r="AQ371" s="56">
        <f t="shared" ref="AQ371:AQ389" si="655">X371</f>
        <v>0</v>
      </c>
      <c r="AR371" s="207"/>
      <c r="AS371" s="11" t="str">
        <f t="shared" si="586"/>
        <v xml:space="preserve"> </v>
      </c>
      <c r="AT371" s="10">
        <f t="shared" si="639"/>
        <v>0</v>
      </c>
      <c r="AU371" s="26">
        <f t="shared" si="640"/>
        <v>0</v>
      </c>
      <c r="AV371" s="26">
        <f t="shared" si="641"/>
        <v>0</v>
      </c>
      <c r="AW371" s="20">
        <f t="shared" si="642"/>
        <v>0</v>
      </c>
      <c r="AX371" s="21">
        <f t="shared" si="643"/>
        <v>0</v>
      </c>
      <c r="AY371" s="198">
        <f t="shared" si="644"/>
        <v>1</v>
      </c>
      <c r="AZ371" s="20">
        <f t="shared" ref="AZ371:AZ389" si="656">ROUND((AX371*AY371),0)</f>
        <v>0</v>
      </c>
      <c r="BA371" s="132"/>
      <c r="BB371" s="20">
        <f t="shared" si="645"/>
        <v>0</v>
      </c>
      <c r="BC371" s="133"/>
      <c r="BD371" s="198">
        <f t="shared" si="646"/>
        <v>1</v>
      </c>
      <c r="BE371" s="20">
        <f t="shared" si="647"/>
        <v>0</v>
      </c>
      <c r="BF371" s="132"/>
      <c r="BG371" s="184">
        <f t="shared" si="648"/>
        <v>0</v>
      </c>
      <c r="BH371" s="301">
        <f t="shared" ref="BH371:BH389" si="657">AZ371-AH371</f>
        <v>0</v>
      </c>
      <c r="BI371" s="56">
        <f t="shared" ref="BI371:BI389" si="658">AQ371</f>
        <v>0</v>
      </c>
      <c r="BJ371" s="312"/>
      <c r="BK371" s="129" t="str">
        <f t="shared" si="624"/>
        <v>D/I</v>
      </c>
    </row>
    <row r="372" spans="2:63" x14ac:dyDescent="0.25">
      <c r="B372" s="130" t="s">
        <v>171</v>
      </c>
      <c r="C372" s="9"/>
      <c r="D372" s="17"/>
      <c r="E372" s="215" t="s">
        <v>148</v>
      </c>
      <c r="F372" s="214"/>
      <c r="G372" s="60"/>
      <c r="H372" s="66"/>
      <c r="I372" s="26"/>
      <c r="J372" s="186">
        <f>0%</f>
        <v>0</v>
      </c>
      <c r="K372" s="197">
        <f t="shared" si="649"/>
        <v>0</v>
      </c>
      <c r="L372" s="20">
        <f t="shared" si="625"/>
        <v>0</v>
      </c>
      <c r="M372" s="67">
        <f t="shared" si="626"/>
        <v>0</v>
      </c>
      <c r="N372" s="198">
        <f>100%</f>
        <v>1</v>
      </c>
      <c r="O372" s="185">
        <f t="shared" si="650"/>
        <v>0</v>
      </c>
      <c r="P372" s="132"/>
      <c r="Q372" s="20">
        <f t="shared" si="627"/>
        <v>0</v>
      </c>
      <c r="R372" s="133"/>
      <c r="S372" s="198">
        <f>100%</f>
        <v>1</v>
      </c>
      <c r="T372" s="185">
        <f t="shared" si="651"/>
        <v>0</v>
      </c>
      <c r="U372" s="132"/>
      <c r="V372" s="134">
        <f t="shared" si="628"/>
        <v>0</v>
      </c>
      <c r="W372" s="317"/>
      <c r="X372" s="57"/>
      <c r="Y372" s="283"/>
      <c r="Z372" s="284" t="str">
        <f t="shared" si="585"/>
        <v xml:space="preserve"> </v>
      </c>
      <c r="AA372" s="10">
        <f t="shared" si="629"/>
        <v>0</v>
      </c>
      <c r="AB372" s="26">
        <f t="shared" si="630"/>
        <v>0</v>
      </c>
      <c r="AC372" s="186">
        <f t="shared" si="631"/>
        <v>0</v>
      </c>
      <c r="AD372" s="197">
        <f t="shared" si="652"/>
        <v>0</v>
      </c>
      <c r="AE372" s="20">
        <f t="shared" si="632"/>
        <v>0</v>
      </c>
      <c r="AF372" s="21">
        <f t="shared" si="633"/>
        <v>0</v>
      </c>
      <c r="AG372" s="198">
        <f t="shared" si="634"/>
        <v>1</v>
      </c>
      <c r="AH372" s="185">
        <f t="shared" si="653"/>
        <v>0</v>
      </c>
      <c r="AI372" s="132"/>
      <c r="AJ372" s="20">
        <f t="shared" si="635"/>
        <v>0</v>
      </c>
      <c r="AK372" s="133"/>
      <c r="AL372" s="198">
        <f t="shared" si="636"/>
        <v>1</v>
      </c>
      <c r="AM372" s="185">
        <f t="shared" si="654"/>
        <v>0</v>
      </c>
      <c r="AN372" s="132"/>
      <c r="AO372" s="134">
        <f t="shared" si="637"/>
        <v>0</v>
      </c>
      <c r="AP372" s="292">
        <f t="shared" si="638"/>
        <v>0</v>
      </c>
      <c r="AQ372" s="56">
        <f t="shared" si="655"/>
        <v>0</v>
      </c>
      <c r="AR372" s="207"/>
      <c r="AS372" s="11" t="str">
        <f t="shared" si="586"/>
        <v xml:space="preserve"> </v>
      </c>
      <c r="AT372" s="10">
        <f t="shared" si="639"/>
        <v>0</v>
      </c>
      <c r="AU372" s="26">
        <f t="shared" si="640"/>
        <v>0</v>
      </c>
      <c r="AV372" s="26">
        <f t="shared" si="641"/>
        <v>0</v>
      </c>
      <c r="AW372" s="20">
        <f t="shared" si="642"/>
        <v>0</v>
      </c>
      <c r="AX372" s="21">
        <f t="shared" si="643"/>
        <v>0</v>
      </c>
      <c r="AY372" s="198">
        <f t="shared" si="644"/>
        <v>1</v>
      </c>
      <c r="AZ372" s="20">
        <f t="shared" si="656"/>
        <v>0</v>
      </c>
      <c r="BA372" s="132"/>
      <c r="BB372" s="20">
        <f t="shared" si="645"/>
        <v>0</v>
      </c>
      <c r="BC372" s="133"/>
      <c r="BD372" s="198">
        <f t="shared" si="646"/>
        <v>1</v>
      </c>
      <c r="BE372" s="20">
        <f t="shared" si="647"/>
        <v>0</v>
      </c>
      <c r="BF372" s="132"/>
      <c r="BG372" s="184">
        <f t="shared" si="648"/>
        <v>0</v>
      </c>
      <c r="BH372" s="301">
        <f t="shared" si="657"/>
        <v>0</v>
      </c>
      <c r="BI372" s="56">
        <f t="shared" si="658"/>
        <v>0</v>
      </c>
      <c r="BJ372" s="312"/>
      <c r="BK372" s="129" t="str">
        <f t="shared" si="624"/>
        <v>D/I</v>
      </c>
    </row>
    <row r="373" spans="2:63" x14ac:dyDescent="0.25">
      <c r="B373" s="130" t="s">
        <v>172</v>
      </c>
      <c r="C373" s="9"/>
      <c r="D373" s="17"/>
      <c r="E373" s="215" t="s">
        <v>148</v>
      </c>
      <c r="F373" s="214"/>
      <c r="G373" s="60"/>
      <c r="H373" s="66"/>
      <c r="I373" s="26"/>
      <c r="J373" s="186">
        <f>0%</f>
        <v>0</v>
      </c>
      <c r="K373" s="197">
        <f t="shared" si="649"/>
        <v>0</v>
      </c>
      <c r="L373" s="20">
        <f t="shared" si="625"/>
        <v>0</v>
      </c>
      <c r="M373" s="67">
        <f t="shared" si="626"/>
        <v>0</v>
      </c>
      <c r="N373" s="198">
        <f>100%</f>
        <v>1</v>
      </c>
      <c r="O373" s="185">
        <f t="shared" si="650"/>
        <v>0</v>
      </c>
      <c r="P373" s="132"/>
      <c r="Q373" s="20">
        <f t="shared" si="627"/>
        <v>0</v>
      </c>
      <c r="R373" s="133"/>
      <c r="S373" s="198">
        <f>100%</f>
        <v>1</v>
      </c>
      <c r="T373" s="185">
        <f t="shared" si="651"/>
        <v>0</v>
      </c>
      <c r="U373" s="132"/>
      <c r="V373" s="134">
        <f t="shared" si="628"/>
        <v>0</v>
      </c>
      <c r="W373" s="317"/>
      <c r="X373" s="57"/>
      <c r="Y373" s="283"/>
      <c r="Z373" s="284" t="str">
        <f t="shared" si="585"/>
        <v xml:space="preserve"> </v>
      </c>
      <c r="AA373" s="10">
        <f t="shared" si="629"/>
        <v>0</v>
      </c>
      <c r="AB373" s="26">
        <f t="shared" si="630"/>
        <v>0</v>
      </c>
      <c r="AC373" s="186">
        <f t="shared" si="631"/>
        <v>0</v>
      </c>
      <c r="AD373" s="197">
        <f t="shared" si="652"/>
        <v>0</v>
      </c>
      <c r="AE373" s="20">
        <f t="shared" si="632"/>
        <v>0</v>
      </c>
      <c r="AF373" s="21">
        <f t="shared" si="633"/>
        <v>0</v>
      </c>
      <c r="AG373" s="198">
        <f t="shared" si="634"/>
        <v>1</v>
      </c>
      <c r="AH373" s="185">
        <f t="shared" si="653"/>
        <v>0</v>
      </c>
      <c r="AI373" s="132"/>
      <c r="AJ373" s="20">
        <f t="shared" si="635"/>
        <v>0</v>
      </c>
      <c r="AK373" s="133"/>
      <c r="AL373" s="198">
        <f t="shared" si="636"/>
        <v>1</v>
      </c>
      <c r="AM373" s="185">
        <f t="shared" si="654"/>
        <v>0</v>
      </c>
      <c r="AN373" s="132"/>
      <c r="AO373" s="134">
        <f t="shared" si="637"/>
        <v>0</v>
      </c>
      <c r="AP373" s="292">
        <f t="shared" si="638"/>
        <v>0</v>
      </c>
      <c r="AQ373" s="56">
        <f t="shared" si="655"/>
        <v>0</v>
      </c>
      <c r="AR373" s="207"/>
      <c r="AS373" s="11" t="str">
        <f t="shared" si="586"/>
        <v xml:space="preserve"> </v>
      </c>
      <c r="AT373" s="10">
        <f t="shared" si="639"/>
        <v>0</v>
      </c>
      <c r="AU373" s="26">
        <f t="shared" si="640"/>
        <v>0</v>
      </c>
      <c r="AV373" s="26">
        <f t="shared" si="641"/>
        <v>0</v>
      </c>
      <c r="AW373" s="20">
        <f t="shared" si="642"/>
        <v>0</v>
      </c>
      <c r="AX373" s="21">
        <f t="shared" si="643"/>
        <v>0</v>
      </c>
      <c r="AY373" s="198">
        <f t="shared" si="644"/>
        <v>1</v>
      </c>
      <c r="AZ373" s="20">
        <f t="shared" si="656"/>
        <v>0</v>
      </c>
      <c r="BA373" s="132"/>
      <c r="BB373" s="20">
        <f t="shared" si="645"/>
        <v>0</v>
      </c>
      <c r="BC373" s="133"/>
      <c r="BD373" s="198">
        <f t="shared" si="646"/>
        <v>1</v>
      </c>
      <c r="BE373" s="20">
        <f t="shared" si="647"/>
        <v>0</v>
      </c>
      <c r="BF373" s="132"/>
      <c r="BG373" s="184">
        <f t="shared" si="648"/>
        <v>0</v>
      </c>
      <c r="BH373" s="301">
        <f t="shared" si="657"/>
        <v>0</v>
      </c>
      <c r="BI373" s="56">
        <f t="shared" si="658"/>
        <v>0</v>
      </c>
      <c r="BJ373" s="312"/>
      <c r="BK373" s="129" t="str">
        <f t="shared" si="624"/>
        <v>D/I</v>
      </c>
    </row>
    <row r="374" spans="2:63" x14ac:dyDescent="0.25">
      <c r="B374" s="130" t="s">
        <v>173</v>
      </c>
      <c r="C374" s="9"/>
      <c r="D374" s="17"/>
      <c r="E374" s="215" t="s">
        <v>148</v>
      </c>
      <c r="F374" s="214"/>
      <c r="G374" s="60"/>
      <c r="H374" s="66"/>
      <c r="I374" s="26"/>
      <c r="J374" s="186">
        <f>0%</f>
        <v>0</v>
      </c>
      <c r="K374" s="197">
        <f t="shared" si="649"/>
        <v>0</v>
      </c>
      <c r="L374" s="20">
        <f t="shared" si="625"/>
        <v>0</v>
      </c>
      <c r="M374" s="67">
        <f t="shared" si="626"/>
        <v>0</v>
      </c>
      <c r="N374" s="198">
        <f>100%</f>
        <v>1</v>
      </c>
      <c r="O374" s="185">
        <f t="shared" si="650"/>
        <v>0</v>
      </c>
      <c r="P374" s="132"/>
      <c r="Q374" s="20">
        <f t="shared" si="627"/>
        <v>0</v>
      </c>
      <c r="R374" s="133"/>
      <c r="S374" s="198">
        <f>100%</f>
        <v>1</v>
      </c>
      <c r="T374" s="185">
        <f t="shared" si="651"/>
        <v>0</v>
      </c>
      <c r="U374" s="132"/>
      <c r="V374" s="134">
        <f t="shared" si="628"/>
        <v>0</v>
      </c>
      <c r="W374" s="317"/>
      <c r="X374" s="57"/>
      <c r="Y374" s="283"/>
      <c r="Z374" s="284" t="str">
        <f t="shared" si="585"/>
        <v xml:space="preserve"> </v>
      </c>
      <c r="AA374" s="10">
        <f t="shared" si="629"/>
        <v>0</v>
      </c>
      <c r="AB374" s="26">
        <f t="shared" si="630"/>
        <v>0</v>
      </c>
      <c r="AC374" s="186">
        <f t="shared" si="631"/>
        <v>0</v>
      </c>
      <c r="AD374" s="197">
        <f t="shared" si="652"/>
        <v>0</v>
      </c>
      <c r="AE374" s="20">
        <f t="shared" si="632"/>
        <v>0</v>
      </c>
      <c r="AF374" s="21">
        <f t="shared" si="633"/>
        <v>0</v>
      </c>
      <c r="AG374" s="198">
        <f t="shared" si="634"/>
        <v>1</v>
      </c>
      <c r="AH374" s="185">
        <f t="shared" si="653"/>
        <v>0</v>
      </c>
      <c r="AI374" s="132"/>
      <c r="AJ374" s="20">
        <f t="shared" si="635"/>
        <v>0</v>
      </c>
      <c r="AK374" s="133"/>
      <c r="AL374" s="198">
        <f t="shared" si="636"/>
        <v>1</v>
      </c>
      <c r="AM374" s="185">
        <f t="shared" si="654"/>
        <v>0</v>
      </c>
      <c r="AN374" s="132"/>
      <c r="AO374" s="134">
        <f t="shared" si="637"/>
        <v>0</v>
      </c>
      <c r="AP374" s="292">
        <f t="shared" si="638"/>
        <v>0</v>
      </c>
      <c r="AQ374" s="56">
        <f t="shared" si="655"/>
        <v>0</v>
      </c>
      <c r="AR374" s="207"/>
      <c r="AS374" s="11" t="str">
        <f t="shared" si="586"/>
        <v xml:space="preserve"> </v>
      </c>
      <c r="AT374" s="10">
        <f t="shared" si="639"/>
        <v>0</v>
      </c>
      <c r="AU374" s="26">
        <f t="shared" si="640"/>
        <v>0</v>
      </c>
      <c r="AV374" s="26">
        <f t="shared" si="641"/>
        <v>0</v>
      </c>
      <c r="AW374" s="20">
        <f t="shared" si="642"/>
        <v>0</v>
      </c>
      <c r="AX374" s="21">
        <f t="shared" si="643"/>
        <v>0</v>
      </c>
      <c r="AY374" s="198">
        <f t="shared" si="644"/>
        <v>1</v>
      </c>
      <c r="AZ374" s="20">
        <f t="shared" si="656"/>
        <v>0</v>
      </c>
      <c r="BA374" s="132"/>
      <c r="BB374" s="20">
        <f t="shared" si="645"/>
        <v>0</v>
      </c>
      <c r="BC374" s="133"/>
      <c r="BD374" s="198">
        <f t="shared" si="646"/>
        <v>1</v>
      </c>
      <c r="BE374" s="20">
        <f t="shared" si="647"/>
        <v>0</v>
      </c>
      <c r="BF374" s="132"/>
      <c r="BG374" s="184">
        <f t="shared" si="648"/>
        <v>0</v>
      </c>
      <c r="BH374" s="301">
        <f t="shared" si="657"/>
        <v>0</v>
      </c>
      <c r="BI374" s="56">
        <f t="shared" si="658"/>
        <v>0</v>
      </c>
      <c r="BJ374" s="312"/>
      <c r="BK374" s="129" t="str">
        <f t="shared" si="624"/>
        <v>D/I</v>
      </c>
    </row>
    <row r="375" spans="2:63" x14ac:dyDescent="0.25">
      <c r="B375" s="130" t="s">
        <v>174</v>
      </c>
      <c r="C375" s="9"/>
      <c r="D375" s="17"/>
      <c r="E375" s="215" t="s">
        <v>148</v>
      </c>
      <c r="F375" s="214"/>
      <c r="G375" s="60"/>
      <c r="H375" s="66"/>
      <c r="I375" s="26"/>
      <c r="J375" s="186">
        <f>0%</f>
        <v>0</v>
      </c>
      <c r="K375" s="197">
        <f t="shared" si="649"/>
        <v>0</v>
      </c>
      <c r="L375" s="20">
        <f t="shared" si="625"/>
        <v>0</v>
      </c>
      <c r="M375" s="67">
        <f t="shared" si="626"/>
        <v>0</v>
      </c>
      <c r="N375" s="198">
        <f>100%</f>
        <v>1</v>
      </c>
      <c r="O375" s="185">
        <f t="shared" si="650"/>
        <v>0</v>
      </c>
      <c r="P375" s="132"/>
      <c r="Q375" s="20">
        <f t="shared" si="627"/>
        <v>0</v>
      </c>
      <c r="R375" s="133"/>
      <c r="S375" s="198">
        <f>100%</f>
        <v>1</v>
      </c>
      <c r="T375" s="185">
        <f t="shared" si="651"/>
        <v>0</v>
      </c>
      <c r="U375" s="132"/>
      <c r="V375" s="134">
        <f t="shared" si="628"/>
        <v>0</v>
      </c>
      <c r="W375" s="317"/>
      <c r="X375" s="57"/>
      <c r="Y375" s="283"/>
      <c r="Z375" s="284" t="str">
        <f t="shared" si="585"/>
        <v xml:space="preserve"> </v>
      </c>
      <c r="AA375" s="10">
        <f t="shared" si="629"/>
        <v>0</v>
      </c>
      <c r="AB375" s="26">
        <f t="shared" si="630"/>
        <v>0</v>
      </c>
      <c r="AC375" s="186">
        <f t="shared" si="631"/>
        <v>0</v>
      </c>
      <c r="AD375" s="197">
        <f t="shared" si="652"/>
        <v>0</v>
      </c>
      <c r="AE375" s="20">
        <f t="shared" si="632"/>
        <v>0</v>
      </c>
      <c r="AF375" s="21">
        <f t="shared" si="633"/>
        <v>0</v>
      </c>
      <c r="AG375" s="198">
        <f t="shared" si="634"/>
        <v>1</v>
      </c>
      <c r="AH375" s="185">
        <f t="shared" si="653"/>
        <v>0</v>
      </c>
      <c r="AI375" s="132"/>
      <c r="AJ375" s="20">
        <f t="shared" si="635"/>
        <v>0</v>
      </c>
      <c r="AK375" s="133"/>
      <c r="AL375" s="198">
        <f t="shared" si="636"/>
        <v>1</v>
      </c>
      <c r="AM375" s="185">
        <f t="shared" si="654"/>
        <v>0</v>
      </c>
      <c r="AN375" s="132"/>
      <c r="AO375" s="134">
        <f t="shared" si="637"/>
        <v>0</v>
      </c>
      <c r="AP375" s="292">
        <f t="shared" si="638"/>
        <v>0</v>
      </c>
      <c r="AQ375" s="56">
        <f t="shared" si="655"/>
        <v>0</v>
      </c>
      <c r="AR375" s="207"/>
      <c r="AS375" s="11" t="str">
        <f t="shared" si="586"/>
        <v xml:space="preserve"> </v>
      </c>
      <c r="AT375" s="10">
        <f t="shared" si="639"/>
        <v>0</v>
      </c>
      <c r="AU375" s="26">
        <f t="shared" si="640"/>
        <v>0</v>
      </c>
      <c r="AV375" s="26">
        <f t="shared" si="641"/>
        <v>0</v>
      </c>
      <c r="AW375" s="20">
        <f t="shared" si="642"/>
        <v>0</v>
      </c>
      <c r="AX375" s="21">
        <f t="shared" si="643"/>
        <v>0</v>
      </c>
      <c r="AY375" s="198">
        <f t="shared" si="644"/>
        <v>1</v>
      </c>
      <c r="AZ375" s="20">
        <f t="shared" si="656"/>
        <v>0</v>
      </c>
      <c r="BA375" s="132"/>
      <c r="BB375" s="20">
        <f t="shared" si="645"/>
        <v>0</v>
      </c>
      <c r="BC375" s="133"/>
      <c r="BD375" s="198">
        <f t="shared" si="646"/>
        <v>1</v>
      </c>
      <c r="BE375" s="20">
        <f t="shared" si="647"/>
        <v>0</v>
      </c>
      <c r="BF375" s="132"/>
      <c r="BG375" s="184">
        <f t="shared" si="648"/>
        <v>0</v>
      </c>
      <c r="BH375" s="301">
        <f t="shared" si="657"/>
        <v>0</v>
      </c>
      <c r="BI375" s="56">
        <f t="shared" si="658"/>
        <v>0</v>
      </c>
      <c r="BJ375" s="312"/>
      <c r="BK375" s="129" t="str">
        <f t="shared" si="624"/>
        <v>D/I</v>
      </c>
    </row>
    <row r="376" spans="2:63" x14ac:dyDescent="0.25">
      <c r="B376" s="130" t="s">
        <v>175</v>
      </c>
      <c r="C376" s="9"/>
      <c r="D376" s="17"/>
      <c r="E376" s="215" t="s">
        <v>148</v>
      </c>
      <c r="F376" s="214"/>
      <c r="G376" s="60"/>
      <c r="H376" s="66"/>
      <c r="I376" s="26"/>
      <c r="J376" s="186">
        <f>0%</f>
        <v>0</v>
      </c>
      <c r="K376" s="197">
        <f t="shared" si="649"/>
        <v>0</v>
      </c>
      <c r="L376" s="20">
        <f t="shared" si="625"/>
        <v>0</v>
      </c>
      <c r="M376" s="67">
        <f t="shared" si="626"/>
        <v>0</v>
      </c>
      <c r="N376" s="198">
        <f>100%</f>
        <v>1</v>
      </c>
      <c r="O376" s="185">
        <f t="shared" si="650"/>
        <v>0</v>
      </c>
      <c r="P376" s="132"/>
      <c r="Q376" s="20">
        <f t="shared" si="627"/>
        <v>0</v>
      </c>
      <c r="R376" s="133"/>
      <c r="S376" s="198">
        <f>100%</f>
        <v>1</v>
      </c>
      <c r="T376" s="185">
        <f t="shared" si="651"/>
        <v>0</v>
      </c>
      <c r="U376" s="132"/>
      <c r="V376" s="134">
        <f t="shared" si="628"/>
        <v>0</v>
      </c>
      <c r="W376" s="317"/>
      <c r="X376" s="57"/>
      <c r="Y376" s="283"/>
      <c r="Z376" s="284" t="str">
        <f t="shared" si="585"/>
        <v xml:space="preserve"> </v>
      </c>
      <c r="AA376" s="10">
        <f t="shared" si="629"/>
        <v>0</v>
      </c>
      <c r="AB376" s="26">
        <f t="shared" si="630"/>
        <v>0</v>
      </c>
      <c r="AC376" s="186">
        <f t="shared" si="631"/>
        <v>0</v>
      </c>
      <c r="AD376" s="197">
        <f t="shared" si="652"/>
        <v>0</v>
      </c>
      <c r="AE376" s="20">
        <f t="shared" si="632"/>
        <v>0</v>
      </c>
      <c r="AF376" s="21">
        <f t="shared" si="633"/>
        <v>0</v>
      </c>
      <c r="AG376" s="198">
        <f t="shared" si="634"/>
        <v>1</v>
      </c>
      <c r="AH376" s="185">
        <f t="shared" si="653"/>
        <v>0</v>
      </c>
      <c r="AI376" s="132"/>
      <c r="AJ376" s="20">
        <f t="shared" si="635"/>
        <v>0</v>
      </c>
      <c r="AK376" s="133"/>
      <c r="AL376" s="198">
        <f t="shared" si="636"/>
        <v>1</v>
      </c>
      <c r="AM376" s="185">
        <f t="shared" si="654"/>
        <v>0</v>
      </c>
      <c r="AN376" s="132"/>
      <c r="AO376" s="134">
        <f t="shared" si="637"/>
        <v>0</v>
      </c>
      <c r="AP376" s="292">
        <f t="shared" si="638"/>
        <v>0</v>
      </c>
      <c r="AQ376" s="56">
        <f t="shared" si="655"/>
        <v>0</v>
      </c>
      <c r="AR376" s="207"/>
      <c r="AS376" s="11" t="str">
        <f t="shared" si="586"/>
        <v xml:space="preserve"> </v>
      </c>
      <c r="AT376" s="10">
        <f t="shared" si="639"/>
        <v>0</v>
      </c>
      <c r="AU376" s="26">
        <f t="shared" si="640"/>
        <v>0</v>
      </c>
      <c r="AV376" s="26">
        <f t="shared" si="641"/>
        <v>0</v>
      </c>
      <c r="AW376" s="20">
        <f t="shared" si="642"/>
        <v>0</v>
      </c>
      <c r="AX376" s="21">
        <f t="shared" si="643"/>
        <v>0</v>
      </c>
      <c r="AY376" s="198">
        <f t="shared" si="644"/>
        <v>1</v>
      </c>
      <c r="AZ376" s="20">
        <f t="shared" si="656"/>
        <v>0</v>
      </c>
      <c r="BA376" s="132"/>
      <c r="BB376" s="20">
        <f t="shared" si="645"/>
        <v>0</v>
      </c>
      <c r="BC376" s="133"/>
      <c r="BD376" s="198">
        <f t="shared" si="646"/>
        <v>1</v>
      </c>
      <c r="BE376" s="20">
        <f t="shared" si="647"/>
        <v>0</v>
      </c>
      <c r="BF376" s="132"/>
      <c r="BG376" s="184">
        <f t="shared" si="648"/>
        <v>0</v>
      </c>
      <c r="BH376" s="301">
        <f t="shared" si="657"/>
        <v>0</v>
      </c>
      <c r="BI376" s="56">
        <f t="shared" si="658"/>
        <v>0</v>
      </c>
      <c r="BJ376" s="312"/>
      <c r="BK376" s="129" t="str">
        <f t="shared" si="624"/>
        <v>D/I</v>
      </c>
    </row>
    <row r="377" spans="2:63" x14ac:dyDescent="0.25">
      <c r="B377" s="130" t="s">
        <v>176</v>
      </c>
      <c r="C377" s="9"/>
      <c r="D377" s="17"/>
      <c r="E377" s="215" t="s">
        <v>148</v>
      </c>
      <c r="F377" s="214"/>
      <c r="G377" s="60"/>
      <c r="H377" s="66"/>
      <c r="I377" s="26"/>
      <c r="J377" s="186">
        <f>0%</f>
        <v>0</v>
      </c>
      <c r="K377" s="197">
        <f t="shared" si="649"/>
        <v>0</v>
      </c>
      <c r="L377" s="20">
        <f t="shared" si="625"/>
        <v>0</v>
      </c>
      <c r="M377" s="67">
        <f t="shared" si="626"/>
        <v>0</v>
      </c>
      <c r="N377" s="198">
        <f>100%</f>
        <v>1</v>
      </c>
      <c r="O377" s="185">
        <f t="shared" si="650"/>
        <v>0</v>
      </c>
      <c r="P377" s="132"/>
      <c r="Q377" s="20">
        <f t="shared" si="627"/>
        <v>0</v>
      </c>
      <c r="R377" s="133"/>
      <c r="S377" s="198">
        <f>100%</f>
        <v>1</v>
      </c>
      <c r="T377" s="185">
        <f t="shared" si="651"/>
        <v>0</v>
      </c>
      <c r="U377" s="132"/>
      <c r="V377" s="134">
        <f t="shared" si="628"/>
        <v>0</v>
      </c>
      <c r="W377" s="317"/>
      <c r="X377" s="57"/>
      <c r="Y377" s="283"/>
      <c r="Z377" s="284" t="str">
        <f t="shared" si="585"/>
        <v xml:space="preserve"> </v>
      </c>
      <c r="AA377" s="10">
        <f t="shared" si="629"/>
        <v>0</v>
      </c>
      <c r="AB377" s="26">
        <f t="shared" si="630"/>
        <v>0</v>
      </c>
      <c r="AC377" s="186">
        <f t="shared" si="631"/>
        <v>0</v>
      </c>
      <c r="AD377" s="197">
        <f t="shared" si="652"/>
        <v>0</v>
      </c>
      <c r="AE377" s="20">
        <f t="shared" si="632"/>
        <v>0</v>
      </c>
      <c r="AF377" s="21">
        <f t="shared" si="633"/>
        <v>0</v>
      </c>
      <c r="AG377" s="198">
        <f t="shared" si="634"/>
        <v>1</v>
      </c>
      <c r="AH377" s="185">
        <f t="shared" si="653"/>
        <v>0</v>
      </c>
      <c r="AI377" s="132"/>
      <c r="AJ377" s="20">
        <f t="shared" si="635"/>
        <v>0</v>
      </c>
      <c r="AK377" s="133"/>
      <c r="AL377" s="198">
        <f t="shared" si="636"/>
        <v>1</v>
      </c>
      <c r="AM377" s="185">
        <f t="shared" si="654"/>
        <v>0</v>
      </c>
      <c r="AN377" s="132"/>
      <c r="AO377" s="134">
        <f t="shared" si="637"/>
        <v>0</v>
      </c>
      <c r="AP377" s="292">
        <f t="shared" si="638"/>
        <v>0</v>
      </c>
      <c r="AQ377" s="56">
        <f t="shared" si="655"/>
        <v>0</v>
      </c>
      <c r="AR377" s="207"/>
      <c r="AS377" s="11" t="str">
        <f t="shared" si="586"/>
        <v xml:space="preserve"> </v>
      </c>
      <c r="AT377" s="10">
        <f t="shared" si="639"/>
        <v>0</v>
      </c>
      <c r="AU377" s="26">
        <f t="shared" si="640"/>
        <v>0</v>
      </c>
      <c r="AV377" s="26">
        <f t="shared" si="641"/>
        <v>0</v>
      </c>
      <c r="AW377" s="20">
        <f t="shared" si="642"/>
        <v>0</v>
      </c>
      <c r="AX377" s="21">
        <f t="shared" si="643"/>
        <v>0</v>
      </c>
      <c r="AY377" s="198">
        <f t="shared" si="644"/>
        <v>1</v>
      </c>
      <c r="AZ377" s="20">
        <f t="shared" si="656"/>
        <v>0</v>
      </c>
      <c r="BA377" s="132"/>
      <c r="BB377" s="20">
        <f t="shared" si="645"/>
        <v>0</v>
      </c>
      <c r="BC377" s="133"/>
      <c r="BD377" s="198">
        <f t="shared" si="646"/>
        <v>1</v>
      </c>
      <c r="BE377" s="20">
        <f t="shared" si="647"/>
        <v>0</v>
      </c>
      <c r="BF377" s="132"/>
      <c r="BG377" s="184">
        <f t="shared" si="648"/>
        <v>0</v>
      </c>
      <c r="BH377" s="301">
        <f t="shared" si="657"/>
        <v>0</v>
      </c>
      <c r="BI377" s="56">
        <f t="shared" si="658"/>
        <v>0</v>
      </c>
      <c r="BJ377" s="312"/>
      <c r="BK377" s="129" t="str">
        <f t="shared" si="624"/>
        <v>D/I</v>
      </c>
    </row>
    <row r="378" spans="2:63" x14ac:dyDescent="0.25">
      <c r="B378" s="130" t="s">
        <v>177</v>
      </c>
      <c r="C378" s="9"/>
      <c r="D378" s="17"/>
      <c r="E378" s="215" t="s">
        <v>148</v>
      </c>
      <c r="F378" s="214"/>
      <c r="G378" s="60"/>
      <c r="H378" s="66"/>
      <c r="I378" s="26"/>
      <c r="J378" s="186">
        <f>0%</f>
        <v>0</v>
      </c>
      <c r="K378" s="197">
        <f t="shared" si="649"/>
        <v>0</v>
      </c>
      <c r="L378" s="20">
        <f t="shared" si="625"/>
        <v>0</v>
      </c>
      <c r="M378" s="67">
        <f t="shared" si="626"/>
        <v>0</v>
      </c>
      <c r="N378" s="198">
        <f>100%</f>
        <v>1</v>
      </c>
      <c r="O378" s="185">
        <f t="shared" si="650"/>
        <v>0</v>
      </c>
      <c r="P378" s="132"/>
      <c r="Q378" s="20">
        <f t="shared" si="627"/>
        <v>0</v>
      </c>
      <c r="R378" s="133"/>
      <c r="S378" s="198">
        <f>100%</f>
        <v>1</v>
      </c>
      <c r="T378" s="185">
        <f t="shared" si="651"/>
        <v>0</v>
      </c>
      <c r="U378" s="132"/>
      <c r="V378" s="134">
        <f t="shared" si="628"/>
        <v>0</v>
      </c>
      <c r="W378" s="317"/>
      <c r="X378" s="57"/>
      <c r="Y378" s="283"/>
      <c r="Z378" s="284" t="str">
        <f t="shared" si="585"/>
        <v xml:space="preserve"> </v>
      </c>
      <c r="AA378" s="10">
        <f t="shared" si="629"/>
        <v>0</v>
      </c>
      <c r="AB378" s="26">
        <f t="shared" si="630"/>
        <v>0</v>
      </c>
      <c r="AC378" s="186">
        <f t="shared" si="631"/>
        <v>0</v>
      </c>
      <c r="AD378" s="197">
        <f t="shared" si="652"/>
        <v>0</v>
      </c>
      <c r="AE378" s="20">
        <f t="shared" si="632"/>
        <v>0</v>
      </c>
      <c r="AF378" s="21">
        <f t="shared" si="633"/>
        <v>0</v>
      </c>
      <c r="AG378" s="198">
        <f t="shared" si="634"/>
        <v>1</v>
      </c>
      <c r="AH378" s="185">
        <f t="shared" si="653"/>
        <v>0</v>
      </c>
      <c r="AI378" s="132"/>
      <c r="AJ378" s="20">
        <f t="shared" si="635"/>
        <v>0</v>
      </c>
      <c r="AK378" s="133"/>
      <c r="AL378" s="198">
        <f t="shared" si="636"/>
        <v>1</v>
      </c>
      <c r="AM378" s="185">
        <f t="shared" si="654"/>
        <v>0</v>
      </c>
      <c r="AN378" s="132"/>
      <c r="AO378" s="134">
        <f t="shared" si="637"/>
        <v>0</v>
      </c>
      <c r="AP378" s="292">
        <f t="shared" si="638"/>
        <v>0</v>
      </c>
      <c r="AQ378" s="56">
        <f t="shared" si="655"/>
        <v>0</v>
      </c>
      <c r="AR378" s="207"/>
      <c r="AS378" s="11" t="str">
        <f t="shared" si="586"/>
        <v xml:space="preserve"> </v>
      </c>
      <c r="AT378" s="10">
        <f t="shared" si="639"/>
        <v>0</v>
      </c>
      <c r="AU378" s="26">
        <f t="shared" si="640"/>
        <v>0</v>
      </c>
      <c r="AV378" s="26">
        <f t="shared" si="641"/>
        <v>0</v>
      </c>
      <c r="AW378" s="20">
        <f t="shared" si="642"/>
        <v>0</v>
      </c>
      <c r="AX378" s="21">
        <f t="shared" si="643"/>
        <v>0</v>
      </c>
      <c r="AY378" s="198">
        <f t="shared" si="644"/>
        <v>1</v>
      </c>
      <c r="AZ378" s="20">
        <f t="shared" si="656"/>
        <v>0</v>
      </c>
      <c r="BA378" s="132"/>
      <c r="BB378" s="20">
        <f t="shared" si="645"/>
        <v>0</v>
      </c>
      <c r="BC378" s="133"/>
      <c r="BD378" s="198">
        <f t="shared" si="646"/>
        <v>1</v>
      </c>
      <c r="BE378" s="20">
        <f t="shared" si="647"/>
        <v>0</v>
      </c>
      <c r="BF378" s="132"/>
      <c r="BG378" s="184">
        <f t="shared" si="648"/>
        <v>0</v>
      </c>
      <c r="BH378" s="301">
        <f t="shared" si="657"/>
        <v>0</v>
      </c>
      <c r="BI378" s="56">
        <f t="shared" si="658"/>
        <v>0</v>
      </c>
      <c r="BJ378" s="312"/>
      <c r="BK378" s="129" t="str">
        <f t="shared" si="624"/>
        <v>D/I</v>
      </c>
    </row>
    <row r="379" spans="2:63" x14ac:dyDescent="0.25">
      <c r="B379" s="130" t="s">
        <v>178</v>
      </c>
      <c r="C379" s="9"/>
      <c r="D379" s="17"/>
      <c r="E379" s="215" t="s">
        <v>148</v>
      </c>
      <c r="F379" s="214"/>
      <c r="G379" s="60"/>
      <c r="H379" s="66"/>
      <c r="I379" s="26"/>
      <c r="J379" s="186">
        <f>0%</f>
        <v>0</v>
      </c>
      <c r="K379" s="197">
        <f t="shared" si="649"/>
        <v>0</v>
      </c>
      <c r="L379" s="20">
        <f t="shared" si="625"/>
        <v>0</v>
      </c>
      <c r="M379" s="67">
        <f t="shared" si="626"/>
        <v>0</v>
      </c>
      <c r="N379" s="198">
        <f>100%</f>
        <v>1</v>
      </c>
      <c r="O379" s="185">
        <f t="shared" si="650"/>
        <v>0</v>
      </c>
      <c r="P379" s="132"/>
      <c r="Q379" s="20">
        <f t="shared" si="627"/>
        <v>0</v>
      </c>
      <c r="R379" s="133"/>
      <c r="S379" s="198">
        <f>100%</f>
        <v>1</v>
      </c>
      <c r="T379" s="185">
        <f t="shared" si="651"/>
        <v>0</v>
      </c>
      <c r="U379" s="132"/>
      <c r="V379" s="134">
        <f t="shared" si="628"/>
        <v>0</v>
      </c>
      <c r="W379" s="317"/>
      <c r="X379" s="57"/>
      <c r="Y379" s="283"/>
      <c r="Z379" s="284" t="str">
        <f t="shared" si="585"/>
        <v xml:space="preserve"> </v>
      </c>
      <c r="AA379" s="10">
        <f t="shared" si="629"/>
        <v>0</v>
      </c>
      <c r="AB379" s="26">
        <f t="shared" si="630"/>
        <v>0</v>
      </c>
      <c r="AC379" s="186">
        <f t="shared" si="631"/>
        <v>0</v>
      </c>
      <c r="AD379" s="197">
        <f t="shared" si="652"/>
        <v>0</v>
      </c>
      <c r="AE379" s="20">
        <f t="shared" si="632"/>
        <v>0</v>
      </c>
      <c r="AF379" s="21">
        <f t="shared" si="633"/>
        <v>0</v>
      </c>
      <c r="AG379" s="198">
        <f t="shared" si="634"/>
        <v>1</v>
      </c>
      <c r="AH379" s="185">
        <f t="shared" si="653"/>
        <v>0</v>
      </c>
      <c r="AI379" s="132"/>
      <c r="AJ379" s="20">
        <f t="shared" si="635"/>
        <v>0</v>
      </c>
      <c r="AK379" s="133"/>
      <c r="AL379" s="198">
        <f t="shared" si="636"/>
        <v>1</v>
      </c>
      <c r="AM379" s="185">
        <f t="shared" si="654"/>
        <v>0</v>
      </c>
      <c r="AN379" s="132"/>
      <c r="AO379" s="134">
        <f t="shared" si="637"/>
        <v>0</v>
      </c>
      <c r="AP379" s="292">
        <f t="shared" si="638"/>
        <v>0</v>
      </c>
      <c r="AQ379" s="56">
        <f t="shared" si="655"/>
        <v>0</v>
      </c>
      <c r="AR379" s="207"/>
      <c r="AS379" s="11" t="str">
        <f t="shared" si="586"/>
        <v xml:space="preserve"> </v>
      </c>
      <c r="AT379" s="10">
        <f t="shared" si="639"/>
        <v>0</v>
      </c>
      <c r="AU379" s="26">
        <f t="shared" si="640"/>
        <v>0</v>
      </c>
      <c r="AV379" s="26">
        <f t="shared" si="641"/>
        <v>0</v>
      </c>
      <c r="AW379" s="20">
        <f t="shared" si="642"/>
        <v>0</v>
      </c>
      <c r="AX379" s="21">
        <f t="shared" si="643"/>
        <v>0</v>
      </c>
      <c r="AY379" s="198">
        <f t="shared" si="644"/>
        <v>1</v>
      </c>
      <c r="AZ379" s="20">
        <f t="shared" si="656"/>
        <v>0</v>
      </c>
      <c r="BA379" s="132"/>
      <c r="BB379" s="20">
        <f t="shared" si="645"/>
        <v>0</v>
      </c>
      <c r="BC379" s="133"/>
      <c r="BD379" s="198">
        <f t="shared" si="646"/>
        <v>1</v>
      </c>
      <c r="BE379" s="20">
        <f t="shared" si="647"/>
        <v>0</v>
      </c>
      <c r="BF379" s="132"/>
      <c r="BG379" s="184">
        <f t="shared" si="648"/>
        <v>0</v>
      </c>
      <c r="BH379" s="301">
        <f t="shared" si="657"/>
        <v>0</v>
      </c>
      <c r="BI379" s="56">
        <f t="shared" si="658"/>
        <v>0</v>
      </c>
      <c r="BJ379" s="312"/>
      <c r="BK379" s="129" t="str">
        <f t="shared" ref="BK379:BK389" si="659">+IF(LEFT(RIGHT(B379,3),1)="/",SUBSTITUTE(B379,RIGHT(B379,3),""),"")</f>
        <v>D/I</v>
      </c>
    </row>
    <row r="380" spans="2:63" x14ac:dyDescent="0.25">
      <c r="B380" s="130" t="s">
        <v>486</v>
      </c>
      <c r="C380" s="9"/>
      <c r="D380" s="17"/>
      <c r="E380" s="215" t="s">
        <v>148</v>
      </c>
      <c r="F380" s="214"/>
      <c r="G380" s="60"/>
      <c r="H380" s="66"/>
      <c r="I380" s="26"/>
      <c r="J380" s="186">
        <f>0%</f>
        <v>0</v>
      </c>
      <c r="K380" s="197">
        <f t="shared" si="649"/>
        <v>0</v>
      </c>
      <c r="L380" s="20">
        <f t="shared" si="625"/>
        <v>0</v>
      </c>
      <c r="M380" s="67">
        <f t="shared" si="626"/>
        <v>0</v>
      </c>
      <c r="N380" s="198">
        <f>100%</f>
        <v>1</v>
      </c>
      <c r="O380" s="185">
        <f t="shared" si="650"/>
        <v>0</v>
      </c>
      <c r="P380" s="132"/>
      <c r="Q380" s="20">
        <f t="shared" si="627"/>
        <v>0</v>
      </c>
      <c r="R380" s="133"/>
      <c r="S380" s="198">
        <f>100%</f>
        <v>1</v>
      </c>
      <c r="T380" s="185">
        <f t="shared" si="651"/>
        <v>0</v>
      </c>
      <c r="U380" s="132"/>
      <c r="V380" s="134">
        <f t="shared" si="628"/>
        <v>0</v>
      </c>
      <c r="W380" s="317"/>
      <c r="X380" s="57"/>
      <c r="Y380" s="283"/>
      <c r="Z380" s="284" t="str">
        <f t="shared" si="585"/>
        <v xml:space="preserve"> </v>
      </c>
      <c r="AA380" s="10">
        <f t="shared" si="629"/>
        <v>0</v>
      </c>
      <c r="AB380" s="26">
        <f t="shared" si="630"/>
        <v>0</v>
      </c>
      <c r="AC380" s="186">
        <f t="shared" si="631"/>
        <v>0</v>
      </c>
      <c r="AD380" s="197">
        <f t="shared" si="652"/>
        <v>0</v>
      </c>
      <c r="AE380" s="20">
        <f t="shared" si="632"/>
        <v>0</v>
      </c>
      <c r="AF380" s="21">
        <f t="shared" si="633"/>
        <v>0</v>
      </c>
      <c r="AG380" s="198">
        <f t="shared" si="634"/>
        <v>1</v>
      </c>
      <c r="AH380" s="185">
        <f t="shared" si="653"/>
        <v>0</v>
      </c>
      <c r="AI380" s="132"/>
      <c r="AJ380" s="20">
        <f t="shared" si="635"/>
        <v>0</v>
      </c>
      <c r="AK380" s="133"/>
      <c r="AL380" s="198">
        <f t="shared" si="636"/>
        <v>1</v>
      </c>
      <c r="AM380" s="185">
        <f t="shared" si="654"/>
        <v>0</v>
      </c>
      <c r="AN380" s="132"/>
      <c r="AO380" s="134">
        <f t="shared" si="637"/>
        <v>0</v>
      </c>
      <c r="AP380" s="292">
        <f t="shared" si="638"/>
        <v>0</v>
      </c>
      <c r="AQ380" s="56">
        <f t="shared" si="655"/>
        <v>0</v>
      </c>
      <c r="AR380" s="207"/>
      <c r="AS380" s="11" t="str">
        <f t="shared" si="586"/>
        <v xml:space="preserve"> </v>
      </c>
      <c r="AT380" s="10">
        <f t="shared" si="639"/>
        <v>0</v>
      </c>
      <c r="AU380" s="26">
        <f t="shared" si="640"/>
        <v>0</v>
      </c>
      <c r="AV380" s="26">
        <f t="shared" si="641"/>
        <v>0</v>
      </c>
      <c r="AW380" s="20">
        <f t="shared" si="642"/>
        <v>0</v>
      </c>
      <c r="AX380" s="21">
        <f t="shared" si="643"/>
        <v>0</v>
      </c>
      <c r="AY380" s="198">
        <f t="shared" si="644"/>
        <v>1</v>
      </c>
      <c r="AZ380" s="20">
        <f t="shared" si="656"/>
        <v>0</v>
      </c>
      <c r="BA380" s="132"/>
      <c r="BB380" s="20">
        <f t="shared" si="645"/>
        <v>0</v>
      </c>
      <c r="BC380" s="133"/>
      <c r="BD380" s="198">
        <f t="shared" si="646"/>
        <v>1</v>
      </c>
      <c r="BE380" s="20">
        <f t="shared" si="647"/>
        <v>0</v>
      </c>
      <c r="BF380" s="132"/>
      <c r="BG380" s="184">
        <f t="shared" si="648"/>
        <v>0</v>
      </c>
      <c r="BH380" s="301">
        <f t="shared" si="657"/>
        <v>0</v>
      </c>
      <c r="BI380" s="56">
        <f t="shared" si="658"/>
        <v>0</v>
      </c>
      <c r="BJ380" s="312"/>
      <c r="BK380" s="129" t="str">
        <f t="shared" si="659"/>
        <v>D/I</v>
      </c>
    </row>
    <row r="381" spans="2:63" x14ac:dyDescent="0.25">
      <c r="B381" s="130" t="s">
        <v>487</v>
      </c>
      <c r="C381" s="9"/>
      <c r="D381" s="17"/>
      <c r="E381" s="215" t="s">
        <v>148</v>
      </c>
      <c r="F381" s="214"/>
      <c r="G381" s="60"/>
      <c r="H381" s="66"/>
      <c r="I381" s="26"/>
      <c r="J381" s="186">
        <f>0%</f>
        <v>0</v>
      </c>
      <c r="K381" s="197">
        <f t="shared" si="649"/>
        <v>0</v>
      </c>
      <c r="L381" s="20">
        <f t="shared" si="625"/>
        <v>0</v>
      </c>
      <c r="M381" s="67">
        <f t="shared" si="626"/>
        <v>0</v>
      </c>
      <c r="N381" s="198">
        <f>100%</f>
        <v>1</v>
      </c>
      <c r="O381" s="185">
        <f t="shared" si="650"/>
        <v>0</v>
      </c>
      <c r="P381" s="132"/>
      <c r="Q381" s="20">
        <f t="shared" si="627"/>
        <v>0</v>
      </c>
      <c r="R381" s="133"/>
      <c r="S381" s="198">
        <f>100%</f>
        <v>1</v>
      </c>
      <c r="T381" s="185">
        <f t="shared" si="651"/>
        <v>0</v>
      </c>
      <c r="U381" s="132"/>
      <c r="V381" s="134">
        <f t="shared" si="628"/>
        <v>0</v>
      </c>
      <c r="W381" s="317"/>
      <c r="X381" s="57"/>
      <c r="Y381" s="283"/>
      <c r="Z381" s="284" t="str">
        <f t="shared" si="585"/>
        <v xml:space="preserve"> </v>
      </c>
      <c r="AA381" s="10">
        <f t="shared" si="629"/>
        <v>0</v>
      </c>
      <c r="AB381" s="26">
        <f t="shared" si="630"/>
        <v>0</v>
      </c>
      <c r="AC381" s="186">
        <f t="shared" si="631"/>
        <v>0</v>
      </c>
      <c r="AD381" s="197">
        <f t="shared" si="652"/>
        <v>0</v>
      </c>
      <c r="AE381" s="20">
        <f t="shared" si="632"/>
        <v>0</v>
      </c>
      <c r="AF381" s="21">
        <f t="shared" si="633"/>
        <v>0</v>
      </c>
      <c r="AG381" s="198">
        <f t="shared" si="634"/>
        <v>1</v>
      </c>
      <c r="AH381" s="185">
        <f t="shared" si="653"/>
        <v>0</v>
      </c>
      <c r="AI381" s="132"/>
      <c r="AJ381" s="20">
        <f t="shared" si="635"/>
        <v>0</v>
      </c>
      <c r="AK381" s="133"/>
      <c r="AL381" s="198">
        <f t="shared" si="636"/>
        <v>1</v>
      </c>
      <c r="AM381" s="185">
        <f t="shared" si="654"/>
        <v>0</v>
      </c>
      <c r="AN381" s="132"/>
      <c r="AO381" s="134">
        <f t="shared" si="637"/>
        <v>0</v>
      </c>
      <c r="AP381" s="292">
        <f t="shared" si="638"/>
        <v>0</v>
      </c>
      <c r="AQ381" s="56">
        <f t="shared" si="655"/>
        <v>0</v>
      </c>
      <c r="AR381" s="207"/>
      <c r="AS381" s="11" t="str">
        <f t="shared" si="586"/>
        <v xml:space="preserve"> </v>
      </c>
      <c r="AT381" s="10">
        <f t="shared" si="639"/>
        <v>0</v>
      </c>
      <c r="AU381" s="26">
        <f t="shared" si="640"/>
        <v>0</v>
      </c>
      <c r="AV381" s="26">
        <f t="shared" si="641"/>
        <v>0</v>
      </c>
      <c r="AW381" s="20">
        <f t="shared" si="642"/>
        <v>0</v>
      </c>
      <c r="AX381" s="21">
        <f t="shared" si="643"/>
        <v>0</v>
      </c>
      <c r="AY381" s="198">
        <f t="shared" si="644"/>
        <v>1</v>
      </c>
      <c r="AZ381" s="20">
        <f t="shared" si="656"/>
        <v>0</v>
      </c>
      <c r="BA381" s="132"/>
      <c r="BB381" s="20">
        <f t="shared" si="645"/>
        <v>0</v>
      </c>
      <c r="BC381" s="133"/>
      <c r="BD381" s="198">
        <f t="shared" si="646"/>
        <v>1</v>
      </c>
      <c r="BE381" s="20">
        <f t="shared" si="647"/>
        <v>0</v>
      </c>
      <c r="BF381" s="132"/>
      <c r="BG381" s="184">
        <f t="shared" si="648"/>
        <v>0</v>
      </c>
      <c r="BH381" s="301">
        <f t="shared" si="657"/>
        <v>0</v>
      </c>
      <c r="BI381" s="56">
        <f t="shared" si="658"/>
        <v>0</v>
      </c>
      <c r="BJ381" s="312"/>
      <c r="BK381" s="129" t="str">
        <f t="shared" si="659"/>
        <v>D/I</v>
      </c>
    </row>
    <row r="382" spans="2:63" x14ac:dyDescent="0.25">
      <c r="B382" s="130" t="s">
        <v>488</v>
      </c>
      <c r="C382" s="9"/>
      <c r="D382" s="17"/>
      <c r="E382" s="215" t="s">
        <v>148</v>
      </c>
      <c r="F382" s="214"/>
      <c r="G382" s="60"/>
      <c r="H382" s="66"/>
      <c r="I382" s="26"/>
      <c r="J382" s="186">
        <f>0%</f>
        <v>0</v>
      </c>
      <c r="K382" s="197">
        <f t="shared" si="649"/>
        <v>0</v>
      </c>
      <c r="L382" s="20">
        <f t="shared" si="625"/>
        <v>0</v>
      </c>
      <c r="M382" s="67">
        <f t="shared" si="626"/>
        <v>0</v>
      </c>
      <c r="N382" s="198">
        <f>100%</f>
        <v>1</v>
      </c>
      <c r="O382" s="185">
        <f t="shared" si="650"/>
        <v>0</v>
      </c>
      <c r="P382" s="132"/>
      <c r="Q382" s="20">
        <f t="shared" si="627"/>
        <v>0</v>
      </c>
      <c r="R382" s="133"/>
      <c r="S382" s="198">
        <f>100%</f>
        <v>1</v>
      </c>
      <c r="T382" s="185">
        <f t="shared" si="651"/>
        <v>0</v>
      </c>
      <c r="U382" s="132"/>
      <c r="V382" s="134">
        <f t="shared" si="628"/>
        <v>0</v>
      </c>
      <c r="W382" s="317"/>
      <c r="X382" s="57"/>
      <c r="Y382" s="283"/>
      <c r="Z382" s="284" t="str">
        <f t="shared" si="585"/>
        <v xml:space="preserve"> </v>
      </c>
      <c r="AA382" s="10">
        <f t="shared" si="629"/>
        <v>0</v>
      </c>
      <c r="AB382" s="26">
        <f t="shared" si="630"/>
        <v>0</v>
      </c>
      <c r="AC382" s="186">
        <f t="shared" si="631"/>
        <v>0</v>
      </c>
      <c r="AD382" s="197">
        <f t="shared" si="652"/>
        <v>0</v>
      </c>
      <c r="AE382" s="20">
        <f t="shared" si="632"/>
        <v>0</v>
      </c>
      <c r="AF382" s="21">
        <f t="shared" si="633"/>
        <v>0</v>
      </c>
      <c r="AG382" s="198">
        <f t="shared" si="634"/>
        <v>1</v>
      </c>
      <c r="AH382" s="185">
        <f t="shared" si="653"/>
        <v>0</v>
      </c>
      <c r="AI382" s="132"/>
      <c r="AJ382" s="20">
        <f t="shared" si="635"/>
        <v>0</v>
      </c>
      <c r="AK382" s="133"/>
      <c r="AL382" s="198">
        <f t="shared" si="636"/>
        <v>1</v>
      </c>
      <c r="AM382" s="185">
        <f t="shared" si="654"/>
        <v>0</v>
      </c>
      <c r="AN382" s="132"/>
      <c r="AO382" s="134">
        <f t="shared" si="637"/>
        <v>0</v>
      </c>
      <c r="AP382" s="292">
        <f t="shared" si="638"/>
        <v>0</v>
      </c>
      <c r="AQ382" s="56">
        <f t="shared" si="655"/>
        <v>0</v>
      </c>
      <c r="AR382" s="207"/>
      <c r="AS382" s="11" t="str">
        <f t="shared" si="586"/>
        <v xml:space="preserve"> </v>
      </c>
      <c r="AT382" s="10">
        <f t="shared" si="639"/>
        <v>0</v>
      </c>
      <c r="AU382" s="26">
        <f t="shared" si="640"/>
        <v>0</v>
      </c>
      <c r="AV382" s="26">
        <f t="shared" si="641"/>
        <v>0</v>
      </c>
      <c r="AW382" s="20">
        <f t="shared" si="642"/>
        <v>0</v>
      </c>
      <c r="AX382" s="21">
        <f t="shared" si="643"/>
        <v>0</v>
      </c>
      <c r="AY382" s="198">
        <f t="shared" si="644"/>
        <v>1</v>
      </c>
      <c r="AZ382" s="20">
        <f t="shared" si="656"/>
        <v>0</v>
      </c>
      <c r="BA382" s="132"/>
      <c r="BB382" s="20">
        <f t="shared" si="645"/>
        <v>0</v>
      </c>
      <c r="BC382" s="133"/>
      <c r="BD382" s="198">
        <f t="shared" si="646"/>
        <v>1</v>
      </c>
      <c r="BE382" s="20">
        <f t="shared" si="647"/>
        <v>0</v>
      </c>
      <c r="BF382" s="132"/>
      <c r="BG382" s="184">
        <f t="shared" si="648"/>
        <v>0</v>
      </c>
      <c r="BH382" s="301">
        <f t="shared" si="657"/>
        <v>0</v>
      </c>
      <c r="BI382" s="56">
        <f t="shared" si="658"/>
        <v>0</v>
      </c>
      <c r="BJ382" s="312"/>
      <c r="BK382" s="129" t="str">
        <f t="shared" si="659"/>
        <v>D/I</v>
      </c>
    </row>
    <row r="383" spans="2:63" x14ac:dyDescent="0.25">
      <c r="B383" s="130" t="s">
        <v>489</v>
      </c>
      <c r="C383" s="9"/>
      <c r="D383" s="17"/>
      <c r="E383" s="215" t="s">
        <v>148</v>
      </c>
      <c r="F383" s="214"/>
      <c r="G383" s="60"/>
      <c r="H383" s="66"/>
      <c r="I383" s="26"/>
      <c r="J383" s="186">
        <f>0%</f>
        <v>0</v>
      </c>
      <c r="K383" s="197">
        <f t="shared" si="649"/>
        <v>0</v>
      </c>
      <c r="L383" s="20">
        <f t="shared" si="625"/>
        <v>0</v>
      </c>
      <c r="M383" s="67">
        <f t="shared" si="626"/>
        <v>0</v>
      </c>
      <c r="N383" s="198">
        <f>100%</f>
        <v>1</v>
      </c>
      <c r="O383" s="185">
        <f t="shared" si="650"/>
        <v>0</v>
      </c>
      <c r="P383" s="132"/>
      <c r="Q383" s="20">
        <f t="shared" si="627"/>
        <v>0</v>
      </c>
      <c r="R383" s="133"/>
      <c r="S383" s="198">
        <f>100%</f>
        <v>1</v>
      </c>
      <c r="T383" s="185">
        <f t="shared" si="651"/>
        <v>0</v>
      </c>
      <c r="U383" s="132"/>
      <c r="V383" s="134">
        <f t="shared" si="628"/>
        <v>0</v>
      </c>
      <c r="W383" s="317"/>
      <c r="X383" s="57"/>
      <c r="Y383" s="283"/>
      <c r="Z383" s="284" t="str">
        <f t="shared" si="585"/>
        <v xml:space="preserve"> </v>
      </c>
      <c r="AA383" s="10">
        <f t="shared" si="629"/>
        <v>0</v>
      </c>
      <c r="AB383" s="26">
        <f t="shared" si="630"/>
        <v>0</v>
      </c>
      <c r="AC383" s="186">
        <f t="shared" si="631"/>
        <v>0</v>
      </c>
      <c r="AD383" s="197">
        <f t="shared" si="652"/>
        <v>0</v>
      </c>
      <c r="AE383" s="20">
        <f t="shared" si="632"/>
        <v>0</v>
      </c>
      <c r="AF383" s="21">
        <f t="shared" si="633"/>
        <v>0</v>
      </c>
      <c r="AG383" s="198">
        <f t="shared" si="634"/>
        <v>1</v>
      </c>
      <c r="AH383" s="185">
        <f t="shared" si="653"/>
        <v>0</v>
      </c>
      <c r="AI383" s="132"/>
      <c r="AJ383" s="20">
        <f t="shared" si="635"/>
        <v>0</v>
      </c>
      <c r="AK383" s="133"/>
      <c r="AL383" s="198">
        <f t="shared" si="636"/>
        <v>1</v>
      </c>
      <c r="AM383" s="185">
        <f t="shared" si="654"/>
        <v>0</v>
      </c>
      <c r="AN383" s="132"/>
      <c r="AO383" s="134">
        <f t="shared" si="637"/>
        <v>0</v>
      </c>
      <c r="AP383" s="292">
        <f t="shared" si="638"/>
        <v>0</v>
      </c>
      <c r="AQ383" s="56">
        <f t="shared" si="655"/>
        <v>0</v>
      </c>
      <c r="AR383" s="207"/>
      <c r="AS383" s="11" t="str">
        <f t="shared" si="586"/>
        <v xml:space="preserve"> </v>
      </c>
      <c r="AT383" s="10">
        <f t="shared" si="639"/>
        <v>0</v>
      </c>
      <c r="AU383" s="26">
        <f t="shared" si="640"/>
        <v>0</v>
      </c>
      <c r="AV383" s="26">
        <f t="shared" si="641"/>
        <v>0</v>
      </c>
      <c r="AW383" s="20">
        <f t="shared" si="642"/>
        <v>0</v>
      </c>
      <c r="AX383" s="21">
        <f t="shared" si="643"/>
        <v>0</v>
      </c>
      <c r="AY383" s="198">
        <f t="shared" si="644"/>
        <v>1</v>
      </c>
      <c r="AZ383" s="20">
        <f t="shared" si="656"/>
        <v>0</v>
      </c>
      <c r="BA383" s="132"/>
      <c r="BB383" s="20">
        <f t="shared" si="645"/>
        <v>0</v>
      </c>
      <c r="BC383" s="133"/>
      <c r="BD383" s="198">
        <f t="shared" si="646"/>
        <v>1</v>
      </c>
      <c r="BE383" s="20">
        <f t="shared" si="647"/>
        <v>0</v>
      </c>
      <c r="BF383" s="132"/>
      <c r="BG383" s="184">
        <f t="shared" si="648"/>
        <v>0</v>
      </c>
      <c r="BH383" s="301">
        <f t="shared" si="657"/>
        <v>0</v>
      </c>
      <c r="BI383" s="56">
        <f t="shared" si="658"/>
        <v>0</v>
      </c>
      <c r="BJ383" s="312"/>
      <c r="BK383" s="129" t="str">
        <f t="shared" si="659"/>
        <v>D/I</v>
      </c>
    </row>
    <row r="384" spans="2:63" x14ac:dyDescent="0.25">
      <c r="B384" s="130" t="s">
        <v>490</v>
      </c>
      <c r="C384" s="9"/>
      <c r="D384" s="17"/>
      <c r="E384" s="215" t="s">
        <v>148</v>
      </c>
      <c r="F384" s="214"/>
      <c r="G384" s="60"/>
      <c r="H384" s="66"/>
      <c r="I384" s="26"/>
      <c r="J384" s="186">
        <f>0%</f>
        <v>0</v>
      </c>
      <c r="K384" s="197">
        <f t="shared" si="649"/>
        <v>0</v>
      </c>
      <c r="L384" s="20">
        <f t="shared" si="625"/>
        <v>0</v>
      </c>
      <c r="M384" s="67">
        <f t="shared" si="626"/>
        <v>0</v>
      </c>
      <c r="N384" s="198">
        <f>100%</f>
        <v>1</v>
      </c>
      <c r="O384" s="185">
        <f t="shared" si="650"/>
        <v>0</v>
      </c>
      <c r="P384" s="132"/>
      <c r="Q384" s="20">
        <f t="shared" si="627"/>
        <v>0</v>
      </c>
      <c r="R384" s="133"/>
      <c r="S384" s="198">
        <f>100%</f>
        <v>1</v>
      </c>
      <c r="T384" s="185">
        <f t="shared" si="651"/>
        <v>0</v>
      </c>
      <c r="U384" s="132"/>
      <c r="V384" s="134">
        <f t="shared" si="628"/>
        <v>0</v>
      </c>
      <c r="W384" s="317"/>
      <c r="X384" s="57"/>
      <c r="Y384" s="283"/>
      <c r="Z384" s="284" t="str">
        <f t="shared" si="585"/>
        <v xml:space="preserve"> </v>
      </c>
      <c r="AA384" s="10">
        <f t="shared" si="629"/>
        <v>0</v>
      </c>
      <c r="AB384" s="26">
        <f t="shared" si="630"/>
        <v>0</v>
      </c>
      <c r="AC384" s="186">
        <f t="shared" si="631"/>
        <v>0</v>
      </c>
      <c r="AD384" s="197">
        <f t="shared" si="652"/>
        <v>0</v>
      </c>
      <c r="AE384" s="20">
        <f t="shared" si="632"/>
        <v>0</v>
      </c>
      <c r="AF384" s="21">
        <f t="shared" si="633"/>
        <v>0</v>
      </c>
      <c r="AG384" s="198">
        <f t="shared" si="634"/>
        <v>1</v>
      </c>
      <c r="AH384" s="185">
        <f t="shared" si="653"/>
        <v>0</v>
      </c>
      <c r="AI384" s="132"/>
      <c r="AJ384" s="20">
        <f t="shared" si="635"/>
        <v>0</v>
      </c>
      <c r="AK384" s="133"/>
      <c r="AL384" s="198">
        <f t="shared" si="636"/>
        <v>1</v>
      </c>
      <c r="AM384" s="185">
        <f t="shared" si="654"/>
        <v>0</v>
      </c>
      <c r="AN384" s="132"/>
      <c r="AO384" s="134">
        <f t="shared" si="637"/>
        <v>0</v>
      </c>
      <c r="AP384" s="292">
        <f t="shared" si="638"/>
        <v>0</v>
      </c>
      <c r="AQ384" s="56">
        <f t="shared" si="655"/>
        <v>0</v>
      </c>
      <c r="AR384" s="207"/>
      <c r="AS384" s="11" t="str">
        <f t="shared" si="586"/>
        <v xml:space="preserve"> </v>
      </c>
      <c r="AT384" s="10">
        <f t="shared" si="639"/>
        <v>0</v>
      </c>
      <c r="AU384" s="26">
        <f t="shared" si="640"/>
        <v>0</v>
      </c>
      <c r="AV384" s="26">
        <f t="shared" si="641"/>
        <v>0</v>
      </c>
      <c r="AW384" s="20">
        <f t="shared" si="642"/>
        <v>0</v>
      </c>
      <c r="AX384" s="21">
        <f t="shared" si="643"/>
        <v>0</v>
      </c>
      <c r="AY384" s="198">
        <f t="shared" si="644"/>
        <v>1</v>
      </c>
      <c r="AZ384" s="20">
        <f t="shared" si="656"/>
        <v>0</v>
      </c>
      <c r="BA384" s="132"/>
      <c r="BB384" s="20">
        <f t="shared" si="645"/>
        <v>0</v>
      </c>
      <c r="BC384" s="133"/>
      <c r="BD384" s="198">
        <f t="shared" si="646"/>
        <v>1</v>
      </c>
      <c r="BE384" s="20">
        <f t="shared" si="647"/>
        <v>0</v>
      </c>
      <c r="BF384" s="132"/>
      <c r="BG384" s="184">
        <f t="shared" si="648"/>
        <v>0</v>
      </c>
      <c r="BH384" s="301">
        <f t="shared" si="657"/>
        <v>0</v>
      </c>
      <c r="BI384" s="56">
        <f t="shared" si="658"/>
        <v>0</v>
      </c>
      <c r="BJ384" s="312"/>
      <c r="BK384" s="129" t="str">
        <f t="shared" si="659"/>
        <v>D/I</v>
      </c>
    </row>
    <row r="385" spans="2:63" x14ac:dyDescent="0.25">
      <c r="B385" s="130" t="s">
        <v>491</v>
      </c>
      <c r="C385" s="9"/>
      <c r="D385" s="17"/>
      <c r="E385" s="215" t="s">
        <v>148</v>
      </c>
      <c r="F385" s="214"/>
      <c r="G385" s="60"/>
      <c r="H385" s="66"/>
      <c r="I385" s="26"/>
      <c r="J385" s="186">
        <f>0%</f>
        <v>0</v>
      </c>
      <c r="K385" s="197">
        <f t="shared" si="649"/>
        <v>0</v>
      </c>
      <c r="L385" s="20">
        <f t="shared" si="625"/>
        <v>0</v>
      </c>
      <c r="M385" s="67">
        <f t="shared" si="626"/>
        <v>0</v>
      </c>
      <c r="N385" s="198">
        <f>100%</f>
        <v>1</v>
      </c>
      <c r="O385" s="185">
        <f t="shared" si="650"/>
        <v>0</v>
      </c>
      <c r="P385" s="132"/>
      <c r="Q385" s="20">
        <f t="shared" si="627"/>
        <v>0</v>
      </c>
      <c r="R385" s="133"/>
      <c r="S385" s="198">
        <f>100%</f>
        <v>1</v>
      </c>
      <c r="T385" s="185">
        <f t="shared" si="651"/>
        <v>0</v>
      </c>
      <c r="U385" s="132"/>
      <c r="V385" s="134">
        <f t="shared" si="628"/>
        <v>0</v>
      </c>
      <c r="W385" s="317"/>
      <c r="X385" s="57"/>
      <c r="Y385" s="283"/>
      <c r="Z385" s="284" t="str">
        <f t="shared" si="585"/>
        <v xml:space="preserve"> </v>
      </c>
      <c r="AA385" s="10">
        <f t="shared" si="629"/>
        <v>0</v>
      </c>
      <c r="AB385" s="26">
        <f t="shared" si="630"/>
        <v>0</v>
      </c>
      <c r="AC385" s="186">
        <f t="shared" si="631"/>
        <v>0</v>
      </c>
      <c r="AD385" s="197">
        <f t="shared" si="652"/>
        <v>0</v>
      </c>
      <c r="AE385" s="20">
        <f t="shared" si="632"/>
        <v>0</v>
      </c>
      <c r="AF385" s="21">
        <f t="shared" si="633"/>
        <v>0</v>
      </c>
      <c r="AG385" s="198">
        <f t="shared" si="634"/>
        <v>1</v>
      </c>
      <c r="AH385" s="185">
        <f t="shared" si="653"/>
        <v>0</v>
      </c>
      <c r="AI385" s="132"/>
      <c r="AJ385" s="20">
        <f t="shared" si="635"/>
        <v>0</v>
      </c>
      <c r="AK385" s="133"/>
      <c r="AL385" s="198">
        <f t="shared" si="636"/>
        <v>1</v>
      </c>
      <c r="AM385" s="185">
        <f t="shared" si="654"/>
        <v>0</v>
      </c>
      <c r="AN385" s="132"/>
      <c r="AO385" s="134">
        <f t="shared" si="637"/>
        <v>0</v>
      </c>
      <c r="AP385" s="292">
        <f t="shared" si="638"/>
        <v>0</v>
      </c>
      <c r="AQ385" s="56">
        <f t="shared" si="655"/>
        <v>0</v>
      </c>
      <c r="AR385" s="207"/>
      <c r="AS385" s="11" t="str">
        <f t="shared" si="586"/>
        <v xml:space="preserve"> </v>
      </c>
      <c r="AT385" s="10">
        <f t="shared" si="639"/>
        <v>0</v>
      </c>
      <c r="AU385" s="26">
        <f t="shared" si="640"/>
        <v>0</v>
      </c>
      <c r="AV385" s="26">
        <f t="shared" si="641"/>
        <v>0</v>
      </c>
      <c r="AW385" s="20">
        <f t="shared" si="642"/>
        <v>0</v>
      </c>
      <c r="AX385" s="21">
        <f t="shared" si="643"/>
        <v>0</v>
      </c>
      <c r="AY385" s="198">
        <f t="shared" si="644"/>
        <v>1</v>
      </c>
      <c r="AZ385" s="20">
        <f t="shared" si="656"/>
        <v>0</v>
      </c>
      <c r="BA385" s="132"/>
      <c r="BB385" s="20">
        <f t="shared" si="645"/>
        <v>0</v>
      </c>
      <c r="BC385" s="133"/>
      <c r="BD385" s="198">
        <f t="shared" si="646"/>
        <v>1</v>
      </c>
      <c r="BE385" s="20">
        <f t="shared" si="647"/>
        <v>0</v>
      </c>
      <c r="BF385" s="132"/>
      <c r="BG385" s="184">
        <f t="shared" si="648"/>
        <v>0</v>
      </c>
      <c r="BH385" s="301">
        <f t="shared" si="657"/>
        <v>0</v>
      </c>
      <c r="BI385" s="56">
        <f t="shared" si="658"/>
        <v>0</v>
      </c>
      <c r="BJ385" s="312"/>
      <c r="BK385" s="129" t="str">
        <f t="shared" si="659"/>
        <v>D/I</v>
      </c>
    </row>
    <row r="386" spans="2:63" x14ac:dyDescent="0.25">
      <c r="B386" s="130" t="s">
        <v>492</v>
      </c>
      <c r="C386" s="9"/>
      <c r="D386" s="17"/>
      <c r="E386" s="215" t="s">
        <v>148</v>
      </c>
      <c r="F386" s="214"/>
      <c r="G386" s="60"/>
      <c r="H386" s="66"/>
      <c r="I386" s="26"/>
      <c r="J386" s="186">
        <f>0%</f>
        <v>0</v>
      </c>
      <c r="K386" s="197">
        <f t="shared" si="649"/>
        <v>0</v>
      </c>
      <c r="L386" s="20">
        <f t="shared" si="625"/>
        <v>0</v>
      </c>
      <c r="M386" s="67">
        <f t="shared" si="626"/>
        <v>0</v>
      </c>
      <c r="N386" s="198">
        <f>100%</f>
        <v>1</v>
      </c>
      <c r="O386" s="185">
        <f t="shared" si="650"/>
        <v>0</v>
      </c>
      <c r="P386" s="132"/>
      <c r="Q386" s="20">
        <f t="shared" si="627"/>
        <v>0</v>
      </c>
      <c r="R386" s="133"/>
      <c r="S386" s="198">
        <f>100%</f>
        <v>1</v>
      </c>
      <c r="T386" s="185">
        <f t="shared" si="651"/>
        <v>0</v>
      </c>
      <c r="U386" s="132"/>
      <c r="V386" s="134">
        <f t="shared" si="628"/>
        <v>0</v>
      </c>
      <c r="W386" s="317"/>
      <c r="X386" s="57"/>
      <c r="Y386" s="283"/>
      <c r="Z386" s="284" t="str">
        <f t="shared" si="585"/>
        <v xml:space="preserve"> </v>
      </c>
      <c r="AA386" s="10">
        <f t="shared" si="629"/>
        <v>0</v>
      </c>
      <c r="AB386" s="26">
        <f t="shared" si="630"/>
        <v>0</v>
      </c>
      <c r="AC386" s="186">
        <f t="shared" si="631"/>
        <v>0</v>
      </c>
      <c r="AD386" s="197">
        <f t="shared" si="652"/>
        <v>0</v>
      </c>
      <c r="AE386" s="20">
        <f t="shared" si="632"/>
        <v>0</v>
      </c>
      <c r="AF386" s="21">
        <f t="shared" si="633"/>
        <v>0</v>
      </c>
      <c r="AG386" s="198">
        <f t="shared" si="634"/>
        <v>1</v>
      </c>
      <c r="AH386" s="185">
        <f t="shared" si="653"/>
        <v>0</v>
      </c>
      <c r="AI386" s="132"/>
      <c r="AJ386" s="20">
        <f t="shared" si="635"/>
        <v>0</v>
      </c>
      <c r="AK386" s="133"/>
      <c r="AL386" s="198">
        <f t="shared" si="636"/>
        <v>1</v>
      </c>
      <c r="AM386" s="185">
        <f t="shared" si="654"/>
        <v>0</v>
      </c>
      <c r="AN386" s="132"/>
      <c r="AO386" s="134">
        <f t="shared" si="637"/>
        <v>0</v>
      </c>
      <c r="AP386" s="292">
        <f t="shared" si="638"/>
        <v>0</v>
      </c>
      <c r="AQ386" s="56">
        <f t="shared" si="655"/>
        <v>0</v>
      </c>
      <c r="AR386" s="207"/>
      <c r="AS386" s="11" t="str">
        <f t="shared" si="586"/>
        <v xml:space="preserve"> </v>
      </c>
      <c r="AT386" s="10">
        <f t="shared" si="639"/>
        <v>0</v>
      </c>
      <c r="AU386" s="26">
        <f t="shared" si="640"/>
        <v>0</v>
      </c>
      <c r="AV386" s="26">
        <f t="shared" si="641"/>
        <v>0</v>
      </c>
      <c r="AW386" s="20">
        <f t="shared" si="642"/>
        <v>0</v>
      </c>
      <c r="AX386" s="21">
        <f t="shared" si="643"/>
        <v>0</v>
      </c>
      <c r="AY386" s="198">
        <f t="shared" si="644"/>
        <v>1</v>
      </c>
      <c r="AZ386" s="20">
        <f t="shared" si="656"/>
        <v>0</v>
      </c>
      <c r="BA386" s="132"/>
      <c r="BB386" s="20">
        <f t="shared" si="645"/>
        <v>0</v>
      </c>
      <c r="BC386" s="133"/>
      <c r="BD386" s="198">
        <f t="shared" si="646"/>
        <v>1</v>
      </c>
      <c r="BE386" s="20">
        <f t="shared" si="647"/>
        <v>0</v>
      </c>
      <c r="BF386" s="132"/>
      <c r="BG386" s="184">
        <f t="shared" si="648"/>
        <v>0</v>
      </c>
      <c r="BH386" s="301">
        <f t="shared" si="657"/>
        <v>0</v>
      </c>
      <c r="BI386" s="56">
        <f t="shared" si="658"/>
        <v>0</v>
      </c>
      <c r="BJ386" s="312"/>
      <c r="BK386" s="129" t="str">
        <f t="shared" si="659"/>
        <v>D/I</v>
      </c>
    </row>
    <row r="387" spans="2:63" x14ac:dyDescent="0.25">
      <c r="B387" s="130" t="s">
        <v>493</v>
      </c>
      <c r="C387" s="9"/>
      <c r="D387" s="17"/>
      <c r="E387" s="215" t="s">
        <v>148</v>
      </c>
      <c r="F387" s="214"/>
      <c r="G387" s="60"/>
      <c r="H387" s="66"/>
      <c r="I387" s="26"/>
      <c r="J387" s="186">
        <f>0%</f>
        <v>0</v>
      </c>
      <c r="K387" s="197">
        <f t="shared" si="649"/>
        <v>0</v>
      </c>
      <c r="L387" s="20">
        <f t="shared" si="625"/>
        <v>0</v>
      </c>
      <c r="M387" s="67">
        <f t="shared" si="626"/>
        <v>0</v>
      </c>
      <c r="N387" s="198">
        <f>100%</f>
        <v>1</v>
      </c>
      <c r="O387" s="185">
        <f t="shared" si="650"/>
        <v>0</v>
      </c>
      <c r="P387" s="132"/>
      <c r="Q387" s="20">
        <f t="shared" si="627"/>
        <v>0</v>
      </c>
      <c r="R387" s="133"/>
      <c r="S387" s="198">
        <f>100%</f>
        <v>1</v>
      </c>
      <c r="T387" s="185">
        <f t="shared" si="651"/>
        <v>0</v>
      </c>
      <c r="U387" s="132"/>
      <c r="V387" s="134">
        <f t="shared" si="628"/>
        <v>0</v>
      </c>
      <c r="W387" s="317"/>
      <c r="X387" s="57"/>
      <c r="Y387" s="283"/>
      <c r="Z387" s="284" t="str">
        <f t="shared" si="585"/>
        <v xml:space="preserve"> </v>
      </c>
      <c r="AA387" s="10">
        <f t="shared" si="629"/>
        <v>0</v>
      </c>
      <c r="AB387" s="26">
        <f t="shared" si="630"/>
        <v>0</v>
      </c>
      <c r="AC387" s="186">
        <f t="shared" si="631"/>
        <v>0</v>
      </c>
      <c r="AD387" s="197">
        <f t="shared" si="652"/>
        <v>0</v>
      </c>
      <c r="AE387" s="20">
        <f t="shared" si="632"/>
        <v>0</v>
      </c>
      <c r="AF387" s="21">
        <f t="shared" si="633"/>
        <v>0</v>
      </c>
      <c r="AG387" s="198">
        <f t="shared" si="634"/>
        <v>1</v>
      </c>
      <c r="AH387" s="185">
        <f t="shared" si="653"/>
        <v>0</v>
      </c>
      <c r="AI387" s="132"/>
      <c r="AJ387" s="20">
        <f t="shared" si="635"/>
        <v>0</v>
      </c>
      <c r="AK387" s="133"/>
      <c r="AL387" s="198">
        <f t="shared" si="636"/>
        <v>1</v>
      </c>
      <c r="AM387" s="185">
        <f t="shared" si="654"/>
        <v>0</v>
      </c>
      <c r="AN387" s="132"/>
      <c r="AO387" s="134">
        <f t="shared" si="637"/>
        <v>0</v>
      </c>
      <c r="AP387" s="292">
        <f t="shared" si="638"/>
        <v>0</v>
      </c>
      <c r="AQ387" s="56">
        <f t="shared" si="655"/>
        <v>0</v>
      </c>
      <c r="AR387" s="207"/>
      <c r="AS387" s="11" t="str">
        <f t="shared" si="586"/>
        <v xml:space="preserve"> </v>
      </c>
      <c r="AT387" s="10">
        <f t="shared" si="639"/>
        <v>0</v>
      </c>
      <c r="AU387" s="26">
        <f t="shared" si="640"/>
        <v>0</v>
      </c>
      <c r="AV387" s="26">
        <f t="shared" si="641"/>
        <v>0</v>
      </c>
      <c r="AW387" s="20">
        <f t="shared" si="642"/>
        <v>0</v>
      </c>
      <c r="AX387" s="21">
        <f t="shared" si="643"/>
        <v>0</v>
      </c>
      <c r="AY387" s="198">
        <f t="shared" si="644"/>
        <v>1</v>
      </c>
      <c r="AZ387" s="20">
        <f t="shared" si="656"/>
        <v>0</v>
      </c>
      <c r="BA387" s="132"/>
      <c r="BB387" s="20">
        <f t="shared" si="645"/>
        <v>0</v>
      </c>
      <c r="BC387" s="133"/>
      <c r="BD387" s="198">
        <f t="shared" si="646"/>
        <v>1</v>
      </c>
      <c r="BE387" s="20">
        <f t="shared" si="647"/>
        <v>0</v>
      </c>
      <c r="BF387" s="132"/>
      <c r="BG387" s="184">
        <f t="shared" si="648"/>
        <v>0</v>
      </c>
      <c r="BH387" s="301">
        <f t="shared" si="657"/>
        <v>0</v>
      </c>
      <c r="BI387" s="56">
        <f t="shared" si="658"/>
        <v>0</v>
      </c>
      <c r="BJ387" s="312"/>
      <c r="BK387" s="129" t="str">
        <f t="shared" si="659"/>
        <v>D/I</v>
      </c>
    </row>
    <row r="388" spans="2:63" x14ac:dyDescent="0.25">
      <c r="B388" s="130" t="s">
        <v>494</v>
      </c>
      <c r="C388" s="9"/>
      <c r="D388" s="17"/>
      <c r="E388" s="215" t="s">
        <v>148</v>
      </c>
      <c r="F388" s="214"/>
      <c r="G388" s="60"/>
      <c r="H388" s="66"/>
      <c r="I388" s="26"/>
      <c r="J388" s="186">
        <f>0%</f>
        <v>0</v>
      </c>
      <c r="K388" s="197">
        <f t="shared" si="649"/>
        <v>0</v>
      </c>
      <c r="L388" s="20">
        <f t="shared" si="625"/>
        <v>0</v>
      </c>
      <c r="M388" s="67">
        <f t="shared" si="626"/>
        <v>0</v>
      </c>
      <c r="N388" s="198">
        <f>100%</f>
        <v>1</v>
      </c>
      <c r="O388" s="185">
        <f t="shared" si="650"/>
        <v>0</v>
      </c>
      <c r="P388" s="132"/>
      <c r="Q388" s="20">
        <f t="shared" si="627"/>
        <v>0</v>
      </c>
      <c r="R388" s="133"/>
      <c r="S388" s="198">
        <f>100%</f>
        <v>1</v>
      </c>
      <c r="T388" s="185">
        <f t="shared" si="651"/>
        <v>0</v>
      </c>
      <c r="U388" s="132"/>
      <c r="V388" s="134">
        <f t="shared" si="628"/>
        <v>0</v>
      </c>
      <c r="W388" s="317"/>
      <c r="X388" s="57"/>
      <c r="Y388" s="283"/>
      <c r="Z388" s="284" t="str">
        <f t="shared" si="585"/>
        <v xml:space="preserve"> </v>
      </c>
      <c r="AA388" s="10">
        <f t="shared" si="629"/>
        <v>0</v>
      </c>
      <c r="AB388" s="26">
        <f t="shared" si="630"/>
        <v>0</v>
      </c>
      <c r="AC388" s="186">
        <f t="shared" si="631"/>
        <v>0</v>
      </c>
      <c r="AD388" s="197">
        <f t="shared" si="652"/>
        <v>0</v>
      </c>
      <c r="AE388" s="20">
        <f t="shared" si="632"/>
        <v>0</v>
      </c>
      <c r="AF388" s="21">
        <f t="shared" si="633"/>
        <v>0</v>
      </c>
      <c r="AG388" s="198">
        <f t="shared" si="634"/>
        <v>1</v>
      </c>
      <c r="AH388" s="185">
        <f t="shared" si="653"/>
        <v>0</v>
      </c>
      <c r="AI388" s="132"/>
      <c r="AJ388" s="20">
        <f t="shared" si="635"/>
        <v>0</v>
      </c>
      <c r="AK388" s="133"/>
      <c r="AL388" s="198">
        <f t="shared" si="636"/>
        <v>1</v>
      </c>
      <c r="AM388" s="185">
        <f t="shared" si="654"/>
        <v>0</v>
      </c>
      <c r="AN388" s="132"/>
      <c r="AO388" s="134">
        <f t="shared" si="637"/>
        <v>0</v>
      </c>
      <c r="AP388" s="292">
        <f t="shared" si="638"/>
        <v>0</v>
      </c>
      <c r="AQ388" s="56">
        <f t="shared" si="655"/>
        <v>0</v>
      </c>
      <c r="AR388" s="207"/>
      <c r="AS388" s="11" t="str">
        <f t="shared" si="586"/>
        <v xml:space="preserve"> </v>
      </c>
      <c r="AT388" s="10">
        <f t="shared" si="639"/>
        <v>0</v>
      </c>
      <c r="AU388" s="26">
        <f t="shared" si="640"/>
        <v>0</v>
      </c>
      <c r="AV388" s="26">
        <f t="shared" si="641"/>
        <v>0</v>
      </c>
      <c r="AW388" s="20">
        <f t="shared" si="642"/>
        <v>0</v>
      </c>
      <c r="AX388" s="21">
        <f t="shared" si="643"/>
        <v>0</v>
      </c>
      <c r="AY388" s="198">
        <f t="shared" si="644"/>
        <v>1</v>
      </c>
      <c r="AZ388" s="20">
        <f t="shared" si="656"/>
        <v>0</v>
      </c>
      <c r="BA388" s="132"/>
      <c r="BB388" s="20">
        <f t="shared" si="645"/>
        <v>0</v>
      </c>
      <c r="BC388" s="133"/>
      <c r="BD388" s="198">
        <f t="shared" si="646"/>
        <v>1</v>
      </c>
      <c r="BE388" s="20">
        <f t="shared" si="647"/>
        <v>0</v>
      </c>
      <c r="BF388" s="132"/>
      <c r="BG388" s="184">
        <f t="shared" si="648"/>
        <v>0</v>
      </c>
      <c r="BH388" s="301">
        <f t="shared" si="657"/>
        <v>0</v>
      </c>
      <c r="BI388" s="56">
        <f t="shared" si="658"/>
        <v>0</v>
      </c>
      <c r="BJ388" s="312"/>
      <c r="BK388" s="129" t="str">
        <f t="shared" si="659"/>
        <v>D/I</v>
      </c>
    </row>
    <row r="389" spans="2:63" x14ac:dyDescent="0.25">
      <c r="B389" s="130" t="s">
        <v>495</v>
      </c>
      <c r="C389" s="9"/>
      <c r="D389" s="17"/>
      <c r="E389" s="215" t="s">
        <v>148</v>
      </c>
      <c r="F389" s="214"/>
      <c r="G389" s="60"/>
      <c r="H389" s="66"/>
      <c r="I389" s="26"/>
      <c r="J389" s="186">
        <f>0%</f>
        <v>0</v>
      </c>
      <c r="K389" s="197">
        <f t="shared" si="649"/>
        <v>0</v>
      </c>
      <c r="L389" s="20">
        <f t="shared" si="625"/>
        <v>0</v>
      </c>
      <c r="M389" s="67">
        <f t="shared" si="626"/>
        <v>0</v>
      </c>
      <c r="N389" s="198">
        <f>100%</f>
        <v>1</v>
      </c>
      <c r="O389" s="185">
        <f t="shared" si="650"/>
        <v>0</v>
      </c>
      <c r="P389" s="132"/>
      <c r="Q389" s="20">
        <f t="shared" si="627"/>
        <v>0</v>
      </c>
      <c r="R389" s="133"/>
      <c r="S389" s="198">
        <f>100%</f>
        <v>1</v>
      </c>
      <c r="T389" s="185">
        <f t="shared" si="651"/>
        <v>0</v>
      </c>
      <c r="U389" s="132"/>
      <c r="V389" s="134">
        <f t="shared" si="628"/>
        <v>0</v>
      </c>
      <c r="W389" s="317"/>
      <c r="X389" s="57"/>
      <c r="Y389" s="283"/>
      <c r="Z389" s="284" t="str">
        <f t="shared" si="585"/>
        <v xml:space="preserve"> </v>
      </c>
      <c r="AA389" s="10">
        <f t="shared" si="629"/>
        <v>0</v>
      </c>
      <c r="AB389" s="26">
        <f t="shared" si="630"/>
        <v>0</v>
      </c>
      <c r="AC389" s="186">
        <f t="shared" si="631"/>
        <v>0</v>
      </c>
      <c r="AD389" s="197">
        <f t="shared" si="652"/>
        <v>0</v>
      </c>
      <c r="AE389" s="20">
        <f t="shared" si="632"/>
        <v>0</v>
      </c>
      <c r="AF389" s="21">
        <f t="shared" si="633"/>
        <v>0</v>
      </c>
      <c r="AG389" s="198">
        <f t="shared" si="634"/>
        <v>1</v>
      </c>
      <c r="AH389" s="185">
        <f t="shared" si="653"/>
        <v>0</v>
      </c>
      <c r="AI389" s="132"/>
      <c r="AJ389" s="20">
        <f t="shared" si="635"/>
        <v>0</v>
      </c>
      <c r="AK389" s="133"/>
      <c r="AL389" s="198">
        <f t="shared" si="636"/>
        <v>1</v>
      </c>
      <c r="AM389" s="185">
        <f t="shared" si="654"/>
        <v>0</v>
      </c>
      <c r="AN389" s="132"/>
      <c r="AO389" s="134">
        <f t="shared" si="637"/>
        <v>0</v>
      </c>
      <c r="AP389" s="292">
        <f t="shared" si="638"/>
        <v>0</v>
      </c>
      <c r="AQ389" s="56">
        <f t="shared" si="655"/>
        <v>0</v>
      </c>
      <c r="AR389" s="207"/>
      <c r="AS389" s="11" t="str">
        <f t="shared" si="586"/>
        <v xml:space="preserve"> </v>
      </c>
      <c r="AT389" s="10">
        <f t="shared" si="639"/>
        <v>0</v>
      </c>
      <c r="AU389" s="26">
        <f t="shared" si="640"/>
        <v>0</v>
      </c>
      <c r="AV389" s="26">
        <f t="shared" si="641"/>
        <v>0</v>
      </c>
      <c r="AW389" s="20">
        <f t="shared" si="642"/>
        <v>0</v>
      </c>
      <c r="AX389" s="21">
        <f t="shared" si="643"/>
        <v>0</v>
      </c>
      <c r="AY389" s="198">
        <f t="shared" si="644"/>
        <v>1</v>
      </c>
      <c r="AZ389" s="20">
        <f t="shared" si="656"/>
        <v>0</v>
      </c>
      <c r="BA389" s="132"/>
      <c r="BB389" s="20">
        <f t="shared" si="645"/>
        <v>0</v>
      </c>
      <c r="BC389" s="133"/>
      <c r="BD389" s="198">
        <f t="shared" si="646"/>
        <v>1</v>
      </c>
      <c r="BE389" s="20">
        <f t="shared" si="647"/>
        <v>0</v>
      </c>
      <c r="BF389" s="132"/>
      <c r="BG389" s="184">
        <f t="shared" si="648"/>
        <v>0</v>
      </c>
      <c r="BH389" s="301">
        <f t="shared" si="657"/>
        <v>0</v>
      </c>
      <c r="BI389" s="56">
        <f t="shared" si="658"/>
        <v>0</v>
      </c>
      <c r="BJ389" s="312"/>
      <c r="BK389" s="129" t="str">
        <f t="shared" si="659"/>
        <v>D/I</v>
      </c>
    </row>
    <row r="390" spans="2:63" ht="36.75" customHeight="1" x14ac:dyDescent="0.25">
      <c r="B390" s="120" t="s">
        <v>87</v>
      </c>
      <c r="C390" s="9"/>
      <c r="D390" s="337" t="s">
        <v>22</v>
      </c>
      <c r="E390" s="338"/>
      <c r="F390" s="339"/>
      <c r="G390" s="59"/>
      <c r="H390" s="64"/>
      <c r="I390" s="25"/>
      <c r="J390" s="25"/>
      <c r="K390" s="124"/>
      <c r="L390" s="5"/>
      <c r="M390" s="65">
        <f>O390+Q390</f>
        <v>0</v>
      </c>
      <c r="N390" s="199"/>
      <c r="O390" s="5">
        <f>+P390</f>
        <v>0</v>
      </c>
      <c r="P390" s="125">
        <f>+SUMIF($BK$7:$BK$628,$B390,O$7:O$628)</f>
        <v>0</v>
      </c>
      <c r="Q390" s="5">
        <f>R390</f>
        <v>0</v>
      </c>
      <c r="R390" s="126">
        <f>+SUMIF($BK$7:$BK$628,$B390,Q$7:Q$628)</f>
        <v>0</v>
      </c>
      <c r="S390" s="199"/>
      <c r="T390" s="5">
        <f>U390</f>
        <v>0</v>
      </c>
      <c r="U390" s="125">
        <f>+SUMIF($BK$7:$BK$628,$B390,T$7:T$628)</f>
        <v>0</v>
      </c>
      <c r="V390" s="65">
        <f>SUM(V391:V410)</f>
        <v>0</v>
      </c>
      <c r="W390" s="318"/>
      <c r="X390" s="274"/>
      <c r="Y390" s="281"/>
      <c r="Z390" s="309"/>
      <c r="AA390" s="23"/>
      <c r="AB390" s="25"/>
      <c r="AC390" s="25"/>
      <c r="AD390" s="124"/>
      <c r="AE390" s="5"/>
      <c r="AF390" s="6">
        <f>AH390+AJ390</f>
        <v>0</v>
      </c>
      <c r="AG390" s="199"/>
      <c r="AH390" s="5">
        <f>+AI390</f>
        <v>0</v>
      </c>
      <c r="AI390" s="125">
        <f>+SUMIF($BK$7:$BK$628,$B390,AH$7:AH$628)</f>
        <v>0</v>
      </c>
      <c r="AJ390" s="5">
        <f>AK390</f>
        <v>0</v>
      </c>
      <c r="AK390" s="126">
        <f>+SUMIF($BK$7:$BK$628,$B390,AJ$7:AJ$628)</f>
        <v>0</v>
      </c>
      <c r="AL390" s="199"/>
      <c r="AM390" s="5">
        <f>AN390</f>
        <v>0</v>
      </c>
      <c r="AN390" s="125">
        <f>+SUMIF($BK$7:$BK$628,$B390,AM$7:AM$628)</f>
        <v>0</v>
      </c>
      <c r="AO390" s="65">
        <f>SUM(AO391:AO410)</f>
        <v>0</v>
      </c>
      <c r="AP390" s="306"/>
      <c r="AQ390" s="288"/>
      <c r="AR390" s="289"/>
      <c r="AS390" s="308"/>
      <c r="AT390" s="23"/>
      <c r="AU390" s="25"/>
      <c r="AV390" s="25"/>
      <c r="AW390" s="5"/>
      <c r="AX390" s="6">
        <f>AZ390+BB390</f>
        <v>0</v>
      </c>
      <c r="AY390" s="199"/>
      <c r="AZ390" s="5">
        <f>+BA390</f>
        <v>0</v>
      </c>
      <c r="BA390" s="125">
        <f>+SUMIF($BK$7:$BK$628,$B390,AZ$7:AZ$628)</f>
        <v>0</v>
      </c>
      <c r="BB390" s="5">
        <f>BC390</f>
        <v>0</v>
      </c>
      <c r="BC390" s="126">
        <f>+SUMIF($BK$7:$BK$628,$B390,BB$7:BB$628)</f>
        <v>0</v>
      </c>
      <c r="BD390" s="199"/>
      <c r="BE390" s="5">
        <f>BF390</f>
        <v>0</v>
      </c>
      <c r="BF390" s="125">
        <f>+SUMIF($BK$7:$BK$628,$B390,BE$7:BE$628)</f>
        <v>0</v>
      </c>
      <c r="BG390" s="6">
        <f>SUM(BG391:BG410)</f>
        <v>0</v>
      </c>
      <c r="BH390" s="302"/>
      <c r="BI390" s="288"/>
      <c r="BJ390" s="312"/>
      <c r="BK390" s="129" t="str">
        <f t="shared" ref="BK390:BK399" si="660">+IF(LEFT(RIGHT(B390,2),1)="/",SUBSTITUTE(B390,RIGHT(B390,2),""),"")</f>
        <v/>
      </c>
    </row>
    <row r="391" spans="2:63" x14ac:dyDescent="0.25">
      <c r="B391" s="130" t="s">
        <v>88</v>
      </c>
      <c r="C391" s="9"/>
      <c r="D391" s="9"/>
      <c r="E391" s="324" t="s">
        <v>148</v>
      </c>
      <c r="F391" s="324"/>
      <c r="G391" s="60"/>
      <c r="H391" s="66"/>
      <c r="I391" s="26"/>
      <c r="J391" s="186">
        <f>27%</f>
        <v>0.27</v>
      </c>
      <c r="K391" s="197">
        <f>ROUNDDOWN(I391*J391,0)</f>
        <v>0</v>
      </c>
      <c r="L391" s="20">
        <f t="shared" ref="L391:L410" si="661">I391+K391</f>
        <v>0</v>
      </c>
      <c r="M391" s="67">
        <f t="shared" ref="M391:M410" si="662">H391*L391</f>
        <v>0</v>
      </c>
      <c r="N391" s="198">
        <f>100%</f>
        <v>1</v>
      </c>
      <c r="O391" s="185">
        <f>ROUND((M391*N391),0)</f>
        <v>0</v>
      </c>
      <c r="P391" s="132"/>
      <c r="Q391" s="20">
        <f t="shared" ref="Q391:Q410" si="663">M391-O391</f>
        <v>0</v>
      </c>
      <c r="R391" s="133"/>
      <c r="S391" s="198">
        <f>100%</f>
        <v>1</v>
      </c>
      <c r="T391" s="185">
        <f>ROUND((S391*O391),0)</f>
        <v>0</v>
      </c>
      <c r="U391" s="132"/>
      <c r="V391" s="134">
        <f t="shared" ref="V391:V410" si="664">O391-T391</f>
        <v>0</v>
      </c>
      <c r="W391" s="317"/>
      <c r="X391" s="57"/>
      <c r="Y391" s="283"/>
      <c r="Z391" s="284" t="str">
        <f t="shared" si="585"/>
        <v xml:space="preserve"> </v>
      </c>
      <c r="AA391" s="10">
        <f t="shared" ref="AA391:AA410" si="665">H391</f>
        <v>0</v>
      </c>
      <c r="AB391" s="26">
        <f t="shared" ref="AB391:AB410" si="666">I391</f>
        <v>0</v>
      </c>
      <c r="AC391" s="186">
        <f t="shared" ref="AC391:AC410" si="667">J391</f>
        <v>0.27</v>
      </c>
      <c r="AD391" s="197">
        <f>ROUNDDOWN(AB391*AC391,0)</f>
        <v>0</v>
      </c>
      <c r="AE391" s="20">
        <f t="shared" ref="AE391:AE410" si="668">AB391+AD391</f>
        <v>0</v>
      </c>
      <c r="AF391" s="21">
        <f t="shared" ref="AF391:AF410" si="669">AA391*AE391</f>
        <v>0</v>
      </c>
      <c r="AG391" s="198">
        <f t="shared" ref="AG391:AG410" si="670">N391</f>
        <v>1</v>
      </c>
      <c r="AH391" s="185">
        <f>ROUND((AF391*AG391),0)</f>
        <v>0</v>
      </c>
      <c r="AI391" s="132"/>
      <c r="AJ391" s="20">
        <f t="shared" ref="AJ391:AJ410" si="671">AF391-AH391</f>
        <v>0</v>
      </c>
      <c r="AK391" s="133"/>
      <c r="AL391" s="198">
        <f t="shared" ref="AL391:AL410" si="672">S391</f>
        <v>1</v>
      </c>
      <c r="AM391" s="185">
        <f>ROUND((AL391*AH391),0)</f>
        <v>0</v>
      </c>
      <c r="AN391" s="132"/>
      <c r="AO391" s="134">
        <f t="shared" ref="AO391:AO410" si="673">AH391-AM391</f>
        <v>0</v>
      </c>
      <c r="AP391" s="292">
        <f t="shared" ref="AP391:AP410" si="674">AH391-O391</f>
        <v>0</v>
      </c>
      <c r="AQ391" s="56">
        <f>X391</f>
        <v>0</v>
      </c>
      <c r="AR391" s="207"/>
      <c r="AS391" s="11" t="str">
        <f t="shared" si="586"/>
        <v xml:space="preserve"> </v>
      </c>
      <c r="AT391" s="10">
        <f t="shared" ref="AT391:AT410" si="675">AA391</f>
        <v>0</v>
      </c>
      <c r="AU391" s="26">
        <f t="shared" ref="AU391:AU410" si="676">AB391</f>
        <v>0</v>
      </c>
      <c r="AV391" s="26">
        <f t="shared" ref="AV391:AV410" si="677">AD391</f>
        <v>0</v>
      </c>
      <c r="AW391" s="20">
        <f t="shared" ref="AW391:AW410" si="678">AU391+AV391</f>
        <v>0</v>
      </c>
      <c r="AX391" s="21">
        <f t="shared" ref="AX391:AX410" si="679">AT391*AW391</f>
        <v>0</v>
      </c>
      <c r="AY391" s="198">
        <f t="shared" ref="AY391:AY410" si="680">AG391</f>
        <v>1</v>
      </c>
      <c r="AZ391" s="20">
        <f>ROUND((AX391*AY391),0)</f>
        <v>0</v>
      </c>
      <c r="BA391" s="132"/>
      <c r="BB391" s="20">
        <f t="shared" ref="BB391:BB410" si="681">AX391-AZ391</f>
        <v>0</v>
      </c>
      <c r="BC391" s="133"/>
      <c r="BD391" s="198">
        <f t="shared" ref="BD391:BD410" si="682">AL391</f>
        <v>1</v>
      </c>
      <c r="BE391" s="20">
        <f t="shared" ref="BE391:BE410" si="683">ROUND((BD391*AZ391),0)</f>
        <v>0</v>
      </c>
      <c r="BF391" s="132"/>
      <c r="BG391" s="184">
        <f t="shared" ref="BG391:BG410" si="684">AZ391-BE391</f>
        <v>0</v>
      </c>
      <c r="BH391" s="301">
        <f>AZ391-AH391</f>
        <v>0</v>
      </c>
      <c r="BI391" s="56">
        <f>AQ391</f>
        <v>0</v>
      </c>
      <c r="BJ391" s="312"/>
      <c r="BK391" s="129" t="str">
        <f t="shared" si="660"/>
        <v>D/II</v>
      </c>
    </row>
    <row r="392" spans="2:63" x14ac:dyDescent="0.25">
      <c r="B392" s="130" t="s">
        <v>139</v>
      </c>
      <c r="C392" s="9"/>
      <c r="D392" s="9"/>
      <c r="E392" s="324" t="s">
        <v>148</v>
      </c>
      <c r="F392" s="324"/>
      <c r="G392" s="60"/>
      <c r="H392" s="66"/>
      <c r="I392" s="26"/>
      <c r="J392" s="186">
        <f>27%</f>
        <v>0.27</v>
      </c>
      <c r="K392" s="197">
        <f t="shared" ref="K392:K410" si="685">ROUNDDOWN(I392*J392,0)</f>
        <v>0</v>
      </c>
      <c r="L392" s="20">
        <f t="shared" si="661"/>
        <v>0</v>
      </c>
      <c r="M392" s="67">
        <f t="shared" si="662"/>
        <v>0</v>
      </c>
      <c r="N392" s="198">
        <f>100%</f>
        <v>1</v>
      </c>
      <c r="O392" s="185">
        <f t="shared" ref="O392:O410" si="686">ROUND((M392*N392),0)</f>
        <v>0</v>
      </c>
      <c r="P392" s="132"/>
      <c r="Q392" s="20">
        <f t="shared" si="663"/>
        <v>0</v>
      </c>
      <c r="R392" s="133"/>
      <c r="S392" s="198">
        <f>100%</f>
        <v>1</v>
      </c>
      <c r="T392" s="185">
        <f t="shared" ref="T392:T410" si="687">ROUND((S392*O392),0)</f>
        <v>0</v>
      </c>
      <c r="U392" s="132"/>
      <c r="V392" s="134">
        <f t="shared" si="664"/>
        <v>0</v>
      </c>
      <c r="W392" s="317"/>
      <c r="X392" s="57"/>
      <c r="Y392" s="283"/>
      <c r="Z392" s="284" t="str">
        <f t="shared" si="585"/>
        <v xml:space="preserve"> </v>
      </c>
      <c r="AA392" s="10">
        <f t="shared" si="665"/>
        <v>0</v>
      </c>
      <c r="AB392" s="26">
        <f t="shared" si="666"/>
        <v>0</v>
      </c>
      <c r="AC392" s="186">
        <f t="shared" si="667"/>
        <v>0.27</v>
      </c>
      <c r="AD392" s="197">
        <f t="shared" ref="AD392:AD410" si="688">ROUNDDOWN(AB392*AC392,0)</f>
        <v>0</v>
      </c>
      <c r="AE392" s="20">
        <f t="shared" si="668"/>
        <v>0</v>
      </c>
      <c r="AF392" s="21">
        <f t="shared" si="669"/>
        <v>0</v>
      </c>
      <c r="AG392" s="198">
        <f t="shared" si="670"/>
        <v>1</v>
      </c>
      <c r="AH392" s="185">
        <f t="shared" ref="AH392:AH410" si="689">ROUND((AF392*AG392),0)</f>
        <v>0</v>
      </c>
      <c r="AI392" s="132"/>
      <c r="AJ392" s="20">
        <f t="shared" si="671"/>
        <v>0</v>
      </c>
      <c r="AK392" s="133"/>
      <c r="AL392" s="198">
        <f t="shared" si="672"/>
        <v>1</v>
      </c>
      <c r="AM392" s="185">
        <f t="shared" ref="AM392:AM410" si="690">ROUND((AL392*AH392),0)</f>
        <v>0</v>
      </c>
      <c r="AN392" s="132"/>
      <c r="AO392" s="134">
        <f t="shared" si="673"/>
        <v>0</v>
      </c>
      <c r="AP392" s="292">
        <f t="shared" si="674"/>
        <v>0</v>
      </c>
      <c r="AQ392" s="56">
        <f t="shared" ref="AQ392:AQ410" si="691">X392</f>
        <v>0</v>
      </c>
      <c r="AR392" s="207"/>
      <c r="AS392" s="11" t="str">
        <f t="shared" si="586"/>
        <v xml:space="preserve"> </v>
      </c>
      <c r="AT392" s="10">
        <f t="shared" si="675"/>
        <v>0</v>
      </c>
      <c r="AU392" s="26">
        <f t="shared" si="676"/>
        <v>0</v>
      </c>
      <c r="AV392" s="26">
        <f t="shared" si="677"/>
        <v>0</v>
      </c>
      <c r="AW392" s="20">
        <f t="shared" si="678"/>
        <v>0</v>
      </c>
      <c r="AX392" s="21">
        <f t="shared" si="679"/>
        <v>0</v>
      </c>
      <c r="AY392" s="198">
        <f t="shared" si="680"/>
        <v>1</v>
      </c>
      <c r="AZ392" s="20">
        <f t="shared" ref="AZ392:AZ410" si="692">ROUND((AX392*AY392),0)</f>
        <v>0</v>
      </c>
      <c r="BA392" s="132"/>
      <c r="BB392" s="20">
        <f t="shared" si="681"/>
        <v>0</v>
      </c>
      <c r="BC392" s="133"/>
      <c r="BD392" s="198">
        <f t="shared" si="682"/>
        <v>1</v>
      </c>
      <c r="BE392" s="20">
        <f t="shared" si="683"/>
        <v>0</v>
      </c>
      <c r="BF392" s="132"/>
      <c r="BG392" s="184">
        <f t="shared" si="684"/>
        <v>0</v>
      </c>
      <c r="BH392" s="301">
        <f t="shared" ref="BH392:BH410" si="693">AZ392-AH392</f>
        <v>0</v>
      </c>
      <c r="BI392" s="56">
        <f t="shared" ref="BI392:BI410" si="694">AQ392</f>
        <v>0</v>
      </c>
      <c r="BJ392" s="312"/>
      <c r="BK392" s="129" t="str">
        <f t="shared" si="660"/>
        <v>D/II</v>
      </c>
    </row>
    <row r="393" spans="2:63" x14ac:dyDescent="0.25">
      <c r="B393" s="130" t="s">
        <v>496</v>
      </c>
      <c r="C393" s="9"/>
      <c r="D393" s="9"/>
      <c r="E393" s="324" t="s">
        <v>148</v>
      </c>
      <c r="F393" s="324"/>
      <c r="G393" s="60"/>
      <c r="H393" s="66"/>
      <c r="I393" s="26"/>
      <c r="J393" s="186">
        <f>27%</f>
        <v>0.27</v>
      </c>
      <c r="K393" s="197">
        <f t="shared" si="685"/>
        <v>0</v>
      </c>
      <c r="L393" s="20">
        <f t="shared" si="661"/>
        <v>0</v>
      </c>
      <c r="M393" s="67">
        <f t="shared" si="662"/>
        <v>0</v>
      </c>
      <c r="N393" s="198">
        <f>100%</f>
        <v>1</v>
      </c>
      <c r="O393" s="185">
        <f t="shared" si="686"/>
        <v>0</v>
      </c>
      <c r="P393" s="132"/>
      <c r="Q393" s="20">
        <f t="shared" si="663"/>
        <v>0</v>
      </c>
      <c r="R393" s="133"/>
      <c r="S393" s="198">
        <f>100%</f>
        <v>1</v>
      </c>
      <c r="T393" s="185">
        <f t="shared" si="687"/>
        <v>0</v>
      </c>
      <c r="U393" s="132"/>
      <c r="V393" s="134">
        <f t="shared" si="664"/>
        <v>0</v>
      </c>
      <c r="W393" s="317"/>
      <c r="X393" s="57"/>
      <c r="Y393" s="283"/>
      <c r="Z393" s="284" t="str">
        <f t="shared" si="585"/>
        <v xml:space="preserve"> </v>
      </c>
      <c r="AA393" s="10">
        <f t="shared" si="665"/>
        <v>0</v>
      </c>
      <c r="AB393" s="26">
        <f t="shared" si="666"/>
        <v>0</v>
      </c>
      <c r="AC393" s="186">
        <f t="shared" si="667"/>
        <v>0.27</v>
      </c>
      <c r="AD393" s="197">
        <f t="shared" si="688"/>
        <v>0</v>
      </c>
      <c r="AE393" s="20">
        <f t="shared" si="668"/>
        <v>0</v>
      </c>
      <c r="AF393" s="21">
        <f t="shared" si="669"/>
        <v>0</v>
      </c>
      <c r="AG393" s="198">
        <f t="shared" si="670"/>
        <v>1</v>
      </c>
      <c r="AH393" s="185">
        <f t="shared" si="689"/>
        <v>0</v>
      </c>
      <c r="AI393" s="132"/>
      <c r="AJ393" s="20">
        <f t="shared" si="671"/>
        <v>0</v>
      </c>
      <c r="AK393" s="133"/>
      <c r="AL393" s="198">
        <f t="shared" si="672"/>
        <v>1</v>
      </c>
      <c r="AM393" s="185">
        <f t="shared" si="690"/>
        <v>0</v>
      </c>
      <c r="AN393" s="132"/>
      <c r="AO393" s="134">
        <f t="shared" si="673"/>
        <v>0</v>
      </c>
      <c r="AP393" s="292">
        <f t="shared" si="674"/>
        <v>0</v>
      </c>
      <c r="AQ393" s="56">
        <f t="shared" si="691"/>
        <v>0</v>
      </c>
      <c r="AR393" s="207"/>
      <c r="AS393" s="11" t="str">
        <f t="shared" si="586"/>
        <v xml:space="preserve"> </v>
      </c>
      <c r="AT393" s="10">
        <f t="shared" si="675"/>
        <v>0</v>
      </c>
      <c r="AU393" s="26">
        <f t="shared" si="676"/>
        <v>0</v>
      </c>
      <c r="AV393" s="26">
        <f t="shared" si="677"/>
        <v>0</v>
      </c>
      <c r="AW393" s="20">
        <f t="shared" si="678"/>
        <v>0</v>
      </c>
      <c r="AX393" s="21">
        <f t="shared" si="679"/>
        <v>0</v>
      </c>
      <c r="AY393" s="198">
        <f t="shared" si="680"/>
        <v>1</v>
      </c>
      <c r="AZ393" s="20">
        <f t="shared" si="692"/>
        <v>0</v>
      </c>
      <c r="BA393" s="132"/>
      <c r="BB393" s="20">
        <f t="shared" si="681"/>
        <v>0</v>
      </c>
      <c r="BC393" s="133"/>
      <c r="BD393" s="198">
        <f t="shared" si="682"/>
        <v>1</v>
      </c>
      <c r="BE393" s="20">
        <f t="shared" si="683"/>
        <v>0</v>
      </c>
      <c r="BF393" s="132"/>
      <c r="BG393" s="184">
        <f t="shared" si="684"/>
        <v>0</v>
      </c>
      <c r="BH393" s="301">
        <f t="shared" si="693"/>
        <v>0</v>
      </c>
      <c r="BI393" s="56">
        <f t="shared" si="694"/>
        <v>0</v>
      </c>
      <c r="BJ393" s="312"/>
      <c r="BK393" s="129" t="str">
        <f t="shared" si="660"/>
        <v>D/II</v>
      </c>
    </row>
    <row r="394" spans="2:63" x14ac:dyDescent="0.25">
      <c r="B394" s="130" t="s">
        <v>497</v>
      </c>
      <c r="C394" s="9"/>
      <c r="D394" s="9"/>
      <c r="E394" s="324" t="s">
        <v>148</v>
      </c>
      <c r="F394" s="324"/>
      <c r="G394" s="60"/>
      <c r="H394" s="66"/>
      <c r="I394" s="26"/>
      <c r="J394" s="186">
        <f>27%</f>
        <v>0.27</v>
      </c>
      <c r="K394" s="197">
        <f t="shared" si="685"/>
        <v>0</v>
      </c>
      <c r="L394" s="20">
        <f t="shared" si="661"/>
        <v>0</v>
      </c>
      <c r="M394" s="67">
        <f t="shared" si="662"/>
        <v>0</v>
      </c>
      <c r="N394" s="198">
        <f>100%</f>
        <v>1</v>
      </c>
      <c r="O394" s="185">
        <f t="shared" si="686"/>
        <v>0</v>
      </c>
      <c r="P394" s="132"/>
      <c r="Q394" s="20">
        <f t="shared" si="663"/>
        <v>0</v>
      </c>
      <c r="R394" s="133"/>
      <c r="S394" s="198">
        <f>100%</f>
        <v>1</v>
      </c>
      <c r="T394" s="185">
        <f t="shared" si="687"/>
        <v>0</v>
      </c>
      <c r="U394" s="132"/>
      <c r="V394" s="134">
        <f t="shared" si="664"/>
        <v>0</v>
      </c>
      <c r="W394" s="317"/>
      <c r="X394" s="57"/>
      <c r="Y394" s="283"/>
      <c r="Z394" s="284" t="str">
        <f t="shared" ref="Z394:Z457" si="695">IF(AP394&lt;&gt;0,"Kérem, indokolja az eltérést!"," ")</f>
        <v xml:space="preserve"> </v>
      </c>
      <c r="AA394" s="10">
        <f t="shared" si="665"/>
        <v>0</v>
      </c>
      <c r="AB394" s="26">
        <f t="shared" si="666"/>
        <v>0</v>
      </c>
      <c r="AC394" s="186">
        <f t="shared" si="667"/>
        <v>0.27</v>
      </c>
      <c r="AD394" s="197">
        <f t="shared" si="688"/>
        <v>0</v>
      </c>
      <c r="AE394" s="20">
        <f t="shared" si="668"/>
        <v>0</v>
      </c>
      <c r="AF394" s="21">
        <f t="shared" si="669"/>
        <v>0</v>
      </c>
      <c r="AG394" s="198">
        <f t="shared" si="670"/>
        <v>1</v>
      </c>
      <c r="AH394" s="185">
        <f t="shared" si="689"/>
        <v>0</v>
      </c>
      <c r="AI394" s="132"/>
      <c r="AJ394" s="20">
        <f t="shared" si="671"/>
        <v>0</v>
      </c>
      <c r="AK394" s="133"/>
      <c r="AL394" s="198">
        <f t="shared" si="672"/>
        <v>1</v>
      </c>
      <c r="AM394" s="185">
        <f t="shared" si="690"/>
        <v>0</v>
      </c>
      <c r="AN394" s="132"/>
      <c r="AO394" s="134">
        <f t="shared" si="673"/>
        <v>0</v>
      </c>
      <c r="AP394" s="292">
        <f t="shared" si="674"/>
        <v>0</v>
      </c>
      <c r="AQ394" s="56">
        <f t="shared" si="691"/>
        <v>0</v>
      </c>
      <c r="AR394" s="207"/>
      <c r="AS394" s="11" t="str">
        <f t="shared" ref="AS394:AS457" si="696">IF(BH394&lt;&gt;0,"Kérem, indokolja az eltérést!"," ")</f>
        <v xml:space="preserve"> </v>
      </c>
      <c r="AT394" s="10">
        <f t="shared" si="675"/>
        <v>0</v>
      </c>
      <c r="AU394" s="26">
        <f t="shared" si="676"/>
        <v>0</v>
      </c>
      <c r="AV394" s="26">
        <f t="shared" si="677"/>
        <v>0</v>
      </c>
      <c r="AW394" s="20">
        <f t="shared" si="678"/>
        <v>0</v>
      </c>
      <c r="AX394" s="21">
        <f t="shared" si="679"/>
        <v>0</v>
      </c>
      <c r="AY394" s="198">
        <f t="shared" si="680"/>
        <v>1</v>
      </c>
      <c r="AZ394" s="20">
        <f t="shared" si="692"/>
        <v>0</v>
      </c>
      <c r="BA394" s="132"/>
      <c r="BB394" s="20">
        <f t="shared" si="681"/>
        <v>0</v>
      </c>
      <c r="BC394" s="133"/>
      <c r="BD394" s="198">
        <f t="shared" si="682"/>
        <v>1</v>
      </c>
      <c r="BE394" s="20">
        <f t="shared" si="683"/>
        <v>0</v>
      </c>
      <c r="BF394" s="132"/>
      <c r="BG394" s="184">
        <f t="shared" si="684"/>
        <v>0</v>
      </c>
      <c r="BH394" s="301">
        <f t="shared" si="693"/>
        <v>0</v>
      </c>
      <c r="BI394" s="56">
        <f t="shared" si="694"/>
        <v>0</v>
      </c>
      <c r="BJ394" s="312"/>
      <c r="BK394" s="129" t="str">
        <f t="shared" si="660"/>
        <v>D/II</v>
      </c>
    </row>
    <row r="395" spans="2:63" x14ac:dyDescent="0.25">
      <c r="B395" s="130" t="s">
        <v>498</v>
      </c>
      <c r="C395" s="9"/>
      <c r="D395" s="9"/>
      <c r="E395" s="324" t="s">
        <v>148</v>
      </c>
      <c r="F395" s="324"/>
      <c r="G395" s="60"/>
      <c r="H395" s="66"/>
      <c r="I395" s="26"/>
      <c r="J395" s="186">
        <f>27%</f>
        <v>0.27</v>
      </c>
      <c r="K395" s="197">
        <f t="shared" si="685"/>
        <v>0</v>
      </c>
      <c r="L395" s="20">
        <f t="shared" si="661"/>
        <v>0</v>
      </c>
      <c r="M395" s="67">
        <f t="shared" si="662"/>
        <v>0</v>
      </c>
      <c r="N395" s="198">
        <f>100%</f>
        <v>1</v>
      </c>
      <c r="O395" s="185">
        <f t="shared" si="686"/>
        <v>0</v>
      </c>
      <c r="P395" s="132"/>
      <c r="Q395" s="20">
        <f t="shared" si="663"/>
        <v>0</v>
      </c>
      <c r="R395" s="133"/>
      <c r="S395" s="198">
        <f>100%</f>
        <v>1</v>
      </c>
      <c r="T395" s="185">
        <f t="shared" si="687"/>
        <v>0</v>
      </c>
      <c r="U395" s="132"/>
      <c r="V395" s="134">
        <f t="shared" si="664"/>
        <v>0</v>
      </c>
      <c r="W395" s="317"/>
      <c r="X395" s="57"/>
      <c r="Y395" s="283"/>
      <c r="Z395" s="284" t="str">
        <f t="shared" si="695"/>
        <v xml:space="preserve"> </v>
      </c>
      <c r="AA395" s="10">
        <f t="shared" si="665"/>
        <v>0</v>
      </c>
      <c r="AB395" s="26">
        <f t="shared" si="666"/>
        <v>0</v>
      </c>
      <c r="AC395" s="186">
        <f t="shared" si="667"/>
        <v>0.27</v>
      </c>
      <c r="AD395" s="197">
        <f t="shared" si="688"/>
        <v>0</v>
      </c>
      <c r="AE395" s="20">
        <f t="shared" si="668"/>
        <v>0</v>
      </c>
      <c r="AF395" s="21">
        <f t="shared" si="669"/>
        <v>0</v>
      </c>
      <c r="AG395" s="198">
        <f t="shared" si="670"/>
        <v>1</v>
      </c>
      <c r="AH395" s="185">
        <f t="shared" si="689"/>
        <v>0</v>
      </c>
      <c r="AI395" s="132"/>
      <c r="AJ395" s="20">
        <f t="shared" si="671"/>
        <v>0</v>
      </c>
      <c r="AK395" s="133"/>
      <c r="AL395" s="198">
        <f t="shared" si="672"/>
        <v>1</v>
      </c>
      <c r="AM395" s="185">
        <f t="shared" si="690"/>
        <v>0</v>
      </c>
      <c r="AN395" s="132"/>
      <c r="AO395" s="134">
        <f t="shared" si="673"/>
        <v>0</v>
      </c>
      <c r="AP395" s="292">
        <f t="shared" si="674"/>
        <v>0</v>
      </c>
      <c r="AQ395" s="56">
        <f t="shared" si="691"/>
        <v>0</v>
      </c>
      <c r="AR395" s="207"/>
      <c r="AS395" s="11" t="str">
        <f t="shared" si="696"/>
        <v xml:space="preserve"> </v>
      </c>
      <c r="AT395" s="10">
        <f t="shared" si="675"/>
        <v>0</v>
      </c>
      <c r="AU395" s="26">
        <f t="shared" si="676"/>
        <v>0</v>
      </c>
      <c r="AV395" s="26">
        <f t="shared" si="677"/>
        <v>0</v>
      </c>
      <c r="AW395" s="20">
        <f t="shared" si="678"/>
        <v>0</v>
      </c>
      <c r="AX395" s="21">
        <f t="shared" si="679"/>
        <v>0</v>
      </c>
      <c r="AY395" s="198">
        <f t="shared" si="680"/>
        <v>1</v>
      </c>
      <c r="AZ395" s="20">
        <f t="shared" si="692"/>
        <v>0</v>
      </c>
      <c r="BA395" s="132"/>
      <c r="BB395" s="20">
        <f t="shared" si="681"/>
        <v>0</v>
      </c>
      <c r="BC395" s="133"/>
      <c r="BD395" s="198">
        <f t="shared" si="682"/>
        <v>1</v>
      </c>
      <c r="BE395" s="20">
        <f t="shared" si="683"/>
        <v>0</v>
      </c>
      <c r="BF395" s="132"/>
      <c r="BG395" s="184">
        <f t="shared" si="684"/>
        <v>0</v>
      </c>
      <c r="BH395" s="301">
        <f t="shared" si="693"/>
        <v>0</v>
      </c>
      <c r="BI395" s="56">
        <f t="shared" si="694"/>
        <v>0</v>
      </c>
      <c r="BJ395" s="312"/>
      <c r="BK395" s="129" t="str">
        <f t="shared" si="660"/>
        <v>D/II</v>
      </c>
    </row>
    <row r="396" spans="2:63" x14ac:dyDescent="0.25">
      <c r="B396" s="130" t="s">
        <v>499</v>
      </c>
      <c r="C396" s="9"/>
      <c r="D396" s="9"/>
      <c r="E396" s="324" t="s">
        <v>148</v>
      </c>
      <c r="F396" s="324"/>
      <c r="G396" s="60"/>
      <c r="H396" s="66"/>
      <c r="I396" s="26"/>
      <c r="J396" s="186">
        <f>27%</f>
        <v>0.27</v>
      </c>
      <c r="K396" s="197">
        <f t="shared" si="685"/>
        <v>0</v>
      </c>
      <c r="L396" s="20">
        <f t="shared" si="661"/>
        <v>0</v>
      </c>
      <c r="M396" s="67">
        <f t="shared" si="662"/>
        <v>0</v>
      </c>
      <c r="N396" s="198">
        <f>100%</f>
        <v>1</v>
      </c>
      <c r="O396" s="185">
        <f t="shared" si="686"/>
        <v>0</v>
      </c>
      <c r="P396" s="132"/>
      <c r="Q396" s="20">
        <f t="shared" si="663"/>
        <v>0</v>
      </c>
      <c r="R396" s="133"/>
      <c r="S396" s="198">
        <f>100%</f>
        <v>1</v>
      </c>
      <c r="T396" s="185">
        <f t="shared" si="687"/>
        <v>0</v>
      </c>
      <c r="U396" s="132"/>
      <c r="V396" s="134">
        <f t="shared" si="664"/>
        <v>0</v>
      </c>
      <c r="W396" s="317"/>
      <c r="X396" s="57"/>
      <c r="Y396" s="283"/>
      <c r="Z396" s="284" t="str">
        <f t="shared" si="695"/>
        <v xml:space="preserve"> </v>
      </c>
      <c r="AA396" s="10">
        <f t="shared" si="665"/>
        <v>0</v>
      </c>
      <c r="AB396" s="26">
        <f t="shared" si="666"/>
        <v>0</v>
      </c>
      <c r="AC396" s="186">
        <f t="shared" si="667"/>
        <v>0.27</v>
      </c>
      <c r="AD396" s="197">
        <f t="shared" si="688"/>
        <v>0</v>
      </c>
      <c r="AE396" s="20">
        <f t="shared" si="668"/>
        <v>0</v>
      </c>
      <c r="AF396" s="21">
        <f t="shared" si="669"/>
        <v>0</v>
      </c>
      <c r="AG396" s="198">
        <f t="shared" si="670"/>
        <v>1</v>
      </c>
      <c r="AH396" s="185">
        <f t="shared" si="689"/>
        <v>0</v>
      </c>
      <c r="AI396" s="132"/>
      <c r="AJ396" s="20">
        <f t="shared" si="671"/>
        <v>0</v>
      </c>
      <c r="AK396" s="133"/>
      <c r="AL396" s="198">
        <f t="shared" si="672"/>
        <v>1</v>
      </c>
      <c r="AM396" s="185">
        <f t="shared" si="690"/>
        <v>0</v>
      </c>
      <c r="AN396" s="132"/>
      <c r="AO396" s="134">
        <f t="shared" si="673"/>
        <v>0</v>
      </c>
      <c r="AP396" s="292">
        <f t="shared" si="674"/>
        <v>0</v>
      </c>
      <c r="AQ396" s="56">
        <f t="shared" si="691"/>
        <v>0</v>
      </c>
      <c r="AR396" s="207"/>
      <c r="AS396" s="11" t="str">
        <f t="shared" si="696"/>
        <v xml:space="preserve"> </v>
      </c>
      <c r="AT396" s="10">
        <f t="shared" si="675"/>
        <v>0</v>
      </c>
      <c r="AU396" s="26">
        <f t="shared" si="676"/>
        <v>0</v>
      </c>
      <c r="AV396" s="26">
        <f t="shared" si="677"/>
        <v>0</v>
      </c>
      <c r="AW396" s="20">
        <f t="shared" si="678"/>
        <v>0</v>
      </c>
      <c r="AX396" s="21">
        <f t="shared" si="679"/>
        <v>0</v>
      </c>
      <c r="AY396" s="198">
        <f t="shared" si="680"/>
        <v>1</v>
      </c>
      <c r="AZ396" s="20">
        <f t="shared" si="692"/>
        <v>0</v>
      </c>
      <c r="BA396" s="132"/>
      <c r="BB396" s="20">
        <f t="shared" si="681"/>
        <v>0</v>
      </c>
      <c r="BC396" s="133"/>
      <c r="BD396" s="198">
        <f t="shared" si="682"/>
        <v>1</v>
      </c>
      <c r="BE396" s="20">
        <f t="shared" si="683"/>
        <v>0</v>
      </c>
      <c r="BF396" s="132"/>
      <c r="BG396" s="184">
        <f t="shared" si="684"/>
        <v>0</v>
      </c>
      <c r="BH396" s="301">
        <f t="shared" si="693"/>
        <v>0</v>
      </c>
      <c r="BI396" s="56">
        <f t="shared" si="694"/>
        <v>0</v>
      </c>
      <c r="BJ396" s="312"/>
      <c r="BK396" s="129" t="str">
        <f t="shared" si="660"/>
        <v>D/II</v>
      </c>
    </row>
    <row r="397" spans="2:63" x14ac:dyDescent="0.25">
      <c r="B397" s="130" t="s">
        <v>500</v>
      </c>
      <c r="C397" s="9"/>
      <c r="D397" s="9"/>
      <c r="E397" s="324" t="s">
        <v>148</v>
      </c>
      <c r="F397" s="324"/>
      <c r="G397" s="60"/>
      <c r="H397" s="66"/>
      <c r="I397" s="26"/>
      <c r="J397" s="186">
        <f>27%</f>
        <v>0.27</v>
      </c>
      <c r="K397" s="197">
        <f t="shared" si="685"/>
        <v>0</v>
      </c>
      <c r="L397" s="20">
        <f t="shared" si="661"/>
        <v>0</v>
      </c>
      <c r="M397" s="67">
        <f t="shared" si="662"/>
        <v>0</v>
      </c>
      <c r="N397" s="198">
        <f>100%</f>
        <v>1</v>
      </c>
      <c r="O397" s="185">
        <f t="shared" si="686"/>
        <v>0</v>
      </c>
      <c r="P397" s="132"/>
      <c r="Q397" s="20">
        <f t="shared" si="663"/>
        <v>0</v>
      </c>
      <c r="R397" s="133"/>
      <c r="S397" s="198">
        <f>100%</f>
        <v>1</v>
      </c>
      <c r="T397" s="185">
        <f t="shared" si="687"/>
        <v>0</v>
      </c>
      <c r="U397" s="132"/>
      <c r="V397" s="134">
        <f t="shared" si="664"/>
        <v>0</v>
      </c>
      <c r="W397" s="317"/>
      <c r="X397" s="57"/>
      <c r="Y397" s="283"/>
      <c r="Z397" s="284" t="str">
        <f t="shared" si="695"/>
        <v xml:space="preserve"> </v>
      </c>
      <c r="AA397" s="10">
        <f t="shared" si="665"/>
        <v>0</v>
      </c>
      <c r="AB397" s="26">
        <f t="shared" si="666"/>
        <v>0</v>
      </c>
      <c r="AC397" s="186">
        <f t="shared" si="667"/>
        <v>0.27</v>
      </c>
      <c r="AD397" s="197">
        <f t="shared" si="688"/>
        <v>0</v>
      </c>
      <c r="AE397" s="20">
        <f t="shared" si="668"/>
        <v>0</v>
      </c>
      <c r="AF397" s="21">
        <f t="shared" si="669"/>
        <v>0</v>
      </c>
      <c r="AG397" s="198">
        <f t="shared" si="670"/>
        <v>1</v>
      </c>
      <c r="AH397" s="185">
        <f t="shared" si="689"/>
        <v>0</v>
      </c>
      <c r="AI397" s="132"/>
      <c r="AJ397" s="20">
        <f t="shared" si="671"/>
        <v>0</v>
      </c>
      <c r="AK397" s="133"/>
      <c r="AL397" s="198">
        <f t="shared" si="672"/>
        <v>1</v>
      </c>
      <c r="AM397" s="185">
        <f t="shared" si="690"/>
        <v>0</v>
      </c>
      <c r="AN397" s="132"/>
      <c r="AO397" s="134">
        <f t="shared" si="673"/>
        <v>0</v>
      </c>
      <c r="AP397" s="292">
        <f t="shared" si="674"/>
        <v>0</v>
      </c>
      <c r="AQ397" s="56">
        <f t="shared" si="691"/>
        <v>0</v>
      </c>
      <c r="AR397" s="207"/>
      <c r="AS397" s="11" t="str">
        <f t="shared" si="696"/>
        <v xml:space="preserve"> </v>
      </c>
      <c r="AT397" s="10">
        <f t="shared" si="675"/>
        <v>0</v>
      </c>
      <c r="AU397" s="26">
        <f t="shared" si="676"/>
        <v>0</v>
      </c>
      <c r="AV397" s="26">
        <f t="shared" si="677"/>
        <v>0</v>
      </c>
      <c r="AW397" s="20">
        <f t="shared" si="678"/>
        <v>0</v>
      </c>
      <c r="AX397" s="21">
        <f t="shared" si="679"/>
        <v>0</v>
      </c>
      <c r="AY397" s="198">
        <f t="shared" si="680"/>
        <v>1</v>
      </c>
      <c r="AZ397" s="20">
        <f t="shared" si="692"/>
        <v>0</v>
      </c>
      <c r="BA397" s="132"/>
      <c r="BB397" s="20">
        <f t="shared" si="681"/>
        <v>0</v>
      </c>
      <c r="BC397" s="133"/>
      <c r="BD397" s="198">
        <f t="shared" si="682"/>
        <v>1</v>
      </c>
      <c r="BE397" s="20">
        <f t="shared" si="683"/>
        <v>0</v>
      </c>
      <c r="BF397" s="132"/>
      <c r="BG397" s="184">
        <f t="shared" si="684"/>
        <v>0</v>
      </c>
      <c r="BH397" s="301">
        <f t="shared" si="693"/>
        <v>0</v>
      </c>
      <c r="BI397" s="56">
        <f t="shared" si="694"/>
        <v>0</v>
      </c>
      <c r="BJ397" s="312"/>
      <c r="BK397" s="129" t="str">
        <f t="shared" si="660"/>
        <v>D/II</v>
      </c>
    </row>
    <row r="398" spans="2:63" x14ac:dyDescent="0.25">
      <c r="B398" s="130" t="s">
        <v>501</v>
      </c>
      <c r="C398" s="9"/>
      <c r="D398" s="9"/>
      <c r="E398" s="324" t="s">
        <v>148</v>
      </c>
      <c r="F398" s="324"/>
      <c r="G398" s="60"/>
      <c r="H398" s="66"/>
      <c r="I398" s="26"/>
      <c r="J398" s="186">
        <f>27%</f>
        <v>0.27</v>
      </c>
      <c r="K398" s="197">
        <f t="shared" si="685"/>
        <v>0</v>
      </c>
      <c r="L398" s="20">
        <f t="shared" si="661"/>
        <v>0</v>
      </c>
      <c r="M398" s="67">
        <f t="shared" si="662"/>
        <v>0</v>
      </c>
      <c r="N398" s="198">
        <f>100%</f>
        <v>1</v>
      </c>
      <c r="O398" s="185">
        <f t="shared" si="686"/>
        <v>0</v>
      </c>
      <c r="P398" s="132"/>
      <c r="Q398" s="20">
        <f t="shared" si="663"/>
        <v>0</v>
      </c>
      <c r="R398" s="133"/>
      <c r="S398" s="198">
        <f>100%</f>
        <v>1</v>
      </c>
      <c r="T398" s="185">
        <f t="shared" si="687"/>
        <v>0</v>
      </c>
      <c r="U398" s="132"/>
      <c r="V398" s="134">
        <f t="shared" si="664"/>
        <v>0</v>
      </c>
      <c r="W398" s="317"/>
      <c r="X398" s="57"/>
      <c r="Y398" s="283"/>
      <c r="Z398" s="284" t="str">
        <f t="shared" si="695"/>
        <v xml:space="preserve"> </v>
      </c>
      <c r="AA398" s="10">
        <f t="shared" si="665"/>
        <v>0</v>
      </c>
      <c r="AB398" s="26">
        <f t="shared" si="666"/>
        <v>0</v>
      </c>
      <c r="AC398" s="186">
        <f t="shared" si="667"/>
        <v>0.27</v>
      </c>
      <c r="AD398" s="197">
        <f t="shared" si="688"/>
        <v>0</v>
      </c>
      <c r="AE398" s="20">
        <f t="shared" si="668"/>
        <v>0</v>
      </c>
      <c r="AF398" s="21">
        <f t="shared" si="669"/>
        <v>0</v>
      </c>
      <c r="AG398" s="198">
        <f t="shared" si="670"/>
        <v>1</v>
      </c>
      <c r="AH398" s="185">
        <f t="shared" si="689"/>
        <v>0</v>
      </c>
      <c r="AI398" s="132"/>
      <c r="AJ398" s="20">
        <f t="shared" si="671"/>
        <v>0</v>
      </c>
      <c r="AK398" s="133"/>
      <c r="AL398" s="198">
        <f t="shared" si="672"/>
        <v>1</v>
      </c>
      <c r="AM398" s="185">
        <f t="shared" si="690"/>
        <v>0</v>
      </c>
      <c r="AN398" s="132"/>
      <c r="AO398" s="134">
        <f t="shared" si="673"/>
        <v>0</v>
      </c>
      <c r="AP398" s="292">
        <f t="shared" si="674"/>
        <v>0</v>
      </c>
      <c r="AQ398" s="56">
        <f t="shared" si="691"/>
        <v>0</v>
      </c>
      <c r="AR398" s="207"/>
      <c r="AS398" s="11" t="str">
        <f t="shared" si="696"/>
        <v xml:space="preserve"> </v>
      </c>
      <c r="AT398" s="10">
        <f t="shared" si="675"/>
        <v>0</v>
      </c>
      <c r="AU398" s="26">
        <f t="shared" si="676"/>
        <v>0</v>
      </c>
      <c r="AV398" s="26">
        <f t="shared" si="677"/>
        <v>0</v>
      </c>
      <c r="AW398" s="20">
        <f t="shared" si="678"/>
        <v>0</v>
      </c>
      <c r="AX398" s="21">
        <f t="shared" si="679"/>
        <v>0</v>
      </c>
      <c r="AY398" s="198">
        <f t="shared" si="680"/>
        <v>1</v>
      </c>
      <c r="AZ398" s="20">
        <f t="shared" si="692"/>
        <v>0</v>
      </c>
      <c r="BA398" s="132"/>
      <c r="BB398" s="20">
        <f t="shared" si="681"/>
        <v>0</v>
      </c>
      <c r="BC398" s="133"/>
      <c r="BD398" s="198">
        <f t="shared" si="682"/>
        <v>1</v>
      </c>
      <c r="BE398" s="20">
        <f t="shared" si="683"/>
        <v>0</v>
      </c>
      <c r="BF398" s="132"/>
      <c r="BG398" s="184">
        <f t="shared" si="684"/>
        <v>0</v>
      </c>
      <c r="BH398" s="301">
        <f t="shared" si="693"/>
        <v>0</v>
      </c>
      <c r="BI398" s="56">
        <f t="shared" si="694"/>
        <v>0</v>
      </c>
      <c r="BJ398" s="312"/>
      <c r="BK398" s="129" t="str">
        <f t="shared" si="660"/>
        <v>D/II</v>
      </c>
    </row>
    <row r="399" spans="2:63" x14ac:dyDescent="0.25">
      <c r="B399" s="130" t="s">
        <v>502</v>
      </c>
      <c r="C399" s="9"/>
      <c r="D399" s="9"/>
      <c r="E399" s="324" t="s">
        <v>148</v>
      </c>
      <c r="F399" s="324"/>
      <c r="G399" s="60"/>
      <c r="H399" s="66"/>
      <c r="I399" s="26"/>
      <c r="J399" s="186">
        <f>27%</f>
        <v>0.27</v>
      </c>
      <c r="K399" s="197">
        <f t="shared" si="685"/>
        <v>0</v>
      </c>
      <c r="L399" s="20">
        <f t="shared" si="661"/>
        <v>0</v>
      </c>
      <c r="M399" s="67">
        <f t="shared" si="662"/>
        <v>0</v>
      </c>
      <c r="N399" s="198">
        <f>100%</f>
        <v>1</v>
      </c>
      <c r="O399" s="185">
        <f t="shared" si="686"/>
        <v>0</v>
      </c>
      <c r="P399" s="132"/>
      <c r="Q399" s="20">
        <f t="shared" si="663"/>
        <v>0</v>
      </c>
      <c r="R399" s="133"/>
      <c r="S399" s="198">
        <f>100%</f>
        <v>1</v>
      </c>
      <c r="T399" s="185">
        <f t="shared" si="687"/>
        <v>0</v>
      </c>
      <c r="U399" s="132"/>
      <c r="V399" s="134">
        <f t="shared" si="664"/>
        <v>0</v>
      </c>
      <c r="W399" s="317"/>
      <c r="X399" s="57"/>
      <c r="Y399" s="283"/>
      <c r="Z399" s="284" t="str">
        <f t="shared" si="695"/>
        <v xml:space="preserve"> </v>
      </c>
      <c r="AA399" s="10">
        <f t="shared" si="665"/>
        <v>0</v>
      </c>
      <c r="AB399" s="26">
        <f t="shared" si="666"/>
        <v>0</v>
      </c>
      <c r="AC399" s="186">
        <f t="shared" si="667"/>
        <v>0.27</v>
      </c>
      <c r="AD399" s="197">
        <f t="shared" si="688"/>
        <v>0</v>
      </c>
      <c r="AE399" s="20">
        <f t="shared" si="668"/>
        <v>0</v>
      </c>
      <c r="AF399" s="21">
        <f t="shared" si="669"/>
        <v>0</v>
      </c>
      <c r="AG399" s="198">
        <f t="shared" si="670"/>
        <v>1</v>
      </c>
      <c r="AH399" s="185">
        <f t="shared" si="689"/>
        <v>0</v>
      </c>
      <c r="AI399" s="132"/>
      <c r="AJ399" s="20">
        <f t="shared" si="671"/>
        <v>0</v>
      </c>
      <c r="AK399" s="133"/>
      <c r="AL399" s="198">
        <f t="shared" si="672"/>
        <v>1</v>
      </c>
      <c r="AM399" s="185">
        <f t="shared" si="690"/>
        <v>0</v>
      </c>
      <c r="AN399" s="132"/>
      <c r="AO399" s="134">
        <f t="shared" si="673"/>
        <v>0</v>
      </c>
      <c r="AP399" s="292">
        <f t="shared" si="674"/>
        <v>0</v>
      </c>
      <c r="AQ399" s="56">
        <f t="shared" si="691"/>
        <v>0</v>
      </c>
      <c r="AR399" s="207"/>
      <c r="AS399" s="11" t="str">
        <f t="shared" si="696"/>
        <v xml:space="preserve"> </v>
      </c>
      <c r="AT399" s="10">
        <f t="shared" si="675"/>
        <v>0</v>
      </c>
      <c r="AU399" s="26">
        <f t="shared" si="676"/>
        <v>0</v>
      </c>
      <c r="AV399" s="26">
        <f t="shared" si="677"/>
        <v>0</v>
      </c>
      <c r="AW399" s="20">
        <f t="shared" si="678"/>
        <v>0</v>
      </c>
      <c r="AX399" s="21">
        <f t="shared" si="679"/>
        <v>0</v>
      </c>
      <c r="AY399" s="198">
        <f t="shared" si="680"/>
        <v>1</v>
      </c>
      <c r="AZ399" s="20">
        <f t="shared" si="692"/>
        <v>0</v>
      </c>
      <c r="BA399" s="132"/>
      <c r="BB399" s="20">
        <f t="shared" si="681"/>
        <v>0</v>
      </c>
      <c r="BC399" s="133"/>
      <c r="BD399" s="198">
        <f t="shared" si="682"/>
        <v>1</v>
      </c>
      <c r="BE399" s="20">
        <f t="shared" si="683"/>
        <v>0</v>
      </c>
      <c r="BF399" s="132"/>
      <c r="BG399" s="184">
        <f t="shared" si="684"/>
        <v>0</v>
      </c>
      <c r="BH399" s="301">
        <f t="shared" si="693"/>
        <v>0</v>
      </c>
      <c r="BI399" s="56">
        <f t="shared" si="694"/>
        <v>0</v>
      </c>
      <c r="BJ399" s="312"/>
      <c r="BK399" s="129" t="str">
        <f t="shared" si="660"/>
        <v>D/II</v>
      </c>
    </row>
    <row r="400" spans="2:63" x14ac:dyDescent="0.25">
      <c r="B400" s="130" t="s">
        <v>503</v>
      </c>
      <c r="C400" s="9"/>
      <c r="D400" s="9"/>
      <c r="E400" s="324" t="s">
        <v>148</v>
      </c>
      <c r="F400" s="324"/>
      <c r="G400" s="60"/>
      <c r="H400" s="66"/>
      <c r="I400" s="26"/>
      <c r="J400" s="186">
        <f>27%</f>
        <v>0.27</v>
      </c>
      <c r="K400" s="197">
        <f t="shared" si="685"/>
        <v>0</v>
      </c>
      <c r="L400" s="20">
        <f t="shared" si="661"/>
        <v>0</v>
      </c>
      <c r="M400" s="67">
        <f t="shared" si="662"/>
        <v>0</v>
      </c>
      <c r="N400" s="198">
        <f>100%</f>
        <v>1</v>
      </c>
      <c r="O400" s="185">
        <f t="shared" si="686"/>
        <v>0</v>
      </c>
      <c r="P400" s="132"/>
      <c r="Q400" s="20">
        <f t="shared" si="663"/>
        <v>0</v>
      </c>
      <c r="R400" s="133"/>
      <c r="S400" s="198">
        <f>100%</f>
        <v>1</v>
      </c>
      <c r="T400" s="185">
        <f t="shared" si="687"/>
        <v>0</v>
      </c>
      <c r="U400" s="132"/>
      <c r="V400" s="134">
        <f t="shared" si="664"/>
        <v>0</v>
      </c>
      <c r="W400" s="317"/>
      <c r="X400" s="57"/>
      <c r="Y400" s="283"/>
      <c r="Z400" s="284" t="str">
        <f t="shared" si="695"/>
        <v xml:space="preserve"> </v>
      </c>
      <c r="AA400" s="10">
        <f t="shared" si="665"/>
        <v>0</v>
      </c>
      <c r="AB400" s="26">
        <f t="shared" si="666"/>
        <v>0</v>
      </c>
      <c r="AC400" s="186">
        <f t="shared" si="667"/>
        <v>0.27</v>
      </c>
      <c r="AD400" s="197">
        <f t="shared" si="688"/>
        <v>0</v>
      </c>
      <c r="AE400" s="20">
        <f t="shared" si="668"/>
        <v>0</v>
      </c>
      <c r="AF400" s="21">
        <f t="shared" si="669"/>
        <v>0</v>
      </c>
      <c r="AG400" s="198">
        <f t="shared" si="670"/>
        <v>1</v>
      </c>
      <c r="AH400" s="185">
        <f t="shared" si="689"/>
        <v>0</v>
      </c>
      <c r="AI400" s="132"/>
      <c r="AJ400" s="20">
        <f t="shared" si="671"/>
        <v>0</v>
      </c>
      <c r="AK400" s="133"/>
      <c r="AL400" s="198">
        <f t="shared" si="672"/>
        <v>1</v>
      </c>
      <c r="AM400" s="185">
        <f t="shared" si="690"/>
        <v>0</v>
      </c>
      <c r="AN400" s="132"/>
      <c r="AO400" s="134">
        <f t="shared" si="673"/>
        <v>0</v>
      </c>
      <c r="AP400" s="292">
        <f t="shared" si="674"/>
        <v>0</v>
      </c>
      <c r="AQ400" s="56">
        <f t="shared" si="691"/>
        <v>0</v>
      </c>
      <c r="AR400" s="207"/>
      <c r="AS400" s="11" t="str">
        <f t="shared" si="696"/>
        <v xml:space="preserve"> </v>
      </c>
      <c r="AT400" s="10">
        <f t="shared" si="675"/>
        <v>0</v>
      </c>
      <c r="AU400" s="26">
        <f t="shared" si="676"/>
        <v>0</v>
      </c>
      <c r="AV400" s="26">
        <f t="shared" si="677"/>
        <v>0</v>
      </c>
      <c r="AW400" s="20">
        <f t="shared" si="678"/>
        <v>0</v>
      </c>
      <c r="AX400" s="21">
        <f t="shared" si="679"/>
        <v>0</v>
      </c>
      <c r="AY400" s="198">
        <f t="shared" si="680"/>
        <v>1</v>
      </c>
      <c r="AZ400" s="20">
        <f t="shared" si="692"/>
        <v>0</v>
      </c>
      <c r="BA400" s="132"/>
      <c r="BB400" s="20">
        <f t="shared" si="681"/>
        <v>0</v>
      </c>
      <c r="BC400" s="133"/>
      <c r="BD400" s="198">
        <f t="shared" si="682"/>
        <v>1</v>
      </c>
      <c r="BE400" s="20">
        <f t="shared" si="683"/>
        <v>0</v>
      </c>
      <c r="BF400" s="132"/>
      <c r="BG400" s="184">
        <f t="shared" si="684"/>
        <v>0</v>
      </c>
      <c r="BH400" s="301">
        <f t="shared" si="693"/>
        <v>0</v>
      </c>
      <c r="BI400" s="56">
        <f t="shared" si="694"/>
        <v>0</v>
      </c>
      <c r="BJ400" s="312"/>
      <c r="BK400" s="129" t="str">
        <f t="shared" ref="BK400:BK410" si="697">+IF(LEFT(RIGHT(B400,3),1)="/",SUBSTITUTE(B400,RIGHT(B400,3),""),"")</f>
        <v>D/II</v>
      </c>
    </row>
    <row r="401" spans="2:63" x14ac:dyDescent="0.25">
      <c r="B401" s="130" t="s">
        <v>504</v>
      </c>
      <c r="C401" s="9"/>
      <c r="D401" s="9"/>
      <c r="E401" s="324" t="s">
        <v>148</v>
      </c>
      <c r="F401" s="324"/>
      <c r="G401" s="60"/>
      <c r="H401" s="66"/>
      <c r="I401" s="26"/>
      <c r="J401" s="186">
        <f>27%</f>
        <v>0.27</v>
      </c>
      <c r="K401" s="197">
        <f t="shared" si="685"/>
        <v>0</v>
      </c>
      <c r="L401" s="20">
        <f t="shared" si="661"/>
        <v>0</v>
      </c>
      <c r="M401" s="67">
        <f t="shared" si="662"/>
        <v>0</v>
      </c>
      <c r="N401" s="198">
        <f>100%</f>
        <v>1</v>
      </c>
      <c r="O401" s="185">
        <f t="shared" si="686"/>
        <v>0</v>
      </c>
      <c r="P401" s="132"/>
      <c r="Q401" s="20">
        <f t="shared" si="663"/>
        <v>0</v>
      </c>
      <c r="R401" s="133"/>
      <c r="S401" s="198">
        <f>100%</f>
        <v>1</v>
      </c>
      <c r="T401" s="185">
        <f t="shared" si="687"/>
        <v>0</v>
      </c>
      <c r="U401" s="132"/>
      <c r="V401" s="134">
        <f t="shared" si="664"/>
        <v>0</v>
      </c>
      <c r="W401" s="317"/>
      <c r="X401" s="57"/>
      <c r="Y401" s="283"/>
      <c r="Z401" s="284" t="str">
        <f t="shared" si="695"/>
        <v xml:space="preserve"> </v>
      </c>
      <c r="AA401" s="10">
        <f t="shared" si="665"/>
        <v>0</v>
      </c>
      <c r="AB401" s="26">
        <f t="shared" si="666"/>
        <v>0</v>
      </c>
      <c r="AC401" s="186">
        <f t="shared" si="667"/>
        <v>0.27</v>
      </c>
      <c r="AD401" s="197">
        <f t="shared" si="688"/>
        <v>0</v>
      </c>
      <c r="AE401" s="20">
        <f t="shared" si="668"/>
        <v>0</v>
      </c>
      <c r="AF401" s="21">
        <f t="shared" si="669"/>
        <v>0</v>
      </c>
      <c r="AG401" s="198">
        <f t="shared" si="670"/>
        <v>1</v>
      </c>
      <c r="AH401" s="185">
        <f t="shared" si="689"/>
        <v>0</v>
      </c>
      <c r="AI401" s="132"/>
      <c r="AJ401" s="20">
        <f t="shared" si="671"/>
        <v>0</v>
      </c>
      <c r="AK401" s="133"/>
      <c r="AL401" s="198">
        <f t="shared" si="672"/>
        <v>1</v>
      </c>
      <c r="AM401" s="185">
        <f t="shared" si="690"/>
        <v>0</v>
      </c>
      <c r="AN401" s="132"/>
      <c r="AO401" s="134">
        <f t="shared" si="673"/>
        <v>0</v>
      </c>
      <c r="AP401" s="292">
        <f t="shared" si="674"/>
        <v>0</v>
      </c>
      <c r="AQ401" s="56">
        <f t="shared" si="691"/>
        <v>0</v>
      </c>
      <c r="AR401" s="207"/>
      <c r="AS401" s="11" t="str">
        <f t="shared" si="696"/>
        <v xml:space="preserve"> </v>
      </c>
      <c r="AT401" s="10">
        <f t="shared" si="675"/>
        <v>0</v>
      </c>
      <c r="AU401" s="26">
        <f t="shared" si="676"/>
        <v>0</v>
      </c>
      <c r="AV401" s="26">
        <f t="shared" si="677"/>
        <v>0</v>
      </c>
      <c r="AW401" s="20">
        <f t="shared" si="678"/>
        <v>0</v>
      </c>
      <c r="AX401" s="21">
        <f t="shared" si="679"/>
        <v>0</v>
      </c>
      <c r="AY401" s="198">
        <f t="shared" si="680"/>
        <v>1</v>
      </c>
      <c r="AZ401" s="20">
        <f t="shared" si="692"/>
        <v>0</v>
      </c>
      <c r="BA401" s="132"/>
      <c r="BB401" s="20">
        <f t="shared" si="681"/>
        <v>0</v>
      </c>
      <c r="BC401" s="133"/>
      <c r="BD401" s="198">
        <f t="shared" si="682"/>
        <v>1</v>
      </c>
      <c r="BE401" s="20">
        <f t="shared" si="683"/>
        <v>0</v>
      </c>
      <c r="BF401" s="132"/>
      <c r="BG401" s="184">
        <f t="shared" si="684"/>
        <v>0</v>
      </c>
      <c r="BH401" s="301">
        <f t="shared" si="693"/>
        <v>0</v>
      </c>
      <c r="BI401" s="56">
        <f t="shared" si="694"/>
        <v>0</v>
      </c>
      <c r="BJ401" s="312"/>
      <c r="BK401" s="129" t="str">
        <f t="shared" si="697"/>
        <v>D/II</v>
      </c>
    </row>
    <row r="402" spans="2:63" x14ac:dyDescent="0.25">
      <c r="B402" s="130" t="s">
        <v>505</v>
      </c>
      <c r="C402" s="9"/>
      <c r="D402" s="9"/>
      <c r="E402" s="324" t="s">
        <v>148</v>
      </c>
      <c r="F402" s="324"/>
      <c r="G402" s="60"/>
      <c r="H402" s="66"/>
      <c r="I402" s="26"/>
      <c r="J402" s="186">
        <f>27%</f>
        <v>0.27</v>
      </c>
      <c r="K402" s="197">
        <f t="shared" si="685"/>
        <v>0</v>
      </c>
      <c r="L402" s="20">
        <f t="shared" si="661"/>
        <v>0</v>
      </c>
      <c r="M402" s="67">
        <f t="shared" si="662"/>
        <v>0</v>
      </c>
      <c r="N402" s="198">
        <f>100%</f>
        <v>1</v>
      </c>
      <c r="O402" s="185">
        <f t="shared" si="686"/>
        <v>0</v>
      </c>
      <c r="P402" s="132"/>
      <c r="Q402" s="20">
        <f t="shared" si="663"/>
        <v>0</v>
      </c>
      <c r="R402" s="133"/>
      <c r="S402" s="198">
        <f>100%</f>
        <v>1</v>
      </c>
      <c r="T402" s="185">
        <f t="shared" si="687"/>
        <v>0</v>
      </c>
      <c r="U402" s="132"/>
      <c r="V402" s="134">
        <f t="shared" si="664"/>
        <v>0</v>
      </c>
      <c r="W402" s="317"/>
      <c r="X402" s="57"/>
      <c r="Y402" s="283"/>
      <c r="Z402" s="284" t="str">
        <f t="shared" si="695"/>
        <v xml:space="preserve"> </v>
      </c>
      <c r="AA402" s="10">
        <f t="shared" si="665"/>
        <v>0</v>
      </c>
      <c r="AB402" s="26">
        <f t="shared" si="666"/>
        <v>0</v>
      </c>
      <c r="AC402" s="186">
        <f t="shared" si="667"/>
        <v>0.27</v>
      </c>
      <c r="AD402" s="197">
        <f t="shared" si="688"/>
        <v>0</v>
      </c>
      <c r="AE402" s="20">
        <f t="shared" si="668"/>
        <v>0</v>
      </c>
      <c r="AF402" s="21">
        <f t="shared" si="669"/>
        <v>0</v>
      </c>
      <c r="AG402" s="198">
        <f t="shared" si="670"/>
        <v>1</v>
      </c>
      <c r="AH402" s="185">
        <f t="shared" si="689"/>
        <v>0</v>
      </c>
      <c r="AI402" s="132"/>
      <c r="AJ402" s="20">
        <f t="shared" si="671"/>
        <v>0</v>
      </c>
      <c r="AK402" s="133"/>
      <c r="AL402" s="198">
        <f t="shared" si="672"/>
        <v>1</v>
      </c>
      <c r="AM402" s="185">
        <f t="shared" si="690"/>
        <v>0</v>
      </c>
      <c r="AN402" s="132"/>
      <c r="AO402" s="134">
        <f t="shared" si="673"/>
        <v>0</v>
      </c>
      <c r="AP402" s="292">
        <f t="shared" si="674"/>
        <v>0</v>
      </c>
      <c r="AQ402" s="56">
        <f t="shared" si="691"/>
        <v>0</v>
      </c>
      <c r="AR402" s="207"/>
      <c r="AS402" s="11" t="str">
        <f t="shared" si="696"/>
        <v xml:space="preserve"> </v>
      </c>
      <c r="AT402" s="10">
        <f t="shared" si="675"/>
        <v>0</v>
      </c>
      <c r="AU402" s="26">
        <f t="shared" si="676"/>
        <v>0</v>
      </c>
      <c r="AV402" s="26">
        <f t="shared" si="677"/>
        <v>0</v>
      </c>
      <c r="AW402" s="20">
        <f t="shared" si="678"/>
        <v>0</v>
      </c>
      <c r="AX402" s="21">
        <f t="shared" si="679"/>
        <v>0</v>
      </c>
      <c r="AY402" s="198">
        <f t="shared" si="680"/>
        <v>1</v>
      </c>
      <c r="AZ402" s="20">
        <f t="shared" si="692"/>
        <v>0</v>
      </c>
      <c r="BA402" s="132"/>
      <c r="BB402" s="20">
        <f t="shared" si="681"/>
        <v>0</v>
      </c>
      <c r="BC402" s="133"/>
      <c r="BD402" s="198">
        <f t="shared" si="682"/>
        <v>1</v>
      </c>
      <c r="BE402" s="20">
        <f t="shared" si="683"/>
        <v>0</v>
      </c>
      <c r="BF402" s="132"/>
      <c r="BG402" s="184">
        <f t="shared" si="684"/>
        <v>0</v>
      </c>
      <c r="BH402" s="301">
        <f t="shared" si="693"/>
        <v>0</v>
      </c>
      <c r="BI402" s="56">
        <f t="shared" si="694"/>
        <v>0</v>
      </c>
      <c r="BJ402" s="312"/>
      <c r="BK402" s="129" t="str">
        <f t="shared" si="697"/>
        <v>D/II</v>
      </c>
    </row>
    <row r="403" spans="2:63" x14ac:dyDescent="0.25">
      <c r="B403" s="130" t="s">
        <v>506</v>
      </c>
      <c r="C403" s="9"/>
      <c r="D403" s="9"/>
      <c r="E403" s="324" t="s">
        <v>148</v>
      </c>
      <c r="F403" s="324"/>
      <c r="G403" s="60"/>
      <c r="H403" s="66"/>
      <c r="I403" s="26"/>
      <c r="J403" s="186">
        <f>27%</f>
        <v>0.27</v>
      </c>
      <c r="K403" s="197">
        <f t="shared" si="685"/>
        <v>0</v>
      </c>
      <c r="L403" s="20">
        <f t="shared" si="661"/>
        <v>0</v>
      </c>
      <c r="M403" s="67">
        <f t="shared" si="662"/>
        <v>0</v>
      </c>
      <c r="N403" s="198">
        <f>100%</f>
        <v>1</v>
      </c>
      <c r="O403" s="185">
        <f t="shared" si="686"/>
        <v>0</v>
      </c>
      <c r="P403" s="132"/>
      <c r="Q403" s="20">
        <f t="shared" si="663"/>
        <v>0</v>
      </c>
      <c r="R403" s="133"/>
      <c r="S403" s="198">
        <f>100%</f>
        <v>1</v>
      </c>
      <c r="T403" s="185">
        <f t="shared" si="687"/>
        <v>0</v>
      </c>
      <c r="U403" s="132"/>
      <c r="V403" s="134">
        <f t="shared" si="664"/>
        <v>0</v>
      </c>
      <c r="W403" s="317"/>
      <c r="X403" s="57"/>
      <c r="Y403" s="283"/>
      <c r="Z403" s="284" t="str">
        <f t="shared" si="695"/>
        <v xml:space="preserve"> </v>
      </c>
      <c r="AA403" s="10">
        <f t="shared" si="665"/>
        <v>0</v>
      </c>
      <c r="AB403" s="26">
        <f t="shared" si="666"/>
        <v>0</v>
      </c>
      <c r="AC403" s="186">
        <f t="shared" si="667"/>
        <v>0.27</v>
      </c>
      <c r="AD403" s="197">
        <f t="shared" si="688"/>
        <v>0</v>
      </c>
      <c r="AE403" s="20">
        <f t="shared" si="668"/>
        <v>0</v>
      </c>
      <c r="AF403" s="21">
        <f t="shared" si="669"/>
        <v>0</v>
      </c>
      <c r="AG403" s="198">
        <f t="shared" si="670"/>
        <v>1</v>
      </c>
      <c r="AH403" s="185">
        <f t="shared" si="689"/>
        <v>0</v>
      </c>
      <c r="AI403" s="132"/>
      <c r="AJ403" s="20">
        <f t="shared" si="671"/>
        <v>0</v>
      </c>
      <c r="AK403" s="133"/>
      <c r="AL403" s="198">
        <f t="shared" si="672"/>
        <v>1</v>
      </c>
      <c r="AM403" s="185">
        <f t="shared" si="690"/>
        <v>0</v>
      </c>
      <c r="AN403" s="132"/>
      <c r="AO403" s="134">
        <f t="shared" si="673"/>
        <v>0</v>
      </c>
      <c r="AP403" s="292">
        <f t="shared" si="674"/>
        <v>0</v>
      </c>
      <c r="AQ403" s="56">
        <f t="shared" si="691"/>
        <v>0</v>
      </c>
      <c r="AR403" s="207"/>
      <c r="AS403" s="11" t="str">
        <f t="shared" si="696"/>
        <v xml:space="preserve"> </v>
      </c>
      <c r="AT403" s="10">
        <f t="shared" si="675"/>
        <v>0</v>
      </c>
      <c r="AU403" s="26">
        <f t="shared" si="676"/>
        <v>0</v>
      </c>
      <c r="AV403" s="26">
        <f t="shared" si="677"/>
        <v>0</v>
      </c>
      <c r="AW403" s="20">
        <f t="shared" si="678"/>
        <v>0</v>
      </c>
      <c r="AX403" s="21">
        <f t="shared" si="679"/>
        <v>0</v>
      </c>
      <c r="AY403" s="198">
        <f t="shared" si="680"/>
        <v>1</v>
      </c>
      <c r="AZ403" s="20">
        <f t="shared" si="692"/>
        <v>0</v>
      </c>
      <c r="BA403" s="132"/>
      <c r="BB403" s="20">
        <f t="shared" si="681"/>
        <v>0</v>
      </c>
      <c r="BC403" s="133"/>
      <c r="BD403" s="198">
        <f t="shared" si="682"/>
        <v>1</v>
      </c>
      <c r="BE403" s="20">
        <f t="shared" si="683"/>
        <v>0</v>
      </c>
      <c r="BF403" s="132"/>
      <c r="BG403" s="184">
        <f t="shared" si="684"/>
        <v>0</v>
      </c>
      <c r="BH403" s="301">
        <f t="shared" si="693"/>
        <v>0</v>
      </c>
      <c r="BI403" s="56">
        <f t="shared" si="694"/>
        <v>0</v>
      </c>
      <c r="BJ403" s="312"/>
      <c r="BK403" s="129" t="str">
        <f t="shared" si="697"/>
        <v>D/II</v>
      </c>
    </row>
    <row r="404" spans="2:63" x14ac:dyDescent="0.25">
      <c r="B404" s="130" t="s">
        <v>507</v>
      </c>
      <c r="C404" s="9"/>
      <c r="D404" s="9"/>
      <c r="E404" s="324" t="s">
        <v>148</v>
      </c>
      <c r="F404" s="324"/>
      <c r="G404" s="60"/>
      <c r="H404" s="66"/>
      <c r="I404" s="26"/>
      <c r="J404" s="186">
        <f>27%</f>
        <v>0.27</v>
      </c>
      <c r="K404" s="197">
        <f t="shared" si="685"/>
        <v>0</v>
      </c>
      <c r="L404" s="20">
        <f t="shared" si="661"/>
        <v>0</v>
      </c>
      <c r="M404" s="67">
        <f t="shared" si="662"/>
        <v>0</v>
      </c>
      <c r="N404" s="198">
        <f>100%</f>
        <v>1</v>
      </c>
      <c r="O404" s="185">
        <f t="shared" si="686"/>
        <v>0</v>
      </c>
      <c r="P404" s="132"/>
      <c r="Q404" s="20">
        <f t="shared" si="663"/>
        <v>0</v>
      </c>
      <c r="R404" s="133"/>
      <c r="S404" s="198">
        <f>100%</f>
        <v>1</v>
      </c>
      <c r="T404" s="185">
        <f t="shared" si="687"/>
        <v>0</v>
      </c>
      <c r="U404" s="132"/>
      <c r="V404" s="134">
        <f t="shared" si="664"/>
        <v>0</v>
      </c>
      <c r="W404" s="317"/>
      <c r="X404" s="57"/>
      <c r="Y404" s="283"/>
      <c r="Z404" s="284" t="str">
        <f t="shared" si="695"/>
        <v xml:space="preserve"> </v>
      </c>
      <c r="AA404" s="10">
        <f t="shared" si="665"/>
        <v>0</v>
      </c>
      <c r="AB404" s="26">
        <f t="shared" si="666"/>
        <v>0</v>
      </c>
      <c r="AC404" s="186">
        <f t="shared" si="667"/>
        <v>0.27</v>
      </c>
      <c r="AD404" s="197">
        <f t="shared" si="688"/>
        <v>0</v>
      </c>
      <c r="AE404" s="20">
        <f t="shared" si="668"/>
        <v>0</v>
      </c>
      <c r="AF404" s="21">
        <f t="shared" si="669"/>
        <v>0</v>
      </c>
      <c r="AG404" s="198">
        <f t="shared" si="670"/>
        <v>1</v>
      </c>
      <c r="AH404" s="185">
        <f t="shared" si="689"/>
        <v>0</v>
      </c>
      <c r="AI404" s="132"/>
      <c r="AJ404" s="20">
        <f t="shared" si="671"/>
        <v>0</v>
      </c>
      <c r="AK404" s="133"/>
      <c r="AL404" s="198">
        <f t="shared" si="672"/>
        <v>1</v>
      </c>
      <c r="AM404" s="185">
        <f t="shared" si="690"/>
        <v>0</v>
      </c>
      <c r="AN404" s="132"/>
      <c r="AO404" s="134">
        <f t="shared" si="673"/>
        <v>0</v>
      </c>
      <c r="AP404" s="292">
        <f t="shared" si="674"/>
        <v>0</v>
      </c>
      <c r="AQ404" s="56">
        <f t="shared" si="691"/>
        <v>0</v>
      </c>
      <c r="AR404" s="207"/>
      <c r="AS404" s="11" t="str">
        <f t="shared" si="696"/>
        <v xml:space="preserve"> </v>
      </c>
      <c r="AT404" s="10">
        <f t="shared" si="675"/>
        <v>0</v>
      </c>
      <c r="AU404" s="26">
        <f t="shared" si="676"/>
        <v>0</v>
      </c>
      <c r="AV404" s="26">
        <f t="shared" si="677"/>
        <v>0</v>
      </c>
      <c r="AW404" s="20">
        <f t="shared" si="678"/>
        <v>0</v>
      </c>
      <c r="AX404" s="21">
        <f t="shared" si="679"/>
        <v>0</v>
      </c>
      <c r="AY404" s="198">
        <f t="shared" si="680"/>
        <v>1</v>
      </c>
      <c r="AZ404" s="20">
        <f t="shared" si="692"/>
        <v>0</v>
      </c>
      <c r="BA404" s="132"/>
      <c r="BB404" s="20">
        <f t="shared" si="681"/>
        <v>0</v>
      </c>
      <c r="BC404" s="133"/>
      <c r="BD404" s="198">
        <f t="shared" si="682"/>
        <v>1</v>
      </c>
      <c r="BE404" s="20">
        <f t="shared" si="683"/>
        <v>0</v>
      </c>
      <c r="BF404" s="132"/>
      <c r="BG404" s="184">
        <f t="shared" si="684"/>
        <v>0</v>
      </c>
      <c r="BH404" s="301">
        <f t="shared" si="693"/>
        <v>0</v>
      </c>
      <c r="BI404" s="56">
        <f t="shared" si="694"/>
        <v>0</v>
      </c>
      <c r="BJ404" s="312"/>
      <c r="BK404" s="129" t="str">
        <f t="shared" si="697"/>
        <v>D/II</v>
      </c>
    </row>
    <row r="405" spans="2:63" x14ac:dyDescent="0.25">
      <c r="B405" s="130" t="s">
        <v>508</v>
      </c>
      <c r="C405" s="9"/>
      <c r="D405" s="9"/>
      <c r="E405" s="324" t="s">
        <v>148</v>
      </c>
      <c r="F405" s="324"/>
      <c r="G405" s="60"/>
      <c r="H405" s="66"/>
      <c r="I405" s="26"/>
      <c r="J405" s="186">
        <f>27%</f>
        <v>0.27</v>
      </c>
      <c r="K405" s="197">
        <f t="shared" si="685"/>
        <v>0</v>
      </c>
      <c r="L405" s="20">
        <f t="shared" si="661"/>
        <v>0</v>
      </c>
      <c r="M405" s="67">
        <f t="shared" si="662"/>
        <v>0</v>
      </c>
      <c r="N405" s="198">
        <f>100%</f>
        <v>1</v>
      </c>
      <c r="O405" s="185">
        <f t="shared" si="686"/>
        <v>0</v>
      </c>
      <c r="P405" s="132"/>
      <c r="Q405" s="20">
        <f t="shared" si="663"/>
        <v>0</v>
      </c>
      <c r="R405" s="133"/>
      <c r="S405" s="198">
        <f>100%</f>
        <v>1</v>
      </c>
      <c r="T405" s="185">
        <f t="shared" si="687"/>
        <v>0</v>
      </c>
      <c r="U405" s="132"/>
      <c r="V405" s="134">
        <f t="shared" si="664"/>
        <v>0</v>
      </c>
      <c r="W405" s="317"/>
      <c r="X405" s="57"/>
      <c r="Y405" s="283"/>
      <c r="Z405" s="284" t="str">
        <f t="shared" si="695"/>
        <v xml:space="preserve"> </v>
      </c>
      <c r="AA405" s="10">
        <f t="shared" si="665"/>
        <v>0</v>
      </c>
      <c r="AB405" s="26">
        <f t="shared" si="666"/>
        <v>0</v>
      </c>
      <c r="AC405" s="186">
        <f t="shared" si="667"/>
        <v>0.27</v>
      </c>
      <c r="AD405" s="197">
        <f t="shared" si="688"/>
        <v>0</v>
      </c>
      <c r="AE405" s="20">
        <f t="shared" si="668"/>
        <v>0</v>
      </c>
      <c r="AF405" s="21">
        <f t="shared" si="669"/>
        <v>0</v>
      </c>
      <c r="AG405" s="198">
        <f t="shared" si="670"/>
        <v>1</v>
      </c>
      <c r="AH405" s="185">
        <f t="shared" si="689"/>
        <v>0</v>
      </c>
      <c r="AI405" s="132"/>
      <c r="AJ405" s="20">
        <f t="shared" si="671"/>
        <v>0</v>
      </c>
      <c r="AK405" s="133"/>
      <c r="AL405" s="198">
        <f t="shared" si="672"/>
        <v>1</v>
      </c>
      <c r="AM405" s="185">
        <f t="shared" si="690"/>
        <v>0</v>
      </c>
      <c r="AN405" s="132"/>
      <c r="AO405" s="134">
        <f t="shared" si="673"/>
        <v>0</v>
      </c>
      <c r="AP405" s="292">
        <f t="shared" si="674"/>
        <v>0</v>
      </c>
      <c r="AQ405" s="56">
        <f t="shared" si="691"/>
        <v>0</v>
      </c>
      <c r="AR405" s="207"/>
      <c r="AS405" s="11" t="str">
        <f t="shared" si="696"/>
        <v xml:space="preserve"> </v>
      </c>
      <c r="AT405" s="10">
        <f t="shared" si="675"/>
        <v>0</v>
      </c>
      <c r="AU405" s="26">
        <f t="shared" si="676"/>
        <v>0</v>
      </c>
      <c r="AV405" s="26">
        <f t="shared" si="677"/>
        <v>0</v>
      </c>
      <c r="AW405" s="20">
        <f t="shared" si="678"/>
        <v>0</v>
      </c>
      <c r="AX405" s="21">
        <f t="shared" si="679"/>
        <v>0</v>
      </c>
      <c r="AY405" s="198">
        <f t="shared" si="680"/>
        <v>1</v>
      </c>
      <c r="AZ405" s="20">
        <f t="shared" si="692"/>
        <v>0</v>
      </c>
      <c r="BA405" s="132"/>
      <c r="BB405" s="20">
        <f t="shared" si="681"/>
        <v>0</v>
      </c>
      <c r="BC405" s="133"/>
      <c r="BD405" s="198">
        <f t="shared" si="682"/>
        <v>1</v>
      </c>
      <c r="BE405" s="20">
        <f t="shared" si="683"/>
        <v>0</v>
      </c>
      <c r="BF405" s="132"/>
      <c r="BG405" s="184">
        <f t="shared" si="684"/>
        <v>0</v>
      </c>
      <c r="BH405" s="301">
        <f t="shared" si="693"/>
        <v>0</v>
      </c>
      <c r="BI405" s="56">
        <f t="shared" si="694"/>
        <v>0</v>
      </c>
      <c r="BJ405" s="312"/>
      <c r="BK405" s="129" t="str">
        <f t="shared" si="697"/>
        <v>D/II</v>
      </c>
    </row>
    <row r="406" spans="2:63" x14ac:dyDescent="0.25">
      <c r="B406" s="130" t="s">
        <v>509</v>
      </c>
      <c r="C406" s="9"/>
      <c r="D406" s="9"/>
      <c r="E406" s="324" t="s">
        <v>148</v>
      </c>
      <c r="F406" s="324"/>
      <c r="G406" s="60"/>
      <c r="H406" s="66"/>
      <c r="I406" s="26"/>
      <c r="J406" s="186">
        <f>27%</f>
        <v>0.27</v>
      </c>
      <c r="K406" s="197">
        <f t="shared" si="685"/>
        <v>0</v>
      </c>
      <c r="L406" s="20">
        <f t="shared" si="661"/>
        <v>0</v>
      </c>
      <c r="M406" s="67">
        <f t="shared" si="662"/>
        <v>0</v>
      </c>
      <c r="N406" s="198">
        <f>100%</f>
        <v>1</v>
      </c>
      <c r="O406" s="185">
        <f t="shared" si="686"/>
        <v>0</v>
      </c>
      <c r="P406" s="132"/>
      <c r="Q406" s="20">
        <f t="shared" si="663"/>
        <v>0</v>
      </c>
      <c r="R406" s="133"/>
      <c r="S406" s="198">
        <f>100%</f>
        <v>1</v>
      </c>
      <c r="T406" s="185">
        <f t="shared" si="687"/>
        <v>0</v>
      </c>
      <c r="U406" s="132"/>
      <c r="V406" s="134">
        <f t="shared" si="664"/>
        <v>0</v>
      </c>
      <c r="W406" s="317"/>
      <c r="X406" s="57"/>
      <c r="Y406" s="283"/>
      <c r="Z406" s="284" t="str">
        <f t="shared" si="695"/>
        <v xml:space="preserve"> </v>
      </c>
      <c r="AA406" s="10">
        <f t="shared" si="665"/>
        <v>0</v>
      </c>
      <c r="AB406" s="26">
        <f t="shared" si="666"/>
        <v>0</v>
      </c>
      <c r="AC406" s="186">
        <f t="shared" si="667"/>
        <v>0.27</v>
      </c>
      <c r="AD406" s="197">
        <f t="shared" si="688"/>
        <v>0</v>
      </c>
      <c r="AE406" s="20">
        <f t="shared" si="668"/>
        <v>0</v>
      </c>
      <c r="AF406" s="21">
        <f t="shared" si="669"/>
        <v>0</v>
      </c>
      <c r="AG406" s="198">
        <f t="shared" si="670"/>
        <v>1</v>
      </c>
      <c r="AH406" s="185">
        <f t="shared" si="689"/>
        <v>0</v>
      </c>
      <c r="AI406" s="132"/>
      <c r="AJ406" s="20">
        <f t="shared" si="671"/>
        <v>0</v>
      </c>
      <c r="AK406" s="133"/>
      <c r="AL406" s="198">
        <f t="shared" si="672"/>
        <v>1</v>
      </c>
      <c r="AM406" s="185">
        <f t="shared" si="690"/>
        <v>0</v>
      </c>
      <c r="AN406" s="132"/>
      <c r="AO406" s="134">
        <f t="shared" si="673"/>
        <v>0</v>
      </c>
      <c r="AP406" s="292">
        <f t="shared" si="674"/>
        <v>0</v>
      </c>
      <c r="AQ406" s="56">
        <f t="shared" si="691"/>
        <v>0</v>
      </c>
      <c r="AR406" s="207"/>
      <c r="AS406" s="11" t="str">
        <f t="shared" si="696"/>
        <v xml:space="preserve"> </v>
      </c>
      <c r="AT406" s="10">
        <f t="shared" si="675"/>
        <v>0</v>
      </c>
      <c r="AU406" s="26">
        <f t="shared" si="676"/>
        <v>0</v>
      </c>
      <c r="AV406" s="26">
        <f t="shared" si="677"/>
        <v>0</v>
      </c>
      <c r="AW406" s="20">
        <f t="shared" si="678"/>
        <v>0</v>
      </c>
      <c r="AX406" s="21">
        <f t="shared" si="679"/>
        <v>0</v>
      </c>
      <c r="AY406" s="198">
        <f t="shared" si="680"/>
        <v>1</v>
      </c>
      <c r="AZ406" s="20">
        <f t="shared" si="692"/>
        <v>0</v>
      </c>
      <c r="BA406" s="132"/>
      <c r="BB406" s="20">
        <f t="shared" si="681"/>
        <v>0</v>
      </c>
      <c r="BC406" s="133"/>
      <c r="BD406" s="198">
        <f t="shared" si="682"/>
        <v>1</v>
      </c>
      <c r="BE406" s="20">
        <f t="shared" si="683"/>
        <v>0</v>
      </c>
      <c r="BF406" s="132"/>
      <c r="BG406" s="184">
        <f t="shared" si="684"/>
        <v>0</v>
      </c>
      <c r="BH406" s="301">
        <f t="shared" si="693"/>
        <v>0</v>
      </c>
      <c r="BI406" s="56">
        <f t="shared" si="694"/>
        <v>0</v>
      </c>
      <c r="BJ406" s="312"/>
      <c r="BK406" s="129" t="str">
        <f t="shared" si="697"/>
        <v>D/II</v>
      </c>
    </row>
    <row r="407" spans="2:63" x14ac:dyDescent="0.25">
      <c r="B407" s="130" t="s">
        <v>510</v>
      </c>
      <c r="C407" s="9"/>
      <c r="D407" s="9"/>
      <c r="E407" s="324" t="s">
        <v>148</v>
      </c>
      <c r="F407" s="324"/>
      <c r="G407" s="60"/>
      <c r="H407" s="66"/>
      <c r="I407" s="26"/>
      <c r="J407" s="186">
        <f>27%</f>
        <v>0.27</v>
      </c>
      <c r="K407" s="197">
        <f t="shared" si="685"/>
        <v>0</v>
      </c>
      <c r="L407" s="20">
        <f t="shared" si="661"/>
        <v>0</v>
      </c>
      <c r="M407" s="67">
        <f t="shared" si="662"/>
        <v>0</v>
      </c>
      <c r="N407" s="198">
        <f>100%</f>
        <v>1</v>
      </c>
      <c r="O407" s="185">
        <f t="shared" si="686"/>
        <v>0</v>
      </c>
      <c r="P407" s="132"/>
      <c r="Q407" s="20">
        <f t="shared" si="663"/>
        <v>0</v>
      </c>
      <c r="R407" s="133"/>
      <c r="S407" s="198">
        <f>100%</f>
        <v>1</v>
      </c>
      <c r="T407" s="185">
        <f t="shared" si="687"/>
        <v>0</v>
      </c>
      <c r="U407" s="132"/>
      <c r="V407" s="134">
        <f t="shared" si="664"/>
        <v>0</v>
      </c>
      <c r="W407" s="317"/>
      <c r="X407" s="57"/>
      <c r="Y407" s="283"/>
      <c r="Z407" s="284" t="str">
        <f t="shared" si="695"/>
        <v xml:space="preserve"> </v>
      </c>
      <c r="AA407" s="10">
        <f t="shared" si="665"/>
        <v>0</v>
      </c>
      <c r="AB407" s="26">
        <f t="shared" si="666"/>
        <v>0</v>
      </c>
      <c r="AC407" s="186">
        <f t="shared" si="667"/>
        <v>0.27</v>
      </c>
      <c r="AD407" s="197">
        <f t="shared" si="688"/>
        <v>0</v>
      </c>
      <c r="AE407" s="20">
        <f t="shared" si="668"/>
        <v>0</v>
      </c>
      <c r="AF407" s="21">
        <f t="shared" si="669"/>
        <v>0</v>
      </c>
      <c r="AG407" s="198">
        <f t="shared" si="670"/>
        <v>1</v>
      </c>
      <c r="AH407" s="185">
        <f t="shared" si="689"/>
        <v>0</v>
      </c>
      <c r="AI407" s="132"/>
      <c r="AJ407" s="20">
        <f t="shared" si="671"/>
        <v>0</v>
      </c>
      <c r="AK407" s="133"/>
      <c r="AL407" s="198">
        <f t="shared" si="672"/>
        <v>1</v>
      </c>
      <c r="AM407" s="185">
        <f t="shared" si="690"/>
        <v>0</v>
      </c>
      <c r="AN407" s="132"/>
      <c r="AO407" s="134">
        <f t="shared" si="673"/>
        <v>0</v>
      </c>
      <c r="AP407" s="292">
        <f t="shared" si="674"/>
        <v>0</v>
      </c>
      <c r="AQ407" s="56">
        <f t="shared" si="691"/>
        <v>0</v>
      </c>
      <c r="AR407" s="207"/>
      <c r="AS407" s="11" t="str">
        <f t="shared" si="696"/>
        <v xml:space="preserve"> </v>
      </c>
      <c r="AT407" s="10">
        <f t="shared" si="675"/>
        <v>0</v>
      </c>
      <c r="AU407" s="26">
        <f t="shared" si="676"/>
        <v>0</v>
      </c>
      <c r="AV407" s="26">
        <f t="shared" si="677"/>
        <v>0</v>
      </c>
      <c r="AW407" s="20">
        <f t="shared" si="678"/>
        <v>0</v>
      </c>
      <c r="AX407" s="21">
        <f t="shared" si="679"/>
        <v>0</v>
      </c>
      <c r="AY407" s="198">
        <f t="shared" si="680"/>
        <v>1</v>
      </c>
      <c r="AZ407" s="20">
        <f t="shared" si="692"/>
        <v>0</v>
      </c>
      <c r="BA407" s="132"/>
      <c r="BB407" s="20">
        <f t="shared" si="681"/>
        <v>0</v>
      </c>
      <c r="BC407" s="133"/>
      <c r="BD407" s="198">
        <f t="shared" si="682"/>
        <v>1</v>
      </c>
      <c r="BE407" s="20">
        <f t="shared" si="683"/>
        <v>0</v>
      </c>
      <c r="BF407" s="132"/>
      <c r="BG407" s="184">
        <f t="shared" si="684"/>
        <v>0</v>
      </c>
      <c r="BH407" s="301">
        <f t="shared" si="693"/>
        <v>0</v>
      </c>
      <c r="BI407" s="56">
        <f t="shared" si="694"/>
        <v>0</v>
      </c>
      <c r="BJ407" s="312"/>
      <c r="BK407" s="129" t="str">
        <f t="shared" si="697"/>
        <v>D/II</v>
      </c>
    </row>
    <row r="408" spans="2:63" x14ac:dyDescent="0.25">
      <c r="B408" s="130" t="s">
        <v>511</v>
      </c>
      <c r="C408" s="9"/>
      <c r="D408" s="9"/>
      <c r="E408" s="324" t="s">
        <v>148</v>
      </c>
      <c r="F408" s="324"/>
      <c r="G408" s="60"/>
      <c r="H408" s="66"/>
      <c r="I408" s="26"/>
      <c r="J408" s="186">
        <f>27%</f>
        <v>0.27</v>
      </c>
      <c r="K408" s="197">
        <f t="shared" si="685"/>
        <v>0</v>
      </c>
      <c r="L408" s="20">
        <f t="shared" si="661"/>
        <v>0</v>
      </c>
      <c r="M408" s="67">
        <f t="shared" si="662"/>
        <v>0</v>
      </c>
      <c r="N408" s="198">
        <f>100%</f>
        <v>1</v>
      </c>
      <c r="O408" s="185">
        <f t="shared" si="686"/>
        <v>0</v>
      </c>
      <c r="P408" s="132"/>
      <c r="Q408" s="20">
        <f t="shared" si="663"/>
        <v>0</v>
      </c>
      <c r="R408" s="133"/>
      <c r="S408" s="198">
        <f>100%</f>
        <v>1</v>
      </c>
      <c r="T408" s="185">
        <f t="shared" si="687"/>
        <v>0</v>
      </c>
      <c r="U408" s="132"/>
      <c r="V408" s="134">
        <f t="shared" si="664"/>
        <v>0</v>
      </c>
      <c r="W408" s="317"/>
      <c r="X408" s="57"/>
      <c r="Y408" s="283"/>
      <c r="Z408" s="284" t="str">
        <f t="shared" si="695"/>
        <v xml:space="preserve"> </v>
      </c>
      <c r="AA408" s="10">
        <f t="shared" si="665"/>
        <v>0</v>
      </c>
      <c r="AB408" s="26">
        <f t="shared" si="666"/>
        <v>0</v>
      </c>
      <c r="AC408" s="186">
        <f t="shared" si="667"/>
        <v>0.27</v>
      </c>
      <c r="AD408" s="197">
        <f t="shared" si="688"/>
        <v>0</v>
      </c>
      <c r="AE408" s="20">
        <f t="shared" si="668"/>
        <v>0</v>
      </c>
      <c r="AF408" s="21">
        <f t="shared" si="669"/>
        <v>0</v>
      </c>
      <c r="AG408" s="198">
        <f t="shared" si="670"/>
        <v>1</v>
      </c>
      <c r="AH408" s="185">
        <f t="shared" si="689"/>
        <v>0</v>
      </c>
      <c r="AI408" s="132"/>
      <c r="AJ408" s="20">
        <f t="shared" si="671"/>
        <v>0</v>
      </c>
      <c r="AK408" s="133"/>
      <c r="AL408" s="198">
        <f t="shared" si="672"/>
        <v>1</v>
      </c>
      <c r="AM408" s="185">
        <f t="shared" si="690"/>
        <v>0</v>
      </c>
      <c r="AN408" s="132"/>
      <c r="AO408" s="134">
        <f t="shared" si="673"/>
        <v>0</v>
      </c>
      <c r="AP408" s="292">
        <f t="shared" si="674"/>
        <v>0</v>
      </c>
      <c r="AQ408" s="56">
        <f t="shared" si="691"/>
        <v>0</v>
      </c>
      <c r="AR408" s="207"/>
      <c r="AS408" s="11" t="str">
        <f t="shared" si="696"/>
        <v xml:space="preserve"> </v>
      </c>
      <c r="AT408" s="10">
        <f t="shared" si="675"/>
        <v>0</v>
      </c>
      <c r="AU408" s="26">
        <f t="shared" si="676"/>
        <v>0</v>
      </c>
      <c r="AV408" s="26">
        <f t="shared" si="677"/>
        <v>0</v>
      </c>
      <c r="AW408" s="20">
        <f t="shared" si="678"/>
        <v>0</v>
      </c>
      <c r="AX408" s="21">
        <f t="shared" si="679"/>
        <v>0</v>
      </c>
      <c r="AY408" s="198">
        <f t="shared" si="680"/>
        <v>1</v>
      </c>
      <c r="AZ408" s="20">
        <f t="shared" si="692"/>
        <v>0</v>
      </c>
      <c r="BA408" s="132"/>
      <c r="BB408" s="20">
        <f t="shared" si="681"/>
        <v>0</v>
      </c>
      <c r="BC408" s="133"/>
      <c r="BD408" s="198">
        <f t="shared" si="682"/>
        <v>1</v>
      </c>
      <c r="BE408" s="20">
        <f t="shared" si="683"/>
        <v>0</v>
      </c>
      <c r="BF408" s="132"/>
      <c r="BG408" s="184">
        <f t="shared" si="684"/>
        <v>0</v>
      </c>
      <c r="BH408" s="301">
        <f t="shared" si="693"/>
        <v>0</v>
      </c>
      <c r="BI408" s="56">
        <f t="shared" si="694"/>
        <v>0</v>
      </c>
      <c r="BJ408" s="312"/>
      <c r="BK408" s="129" t="str">
        <f t="shared" si="697"/>
        <v>D/II</v>
      </c>
    </row>
    <row r="409" spans="2:63" x14ac:dyDescent="0.25">
      <c r="B409" s="130" t="s">
        <v>512</v>
      </c>
      <c r="C409" s="9"/>
      <c r="D409" s="9"/>
      <c r="E409" s="324" t="s">
        <v>148</v>
      </c>
      <c r="F409" s="324"/>
      <c r="G409" s="60"/>
      <c r="H409" s="66"/>
      <c r="I409" s="26"/>
      <c r="J409" s="186">
        <f>27%</f>
        <v>0.27</v>
      </c>
      <c r="K409" s="197">
        <f t="shared" si="685"/>
        <v>0</v>
      </c>
      <c r="L409" s="20">
        <f t="shared" si="661"/>
        <v>0</v>
      </c>
      <c r="M409" s="67">
        <f t="shared" si="662"/>
        <v>0</v>
      </c>
      <c r="N409" s="198">
        <f>100%</f>
        <v>1</v>
      </c>
      <c r="O409" s="185">
        <f t="shared" si="686"/>
        <v>0</v>
      </c>
      <c r="P409" s="132"/>
      <c r="Q409" s="20">
        <f t="shared" si="663"/>
        <v>0</v>
      </c>
      <c r="R409" s="133"/>
      <c r="S409" s="198">
        <f>100%</f>
        <v>1</v>
      </c>
      <c r="T409" s="185">
        <f t="shared" si="687"/>
        <v>0</v>
      </c>
      <c r="U409" s="132"/>
      <c r="V409" s="134">
        <f t="shared" si="664"/>
        <v>0</v>
      </c>
      <c r="W409" s="317"/>
      <c r="X409" s="57"/>
      <c r="Y409" s="283"/>
      <c r="Z409" s="284" t="str">
        <f t="shared" si="695"/>
        <v xml:space="preserve"> </v>
      </c>
      <c r="AA409" s="10">
        <f t="shared" si="665"/>
        <v>0</v>
      </c>
      <c r="AB409" s="26">
        <f t="shared" si="666"/>
        <v>0</v>
      </c>
      <c r="AC409" s="186">
        <f t="shared" si="667"/>
        <v>0.27</v>
      </c>
      <c r="AD409" s="197">
        <f t="shared" si="688"/>
        <v>0</v>
      </c>
      <c r="AE409" s="20">
        <f t="shared" si="668"/>
        <v>0</v>
      </c>
      <c r="AF409" s="21">
        <f t="shared" si="669"/>
        <v>0</v>
      </c>
      <c r="AG409" s="198">
        <f t="shared" si="670"/>
        <v>1</v>
      </c>
      <c r="AH409" s="185">
        <f t="shared" si="689"/>
        <v>0</v>
      </c>
      <c r="AI409" s="132"/>
      <c r="AJ409" s="20">
        <f t="shared" si="671"/>
        <v>0</v>
      </c>
      <c r="AK409" s="133"/>
      <c r="AL409" s="198">
        <f t="shared" si="672"/>
        <v>1</v>
      </c>
      <c r="AM409" s="185">
        <f t="shared" si="690"/>
        <v>0</v>
      </c>
      <c r="AN409" s="132"/>
      <c r="AO409" s="134">
        <f t="shared" si="673"/>
        <v>0</v>
      </c>
      <c r="AP409" s="292">
        <f t="shared" si="674"/>
        <v>0</v>
      </c>
      <c r="AQ409" s="56">
        <f t="shared" si="691"/>
        <v>0</v>
      </c>
      <c r="AR409" s="207"/>
      <c r="AS409" s="11" t="str">
        <f t="shared" si="696"/>
        <v xml:space="preserve"> </v>
      </c>
      <c r="AT409" s="10">
        <f t="shared" si="675"/>
        <v>0</v>
      </c>
      <c r="AU409" s="26">
        <f t="shared" si="676"/>
        <v>0</v>
      </c>
      <c r="AV409" s="26">
        <f t="shared" si="677"/>
        <v>0</v>
      </c>
      <c r="AW409" s="20">
        <f t="shared" si="678"/>
        <v>0</v>
      </c>
      <c r="AX409" s="21">
        <f t="shared" si="679"/>
        <v>0</v>
      </c>
      <c r="AY409" s="198">
        <f t="shared" si="680"/>
        <v>1</v>
      </c>
      <c r="AZ409" s="20">
        <f t="shared" si="692"/>
        <v>0</v>
      </c>
      <c r="BA409" s="132"/>
      <c r="BB409" s="20">
        <f t="shared" si="681"/>
        <v>0</v>
      </c>
      <c r="BC409" s="133"/>
      <c r="BD409" s="198">
        <f t="shared" si="682"/>
        <v>1</v>
      </c>
      <c r="BE409" s="20">
        <f t="shared" si="683"/>
        <v>0</v>
      </c>
      <c r="BF409" s="132"/>
      <c r="BG409" s="184">
        <f t="shared" si="684"/>
        <v>0</v>
      </c>
      <c r="BH409" s="301">
        <f t="shared" si="693"/>
        <v>0</v>
      </c>
      <c r="BI409" s="56">
        <f t="shared" si="694"/>
        <v>0</v>
      </c>
      <c r="BJ409" s="312"/>
      <c r="BK409" s="129" t="str">
        <f t="shared" si="697"/>
        <v>D/II</v>
      </c>
    </row>
    <row r="410" spans="2:63" x14ac:dyDescent="0.25">
      <c r="B410" s="130" t="s">
        <v>513</v>
      </c>
      <c r="C410" s="9"/>
      <c r="D410" s="9"/>
      <c r="E410" s="324" t="s">
        <v>148</v>
      </c>
      <c r="F410" s="324"/>
      <c r="G410" s="60"/>
      <c r="H410" s="66"/>
      <c r="I410" s="26"/>
      <c r="J410" s="186">
        <f>27%</f>
        <v>0.27</v>
      </c>
      <c r="K410" s="197">
        <f t="shared" si="685"/>
        <v>0</v>
      </c>
      <c r="L410" s="20">
        <f t="shared" si="661"/>
        <v>0</v>
      </c>
      <c r="M410" s="67">
        <f t="shared" si="662"/>
        <v>0</v>
      </c>
      <c r="N410" s="198">
        <f>100%</f>
        <v>1</v>
      </c>
      <c r="O410" s="185">
        <f t="shared" si="686"/>
        <v>0</v>
      </c>
      <c r="P410" s="132"/>
      <c r="Q410" s="20">
        <f t="shared" si="663"/>
        <v>0</v>
      </c>
      <c r="R410" s="133"/>
      <c r="S410" s="198">
        <f>100%</f>
        <v>1</v>
      </c>
      <c r="T410" s="185">
        <f t="shared" si="687"/>
        <v>0</v>
      </c>
      <c r="U410" s="132"/>
      <c r="V410" s="134">
        <f t="shared" si="664"/>
        <v>0</v>
      </c>
      <c r="W410" s="317"/>
      <c r="X410" s="57"/>
      <c r="Y410" s="283"/>
      <c r="Z410" s="284" t="str">
        <f t="shared" si="695"/>
        <v xml:space="preserve"> </v>
      </c>
      <c r="AA410" s="10">
        <f t="shared" si="665"/>
        <v>0</v>
      </c>
      <c r="AB410" s="26">
        <f t="shared" si="666"/>
        <v>0</v>
      </c>
      <c r="AC410" s="186">
        <f t="shared" si="667"/>
        <v>0.27</v>
      </c>
      <c r="AD410" s="197">
        <f t="shared" si="688"/>
        <v>0</v>
      </c>
      <c r="AE410" s="20">
        <f t="shared" si="668"/>
        <v>0</v>
      </c>
      <c r="AF410" s="21">
        <f t="shared" si="669"/>
        <v>0</v>
      </c>
      <c r="AG410" s="198">
        <f t="shared" si="670"/>
        <v>1</v>
      </c>
      <c r="AH410" s="185">
        <f t="shared" si="689"/>
        <v>0</v>
      </c>
      <c r="AI410" s="132"/>
      <c r="AJ410" s="20">
        <f t="shared" si="671"/>
        <v>0</v>
      </c>
      <c r="AK410" s="133"/>
      <c r="AL410" s="198">
        <f t="shared" si="672"/>
        <v>1</v>
      </c>
      <c r="AM410" s="185">
        <f t="shared" si="690"/>
        <v>0</v>
      </c>
      <c r="AN410" s="132"/>
      <c r="AO410" s="134">
        <f t="shared" si="673"/>
        <v>0</v>
      </c>
      <c r="AP410" s="292">
        <f t="shared" si="674"/>
        <v>0</v>
      </c>
      <c r="AQ410" s="56">
        <f t="shared" si="691"/>
        <v>0</v>
      </c>
      <c r="AR410" s="207"/>
      <c r="AS410" s="11" t="str">
        <f t="shared" si="696"/>
        <v xml:space="preserve"> </v>
      </c>
      <c r="AT410" s="10">
        <f t="shared" si="675"/>
        <v>0</v>
      </c>
      <c r="AU410" s="26">
        <f t="shared" si="676"/>
        <v>0</v>
      </c>
      <c r="AV410" s="26">
        <f t="shared" si="677"/>
        <v>0</v>
      </c>
      <c r="AW410" s="20">
        <f t="shared" si="678"/>
        <v>0</v>
      </c>
      <c r="AX410" s="21">
        <f t="shared" si="679"/>
        <v>0</v>
      </c>
      <c r="AY410" s="198">
        <f t="shared" si="680"/>
        <v>1</v>
      </c>
      <c r="AZ410" s="20">
        <f t="shared" si="692"/>
        <v>0</v>
      </c>
      <c r="BA410" s="132"/>
      <c r="BB410" s="20">
        <f t="shared" si="681"/>
        <v>0</v>
      </c>
      <c r="BC410" s="133"/>
      <c r="BD410" s="198">
        <f t="shared" si="682"/>
        <v>1</v>
      </c>
      <c r="BE410" s="20">
        <f t="shared" si="683"/>
        <v>0</v>
      </c>
      <c r="BF410" s="132"/>
      <c r="BG410" s="184">
        <f t="shared" si="684"/>
        <v>0</v>
      </c>
      <c r="BH410" s="301">
        <f t="shared" si="693"/>
        <v>0</v>
      </c>
      <c r="BI410" s="56">
        <f t="shared" si="694"/>
        <v>0</v>
      </c>
      <c r="BJ410" s="312"/>
      <c r="BK410" s="129" t="str">
        <f t="shared" si="697"/>
        <v>D/II</v>
      </c>
    </row>
    <row r="411" spans="2:63" x14ac:dyDescent="0.25">
      <c r="B411" s="110" t="s">
        <v>89</v>
      </c>
      <c r="C411" s="334" t="s">
        <v>23</v>
      </c>
      <c r="D411" s="335"/>
      <c r="E411" s="335"/>
      <c r="F411" s="336"/>
      <c r="G411" s="58"/>
      <c r="H411" s="62"/>
      <c r="I411" s="24"/>
      <c r="J411" s="24"/>
      <c r="K411" s="188"/>
      <c r="L411" s="1"/>
      <c r="M411" s="68">
        <f>M412</f>
        <v>0</v>
      </c>
      <c r="N411" s="200"/>
      <c r="O411" s="1">
        <f>O412</f>
        <v>0</v>
      </c>
      <c r="P411" s="137"/>
      <c r="Q411" s="1">
        <f>Q412</f>
        <v>0</v>
      </c>
      <c r="R411" s="138"/>
      <c r="S411" s="200"/>
      <c r="T411" s="1">
        <f>T412</f>
        <v>0</v>
      </c>
      <c r="U411" s="137"/>
      <c r="V411" s="68">
        <f>SUM(V412)</f>
        <v>0</v>
      </c>
      <c r="W411" s="318"/>
      <c r="X411" s="274"/>
      <c r="Y411" s="281"/>
      <c r="Z411" s="309"/>
      <c r="AA411" s="22"/>
      <c r="AB411" s="24"/>
      <c r="AC411" s="24"/>
      <c r="AD411" s="188"/>
      <c r="AE411" s="1"/>
      <c r="AF411" s="3">
        <f>AF412</f>
        <v>0</v>
      </c>
      <c r="AG411" s="200"/>
      <c r="AH411" s="1">
        <f>AH412</f>
        <v>0</v>
      </c>
      <c r="AI411" s="137"/>
      <c r="AJ411" s="1">
        <f>AJ412</f>
        <v>0</v>
      </c>
      <c r="AK411" s="138"/>
      <c r="AL411" s="200"/>
      <c r="AM411" s="1">
        <f>AM412</f>
        <v>0</v>
      </c>
      <c r="AN411" s="137"/>
      <c r="AO411" s="68">
        <f>SUM(AO412)</f>
        <v>0</v>
      </c>
      <c r="AP411" s="306"/>
      <c r="AQ411" s="288"/>
      <c r="AR411" s="289"/>
      <c r="AS411" s="308"/>
      <c r="AT411" s="22"/>
      <c r="AU411" s="24"/>
      <c r="AV411" s="24"/>
      <c r="AW411" s="1"/>
      <c r="AX411" s="3">
        <f>AX412</f>
        <v>0</v>
      </c>
      <c r="AY411" s="200"/>
      <c r="AZ411" s="1">
        <f>AZ412</f>
        <v>0</v>
      </c>
      <c r="BA411" s="137"/>
      <c r="BB411" s="1">
        <f>BB412</f>
        <v>0</v>
      </c>
      <c r="BC411" s="138"/>
      <c r="BD411" s="200"/>
      <c r="BE411" s="1">
        <f>BE412</f>
        <v>0</v>
      </c>
      <c r="BF411" s="137"/>
      <c r="BG411" s="3">
        <f>SUM(BG412)</f>
        <v>0</v>
      </c>
      <c r="BH411" s="302"/>
      <c r="BI411" s="288"/>
      <c r="BJ411" s="312"/>
      <c r="BK411" s="129" t="str">
        <f t="shared" ref="BK411:BK421" si="698">+IF(LEFT(RIGHT(B411,2),1)="/",SUBSTITUTE(B411,RIGHT(B411,2),""),"")</f>
        <v/>
      </c>
    </row>
    <row r="412" spans="2:63" x14ac:dyDescent="0.25">
      <c r="B412" s="120" t="s">
        <v>90</v>
      </c>
      <c r="C412" s="18"/>
      <c r="D412" s="325" t="s">
        <v>24</v>
      </c>
      <c r="E412" s="326"/>
      <c r="F412" s="327"/>
      <c r="G412" s="59"/>
      <c r="H412" s="64"/>
      <c r="I412" s="25"/>
      <c r="J412" s="25"/>
      <c r="K412" s="124"/>
      <c r="L412" s="5">
        <f>L413+L416</f>
        <v>0</v>
      </c>
      <c r="M412" s="65">
        <f>O412+Q412</f>
        <v>0</v>
      </c>
      <c r="N412" s="199"/>
      <c r="O412" s="5">
        <f>+P412</f>
        <v>0</v>
      </c>
      <c r="P412" s="125">
        <f>+SUMIF($BK$7:$BK$628,$B412,O$7:O$628)</f>
        <v>0</v>
      </c>
      <c r="Q412" s="5">
        <f>R412</f>
        <v>0</v>
      </c>
      <c r="R412" s="126">
        <f>+SUMIF($BK$7:$BK$628,$B412,Q$7:Q$628)</f>
        <v>0</v>
      </c>
      <c r="S412" s="199"/>
      <c r="T412" s="5">
        <f>U412</f>
        <v>0</v>
      </c>
      <c r="U412" s="125">
        <f>+SUMIF($BK$7:$BK$628,$B412,T$7:T$628)</f>
        <v>0</v>
      </c>
      <c r="V412" s="65">
        <f>SUM(V413:V432)</f>
        <v>0</v>
      </c>
      <c r="W412" s="318"/>
      <c r="X412" s="274"/>
      <c r="Y412" s="281"/>
      <c r="Z412" s="309"/>
      <c r="AA412" s="23"/>
      <c r="AB412" s="25"/>
      <c r="AC412" s="25"/>
      <c r="AD412" s="124"/>
      <c r="AE412" s="5">
        <f>AE413+AE416</f>
        <v>0</v>
      </c>
      <c r="AF412" s="6">
        <f>AH412+AJ412</f>
        <v>0</v>
      </c>
      <c r="AG412" s="199"/>
      <c r="AH412" s="5">
        <f>+AI412</f>
        <v>0</v>
      </c>
      <c r="AI412" s="125">
        <f>+SUMIF($BK$7:$BK$628,$B412,AH$7:AH$628)</f>
        <v>0</v>
      </c>
      <c r="AJ412" s="5">
        <f>AK412</f>
        <v>0</v>
      </c>
      <c r="AK412" s="126">
        <f>+SUMIF($BK$7:$BK$628,$B412,AJ$7:AJ$628)</f>
        <v>0</v>
      </c>
      <c r="AL412" s="199"/>
      <c r="AM412" s="5">
        <f>AN412</f>
        <v>0</v>
      </c>
      <c r="AN412" s="125">
        <f>+SUMIF($BK$7:$BK$628,$B412,AM$7:AM$628)</f>
        <v>0</v>
      </c>
      <c r="AO412" s="65">
        <f>SUM(AO413:AO432)</f>
        <v>0</v>
      </c>
      <c r="AP412" s="306"/>
      <c r="AQ412" s="288"/>
      <c r="AR412" s="289"/>
      <c r="AS412" s="308"/>
      <c r="AT412" s="23"/>
      <c r="AU412" s="25"/>
      <c r="AV412" s="25"/>
      <c r="AW412" s="5">
        <f>AW413+AW416</f>
        <v>0</v>
      </c>
      <c r="AX412" s="6">
        <f>AZ412+BB412</f>
        <v>0</v>
      </c>
      <c r="AY412" s="199"/>
      <c r="AZ412" s="5">
        <f>+BA412</f>
        <v>0</v>
      </c>
      <c r="BA412" s="125">
        <f>+SUMIF($BK$7:$BK$628,$B412,AZ$7:AZ$628)</f>
        <v>0</v>
      </c>
      <c r="BB412" s="5">
        <f>BC412</f>
        <v>0</v>
      </c>
      <c r="BC412" s="126">
        <f>+SUMIF($BK$7:$BK$628,$B412,BB$7:BB$628)</f>
        <v>0</v>
      </c>
      <c r="BD412" s="199"/>
      <c r="BE412" s="5">
        <f>BF412</f>
        <v>0</v>
      </c>
      <c r="BF412" s="125">
        <f>+SUMIF($BK$7:$BK$628,$B412,BE$7:BE$628)</f>
        <v>0</v>
      </c>
      <c r="BG412" s="6">
        <f>SUM(BG413:BG432)</f>
        <v>0</v>
      </c>
      <c r="BH412" s="302"/>
      <c r="BI412" s="288"/>
      <c r="BJ412" s="312"/>
      <c r="BK412" s="129" t="str">
        <f t="shared" si="698"/>
        <v>E</v>
      </c>
    </row>
    <row r="413" spans="2:63" x14ac:dyDescent="0.25">
      <c r="B413" s="130" t="s">
        <v>91</v>
      </c>
      <c r="C413" s="18"/>
      <c r="D413" s="19"/>
      <c r="E413" s="324" t="s">
        <v>148</v>
      </c>
      <c r="F413" s="324"/>
      <c r="G413" s="61"/>
      <c r="H413" s="66"/>
      <c r="I413" s="26"/>
      <c r="J413" s="186">
        <f>27%</f>
        <v>0.27</v>
      </c>
      <c r="K413" s="197">
        <f>ROUNDDOWN(I413*J413,0)</f>
        <v>0</v>
      </c>
      <c r="L413" s="20">
        <f t="shared" ref="L413:L432" si="699">I413+K413</f>
        <v>0</v>
      </c>
      <c r="M413" s="67">
        <f t="shared" ref="M413:M432" si="700">H413*L413</f>
        <v>0</v>
      </c>
      <c r="N413" s="198">
        <f>100%</f>
        <v>1</v>
      </c>
      <c r="O413" s="185">
        <f>ROUND((M413*N413),0)</f>
        <v>0</v>
      </c>
      <c r="P413" s="132"/>
      <c r="Q413" s="20">
        <f t="shared" ref="Q413:Q432" si="701">M413-O413</f>
        <v>0</v>
      </c>
      <c r="R413" s="133"/>
      <c r="S413" s="198">
        <f>100%</f>
        <v>1</v>
      </c>
      <c r="T413" s="185">
        <f>ROUND((S413*O413),0)</f>
        <v>0</v>
      </c>
      <c r="U413" s="132"/>
      <c r="V413" s="134">
        <f t="shared" ref="V413:V432" si="702">O413-T413</f>
        <v>0</v>
      </c>
      <c r="W413" s="317"/>
      <c r="X413" s="57"/>
      <c r="Y413" s="283"/>
      <c r="Z413" s="284" t="str">
        <f t="shared" si="695"/>
        <v xml:space="preserve"> </v>
      </c>
      <c r="AA413" s="10">
        <f t="shared" ref="AA413:AA432" si="703">H413</f>
        <v>0</v>
      </c>
      <c r="AB413" s="26">
        <f t="shared" ref="AB413:AB432" si="704">I413</f>
        <v>0</v>
      </c>
      <c r="AC413" s="186">
        <f t="shared" ref="AC413:AC432" si="705">J413</f>
        <v>0.27</v>
      </c>
      <c r="AD413" s="197">
        <f>ROUNDDOWN(AB413*AC413,0)</f>
        <v>0</v>
      </c>
      <c r="AE413" s="20">
        <f t="shared" ref="AE413:AE432" si="706">AB413+AD413</f>
        <v>0</v>
      </c>
      <c r="AF413" s="21">
        <f t="shared" ref="AF413:AF432" si="707">AA413*AE413</f>
        <v>0</v>
      </c>
      <c r="AG413" s="198">
        <f t="shared" ref="AG413:AG432" si="708">N413</f>
        <v>1</v>
      </c>
      <c r="AH413" s="185">
        <f>ROUND((AF413*AG413),0)</f>
        <v>0</v>
      </c>
      <c r="AI413" s="132"/>
      <c r="AJ413" s="20">
        <f t="shared" ref="AJ413:AJ432" si="709">AF413-AH413</f>
        <v>0</v>
      </c>
      <c r="AK413" s="133"/>
      <c r="AL413" s="198">
        <f t="shared" ref="AL413:AL432" si="710">S413</f>
        <v>1</v>
      </c>
      <c r="AM413" s="185">
        <f>ROUND((AL413*AH413),0)</f>
        <v>0</v>
      </c>
      <c r="AN413" s="132"/>
      <c r="AO413" s="134">
        <f t="shared" ref="AO413:AO432" si="711">AH413-AM413</f>
        <v>0</v>
      </c>
      <c r="AP413" s="292">
        <f t="shared" ref="AP413:AP432" si="712">AH413-O413</f>
        <v>0</v>
      </c>
      <c r="AQ413" s="56">
        <f>X413</f>
        <v>0</v>
      </c>
      <c r="AR413" s="207"/>
      <c r="AS413" s="11" t="str">
        <f t="shared" si="696"/>
        <v xml:space="preserve"> </v>
      </c>
      <c r="AT413" s="10">
        <f t="shared" ref="AT413:AT432" si="713">AA413</f>
        <v>0</v>
      </c>
      <c r="AU413" s="26">
        <f t="shared" ref="AU413:AU432" si="714">AB413</f>
        <v>0</v>
      </c>
      <c r="AV413" s="26">
        <f t="shared" ref="AV413:AV432" si="715">AD413</f>
        <v>0</v>
      </c>
      <c r="AW413" s="20">
        <f t="shared" ref="AW413:AW432" si="716">AU413+AV413</f>
        <v>0</v>
      </c>
      <c r="AX413" s="21">
        <f t="shared" ref="AX413:AX432" si="717">AT413*AW413</f>
        <v>0</v>
      </c>
      <c r="AY413" s="198">
        <f t="shared" ref="AY413:AY432" si="718">AG413</f>
        <v>1</v>
      </c>
      <c r="AZ413" s="20">
        <f>ROUND((AX413*AY413),0)</f>
        <v>0</v>
      </c>
      <c r="BA413" s="132"/>
      <c r="BB413" s="20">
        <f t="shared" ref="BB413:BB432" si="719">AX413-AZ413</f>
        <v>0</v>
      </c>
      <c r="BC413" s="133"/>
      <c r="BD413" s="198">
        <f t="shared" ref="BD413:BD432" si="720">AL413</f>
        <v>1</v>
      </c>
      <c r="BE413" s="20">
        <f t="shared" ref="BE413:BE432" si="721">ROUND((BD413*AZ413),0)</f>
        <v>0</v>
      </c>
      <c r="BF413" s="132"/>
      <c r="BG413" s="184">
        <f t="shared" ref="BG413:BG432" si="722">AZ413-BE413</f>
        <v>0</v>
      </c>
      <c r="BH413" s="301">
        <f>AZ413-AH413</f>
        <v>0</v>
      </c>
      <c r="BI413" s="56">
        <f>AQ413</f>
        <v>0</v>
      </c>
      <c r="BJ413" s="312"/>
      <c r="BK413" s="129" t="str">
        <f t="shared" si="698"/>
        <v>E/I</v>
      </c>
    </row>
    <row r="414" spans="2:63" x14ac:dyDescent="0.25">
      <c r="B414" s="130" t="s">
        <v>140</v>
      </c>
      <c r="C414" s="18"/>
      <c r="D414" s="19"/>
      <c r="E414" s="324" t="s">
        <v>148</v>
      </c>
      <c r="F414" s="324"/>
      <c r="G414" s="61"/>
      <c r="H414" s="66"/>
      <c r="I414" s="26"/>
      <c r="J414" s="186">
        <f>27%</f>
        <v>0.27</v>
      </c>
      <c r="K414" s="197">
        <f t="shared" ref="K414:K432" si="723">ROUNDDOWN(I414*J414,0)</f>
        <v>0</v>
      </c>
      <c r="L414" s="20">
        <f t="shared" si="699"/>
        <v>0</v>
      </c>
      <c r="M414" s="67">
        <f t="shared" si="700"/>
        <v>0</v>
      </c>
      <c r="N414" s="198">
        <f>100%</f>
        <v>1</v>
      </c>
      <c r="O414" s="185">
        <f t="shared" ref="O414:O432" si="724">ROUND((M414*N414),0)</f>
        <v>0</v>
      </c>
      <c r="P414" s="132"/>
      <c r="Q414" s="20">
        <f t="shared" si="701"/>
        <v>0</v>
      </c>
      <c r="R414" s="133"/>
      <c r="S414" s="198">
        <f>100%</f>
        <v>1</v>
      </c>
      <c r="T414" s="185">
        <f t="shared" ref="T414:T432" si="725">ROUND((S414*O414),0)</f>
        <v>0</v>
      </c>
      <c r="U414" s="132"/>
      <c r="V414" s="134">
        <f t="shared" si="702"/>
        <v>0</v>
      </c>
      <c r="W414" s="317"/>
      <c r="X414" s="57"/>
      <c r="Y414" s="283"/>
      <c r="Z414" s="284" t="str">
        <f t="shared" si="695"/>
        <v xml:space="preserve"> </v>
      </c>
      <c r="AA414" s="10">
        <f t="shared" si="703"/>
        <v>0</v>
      </c>
      <c r="AB414" s="26">
        <f t="shared" si="704"/>
        <v>0</v>
      </c>
      <c r="AC414" s="186">
        <f t="shared" si="705"/>
        <v>0.27</v>
      </c>
      <c r="AD414" s="197">
        <f t="shared" ref="AD414:AD432" si="726">ROUNDDOWN(AB414*AC414,0)</f>
        <v>0</v>
      </c>
      <c r="AE414" s="20">
        <f t="shared" si="706"/>
        <v>0</v>
      </c>
      <c r="AF414" s="21">
        <f t="shared" si="707"/>
        <v>0</v>
      </c>
      <c r="AG414" s="198">
        <f t="shared" si="708"/>
        <v>1</v>
      </c>
      <c r="AH414" s="185">
        <f t="shared" ref="AH414:AH432" si="727">ROUND((AF414*AG414),0)</f>
        <v>0</v>
      </c>
      <c r="AI414" s="132"/>
      <c r="AJ414" s="20">
        <f t="shared" si="709"/>
        <v>0</v>
      </c>
      <c r="AK414" s="133"/>
      <c r="AL414" s="198">
        <f t="shared" si="710"/>
        <v>1</v>
      </c>
      <c r="AM414" s="185">
        <f t="shared" ref="AM414:AM432" si="728">ROUND((AL414*AH414),0)</f>
        <v>0</v>
      </c>
      <c r="AN414" s="132"/>
      <c r="AO414" s="134">
        <f t="shared" si="711"/>
        <v>0</v>
      </c>
      <c r="AP414" s="292">
        <f t="shared" si="712"/>
        <v>0</v>
      </c>
      <c r="AQ414" s="56">
        <f t="shared" ref="AQ414:AQ432" si="729">X414</f>
        <v>0</v>
      </c>
      <c r="AR414" s="207"/>
      <c r="AS414" s="11" t="str">
        <f t="shared" si="696"/>
        <v xml:space="preserve"> </v>
      </c>
      <c r="AT414" s="10">
        <f t="shared" si="713"/>
        <v>0</v>
      </c>
      <c r="AU414" s="26">
        <f t="shared" si="714"/>
        <v>0</v>
      </c>
      <c r="AV414" s="26">
        <f t="shared" si="715"/>
        <v>0</v>
      </c>
      <c r="AW414" s="20">
        <f t="shared" si="716"/>
        <v>0</v>
      </c>
      <c r="AX414" s="21">
        <f t="shared" si="717"/>
        <v>0</v>
      </c>
      <c r="AY414" s="198">
        <f t="shared" si="718"/>
        <v>1</v>
      </c>
      <c r="AZ414" s="20">
        <f t="shared" ref="AZ414:AZ432" si="730">ROUND((AX414*AY414),0)</f>
        <v>0</v>
      </c>
      <c r="BA414" s="132"/>
      <c r="BB414" s="20">
        <f t="shared" si="719"/>
        <v>0</v>
      </c>
      <c r="BC414" s="133"/>
      <c r="BD414" s="198">
        <f t="shared" si="720"/>
        <v>1</v>
      </c>
      <c r="BE414" s="20">
        <f t="shared" si="721"/>
        <v>0</v>
      </c>
      <c r="BF414" s="132"/>
      <c r="BG414" s="184">
        <f t="shared" si="722"/>
        <v>0</v>
      </c>
      <c r="BH414" s="301">
        <f t="shared" ref="BH414:BH432" si="731">AZ414-AH414</f>
        <v>0</v>
      </c>
      <c r="BI414" s="56">
        <f t="shared" ref="BI414:BI432" si="732">AQ414</f>
        <v>0</v>
      </c>
      <c r="BJ414" s="312"/>
      <c r="BK414" s="129" t="str">
        <f t="shared" si="698"/>
        <v>E/I</v>
      </c>
    </row>
    <row r="415" spans="2:63" x14ac:dyDescent="0.25">
      <c r="B415" s="130" t="s">
        <v>514</v>
      </c>
      <c r="C415" s="18"/>
      <c r="D415" s="19"/>
      <c r="E415" s="324" t="s">
        <v>148</v>
      </c>
      <c r="F415" s="324"/>
      <c r="G415" s="61"/>
      <c r="H415" s="66"/>
      <c r="I415" s="26"/>
      <c r="J415" s="186">
        <f>27%</f>
        <v>0.27</v>
      </c>
      <c r="K415" s="197">
        <f t="shared" si="723"/>
        <v>0</v>
      </c>
      <c r="L415" s="20">
        <f t="shared" si="699"/>
        <v>0</v>
      </c>
      <c r="M415" s="67">
        <f t="shared" si="700"/>
        <v>0</v>
      </c>
      <c r="N415" s="198">
        <f>100%</f>
        <v>1</v>
      </c>
      <c r="O415" s="185">
        <f t="shared" si="724"/>
        <v>0</v>
      </c>
      <c r="P415" s="132"/>
      <c r="Q415" s="20">
        <f t="shared" si="701"/>
        <v>0</v>
      </c>
      <c r="R415" s="133"/>
      <c r="S415" s="198">
        <f>100%</f>
        <v>1</v>
      </c>
      <c r="T415" s="185">
        <f t="shared" si="725"/>
        <v>0</v>
      </c>
      <c r="U415" s="132"/>
      <c r="V415" s="134">
        <f t="shared" si="702"/>
        <v>0</v>
      </c>
      <c r="W415" s="317"/>
      <c r="X415" s="57"/>
      <c r="Y415" s="283"/>
      <c r="Z415" s="284" t="str">
        <f t="shared" si="695"/>
        <v xml:space="preserve"> </v>
      </c>
      <c r="AA415" s="10">
        <f t="shared" si="703"/>
        <v>0</v>
      </c>
      <c r="AB415" s="26">
        <f t="shared" si="704"/>
        <v>0</v>
      </c>
      <c r="AC415" s="186">
        <f t="shared" si="705"/>
        <v>0.27</v>
      </c>
      <c r="AD415" s="197">
        <f t="shared" si="726"/>
        <v>0</v>
      </c>
      <c r="AE415" s="20">
        <f t="shared" si="706"/>
        <v>0</v>
      </c>
      <c r="AF415" s="21">
        <f t="shared" si="707"/>
        <v>0</v>
      </c>
      <c r="AG415" s="198">
        <f t="shared" si="708"/>
        <v>1</v>
      </c>
      <c r="AH415" s="185">
        <f t="shared" si="727"/>
        <v>0</v>
      </c>
      <c r="AI415" s="132"/>
      <c r="AJ415" s="20">
        <f t="shared" si="709"/>
        <v>0</v>
      </c>
      <c r="AK415" s="133"/>
      <c r="AL415" s="198">
        <f t="shared" si="710"/>
        <v>1</v>
      </c>
      <c r="AM415" s="185">
        <f t="shared" si="728"/>
        <v>0</v>
      </c>
      <c r="AN415" s="132"/>
      <c r="AO415" s="134">
        <f t="shared" si="711"/>
        <v>0</v>
      </c>
      <c r="AP415" s="292">
        <f t="shared" si="712"/>
        <v>0</v>
      </c>
      <c r="AQ415" s="56">
        <f t="shared" si="729"/>
        <v>0</v>
      </c>
      <c r="AR415" s="207"/>
      <c r="AS415" s="11" t="str">
        <f t="shared" si="696"/>
        <v xml:space="preserve"> </v>
      </c>
      <c r="AT415" s="10">
        <f t="shared" si="713"/>
        <v>0</v>
      </c>
      <c r="AU415" s="26">
        <f t="shared" si="714"/>
        <v>0</v>
      </c>
      <c r="AV415" s="26">
        <f t="shared" si="715"/>
        <v>0</v>
      </c>
      <c r="AW415" s="20">
        <f t="shared" si="716"/>
        <v>0</v>
      </c>
      <c r="AX415" s="21">
        <f t="shared" si="717"/>
        <v>0</v>
      </c>
      <c r="AY415" s="198">
        <f t="shared" si="718"/>
        <v>1</v>
      </c>
      <c r="AZ415" s="20">
        <f t="shared" si="730"/>
        <v>0</v>
      </c>
      <c r="BA415" s="132"/>
      <c r="BB415" s="20">
        <f t="shared" si="719"/>
        <v>0</v>
      </c>
      <c r="BC415" s="133"/>
      <c r="BD415" s="198">
        <f t="shared" si="720"/>
        <v>1</v>
      </c>
      <c r="BE415" s="20">
        <f t="shared" si="721"/>
        <v>0</v>
      </c>
      <c r="BF415" s="132"/>
      <c r="BG415" s="184">
        <f t="shared" si="722"/>
        <v>0</v>
      </c>
      <c r="BH415" s="301">
        <f t="shared" si="731"/>
        <v>0</v>
      </c>
      <c r="BI415" s="56">
        <f t="shared" si="732"/>
        <v>0</v>
      </c>
      <c r="BJ415" s="312"/>
      <c r="BK415" s="129" t="str">
        <f t="shared" si="698"/>
        <v>E/I</v>
      </c>
    </row>
    <row r="416" spans="2:63" x14ac:dyDescent="0.25">
      <c r="B416" s="130" t="s">
        <v>515</v>
      </c>
      <c r="C416" s="18"/>
      <c r="D416" s="19"/>
      <c r="E416" s="324" t="s">
        <v>148</v>
      </c>
      <c r="F416" s="324"/>
      <c r="G416" s="61"/>
      <c r="H416" s="66"/>
      <c r="I416" s="26"/>
      <c r="J416" s="186">
        <f>27%</f>
        <v>0.27</v>
      </c>
      <c r="K416" s="197">
        <f t="shared" si="723"/>
        <v>0</v>
      </c>
      <c r="L416" s="20">
        <f t="shared" si="699"/>
        <v>0</v>
      </c>
      <c r="M416" s="67">
        <f t="shared" si="700"/>
        <v>0</v>
      </c>
      <c r="N416" s="198">
        <f>100%</f>
        <v>1</v>
      </c>
      <c r="O416" s="185">
        <f t="shared" si="724"/>
        <v>0</v>
      </c>
      <c r="P416" s="132"/>
      <c r="Q416" s="20">
        <f t="shared" si="701"/>
        <v>0</v>
      </c>
      <c r="R416" s="133"/>
      <c r="S416" s="198">
        <f>100%</f>
        <v>1</v>
      </c>
      <c r="T416" s="185">
        <f t="shared" si="725"/>
        <v>0</v>
      </c>
      <c r="U416" s="132"/>
      <c r="V416" s="134">
        <f t="shared" si="702"/>
        <v>0</v>
      </c>
      <c r="W416" s="317"/>
      <c r="X416" s="57"/>
      <c r="Y416" s="283"/>
      <c r="Z416" s="284" t="str">
        <f t="shared" si="695"/>
        <v xml:space="preserve"> </v>
      </c>
      <c r="AA416" s="10">
        <f t="shared" si="703"/>
        <v>0</v>
      </c>
      <c r="AB416" s="26">
        <f t="shared" si="704"/>
        <v>0</v>
      </c>
      <c r="AC416" s="186">
        <f t="shared" si="705"/>
        <v>0.27</v>
      </c>
      <c r="AD416" s="197">
        <f t="shared" si="726"/>
        <v>0</v>
      </c>
      <c r="AE416" s="20">
        <f t="shared" si="706"/>
        <v>0</v>
      </c>
      <c r="AF416" s="21">
        <f t="shared" si="707"/>
        <v>0</v>
      </c>
      <c r="AG416" s="198">
        <f t="shared" si="708"/>
        <v>1</v>
      </c>
      <c r="AH416" s="185">
        <f t="shared" si="727"/>
        <v>0</v>
      </c>
      <c r="AI416" s="132"/>
      <c r="AJ416" s="20">
        <f t="shared" si="709"/>
        <v>0</v>
      </c>
      <c r="AK416" s="133"/>
      <c r="AL416" s="198">
        <f t="shared" si="710"/>
        <v>1</v>
      </c>
      <c r="AM416" s="185">
        <f t="shared" si="728"/>
        <v>0</v>
      </c>
      <c r="AN416" s="132"/>
      <c r="AO416" s="134">
        <f t="shared" si="711"/>
        <v>0</v>
      </c>
      <c r="AP416" s="292">
        <f t="shared" si="712"/>
        <v>0</v>
      </c>
      <c r="AQ416" s="56">
        <f t="shared" si="729"/>
        <v>0</v>
      </c>
      <c r="AR416" s="207"/>
      <c r="AS416" s="11" t="str">
        <f t="shared" si="696"/>
        <v xml:space="preserve"> </v>
      </c>
      <c r="AT416" s="10">
        <f t="shared" si="713"/>
        <v>0</v>
      </c>
      <c r="AU416" s="26">
        <f t="shared" si="714"/>
        <v>0</v>
      </c>
      <c r="AV416" s="26">
        <f t="shared" si="715"/>
        <v>0</v>
      </c>
      <c r="AW416" s="20">
        <f t="shared" si="716"/>
        <v>0</v>
      </c>
      <c r="AX416" s="21">
        <f t="shared" si="717"/>
        <v>0</v>
      </c>
      <c r="AY416" s="198">
        <f t="shared" si="718"/>
        <v>1</v>
      </c>
      <c r="AZ416" s="20">
        <f t="shared" si="730"/>
        <v>0</v>
      </c>
      <c r="BA416" s="132"/>
      <c r="BB416" s="20">
        <f t="shared" si="719"/>
        <v>0</v>
      </c>
      <c r="BC416" s="133"/>
      <c r="BD416" s="198">
        <f t="shared" si="720"/>
        <v>1</v>
      </c>
      <c r="BE416" s="20">
        <f t="shared" si="721"/>
        <v>0</v>
      </c>
      <c r="BF416" s="132"/>
      <c r="BG416" s="184">
        <f t="shared" si="722"/>
        <v>0</v>
      </c>
      <c r="BH416" s="301">
        <f t="shared" si="731"/>
        <v>0</v>
      </c>
      <c r="BI416" s="56">
        <f t="shared" si="732"/>
        <v>0</v>
      </c>
      <c r="BJ416" s="312"/>
      <c r="BK416" s="129" t="str">
        <f t="shared" si="698"/>
        <v>E/I</v>
      </c>
    </row>
    <row r="417" spans="2:63" x14ac:dyDescent="0.25">
      <c r="B417" s="130" t="s">
        <v>516</v>
      </c>
      <c r="C417" s="18"/>
      <c r="D417" s="19"/>
      <c r="E417" s="324" t="s">
        <v>148</v>
      </c>
      <c r="F417" s="324"/>
      <c r="G417" s="61"/>
      <c r="H417" s="66"/>
      <c r="I417" s="26"/>
      <c r="J417" s="186">
        <f>27%</f>
        <v>0.27</v>
      </c>
      <c r="K417" s="197">
        <f t="shared" si="723"/>
        <v>0</v>
      </c>
      <c r="L417" s="20">
        <f t="shared" si="699"/>
        <v>0</v>
      </c>
      <c r="M417" s="67">
        <f t="shared" si="700"/>
        <v>0</v>
      </c>
      <c r="N417" s="198">
        <f>100%</f>
        <v>1</v>
      </c>
      <c r="O417" s="185">
        <f t="shared" si="724"/>
        <v>0</v>
      </c>
      <c r="P417" s="132"/>
      <c r="Q417" s="20">
        <f t="shared" si="701"/>
        <v>0</v>
      </c>
      <c r="R417" s="133"/>
      <c r="S417" s="198">
        <f>100%</f>
        <v>1</v>
      </c>
      <c r="T417" s="185">
        <f t="shared" si="725"/>
        <v>0</v>
      </c>
      <c r="U417" s="132"/>
      <c r="V417" s="134">
        <f t="shared" si="702"/>
        <v>0</v>
      </c>
      <c r="W417" s="317"/>
      <c r="X417" s="57"/>
      <c r="Y417" s="283"/>
      <c r="Z417" s="284" t="str">
        <f t="shared" si="695"/>
        <v xml:space="preserve"> </v>
      </c>
      <c r="AA417" s="10">
        <f t="shared" si="703"/>
        <v>0</v>
      </c>
      <c r="AB417" s="26">
        <f t="shared" si="704"/>
        <v>0</v>
      </c>
      <c r="AC417" s="186">
        <f t="shared" si="705"/>
        <v>0.27</v>
      </c>
      <c r="AD417" s="197">
        <f t="shared" si="726"/>
        <v>0</v>
      </c>
      <c r="AE417" s="20">
        <f t="shared" si="706"/>
        <v>0</v>
      </c>
      <c r="AF417" s="21">
        <f t="shared" si="707"/>
        <v>0</v>
      </c>
      <c r="AG417" s="198">
        <f t="shared" si="708"/>
        <v>1</v>
      </c>
      <c r="AH417" s="185">
        <f t="shared" si="727"/>
        <v>0</v>
      </c>
      <c r="AI417" s="132"/>
      <c r="AJ417" s="20">
        <f t="shared" si="709"/>
        <v>0</v>
      </c>
      <c r="AK417" s="133"/>
      <c r="AL417" s="198">
        <f t="shared" si="710"/>
        <v>1</v>
      </c>
      <c r="AM417" s="185">
        <f t="shared" si="728"/>
        <v>0</v>
      </c>
      <c r="AN417" s="132"/>
      <c r="AO417" s="134">
        <f t="shared" si="711"/>
        <v>0</v>
      </c>
      <c r="AP417" s="292">
        <f t="shared" si="712"/>
        <v>0</v>
      </c>
      <c r="AQ417" s="56">
        <f t="shared" si="729"/>
        <v>0</v>
      </c>
      <c r="AR417" s="207"/>
      <c r="AS417" s="11" t="str">
        <f t="shared" si="696"/>
        <v xml:space="preserve"> </v>
      </c>
      <c r="AT417" s="10">
        <f t="shared" si="713"/>
        <v>0</v>
      </c>
      <c r="AU417" s="26">
        <f t="shared" si="714"/>
        <v>0</v>
      </c>
      <c r="AV417" s="26">
        <f t="shared" si="715"/>
        <v>0</v>
      </c>
      <c r="AW417" s="20">
        <f t="shared" si="716"/>
        <v>0</v>
      </c>
      <c r="AX417" s="21">
        <f t="shared" si="717"/>
        <v>0</v>
      </c>
      <c r="AY417" s="198">
        <f t="shared" si="718"/>
        <v>1</v>
      </c>
      <c r="AZ417" s="20">
        <f t="shared" si="730"/>
        <v>0</v>
      </c>
      <c r="BA417" s="132"/>
      <c r="BB417" s="20">
        <f t="shared" si="719"/>
        <v>0</v>
      </c>
      <c r="BC417" s="133"/>
      <c r="BD417" s="198">
        <f t="shared" si="720"/>
        <v>1</v>
      </c>
      <c r="BE417" s="20">
        <f t="shared" si="721"/>
        <v>0</v>
      </c>
      <c r="BF417" s="132"/>
      <c r="BG417" s="184">
        <f t="shared" si="722"/>
        <v>0</v>
      </c>
      <c r="BH417" s="301">
        <f t="shared" si="731"/>
        <v>0</v>
      </c>
      <c r="BI417" s="56">
        <f t="shared" si="732"/>
        <v>0</v>
      </c>
      <c r="BJ417" s="312"/>
      <c r="BK417" s="129" t="str">
        <f t="shared" si="698"/>
        <v>E/I</v>
      </c>
    </row>
    <row r="418" spans="2:63" x14ac:dyDescent="0.25">
      <c r="B418" s="130" t="s">
        <v>517</v>
      </c>
      <c r="C418" s="18"/>
      <c r="D418" s="19"/>
      <c r="E418" s="324" t="s">
        <v>148</v>
      </c>
      <c r="F418" s="324"/>
      <c r="G418" s="61"/>
      <c r="H418" s="66"/>
      <c r="I418" s="26"/>
      <c r="J418" s="186">
        <f>27%</f>
        <v>0.27</v>
      </c>
      <c r="K418" s="197">
        <f t="shared" si="723"/>
        <v>0</v>
      </c>
      <c r="L418" s="20">
        <f t="shared" si="699"/>
        <v>0</v>
      </c>
      <c r="M418" s="67">
        <f t="shared" si="700"/>
        <v>0</v>
      </c>
      <c r="N418" s="198">
        <f>100%</f>
        <v>1</v>
      </c>
      <c r="O418" s="185">
        <f t="shared" si="724"/>
        <v>0</v>
      </c>
      <c r="P418" s="132"/>
      <c r="Q418" s="20">
        <f t="shared" si="701"/>
        <v>0</v>
      </c>
      <c r="R418" s="133"/>
      <c r="S418" s="198">
        <f>100%</f>
        <v>1</v>
      </c>
      <c r="T418" s="185">
        <f t="shared" si="725"/>
        <v>0</v>
      </c>
      <c r="U418" s="132"/>
      <c r="V418" s="134">
        <f t="shared" si="702"/>
        <v>0</v>
      </c>
      <c r="W418" s="317"/>
      <c r="X418" s="57"/>
      <c r="Y418" s="283"/>
      <c r="Z418" s="284" t="str">
        <f t="shared" si="695"/>
        <v xml:space="preserve"> </v>
      </c>
      <c r="AA418" s="10">
        <f t="shared" si="703"/>
        <v>0</v>
      </c>
      <c r="AB418" s="26">
        <f t="shared" si="704"/>
        <v>0</v>
      </c>
      <c r="AC418" s="186">
        <f t="shared" si="705"/>
        <v>0.27</v>
      </c>
      <c r="AD418" s="197">
        <f t="shared" si="726"/>
        <v>0</v>
      </c>
      <c r="AE418" s="20">
        <f t="shared" si="706"/>
        <v>0</v>
      </c>
      <c r="AF418" s="21">
        <f t="shared" si="707"/>
        <v>0</v>
      </c>
      <c r="AG418" s="198">
        <f t="shared" si="708"/>
        <v>1</v>
      </c>
      <c r="AH418" s="185">
        <f t="shared" si="727"/>
        <v>0</v>
      </c>
      <c r="AI418" s="132"/>
      <c r="AJ418" s="20">
        <f t="shared" si="709"/>
        <v>0</v>
      </c>
      <c r="AK418" s="133"/>
      <c r="AL418" s="198">
        <f t="shared" si="710"/>
        <v>1</v>
      </c>
      <c r="AM418" s="185">
        <f t="shared" si="728"/>
        <v>0</v>
      </c>
      <c r="AN418" s="132"/>
      <c r="AO418" s="134">
        <f t="shared" si="711"/>
        <v>0</v>
      </c>
      <c r="AP418" s="292">
        <f t="shared" si="712"/>
        <v>0</v>
      </c>
      <c r="AQ418" s="56">
        <f t="shared" si="729"/>
        <v>0</v>
      </c>
      <c r="AR418" s="207"/>
      <c r="AS418" s="11" t="str">
        <f t="shared" si="696"/>
        <v xml:space="preserve"> </v>
      </c>
      <c r="AT418" s="10">
        <f t="shared" si="713"/>
        <v>0</v>
      </c>
      <c r="AU418" s="26">
        <f t="shared" si="714"/>
        <v>0</v>
      </c>
      <c r="AV418" s="26">
        <f t="shared" si="715"/>
        <v>0</v>
      </c>
      <c r="AW418" s="20">
        <f t="shared" si="716"/>
        <v>0</v>
      </c>
      <c r="AX418" s="21">
        <f t="shared" si="717"/>
        <v>0</v>
      </c>
      <c r="AY418" s="198">
        <f t="shared" si="718"/>
        <v>1</v>
      </c>
      <c r="AZ418" s="20">
        <f t="shared" si="730"/>
        <v>0</v>
      </c>
      <c r="BA418" s="132"/>
      <c r="BB418" s="20">
        <f t="shared" si="719"/>
        <v>0</v>
      </c>
      <c r="BC418" s="133"/>
      <c r="BD418" s="198">
        <f t="shared" si="720"/>
        <v>1</v>
      </c>
      <c r="BE418" s="20">
        <f t="shared" si="721"/>
        <v>0</v>
      </c>
      <c r="BF418" s="132"/>
      <c r="BG418" s="184">
        <f t="shared" si="722"/>
        <v>0</v>
      </c>
      <c r="BH418" s="301">
        <f t="shared" si="731"/>
        <v>0</v>
      </c>
      <c r="BI418" s="56">
        <f t="shared" si="732"/>
        <v>0</v>
      </c>
      <c r="BJ418" s="312"/>
      <c r="BK418" s="129" t="str">
        <f t="shared" si="698"/>
        <v>E/I</v>
      </c>
    </row>
    <row r="419" spans="2:63" x14ac:dyDescent="0.25">
      <c r="B419" s="130" t="s">
        <v>518</v>
      </c>
      <c r="C419" s="18"/>
      <c r="D419" s="19"/>
      <c r="E419" s="324" t="s">
        <v>148</v>
      </c>
      <c r="F419" s="324"/>
      <c r="G419" s="61"/>
      <c r="H419" s="66"/>
      <c r="I419" s="26"/>
      <c r="J419" s="186">
        <f>27%</f>
        <v>0.27</v>
      </c>
      <c r="K419" s="197">
        <f t="shared" si="723"/>
        <v>0</v>
      </c>
      <c r="L419" s="20">
        <f t="shared" si="699"/>
        <v>0</v>
      </c>
      <c r="M419" s="67">
        <f t="shared" si="700"/>
        <v>0</v>
      </c>
      <c r="N419" s="198">
        <f>100%</f>
        <v>1</v>
      </c>
      <c r="O419" s="185">
        <f t="shared" si="724"/>
        <v>0</v>
      </c>
      <c r="P419" s="132"/>
      <c r="Q419" s="20">
        <f t="shared" si="701"/>
        <v>0</v>
      </c>
      <c r="R419" s="133"/>
      <c r="S419" s="198">
        <f>100%</f>
        <v>1</v>
      </c>
      <c r="T419" s="185">
        <f t="shared" si="725"/>
        <v>0</v>
      </c>
      <c r="U419" s="132"/>
      <c r="V419" s="134">
        <f t="shared" si="702"/>
        <v>0</v>
      </c>
      <c r="W419" s="317"/>
      <c r="X419" s="57"/>
      <c r="Y419" s="283"/>
      <c r="Z419" s="284" t="str">
        <f t="shared" si="695"/>
        <v xml:space="preserve"> </v>
      </c>
      <c r="AA419" s="10">
        <f t="shared" si="703"/>
        <v>0</v>
      </c>
      <c r="AB419" s="26">
        <f t="shared" si="704"/>
        <v>0</v>
      </c>
      <c r="AC419" s="186">
        <f t="shared" si="705"/>
        <v>0.27</v>
      </c>
      <c r="AD419" s="197">
        <f t="shared" si="726"/>
        <v>0</v>
      </c>
      <c r="AE419" s="20">
        <f t="shared" si="706"/>
        <v>0</v>
      </c>
      <c r="AF419" s="21">
        <f t="shared" si="707"/>
        <v>0</v>
      </c>
      <c r="AG419" s="198">
        <f t="shared" si="708"/>
        <v>1</v>
      </c>
      <c r="AH419" s="185">
        <f t="shared" si="727"/>
        <v>0</v>
      </c>
      <c r="AI419" s="132"/>
      <c r="AJ419" s="20">
        <f t="shared" si="709"/>
        <v>0</v>
      </c>
      <c r="AK419" s="133"/>
      <c r="AL419" s="198">
        <f t="shared" si="710"/>
        <v>1</v>
      </c>
      <c r="AM419" s="185">
        <f t="shared" si="728"/>
        <v>0</v>
      </c>
      <c r="AN419" s="132"/>
      <c r="AO419" s="134">
        <f t="shared" si="711"/>
        <v>0</v>
      </c>
      <c r="AP419" s="292">
        <f t="shared" si="712"/>
        <v>0</v>
      </c>
      <c r="AQ419" s="56">
        <f t="shared" si="729"/>
        <v>0</v>
      </c>
      <c r="AR419" s="207"/>
      <c r="AS419" s="11" t="str">
        <f t="shared" si="696"/>
        <v xml:space="preserve"> </v>
      </c>
      <c r="AT419" s="10">
        <f t="shared" si="713"/>
        <v>0</v>
      </c>
      <c r="AU419" s="26">
        <f t="shared" si="714"/>
        <v>0</v>
      </c>
      <c r="AV419" s="26">
        <f t="shared" si="715"/>
        <v>0</v>
      </c>
      <c r="AW419" s="20">
        <f t="shared" si="716"/>
        <v>0</v>
      </c>
      <c r="AX419" s="21">
        <f t="shared" si="717"/>
        <v>0</v>
      </c>
      <c r="AY419" s="198">
        <f t="shared" si="718"/>
        <v>1</v>
      </c>
      <c r="AZ419" s="20">
        <f t="shared" si="730"/>
        <v>0</v>
      </c>
      <c r="BA419" s="132"/>
      <c r="BB419" s="20">
        <f t="shared" si="719"/>
        <v>0</v>
      </c>
      <c r="BC419" s="133"/>
      <c r="BD419" s="198">
        <f t="shared" si="720"/>
        <v>1</v>
      </c>
      <c r="BE419" s="20">
        <f t="shared" si="721"/>
        <v>0</v>
      </c>
      <c r="BF419" s="132"/>
      <c r="BG419" s="184">
        <f t="shared" si="722"/>
        <v>0</v>
      </c>
      <c r="BH419" s="301">
        <f t="shared" si="731"/>
        <v>0</v>
      </c>
      <c r="BI419" s="56">
        <f t="shared" si="732"/>
        <v>0</v>
      </c>
      <c r="BJ419" s="312"/>
      <c r="BK419" s="129" t="str">
        <f t="shared" si="698"/>
        <v>E/I</v>
      </c>
    </row>
    <row r="420" spans="2:63" x14ac:dyDescent="0.25">
      <c r="B420" s="130" t="s">
        <v>519</v>
      </c>
      <c r="C420" s="18"/>
      <c r="D420" s="19"/>
      <c r="E420" s="324" t="s">
        <v>148</v>
      </c>
      <c r="F420" s="324"/>
      <c r="G420" s="61"/>
      <c r="H420" s="66"/>
      <c r="I420" s="26"/>
      <c r="J420" s="186">
        <f>27%</f>
        <v>0.27</v>
      </c>
      <c r="K420" s="197">
        <f t="shared" si="723"/>
        <v>0</v>
      </c>
      <c r="L420" s="20">
        <f t="shared" si="699"/>
        <v>0</v>
      </c>
      <c r="M420" s="67">
        <f t="shared" si="700"/>
        <v>0</v>
      </c>
      <c r="N420" s="198">
        <f>100%</f>
        <v>1</v>
      </c>
      <c r="O420" s="185">
        <f t="shared" si="724"/>
        <v>0</v>
      </c>
      <c r="P420" s="132"/>
      <c r="Q420" s="20">
        <f t="shared" si="701"/>
        <v>0</v>
      </c>
      <c r="R420" s="133"/>
      <c r="S420" s="198">
        <f>100%</f>
        <v>1</v>
      </c>
      <c r="T420" s="185">
        <f t="shared" si="725"/>
        <v>0</v>
      </c>
      <c r="U420" s="132"/>
      <c r="V420" s="134">
        <f t="shared" si="702"/>
        <v>0</v>
      </c>
      <c r="W420" s="317"/>
      <c r="X420" s="57"/>
      <c r="Y420" s="283"/>
      <c r="Z420" s="284" t="str">
        <f t="shared" si="695"/>
        <v xml:space="preserve"> </v>
      </c>
      <c r="AA420" s="10">
        <f t="shared" si="703"/>
        <v>0</v>
      </c>
      <c r="AB420" s="26">
        <f t="shared" si="704"/>
        <v>0</v>
      </c>
      <c r="AC420" s="186">
        <f t="shared" si="705"/>
        <v>0.27</v>
      </c>
      <c r="AD420" s="197">
        <f t="shared" si="726"/>
        <v>0</v>
      </c>
      <c r="AE420" s="20">
        <f t="shared" si="706"/>
        <v>0</v>
      </c>
      <c r="AF420" s="21">
        <f t="shared" si="707"/>
        <v>0</v>
      </c>
      <c r="AG420" s="198">
        <f t="shared" si="708"/>
        <v>1</v>
      </c>
      <c r="AH420" s="185">
        <f t="shared" si="727"/>
        <v>0</v>
      </c>
      <c r="AI420" s="132"/>
      <c r="AJ420" s="20">
        <f t="shared" si="709"/>
        <v>0</v>
      </c>
      <c r="AK420" s="133"/>
      <c r="AL420" s="198">
        <f t="shared" si="710"/>
        <v>1</v>
      </c>
      <c r="AM420" s="185">
        <f t="shared" si="728"/>
        <v>0</v>
      </c>
      <c r="AN420" s="132"/>
      <c r="AO420" s="134">
        <f t="shared" si="711"/>
        <v>0</v>
      </c>
      <c r="AP420" s="292">
        <f t="shared" si="712"/>
        <v>0</v>
      </c>
      <c r="AQ420" s="56">
        <f t="shared" si="729"/>
        <v>0</v>
      </c>
      <c r="AR420" s="207"/>
      <c r="AS420" s="11" t="str">
        <f t="shared" si="696"/>
        <v xml:space="preserve"> </v>
      </c>
      <c r="AT420" s="10">
        <f t="shared" si="713"/>
        <v>0</v>
      </c>
      <c r="AU420" s="26">
        <f t="shared" si="714"/>
        <v>0</v>
      </c>
      <c r="AV420" s="26">
        <f t="shared" si="715"/>
        <v>0</v>
      </c>
      <c r="AW420" s="20">
        <f t="shared" si="716"/>
        <v>0</v>
      </c>
      <c r="AX420" s="21">
        <f t="shared" si="717"/>
        <v>0</v>
      </c>
      <c r="AY420" s="198">
        <f t="shared" si="718"/>
        <v>1</v>
      </c>
      <c r="AZ420" s="20">
        <f t="shared" si="730"/>
        <v>0</v>
      </c>
      <c r="BA420" s="132"/>
      <c r="BB420" s="20">
        <f t="shared" si="719"/>
        <v>0</v>
      </c>
      <c r="BC420" s="133"/>
      <c r="BD420" s="198">
        <f t="shared" si="720"/>
        <v>1</v>
      </c>
      <c r="BE420" s="20">
        <f t="shared" si="721"/>
        <v>0</v>
      </c>
      <c r="BF420" s="132"/>
      <c r="BG420" s="184">
        <f t="shared" si="722"/>
        <v>0</v>
      </c>
      <c r="BH420" s="301">
        <f t="shared" si="731"/>
        <v>0</v>
      </c>
      <c r="BI420" s="56">
        <f t="shared" si="732"/>
        <v>0</v>
      </c>
      <c r="BJ420" s="312"/>
      <c r="BK420" s="129" t="str">
        <f t="shared" si="698"/>
        <v>E/I</v>
      </c>
    </row>
    <row r="421" spans="2:63" x14ac:dyDescent="0.25">
      <c r="B421" s="130" t="s">
        <v>520</v>
      </c>
      <c r="C421" s="18"/>
      <c r="D421" s="19"/>
      <c r="E421" s="324" t="s">
        <v>148</v>
      </c>
      <c r="F421" s="324"/>
      <c r="G421" s="61"/>
      <c r="H421" s="66"/>
      <c r="I421" s="26"/>
      <c r="J421" s="186">
        <f>27%</f>
        <v>0.27</v>
      </c>
      <c r="K421" s="197">
        <f t="shared" si="723"/>
        <v>0</v>
      </c>
      <c r="L421" s="20">
        <f t="shared" si="699"/>
        <v>0</v>
      </c>
      <c r="M421" s="67">
        <f t="shared" si="700"/>
        <v>0</v>
      </c>
      <c r="N421" s="198">
        <f>100%</f>
        <v>1</v>
      </c>
      <c r="O421" s="185">
        <f t="shared" si="724"/>
        <v>0</v>
      </c>
      <c r="P421" s="132"/>
      <c r="Q421" s="20">
        <f t="shared" si="701"/>
        <v>0</v>
      </c>
      <c r="R421" s="133"/>
      <c r="S421" s="198">
        <f>100%</f>
        <v>1</v>
      </c>
      <c r="T421" s="185">
        <f t="shared" si="725"/>
        <v>0</v>
      </c>
      <c r="U421" s="132"/>
      <c r="V421" s="134">
        <f t="shared" si="702"/>
        <v>0</v>
      </c>
      <c r="W421" s="317"/>
      <c r="X421" s="57"/>
      <c r="Y421" s="283"/>
      <c r="Z421" s="284" t="str">
        <f t="shared" si="695"/>
        <v xml:space="preserve"> </v>
      </c>
      <c r="AA421" s="10">
        <f t="shared" si="703"/>
        <v>0</v>
      </c>
      <c r="AB421" s="26">
        <f t="shared" si="704"/>
        <v>0</v>
      </c>
      <c r="AC421" s="186">
        <f t="shared" si="705"/>
        <v>0.27</v>
      </c>
      <c r="AD421" s="197">
        <f t="shared" si="726"/>
        <v>0</v>
      </c>
      <c r="AE421" s="20">
        <f t="shared" si="706"/>
        <v>0</v>
      </c>
      <c r="AF421" s="21">
        <f t="shared" si="707"/>
        <v>0</v>
      </c>
      <c r="AG421" s="198">
        <f t="shared" si="708"/>
        <v>1</v>
      </c>
      <c r="AH421" s="185">
        <f t="shared" si="727"/>
        <v>0</v>
      </c>
      <c r="AI421" s="132"/>
      <c r="AJ421" s="20">
        <f t="shared" si="709"/>
        <v>0</v>
      </c>
      <c r="AK421" s="133"/>
      <c r="AL421" s="198">
        <f t="shared" si="710"/>
        <v>1</v>
      </c>
      <c r="AM421" s="185">
        <f t="shared" si="728"/>
        <v>0</v>
      </c>
      <c r="AN421" s="132"/>
      <c r="AO421" s="134">
        <f t="shared" si="711"/>
        <v>0</v>
      </c>
      <c r="AP421" s="292">
        <f t="shared" si="712"/>
        <v>0</v>
      </c>
      <c r="AQ421" s="56">
        <f t="shared" si="729"/>
        <v>0</v>
      </c>
      <c r="AR421" s="207"/>
      <c r="AS421" s="11" t="str">
        <f t="shared" si="696"/>
        <v xml:space="preserve"> </v>
      </c>
      <c r="AT421" s="10">
        <f t="shared" si="713"/>
        <v>0</v>
      </c>
      <c r="AU421" s="26">
        <f t="shared" si="714"/>
        <v>0</v>
      </c>
      <c r="AV421" s="26">
        <f t="shared" si="715"/>
        <v>0</v>
      </c>
      <c r="AW421" s="20">
        <f t="shared" si="716"/>
        <v>0</v>
      </c>
      <c r="AX421" s="21">
        <f t="shared" si="717"/>
        <v>0</v>
      </c>
      <c r="AY421" s="198">
        <f t="shared" si="718"/>
        <v>1</v>
      </c>
      <c r="AZ421" s="20">
        <f t="shared" si="730"/>
        <v>0</v>
      </c>
      <c r="BA421" s="132"/>
      <c r="BB421" s="20">
        <f t="shared" si="719"/>
        <v>0</v>
      </c>
      <c r="BC421" s="133"/>
      <c r="BD421" s="198">
        <f t="shared" si="720"/>
        <v>1</v>
      </c>
      <c r="BE421" s="20">
        <f t="shared" si="721"/>
        <v>0</v>
      </c>
      <c r="BF421" s="132"/>
      <c r="BG421" s="184">
        <f t="shared" si="722"/>
        <v>0</v>
      </c>
      <c r="BH421" s="301">
        <f t="shared" si="731"/>
        <v>0</v>
      </c>
      <c r="BI421" s="56">
        <f t="shared" si="732"/>
        <v>0</v>
      </c>
      <c r="BJ421" s="312"/>
      <c r="BK421" s="129" t="str">
        <f t="shared" si="698"/>
        <v>E/I</v>
      </c>
    </row>
    <row r="422" spans="2:63" x14ac:dyDescent="0.25">
      <c r="B422" s="130" t="s">
        <v>521</v>
      </c>
      <c r="C422" s="18"/>
      <c r="D422" s="19"/>
      <c r="E422" s="324" t="s">
        <v>148</v>
      </c>
      <c r="F422" s="324"/>
      <c r="G422" s="61"/>
      <c r="H422" s="66"/>
      <c r="I422" s="26"/>
      <c r="J422" s="186">
        <f>27%</f>
        <v>0.27</v>
      </c>
      <c r="K422" s="197">
        <f t="shared" si="723"/>
        <v>0</v>
      </c>
      <c r="L422" s="20">
        <f t="shared" si="699"/>
        <v>0</v>
      </c>
      <c r="M422" s="67">
        <f t="shared" si="700"/>
        <v>0</v>
      </c>
      <c r="N422" s="198">
        <f>100%</f>
        <v>1</v>
      </c>
      <c r="O422" s="185">
        <f t="shared" si="724"/>
        <v>0</v>
      </c>
      <c r="P422" s="132"/>
      <c r="Q422" s="20">
        <f t="shared" si="701"/>
        <v>0</v>
      </c>
      <c r="R422" s="133"/>
      <c r="S422" s="198">
        <f>100%</f>
        <v>1</v>
      </c>
      <c r="T422" s="185">
        <f t="shared" si="725"/>
        <v>0</v>
      </c>
      <c r="U422" s="132"/>
      <c r="V422" s="134">
        <f t="shared" si="702"/>
        <v>0</v>
      </c>
      <c r="W422" s="317"/>
      <c r="X422" s="57"/>
      <c r="Y422" s="283"/>
      <c r="Z422" s="284" t="str">
        <f t="shared" si="695"/>
        <v xml:space="preserve"> </v>
      </c>
      <c r="AA422" s="10">
        <f t="shared" si="703"/>
        <v>0</v>
      </c>
      <c r="AB422" s="26">
        <f t="shared" si="704"/>
        <v>0</v>
      </c>
      <c r="AC422" s="186">
        <f t="shared" si="705"/>
        <v>0.27</v>
      </c>
      <c r="AD422" s="197">
        <f t="shared" si="726"/>
        <v>0</v>
      </c>
      <c r="AE422" s="20">
        <f t="shared" si="706"/>
        <v>0</v>
      </c>
      <c r="AF422" s="21">
        <f t="shared" si="707"/>
        <v>0</v>
      </c>
      <c r="AG422" s="198">
        <f t="shared" si="708"/>
        <v>1</v>
      </c>
      <c r="AH422" s="185">
        <f t="shared" si="727"/>
        <v>0</v>
      </c>
      <c r="AI422" s="132"/>
      <c r="AJ422" s="20">
        <f t="shared" si="709"/>
        <v>0</v>
      </c>
      <c r="AK422" s="133"/>
      <c r="AL422" s="198">
        <f t="shared" si="710"/>
        <v>1</v>
      </c>
      <c r="AM422" s="185">
        <f t="shared" si="728"/>
        <v>0</v>
      </c>
      <c r="AN422" s="132"/>
      <c r="AO422" s="134">
        <f t="shared" si="711"/>
        <v>0</v>
      </c>
      <c r="AP422" s="292">
        <f t="shared" si="712"/>
        <v>0</v>
      </c>
      <c r="AQ422" s="56">
        <f t="shared" si="729"/>
        <v>0</v>
      </c>
      <c r="AR422" s="207"/>
      <c r="AS422" s="11" t="str">
        <f t="shared" si="696"/>
        <v xml:space="preserve"> </v>
      </c>
      <c r="AT422" s="10">
        <f t="shared" si="713"/>
        <v>0</v>
      </c>
      <c r="AU422" s="26">
        <f t="shared" si="714"/>
        <v>0</v>
      </c>
      <c r="AV422" s="26">
        <f t="shared" si="715"/>
        <v>0</v>
      </c>
      <c r="AW422" s="20">
        <f t="shared" si="716"/>
        <v>0</v>
      </c>
      <c r="AX422" s="21">
        <f t="shared" si="717"/>
        <v>0</v>
      </c>
      <c r="AY422" s="198">
        <f t="shared" si="718"/>
        <v>1</v>
      </c>
      <c r="AZ422" s="20">
        <f t="shared" si="730"/>
        <v>0</v>
      </c>
      <c r="BA422" s="132"/>
      <c r="BB422" s="20">
        <f t="shared" si="719"/>
        <v>0</v>
      </c>
      <c r="BC422" s="133"/>
      <c r="BD422" s="198">
        <f t="shared" si="720"/>
        <v>1</v>
      </c>
      <c r="BE422" s="20">
        <f t="shared" si="721"/>
        <v>0</v>
      </c>
      <c r="BF422" s="132"/>
      <c r="BG422" s="184">
        <f t="shared" si="722"/>
        <v>0</v>
      </c>
      <c r="BH422" s="301">
        <f t="shared" si="731"/>
        <v>0</v>
      </c>
      <c r="BI422" s="56">
        <f t="shared" si="732"/>
        <v>0</v>
      </c>
      <c r="BJ422" s="312"/>
      <c r="BK422" s="129" t="str">
        <f t="shared" ref="BK422:BK432" si="733">+IF(LEFT(RIGHT(B422,3),1)="/",SUBSTITUTE(B422,RIGHT(B422,3),""),"")</f>
        <v>E/I</v>
      </c>
    </row>
    <row r="423" spans="2:63" x14ac:dyDescent="0.25">
      <c r="B423" s="130" t="s">
        <v>522</v>
      </c>
      <c r="C423" s="18"/>
      <c r="D423" s="19"/>
      <c r="E423" s="324" t="s">
        <v>148</v>
      </c>
      <c r="F423" s="324"/>
      <c r="G423" s="61"/>
      <c r="H423" s="66"/>
      <c r="I423" s="26"/>
      <c r="J423" s="186">
        <f>27%</f>
        <v>0.27</v>
      </c>
      <c r="K423" s="197">
        <f t="shared" si="723"/>
        <v>0</v>
      </c>
      <c r="L423" s="20">
        <f t="shared" si="699"/>
        <v>0</v>
      </c>
      <c r="M423" s="67">
        <f t="shared" si="700"/>
        <v>0</v>
      </c>
      <c r="N423" s="198">
        <f>100%</f>
        <v>1</v>
      </c>
      <c r="O423" s="185">
        <f t="shared" si="724"/>
        <v>0</v>
      </c>
      <c r="P423" s="132"/>
      <c r="Q423" s="20">
        <f t="shared" si="701"/>
        <v>0</v>
      </c>
      <c r="R423" s="133"/>
      <c r="S423" s="198">
        <f>100%</f>
        <v>1</v>
      </c>
      <c r="T423" s="185">
        <f t="shared" si="725"/>
        <v>0</v>
      </c>
      <c r="U423" s="132"/>
      <c r="V423" s="134">
        <f t="shared" si="702"/>
        <v>0</v>
      </c>
      <c r="W423" s="317"/>
      <c r="X423" s="57"/>
      <c r="Y423" s="283"/>
      <c r="Z423" s="284" t="str">
        <f t="shared" si="695"/>
        <v xml:space="preserve"> </v>
      </c>
      <c r="AA423" s="10">
        <f t="shared" si="703"/>
        <v>0</v>
      </c>
      <c r="AB423" s="26">
        <f t="shared" si="704"/>
        <v>0</v>
      </c>
      <c r="AC423" s="186">
        <f t="shared" si="705"/>
        <v>0.27</v>
      </c>
      <c r="AD423" s="197">
        <f t="shared" si="726"/>
        <v>0</v>
      </c>
      <c r="AE423" s="20">
        <f t="shared" si="706"/>
        <v>0</v>
      </c>
      <c r="AF423" s="21">
        <f t="shared" si="707"/>
        <v>0</v>
      </c>
      <c r="AG423" s="198">
        <f t="shared" si="708"/>
        <v>1</v>
      </c>
      <c r="AH423" s="185">
        <f t="shared" si="727"/>
        <v>0</v>
      </c>
      <c r="AI423" s="132"/>
      <c r="AJ423" s="20">
        <f t="shared" si="709"/>
        <v>0</v>
      </c>
      <c r="AK423" s="133"/>
      <c r="AL423" s="198">
        <f t="shared" si="710"/>
        <v>1</v>
      </c>
      <c r="AM423" s="185">
        <f t="shared" si="728"/>
        <v>0</v>
      </c>
      <c r="AN423" s="132"/>
      <c r="AO423" s="134">
        <f t="shared" si="711"/>
        <v>0</v>
      </c>
      <c r="AP423" s="292">
        <f t="shared" si="712"/>
        <v>0</v>
      </c>
      <c r="AQ423" s="56">
        <f t="shared" si="729"/>
        <v>0</v>
      </c>
      <c r="AR423" s="207"/>
      <c r="AS423" s="11" t="str">
        <f t="shared" si="696"/>
        <v xml:space="preserve"> </v>
      </c>
      <c r="AT423" s="10">
        <f t="shared" si="713"/>
        <v>0</v>
      </c>
      <c r="AU423" s="26">
        <f t="shared" si="714"/>
        <v>0</v>
      </c>
      <c r="AV423" s="26">
        <f t="shared" si="715"/>
        <v>0</v>
      </c>
      <c r="AW423" s="20">
        <f t="shared" si="716"/>
        <v>0</v>
      </c>
      <c r="AX423" s="21">
        <f t="shared" si="717"/>
        <v>0</v>
      </c>
      <c r="AY423" s="198">
        <f t="shared" si="718"/>
        <v>1</v>
      </c>
      <c r="AZ423" s="20">
        <f t="shared" si="730"/>
        <v>0</v>
      </c>
      <c r="BA423" s="132"/>
      <c r="BB423" s="20">
        <f t="shared" si="719"/>
        <v>0</v>
      </c>
      <c r="BC423" s="133"/>
      <c r="BD423" s="198">
        <f t="shared" si="720"/>
        <v>1</v>
      </c>
      <c r="BE423" s="20">
        <f t="shared" si="721"/>
        <v>0</v>
      </c>
      <c r="BF423" s="132"/>
      <c r="BG423" s="184">
        <f t="shared" si="722"/>
        <v>0</v>
      </c>
      <c r="BH423" s="301">
        <f t="shared" si="731"/>
        <v>0</v>
      </c>
      <c r="BI423" s="56">
        <f t="shared" si="732"/>
        <v>0</v>
      </c>
      <c r="BJ423" s="312"/>
      <c r="BK423" s="129" t="str">
        <f t="shared" si="733"/>
        <v>E/I</v>
      </c>
    </row>
    <row r="424" spans="2:63" x14ac:dyDescent="0.25">
      <c r="B424" s="130" t="s">
        <v>523</v>
      </c>
      <c r="C424" s="18"/>
      <c r="D424" s="19"/>
      <c r="E424" s="324" t="s">
        <v>148</v>
      </c>
      <c r="F424" s="324"/>
      <c r="G424" s="61"/>
      <c r="H424" s="66"/>
      <c r="I424" s="26"/>
      <c r="J424" s="186">
        <f>27%</f>
        <v>0.27</v>
      </c>
      <c r="K424" s="197">
        <f t="shared" si="723"/>
        <v>0</v>
      </c>
      <c r="L424" s="20">
        <f t="shared" si="699"/>
        <v>0</v>
      </c>
      <c r="M424" s="67">
        <f t="shared" si="700"/>
        <v>0</v>
      </c>
      <c r="N424" s="198">
        <f>100%</f>
        <v>1</v>
      </c>
      <c r="O424" s="185">
        <f t="shared" si="724"/>
        <v>0</v>
      </c>
      <c r="P424" s="132"/>
      <c r="Q424" s="20">
        <f t="shared" si="701"/>
        <v>0</v>
      </c>
      <c r="R424" s="133"/>
      <c r="S424" s="198">
        <f>100%</f>
        <v>1</v>
      </c>
      <c r="T424" s="185">
        <f t="shared" si="725"/>
        <v>0</v>
      </c>
      <c r="U424" s="132"/>
      <c r="V424" s="134">
        <f t="shared" si="702"/>
        <v>0</v>
      </c>
      <c r="W424" s="317"/>
      <c r="X424" s="57"/>
      <c r="Y424" s="283"/>
      <c r="Z424" s="284" t="str">
        <f t="shared" si="695"/>
        <v xml:space="preserve"> </v>
      </c>
      <c r="AA424" s="10">
        <f t="shared" si="703"/>
        <v>0</v>
      </c>
      <c r="AB424" s="26">
        <f t="shared" si="704"/>
        <v>0</v>
      </c>
      <c r="AC424" s="186">
        <f t="shared" si="705"/>
        <v>0.27</v>
      </c>
      <c r="AD424" s="197">
        <f t="shared" si="726"/>
        <v>0</v>
      </c>
      <c r="AE424" s="20">
        <f t="shared" si="706"/>
        <v>0</v>
      </c>
      <c r="AF424" s="21">
        <f t="shared" si="707"/>
        <v>0</v>
      </c>
      <c r="AG424" s="198">
        <f t="shared" si="708"/>
        <v>1</v>
      </c>
      <c r="AH424" s="185">
        <f t="shared" si="727"/>
        <v>0</v>
      </c>
      <c r="AI424" s="132"/>
      <c r="AJ424" s="20">
        <f t="shared" si="709"/>
        <v>0</v>
      </c>
      <c r="AK424" s="133"/>
      <c r="AL424" s="198">
        <f t="shared" si="710"/>
        <v>1</v>
      </c>
      <c r="AM424" s="185">
        <f t="shared" si="728"/>
        <v>0</v>
      </c>
      <c r="AN424" s="132"/>
      <c r="AO424" s="134">
        <f t="shared" si="711"/>
        <v>0</v>
      </c>
      <c r="AP424" s="292">
        <f t="shared" si="712"/>
        <v>0</v>
      </c>
      <c r="AQ424" s="56">
        <f t="shared" si="729"/>
        <v>0</v>
      </c>
      <c r="AR424" s="207"/>
      <c r="AS424" s="11" t="str">
        <f t="shared" si="696"/>
        <v xml:space="preserve"> </v>
      </c>
      <c r="AT424" s="10">
        <f t="shared" si="713"/>
        <v>0</v>
      </c>
      <c r="AU424" s="26">
        <f t="shared" si="714"/>
        <v>0</v>
      </c>
      <c r="AV424" s="26">
        <f t="shared" si="715"/>
        <v>0</v>
      </c>
      <c r="AW424" s="20">
        <f t="shared" si="716"/>
        <v>0</v>
      </c>
      <c r="AX424" s="21">
        <f t="shared" si="717"/>
        <v>0</v>
      </c>
      <c r="AY424" s="198">
        <f t="shared" si="718"/>
        <v>1</v>
      </c>
      <c r="AZ424" s="20">
        <f t="shared" si="730"/>
        <v>0</v>
      </c>
      <c r="BA424" s="132"/>
      <c r="BB424" s="20">
        <f t="shared" si="719"/>
        <v>0</v>
      </c>
      <c r="BC424" s="133"/>
      <c r="BD424" s="198">
        <f t="shared" si="720"/>
        <v>1</v>
      </c>
      <c r="BE424" s="20">
        <f t="shared" si="721"/>
        <v>0</v>
      </c>
      <c r="BF424" s="132"/>
      <c r="BG424" s="184">
        <f t="shared" si="722"/>
        <v>0</v>
      </c>
      <c r="BH424" s="301">
        <f t="shared" si="731"/>
        <v>0</v>
      </c>
      <c r="BI424" s="56">
        <f t="shared" si="732"/>
        <v>0</v>
      </c>
      <c r="BJ424" s="312"/>
      <c r="BK424" s="129" t="str">
        <f t="shared" si="733"/>
        <v>E/I</v>
      </c>
    </row>
    <row r="425" spans="2:63" x14ac:dyDescent="0.25">
      <c r="B425" s="130" t="s">
        <v>524</v>
      </c>
      <c r="C425" s="18"/>
      <c r="D425" s="19"/>
      <c r="E425" s="324" t="s">
        <v>148</v>
      </c>
      <c r="F425" s="324"/>
      <c r="G425" s="61"/>
      <c r="H425" s="66"/>
      <c r="I425" s="26"/>
      <c r="J425" s="186">
        <f>27%</f>
        <v>0.27</v>
      </c>
      <c r="K425" s="197">
        <f t="shared" si="723"/>
        <v>0</v>
      </c>
      <c r="L425" s="20">
        <f t="shared" si="699"/>
        <v>0</v>
      </c>
      <c r="M425" s="67">
        <f t="shared" si="700"/>
        <v>0</v>
      </c>
      <c r="N425" s="198">
        <f>100%</f>
        <v>1</v>
      </c>
      <c r="O425" s="185">
        <f t="shared" si="724"/>
        <v>0</v>
      </c>
      <c r="P425" s="132"/>
      <c r="Q425" s="20">
        <f t="shared" si="701"/>
        <v>0</v>
      </c>
      <c r="R425" s="133"/>
      <c r="S425" s="198">
        <f>100%</f>
        <v>1</v>
      </c>
      <c r="T425" s="185">
        <f t="shared" si="725"/>
        <v>0</v>
      </c>
      <c r="U425" s="132"/>
      <c r="V425" s="134">
        <f t="shared" si="702"/>
        <v>0</v>
      </c>
      <c r="W425" s="317"/>
      <c r="X425" s="57"/>
      <c r="Y425" s="283"/>
      <c r="Z425" s="284" t="str">
        <f t="shared" si="695"/>
        <v xml:space="preserve"> </v>
      </c>
      <c r="AA425" s="10">
        <f t="shared" si="703"/>
        <v>0</v>
      </c>
      <c r="AB425" s="26">
        <f t="shared" si="704"/>
        <v>0</v>
      </c>
      <c r="AC425" s="186">
        <f t="shared" si="705"/>
        <v>0.27</v>
      </c>
      <c r="AD425" s="197">
        <f t="shared" si="726"/>
        <v>0</v>
      </c>
      <c r="AE425" s="20">
        <f t="shared" si="706"/>
        <v>0</v>
      </c>
      <c r="AF425" s="21">
        <f t="shared" si="707"/>
        <v>0</v>
      </c>
      <c r="AG425" s="198">
        <f t="shared" si="708"/>
        <v>1</v>
      </c>
      <c r="AH425" s="185">
        <f t="shared" si="727"/>
        <v>0</v>
      </c>
      <c r="AI425" s="132"/>
      <c r="AJ425" s="20">
        <f t="shared" si="709"/>
        <v>0</v>
      </c>
      <c r="AK425" s="133"/>
      <c r="AL425" s="198">
        <f t="shared" si="710"/>
        <v>1</v>
      </c>
      <c r="AM425" s="185">
        <f t="shared" si="728"/>
        <v>0</v>
      </c>
      <c r="AN425" s="132"/>
      <c r="AO425" s="134">
        <f t="shared" si="711"/>
        <v>0</v>
      </c>
      <c r="AP425" s="292">
        <f t="shared" si="712"/>
        <v>0</v>
      </c>
      <c r="AQ425" s="56">
        <f t="shared" si="729"/>
        <v>0</v>
      </c>
      <c r="AR425" s="207"/>
      <c r="AS425" s="11" t="str">
        <f t="shared" si="696"/>
        <v xml:space="preserve"> </v>
      </c>
      <c r="AT425" s="10">
        <f t="shared" si="713"/>
        <v>0</v>
      </c>
      <c r="AU425" s="26">
        <f t="shared" si="714"/>
        <v>0</v>
      </c>
      <c r="AV425" s="26">
        <f t="shared" si="715"/>
        <v>0</v>
      </c>
      <c r="AW425" s="20">
        <f t="shared" si="716"/>
        <v>0</v>
      </c>
      <c r="AX425" s="21">
        <f t="shared" si="717"/>
        <v>0</v>
      </c>
      <c r="AY425" s="198">
        <f t="shared" si="718"/>
        <v>1</v>
      </c>
      <c r="AZ425" s="20">
        <f t="shared" si="730"/>
        <v>0</v>
      </c>
      <c r="BA425" s="132"/>
      <c r="BB425" s="20">
        <f t="shared" si="719"/>
        <v>0</v>
      </c>
      <c r="BC425" s="133"/>
      <c r="BD425" s="198">
        <f t="shared" si="720"/>
        <v>1</v>
      </c>
      <c r="BE425" s="20">
        <f t="shared" si="721"/>
        <v>0</v>
      </c>
      <c r="BF425" s="132"/>
      <c r="BG425" s="184">
        <f t="shared" si="722"/>
        <v>0</v>
      </c>
      <c r="BH425" s="301">
        <f t="shared" si="731"/>
        <v>0</v>
      </c>
      <c r="BI425" s="56">
        <f t="shared" si="732"/>
        <v>0</v>
      </c>
      <c r="BJ425" s="312"/>
      <c r="BK425" s="129" t="str">
        <f t="shared" si="733"/>
        <v>E/I</v>
      </c>
    </row>
    <row r="426" spans="2:63" x14ac:dyDescent="0.25">
      <c r="B426" s="130" t="s">
        <v>525</v>
      </c>
      <c r="C426" s="18"/>
      <c r="D426" s="19"/>
      <c r="E426" s="324" t="s">
        <v>148</v>
      </c>
      <c r="F426" s="324"/>
      <c r="G426" s="61"/>
      <c r="H426" s="66"/>
      <c r="I426" s="26"/>
      <c r="J426" s="186">
        <f>27%</f>
        <v>0.27</v>
      </c>
      <c r="K426" s="197">
        <f t="shared" si="723"/>
        <v>0</v>
      </c>
      <c r="L426" s="20">
        <f t="shared" si="699"/>
        <v>0</v>
      </c>
      <c r="M426" s="67">
        <f t="shared" si="700"/>
        <v>0</v>
      </c>
      <c r="N426" s="198">
        <f>100%</f>
        <v>1</v>
      </c>
      <c r="O426" s="185">
        <f t="shared" si="724"/>
        <v>0</v>
      </c>
      <c r="P426" s="132"/>
      <c r="Q426" s="20">
        <f t="shared" si="701"/>
        <v>0</v>
      </c>
      <c r="R426" s="133"/>
      <c r="S426" s="198">
        <f>100%</f>
        <v>1</v>
      </c>
      <c r="T426" s="185">
        <f t="shared" si="725"/>
        <v>0</v>
      </c>
      <c r="U426" s="132"/>
      <c r="V426" s="134">
        <f t="shared" si="702"/>
        <v>0</v>
      </c>
      <c r="W426" s="317"/>
      <c r="X426" s="57"/>
      <c r="Y426" s="283"/>
      <c r="Z426" s="284" t="str">
        <f t="shared" si="695"/>
        <v xml:space="preserve"> </v>
      </c>
      <c r="AA426" s="10">
        <f t="shared" si="703"/>
        <v>0</v>
      </c>
      <c r="AB426" s="26">
        <f t="shared" si="704"/>
        <v>0</v>
      </c>
      <c r="AC426" s="186">
        <f t="shared" si="705"/>
        <v>0.27</v>
      </c>
      <c r="AD426" s="197">
        <f t="shared" si="726"/>
        <v>0</v>
      </c>
      <c r="AE426" s="20">
        <f t="shared" si="706"/>
        <v>0</v>
      </c>
      <c r="AF426" s="21">
        <f t="shared" si="707"/>
        <v>0</v>
      </c>
      <c r="AG426" s="198">
        <f t="shared" si="708"/>
        <v>1</v>
      </c>
      <c r="AH426" s="185">
        <f t="shared" si="727"/>
        <v>0</v>
      </c>
      <c r="AI426" s="132"/>
      <c r="AJ426" s="20">
        <f t="shared" si="709"/>
        <v>0</v>
      </c>
      <c r="AK426" s="133"/>
      <c r="AL426" s="198">
        <f t="shared" si="710"/>
        <v>1</v>
      </c>
      <c r="AM426" s="185">
        <f t="shared" si="728"/>
        <v>0</v>
      </c>
      <c r="AN426" s="132"/>
      <c r="AO426" s="134">
        <f t="shared" si="711"/>
        <v>0</v>
      </c>
      <c r="AP426" s="292">
        <f t="shared" si="712"/>
        <v>0</v>
      </c>
      <c r="AQ426" s="56">
        <f t="shared" si="729"/>
        <v>0</v>
      </c>
      <c r="AR426" s="207"/>
      <c r="AS426" s="11" t="str">
        <f t="shared" si="696"/>
        <v xml:space="preserve"> </v>
      </c>
      <c r="AT426" s="10">
        <f t="shared" si="713"/>
        <v>0</v>
      </c>
      <c r="AU426" s="26">
        <f t="shared" si="714"/>
        <v>0</v>
      </c>
      <c r="AV426" s="26">
        <f t="shared" si="715"/>
        <v>0</v>
      </c>
      <c r="AW426" s="20">
        <f t="shared" si="716"/>
        <v>0</v>
      </c>
      <c r="AX426" s="21">
        <f t="shared" si="717"/>
        <v>0</v>
      </c>
      <c r="AY426" s="198">
        <f t="shared" si="718"/>
        <v>1</v>
      </c>
      <c r="AZ426" s="20">
        <f t="shared" si="730"/>
        <v>0</v>
      </c>
      <c r="BA426" s="132"/>
      <c r="BB426" s="20">
        <f t="shared" si="719"/>
        <v>0</v>
      </c>
      <c r="BC426" s="133"/>
      <c r="BD426" s="198">
        <f t="shared" si="720"/>
        <v>1</v>
      </c>
      <c r="BE426" s="20">
        <f t="shared" si="721"/>
        <v>0</v>
      </c>
      <c r="BF426" s="132"/>
      <c r="BG426" s="184">
        <f t="shared" si="722"/>
        <v>0</v>
      </c>
      <c r="BH426" s="301">
        <f t="shared" si="731"/>
        <v>0</v>
      </c>
      <c r="BI426" s="56">
        <f t="shared" si="732"/>
        <v>0</v>
      </c>
      <c r="BJ426" s="312"/>
      <c r="BK426" s="129" t="str">
        <f t="shared" si="733"/>
        <v>E/I</v>
      </c>
    </row>
    <row r="427" spans="2:63" x14ac:dyDescent="0.25">
      <c r="B427" s="130" t="s">
        <v>526</v>
      </c>
      <c r="C427" s="18"/>
      <c r="D427" s="19"/>
      <c r="E427" s="324" t="s">
        <v>148</v>
      </c>
      <c r="F427" s="324"/>
      <c r="G427" s="61"/>
      <c r="H427" s="66"/>
      <c r="I427" s="26"/>
      <c r="J427" s="186">
        <f>27%</f>
        <v>0.27</v>
      </c>
      <c r="K427" s="197">
        <f t="shared" si="723"/>
        <v>0</v>
      </c>
      <c r="L427" s="20">
        <f t="shared" si="699"/>
        <v>0</v>
      </c>
      <c r="M427" s="67">
        <f t="shared" si="700"/>
        <v>0</v>
      </c>
      <c r="N427" s="198">
        <f>100%</f>
        <v>1</v>
      </c>
      <c r="O427" s="185">
        <f t="shared" si="724"/>
        <v>0</v>
      </c>
      <c r="P427" s="132"/>
      <c r="Q427" s="20">
        <f t="shared" si="701"/>
        <v>0</v>
      </c>
      <c r="R427" s="133"/>
      <c r="S427" s="198">
        <f>100%</f>
        <v>1</v>
      </c>
      <c r="T427" s="185">
        <f t="shared" si="725"/>
        <v>0</v>
      </c>
      <c r="U427" s="132"/>
      <c r="V427" s="134">
        <f t="shared" si="702"/>
        <v>0</v>
      </c>
      <c r="W427" s="317"/>
      <c r="X427" s="57"/>
      <c r="Y427" s="283"/>
      <c r="Z427" s="284" t="str">
        <f t="shared" si="695"/>
        <v xml:space="preserve"> </v>
      </c>
      <c r="AA427" s="10">
        <f t="shared" si="703"/>
        <v>0</v>
      </c>
      <c r="AB427" s="26">
        <f t="shared" si="704"/>
        <v>0</v>
      </c>
      <c r="AC427" s="186">
        <f t="shared" si="705"/>
        <v>0.27</v>
      </c>
      <c r="AD427" s="197">
        <f t="shared" si="726"/>
        <v>0</v>
      </c>
      <c r="AE427" s="20">
        <f t="shared" si="706"/>
        <v>0</v>
      </c>
      <c r="AF427" s="21">
        <f t="shared" si="707"/>
        <v>0</v>
      </c>
      <c r="AG427" s="198">
        <f t="shared" si="708"/>
        <v>1</v>
      </c>
      <c r="AH427" s="185">
        <f t="shared" si="727"/>
        <v>0</v>
      </c>
      <c r="AI427" s="132"/>
      <c r="AJ427" s="20">
        <f t="shared" si="709"/>
        <v>0</v>
      </c>
      <c r="AK427" s="133"/>
      <c r="AL427" s="198">
        <f t="shared" si="710"/>
        <v>1</v>
      </c>
      <c r="AM427" s="185">
        <f t="shared" si="728"/>
        <v>0</v>
      </c>
      <c r="AN427" s="132"/>
      <c r="AO427" s="134">
        <f t="shared" si="711"/>
        <v>0</v>
      </c>
      <c r="AP427" s="292">
        <f t="shared" si="712"/>
        <v>0</v>
      </c>
      <c r="AQ427" s="56">
        <f t="shared" si="729"/>
        <v>0</v>
      </c>
      <c r="AR427" s="207"/>
      <c r="AS427" s="11" t="str">
        <f t="shared" si="696"/>
        <v xml:space="preserve"> </v>
      </c>
      <c r="AT427" s="10">
        <f t="shared" si="713"/>
        <v>0</v>
      </c>
      <c r="AU427" s="26">
        <f t="shared" si="714"/>
        <v>0</v>
      </c>
      <c r="AV427" s="26">
        <f t="shared" si="715"/>
        <v>0</v>
      </c>
      <c r="AW427" s="20">
        <f t="shared" si="716"/>
        <v>0</v>
      </c>
      <c r="AX427" s="21">
        <f t="shared" si="717"/>
        <v>0</v>
      </c>
      <c r="AY427" s="198">
        <f t="shared" si="718"/>
        <v>1</v>
      </c>
      <c r="AZ427" s="20">
        <f t="shared" si="730"/>
        <v>0</v>
      </c>
      <c r="BA427" s="132"/>
      <c r="BB427" s="20">
        <f t="shared" si="719"/>
        <v>0</v>
      </c>
      <c r="BC427" s="133"/>
      <c r="BD427" s="198">
        <f t="shared" si="720"/>
        <v>1</v>
      </c>
      <c r="BE427" s="20">
        <f t="shared" si="721"/>
        <v>0</v>
      </c>
      <c r="BF427" s="132"/>
      <c r="BG427" s="184">
        <f t="shared" si="722"/>
        <v>0</v>
      </c>
      <c r="BH427" s="301">
        <f t="shared" si="731"/>
        <v>0</v>
      </c>
      <c r="BI427" s="56">
        <f t="shared" si="732"/>
        <v>0</v>
      </c>
      <c r="BJ427" s="312"/>
      <c r="BK427" s="129" t="str">
        <f t="shared" si="733"/>
        <v>E/I</v>
      </c>
    </row>
    <row r="428" spans="2:63" x14ac:dyDescent="0.25">
      <c r="B428" s="130" t="s">
        <v>527</v>
      </c>
      <c r="C428" s="18"/>
      <c r="D428" s="19"/>
      <c r="E428" s="324" t="s">
        <v>148</v>
      </c>
      <c r="F428" s="324"/>
      <c r="G428" s="61"/>
      <c r="H428" s="66"/>
      <c r="I428" s="26"/>
      <c r="J428" s="186">
        <f>27%</f>
        <v>0.27</v>
      </c>
      <c r="K428" s="197">
        <f t="shared" si="723"/>
        <v>0</v>
      </c>
      <c r="L428" s="20">
        <f t="shared" si="699"/>
        <v>0</v>
      </c>
      <c r="M428" s="67">
        <f t="shared" si="700"/>
        <v>0</v>
      </c>
      <c r="N428" s="198">
        <f>100%</f>
        <v>1</v>
      </c>
      <c r="O428" s="185">
        <f t="shared" si="724"/>
        <v>0</v>
      </c>
      <c r="P428" s="132"/>
      <c r="Q428" s="20">
        <f t="shared" si="701"/>
        <v>0</v>
      </c>
      <c r="R428" s="133"/>
      <c r="S428" s="198">
        <f>100%</f>
        <v>1</v>
      </c>
      <c r="T428" s="185">
        <f t="shared" si="725"/>
        <v>0</v>
      </c>
      <c r="U428" s="132"/>
      <c r="V428" s="134">
        <f t="shared" si="702"/>
        <v>0</v>
      </c>
      <c r="W428" s="317"/>
      <c r="X428" s="57"/>
      <c r="Y428" s="283"/>
      <c r="Z428" s="284" t="str">
        <f t="shared" si="695"/>
        <v xml:space="preserve"> </v>
      </c>
      <c r="AA428" s="10">
        <f t="shared" si="703"/>
        <v>0</v>
      </c>
      <c r="AB428" s="26">
        <f t="shared" si="704"/>
        <v>0</v>
      </c>
      <c r="AC428" s="186">
        <f t="shared" si="705"/>
        <v>0.27</v>
      </c>
      <c r="AD428" s="197">
        <f t="shared" si="726"/>
        <v>0</v>
      </c>
      <c r="AE428" s="20">
        <f t="shared" si="706"/>
        <v>0</v>
      </c>
      <c r="AF428" s="21">
        <f t="shared" si="707"/>
        <v>0</v>
      </c>
      <c r="AG428" s="198">
        <f t="shared" si="708"/>
        <v>1</v>
      </c>
      <c r="AH428" s="185">
        <f t="shared" si="727"/>
        <v>0</v>
      </c>
      <c r="AI428" s="132"/>
      <c r="AJ428" s="20">
        <f t="shared" si="709"/>
        <v>0</v>
      </c>
      <c r="AK428" s="133"/>
      <c r="AL428" s="198">
        <f t="shared" si="710"/>
        <v>1</v>
      </c>
      <c r="AM428" s="185">
        <f t="shared" si="728"/>
        <v>0</v>
      </c>
      <c r="AN428" s="132"/>
      <c r="AO428" s="134">
        <f t="shared" si="711"/>
        <v>0</v>
      </c>
      <c r="AP428" s="292">
        <f t="shared" si="712"/>
        <v>0</v>
      </c>
      <c r="AQ428" s="56">
        <f t="shared" si="729"/>
        <v>0</v>
      </c>
      <c r="AR428" s="207"/>
      <c r="AS428" s="11" t="str">
        <f t="shared" si="696"/>
        <v xml:space="preserve"> </v>
      </c>
      <c r="AT428" s="10">
        <f t="shared" si="713"/>
        <v>0</v>
      </c>
      <c r="AU428" s="26">
        <f t="shared" si="714"/>
        <v>0</v>
      </c>
      <c r="AV428" s="26">
        <f t="shared" si="715"/>
        <v>0</v>
      </c>
      <c r="AW428" s="20">
        <f t="shared" si="716"/>
        <v>0</v>
      </c>
      <c r="AX428" s="21">
        <f t="shared" si="717"/>
        <v>0</v>
      </c>
      <c r="AY428" s="198">
        <f t="shared" si="718"/>
        <v>1</v>
      </c>
      <c r="AZ428" s="20">
        <f t="shared" si="730"/>
        <v>0</v>
      </c>
      <c r="BA428" s="132"/>
      <c r="BB428" s="20">
        <f t="shared" si="719"/>
        <v>0</v>
      </c>
      <c r="BC428" s="133"/>
      <c r="BD428" s="198">
        <f t="shared" si="720"/>
        <v>1</v>
      </c>
      <c r="BE428" s="20">
        <f t="shared" si="721"/>
        <v>0</v>
      </c>
      <c r="BF428" s="132"/>
      <c r="BG428" s="184">
        <f t="shared" si="722"/>
        <v>0</v>
      </c>
      <c r="BH428" s="301">
        <f t="shared" si="731"/>
        <v>0</v>
      </c>
      <c r="BI428" s="56">
        <f t="shared" si="732"/>
        <v>0</v>
      </c>
      <c r="BJ428" s="312"/>
      <c r="BK428" s="129" t="str">
        <f t="shared" si="733"/>
        <v>E/I</v>
      </c>
    </row>
    <row r="429" spans="2:63" x14ac:dyDescent="0.25">
      <c r="B429" s="130" t="s">
        <v>528</v>
      </c>
      <c r="C429" s="18"/>
      <c r="D429" s="19"/>
      <c r="E429" s="324" t="s">
        <v>148</v>
      </c>
      <c r="F429" s="324"/>
      <c r="G429" s="61"/>
      <c r="H429" s="66"/>
      <c r="I429" s="26"/>
      <c r="J429" s="186">
        <f>27%</f>
        <v>0.27</v>
      </c>
      <c r="K429" s="197">
        <f t="shared" si="723"/>
        <v>0</v>
      </c>
      <c r="L429" s="20">
        <f t="shared" si="699"/>
        <v>0</v>
      </c>
      <c r="M429" s="67">
        <f t="shared" si="700"/>
        <v>0</v>
      </c>
      <c r="N429" s="198">
        <f>100%</f>
        <v>1</v>
      </c>
      <c r="O429" s="185">
        <f t="shared" si="724"/>
        <v>0</v>
      </c>
      <c r="P429" s="132"/>
      <c r="Q429" s="20">
        <f t="shared" si="701"/>
        <v>0</v>
      </c>
      <c r="R429" s="133"/>
      <c r="S429" s="198">
        <f>100%</f>
        <v>1</v>
      </c>
      <c r="T429" s="185">
        <f t="shared" si="725"/>
        <v>0</v>
      </c>
      <c r="U429" s="132"/>
      <c r="V429" s="134">
        <f t="shared" si="702"/>
        <v>0</v>
      </c>
      <c r="W429" s="317"/>
      <c r="X429" s="57"/>
      <c r="Y429" s="283"/>
      <c r="Z429" s="284" t="str">
        <f t="shared" si="695"/>
        <v xml:space="preserve"> </v>
      </c>
      <c r="AA429" s="10">
        <f t="shared" si="703"/>
        <v>0</v>
      </c>
      <c r="AB429" s="26">
        <f t="shared" si="704"/>
        <v>0</v>
      </c>
      <c r="AC429" s="186">
        <f t="shared" si="705"/>
        <v>0.27</v>
      </c>
      <c r="AD429" s="197">
        <f t="shared" si="726"/>
        <v>0</v>
      </c>
      <c r="AE429" s="20">
        <f t="shared" si="706"/>
        <v>0</v>
      </c>
      <c r="AF429" s="21">
        <f t="shared" si="707"/>
        <v>0</v>
      </c>
      <c r="AG429" s="198">
        <f t="shared" si="708"/>
        <v>1</v>
      </c>
      <c r="AH429" s="185">
        <f t="shared" si="727"/>
        <v>0</v>
      </c>
      <c r="AI429" s="132"/>
      <c r="AJ429" s="20">
        <f t="shared" si="709"/>
        <v>0</v>
      </c>
      <c r="AK429" s="133"/>
      <c r="AL429" s="198">
        <f t="shared" si="710"/>
        <v>1</v>
      </c>
      <c r="AM429" s="185">
        <f t="shared" si="728"/>
        <v>0</v>
      </c>
      <c r="AN429" s="132"/>
      <c r="AO429" s="134">
        <f t="shared" si="711"/>
        <v>0</v>
      </c>
      <c r="AP429" s="292">
        <f t="shared" si="712"/>
        <v>0</v>
      </c>
      <c r="AQ429" s="56">
        <f t="shared" si="729"/>
        <v>0</v>
      </c>
      <c r="AR429" s="207"/>
      <c r="AS429" s="11" t="str">
        <f t="shared" si="696"/>
        <v xml:space="preserve"> </v>
      </c>
      <c r="AT429" s="10">
        <f t="shared" si="713"/>
        <v>0</v>
      </c>
      <c r="AU429" s="26">
        <f t="shared" si="714"/>
        <v>0</v>
      </c>
      <c r="AV429" s="26">
        <f t="shared" si="715"/>
        <v>0</v>
      </c>
      <c r="AW429" s="20">
        <f t="shared" si="716"/>
        <v>0</v>
      </c>
      <c r="AX429" s="21">
        <f t="shared" si="717"/>
        <v>0</v>
      </c>
      <c r="AY429" s="198">
        <f t="shared" si="718"/>
        <v>1</v>
      </c>
      <c r="AZ429" s="20">
        <f t="shared" si="730"/>
        <v>0</v>
      </c>
      <c r="BA429" s="132"/>
      <c r="BB429" s="20">
        <f t="shared" si="719"/>
        <v>0</v>
      </c>
      <c r="BC429" s="133"/>
      <c r="BD429" s="198">
        <f t="shared" si="720"/>
        <v>1</v>
      </c>
      <c r="BE429" s="20">
        <f t="shared" si="721"/>
        <v>0</v>
      </c>
      <c r="BF429" s="132"/>
      <c r="BG429" s="184">
        <f t="shared" si="722"/>
        <v>0</v>
      </c>
      <c r="BH429" s="301">
        <f t="shared" si="731"/>
        <v>0</v>
      </c>
      <c r="BI429" s="56">
        <f t="shared" si="732"/>
        <v>0</v>
      </c>
      <c r="BJ429" s="312"/>
      <c r="BK429" s="129" t="str">
        <f t="shared" si="733"/>
        <v>E/I</v>
      </c>
    </row>
    <row r="430" spans="2:63" x14ac:dyDescent="0.25">
      <c r="B430" s="130" t="s">
        <v>529</v>
      </c>
      <c r="C430" s="18"/>
      <c r="D430" s="19"/>
      <c r="E430" s="324" t="s">
        <v>148</v>
      </c>
      <c r="F430" s="324"/>
      <c r="G430" s="61"/>
      <c r="H430" s="66"/>
      <c r="I430" s="26"/>
      <c r="J430" s="186">
        <f>27%</f>
        <v>0.27</v>
      </c>
      <c r="K430" s="197">
        <f t="shared" si="723"/>
        <v>0</v>
      </c>
      <c r="L430" s="20">
        <f t="shared" si="699"/>
        <v>0</v>
      </c>
      <c r="M430" s="67">
        <f t="shared" si="700"/>
        <v>0</v>
      </c>
      <c r="N430" s="198">
        <f>100%</f>
        <v>1</v>
      </c>
      <c r="O430" s="185">
        <f t="shared" si="724"/>
        <v>0</v>
      </c>
      <c r="P430" s="132"/>
      <c r="Q430" s="20">
        <f t="shared" si="701"/>
        <v>0</v>
      </c>
      <c r="R430" s="133"/>
      <c r="S430" s="198">
        <f>100%</f>
        <v>1</v>
      </c>
      <c r="T430" s="185">
        <f t="shared" si="725"/>
        <v>0</v>
      </c>
      <c r="U430" s="132"/>
      <c r="V430" s="134">
        <f t="shared" si="702"/>
        <v>0</v>
      </c>
      <c r="W430" s="317"/>
      <c r="X430" s="57"/>
      <c r="Y430" s="283"/>
      <c r="Z430" s="284" t="str">
        <f t="shared" si="695"/>
        <v xml:space="preserve"> </v>
      </c>
      <c r="AA430" s="10">
        <f t="shared" si="703"/>
        <v>0</v>
      </c>
      <c r="AB430" s="26">
        <f t="shared" si="704"/>
        <v>0</v>
      </c>
      <c r="AC430" s="186">
        <f t="shared" si="705"/>
        <v>0.27</v>
      </c>
      <c r="AD430" s="197">
        <f t="shared" si="726"/>
        <v>0</v>
      </c>
      <c r="AE430" s="20">
        <f t="shared" si="706"/>
        <v>0</v>
      </c>
      <c r="AF430" s="21">
        <f t="shared" si="707"/>
        <v>0</v>
      </c>
      <c r="AG430" s="198">
        <f t="shared" si="708"/>
        <v>1</v>
      </c>
      <c r="AH430" s="185">
        <f t="shared" si="727"/>
        <v>0</v>
      </c>
      <c r="AI430" s="132"/>
      <c r="AJ430" s="20">
        <f t="shared" si="709"/>
        <v>0</v>
      </c>
      <c r="AK430" s="133"/>
      <c r="AL430" s="198">
        <f t="shared" si="710"/>
        <v>1</v>
      </c>
      <c r="AM430" s="185">
        <f t="shared" si="728"/>
        <v>0</v>
      </c>
      <c r="AN430" s="132"/>
      <c r="AO430" s="134">
        <f t="shared" si="711"/>
        <v>0</v>
      </c>
      <c r="AP430" s="292">
        <f t="shared" si="712"/>
        <v>0</v>
      </c>
      <c r="AQ430" s="56">
        <f t="shared" si="729"/>
        <v>0</v>
      </c>
      <c r="AR430" s="207"/>
      <c r="AS430" s="11" t="str">
        <f t="shared" si="696"/>
        <v xml:space="preserve"> </v>
      </c>
      <c r="AT430" s="10">
        <f t="shared" si="713"/>
        <v>0</v>
      </c>
      <c r="AU430" s="26">
        <f t="shared" si="714"/>
        <v>0</v>
      </c>
      <c r="AV430" s="26">
        <f t="shared" si="715"/>
        <v>0</v>
      </c>
      <c r="AW430" s="20">
        <f t="shared" si="716"/>
        <v>0</v>
      </c>
      <c r="AX430" s="21">
        <f t="shared" si="717"/>
        <v>0</v>
      </c>
      <c r="AY430" s="198">
        <f t="shared" si="718"/>
        <v>1</v>
      </c>
      <c r="AZ430" s="20">
        <f t="shared" si="730"/>
        <v>0</v>
      </c>
      <c r="BA430" s="132"/>
      <c r="BB430" s="20">
        <f t="shared" si="719"/>
        <v>0</v>
      </c>
      <c r="BC430" s="133"/>
      <c r="BD430" s="198">
        <f t="shared" si="720"/>
        <v>1</v>
      </c>
      <c r="BE430" s="20">
        <f t="shared" si="721"/>
        <v>0</v>
      </c>
      <c r="BF430" s="132"/>
      <c r="BG430" s="184">
        <f t="shared" si="722"/>
        <v>0</v>
      </c>
      <c r="BH430" s="301">
        <f t="shared" si="731"/>
        <v>0</v>
      </c>
      <c r="BI430" s="56">
        <f t="shared" si="732"/>
        <v>0</v>
      </c>
      <c r="BJ430" s="312"/>
      <c r="BK430" s="129" t="str">
        <f t="shared" si="733"/>
        <v>E/I</v>
      </c>
    </row>
    <row r="431" spans="2:63" x14ac:dyDescent="0.25">
      <c r="B431" s="130" t="s">
        <v>530</v>
      </c>
      <c r="C431" s="18"/>
      <c r="D431" s="19"/>
      <c r="E431" s="324" t="s">
        <v>148</v>
      </c>
      <c r="F431" s="324"/>
      <c r="G431" s="61"/>
      <c r="H431" s="66"/>
      <c r="I431" s="26"/>
      <c r="J431" s="186">
        <f>27%</f>
        <v>0.27</v>
      </c>
      <c r="K431" s="197">
        <f t="shared" si="723"/>
        <v>0</v>
      </c>
      <c r="L431" s="20">
        <f t="shared" si="699"/>
        <v>0</v>
      </c>
      <c r="M431" s="67">
        <f t="shared" si="700"/>
        <v>0</v>
      </c>
      <c r="N431" s="198">
        <f>100%</f>
        <v>1</v>
      </c>
      <c r="O431" s="185">
        <f t="shared" si="724"/>
        <v>0</v>
      </c>
      <c r="P431" s="132"/>
      <c r="Q431" s="20">
        <f t="shared" si="701"/>
        <v>0</v>
      </c>
      <c r="R431" s="133"/>
      <c r="S431" s="198">
        <f>100%</f>
        <v>1</v>
      </c>
      <c r="T431" s="185">
        <f t="shared" si="725"/>
        <v>0</v>
      </c>
      <c r="U431" s="132"/>
      <c r="V431" s="134">
        <f t="shared" si="702"/>
        <v>0</v>
      </c>
      <c r="W431" s="317"/>
      <c r="X431" s="57"/>
      <c r="Y431" s="283"/>
      <c r="Z431" s="284" t="str">
        <f t="shared" si="695"/>
        <v xml:space="preserve"> </v>
      </c>
      <c r="AA431" s="10">
        <f t="shared" si="703"/>
        <v>0</v>
      </c>
      <c r="AB431" s="26">
        <f t="shared" si="704"/>
        <v>0</v>
      </c>
      <c r="AC431" s="186">
        <f t="shared" si="705"/>
        <v>0.27</v>
      </c>
      <c r="AD431" s="197">
        <f t="shared" si="726"/>
        <v>0</v>
      </c>
      <c r="AE431" s="20">
        <f t="shared" si="706"/>
        <v>0</v>
      </c>
      <c r="AF431" s="21">
        <f t="shared" si="707"/>
        <v>0</v>
      </c>
      <c r="AG431" s="198">
        <f t="shared" si="708"/>
        <v>1</v>
      </c>
      <c r="AH431" s="185">
        <f t="shared" si="727"/>
        <v>0</v>
      </c>
      <c r="AI431" s="132"/>
      <c r="AJ431" s="20">
        <f t="shared" si="709"/>
        <v>0</v>
      </c>
      <c r="AK431" s="133"/>
      <c r="AL431" s="198">
        <f t="shared" si="710"/>
        <v>1</v>
      </c>
      <c r="AM431" s="185">
        <f t="shared" si="728"/>
        <v>0</v>
      </c>
      <c r="AN431" s="132"/>
      <c r="AO431" s="134">
        <f t="shared" si="711"/>
        <v>0</v>
      </c>
      <c r="AP431" s="292">
        <f t="shared" si="712"/>
        <v>0</v>
      </c>
      <c r="AQ431" s="56">
        <f t="shared" si="729"/>
        <v>0</v>
      </c>
      <c r="AR431" s="207"/>
      <c r="AS431" s="11" t="str">
        <f t="shared" si="696"/>
        <v xml:space="preserve"> </v>
      </c>
      <c r="AT431" s="10">
        <f t="shared" si="713"/>
        <v>0</v>
      </c>
      <c r="AU431" s="26">
        <f t="shared" si="714"/>
        <v>0</v>
      </c>
      <c r="AV431" s="26">
        <f t="shared" si="715"/>
        <v>0</v>
      </c>
      <c r="AW431" s="20">
        <f t="shared" si="716"/>
        <v>0</v>
      </c>
      <c r="AX431" s="21">
        <f t="shared" si="717"/>
        <v>0</v>
      </c>
      <c r="AY431" s="198">
        <f t="shared" si="718"/>
        <v>1</v>
      </c>
      <c r="AZ431" s="20">
        <f t="shared" si="730"/>
        <v>0</v>
      </c>
      <c r="BA431" s="132"/>
      <c r="BB431" s="20">
        <f t="shared" si="719"/>
        <v>0</v>
      </c>
      <c r="BC431" s="133"/>
      <c r="BD431" s="198">
        <f t="shared" si="720"/>
        <v>1</v>
      </c>
      <c r="BE431" s="20">
        <f t="shared" si="721"/>
        <v>0</v>
      </c>
      <c r="BF431" s="132"/>
      <c r="BG431" s="184">
        <f t="shared" si="722"/>
        <v>0</v>
      </c>
      <c r="BH431" s="301">
        <f t="shared" si="731"/>
        <v>0</v>
      </c>
      <c r="BI431" s="56">
        <f t="shared" si="732"/>
        <v>0</v>
      </c>
      <c r="BJ431" s="312"/>
      <c r="BK431" s="129" t="str">
        <f t="shared" si="733"/>
        <v>E/I</v>
      </c>
    </row>
    <row r="432" spans="2:63" x14ac:dyDescent="0.25">
      <c r="B432" s="130" t="s">
        <v>531</v>
      </c>
      <c r="C432" s="18"/>
      <c r="D432" s="19"/>
      <c r="E432" s="324" t="s">
        <v>148</v>
      </c>
      <c r="F432" s="324"/>
      <c r="G432" s="61"/>
      <c r="H432" s="66"/>
      <c r="I432" s="26"/>
      <c r="J432" s="186">
        <f>27%</f>
        <v>0.27</v>
      </c>
      <c r="K432" s="197">
        <f t="shared" si="723"/>
        <v>0</v>
      </c>
      <c r="L432" s="20">
        <f t="shared" si="699"/>
        <v>0</v>
      </c>
      <c r="M432" s="67">
        <f t="shared" si="700"/>
        <v>0</v>
      </c>
      <c r="N432" s="198">
        <f>100%</f>
        <v>1</v>
      </c>
      <c r="O432" s="185">
        <f t="shared" si="724"/>
        <v>0</v>
      </c>
      <c r="P432" s="132"/>
      <c r="Q432" s="20">
        <f t="shared" si="701"/>
        <v>0</v>
      </c>
      <c r="R432" s="133"/>
      <c r="S432" s="198">
        <f>100%</f>
        <v>1</v>
      </c>
      <c r="T432" s="185">
        <f t="shared" si="725"/>
        <v>0</v>
      </c>
      <c r="U432" s="132"/>
      <c r="V432" s="134">
        <f t="shared" si="702"/>
        <v>0</v>
      </c>
      <c r="W432" s="317"/>
      <c r="X432" s="57"/>
      <c r="Y432" s="283"/>
      <c r="Z432" s="284" t="str">
        <f t="shared" si="695"/>
        <v xml:space="preserve"> </v>
      </c>
      <c r="AA432" s="10">
        <f t="shared" si="703"/>
        <v>0</v>
      </c>
      <c r="AB432" s="26">
        <f t="shared" si="704"/>
        <v>0</v>
      </c>
      <c r="AC432" s="186">
        <f t="shared" si="705"/>
        <v>0.27</v>
      </c>
      <c r="AD432" s="197">
        <f t="shared" si="726"/>
        <v>0</v>
      </c>
      <c r="AE432" s="20">
        <f t="shared" si="706"/>
        <v>0</v>
      </c>
      <c r="AF432" s="21">
        <f t="shared" si="707"/>
        <v>0</v>
      </c>
      <c r="AG432" s="198">
        <f t="shared" si="708"/>
        <v>1</v>
      </c>
      <c r="AH432" s="185">
        <f t="shared" si="727"/>
        <v>0</v>
      </c>
      <c r="AI432" s="132"/>
      <c r="AJ432" s="20">
        <f t="shared" si="709"/>
        <v>0</v>
      </c>
      <c r="AK432" s="133"/>
      <c r="AL432" s="198">
        <f t="shared" si="710"/>
        <v>1</v>
      </c>
      <c r="AM432" s="185">
        <f t="shared" si="728"/>
        <v>0</v>
      </c>
      <c r="AN432" s="132"/>
      <c r="AO432" s="134">
        <f t="shared" si="711"/>
        <v>0</v>
      </c>
      <c r="AP432" s="292">
        <f t="shared" si="712"/>
        <v>0</v>
      </c>
      <c r="AQ432" s="56">
        <f t="shared" si="729"/>
        <v>0</v>
      </c>
      <c r="AR432" s="207"/>
      <c r="AS432" s="11" t="str">
        <f t="shared" si="696"/>
        <v xml:space="preserve"> </v>
      </c>
      <c r="AT432" s="10">
        <f t="shared" si="713"/>
        <v>0</v>
      </c>
      <c r="AU432" s="26">
        <f t="shared" si="714"/>
        <v>0</v>
      </c>
      <c r="AV432" s="26">
        <f t="shared" si="715"/>
        <v>0</v>
      </c>
      <c r="AW432" s="20">
        <f t="shared" si="716"/>
        <v>0</v>
      </c>
      <c r="AX432" s="21">
        <f t="shared" si="717"/>
        <v>0</v>
      </c>
      <c r="AY432" s="198">
        <f t="shared" si="718"/>
        <v>1</v>
      </c>
      <c r="AZ432" s="20">
        <f t="shared" si="730"/>
        <v>0</v>
      </c>
      <c r="BA432" s="132"/>
      <c r="BB432" s="20">
        <f t="shared" si="719"/>
        <v>0</v>
      </c>
      <c r="BC432" s="133"/>
      <c r="BD432" s="198">
        <f t="shared" si="720"/>
        <v>1</v>
      </c>
      <c r="BE432" s="20">
        <f t="shared" si="721"/>
        <v>0</v>
      </c>
      <c r="BF432" s="132"/>
      <c r="BG432" s="184">
        <f t="shared" si="722"/>
        <v>0</v>
      </c>
      <c r="BH432" s="301">
        <f t="shared" si="731"/>
        <v>0</v>
      </c>
      <c r="BI432" s="56">
        <f t="shared" si="732"/>
        <v>0</v>
      </c>
      <c r="BJ432" s="312"/>
      <c r="BK432" s="129" t="str">
        <f t="shared" si="733"/>
        <v>E/I</v>
      </c>
    </row>
    <row r="433" spans="2:63" x14ac:dyDescent="0.25">
      <c r="B433" s="110" t="s">
        <v>92</v>
      </c>
      <c r="C433" s="334" t="s">
        <v>25</v>
      </c>
      <c r="D433" s="335"/>
      <c r="E433" s="335"/>
      <c r="F433" s="336"/>
      <c r="G433" s="58"/>
      <c r="H433" s="62"/>
      <c r="I433" s="24"/>
      <c r="J433" s="24"/>
      <c r="K433" s="188"/>
      <c r="L433" s="1"/>
      <c r="M433" s="68">
        <f>M434+M455+M476+M497</f>
        <v>0</v>
      </c>
      <c r="N433" s="200"/>
      <c r="O433" s="1">
        <f>O434+O455+O476+O497</f>
        <v>0</v>
      </c>
      <c r="P433" s="137"/>
      <c r="Q433" s="1">
        <f>Q434+Q455+Q476+Q497</f>
        <v>0</v>
      </c>
      <c r="R433" s="138"/>
      <c r="S433" s="200"/>
      <c r="T433" s="1">
        <f>T434+T455+T476+T497</f>
        <v>0</v>
      </c>
      <c r="U433" s="137"/>
      <c r="V433" s="68">
        <f>SUM(V434+V455+V476+V497)</f>
        <v>0</v>
      </c>
      <c r="W433" s="318"/>
      <c r="X433" s="274"/>
      <c r="Y433" s="281"/>
      <c r="Z433" s="309"/>
      <c r="AA433" s="22"/>
      <c r="AB433" s="24"/>
      <c r="AC433" s="24"/>
      <c r="AD433" s="188"/>
      <c r="AE433" s="1"/>
      <c r="AF433" s="3">
        <f>AF434+AF455+AF476+AF497</f>
        <v>0</v>
      </c>
      <c r="AG433" s="200"/>
      <c r="AH433" s="1">
        <f>AH434+AH455+AH476+AH497</f>
        <v>0</v>
      </c>
      <c r="AI433" s="137"/>
      <c r="AJ433" s="1">
        <f>AJ434+AJ455+AJ476+AJ497</f>
        <v>0</v>
      </c>
      <c r="AK433" s="138"/>
      <c r="AL433" s="200"/>
      <c r="AM433" s="1">
        <f>AM434+AM455+AM476+AM497</f>
        <v>0</v>
      </c>
      <c r="AN433" s="137"/>
      <c r="AO433" s="68">
        <f>SUM(AO434+AO455+AO476+AO497)</f>
        <v>0</v>
      </c>
      <c r="AP433" s="306"/>
      <c r="AQ433" s="288"/>
      <c r="AR433" s="289"/>
      <c r="AS433" s="308"/>
      <c r="AT433" s="22"/>
      <c r="AU433" s="24"/>
      <c r="AV433" s="24"/>
      <c r="AW433" s="1"/>
      <c r="AX433" s="3">
        <f>AX434+AX455+AX476+AX497</f>
        <v>0</v>
      </c>
      <c r="AY433" s="200"/>
      <c r="AZ433" s="1">
        <f>AZ434+AZ455+AZ476+AZ497</f>
        <v>0</v>
      </c>
      <c r="BA433" s="137"/>
      <c r="BB433" s="1">
        <f>BB434+BB455+BB476+BB497</f>
        <v>0</v>
      </c>
      <c r="BC433" s="138"/>
      <c r="BD433" s="200"/>
      <c r="BE433" s="1">
        <f>BE434+BE455+BE476+BE497</f>
        <v>0</v>
      </c>
      <c r="BF433" s="137"/>
      <c r="BG433" s="3">
        <f>SUM(BG434+BG455+BG476+BG497)</f>
        <v>0</v>
      </c>
      <c r="BH433" s="302"/>
      <c r="BI433" s="288"/>
      <c r="BJ433" s="312"/>
      <c r="BK433" s="129" t="str">
        <f t="shared" ref="BK433:BK443" si="734">+IF(LEFT(RIGHT(B433,2),1)="/",SUBSTITUTE(B433,RIGHT(B433,2),""),"")</f>
        <v/>
      </c>
    </row>
    <row r="434" spans="2:63" x14ac:dyDescent="0.25">
      <c r="B434" s="120" t="s">
        <v>93</v>
      </c>
      <c r="C434" s="9"/>
      <c r="D434" s="325" t="s">
        <v>26</v>
      </c>
      <c r="E434" s="326"/>
      <c r="F434" s="327"/>
      <c r="G434" s="59"/>
      <c r="H434" s="64"/>
      <c r="I434" s="25"/>
      <c r="J434" s="25"/>
      <c r="K434" s="124"/>
      <c r="L434" s="5"/>
      <c r="M434" s="65">
        <f>O434+Q434</f>
        <v>0</v>
      </c>
      <c r="N434" s="199"/>
      <c r="O434" s="5">
        <f>+P434</f>
        <v>0</v>
      </c>
      <c r="P434" s="125">
        <f>+SUMIF($BK$7:$BK$628,$B434,O$7:O$628)</f>
        <v>0</v>
      </c>
      <c r="Q434" s="5">
        <f>R434</f>
        <v>0</v>
      </c>
      <c r="R434" s="126">
        <f>+SUMIF($BK$7:$BK$628,$B434,Q$7:Q$628)</f>
        <v>0</v>
      </c>
      <c r="S434" s="199"/>
      <c r="T434" s="5">
        <f>U434</f>
        <v>0</v>
      </c>
      <c r="U434" s="125">
        <f>+SUMIF($BK$7:$BK$628,$B434,T$7:T$628)</f>
        <v>0</v>
      </c>
      <c r="V434" s="65">
        <f>SUM(V435:V454)</f>
        <v>0</v>
      </c>
      <c r="W434" s="318"/>
      <c r="X434" s="274"/>
      <c r="Y434" s="281"/>
      <c r="Z434" s="309"/>
      <c r="AA434" s="23"/>
      <c r="AB434" s="25"/>
      <c r="AC434" s="25"/>
      <c r="AD434" s="189"/>
      <c r="AE434" s="5"/>
      <c r="AF434" s="6">
        <f>AH434+AJ434</f>
        <v>0</v>
      </c>
      <c r="AG434" s="199"/>
      <c r="AH434" s="5">
        <f>+AI434</f>
        <v>0</v>
      </c>
      <c r="AI434" s="125">
        <f>+SUMIF($BK$7:$BK$628,$B434,AH$7:AH$628)</f>
        <v>0</v>
      </c>
      <c r="AJ434" s="5">
        <f>AK434</f>
        <v>0</v>
      </c>
      <c r="AK434" s="126">
        <f>+SUMIF($BK$7:$BK$628,$B434,AJ$7:AJ$628)</f>
        <v>0</v>
      </c>
      <c r="AL434" s="199"/>
      <c r="AM434" s="5">
        <f>AN434</f>
        <v>0</v>
      </c>
      <c r="AN434" s="125">
        <f>+SUMIF($BK$7:$BK$628,$B434,AM$7:AM$628)</f>
        <v>0</v>
      </c>
      <c r="AO434" s="65">
        <f>SUM(AO435:AO454)</f>
        <v>0</v>
      </c>
      <c r="AP434" s="306"/>
      <c r="AQ434" s="288"/>
      <c r="AR434" s="289"/>
      <c r="AS434" s="308"/>
      <c r="AT434" s="23"/>
      <c r="AU434" s="25"/>
      <c r="AV434" s="28"/>
      <c r="AW434" s="5"/>
      <c r="AX434" s="6">
        <f>AZ434+BB434</f>
        <v>0</v>
      </c>
      <c r="AY434" s="199"/>
      <c r="AZ434" s="5">
        <f>+BA434</f>
        <v>0</v>
      </c>
      <c r="BA434" s="125">
        <f>+SUMIF($BK$7:$BK$628,$B434,AZ$7:AZ$628)</f>
        <v>0</v>
      </c>
      <c r="BB434" s="5">
        <f>BC434</f>
        <v>0</v>
      </c>
      <c r="BC434" s="126">
        <f>+SUMIF($BK$7:$BK$628,$B434,BB$7:BB$628)</f>
        <v>0</v>
      </c>
      <c r="BD434" s="199"/>
      <c r="BE434" s="5">
        <f>BF434</f>
        <v>0</v>
      </c>
      <c r="BF434" s="125">
        <f>+SUMIF($BK$7:$BK$628,$B434,BE$7:BE$628)</f>
        <v>0</v>
      </c>
      <c r="BG434" s="6">
        <f>SUM(BG435:BG454)</f>
        <v>0</v>
      </c>
      <c r="BH434" s="302"/>
      <c r="BI434" s="288"/>
      <c r="BJ434" s="312"/>
      <c r="BK434" s="129" t="str">
        <f t="shared" si="734"/>
        <v>F</v>
      </c>
    </row>
    <row r="435" spans="2:63" x14ac:dyDescent="0.25">
      <c r="B435" s="130" t="s">
        <v>94</v>
      </c>
      <c r="C435" s="9"/>
      <c r="D435" s="8"/>
      <c r="E435" s="324" t="s">
        <v>148</v>
      </c>
      <c r="F435" s="324"/>
      <c r="G435" s="61"/>
      <c r="H435" s="66"/>
      <c r="I435" s="26"/>
      <c r="J435" s="186">
        <f>27%</f>
        <v>0.27</v>
      </c>
      <c r="K435" s="197">
        <f>ROUNDDOWN(I435*J435,0)</f>
        <v>0</v>
      </c>
      <c r="L435" s="20">
        <f t="shared" ref="L435:L454" si="735">I435+K435</f>
        <v>0</v>
      </c>
      <c r="M435" s="67">
        <f t="shared" ref="M435:M454" si="736">H435*L435</f>
        <v>0</v>
      </c>
      <c r="N435" s="198">
        <f>100%</f>
        <v>1</v>
      </c>
      <c r="O435" s="185">
        <f>ROUND((M435*N435),0)</f>
        <v>0</v>
      </c>
      <c r="P435" s="132"/>
      <c r="Q435" s="20">
        <f t="shared" ref="Q435:Q454" si="737">M435-O435</f>
        <v>0</v>
      </c>
      <c r="R435" s="133"/>
      <c r="S435" s="198">
        <f>100%</f>
        <v>1</v>
      </c>
      <c r="T435" s="185">
        <f>ROUND((S435*O435),0)</f>
        <v>0</v>
      </c>
      <c r="U435" s="132"/>
      <c r="V435" s="134">
        <f t="shared" ref="V435:V454" si="738">O435-T435</f>
        <v>0</v>
      </c>
      <c r="W435" s="317"/>
      <c r="X435" s="57"/>
      <c r="Y435" s="283"/>
      <c r="Z435" s="284" t="str">
        <f t="shared" si="695"/>
        <v xml:space="preserve"> </v>
      </c>
      <c r="AA435" s="10">
        <f t="shared" ref="AA435:AA454" si="739">H435</f>
        <v>0</v>
      </c>
      <c r="AB435" s="26">
        <f t="shared" ref="AB435:AB454" si="740">I435</f>
        <v>0</v>
      </c>
      <c r="AC435" s="186">
        <f t="shared" ref="AC435:AC454" si="741">J435</f>
        <v>0.27</v>
      </c>
      <c r="AD435" s="197">
        <f>ROUNDDOWN(AB435*AC435,0)</f>
        <v>0</v>
      </c>
      <c r="AE435" s="20">
        <f t="shared" ref="AE435:AE454" si="742">AB435+AD435</f>
        <v>0</v>
      </c>
      <c r="AF435" s="21">
        <f t="shared" ref="AF435:AF454" si="743">AA435*AE435</f>
        <v>0</v>
      </c>
      <c r="AG435" s="198">
        <f t="shared" ref="AG435:AG454" si="744">N435</f>
        <v>1</v>
      </c>
      <c r="AH435" s="185">
        <f>ROUND((AF435*AG435),0)</f>
        <v>0</v>
      </c>
      <c r="AI435" s="132"/>
      <c r="AJ435" s="20">
        <f t="shared" ref="AJ435:AJ454" si="745">AF435-AH435</f>
        <v>0</v>
      </c>
      <c r="AK435" s="133"/>
      <c r="AL435" s="198">
        <f t="shared" ref="AL435:AL454" si="746">S435</f>
        <v>1</v>
      </c>
      <c r="AM435" s="185">
        <f>ROUND((AL435*AH435),0)</f>
        <v>0</v>
      </c>
      <c r="AN435" s="132"/>
      <c r="AO435" s="134">
        <f t="shared" ref="AO435:AO454" si="747">AH435-AM435</f>
        <v>0</v>
      </c>
      <c r="AP435" s="292">
        <f t="shared" ref="AP435:AP454" si="748">AH435-O435</f>
        <v>0</v>
      </c>
      <c r="AQ435" s="56">
        <f>X435</f>
        <v>0</v>
      </c>
      <c r="AR435" s="207"/>
      <c r="AS435" s="11" t="str">
        <f t="shared" si="696"/>
        <v xml:space="preserve"> </v>
      </c>
      <c r="AT435" s="10">
        <f t="shared" ref="AT435:AT454" si="749">AA435</f>
        <v>0</v>
      </c>
      <c r="AU435" s="26">
        <f t="shared" ref="AU435:AU454" si="750">AB435</f>
        <v>0</v>
      </c>
      <c r="AV435" s="26">
        <f t="shared" ref="AV435:AV454" si="751">AD435</f>
        <v>0</v>
      </c>
      <c r="AW435" s="20">
        <f t="shared" ref="AW435:AW454" si="752">AU435+AV435</f>
        <v>0</v>
      </c>
      <c r="AX435" s="21">
        <f t="shared" ref="AX435:AX454" si="753">AT435*AW435</f>
        <v>0</v>
      </c>
      <c r="AY435" s="198">
        <f t="shared" ref="AY435:AY454" si="754">AG435</f>
        <v>1</v>
      </c>
      <c r="AZ435" s="20">
        <f>ROUND((AX435*AY435),0)</f>
        <v>0</v>
      </c>
      <c r="BA435" s="132"/>
      <c r="BB435" s="20">
        <f t="shared" ref="BB435:BB454" si="755">AX435-AZ435</f>
        <v>0</v>
      </c>
      <c r="BC435" s="133"/>
      <c r="BD435" s="198">
        <f t="shared" ref="BD435:BD454" si="756">AL435</f>
        <v>1</v>
      </c>
      <c r="BE435" s="20">
        <f t="shared" ref="BE435:BE454" si="757">ROUND((BD435*AZ435),0)</f>
        <v>0</v>
      </c>
      <c r="BF435" s="132"/>
      <c r="BG435" s="184">
        <f t="shared" ref="BG435:BG454" si="758">AZ435-BE435</f>
        <v>0</v>
      </c>
      <c r="BH435" s="301">
        <f>AZ435-AH435</f>
        <v>0</v>
      </c>
      <c r="BI435" s="56">
        <f>AQ435</f>
        <v>0</v>
      </c>
      <c r="BJ435" s="312"/>
      <c r="BK435" s="129" t="str">
        <f t="shared" si="734"/>
        <v>F/I</v>
      </c>
    </row>
    <row r="436" spans="2:63" x14ac:dyDescent="0.25">
      <c r="B436" s="130" t="s">
        <v>124</v>
      </c>
      <c r="C436" s="9"/>
      <c r="D436" s="8"/>
      <c r="E436" s="324" t="s">
        <v>148</v>
      </c>
      <c r="F436" s="324"/>
      <c r="G436" s="61"/>
      <c r="H436" s="66"/>
      <c r="I436" s="26"/>
      <c r="J436" s="186">
        <f>27%</f>
        <v>0.27</v>
      </c>
      <c r="K436" s="197">
        <f t="shared" ref="K436:K454" si="759">ROUNDDOWN(I436*J436,0)</f>
        <v>0</v>
      </c>
      <c r="L436" s="20">
        <f t="shared" si="735"/>
        <v>0</v>
      </c>
      <c r="M436" s="67">
        <f t="shared" si="736"/>
        <v>0</v>
      </c>
      <c r="N436" s="198">
        <f>100%</f>
        <v>1</v>
      </c>
      <c r="O436" s="185">
        <f t="shared" ref="O436:O454" si="760">ROUND((M436*N436),0)</f>
        <v>0</v>
      </c>
      <c r="P436" s="132"/>
      <c r="Q436" s="20">
        <f t="shared" si="737"/>
        <v>0</v>
      </c>
      <c r="R436" s="133"/>
      <c r="S436" s="198">
        <f>100%</f>
        <v>1</v>
      </c>
      <c r="T436" s="185">
        <f t="shared" ref="T436:T454" si="761">ROUND((S436*O436),0)</f>
        <v>0</v>
      </c>
      <c r="U436" s="132"/>
      <c r="V436" s="134">
        <f t="shared" si="738"/>
        <v>0</v>
      </c>
      <c r="W436" s="317"/>
      <c r="X436" s="57"/>
      <c r="Y436" s="283"/>
      <c r="Z436" s="284" t="str">
        <f t="shared" si="695"/>
        <v xml:space="preserve"> </v>
      </c>
      <c r="AA436" s="10">
        <f t="shared" si="739"/>
        <v>0</v>
      </c>
      <c r="AB436" s="26">
        <f t="shared" si="740"/>
        <v>0</v>
      </c>
      <c r="AC436" s="186">
        <f t="shared" si="741"/>
        <v>0.27</v>
      </c>
      <c r="AD436" s="197">
        <f t="shared" ref="AD436:AD454" si="762">ROUNDDOWN(AB436*AC436,0)</f>
        <v>0</v>
      </c>
      <c r="AE436" s="20">
        <f t="shared" si="742"/>
        <v>0</v>
      </c>
      <c r="AF436" s="21">
        <f t="shared" si="743"/>
        <v>0</v>
      </c>
      <c r="AG436" s="198">
        <f t="shared" si="744"/>
        <v>1</v>
      </c>
      <c r="AH436" s="185">
        <f t="shared" ref="AH436:AH454" si="763">ROUND((AF436*AG436),0)</f>
        <v>0</v>
      </c>
      <c r="AI436" s="132"/>
      <c r="AJ436" s="20">
        <f t="shared" si="745"/>
        <v>0</v>
      </c>
      <c r="AK436" s="133"/>
      <c r="AL436" s="198">
        <f t="shared" si="746"/>
        <v>1</v>
      </c>
      <c r="AM436" s="185">
        <f t="shared" ref="AM436:AM454" si="764">ROUND((AL436*AH436),0)</f>
        <v>0</v>
      </c>
      <c r="AN436" s="132"/>
      <c r="AO436" s="134">
        <f t="shared" si="747"/>
        <v>0</v>
      </c>
      <c r="AP436" s="292">
        <f t="shared" si="748"/>
        <v>0</v>
      </c>
      <c r="AQ436" s="56">
        <f t="shared" ref="AQ436:AQ454" si="765">X436</f>
        <v>0</v>
      </c>
      <c r="AR436" s="207"/>
      <c r="AS436" s="11" t="str">
        <f t="shared" si="696"/>
        <v xml:space="preserve"> </v>
      </c>
      <c r="AT436" s="10">
        <f t="shared" si="749"/>
        <v>0</v>
      </c>
      <c r="AU436" s="26">
        <f t="shared" si="750"/>
        <v>0</v>
      </c>
      <c r="AV436" s="26">
        <f t="shared" si="751"/>
        <v>0</v>
      </c>
      <c r="AW436" s="20">
        <f t="shared" si="752"/>
        <v>0</v>
      </c>
      <c r="AX436" s="21">
        <f t="shared" si="753"/>
        <v>0</v>
      </c>
      <c r="AY436" s="198">
        <f t="shared" si="754"/>
        <v>1</v>
      </c>
      <c r="AZ436" s="20">
        <f t="shared" ref="AZ436:AZ454" si="766">ROUND((AX436*AY436),0)</f>
        <v>0</v>
      </c>
      <c r="BA436" s="132"/>
      <c r="BB436" s="20">
        <f t="shared" si="755"/>
        <v>0</v>
      </c>
      <c r="BC436" s="133"/>
      <c r="BD436" s="198">
        <f t="shared" si="756"/>
        <v>1</v>
      </c>
      <c r="BE436" s="20">
        <f t="shared" si="757"/>
        <v>0</v>
      </c>
      <c r="BF436" s="132"/>
      <c r="BG436" s="184">
        <f t="shared" si="758"/>
        <v>0</v>
      </c>
      <c r="BH436" s="301">
        <f t="shared" ref="BH436:BH454" si="767">AZ436-AH436</f>
        <v>0</v>
      </c>
      <c r="BI436" s="56">
        <f t="shared" ref="BI436:BI454" si="768">AQ436</f>
        <v>0</v>
      </c>
      <c r="BJ436" s="312"/>
      <c r="BK436" s="129" t="str">
        <f t="shared" si="734"/>
        <v>F/I</v>
      </c>
    </row>
    <row r="437" spans="2:63" x14ac:dyDescent="0.25">
      <c r="B437" s="130" t="s">
        <v>532</v>
      </c>
      <c r="C437" s="9"/>
      <c r="D437" s="8"/>
      <c r="E437" s="324" t="s">
        <v>148</v>
      </c>
      <c r="F437" s="324"/>
      <c r="G437" s="61"/>
      <c r="H437" s="66"/>
      <c r="I437" s="26"/>
      <c r="J437" s="186">
        <f>27%</f>
        <v>0.27</v>
      </c>
      <c r="K437" s="197">
        <f t="shared" si="759"/>
        <v>0</v>
      </c>
      <c r="L437" s="20">
        <f t="shared" si="735"/>
        <v>0</v>
      </c>
      <c r="M437" s="67">
        <f t="shared" si="736"/>
        <v>0</v>
      </c>
      <c r="N437" s="198">
        <f>100%</f>
        <v>1</v>
      </c>
      <c r="O437" s="185">
        <f t="shared" si="760"/>
        <v>0</v>
      </c>
      <c r="P437" s="132"/>
      <c r="Q437" s="20">
        <f t="shared" si="737"/>
        <v>0</v>
      </c>
      <c r="R437" s="133"/>
      <c r="S437" s="198">
        <f>100%</f>
        <v>1</v>
      </c>
      <c r="T437" s="185">
        <f t="shared" si="761"/>
        <v>0</v>
      </c>
      <c r="U437" s="132"/>
      <c r="V437" s="134">
        <f t="shared" si="738"/>
        <v>0</v>
      </c>
      <c r="W437" s="317"/>
      <c r="X437" s="57"/>
      <c r="Y437" s="283"/>
      <c r="Z437" s="284" t="str">
        <f t="shared" si="695"/>
        <v xml:space="preserve"> </v>
      </c>
      <c r="AA437" s="10">
        <f t="shared" si="739"/>
        <v>0</v>
      </c>
      <c r="AB437" s="26">
        <f t="shared" si="740"/>
        <v>0</v>
      </c>
      <c r="AC437" s="186">
        <f t="shared" si="741"/>
        <v>0.27</v>
      </c>
      <c r="AD437" s="197">
        <f t="shared" si="762"/>
        <v>0</v>
      </c>
      <c r="AE437" s="20">
        <f t="shared" si="742"/>
        <v>0</v>
      </c>
      <c r="AF437" s="21">
        <f t="shared" si="743"/>
        <v>0</v>
      </c>
      <c r="AG437" s="198">
        <f t="shared" si="744"/>
        <v>1</v>
      </c>
      <c r="AH437" s="185">
        <f t="shared" si="763"/>
        <v>0</v>
      </c>
      <c r="AI437" s="132"/>
      <c r="AJ437" s="20">
        <f t="shared" si="745"/>
        <v>0</v>
      </c>
      <c r="AK437" s="133"/>
      <c r="AL437" s="198">
        <f t="shared" si="746"/>
        <v>1</v>
      </c>
      <c r="AM437" s="185">
        <f t="shared" si="764"/>
        <v>0</v>
      </c>
      <c r="AN437" s="132"/>
      <c r="AO437" s="134">
        <f t="shared" si="747"/>
        <v>0</v>
      </c>
      <c r="AP437" s="292">
        <f t="shared" si="748"/>
        <v>0</v>
      </c>
      <c r="AQ437" s="56">
        <f t="shared" si="765"/>
        <v>0</v>
      </c>
      <c r="AR437" s="207"/>
      <c r="AS437" s="11" t="str">
        <f t="shared" si="696"/>
        <v xml:space="preserve"> </v>
      </c>
      <c r="AT437" s="10">
        <f t="shared" si="749"/>
        <v>0</v>
      </c>
      <c r="AU437" s="26">
        <f t="shared" si="750"/>
        <v>0</v>
      </c>
      <c r="AV437" s="26">
        <f t="shared" si="751"/>
        <v>0</v>
      </c>
      <c r="AW437" s="20">
        <f t="shared" si="752"/>
        <v>0</v>
      </c>
      <c r="AX437" s="21">
        <f t="shared" si="753"/>
        <v>0</v>
      </c>
      <c r="AY437" s="198">
        <f t="shared" si="754"/>
        <v>1</v>
      </c>
      <c r="AZ437" s="20">
        <f t="shared" si="766"/>
        <v>0</v>
      </c>
      <c r="BA437" s="132"/>
      <c r="BB437" s="20">
        <f t="shared" si="755"/>
        <v>0</v>
      </c>
      <c r="BC437" s="133"/>
      <c r="BD437" s="198">
        <f t="shared" si="756"/>
        <v>1</v>
      </c>
      <c r="BE437" s="20">
        <f t="shared" si="757"/>
        <v>0</v>
      </c>
      <c r="BF437" s="132"/>
      <c r="BG437" s="184">
        <f t="shared" si="758"/>
        <v>0</v>
      </c>
      <c r="BH437" s="301">
        <f t="shared" si="767"/>
        <v>0</v>
      </c>
      <c r="BI437" s="56">
        <f t="shared" si="768"/>
        <v>0</v>
      </c>
      <c r="BJ437" s="312"/>
      <c r="BK437" s="129" t="str">
        <f t="shared" si="734"/>
        <v>F/I</v>
      </c>
    </row>
    <row r="438" spans="2:63" x14ac:dyDescent="0.25">
      <c r="B438" s="130" t="s">
        <v>533</v>
      </c>
      <c r="C438" s="9"/>
      <c r="D438" s="8"/>
      <c r="E438" s="324" t="s">
        <v>148</v>
      </c>
      <c r="F438" s="324"/>
      <c r="G438" s="61"/>
      <c r="H438" s="66"/>
      <c r="I438" s="26"/>
      <c r="J438" s="186">
        <f>27%</f>
        <v>0.27</v>
      </c>
      <c r="K438" s="197">
        <f t="shared" si="759"/>
        <v>0</v>
      </c>
      <c r="L438" s="20">
        <f t="shared" si="735"/>
        <v>0</v>
      </c>
      <c r="M438" s="67">
        <f t="shared" si="736"/>
        <v>0</v>
      </c>
      <c r="N438" s="198">
        <f>100%</f>
        <v>1</v>
      </c>
      <c r="O438" s="185">
        <f t="shared" si="760"/>
        <v>0</v>
      </c>
      <c r="P438" s="132"/>
      <c r="Q438" s="20">
        <f t="shared" si="737"/>
        <v>0</v>
      </c>
      <c r="R438" s="133"/>
      <c r="S438" s="198">
        <f>100%</f>
        <v>1</v>
      </c>
      <c r="T438" s="185">
        <f t="shared" si="761"/>
        <v>0</v>
      </c>
      <c r="U438" s="132"/>
      <c r="V438" s="134">
        <f t="shared" si="738"/>
        <v>0</v>
      </c>
      <c r="W438" s="317"/>
      <c r="X438" s="57"/>
      <c r="Y438" s="283"/>
      <c r="Z438" s="284" t="str">
        <f t="shared" si="695"/>
        <v xml:space="preserve"> </v>
      </c>
      <c r="AA438" s="10">
        <f t="shared" si="739"/>
        <v>0</v>
      </c>
      <c r="AB438" s="26">
        <f t="shared" si="740"/>
        <v>0</v>
      </c>
      <c r="AC438" s="186">
        <f t="shared" si="741"/>
        <v>0.27</v>
      </c>
      <c r="AD438" s="197">
        <f t="shared" si="762"/>
        <v>0</v>
      </c>
      <c r="AE438" s="20">
        <f t="shared" si="742"/>
        <v>0</v>
      </c>
      <c r="AF438" s="21">
        <f t="shared" si="743"/>
        <v>0</v>
      </c>
      <c r="AG438" s="198">
        <f t="shared" si="744"/>
        <v>1</v>
      </c>
      <c r="AH438" s="185">
        <f t="shared" si="763"/>
        <v>0</v>
      </c>
      <c r="AI438" s="132"/>
      <c r="AJ438" s="20">
        <f t="shared" si="745"/>
        <v>0</v>
      </c>
      <c r="AK438" s="133"/>
      <c r="AL438" s="198">
        <f t="shared" si="746"/>
        <v>1</v>
      </c>
      <c r="AM438" s="185">
        <f t="shared" si="764"/>
        <v>0</v>
      </c>
      <c r="AN438" s="132"/>
      <c r="AO438" s="134">
        <f t="shared" si="747"/>
        <v>0</v>
      </c>
      <c r="AP438" s="292">
        <f t="shared" si="748"/>
        <v>0</v>
      </c>
      <c r="AQ438" s="56">
        <f t="shared" si="765"/>
        <v>0</v>
      </c>
      <c r="AR438" s="207"/>
      <c r="AS438" s="11" t="str">
        <f t="shared" si="696"/>
        <v xml:space="preserve"> </v>
      </c>
      <c r="AT438" s="10">
        <f t="shared" si="749"/>
        <v>0</v>
      </c>
      <c r="AU438" s="26">
        <f t="shared" si="750"/>
        <v>0</v>
      </c>
      <c r="AV438" s="26">
        <f t="shared" si="751"/>
        <v>0</v>
      </c>
      <c r="AW438" s="20">
        <f t="shared" si="752"/>
        <v>0</v>
      </c>
      <c r="AX438" s="21">
        <f t="shared" si="753"/>
        <v>0</v>
      </c>
      <c r="AY438" s="198">
        <f t="shared" si="754"/>
        <v>1</v>
      </c>
      <c r="AZ438" s="20">
        <f t="shared" si="766"/>
        <v>0</v>
      </c>
      <c r="BA438" s="132"/>
      <c r="BB438" s="20">
        <f t="shared" si="755"/>
        <v>0</v>
      </c>
      <c r="BC438" s="133"/>
      <c r="BD438" s="198">
        <f t="shared" si="756"/>
        <v>1</v>
      </c>
      <c r="BE438" s="20">
        <f t="shared" si="757"/>
        <v>0</v>
      </c>
      <c r="BF438" s="132"/>
      <c r="BG438" s="184">
        <f t="shared" si="758"/>
        <v>0</v>
      </c>
      <c r="BH438" s="301">
        <f t="shared" si="767"/>
        <v>0</v>
      </c>
      <c r="BI438" s="56">
        <f t="shared" si="768"/>
        <v>0</v>
      </c>
      <c r="BJ438" s="312"/>
      <c r="BK438" s="129" t="str">
        <f t="shared" si="734"/>
        <v>F/I</v>
      </c>
    </row>
    <row r="439" spans="2:63" x14ac:dyDescent="0.25">
      <c r="B439" s="130" t="s">
        <v>534</v>
      </c>
      <c r="C439" s="9"/>
      <c r="D439" s="8"/>
      <c r="E439" s="324" t="s">
        <v>148</v>
      </c>
      <c r="F439" s="324"/>
      <c r="G439" s="61"/>
      <c r="H439" s="66"/>
      <c r="I439" s="26"/>
      <c r="J439" s="186">
        <f>27%</f>
        <v>0.27</v>
      </c>
      <c r="K439" s="197">
        <f t="shared" si="759"/>
        <v>0</v>
      </c>
      <c r="L439" s="20">
        <f t="shared" si="735"/>
        <v>0</v>
      </c>
      <c r="M439" s="67">
        <f t="shared" si="736"/>
        <v>0</v>
      </c>
      <c r="N439" s="198">
        <f>100%</f>
        <v>1</v>
      </c>
      <c r="O439" s="185">
        <f t="shared" si="760"/>
        <v>0</v>
      </c>
      <c r="P439" s="132"/>
      <c r="Q439" s="20">
        <f t="shared" si="737"/>
        <v>0</v>
      </c>
      <c r="R439" s="133"/>
      <c r="S439" s="198">
        <f>100%</f>
        <v>1</v>
      </c>
      <c r="T439" s="185">
        <f t="shared" si="761"/>
        <v>0</v>
      </c>
      <c r="U439" s="132"/>
      <c r="V439" s="134">
        <f t="shared" si="738"/>
        <v>0</v>
      </c>
      <c r="W439" s="317"/>
      <c r="X439" s="57"/>
      <c r="Y439" s="283"/>
      <c r="Z439" s="284" t="str">
        <f t="shared" si="695"/>
        <v xml:space="preserve"> </v>
      </c>
      <c r="AA439" s="10">
        <f t="shared" si="739"/>
        <v>0</v>
      </c>
      <c r="AB439" s="26">
        <f t="shared" si="740"/>
        <v>0</v>
      </c>
      <c r="AC439" s="186">
        <f t="shared" si="741"/>
        <v>0.27</v>
      </c>
      <c r="AD439" s="197">
        <f t="shared" si="762"/>
        <v>0</v>
      </c>
      <c r="AE439" s="20">
        <f t="shared" si="742"/>
        <v>0</v>
      </c>
      <c r="AF439" s="21">
        <f t="shared" si="743"/>
        <v>0</v>
      </c>
      <c r="AG439" s="198">
        <f t="shared" si="744"/>
        <v>1</v>
      </c>
      <c r="AH439" s="185">
        <f t="shared" si="763"/>
        <v>0</v>
      </c>
      <c r="AI439" s="132"/>
      <c r="AJ439" s="20">
        <f t="shared" si="745"/>
        <v>0</v>
      </c>
      <c r="AK439" s="133"/>
      <c r="AL439" s="198">
        <f t="shared" si="746"/>
        <v>1</v>
      </c>
      <c r="AM439" s="185">
        <f t="shared" si="764"/>
        <v>0</v>
      </c>
      <c r="AN439" s="132"/>
      <c r="AO439" s="134">
        <f t="shared" si="747"/>
        <v>0</v>
      </c>
      <c r="AP439" s="292">
        <f t="shared" si="748"/>
        <v>0</v>
      </c>
      <c r="AQ439" s="56">
        <f t="shared" si="765"/>
        <v>0</v>
      </c>
      <c r="AR439" s="207"/>
      <c r="AS439" s="11" t="str">
        <f t="shared" si="696"/>
        <v xml:space="preserve"> </v>
      </c>
      <c r="AT439" s="10">
        <f t="shared" si="749"/>
        <v>0</v>
      </c>
      <c r="AU439" s="26">
        <f t="shared" si="750"/>
        <v>0</v>
      </c>
      <c r="AV439" s="26">
        <f t="shared" si="751"/>
        <v>0</v>
      </c>
      <c r="AW439" s="20">
        <f t="shared" si="752"/>
        <v>0</v>
      </c>
      <c r="AX439" s="21">
        <f t="shared" si="753"/>
        <v>0</v>
      </c>
      <c r="AY439" s="198">
        <f t="shared" si="754"/>
        <v>1</v>
      </c>
      <c r="AZ439" s="20">
        <f t="shared" si="766"/>
        <v>0</v>
      </c>
      <c r="BA439" s="132"/>
      <c r="BB439" s="20">
        <f t="shared" si="755"/>
        <v>0</v>
      </c>
      <c r="BC439" s="133"/>
      <c r="BD439" s="198">
        <f t="shared" si="756"/>
        <v>1</v>
      </c>
      <c r="BE439" s="20">
        <f t="shared" si="757"/>
        <v>0</v>
      </c>
      <c r="BF439" s="132"/>
      <c r="BG439" s="184">
        <f t="shared" si="758"/>
        <v>0</v>
      </c>
      <c r="BH439" s="301">
        <f t="shared" si="767"/>
        <v>0</v>
      </c>
      <c r="BI439" s="56">
        <f t="shared" si="768"/>
        <v>0</v>
      </c>
      <c r="BJ439" s="312"/>
      <c r="BK439" s="129" t="str">
        <f t="shared" si="734"/>
        <v>F/I</v>
      </c>
    </row>
    <row r="440" spans="2:63" x14ac:dyDescent="0.25">
      <c r="B440" s="130" t="s">
        <v>535</v>
      </c>
      <c r="C440" s="9"/>
      <c r="D440" s="8"/>
      <c r="E440" s="324" t="s">
        <v>148</v>
      </c>
      <c r="F440" s="324"/>
      <c r="G440" s="61"/>
      <c r="H440" s="66"/>
      <c r="I440" s="26"/>
      <c r="J440" s="186">
        <f>27%</f>
        <v>0.27</v>
      </c>
      <c r="K440" s="197">
        <f t="shared" si="759"/>
        <v>0</v>
      </c>
      <c r="L440" s="20">
        <f t="shared" si="735"/>
        <v>0</v>
      </c>
      <c r="M440" s="67">
        <f t="shared" si="736"/>
        <v>0</v>
      </c>
      <c r="N440" s="198">
        <f>100%</f>
        <v>1</v>
      </c>
      <c r="O440" s="185">
        <f t="shared" si="760"/>
        <v>0</v>
      </c>
      <c r="P440" s="132"/>
      <c r="Q440" s="20">
        <f t="shared" si="737"/>
        <v>0</v>
      </c>
      <c r="R440" s="133"/>
      <c r="S440" s="198">
        <f>100%</f>
        <v>1</v>
      </c>
      <c r="T440" s="185">
        <f t="shared" si="761"/>
        <v>0</v>
      </c>
      <c r="U440" s="132"/>
      <c r="V440" s="134">
        <f t="shared" si="738"/>
        <v>0</v>
      </c>
      <c r="W440" s="317"/>
      <c r="X440" s="57"/>
      <c r="Y440" s="283"/>
      <c r="Z440" s="284" t="str">
        <f t="shared" si="695"/>
        <v xml:space="preserve"> </v>
      </c>
      <c r="AA440" s="10">
        <f t="shared" si="739"/>
        <v>0</v>
      </c>
      <c r="AB440" s="26">
        <f t="shared" si="740"/>
        <v>0</v>
      </c>
      <c r="AC440" s="186">
        <f t="shared" si="741"/>
        <v>0.27</v>
      </c>
      <c r="AD440" s="197">
        <f t="shared" si="762"/>
        <v>0</v>
      </c>
      <c r="AE440" s="20">
        <f t="shared" si="742"/>
        <v>0</v>
      </c>
      <c r="AF440" s="21">
        <f t="shared" si="743"/>
        <v>0</v>
      </c>
      <c r="AG440" s="198">
        <f t="shared" si="744"/>
        <v>1</v>
      </c>
      <c r="AH440" s="185">
        <f t="shared" si="763"/>
        <v>0</v>
      </c>
      <c r="AI440" s="132"/>
      <c r="AJ440" s="20">
        <f t="shared" si="745"/>
        <v>0</v>
      </c>
      <c r="AK440" s="133"/>
      <c r="AL440" s="198">
        <f t="shared" si="746"/>
        <v>1</v>
      </c>
      <c r="AM440" s="185">
        <f t="shared" si="764"/>
        <v>0</v>
      </c>
      <c r="AN440" s="132"/>
      <c r="AO440" s="134">
        <f t="shared" si="747"/>
        <v>0</v>
      </c>
      <c r="AP440" s="292">
        <f t="shared" si="748"/>
        <v>0</v>
      </c>
      <c r="AQ440" s="56">
        <f t="shared" si="765"/>
        <v>0</v>
      </c>
      <c r="AR440" s="207"/>
      <c r="AS440" s="11" t="str">
        <f t="shared" si="696"/>
        <v xml:space="preserve"> </v>
      </c>
      <c r="AT440" s="10">
        <f t="shared" si="749"/>
        <v>0</v>
      </c>
      <c r="AU440" s="26">
        <f t="shared" si="750"/>
        <v>0</v>
      </c>
      <c r="AV440" s="26">
        <f t="shared" si="751"/>
        <v>0</v>
      </c>
      <c r="AW440" s="20">
        <f t="shared" si="752"/>
        <v>0</v>
      </c>
      <c r="AX440" s="21">
        <f t="shared" si="753"/>
        <v>0</v>
      </c>
      <c r="AY440" s="198">
        <f t="shared" si="754"/>
        <v>1</v>
      </c>
      <c r="AZ440" s="20">
        <f t="shared" si="766"/>
        <v>0</v>
      </c>
      <c r="BA440" s="132"/>
      <c r="BB440" s="20">
        <f t="shared" si="755"/>
        <v>0</v>
      </c>
      <c r="BC440" s="133"/>
      <c r="BD440" s="198">
        <f t="shared" si="756"/>
        <v>1</v>
      </c>
      <c r="BE440" s="20">
        <f t="shared" si="757"/>
        <v>0</v>
      </c>
      <c r="BF440" s="132"/>
      <c r="BG440" s="184">
        <f t="shared" si="758"/>
        <v>0</v>
      </c>
      <c r="BH440" s="301">
        <f t="shared" si="767"/>
        <v>0</v>
      </c>
      <c r="BI440" s="56">
        <f t="shared" si="768"/>
        <v>0</v>
      </c>
      <c r="BJ440" s="312"/>
      <c r="BK440" s="129" t="str">
        <f t="shared" si="734"/>
        <v>F/I</v>
      </c>
    </row>
    <row r="441" spans="2:63" x14ac:dyDescent="0.25">
      <c r="B441" s="130" t="s">
        <v>536</v>
      </c>
      <c r="C441" s="9"/>
      <c r="D441" s="8"/>
      <c r="E441" s="324" t="s">
        <v>148</v>
      </c>
      <c r="F441" s="324"/>
      <c r="G441" s="61"/>
      <c r="H441" s="66"/>
      <c r="I441" s="26"/>
      <c r="J441" s="186">
        <f>27%</f>
        <v>0.27</v>
      </c>
      <c r="K441" s="197">
        <f t="shared" si="759"/>
        <v>0</v>
      </c>
      <c r="L441" s="20">
        <f t="shared" si="735"/>
        <v>0</v>
      </c>
      <c r="M441" s="67">
        <f t="shared" si="736"/>
        <v>0</v>
      </c>
      <c r="N441" s="198">
        <f>100%</f>
        <v>1</v>
      </c>
      <c r="O441" s="185">
        <f t="shared" si="760"/>
        <v>0</v>
      </c>
      <c r="P441" s="132"/>
      <c r="Q441" s="20">
        <f t="shared" si="737"/>
        <v>0</v>
      </c>
      <c r="R441" s="133"/>
      <c r="S441" s="198">
        <f>100%</f>
        <v>1</v>
      </c>
      <c r="T441" s="185">
        <f t="shared" si="761"/>
        <v>0</v>
      </c>
      <c r="U441" s="132"/>
      <c r="V441" s="134">
        <f t="shared" si="738"/>
        <v>0</v>
      </c>
      <c r="W441" s="317"/>
      <c r="X441" s="57"/>
      <c r="Y441" s="283"/>
      <c r="Z441" s="284" t="str">
        <f t="shared" si="695"/>
        <v xml:space="preserve"> </v>
      </c>
      <c r="AA441" s="10">
        <f t="shared" si="739"/>
        <v>0</v>
      </c>
      <c r="AB441" s="26">
        <f t="shared" si="740"/>
        <v>0</v>
      </c>
      <c r="AC441" s="186">
        <f t="shared" si="741"/>
        <v>0.27</v>
      </c>
      <c r="AD441" s="197">
        <f t="shared" si="762"/>
        <v>0</v>
      </c>
      <c r="AE441" s="20">
        <f t="shared" si="742"/>
        <v>0</v>
      </c>
      <c r="AF441" s="21">
        <f t="shared" si="743"/>
        <v>0</v>
      </c>
      <c r="AG441" s="198">
        <f t="shared" si="744"/>
        <v>1</v>
      </c>
      <c r="AH441" s="185">
        <f t="shared" si="763"/>
        <v>0</v>
      </c>
      <c r="AI441" s="132"/>
      <c r="AJ441" s="20">
        <f t="shared" si="745"/>
        <v>0</v>
      </c>
      <c r="AK441" s="133"/>
      <c r="AL441" s="198">
        <f t="shared" si="746"/>
        <v>1</v>
      </c>
      <c r="AM441" s="185">
        <f t="shared" si="764"/>
        <v>0</v>
      </c>
      <c r="AN441" s="132"/>
      <c r="AO441" s="134">
        <f t="shared" si="747"/>
        <v>0</v>
      </c>
      <c r="AP441" s="292">
        <f t="shared" si="748"/>
        <v>0</v>
      </c>
      <c r="AQ441" s="56">
        <f t="shared" si="765"/>
        <v>0</v>
      </c>
      <c r="AR441" s="207"/>
      <c r="AS441" s="11" t="str">
        <f t="shared" si="696"/>
        <v xml:space="preserve"> </v>
      </c>
      <c r="AT441" s="10">
        <f t="shared" si="749"/>
        <v>0</v>
      </c>
      <c r="AU441" s="26">
        <f t="shared" si="750"/>
        <v>0</v>
      </c>
      <c r="AV441" s="26">
        <f t="shared" si="751"/>
        <v>0</v>
      </c>
      <c r="AW441" s="20">
        <f t="shared" si="752"/>
        <v>0</v>
      </c>
      <c r="AX441" s="21">
        <f t="shared" si="753"/>
        <v>0</v>
      </c>
      <c r="AY441" s="198">
        <f t="shared" si="754"/>
        <v>1</v>
      </c>
      <c r="AZ441" s="20">
        <f t="shared" si="766"/>
        <v>0</v>
      </c>
      <c r="BA441" s="132"/>
      <c r="BB441" s="20">
        <f t="shared" si="755"/>
        <v>0</v>
      </c>
      <c r="BC441" s="133"/>
      <c r="BD441" s="198">
        <f t="shared" si="756"/>
        <v>1</v>
      </c>
      <c r="BE441" s="20">
        <f t="shared" si="757"/>
        <v>0</v>
      </c>
      <c r="BF441" s="132"/>
      <c r="BG441" s="184">
        <f t="shared" si="758"/>
        <v>0</v>
      </c>
      <c r="BH441" s="301">
        <f t="shared" si="767"/>
        <v>0</v>
      </c>
      <c r="BI441" s="56">
        <f t="shared" si="768"/>
        <v>0</v>
      </c>
      <c r="BJ441" s="312"/>
      <c r="BK441" s="129" t="str">
        <f t="shared" si="734"/>
        <v>F/I</v>
      </c>
    </row>
    <row r="442" spans="2:63" x14ac:dyDescent="0.25">
      <c r="B442" s="130" t="s">
        <v>537</v>
      </c>
      <c r="C442" s="9"/>
      <c r="D442" s="8"/>
      <c r="E442" s="324" t="s">
        <v>148</v>
      </c>
      <c r="F442" s="324"/>
      <c r="G442" s="61"/>
      <c r="H442" s="66"/>
      <c r="I442" s="26"/>
      <c r="J442" s="186">
        <f>27%</f>
        <v>0.27</v>
      </c>
      <c r="K442" s="197">
        <f t="shared" si="759"/>
        <v>0</v>
      </c>
      <c r="L442" s="20">
        <f t="shared" si="735"/>
        <v>0</v>
      </c>
      <c r="M442" s="67">
        <f t="shared" si="736"/>
        <v>0</v>
      </c>
      <c r="N442" s="198">
        <f>100%</f>
        <v>1</v>
      </c>
      <c r="O442" s="185">
        <f t="shared" si="760"/>
        <v>0</v>
      </c>
      <c r="P442" s="132"/>
      <c r="Q442" s="20">
        <f t="shared" si="737"/>
        <v>0</v>
      </c>
      <c r="R442" s="133"/>
      <c r="S442" s="198">
        <f>100%</f>
        <v>1</v>
      </c>
      <c r="T442" s="185">
        <f t="shared" si="761"/>
        <v>0</v>
      </c>
      <c r="U442" s="132"/>
      <c r="V442" s="134">
        <f t="shared" si="738"/>
        <v>0</v>
      </c>
      <c r="W442" s="317"/>
      <c r="X442" s="57"/>
      <c r="Y442" s="283"/>
      <c r="Z442" s="284" t="str">
        <f t="shared" si="695"/>
        <v xml:space="preserve"> </v>
      </c>
      <c r="AA442" s="10">
        <f t="shared" si="739"/>
        <v>0</v>
      </c>
      <c r="AB442" s="26">
        <f t="shared" si="740"/>
        <v>0</v>
      </c>
      <c r="AC442" s="186">
        <f t="shared" si="741"/>
        <v>0.27</v>
      </c>
      <c r="AD442" s="197">
        <f t="shared" si="762"/>
        <v>0</v>
      </c>
      <c r="AE442" s="20">
        <f t="shared" si="742"/>
        <v>0</v>
      </c>
      <c r="AF442" s="21">
        <f t="shared" si="743"/>
        <v>0</v>
      </c>
      <c r="AG442" s="198">
        <f t="shared" si="744"/>
        <v>1</v>
      </c>
      <c r="AH442" s="185">
        <f t="shared" si="763"/>
        <v>0</v>
      </c>
      <c r="AI442" s="132"/>
      <c r="AJ442" s="20">
        <f t="shared" si="745"/>
        <v>0</v>
      </c>
      <c r="AK442" s="133"/>
      <c r="AL442" s="198">
        <f t="shared" si="746"/>
        <v>1</v>
      </c>
      <c r="AM442" s="185">
        <f t="shared" si="764"/>
        <v>0</v>
      </c>
      <c r="AN442" s="132"/>
      <c r="AO442" s="134">
        <f t="shared" si="747"/>
        <v>0</v>
      </c>
      <c r="AP442" s="292">
        <f t="shared" si="748"/>
        <v>0</v>
      </c>
      <c r="AQ442" s="56">
        <f t="shared" si="765"/>
        <v>0</v>
      </c>
      <c r="AR442" s="207"/>
      <c r="AS442" s="11" t="str">
        <f t="shared" si="696"/>
        <v xml:space="preserve"> </v>
      </c>
      <c r="AT442" s="10">
        <f t="shared" si="749"/>
        <v>0</v>
      </c>
      <c r="AU442" s="26">
        <f t="shared" si="750"/>
        <v>0</v>
      </c>
      <c r="AV442" s="26">
        <f t="shared" si="751"/>
        <v>0</v>
      </c>
      <c r="AW442" s="20">
        <f t="shared" si="752"/>
        <v>0</v>
      </c>
      <c r="AX442" s="21">
        <f t="shared" si="753"/>
        <v>0</v>
      </c>
      <c r="AY442" s="198">
        <f t="shared" si="754"/>
        <v>1</v>
      </c>
      <c r="AZ442" s="20">
        <f t="shared" si="766"/>
        <v>0</v>
      </c>
      <c r="BA442" s="132"/>
      <c r="BB442" s="20">
        <f t="shared" si="755"/>
        <v>0</v>
      </c>
      <c r="BC442" s="133"/>
      <c r="BD442" s="198">
        <f t="shared" si="756"/>
        <v>1</v>
      </c>
      <c r="BE442" s="20">
        <f t="shared" si="757"/>
        <v>0</v>
      </c>
      <c r="BF442" s="132"/>
      <c r="BG442" s="184">
        <f t="shared" si="758"/>
        <v>0</v>
      </c>
      <c r="BH442" s="301">
        <f t="shared" si="767"/>
        <v>0</v>
      </c>
      <c r="BI442" s="56">
        <f t="shared" si="768"/>
        <v>0</v>
      </c>
      <c r="BJ442" s="312"/>
      <c r="BK442" s="129" t="str">
        <f t="shared" si="734"/>
        <v>F/I</v>
      </c>
    </row>
    <row r="443" spans="2:63" x14ac:dyDescent="0.25">
      <c r="B443" s="130" t="s">
        <v>538</v>
      </c>
      <c r="C443" s="9"/>
      <c r="D443" s="8"/>
      <c r="E443" s="324" t="s">
        <v>148</v>
      </c>
      <c r="F443" s="324"/>
      <c r="G443" s="61"/>
      <c r="H443" s="66"/>
      <c r="I443" s="26"/>
      <c r="J443" s="186">
        <f>27%</f>
        <v>0.27</v>
      </c>
      <c r="K443" s="197">
        <f t="shared" si="759"/>
        <v>0</v>
      </c>
      <c r="L443" s="20">
        <f t="shared" si="735"/>
        <v>0</v>
      </c>
      <c r="M443" s="67">
        <f t="shared" si="736"/>
        <v>0</v>
      </c>
      <c r="N443" s="198">
        <f>100%</f>
        <v>1</v>
      </c>
      <c r="O443" s="185">
        <f t="shared" si="760"/>
        <v>0</v>
      </c>
      <c r="P443" s="132"/>
      <c r="Q443" s="20">
        <f t="shared" si="737"/>
        <v>0</v>
      </c>
      <c r="R443" s="133"/>
      <c r="S443" s="198">
        <f>100%</f>
        <v>1</v>
      </c>
      <c r="T443" s="185">
        <f t="shared" si="761"/>
        <v>0</v>
      </c>
      <c r="U443" s="132"/>
      <c r="V443" s="134">
        <f t="shared" si="738"/>
        <v>0</v>
      </c>
      <c r="W443" s="317"/>
      <c r="X443" s="57"/>
      <c r="Y443" s="283"/>
      <c r="Z443" s="284" t="str">
        <f t="shared" si="695"/>
        <v xml:space="preserve"> </v>
      </c>
      <c r="AA443" s="10">
        <f t="shared" si="739"/>
        <v>0</v>
      </c>
      <c r="AB443" s="26">
        <f t="shared" si="740"/>
        <v>0</v>
      </c>
      <c r="AC443" s="186">
        <f t="shared" si="741"/>
        <v>0.27</v>
      </c>
      <c r="AD443" s="197">
        <f t="shared" si="762"/>
        <v>0</v>
      </c>
      <c r="AE443" s="20">
        <f t="shared" si="742"/>
        <v>0</v>
      </c>
      <c r="AF443" s="21">
        <f t="shared" si="743"/>
        <v>0</v>
      </c>
      <c r="AG443" s="198">
        <f t="shared" si="744"/>
        <v>1</v>
      </c>
      <c r="AH443" s="185">
        <f t="shared" si="763"/>
        <v>0</v>
      </c>
      <c r="AI443" s="132"/>
      <c r="AJ443" s="20">
        <f t="shared" si="745"/>
        <v>0</v>
      </c>
      <c r="AK443" s="133"/>
      <c r="AL443" s="198">
        <f t="shared" si="746"/>
        <v>1</v>
      </c>
      <c r="AM443" s="185">
        <f t="shared" si="764"/>
        <v>0</v>
      </c>
      <c r="AN443" s="132"/>
      <c r="AO443" s="134">
        <f t="shared" si="747"/>
        <v>0</v>
      </c>
      <c r="AP443" s="292">
        <f t="shared" si="748"/>
        <v>0</v>
      </c>
      <c r="AQ443" s="56">
        <f t="shared" si="765"/>
        <v>0</v>
      </c>
      <c r="AR443" s="207"/>
      <c r="AS443" s="11" t="str">
        <f t="shared" si="696"/>
        <v xml:space="preserve"> </v>
      </c>
      <c r="AT443" s="10">
        <f t="shared" si="749"/>
        <v>0</v>
      </c>
      <c r="AU443" s="26">
        <f t="shared" si="750"/>
        <v>0</v>
      </c>
      <c r="AV443" s="26">
        <f t="shared" si="751"/>
        <v>0</v>
      </c>
      <c r="AW443" s="20">
        <f t="shared" si="752"/>
        <v>0</v>
      </c>
      <c r="AX443" s="21">
        <f t="shared" si="753"/>
        <v>0</v>
      </c>
      <c r="AY443" s="198">
        <f t="shared" si="754"/>
        <v>1</v>
      </c>
      <c r="AZ443" s="20">
        <f t="shared" si="766"/>
        <v>0</v>
      </c>
      <c r="BA443" s="132"/>
      <c r="BB443" s="20">
        <f t="shared" si="755"/>
        <v>0</v>
      </c>
      <c r="BC443" s="133"/>
      <c r="BD443" s="198">
        <f t="shared" si="756"/>
        <v>1</v>
      </c>
      <c r="BE443" s="20">
        <f t="shared" si="757"/>
        <v>0</v>
      </c>
      <c r="BF443" s="132"/>
      <c r="BG443" s="184">
        <f t="shared" si="758"/>
        <v>0</v>
      </c>
      <c r="BH443" s="301">
        <f t="shared" si="767"/>
        <v>0</v>
      </c>
      <c r="BI443" s="56">
        <f t="shared" si="768"/>
        <v>0</v>
      </c>
      <c r="BJ443" s="312"/>
      <c r="BK443" s="129" t="str">
        <f t="shared" si="734"/>
        <v>F/I</v>
      </c>
    </row>
    <row r="444" spans="2:63" x14ac:dyDescent="0.25">
      <c r="B444" s="130" t="s">
        <v>539</v>
      </c>
      <c r="C444" s="9"/>
      <c r="D444" s="8"/>
      <c r="E444" s="324" t="s">
        <v>148</v>
      </c>
      <c r="F444" s="324"/>
      <c r="G444" s="61"/>
      <c r="H444" s="66"/>
      <c r="I444" s="26"/>
      <c r="J444" s="186">
        <f>27%</f>
        <v>0.27</v>
      </c>
      <c r="K444" s="197">
        <f t="shared" si="759"/>
        <v>0</v>
      </c>
      <c r="L444" s="20">
        <f t="shared" si="735"/>
        <v>0</v>
      </c>
      <c r="M444" s="67">
        <f t="shared" si="736"/>
        <v>0</v>
      </c>
      <c r="N444" s="198">
        <f>100%</f>
        <v>1</v>
      </c>
      <c r="O444" s="185">
        <f t="shared" si="760"/>
        <v>0</v>
      </c>
      <c r="P444" s="132"/>
      <c r="Q444" s="20">
        <f t="shared" si="737"/>
        <v>0</v>
      </c>
      <c r="R444" s="133"/>
      <c r="S444" s="198">
        <f>100%</f>
        <v>1</v>
      </c>
      <c r="T444" s="185">
        <f t="shared" si="761"/>
        <v>0</v>
      </c>
      <c r="U444" s="132"/>
      <c r="V444" s="134">
        <f t="shared" si="738"/>
        <v>0</v>
      </c>
      <c r="W444" s="317"/>
      <c r="X444" s="57"/>
      <c r="Y444" s="283"/>
      <c r="Z444" s="284" t="str">
        <f t="shared" si="695"/>
        <v xml:space="preserve"> </v>
      </c>
      <c r="AA444" s="10">
        <f t="shared" si="739"/>
        <v>0</v>
      </c>
      <c r="AB444" s="26">
        <f t="shared" si="740"/>
        <v>0</v>
      </c>
      <c r="AC444" s="186">
        <f t="shared" si="741"/>
        <v>0.27</v>
      </c>
      <c r="AD444" s="197">
        <f t="shared" si="762"/>
        <v>0</v>
      </c>
      <c r="AE444" s="20">
        <f t="shared" si="742"/>
        <v>0</v>
      </c>
      <c r="AF444" s="21">
        <f t="shared" si="743"/>
        <v>0</v>
      </c>
      <c r="AG444" s="198">
        <f t="shared" si="744"/>
        <v>1</v>
      </c>
      <c r="AH444" s="185">
        <f t="shared" si="763"/>
        <v>0</v>
      </c>
      <c r="AI444" s="132"/>
      <c r="AJ444" s="20">
        <f t="shared" si="745"/>
        <v>0</v>
      </c>
      <c r="AK444" s="133"/>
      <c r="AL444" s="198">
        <f t="shared" si="746"/>
        <v>1</v>
      </c>
      <c r="AM444" s="185">
        <f t="shared" si="764"/>
        <v>0</v>
      </c>
      <c r="AN444" s="132"/>
      <c r="AO444" s="134">
        <f t="shared" si="747"/>
        <v>0</v>
      </c>
      <c r="AP444" s="292">
        <f t="shared" si="748"/>
        <v>0</v>
      </c>
      <c r="AQ444" s="56">
        <f t="shared" si="765"/>
        <v>0</v>
      </c>
      <c r="AR444" s="207"/>
      <c r="AS444" s="11" t="str">
        <f t="shared" si="696"/>
        <v xml:space="preserve"> </v>
      </c>
      <c r="AT444" s="10">
        <f t="shared" si="749"/>
        <v>0</v>
      </c>
      <c r="AU444" s="26">
        <f t="shared" si="750"/>
        <v>0</v>
      </c>
      <c r="AV444" s="26">
        <f t="shared" si="751"/>
        <v>0</v>
      </c>
      <c r="AW444" s="20">
        <f t="shared" si="752"/>
        <v>0</v>
      </c>
      <c r="AX444" s="21">
        <f t="shared" si="753"/>
        <v>0</v>
      </c>
      <c r="AY444" s="198">
        <f t="shared" si="754"/>
        <v>1</v>
      </c>
      <c r="AZ444" s="20">
        <f t="shared" si="766"/>
        <v>0</v>
      </c>
      <c r="BA444" s="132"/>
      <c r="BB444" s="20">
        <f t="shared" si="755"/>
        <v>0</v>
      </c>
      <c r="BC444" s="133"/>
      <c r="BD444" s="198">
        <f t="shared" si="756"/>
        <v>1</v>
      </c>
      <c r="BE444" s="20">
        <f t="shared" si="757"/>
        <v>0</v>
      </c>
      <c r="BF444" s="132"/>
      <c r="BG444" s="184">
        <f t="shared" si="758"/>
        <v>0</v>
      </c>
      <c r="BH444" s="301">
        <f t="shared" si="767"/>
        <v>0</v>
      </c>
      <c r="BI444" s="56">
        <f t="shared" si="768"/>
        <v>0</v>
      </c>
      <c r="BJ444" s="312"/>
      <c r="BK444" s="129" t="str">
        <f t="shared" ref="BK444:BK454" si="769">+IF(LEFT(RIGHT(B444,3),1)="/",SUBSTITUTE(B444,RIGHT(B444,3),""),"")</f>
        <v>F/I</v>
      </c>
    </row>
    <row r="445" spans="2:63" x14ac:dyDescent="0.25">
      <c r="B445" s="130" t="s">
        <v>540</v>
      </c>
      <c r="C445" s="9"/>
      <c r="D445" s="8"/>
      <c r="E445" s="324" t="s">
        <v>148</v>
      </c>
      <c r="F445" s="324"/>
      <c r="G445" s="61"/>
      <c r="H445" s="66"/>
      <c r="I445" s="26"/>
      <c r="J445" s="186">
        <f>27%</f>
        <v>0.27</v>
      </c>
      <c r="K445" s="197">
        <f t="shared" si="759"/>
        <v>0</v>
      </c>
      <c r="L445" s="20">
        <f t="shared" si="735"/>
        <v>0</v>
      </c>
      <c r="M445" s="67">
        <f t="shared" si="736"/>
        <v>0</v>
      </c>
      <c r="N445" s="198">
        <f>100%</f>
        <v>1</v>
      </c>
      <c r="O445" s="185">
        <f t="shared" si="760"/>
        <v>0</v>
      </c>
      <c r="P445" s="132"/>
      <c r="Q445" s="20">
        <f t="shared" si="737"/>
        <v>0</v>
      </c>
      <c r="R445" s="133"/>
      <c r="S445" s="198">
        <f>100%</f>
        <v>1</v>
      </c>
      <c r="T445" s="185">
        <f t="shared" si="761"/>
        <v>0</v>
      </c>
      <c r="U445" s="132"/>
      <c r="V445" s="134">
        <f t="shared" si="738"/>
        <v>0</v>
      </c>
      <c r="W445" s="317"/>
      <c r="X445" s="57"/>
      <c r="Y445" s="283"/>
      <c r="Z445" s="284" t="str">
        <f t="shared" si="695"/>
        <v xml:space="preserve"> </v>
      </c>
      <c r="AA445" s="10">
        <f t="shared" si="739"/>
        <v>0</v>
      </c>
      <c r="AB445" s="26">
        <f t="shared" si="740"/>
        <v>0</v>
      </c>
      <c r="AC445" s="186">
        <f t="shared" si="741"/>
        <v>0.27</v>
      </c>
      <c r="AD445" s="197">
        <f t="shared" si="762"/>
        <v>0</v>
      </c>
      <c r="AE445" s="20">
        <f t="shared" si="742"/>
        <v>0</v>
      </c>
      <c r="AF445" s="21">
        <f t="shared" si="743"/>
        <v>0</v>
      </c>
      <c r="AG445" s="198">
        <f t="shared" si="744"/>
        <v>1</v>
      </c>
      <c r="AH445" s="185">
        <f t="shared" si="763"/>
        <v>0</v>
      </c>
      <c r="AI445" s="132"/>
      <c r="AJ445" s="20">
        <f t="shared" si="745"/>
        <v>0</v>
      </c>
      <c r="AK445" s="133"/>
      <c r="AL445" s="198">
        <f t="shared" si="746"/>
        <v>1</v>
      </c>
      <c r="AM445" s="185">
        <f t="shared" si="764"/>
        <v>0</v>
      </c>
      <c r="AN445" s="132"/>
      <c r="AO445" s="134">
        <f t="shared" si="747"/>
        <v>0</v>
      </c>
      <c r="AP445" s="292">
        <f t="shared" si="748"/>
        <v>0</v>
      </c>
      <c r="AQ445" s="56">
        <f t="shared" si="765"/>
        <v>0</v>
      </c>
      <c r="AR445" s="207"/>
      <c r="AS445" s="11" t="str">
        <f t="shared" si="696"/>
        <v xml:space="preserve"> </v>
      </c>
      <c r="AT445" s="10">
        <f t="shared" si="749"/>
        <v>0</v>
      </c>
      <c r="AU445" s="26">
        <f t="shared" si="750"/>
        <v>0</v>
      </c>
      <c r="AV445" s="26">
        <f t="shared" si="751"/>
        <v>0</v>
      </c>
      <c r="AW445" s="20">
        <f t="shared" si="752"/>
        <v>0</v>
      </c>
      <c r="AX445" s="21">
        <f t="shared" si="753"/>
        <v>0</v>
      </c>
      <c r="AY445" s="198">
        <f t="shared" si="754"/>
        <v>1</v>
      </c>
      <c r="AZ445" s="20">
        <f t="shared" si="766"/>
        <v>0</v>
      </c>
      <c r="BA445" s="132"/>
      <c r="BB445" s="20">
        <f t="shared" si="755"/>
        <v>0</v>
      </c>
      <c r="BC445" s="133"/>
      <c r="BD445" s="198">
        <f t="shared" si="756"/>
        <v>1</v>
      </c>
      <c r="BE445" s="20">
        <f t="shared" si="757"/>
        <v>0</v>
      </c>
      <c r="BF445" s="132"/>
      <c r="BG445" s="184">
        <f t="shared" si="758"/>
        <v>0</v>
      </c>
      <c r="BH445" s="301">
        <f t="shared" si="767"/>
        <v>0</v>
      </c>
      <c r="BI445" s="56">
        <f t="shared" si="768"/>
        <v>0</v>
      </c>
      <c r="BJ445" s="312"/>
      <c r="BK445" s="129" t="str">
        <f t="shared" si="769"/>
        <v>F/I</v>
      </c>
    </row>
    <row r="446" spans="2:63" x14ac:dyDescent="0.25">
      <c r="B446" s="130" t="s">
        <v>541</v>
      </c>
      <c r="C446" s="9"/>
      <c r="D446" s="8"/>
      <c r="E446" s="324" t="s">
        <v>148</v>
      </c>
      <c r="F446" s="324"/>
      <c r="G446" s="61"/>
      <c r="H446" s="66"/>
      <c r="I446" s="26"/>
      <c r="J446" s="186">
        <f>27%</f>
        <v>0.27</v>
      </c>
      <c r="K446" s="197">
        <f t="shared" si="759"/>
        <v>0</v>
      </c>
      <c r="L446" s="20">
        <f t="shared" si="735"/>
        <v>0</v>
      </c>
      <c r="M446" s="67">
        <f t="shared" si="736"/>
        <v>0</v>
      </c>
      <c r="N446" s="198">
        <f>100%</f>
        <v>1</v>
      </c>
      <c r="O446" s="185">
        <f t="shared" si="760"/>
        <v>0</v>
      </c>
      <c r="P446" s="132"/>
      <c r="Q446" s="20">
        <f t="shared" si="737"/>
        <v>0</v>
      </c>
      <c r="R446" s="133"/>
      <c r="S446" s="198">
        <f>100%</f>
        <v>1</v>
      </c>
      <c r="T446" s="185">
        <f t="shared" si="761"/>
        <v>0</v>
      </c>
      <c r="U446" s="132"/>
      <c r="V446" s="134">
        <f t="shared" si="738"/>
        <v>0</v>
      </c>
      <c r="W446" s="317"/>
      <c r="X446" s="57"/>
      <c r="Y446" s="283"/>
      <c r="Z446" s="284" t="str">
        <f t="shared" si="695"/>
        <v xml:space="preserve"> </v>
      </c>
      <c r="AA446" s="10">
        <f t="shared" si="739"/>
        <v>0</v>
      </c>
      <c r="AB446" s="26">
        <f t="shared" si="740"/>
        <v>0</v>
      </c>
      <c r="AC446" s="186">
        <f t="shared" si="741"/>
        <v>0.27</v>
      </c>
      <c r="AD446" s="197">
        <f t="shared" si="762"/>
        <v>0</v>
      </c>
      <c r="AE446" s="20">
        <f t="shared" si="742"/>
        <v>0</v>
      </c>
      <c r="AF446" s="21">
        <f t="shared" si="743"/>
        <v>0</v>
      </c>
      <c r="AG446" s="198">
        <f t="shared" si="744"/>
        <v>1</v>
      </c>
      <c r="AH446" s="185">
        <f t="shared" si="763"/>
        <v>0</v>
      </c>
      <c r="AI446" s="132"/>
      <c r="AJ446" s="20">
        <f t="shared" si="745"/>
        <v>0</v>
      </c>
      <c r="AK446" s="133"/>
      <c r="AL446" s="198">
        <f t="shared" si="746"/>
        <v>1</v>
      </c>
      <c r="AM446" s="185">
        <f t="shared" si="764"/>
        <v>0</v>
      </c>
      <c r="AN446" s="132"/>
      <c r="AO446" s="134">
        <f t="shared" si="747"/>
        <v>0</v>
      </c>
      <c r="AP446" s="292">
        <f t="shared" si="748"/>
        <v>0</v>
      </c>
      <c r="AQ446" s="56">
        <f t="shared" si="765"/>
        <v>0</v>
      </c>
      <c r="AR446" s="207"/>
      <c r="AS446" s="11" t="str">
        <f t="shared" si="696"/>
        <v xml:space="preserve"> </v>
      </c>
      <c r="AT446" s="10">
        <f t="shared" si="749"/>
        <v>0</v>
      </c>
      <c r="AU446" s="26">
        <f t="shared" si="750"/>
        <v>0</v>
      </c>
      <c r="AV446" s="26">
        <f t="shared" si="751"/>
        <v>0</v>
      </c>
      <c r="AW446" s="20">
        <f t="shared" si="752"/>
        <v>0</v>
      </c>
      <c r="AX446" s="21">
        <f t="shared" si="753"/>
        <v>0</v>
      </c>
      <c r="AY446" s="198">
        <f t="shared" si="754"/>
        <v>1</v>
      </c>
      <c r="AZ446" s="20">
        <f t="shared" si="766"/>
        <v>0</v>
      </c>
      <c r="BA446" s="132"/>
      <c r="BB446" s="20">
        <f t="shared" si="755"/>
        <v>0</v>
      </c>
      <c r="BC446" s="133"/>
      <c r="BD446" s="198">
        <f t="shared" si="756"/>
        <v>1</v>
      </c>
      <c r="BE446" s="20">
        <f t="shared" si="757"/>
        <v>0</v>
      </c>
      <c r="BF446" s="132"/>
      <c r="BG446" s="184">
        <f t="shared" si="758"/>
        <v>0</v>
      </c>
      <c r="BH446" s="301">
        <f t="shared" si="767"/>
        <v>0</v>
      </c>
      <c r="BI446" s="56">
        <f t="shared" si="768"/>
        <v>0</v>
      </c>
      <c r="BJ446" s="312"/>
      <c r="BK446" s="129" t="str">
        <f t="shared" si="769"/>
        <v>F/I</v>
      </c>
    </row>
    <row r="447" spans="2:63" x14ac:dyDescent="0.25">
      <c r="B447" s="130" t="s">
        <v>542</v>
      </c>
      <c r="C447" s="9"/>
      <c r="D447" s="8"/>
      <c r="E447" s="324" t="s">
        <v>148</v>
      </c>
      <c r="F447" s="324"/>
      <c r="G447" s="61"/>
      <c r="H447" s="66"/>
      <c r="I447" s="26"/>
      <c r="J447" s="186">
        <f>27%</f>
        <v>0.27</v>
      </c>
      <c r="K447" s="197">
        <f t="shared" si="759"/>
        <v>0</v>
      </c>
      <c r="L447" s="20">
        <f t="shared" si="735"/>
        <v>0</v>
      </c>
      <c r="M447" s="67">
        <f t="shared" si="736"/>
        <v>0</v>
      </c>
      <c r="N447" s="198">
        <f>100%</f>
        <v>1</v>
      </c>
      <c r="O447" s="185">
        <f t="shared" si="760"/>
        <v>0</v>
      </c>
      <c r="P447" s="132"/>
      <c r="Q447" s="20">
        <f t="shared" si="737"/>
        <v>0</v>
      </c>
      <c r="R447" s="133"/>
      <c r="S447" s="198">
        <f>100%</f>
        <v>1</v>
      </c>
      <c r="T447" s="185">
        <f t="shared" si="761"/>
        <v>0</v>
      </c>
      <c r="U447" s="132"/>
      <c r="V447" s="134">
        <f t="shared" si="738"/>
        <v>0</v>
      </c>
      <c r="W447" s="317"/>
      <c r="X447" s="57"/>
      <c r="Y447" s="283"/>
      <c r="Z447" s="284" t="str">
        <f t="shared" si="695"/>
        <v xml:space="preserve"> </v>
      </c>
      <c r="AA447" s="10">
        <f t="shared" si="739"/>
        <v>0</v>
      </c>
      <c r="AB447" s="26">
        <f t="shared" si="740"/>
        <v>0</v>
      </c>
      <c r="AC447" s="186">
        <f t="shared" si="741"/>
        <v>0.27</v>
      </c>
      <c r="AD447" s="197">
        <f t="shared" si="762"/>
        <v>0</v>
      </c>
      <c r="AE447" s="20">
        <f t="shared" si="742"/>
        <v>0</v>
      </c>
      <c r="AF447" s="21">
        <f t="shared" si="743"/>
        <v>0</v>
      </c>
      <c r="AG447" s="198">
        <f t="shared" si="744"/>
        <v>1</v>
      </c>
      <c r="AH447" s="185">
        <f t="shared" si="763"/>
        <v>0</v>
      </c>
      <c r="AI447" s="132"/>
      <c r="AJ447" s="20">
        <f t="shared" si="745"/>
        <v>0</v>
      </c>
      <c r="AK447" s="133"/>
      <c r="AL447" s="198">
        <f t="shared" si="746"/>
        <v>1</v>
      </c>
      <c r="AM447" s="185">
        <f t="shared" si="764"/>
        <v>0</v>
      </c>
      <c r="AN447" s="132"/>
      <c r="AO447" s="134">
        <f t="shared" si="747"/>
        <v>0</v>
      </c>
      <c r="AP447" s="292">
        <f t="shared" si="748"/>
        <v>0</v>
      </c>
      <c r="AQ447" s="56">
        <f t="shared" si="765"/>
        <v>0</v>
      </c>
      <c r="AR447" s="207"/>
      <c r="AS447" s="11" t="str">
        <f t="shared" si="696"/>
        <v xml:space="preserve"> </v>
      </c>
      <c r="AT447" s="10">
        <f t="shared" si="749"/>
        <v>0</v>
      </c>
      <c r="AU447" s="26">
        <f t="shared" si="750"/>
        <v>0</v>
      </c>
      <c r="AV447" s="26">
        <f t="shared" si="751"/>
        <v>0</v>
      </c>
      <c r="AW447" s="20">
        <f t="shared" si="752"/>
        <v>0</v>
      </c>
      <c r="AX447" s="21">
        <f t="shared" si="753"/>
        <v>0</v>
      </c>
      <c r="AY447" s="198">
        <f t="shared" si="754"/>
        <v>1</v>
      </c>
      <c r="AZ447" s="20">
        <f t="shared" si="766"/>
        <v>0</v>
      </c>
      <c r="BA447" s="132"/>
      <c r="BB447" s="20">
        <f t="shared" si="755"/>
        <v>0</v>
      </c>
      <c r="BC447" s="133"/>
      <c r="BD447" s="198">
        <f t="shared" si="756"/>
        <v>1</v>
      </c>
      <c r="BE447" s="20">
        <f t="shared" si="757"/>
        <v>0</v>
      </c>
      <c r="BF447" s="132"/>
      <c r="BG447" s="184">
        <f t="shared" si="758"/>
        <v>0</v>
      </c>
      <c r="BH447" s="301">
        <f t="shared" si="767"/>
        <v>0</v>
      </c>
      <c r="BI447" s="56">
        <f t="shared" si="768"/>
        <v>0</v>
      </c>
      <c r="BJ447" s="312"/>
      <c r="BK447" s="129" t="str">
        <f t="shared" si="769"/>
        <v>F/I</v>
      </c>
    </row>
    <row r="448" spans="2:63" x14ac:dyDescent="0.25">
      <c r="B448" s="130" t="s">
        <v>543</v>
      </c>
      <c r="C448" s="9"/>
      <c r="D448" s="8"/>
      <c r="E448" s="324" t="s">
        <v>148</v>
      </c>
      <c r="F448" s="324"/>
      <c r="G448" s="61"/>
      <c r="H448" s="66"/>
      <c r="I448" s="26"/>
      <c r="J448" s="186">
        <f>27%</f>
        <v>0.27</v>
      </c>
      <c r="K448" s="197">
        <f t="shared" si="759"/>
        <v>0</v>
      </c>
      <c r="L448" s="20">
        <f t="shared" si="735"/>
        <v>0</v>
      </c>
      <c r="M448" s="67">
        <f t="shared" si="736"/>
        <v>0</v>
      </c>
      <c r="N448" s="198">
        <f>100%</f>
        <v>1</v>
      </c>
      <c r="O448" s="185">
        <f t="shared" si="760"/>
        <v>0</v>
      </c>
      <c r="P448" s="132"/>
      <c r="Q448" s="20">
        <f t="shared" si="737"/>
        <v>0</v>
      </c>
      <c r="R448" s="133"/>
      <c r="S448" s="198">
        <f>100%</f>
        <v>1</v>
      </c>
      <c r="T448" s="185">
        <f t="shared" si="761"/>
        <v>0</v>
      </c>
      <c r="U448" s="132"/>
      <c r="V448" s="134">
        <f t="shared" si="738"/>
        <v>0</v>
      </c>
      <c r="W448" s="317"/>
      <c r="X448" s="57"/>
      <c r="Y448" s="283"/>
      <c r="Z448" s="284" t="str">
        <f t="shared" si="695"/>
        <v xml:space="preserve"> </v>
      </c>
      <c r="AA448" s="10">
        <f t="shared" si="739"/>
        <v>0</v>
      </c>
      <c r="AB448" s="26">
        <f t="shared" si="740"/>
        <v>0</v>
      </c>
      <c r="AC448" s="186">
        <f t="shared" si="741"/>
        <v>0.27</v>
      </c>
      <c r="AD448" s="197">
        <f t="shared" si="762"/>
        <v>0</v>
      </c>
      <c r="AE448" s="20">
        <f t="shared" si="742"/>
        <v>0</v>
      </c>
      <c r="AF448" s="21">
        <f t="shared" si="743"/>
        <v>0</v>
      </c>
      <c r="AG448" s="198">
        <f t="shared" si="744"/>
        <v>1</v>
      </c>
      <c r="AH448" s="185">
        <f t="shared" si="763"/>
        <v>0</v>
      </c>
      <c r="AI448" s="132"/>
      <c r="AJ448" s="20">
        <f t="shared" si="745"/>
        <v>0</v>
      </c>
      <c r="AK448" s="133"/>
      <c r="AL448" s="198">
        <f t="shared" si="746"/>
        <v>1</v>
      </c>
      <c r="AM448" s="185">
        <f t="shared" si="764"/>
        <v>0</v>
      </c>
      <c r="AN448" s="132"/>
      <c r="AO448" s="134">
        <f t="shared" si="747"/>
        <v>0</v>
      </c>
      <c r="AP448" s="292">
        <f t="shared" si="748"/>
        <v>0</v>
      </c>
      <c r="AQ448" s="56">
        <f t="shared" si="765"/>
        <v>0</v>
      </c>
      <c r="AR448" s="207"/>
      <c r="AS448" s="11" t="str">
        <f t="shared" si="696"/>
        <v xml:space="preserve"> </v>
      </c>
      <c r="AT448" s="10">
        <f t="shared" si="749"/>
        <v>0</v>
      </c>
      <c r="AU448" s="26">
        <f t="shared" si="750"/>
        <v>0</v>
      </c>
      <c r="AV448" s="26">
        <f t="shared" si="751"/>
        <v>0</v>
      </c>
      <c r="AW448" s="20">
        <f t="shared" si="752"/>
        <v>0</v>
      </c>
      <c r="AX448" s="21">
        <f t="shared" si="753"/>
        <v>0</v>
      </c>
      <c r="AY448" s="198">
        <f t="shared" si="754"/>
        <v>1</v>
      </c>
      <c r="AZ448" s="20">
        <f t="shared" si="766"/>
        <v>0</v>
      </c>
      <c r="BA448" s="132"/>
      <c r="BB448" s="20">
        <f t="shared" si="755"/>
        <v>0</v>
      </c>
      <c r="BC448" s="133"/>
      <c r="BD448" s="198">
        <f t="shared" si="756"/>
        <v>1</v>
      </c>
      <c r="BE448" s="20">
        <f t="shared" si="757"/>
        <v>0</v>
      </c>
      <c r="BF448" s="132"/>
      <c r="BG448" s="184">
        <f t="shared" si="758"/>
        <v>0</v>
      </c>
      <c r="BH448" s="301">
        <f t="shared" si="767"/>
        <v>0</v>
      </c>
      <c r="BI448" s="56">
        <f t="shared" si="768"/>
        <v>0</v>
      </c>
      <c r="BJ448" s="312"/>
      <c r="BK448" s="129" t="str">
        <f t="shared" si="769"/>
        <v>F/I</v>
      </c>
    </row>
    <row r="449" spans="2:63" x14ac:dyDescent="0.25">
      <c r="B449" s="130" t="s">
        <v>544</v>
      </c>
      <c r="C449" s="9"/>
      <c r="D449" s="8"/>
      <c r="E449" s="324" t="s">
        <v>148</v>
      </c>
      <c r="F449" s="324"/>
      <c r="G449" s="61"/>
      <c r="H449" s="66"/>
      <c r="I449" s="26"/>
      <c r="J449" s="186">
        <f>27%</f>
        <v>0.27</v>
      </c>
      <c r="K449" s="197">
        <f t="shared" si="759"/>
        <v>0</v>
      </c>
      <c r="L449" s="20">
        <f t="shared" si="735"/>
        <v>0</v>
      </c>
      <c r="M449" s="67">
        <f t="shared" si="736"/>
        <v>0</v>
      </c>
      <c r="N449" s="198">
        <f>100%</f>
        <v>1</v>
      </c>
      <c r="O449" s="185">
        <f t="shared" si="760"/>
        <v>0</v>
      </c>
      <c r="P449" s="132"/>
      <c r="Q449" s="20">
        <f t="shared" si="737"/>
        <v>0</v>
      </c>
      <c r="R449" s="133"/>
      <c r="S449" s="198">
        <f>100%</f>
        <v>1</v>
      </c>
      <c r="T449" s="185">
        <f t="shared" si="761"/>
        <v>0</v>
      </c>
      <c r="U449" s="132"/>
      <c r="V449" s="134">
        <f t="shared" si="738"/>
        <v>0</v>
      </c>
      <c r="W449" s="317"/>
      <c r="X449" s="57"/>
      <c r="Y449" s="283"/>
      <c r="Z449" s="284" t="str">
        <f t="shared" si="695"/>
        <v xml:space="preserve"> </v>
      </c>
      <c r="AA449" s="10">
        <f t="shared" si="739"/>
        <v>0</v>
      </c>
      <c r="AB449" s="26">
        <f t="shared" si="740"/>
        <v>0</v>
      </c>
      <c r="AC449" s="186">
        <f t="shared" si="741"/>
        <v>0.27</v>
      </c>
      <c r="AD449" s="197">
        <f t="shared" si="762"/>
        <v>0</v>
      </c>
      <c r="AE449" s="20">
        <f t="shared" si="742"/>
        <v>0</v>
      </c>
      <c r="AF449" s="21">
        <f t="shared" si="743"/>
        <v>0</v>
      </c>
      <c r="AG449" s="198">
        <f t="shared" si="744"/>
        <v>1</v>
      </c>
      <c r="AH449" s="185">
        <f t="shared" si="763"/>
        <v>0</v>
      </c>
      <c r="AI449" s="132"/>
      <c r="AJ449" s="20">
        <f t="shared" si="745"/>
        <v>0</v>
      </c>
      <c r="AK449" s="133"/>
      <c r="AL449" s="198">
        <f t="shared" si="746"/>
        <v>1</v>
      </c>
      <c r="AM449" s="185">
        <f t="shared" si="764"/>
        <v>0</v>
      </c>
      <c r="AN449" s="132"/>
      <c r="AO449" s="134">
        <f t="shared" si="747"/>
        <v>0</v>
      </c>
      <c r="AP449" s="292">
        <f t="shared" si="748"/>
        <v>0</v>
      </c>
      <c r="AQ449" s="56">
        <f t="shared" si="765"/>
        <v>0</v>
      </c>
      <c r="AR449" s="207"/>
      <c r="AS449" s="11" t="str">
        <f t="shared" si="696"/>
        <v xml:space="preserve"> </v>
      </c>
      <c r="AT449" s="10">
        <f t="shared" si="749"/>
        <v>0</v>
      </c>
      <c r="AU449" s="26">
        <f t="shared" si="750"/>
        <v>0</v>
      </c>
      <c r="AV449" s="26">
        <f t="shared" si="751"/>
        <v>0</v>
      </c>
      <c r="AW449" s="20">
        <f t="shared" si="752"/>
        <v>0</v>
      </c>
      <c r="AX449" s="21">
        <f t="shared" si="753"/>
        <v>0</v>
      </c>
      <c r="AY449" s="198">
        <f t="shared" si="754"/>
        <v>1</v>
      </c>
      <c r="AZ449" s="20">
        <f t="shared" si="766"/>
        <v>0</v>
      </c>
      <c r="BA449" s="132"/>
      <c r="BB449" s="20">
        <f t="shared" si="755"/>
        <v>0</v>
      </c>
      <c r="BC449" s="133"/>
      <c r="BD449" s="198">
        <f t="shared" si="756"/>
        <v>1</v>
      </c>
      <c r="BE449" s="20">
        <f t="shared" si="757"/>
        <v>0</v>
      </c>
      <c r="BF449" s="132"/>
      <c r="BG449" s="184">
        <f t="shared" si="758"/>
        <v>0</v>
      </c>
      <c r="BH449" s="301">
        <f t="shared" si="767"/>
        <v>0</v>
      </c>
      <c r="BI449" s="56">
        <f t="shared" si="768"/>
        <v>0</v>
      </c>
      <c r="BJ449" s="312"/>
      <c r="BK449" s="129" t="str">
        <f t="shared" si="769"/>
        <v>F/I</v>
      </c>
    </row>
    <row r="450" spans="2:63" x14ac:dyDescent="0.25">
      <c r="B450" s="130" t="s">
        <v>545</v>
      </c>
      <c r="C450" s="9"/>
      <c r="D450" s="8"/>
      <c r="E450" s="324" t="s">
        <v>148</v>
      </c>
      <c r="F450" s="324"/>
      <c r="G450" s="61"/>
      <c r="H450" s="66"/>
      <c r="I450" s="26"/>
      <c r="J450" s="186">
        <f>27%</f>
        <v>0.27</v>
      </c>
      <c r="K450" s="197">
        <f t="shared" si="759"/>
        <v>0</v>
      </c>
      <c r="L450" s="20">
        <f t="shared" si="735"/>
        <v>0</v>
      </c>
      <c r="M450" s="67">
        <f t="shared" si="736"/>
        <v>0</v>
      </c>
      <c r="N450" s="198">
        <f>100%</f>
        <v>1</v>
      </c>
      <c r="O450" s="185">
        <f t="shared" si="760"/>
        <v>0</v>
      </c>
      <c r="P450" s="132"/>
      <c r="Q450" s="20">
        <f t="shared" si="737"/>
        <v>0</v>
      </c>
      <c r="R450" s="133"/>
      <c r="S450" s="198">
        <f>100%</f>
        <v>1</v>
      </c>
      <c r="T450" s="185">
        <f t="shared" si="761"/>
        <v>0</v>
      </c>
      <c r="U450" s="132"/>
      <c r="V450" s="134">
        <f t="shared" si="738"/>
        <v>0</v>
      </c>
      <c r="W450" s="317"/>
      <c r="X450" s="57"/>
      <c r="Y450" s="283"/>
      <c r="Z450" s="284" t="str">
        <f t="shared" si="695"/>
        <v xml:space="preserve"> </v>
      </c>
      <c r="AA450" s="10">
        <f t="shared" si="739"/>
        <v>0</v>
      </c>
      <c r="AB450" s="26">
        <f t="shared" si="740"/>
        <v>0</v>
      </c>
      <c r="AC450" s="186">
        <f t="shared" si="741"/>
        <v>0.27</v>
      </c>
      <c r="AD450" s="197">
        <f t="shared" si="762"/>
        <v>0</v>
      </c>
      <c r="AE450" s="20">
        <f t="shared" si="742"/>
        <v>0</v>
      </c>
      <c r="AF450" s="21">
        <f t="shared" si="743"/>
        <v>0</v>
      </c>
      <c r="AG450" s="198">
        <f t="shared" si="744"/>
        <v>1</v>
      </c>
      <c r="AH450" s="185">
        <f t="shared" si="763"/>
        <v>0</v>
      </c>
      <c r="AI450" s="132"/>
      <c r="AJ450" s="20">
        <f t="shared" si="745"/>
        <v>0</v>
      </c>
      <c r="AK450" s="133"/>
      <c r="AL450" s="198">
        <f t="shared" si="746"/>
        <v>1</v>
      </c>
      <c r="AM450" s="185">
        <f t="shared" si="764"/>
        <v>0</v>
      </c>
      <c r="AN450" s="132"/>
      <c r="AO450" s="134">
        <f t="shared" si="747"/>
        <v>0</v>
      </c>
      <c r="AP450" s="292">
        <f t="shared" si="748"/>
        <v>0</v>
      </c>
      <c r="AQ450" s="56">
        <f t="shared" si="765"/>
        <v>0</v>
      </c>
      <c r="AR450" s="207"/>
      <c r="AS450" s="11" t="str">
        <f t="shared" si="696"/>
        <v xml:space="preserve"> </v>
      </c>
      <c r="AT450" s="10">
        <f t="shared" si="749"/>
        <v>0</v>
      </c>
      <c r="AU450" s="26">
        <f t="shared" si="750"/>
        <v>0</v>
      </c>
      <c r="AV450" s="26">
        <f t="shared" si="751"/>
        <v>0</v>
      </c>
      <c r="AW450" s="20">
        <f t="shared" si="752"/>
        <v>0</v>
      </c>
      <c r="AX450" s="21">
        <f t="shared" si="753"/>
        <v>0</v>
      </c>
      <c r="AY450" s="198">
        <f t="shared" si="754"/>
        <v>1</v>
      </c>
      <c r="AZ450" s="20">
        <f t="shared" si="766"/>
        <v>0</v>
      </c>
      <c r="BA450" s="132"/>
      <c r="BB450" s="20">
        <f t="shared" si="755"/>
        <v>0</v>
      </c>
      <c r="BC450" s="133"/>
      <c r="BD450" s="198">
        <f t="shared" si="756"/>
        <v>1</v>
      </c>
      <c r="BE450" s="20">
        <f t="shared" si="757"/>
        <v>0</v>
      </c>
      <c r="BF450" s="132"/>
      <c r="BG450" s="184">
        <f t="shared" si="758"/>
        <v>0</v>
      </c>
      <c r="BH450" s="301">
        <f t="shared" si="767"/>
        <v>0</v>
      </c>
      <c r="BI450" s="56">
        <f>AQ450</f>
        <v>0</v>
      </c>
      <c r="BJ450" s="312"/>
      <c r="BK450" s="129" t="str">
        <f t="shared" si="769"/>
        <v>F/I</v>
      </c>
    </row>
    <row r="451" spans="2:63" x14ac:dyDescent="0.25">
      <c r="B451" s="130" t="s">
        <v>546</v>
      </c>
      <c r="C451" s="9"/>
      <c r="D451" s="8"/>
      <c r="E451" s="324" t="s">
        <v>148</v>
      </c>
      <c r="F451" s="324"/>
      <c r="G451" s="61"/>
      <c r="H451" s="66"/>
      <c r="I451" s="26"/>
      <c r="J451" s="186">
        <f>27%</f>
        <v>0.27</v>
      </c>
      <c r="K451" s="197">
        <f t="shared" si="759"/>
        <v>0</v>
      </c>
      <c r="L451" s="20">
        <f t="shared" si="735"/>
        <v>0</v>
      </c>
      <c r="M451" s="67">
        <f t="shared" si="736"/>
        <v>0</v>
      </c>
      <c r="N451" s="198">
        <f>100%</f>
        <v>1</v>
      </c>
      <c r="O451" s="185">
        <f t="shared" si="760"/>
        <v>0</v>
      </c>
      <c r="P451" s="132"/>
      <c r="Q451" s="20">
        <f t="shared" si="737"/>
        <v>0</v>
      </c>
      <c r="R451" s="133"/>
      <c r="S451" s="198">
        <f>100%</f>
        <v>1</v>
      </c>
      <c r="T451" s="185">
        <f t="shared" si="761"/>
        <v>0</v>
      </c>
      <c r="U451" s="132"/>
      <c r="V451" s="134">
        <f t="shared" si="738"/>
        <v>0</v>
      </c>
      <c r="W451" s="317"/>
      <c r="X451" s="57"/>
      <c r="Y451" s="283"/>
      <c r="Z451" s="284" t="str">
        <f t="shared" si="695"/>
        <v xml:space="preserve"> </v>
      </c>
      <c r="AA451" s="10">
        <f t="shared" si="739"/>
        <v>0</v>
      </c>
      <c r="AB451" s="26">
        <f t="shared" si="740"/>
        <v>0</v>
      </c>
      <c r="AC451" s="186">
        <f t="shared" si="741"/>
        <v>0.27</v>
      </c>
      <c r="AD451" s="197">
        <f t="shared" si="762"/>
        <v>0</v>
      </c>
      <c r="AE451" s="20">
        <f t="shared" si="742"/>
        <v>0</v>
      </c>
      <c r="AF451" s="21">
        <f t="shared" si="743"/>
        <v>0</v>
      </c>
      <c r="AG451" s="198">
        <f t="shared" si="744"/>
        <v>1</v>
      </c>
      <c r="AH451" s="185">
        <f t="shared" si="763"/>
        <v>0</v>
      </c>
      <c r="AI451" s="132"/>
      <c r="AJ451" s="20">
        <f t="shared" si="745"/>
        <v>0</v>
      </c>
      <c r="AK451" s="133"/>
      <c r="AL451" s="198">
        <f t="shared" si="746"/>
        <v>1</v>
      </c>
      <c r="AM451" s="185">
        <f t="shared" si="764"/>
        <v>0</v>
      </c>
      <c r="AN451" s="132"/>
      <c r="AO451" s="134">
        <f t="shared" si="747"/>
        <v>0</v>
      </c>
      <c r="AP451" s="292">
        <f t="shared" si="748"/>
        <v>0</v>
      </c>
      <c r="AQ451" s="56">
        <f t="shared" si="765"/>
        <v>0</v>
      </c>
      <c r="AR451" s="207"/>
      <c r="AS451" s="11" t="str">
        <f t="shared" si="696"/>
        <v xml:space="preserve"> </v>
      </c>
      <c r="AT451" s="10">
        <f t="shared" si="749"/>
        <v>0</v>
      </c>
      <c r="AU451" s="26">
        <f t="shared" si="750"/>
        <v>0</v>
      </c>
      <c r="AV451" s="26">
        <f t="shared" si="751"/>
        <v>0</v>
      </c>
      <c r="AW451" s="20">
        <f t="shared" si="752"/>
        <v>0</v>
      </c>
      <c r="AX451" s="21">
        <f t="shared" si="753"/>
        <v>0</v>
      </c>
      <c r="AY451" s="198">
        <f t="shared" si="754"/>
        <v>1</v>
      </c>
      <c r="AZ451" s="20">
        <f t="shared" si="766"/>
        <v>0</v>
      </c>
      <c r="BA451" s="132"/>
      <c r="BB451" s="20">
        <f t="shared" si="755"/>
        <v>0</v>
      </c>
      <c r="BC451" s="133"/>
      <c r="BD451" s="198">
        <f t="shared" si="756"/>
        <v>1</v>
      </c>
      <c r="BE451" s="20">
        <f t="shared" si="757"/>
        <v>0</v>
      </c>
      <c r="BF451" s="132"/>
      <c r="BG451" s="184">
        <f t="shared" si="758"/>
        <v>0</v>
      </c>
      <c r="BH451" s="301">
        <f t="shared" si="767"/>
        <v>0</v>
      </c>
      <c r="BI451" s="56">
        <f t="shared" si="768"/>
        <v>0</v>
      </c>
      <c r="BJ451" s="312"/>
      <c r="BK451" s="129" t="str">
        <f t="shared" si="769"/>
        <v>F/I</v>
      </c>
    </row>
    <row r="452" spans="2:63" x14ac:dyDescent="0.25">
      <c r="B452" s="130" t="s">
        <v>547</v>
      </c>
      <c r="C452" s="9"/>
      <c r="D452" s="8"/>
      <c r="E452" s="324" t="s">
        <v>148</v>
      </c>
      <c r="F452" s="324"/>
      <c r="G452" s="61"/>
      <c r="H452" s="66"/>
      <c r="I452" s="26"/>
      <c r="J452" s="186">
        <f>27%</f>
        <v>0.27</v>
      </c>
      <c r="K452" s="197">
        <f t="shared" si="759"/>
        <v>0</v>
      </c>
      <c r="L452" s="20">
        <f t="shared" si="735"/>
        <v>0</v>
      </c>
      <c r="M452" s="67">
        <f t="shared" si="736"/>
        <v>0</v>
      </c>
      <c r="N452" s="198">
        <f>100%</f>
        <v>1</v>
      </c>
      <c r="O452" s="185">
        <f t="shared" si="760"/>
        <v>0</v>
      </c>
      <c r="P452" s="132"/>
      <c r="Q452" s="20">
        <f t="shared" si="737"/>
        <v>0</v>
      </c>
      <c r="R452" s="133"/>
      <c r="S452" s="198">
        <f>100%</f>
        <v>1</v>
      </c>
      <c r="T452" s="185">
        <f t="shared" si="761"/>
        <v>0</v>
      </c>
      <c r="U452" s="132"/>
      <c r="V452" s="134">
        <f t="shared" si="738"/>
        <v>0</v>
      </c>
      <c r="W452" s="317"/>
      <c r="X452" s="57"/>
      <c r="Y452" s="283"/>
      <c r="Z452" s="284" t="str">
        <f t="shared" si="695"/>
        <v xml:space="preserve"> </v>
      </c>
      <c r="AA452" s="10">
        <f t="shared" si="739"/>
        <v>0</v>
      </c>
      <c r="AB452" s="26">
        <f t="shared" si="740"/>
        <v>0</v>
      </c>
      <c r="AC452" s="186">
        <f t="shared" si="741"/>
        <v>0.27</v>
      </c>
      <c r="AD452" s="197">
        <f t="shared" si="762"/>
        <v>0</v>
      </c>
      <c r="AE452" s="20">
        <f t="shared" si="742"/>
        <v>0</v>
      </c>
      <c r="AF452" s="21">
        <f t="shared" si="743"/>
        <v>0</v>
      </c>
      <c r="AG452" s="198">
        <f t="shared" si="744"/>
        <v>1</v>
      </c>
      <c r="AH452" s="185">
        <f t="shared" si="763"/>
        <v>0</v>
      </c>
      <c r="AI452" s="132"/>
      <c r="AJ452" s="20">
        <f t="shared" si="745"/>
        <v>0</v>
      </c>
      <c r="AK452" s="133"/>
      <c r="AL452" s="198">
        <f t="shared" si="746"/>
        <v>1</v>
      </c>
      <c r="AM452" s="185">
        <f t="shared" si="764"/>
        <v>0</v>
      </c>
      <c r="AN452" s="132"/>
      <c r="AO452" s="134">
        <f t="shared" si="747"/>
        <v>0</v>
      </c>
      <c r="AP452" s="292">
        <f t="shared" si="748"/>
        <v>0</v>
      </c>
      <c r="AQ452" s="56">
        <f t="shared" si="765"/>
        <v>0</v>
      </c>
      <c r="AR452" s="207"/>
      <c r="AS452" s="11" t="str">
        <f t="shared" si="696"/>
        <v xml:space="preserve"> </v>
      </c>
      <c r="AT452" s="10">
        <f t="shared" si="749"/>
        <v>0</v>
      </c>
      <c r="AU452" s="26">
        <f t="shared" si="750"/>
        <v>0</v>
      </c>
      <c r="AV452" s="26">
        <f t="shared" si="751"/>
        <v>0</v>
      </c>
      <c r="AW452" s="20">
        <f t="shared" si="752"/>
        <v>0</v>
      </c>
      <c r="AX452" s="21">
        <f t="shared" si="753"/>
        <v>0</v>
      </c>
      <c r="AY452" s="198">
        <f t="shared" si="754"/>
        <v>1</v>
      </c>
      <c r="AZ452" s="20">
        <f t="shared" si="766"/>
        <v>0</v>
      </c>
      <c r="BA452" s="132"/>
      <c r="BB452" s="20">
        <f t="shared" si="755"/>
        <v>0</v>
      </c>
      <c r="BC452" s="133"/>
      <c r="BD452" s="198">
        <f t="shared" si="756"/>
        <v>1</v>
      </c>
      <c r="BE452" s="20">
        <f t="shared" si="757"/>
        <v>0</v>
      </c>
      <c r="BF452" s="132"/>
      <c r="BG452" s="184">
        <f t="shared" si="758"/>
        <v>0</v>
      </c>
      <c r="BH452" s="301">
        <f t="shared" si="767"/>
        <v>0</v>
      </c>
      <c r="BI452" s="56">
        <f t="shared" si="768"/>
        <v>0</v>
      </c>
      <c r="BJ452" s="312"/>
      <c r="BK452" s="129" t="str">
        <f t="shared" si="769"/>
        <v>F/I</v>
      </c>
    </row>
    <row r="453" spans="2:63" x14ac:dyDescent="0.25">
      <c r="B453" s="130" t="s">
        <v>548</v>
      </c>
      <c r="C453" s="9"/>
      <c r="D453" s="8"/>
      <c r="E453" s="324" t="s">
        <v>148</v>
      </c>
      <c r="F453" s="324"/>
      <c r="G453" s="61"/>
      <c r="H453" s="66"/>
      <c r="I453" s="26"/>
      <c r="J453" s="186">
        <f>27%</f>
        <v>0.27</v>
      </c>
      <c r="K453" s="197">
        <f t="shared" si="759"/>
        <v>0</v>
      </c>
      <c r="L453" s="20">
        <f t="shared" si="735"/>
        <v>0</v>
      </c>
      <c r="M453" s="67">
        <f t="shared" si="736"/>
        <v>0</v>
      </c>
      <c r="N453" s="198">
        <f>100%</f>
        <v>1</v>
      </c>
      <c r="O453" s="185">
        <f t="shared" si="760"/>
        <v>0</v>
      </c>
      <c r="P453" s="132"/>
      <c r="Q453" s="20">
        <f t="shared" si="737"/>
        <v>0</v>
      </c>
      <c r="R453" s="133"/>
      <c r="S453" s="198">
        <f>100%</f>
        <v>1</v>
      </c>
      <c r="T453" s="185">
        <f t="shared" si="761"/>
        <v>0</v>
      </c>
      <c r="U453" s="132"/>
      <c r="V453" s="134">
        <f t="shared" si="738"/>
        <v>0</v>
      </c>
      <c r="W453" s="317"/>
      <c r="X453" s="57"/>
      <c r="Y453" s="283"/>
      <c r="Z453" s="284" t="str">
        <f t="shared" si="695"/>
        <v xml:space="preserve"> </v>
      </c>
      <c r="AA453" s="10">
        <f t="shared" si="739"/>
        <v>0</v>
      </c>
      <c r="AB453" s="26">
        <f t="shared" si="740"/>
        <v>0</v>
      </c>
      <c r="AC453" s="186">
        <f t="shared" si="741"/>
        <v>0.27</v>
      </c>
      <c r="AD453" s="197">
        <f t="shared" si="762"/>
        <v>0</v>
      </c>
      <c r="AE453" s="20">
        <f t="shared" si="742"/>
        <v>0</v>
      </c>
      <c r="AF453" s="21">
        <f t="shared" si="743"/>
        <v>0</v>
      </c>
      <c r="AG453" s="198">
        <f t="shared" si="744"/>
        <v>1</v>
      </c>
      <c r="AH453" s="185">
        <f t="shared" si="763"/>
        <v>0</v>
      </c>
      <c r="AI453" s="132"/>
      <c r="AJ453" s="20">
        <f t="shared" si="745"/>
        <v>0</v>
      </c>
      <c r="AK453" s="133"/>
      <c r="AL453" s="198">
        <f t="shared" si="746"/>
        <v>1</v>
      </c>
      <c r="AM453" s="185">
        <f t="shared" si="764"/>
        <v>0</v>
      </c>
      <c r="AN453" s="132"/>
      <c r="AO453" s="134">
        <f t="shared" si="747"/>
        <v>0</v>
      </c>
      <c r="AP453" s="292">
        <f t="shared" si="748"/>
        <v>0</v>
      </c>
      <c r="AQ453" s="56">
        <f t="shared" si="765"/>
        <v>0</v>
      </c>
      <c r="AR453" s="207"/>
      <c r="AS453" s="11" t="str">
        <f t="shared" si="696"/>
        <v xml:space="preserve"> </v>
      </c>
      <c r="AT453" s="10">
        <f t="shared" si="749"/>
        <v>0</v>
      </c>
      <c r="AU453" s="26">
        <f t="shared" si="750"/>
        <v>0</v>
      </c>
      <c r="AV453" s="26">
        <f t="shared" si="751"/>
        <v>0</v>
      </c>
      <c r="AW453" s="20">
        <f t="shared" si="752"/>
        <v>0</v>
      </c>
      <c r="AX453" s="21">
        <f t="shared" si="753"/>
        <v>0</v>
      </c>
      <c r="AY453" s="198">
        <f t="shared" si="754"/>
        <v>1</v>
      </c>
      <c r="AZ453" s="20">
        <f t="shared" si="766"/>
        <v>0</v>
      </c>
      <c r="BA453" s="132"/>
      <c r="BB453" s="20">
        <f t="shared" si="755"/>
        <v>0</v>
      </c>
      <c r="BC453" s="133"/>
      <c r="BD453" s="198">
        <f t="shared" si="756"/>
        <v>1</v>
      </c>
      <c r="BE453" s="20">
        <f t="shared" si="757"/>
        <v>0</v>
      </c>
      <c r="BF453" s="132"/>
      <c r="BG453" s="184">
        <f t="shared" si="758"/>
        <v>0</v>
      </c>
      <c r="BH453" s="301">
        <f t="shared" si="767"/>
        <v>0</v>
      </c>
      <c r="BI453" s="56">
        <f t="shared" si="768"/>
        <v>0</v>
      </c>
      <c r="BJ453" s="312"/>
      <c r="BK453" s="129" t="str">
        <f t="shared" si="769"/>
        <v>F/I</v>
      </c>
    </row>
    <row r="454" spans="2:63" x14ac:dyDescent="0.25">
      <c r="B454" s="130" t="s">
        <v>549</v>
      </c>
      <c r="C454" s="9"/>
      <c r="D454" s="8"/>
      <c r="E454" s="324" t="s">
        <v>148</v>
      </c>
      <c r="F454" s="324"/>
      <c r="G454" s="61"/>
      <c r="H454" s="66"/>
      <c r="I454" s="26"/>
      <c r="J454" s="186">
        <f>27%</f>
        <v>0.27</v>
      </c>
      <c r="K454" s="197">
        <f t="shared" si="759"/>
        <v>0</v>
      </c>
      <c r="L454" s="20">
        <f t="shared" si="735"/>
        <v>0</v>
      </c>
      <c r="M454" s="67">
        <f t="shared" si="736"/>
        <v>0</v>
      </c>
      <c r="N454" s="198">
        <f>100%</f>
        <v>1</v>
      </c>
      <c r="O454" s="185">
        <f t="shared" si="760"/>
        <v>0</v>
      </c>
      <c r="P454" s="132"/>
      <c r="Q454" s="20">
        <f t="shared" si="737"/>
        <v>0</v>
      </c>
      <c r="R454" s="133"/>
      <c r="S454" s="198">
        <f>100%</f>
        <v>1</v>
      </c>
      <c r="T454" s="185">
        <f t="shared" si="761"/>
        <v>0</v>
      </c>
      <c r="U454" s="132"/>
      <c r="V454" s="134">
        <f t="shared" si="738"/>
        <v>0</v>
      </c>
      <c r="W454" s="317"/>
      <c r="X454" s="57"/>
      <c r="Y454" s="283"/>
      <c r="Z454" s="284" t="str">
        <f t="shared" si="695"/>
        <v xml:space="preserve"> </v>
      </c>
      <c r="AA454" s="10">
        <f t="shared" si="739"/>
        <v>0</v>
      </c>
      <c r="AB454" s="26">
        <f t="shared" si="740"/>
        <v>0</v>
      </c>
      <c r="AC454" s="186">
        <f t="shared" si="741"/>
        <v>0.27</v>
      </c>
      <c r="AD454" s="197">
        <f t="shared" si="762"/>
        <v>0</v>
      </c>
      <c r="AE454" s="20">
        <f t="shared" si="742"/>
        <v>0</v>
      </c>
      <c r="AF454" s="21">
        <f t="shared" si="743"/>
        <v>0</v>
      </c>
      <c r="AG454" s="198">
        <f t="shared" si="744"/>
        <v>1</v>
      </c>
      <c r="AH454" s="185">
        <f t="shared" si="763"/>
        <v>0</v>
      </c>
      <c r="AI454" s="132"/>
      <c r="AJ454" s="20">
        <f t="shared" si="745"/>
        <v>0</v>
      </c>
      <c r="AK454" s="133"/>
      <c r="AL454" s="198">
        <f t="shared" si="746"/>
        <v>1</v>
      </c>
      <c r="AM454" s="185">
        <f t="shared" si="764"/>
        <v>0</v>
      </c>
      <c r="AN454" s="132"/>
      <c r="AO454" s="134">
        <f t="shared" si="747"/>
        <v>0</v>
      </c>
      <c r="AP454" s="292">
        <f t="shared" si="748"/>
        <v>0</v>
      </c>
      <c r="AQ454" s="56">
        <f t="shared" si="765"/>
        <v>0</v>
      </c>
      <c r="AR454" s="207"/>
      <c r="AS454" s="11" t="str">
        <f t="shared" si="696"/>
        <v xml:space="preserve"> </v>
      </c>
      <c r="AT454" s="10">
        <f t="shared" si="749"/>
        <v>0</v>
      </c>
      <c r="AU454" s="26">
        <f t="shared" si="750"/>
        <v>0</v>
      </c>
      <c r="AV454" s="26">
        <f t="shared" si="751"/>
        <v>0</v>
      </c>
      <c r="AW454" s="20">
        <f t="shared" si="752"/>
        <v>0</v>
      </c>
      <c r="AX454" s="21">
        <f t="shared" si="753"/>
        <v>0</v>
      </c>
      <c r="AY454" s="198">
        <f t="shared" si="754"/>
        <v>1</v>
      </c>
      <c r="AZ454" s="20">
        <f t="shared" si="766"/>
        <v>0</v>
      </c>
      <c r="BA454" s="132"/>
      <c r="BB454" s="20">
        <f t="shared" si="755"/>
        <v>0</v>
      </c>
      <c r="BC454" s="133"/>
      <c r="BD454" s="198">
        <f t="shared" si="756"/>
        <v>1</v>
      </c>
      <c r="BE454" s="20">
        <f t="shared" si="757"/>
        <v>0</v>
      </c>
      <c r="BF454" s="132"/>
      <c r="BG454" s="184">
        <f t="shared" si="758"/>
        <v>0</v>
      </c>
      <c r="BH454" s="301">
        <f t="shared" si="767"/>
        <v>0</v>
      </c>
      <c r="BI454" s="56">
        <f t="shared" si="768"/>
        <v>0</v>
      </c>
      <c r="BJ454" s="312"/>
      <c r="BK454" s="129" t="str">
        <f t="shared" si="769"/>
        <v>F/I</v>
      </c>
    </row>
    <row r="455" spans="2:63" x14ac:dyDescent="0.25">
      <c r="B455" s="120" t="s">
        <v>95</v>
      </c>
      <c r="C455" s="9"/>
      <c r="D455" s="337" t="s">
        <v>27</v>
      </c>
      <c r="E455" s="338"/>
      <c r="F455" s="339"/>
      <c r="G455" s="59"/>
      <c r="H455" s="64"/>
      <c r="I455" s="25"/>
      <c r="J455" s="25"/>
      <c r="K455" s="124"/>
      <c r="L455" s="5"/>
      <c r="M455" s="65">
        <f>O455+Q455</f>
        <v>0</v>
      </c>
      <c r="N455" s="199"/>
      <c r="O455" s="5">
        <f>+P455</f>
        <v>0</v>
      </c>
      <c r="P455" s="125">
        <f>+SUMIF($BK$7:$BK$628,$B455,O$7:O$628)</f>
        <v>0</v>
      </c>
      <c r="Q455" s="5">
        <f>R455</f>
        <v>0</v>
      </c>
      <c r="R455" s="126">
        <f>+SUMIF($BK$7:$BK$628,$B455,Q$7:Q$628)</f>
        <v>0</v>
      </c>
      <c r="S455" s="199"/>
      <c r="T455" s="5">
        <f>U455</f>
        <v>0</v>
      </c>
      <c r="U455" s="125">
        <f>+SUMIF($BK$7:$BK$628,$B455,T$7:T$628)</f>
        <v>0</v>
      </c>
      <c r="V455" s="65">
        <f>SUM(V456:V475)</f>
        <v>0</v>
      </c>
      <c r="W455" s="318"/>
      <c r="X455" s="274"/>
      <c r="Y455" s="281"/>
      <c r="Z455" s="309"/>
      <c r="AA455" s="23"/>
      <c r="AB455" s="25"/>
      <c r="AC455" s="25"/>
      <c r="AD455" s="124"/>
      <c r="AE455" s="5"/>
      <c r="AF455" s="6">
        <f>AH455+AJ455</f>
        <v>0</v>
      </c>
      <c r="AG455" s="199"/>
      <c r="AH455" s="5">
        <f>+AI455</f>
        <v>0</v>
      </c>
      <c r="AI455" s="125">
        <f>+SUMIF($BK$7:$BK$628,$B455,AH$7:AH$628)</f>
        <v>0</v>
      </c>
      <c r="AJ455" s="5">
        <f>AK455</f>
        <v>0</v>
      </c>
      <c r="AK455" s="126">
        <f>+SUMIF($BK$7:$BK$628,$B455,AJ$7:AJ$628)</f>
        <v>0</v>
      </c>
      <c r="AL455" s="199"/>
      <c r="AM455" s="5">
        <f>AN455</f>
        <v>0</v>
      </c>
      <c r="AN455" s="125">
        <f>+SUMIF($BK$7:$BK$628,$B455,AM$7:AM$628)</f>
        <v>0</v>
      </c>
      <c r="AO455" s="65">
        <f>SUM(AO456:AO475)</f>
        <v>0</v>
      </c>
      <c r="AP455" s="306"/>
      <c r="AQ455" s="288"/>
      <c r="AR455" s="289"/>
      <c r="AS455" s="308"/>
      <c r="AT455" s="23"/>
      <c r="AU455" s="25"/>
      <c r="AV455" s="25"/>
      <c r="AW455" s="5"/>
      <c r="AX455" s="6">
        <f>AZ455+BB455</f>
        <v>0</v>
      </c>
      <c r="AY455" s="199"/>
      <c r="AZ455" s="5">
        <f>+BA455</f>
        <v>0</v>
      </c>
      <c r="BA455" s="125">
        <f>+SUMIF($BK$7:$BK$628,$B455,AZ$7:AZ$628)</f>
        <v>0</v>
      </c>
      <c r="BB455" s="5">
        <f>BC455</f>
        <v>0</v>
      </c>
      <c r="BC455" s="126">
        <f>+SUMIF($BK$7:$BK$628,$B455,BB$7:BB$628)</f>
        <v>0</v>
      </c>
      <c r="BD455" s="199"/>
      <c r="BE455" s="5">
        <f>BF455</f>
        <v>0</v>
      </c>
      <c r="BF455" s="125">
        <f>+SUMIF($BK$7:$BK$628,$B455,BE$7:BE$628)</f>
        <v>0</v>
      </c>
      <c r="BG455" s="6">
        <f>SUM(BG456:BG475)</f>
        <v>0</v>
      </c>
      <c r="BH455" s="302"/>
      <c r="BI455" s="288"/>
      <c r="BJ455" s="312"/>
      <c r="BK455" s="129" t="str">
        <f t="shared" ref="BK455:BK464" si="770">+IF(LEFT(RIGHT(B455,2),1)="/",SUBSTITUTE(B455,RIGHT(B455,2),""),"")</f>
        <v/>
      </c>
    </row>
    <row r="456" spans="2:63" x14ac:dyDescent="0.25">
      <c r="B456" s="130" t="s">
        <v>96</v>
      </c>
      <c r="C456" s="9"/>
      <c r="D456" s="18"/>
      <c r="E456" s="324" t="s">
        <v>148</v>
      </c>
      <c r="F456" s="324"/>
      <c r="G456" s="61"/>
      <c r="H456" s="66"/>
      <c r="I456" s="26"/>
      <c r="J456" s="186">
        <f>27%</f>
        <v>0.27</v>
      </c>
      <c r="K456" s="197">
        <f>ROUNDDOWN(I456*J456,0)</f>
        <v>0</v>
      </c>
      <c r="L456" s="20">
        <f t="shared" ref="L456:L475" si="771">I456+K456</f>
        <v>0</v>
      </c>
      <c r="M456" s="67">
        <f t="shared" ref="M456:M475" si="772">H456*L456</f>
        <v>0</v>
      </c>
      <c r="N456" s="198">
        <f>100%</f>
        <v>1</v>
      </c>
      <c r="O456" s="185">
        <f>ROUND((M456*N456),0)</f>
        <v>0</v>
      </c>
      <c r="P456" s="132"/>
      <c r="Q456" s="20">
        <f t="shared" ref="Q456:Q475" si="773">M456-O456</f>
        <v>0</v>
      </c>
      <c r="R456" s="133"/>
      <c r="S456" s="198">
        <f>100%</f>
        <v>1</v>
      </c>
      <c r="T456" s="185">
        <f>ROUND((S456*O456),0)</f>
        <v>0</v>
      </c>
      <c r="U456" s="132"/>
      <c r="V456" s="134">
        <f t="shared" ref="V456:V475" si="774">O456-T456</f>
        <v>0</v>
      </c>
      <c r="W456" s="317"/>
      <c r="X456" s="57"/>
      <c r="Y456" s="283"/>
      <c r="Z456" s="284" t="str">
        <f t="shared" si="695"/>
        <v xml:space="preserve"> </v>
      </c>
      <c r="AA456" s="10">
        <f t="shared" ref="AA456:AA475" si="775">H456</f>
        <v>0</v>
      </c>
      <c r="AB456" s="26">
        <f t="shared" ref="AB456:AB475" si="776">I456</f>
        <v>0</v>
      </c>
      <c r="AC456" s="186">
        <f t="shared" ref="AC456:AC475" si="777">J456</f>
        <v>0.27</v>
      </c>
      <c r="AD456" s="197">
        <f>ROUNDDOWN(AB456*AC456,0)</f>
        <v>0</v>
      </c>
      <c r="AE456" s="20">
        <f t="shared" ref="AE456:AE475" si="778">AB456+AD456</f>
        <v>0</v>
      </c>
      <c r="AF456" s="21">
        <f t="shared" ref="AF456:AF475" si="779">AA456*AE456</f>
        <v>0</v>
      </c>
      <c r="AG456" s="198">
        <f t="shared" ref="AG456:AG475" si="780">N456</f>
        <v>1</v>
      </c>
      <c r="AH456" s="185">
        <f>ROUND((AF456*AG456),0)</f>
        <v>0</v>
      </c>
      <c r="AI456" s="132"/>
      <c r="AJ456" s="20">
        <f t="shared" ref="AJ456:AJ475" si="781">AF456-AH456</f>
        <v>0</v>
      </c>
      <c r="AK456" s="133"/>
      <c r="AL456" s="198">
        <f t="shared" ref="AL456:AL475" si="782">S456</f>
        <v>1</v>
      </c>
      <c r="AM456" s="185">
        <f>ROUND((AL456*AH456),0)</f>
        <v>0</v>
      </c>
      <c r="AN456" s="132"/>
      <c r="AO456" s="134">
        <f t="shared" ref="AO456:AO475" si="783">AH456-AM456</f>
        <v>0</v>
      </c>
      <c r="AP456" s="292">
        <f t="shared" ref="AP456:AP475" si="784">AH456-O456</f>
        <v>0</v>
      </c>
      <c r="AQ456" s="56">
        <f>X456</f>
        <v>0</v>
      </c>
      <c r="AR456" s="207"/>
      <c r="AS456" s="11" t="str">
        <f t="shared" si="696"/>
        <v xml:space="preserve"> </v>
      </c>
      <c r="AT456" s="10">
        <f t="shared" ref="AT456:AT475" si="785">AA456</f>
        <v>0</v>
      </c>
      <c r="AU456" s="26">
        <f t="shared" ref="AU456:AU475" si="786">AB456</f>
        <v>0</v>
      </c>
      <c r="AV456" s="26">
        <f t="shared" ref="AV456:AV475" si="787">AD456</f>
        <v>0</v>
      </c>
      <c r="AW456" s="20">
        <f t="shared" ref="AW456:AW475" si="788">AU456+AV456</f>
        <v>0</v>
      </c>
      <c r="AX456" s="21">
        <f t="shared" ref="AX456:AX475" si="789">AT456*AW456</f>
        <v>0</v>
      </c>
      <c r="AY456" s="198">
        <f t="shared" ref="AY456:AY475" si="790">AG456</f>
        <v>1</v>
      </c>
      <c r="AZ456" s="20">
        <f>ROUND((AX456*AY456),0)</f>
        <v>0</v>
      </c>
      <c r="BA456" s="132"/>
      <c r="BB456" s="20">
        <f t="shared" ref="BB456:BB475" si="791">AX456-AZ456</f>
        <v>0</v>
      </c>
      <c r="BC456" s="133"/>
      <c r="BD456" s="198">
        <f t="shared" ref="BD456:BD475" si="792">AL456</f>
        <v>1</v>
      </c>
      <c r="BE456" s="20">
        <f t="shared" ref="BE456:BE475" si="793">ROUND((BD456*AZ456),0)</f>
        <v>0</v>
      </c>
      <c r="BF456" s="132"/>
      <c r="BG456" s="184">
        <f t="shared" ref="BG456:BG475" si="794">AZ456-BE456</f>
        <v>0</v>
      </c>
      <c r="BH456" s="301">
        <f>AZ456-AH456</f>
        <v>0</v>
      </c>
      <c r="BI456" s="56">
        <f>AQ456</f>
        <v>0</v>
      </c>
      <c r="BJ456" s="312"/>
      <c r="BK456" s="129" t="str">
        <f t="shared" si="770"/>
        <v>F/II</v>
      </c>
    </row>
    <row r="457" spans="2:63" x14ac:dyDescent="0.25">
      <c r="B457" s="130" t="s">
        <v>141</v>
      </c>
      <c r="C457" s="9"/>
      <c r="D457" s="18"/>
      <c r="E457" s="324" t="s">
        <v>148</v>
      </c>
      <c r="F457" s="324"/>
      <c r="G457" s="61"/>
      <c r="H457" s="66"/>
      <c r="I457" s="26"/>
      <c r="J457" s="186">
        <f>27%</f>
        <v>0.27</v>
      </c>
      <c r="K457" s="197">
        <f t="shared" ref="K457:K475" si="795">ROUNDDOWN(I457*J457,0)</f>
        <v>0</v>
      </c>
      <c r="L457" s="20">
        <f t="shared" si="771"/>
        <v>0</v>
      </c>
      <c r="M457" s="67">
        <f t="shared" si="772"/>
        <v>0</v>
      </c>
      <c r="N457" s="198">
        <f>100%</f>
        <v>1</v>
      </c>
      <c r="O457" s="185">
        <f t="shared" ref="O457:O475" si="796">ROUND((M457*N457),0)</f>
        <v>0</v>
      </c>
      <c r="P457" s="132"/>
      <c r="Q457" s="20">
        <f t="shared" si="773"/>
        <v>0</v>
      </c>
      <c r="R457" s="133"/>
      <c r="S457" s="198">
        <f>100%</f>
        <v>1</v>
      </c>
      <c r="T457" s="185">
        <f t="shared" ref="T457:T475" si="797">ROUND((S457*O457),0)</f>
        <v>0</v>
      </c>
      <c r="U457" s="132"/>
      <c r="V457" s="134">
        <f t="shared" si="774"/>
        <v>0</v>
      </c>
      <c r="W457" s="317"/>
      <c r="X457" s="57"/>
      <c r="Y457" s="283"/>
      <c r="Z457" s="284" t="str">
        <f t="shared" si="695"/>
        <v xml:space="preserve"> </v>
      </c>
      <c r="AA457" s="10">
        <f t="shared" si="775"/>
        <v>0</v>
      </c>
      <c r="AB457" s="26">
        <f t="shared" si="776"/>
        <v>0</v>
      </c>
      <c r="AC457" s="186">
        <f t="shared" si="777"/>
        <v>0.27</v>
      </c>
      <c r="AD457" s="197">
        <f t="shared" ref="AD457:AD475" si="798">ROUNDDOWN(AB457*AC457,0)</f>
        <v>0</v>
      </c>
      <c r="AE457" s="20">
        <f t="shared" si="778"/>
        <v>0</v>
      </c>
      <c r="AF457" s="21">
        <f t="shared" si="779"/>
        <v>0</v>
      </c>
      <c r="AG457" s="198">
        <f t="shared" si="780"/>
        <v>1</v>
      </c>
      <c r="AH457" s="185">
        <f t="shared" ref="AH457:AH475" si="799">ROUND((AF457*AG457),0)</f>
        <v>0</v>
      </c>
      <c r="AI457" s="132"/>
      <c r="AJ457" s="20">
        <f t="shared" si="781"/>
        <v>0</v>
      </c>
      <c r="AK457" s="133"/>
      <c r="AL457" s="198">
        <f t="shared" si="782"/>
        <v>1</v>
      </c>
      <c r="AM457" s="185">
        <f t="shared" ref="AM457:AM475" si="800">ROUND((AL457*AH457),0)</f>
        <v>0</v>
      </c>
      <c r="AN457" s="132"/>
      <c r="AO457" s="134">
        <f t="shared" si="783"/>
        <v>0</v>
      </c>
      <c r="AP457" s="292">
        <f t="shared" si="784"/>
        <v>0</v>
      </c>
      <c r="AQ457" s="56">
        <f t="shared" ref="AQ457:AQ475" si="801">X457</f>
        <v>0</v>
      </c>
      <c r="AR457" s="207"/>
      <c r="AS457" s="11" t="str">
        <f t="shared" si="696"/>
        <v xml:space="preserve"> </v>
      </c>
      <c r="AT457" s="10">
        <f t="shared" si="785"/>
        <v>0</v>
      </c>
      <c r="AU457" s="26">
        <f t="shared" si="786"/>
        <v>0</v>
      </c>
      <c r="AV457" s="26">
        <f t="shared" si="787"/>
        <v>0</v>
      </c>
      <c r="AW457" s="20">
        <f t="shared" si="788"/>
        <v>0</v>
      </c>
      <c r="AX457" s="21">
        <f t="shared" si="789"/>
        <v>0</v>
      </c>
      <c r="AY457" s="198">
        <f t="shared" si="790"/>
        <v>1</v>
      </c>
      <c r="AZ457" s="20">
        <f t="shared" ref="AZ457:AZ475" si="802">ROUND((AX457*AY457),0)</f>
        <v>0</v>
      </c>
      <c r="BA457" s="132"/>
      <c r="BB457" s="20">
        <f t="shared" si="791"/>
        <v>0</v>
      </c>
      <c r="BC457" s="133"/>
      <c r="BD457" s="198">
        <f t="shared" si="792"/>
        <v>1</v>
      </c>
      <c r="BE457" s="20">
        <f t="shared" si="793"/>
        <v>0</v>
      </c>
      <c r="BF457" s="132"/>
      <c r="BG457" s="184">
        <f t="shared" si="794"/>
        <v>0</v>
      </c>
      <c r="BH457" s="301">
        <f t="shared" ref="BH457:BH475" si="803">AZ457-AH457</f>
        <v>0</v>
      </c>
      <c r="BI457" s="56">
        <f t="shared" ref="BI457:BI475" si="804">AQ457</f>
        <v>0</v>
      </c>
      <c r="BJ457" s="312"/>
      <c r="BK457" s="129" t="str">
        <f t="shared" si="770"/>
        <v>F/II</v>
      </c>
    </row>
    <row r="458" spans="2:63" x14ac:dyDescent="0.25">
      <c r="B458" s="130" t="s">
        <v>550</v>
      </c>
      <c r="C458" s="9"/>
      <c r="D458" s="18"/>
      <c r="E458" s="324" t="s">
        <v>148</v>
      </c>
      <c r="F458" s="324"/>
      <c r="G458" s="61"/>
      <c r="H458" s="66"/>
      <c r="I458" s="26"/>
      <c r="J458" s="186">
        <f>27%</f>
        <v>0.27</v>
      </c>
      <c r="K458" s="197">
        <f t="shared" si="795"/>
        <v>0</v>
      </c>
      <c r="L458" s="20">
        <f t="shared" si="771"/>
        <v>0</v>
      </c>
      <c r="M458" s="67">
        <f t="shared" si="772"/>
        <v>0</v>
      </c>
      <c r="N458" s="198">
        <f>100%</f>
        <v>1</v>
      </c>
      <c r="O458" s="185">
        <f t="shared" si="796"/>
        <v>0</v>
      </c>
      <c r="P458" s="132"/>
      <c r="Q458" s="20">
        <f t="shared" si="773"/>
        <v>0</v>
      </c>
      <c r="R458" s="133"/>
      <c r="S458" s="198">
        <f>100%</f>
        <v>1</v>
      </c>
      <c r="T458" s="185">
        <f t="shared" si="797"/>
        <v>0</v>
      </c>
      <c r="U458" s="132"/>
      <c r="V458" s="134">
        <f t="shared" si="774"/>
        <v>0</v>
      </c>
      <c r="W458" s="317"/>
      <c r="X458" s="57"/>
      <c r="Y458" s="283"/>
      <c r="Z458" s="284" t="str">
        <f t="shared" ref="Z458:Z521" si="805">IF(AP458&lt;&gt;0,"Kérem, indokolja az eltérést!"," ")</f>
        <v xml:space="preserve"> </v>
      </c>
      <c r="AA458" s="10">
        <f t="shared" si="775"/>
        <v>0</v>
      </c>
      <c r="AB458" s="26">
        <f t="shared" si="776"/>
        <v>0</v>
      </c>
      <c r="AC458" s="186">
        <f t="shared" si="777"/>
        <v>0.27</v>
      </c>
      <c r="AD458" s="197">
        <f t="shared" si="798"/>
        <v>0</v>
      </c>
      <c r="AE458" s="20">
        <f t="shared" si="778"/>
        <v>0</v>
      </c>
      <c r="AF458" s="21">
        <f t="shared" si="779"/>
        <v>0</v>
      </c>
      <c r="AG458" s="198">
        <f t="shared" si="780"/>
        <v>1</v>
      </c>
      <c r="AH458" s="185">
        <f t="shared" si="799"/>
        <v>0</v>
      </c>
      <c r="AI458" s="132"/>
      <c r="AJ458" s="20">
        <f t="shared" si="781"/>
        <v>0</v>
      </c>
      <c r="AK458" s="133"/>
      <c r="AL458" s="198">
        <f t="shared" si="782"/>
        <v>1</v>
      </c>
      <c r="AM458" s="185">
        <f t="shared" si="800"/>
        <v>0</v>
      </c>
      <c r="AN458" s="132"/>
      <c r="AO458" s="134">
        <f t="shared" si="783"/>
        <v>0</v>
      </c>
      <c r="AP458" s="292">
        <f t="shared" si="784"/>
        <v>0</v>
      </c>
      <c r="AQ458" s="56">
        <f t="shared" si="801"/>
        <v>0</v>
      </c>
      <c r="AR458" s="207"/>
      <c r="AS458" s="11" t="str">
        <f t="shared" ref="AS458:AS521" si="806">IF(BH458&lt;&gt;0,"Kérem, indokolja az eltérést!"," ")</f>
        <v xml:space="preserve"> </v>
      </c>
      <c r="AT458" s="10">
        <f t="shared" si="785"/>
        <v>0</v>
      </c>
      <c r="AU458" s="26">
        <f t="shared" si="786"/>
        <v>0</v>
      </c>
      <c r="AV458" s="26">
        <f t="shared" si="787"/>
        <v>0</v>
      </c>
      <c r="AW458" s="20">
        <f t="shared" si="788"/>
        <v>0</v>
      </c>
      <c r="AX458" s="21">
        <f t="shared" si="789"/>
        <v>0</v>
      </c>
      <c r="AY458" s="198">
        <f t="shared" si="790"/>
        <v>1</v>
      </c>
      <c r="AZ458" s="20">
        <f t="shared" si="802"/>
        <v>0</v>
      </c>
      <c r="BA458" s="132"/>
      <c r="BB458" s="20">
        <f t="shared" si="791"/>
        <v>0</v>
      </c>
      <c r="BC458" s="133"/>
      <c r="BD458" s="198">
        <f t="shared" si="792"/>
        <v>1</v>
      </c>
      <c r="BE458" s="20">
        <f t="shared" si="793"/>
        <v>0</v>
      </c>
      <c r="BF458" s="132"/>
      <c r="BG458" s="184">
        <f t="shared" si="794"/>
        <v>0</v>
      </c>
      <c r="BH458" s="301">
        <f t="shared" si="803"/>
        <v>0</v>
      </c>
      <c r="BI458" s="56">
        <f t="shared" si="804"/>
        <v>0</v>
      </c>
      <c r="BJ458" s="312"/>
      <c r="BK458" s="129" t="str">
        <f t="shared" si="770"/>
        <v>F/II</v>
      </c>
    </row>
    <row r="459" spans="2:63" x14ac:dyDescent="0.25">
      <c r="B459" s="130" t="s">
        <v>551</v>
      </c>
      <c r="C459" s="9"/>
      <c r="D459" s="18"/>
      <c r="E459" s="324" t="s">
        <v>148</v>
      </c>
      <c r="F459" s="324"/>
      <c r="G459" s="61"/>
      <c r="H459" s="66"/>
      <c r="I459" s="26"/>
      <c r="J459" s="186">
        <f>27%</f>
        <v>0.27</v>
      </c>
      <c r="K459" s="197">
        <f t="shared" si="795"/>
        <v>0</v>
      </c>
      <c r="L459" s="20">
        <f t="shared" si="771"/>
        <v>0</v>
      </c>
      <c r="M459" s="67">
        <f t="shared" si="772"/>
        <v>0</v>
      </c>
      <c r="N459" s="198">
        <f>100%</f>
        <v>1</v>
      </c>
      <c r="O459" s="185">
        <f t="shared" si="796"/>
        <v>0</v>
      </c>
      <c r="P459" s="132"/>
      <c r="Q459" s="20">
        <f t="shared" si="773"/>
        <v>0</v>
      </c>
      <c r="R459" s="133"/>
      <c r="S459" s="198">
        <f>100%</f>
        <v>1</v>
      </c>
      <c r="T459" s="185">
        <f t="shared" si="797"/>
        <v>0</v>
      </c>
      <c r="U459" s="132"/>
      <c r="V459" s="134">
        <f t="shared" si="774"/>
        <v>0</v>
      </c>
      <c r="W459" s="317"/>
      <c r="X459" s="57"/>
      <c r="Y459" s="283"/>
      <c r="Z459" s="284" t="str">
        <f t="shared" si="805"/>
        <v xml:space="preserve"> </v>
      </c>
      <c r="AA459" s="10">
        <f t="shared" si="775"/>
        <v>0</v>
      </c>
      <c r="AB459" s="26">
        <f t="shared" si="776"/>
        <v>0</v>
      </c>
      <c r="AC459" s="186">
        <f t="shared" si="777"/>
        <v>0.27</v>
      </c>
      <c r="AD459" s="197">
        <f t="shared" si="798"/>
        <v>0</v>
      </c>
      <c r="AE459" s="20">
        <f t="shared" si="778"/>
        <v>0</v>
      </c>
      <c r="AF459" s="21">
        <f t="shared" si="779"/>
        <v>0</v>
      </c>
      <c r="AG459" s="198">
        <f t="shared" si="780"/>
        <v>1</v>
      </c>
      <c r="AH459" s="185">
        <f t="shared" si="799"/>
        <v>0</v>
      </c>
      <c r="AI459" s="132"/>
      <c r="AJ459" s="20">
        <f t="shared" si="781"/>
        <v>0</v>
      </c>
      <c r="AK459" s="133"/>
      <c r="AL459" s="198">
        <f t="shared" si="782"/>
        <v>1</v>
      </c>
      <c r="AM459" s="185">
        <f t="shared" si="800"/>
        <v>0</v>
      </c>
      <c r="AN459" s="132"/>
      <c r="AO459" s="134">
        <f t="shared" si="783"/>
        <v>0</v>
      </c>
      <c r="AP459" s="292">
        <f t="shared" si="784"/>
        <v>0</v>
      </c>
      <c r="AQ459" s="56">
        <f t="shared" si="801"/>
        <v>0</v>
      </c>
      <c r="AR459" s="207"/>
      <c r="AS459" s="11" t="str">
        <f t="shared" si="806"/>
        <v xml:space="preserve"> </v>
      </c>
      <c r="AT459" s="10">
        <f t="shared" si="785"/>
        <v>0</v>
      </c>
      <c r="AU459" s="26">
        <f t="shared" si="786"/>
        <v>0</v>
      </c>
      <c r="AV459" s="26">
        <f t="shared" si="787"/>
        <v>0</v>
      </c>
      <c r="AW459" s="20">
        <f t="shared" si="788"/>
        <v>0</v>
      </c>
      <c r="AX459" s="21">
        <f t="shared" si="789"/>
        <v>0</v>
      </c>
      <c r="AY459" s="198">
        <f t="shared" si="790"/>
        <v>1</v>
      </c>
      <c r="AZ459" s="20">
        <f t="shared" si="802"/>
        <v>0</v>
      </c>
      <c r="BA459" s="132"/>
      <c r="BB459" s="20">
        <f t="shared" si="791"/>
        <v>0</v>
      </c>
      <c r="BC459" s="133"/>
      <c r="BD459" s="198">
        <f t="shared" si="792"/>
        <v>1</v>
      </c>
      <c r="BE459" s="20">
        <f t="shared" si="793"/>
        <v>0</v>
      </c>
      <c r="BF459" s="132"/>
      <c r="BG459" s="184">
        <f t="shared" si="794"/>
        <v>0</v>
      </c>
      <c r="BH459" s="301">
        <f t="shared" si="803"/>
        <v>0</v>
      </c>
      <c r="BI459" s="56">
        <f t="shared" si="804"/>
        <v>0</v>
      </c>
      <c r="BJ459" s="312"/>
      <c r="BK459" s="129" t="str">
        <f t="shared" si="770"/>
        <v>F/II</v>
      </c>
    </row>
    <row r="460" spans="2:63" x14ac:dyDescent="0.25">
      <c r="B460" s="130" t="s">
        <v>552</v>
      </c>
      <c r="C460" s="9"/>
      <c r="D460" s="18"/>
      <c r="E460" s="324" t="s">
        <v>148</v>
      </c>
      <c r="F460" s="324"/>
      <c r="G460" s="61"/>
      <c r="H460" s="66"/>
      <c r="I460" s="26"/>
      <c r="J460" s="186">
        <f>27%</f>
        <v>0.27</v>
      </c>
      <c r="K460" s="197">
        <f t="shared" si="795"/>
        <v>0</v>
      </c>
      <c r="L460" s="20">
        <f t="shared" si="771"/>
        <v>0</v>
      </c>
      <c r="M460" s="67">
        <f t="shared" si="772"/>
        <v>0</v>
      </c>
      <c r="N460" s="198">
        <f>100%</f>
        <v>1</v>
      </c>
      <c r="O460" s="185">
        <f t="shared" si="796"/>
        <v>0</v>
      </c>
      <c r="P460" s="132"/>
      <c r="Q460" s="20">
        <f t="shared" si="773"/>
        <v>0</v>
      </c>
      <c r="R460" s="133"/>
      <c r="S460" s="198">
        <f>100%</f>
        <v>1</v>
      </c>
      <c r="T460" s="185">
        <f t="shared" si="797"/>
        <v>0</v>
      </c>
      <c r="U460" s="132"/>
      <c r="V460" s="134">
        <f t="shared" si="774"/>
        <v>0</v>
      </c>
      <c r="W460" s="317"/>
      <c r="X460" s="57"/>
      <c r="Y460" s="283"/>
      <c r="Z460" s="284" t="str">
        <f t="shared" si="805"/>
        <v xml:space="preserve"> </v>
      </c>
      <c r="AA460" s="10">
        <f t="shared" si="775"/>
        <v>0</v>
      </c>
      <c r="AB460" s="26">
        <f t="shared" si="776"/>
        <v>0</v>
      </c>
      <c r="AC460" s="186">
        <f t="shared" si="777"/>
        <v>0.27</v>
      </c>
      <c r="AD460" s="197">
        <f t="shared" si="798"/>
        <v>0</v>
      </c>
      <c r="AE460" s="20">
        <f t="shared" si="778"/>
        <v>0</v>
      </c>
      <c r="AF460" s="21">
        <f t="shared" si="779"/>
        <v>0</v>
      </c>
      <c r="AG460" s="198">
        <f t="shared" si="780"/>
        <v>1</v>
      </c>
      <c r="AH460" s="185">
        <f t="shared" si="799"/>
        <v>0</v>
      </c>
      <c r="AI460" s="132"/>
      <c r="AJ460" s="20">
        <f t="shared" si="781"/>
        <v>0</v>
      </c>
      <c r="AK460" s="133"/>
      <c r="AL460" s="198">
        <f t="shared" si="782"/>
        <v>1</v>
      </c>
      <c r="AM460" s="185">
        <f t="shared" si="800"/>
        <v>0</v>
      </c>
      <c r="AN460" s="132"/>
      <c r="AO460" s="134">
        <f t="shared" si="783"/>
        <v>0</v>
      </c>
      <c r="AP460" s="292">
        <f t="shared" si="784"/>
        <v>0</v>
      </c>
      <c r="AQ460" s="56">
        <f t="shared" si="801"/>
        <v>0</v>
      </c>
      <c r="AR460" s="207"/>
      <c r="AS460" s="11" t="str">
        <f t="shared" si="806"/>
        <v xml:space="preserve"> </v>
      </c>
      <c r="AT460" s="10">
        <f t="shared" si="785"/>
        <v>0</v>
      </c>
      <c r="AU460" s="26">
        <f t="shared" si="786"/>
        <v>0</v>
      </c>
      <c r="AV460" s="26">
        <f t="shared" si="787"/>
        <v>0</v>
      </c>
      <c r="AW460" s="20">
        <f t="shared" si="788"/>
        <v>0</v>
      </c>
      <c r="AX460" s="21">
        <f t="shared" si="789"/>
        <v>0</v>
      </c>
      <c r="AY460" s="198">
        <f t="shared" si="790"/>
        <v>1</v>
      </c>
      <c r="AZ460" s="20">
        <f t="shared" si="802"/>
        <v>0</v>
      </c>
      <c r="BA460" s="132"/>
      <c r="BB460" s="20">
        <f t="shared" si="791"/>
        <v>0</v>
      </c>
      <c r="BC460" s="133"/>
      <c r="BD460" s="198">
        <f t="shared" si="792"/>
        <v>1</v>
      </c>
      <c r="BE460" s="20">
        <f t="shared" si="793"/>
        <v>0</v>
      </c>
      <c r="BF460" s="132"/>
      <c r="BG460" s="184">
        <f t="shared" si="794"/>
        <v>0</v>
      </c>
      <c r="BH460" s="301">
        <f t="shared" si="803"/>
        <v>0</v>
      </c>
      <c r="BI460" s="56">
        <f t="shared" si="804"/>
        <v>0</v>
      </c>
      <c r="BJ460" s="312"/>
      <c r="BK460" s="129" t="str">
        <f t="shared" si="770"/>
        <v>F/II</v>
      </c>
    </row>
    <row r="461" spans="2:63" x14ac:dyDescent="0.25">
      <c r="B461" s="130" t="s">
        <v>553</v>
      </c>
      <c r="C461" s="9"/>
      <c r="D461" s="18"/>
      <c r="E461" s="324" t="s">
        <v>148</v>
      </c>
      <c r="F461" s="324"/>
      <c r="G461" s="61"/>
      <c r="H461" s="66"/>
      <c r="I461" s="26"/>
      <c r="J461" s="186">
        <f>27%</f>
        <v>0.27</v>
      </c>
      <c r="K461" s="197">
        <f t="shared" si="795"/>
        <v>0</v>
      </c>
      <c r="L461" s="20">
        <f t="shared" si="771"/>
        <v>0</v>
      </c>
      <c r="M461" s="67">
        <f t="shared" si="772"/>
        <v>0</v>
      </c>
      <c r="N461" s="198">
        <f>100%</f>
        <v>1</v>
      </c>
      <c r="O461" s="185">
        <f t="shared" si="796"/>
        <v>0</v>
      </c>
      <c r="P461" s="132"/>
      <c r="Q461" s="20">
        <f t="shared" si="773"/>
        <v>0</v>
      </c>
      <c r="R461" s="133"/>
      <c r="S461" s="198">
        <f>100%</f>
        <v>1</v>
      </c>
      <c r="T461" s="185">
        <f t="shared" si="797"/>
        <v>0</v>
      </c>
      <c r="U461" s="132"/>
      <c r="V461" s="134">
        <f t="shared" si="774"/>
        <v>0</v>
      </c>
      <c r="W461" s="317"/>
      <c r="X461" s="57"/>
      <c r="Y461" s="283"/>
      <c r="Z461" s="284" t="str">
        <f t="shared" si="805"/>
        <v xml:space="preserve"> </v>
      </c>
      <c r="AA461" s="10">
        <f t="shared" si="775"/>
        <v>0</v>
      </c>
      <c r="AB461" s="26">
        <f t="shared" si="776"/>
        <v>0</v>
      </c>
      <c r="AC461" s="186">
        <f t="shared" si="777"/>
        <v>0.27</v>
      </c>
      <c r="AD461" s="197">
        <f t="shared" si="798"/>
        <v>0</v>
      </c>
      <c r="AE461" s="20">
        <f t="shared" si="778"/>
        <v>0</v>
      </c>
      <c r="AF461" s="21">
        <f t="shared" si="779"/>
        <v>0</v>
      </c>
      <c r="AG461" s="198">
        <f t="shared" si="780"/>
        <v>1</v>
      </c>
      <c r="AH461" s="185">
        <f t="shared" si="799"/>
        <v>0</v>
      </c>
      <c r="AI461" s="132"/>
      <c r="AJ461" s="20">
        <f t="shared" si="781"/>
        <v>0</v>
      </c>
      <c r="AK461" s="133"/>
      <c r="AL461" s="198">
        <f t="shared" si="782"/>
        <v>1</v>
      </c>
      <c r="AM461" s="185">
        <f t="shared" si="800"/>
        <v>0</v>
      </c>
      <c r="AN461" s="132"/>
      <c r="AO461" s="134">
        <f t="shared" si="783"/>
        <v>0</v>
      </c>
      <c r="AP461" s="292">
        <f t="shared" si="784"/>
        <v>0</v>
      </c>
      <c r="AQ461" s="56">
        <f t="shared" si="801"/>
        <v>0</v>
      </c>
      <c r="AR461" s="207"/>
      <c r="AS461" s="11" t="str">
        <f t="shared" si="806"/>
        <v xml:space="preserve"> </v>
      </c>
      <c r="AT461" s="10">
        <f t="shared" si="785"/>
        <v>0</v>
      </c>
      <c r="AU461" s="26">
        <f t="shared" si="786"/>
        <v>0</v>
      </c>
      <c r="AV461" s="26">
        <f t="shared" si="787"/>
        <v>0</v>
      </c>
      <c r="AW461" s="20">
        <f t="shared" si="788"/>
        <v>0</v>
      </c>
      <c r="AX461" s="21">
        <f t="shared" si="789"/>
        <v>0</v>
      </c>
      <c r="AY461" s="198">
        <f t="shared" si="790"/>
        <v>1</v>
      </c>
      <c r="AZ461" s="20">
        <f t="shared" si="802"/>
        <v>0</v>
      </c>
      <c r="BA461" s="132"/>
      <c r="BB461" s="20">
        <f t="shared" si="791"/>
        <v>0</v>
      </c>
      <c r="BC461" s="133"/>
      <c r="BD461" s="198">
        <f t="shared" si="792"/>
        <v>1</v>
      </c>
      <c r="BE461" s="20">
        <f t="shared" si="793"/>
        <v>0</v>
      </c>
      <c r="BF461" s="132"/>
      <c r="BG461" s="184">
        <f t="shared" si="794"/>
        <v>0</v>
      </c>
      <c r="BH461" s="301">
        <f t="shared" si="803"/>
        <v>0</v>
      </c>
      <c r="BI461" s="56">
        <f t="shared" si="804"/>
        <v>0</v>
      </c>
      <c r="BJ461" s="312"/>
      <c r="BK461" s="129" t="str">
        <f t="shared" si="770"/>
        <v>F/II</v>
      </c>
    </row>
    <row r="462" spans="2:63" x14ac:dyDescent="0.25">
      <c r="B462" s="130" t="s">
        <v>554</v>
      </c>
      <c r="C462" s="9"/>
      <c r="D462" s="18"/>
      <c r="E462" s="324" t="s">
        <v>148</v>
      </c>
      <c r="F462" s="324"/>
      <c r="G462" s="61"/>
      <c r="H462" s="66"/>
      <c r="I462" s="26"/>
      <c r="J462" s="186">
        <f>27%</f>
        <v>0.27</v>
      </c>
      <c r="K462" s="197">
        <f t="shared" si="795"/>
        <v>0</v>
      </c>
      <c r="L462" s="20">
        <f t="shared" si="771"/>
        <v>0</v>
      </c>
      <c r="M462" s="67">
        <f t="shared" si="772"/>
        <v>0</v>
      </c>
      <c r="N462" s="198">
        <f>100%</f>
        <v>1</v>
      </c>
      <c r="O462" s="185">
        <f t="shared" si="796"/>
        <v>0</v>
      </c>
      <c r="P462" s="132"/>
      <c r="Q462" s="20">
        <f t="shared" si="773"/>
        <v>0</v>
      </c>
      <c r="R462" s="133"/>
      <c r="S462" s="198">
        <f>100%</f>
        <v>1</v>
      </c>
      <c r="T462" s="185">
        <f t="shared" si="797"/>
        <v>0</v>
      </c>
      <c r="U462" s="132"/>
      <c r="V462" s="134">
        <f t="shared" si="774"/>
        <v>0</v>
      </c>
      <c r="W462" s="317"/>
      <c r="X462" s="57"/>
      <c r="Y462" s="283"/>
      <c r="Z462" s="284" t="str">
        <f t="shared" si="805"/>
        <v xml:space="preserve"> </v>
      </c>
      <c r="AA462" s="10">
        <f t="shared" si="775"/>
        <v>0</v>
      </c>
      <c r="AB462" s="26">
        <f t="shared" si="776"/>
        <v>0</v>
      </c>
      <c r="AC462" s="186">
        <f t="shared" si="777"/>
        <v>0.27</v>
      </c>
      <c r="AD462" s="197">
        <f t="shared" si="798"/>
        <v>0</v>
      </c>
      <c r="AE462" s="20">
        <f t="shared" si="778"/>
        <v>0</v>
      </c>
      <c r="AF462" s="21">
        <f t="shared" si="779"/>
        <v>0</v>
      </c>
      <c r="AG462" s="198">
        <f t="shared" si="780"/>
        <v>1</v>
      </c>
      <c r="AH462" s="185">
        <f t="shared" si="799"/>
        <v>0</v>
      </c>
      <c r="AI462" s="132"/>
      <c r="AJ462" s="20">
        <f t="shared" si="781"/>
        <v>0</v>
      </c>
      <c r="AK462" s="133"/>
      <c r="AL462" s="198">
        <f t="shared" si="782"/>
        <v>1</v>
      </c>
      <c r="AM462" s="185">
        <f t="shared" si="800"/>
        <v>0</v>
      </c>
      <c r="AN462" s="132"/>
      <c r="AO462" s="134">
        <f t="shared" si="783"/>
        <v>0</v>
      </c>
      <c r="AP462" s="292">
        <f t="shared" si="784"/>
        <v>0</v>
      </c>
      <c r="AQ462" s="56">
        <f t="shared" si="801"/>
        <v>0</v>
      </c>
      <c r="AR462" s="207"/>
      <c r="AS462" s="11" t="str">
        <f t="shared" si="806"/>
        <v xml:space="preserve"> </v>
      </c>
      <c r="AT462" s="10">
        <f t="shared" si="785"/>
        <v>0</v>
      </c>
      <c r="AU462" s="26">
        <f t="shared" si="786"/>
        <v>0</v>
      </c>
      <c r="AV462" s="26">
        <f t="shared" si="787"/>
        <v>0</v>
      </c>
      <c r="AW462" s="20">
        <f t="shared" si="788"/>
        <v>0</v>
      </c>
      <c r="AX462" s="21">
        <f t="shared" si="789"/>
        <v>0</v>
      </c>
      <c r="AY462" s="198">
        <f t="shared" si="790"/>
        <v>1</v>
      </c>
      <c r="AZ462" s="20">
        <f t="shared" si="802"/>
        <v>0</v>
      </c>
      <c r="BA462" s="132"/>
      <c r="BB462" s="20">
        <f t="shared" si="791"/>
        <v>0</v>
      </c>
      <c r="BC462" s="133"/>
      <c r="BD462" s="198">
        <f t="shared" si="792"/>
        <v>1</v>
      </c>
      <c r="BE462" s="20">
        <f t="shared" si="793"/>
        <v>0</v>
      </c>
      <c r="BF462" s="132"/>
      <c r="BG462" s="184">
        <f t="shared" si="794"/>
        <v>0</v>
      </c>
      <c r="BH462" s="301">
        <f t="shared" si="803"/>
        <v>0</v>
      </c>
      <c r="BI462" s="56">
        <f t="shared" si="804"/>
        <v>0</v>
      </c>
      <c r="BJ462" s="312"/>
      <c r="BK462" s="129" t="str">
        <f t="shared" si="770"/>
        <v>F/II</v>
      </c>
    </row>
    <row r="463" spans="2:63" x14ac:dyDescent="0.25">
      <c r="B463" s="130" t="s">
        <v>555</v>
      </c>
      <c r="C463" s="9"/>
      <c r="D463" s="18"/>
      <c r="E463" s="324" t="s">
        <v>148</v>
      </c>
      <c r="F463" s="324"/>
      <c r="G463" s="61"/>
      <c r="H463" s="66"/>
      <c r="I463" s="26"/>
      <c r="J463" s="186">
        <f>27%</f>
        <v>0.27</v>
      </c>
      <c r="K463" s="197">
        <f t="shared" si="795"/>
        <v>0</v>
      </c>
      <c r="L463" s="20">
        <f t="shared" si="771"/>
        <v>0</v>
      </c>
      <c r="M463" s="67">
        <f t="shared" si="772"/>
        <v>0</v>
      </c>
      <c r="N463" s="198">
        <f>100%</f>
        <v>1</v>
      </c>
      <c r="O463" s="185">
        <f t="shared" si="796"/>
        <v>0</v>
      </c>
      <c r="P463" s="132"/>
      <c r="Q463" s="20">
        <f t="shared" si="773"/>
        <v>0</v>
      </c>
      <c r="R463" s="133"/>
      <c r="S463" s="198">
        <f>100%</f>
        <v>1</v>
      </c>
      <c r="T463" s="185">
        <f t="shared" si="797"/>
        <v>0</v>
      </c>
      <c r="U463" s="132"/>
      <c r="V463" s="134">
        <f t="shared" si="774"/>
        <v>0</v>
      </c>
      <c r="W463" s="317"/>
      <c r="X463" s="57"/>
      <c r="Y463" s="283"/>
      <c r="Z463" s="284" t="str">
        <f t="shared" si="805"/>
        <v xml:space="preserve"> </v>
      </c>
      <c r="AA463" s="10">
        <f t="shared" si="775"/>
        <v>0</v>
      </c>
      <c r="AB463" s="26">
        <f t="shared" si="776"/>
        <v>0</v>
      </c>
      <c r="AC463" s="186">
        <f t="shared" si="777"/>
        <v>0.27</v>
      </c>
      <c r="AD463" s="197">
        <f t="shared" si="798"/>
        <v>0</v>
      </c>
      <c r="AE463" s="20">
        <f t="shared" si="778"/>
        <v>0</v>
      </c>
      <c r="AF463" s="21">
        <f t="shared" si="779"/>
        <v>0</v>
      </c>
      <c r="AG463" s="198">
        <f t="shared" si="780"/>
        <v>1</v>
      </c>
      <c r="AH463" s="185">
        <f t="shared" si="799"/>
        <v>0</v>
      </c>
      <c r="AI463" s="132"/>
      <c r="AJ463" s="20">
        <f t="shared" si="781"/>
        <v>0</v>
      </c>
      <c r="AK463" s="133"/>
      <c r="AL463" s="198">
        <f t="shared" si="782"/>
        <v>1</v>
      </c>
      <c r="AM463" s="185">
        <f t="shared" si="800"/>
        <v>0</v>
      </c>
      <c r="AN463" s="132"/>
      <c r="AO463" s="134">
        <f t="shared" si="783"/>
        <v>0</v>
      </c>
      <c r="AP463" s="292">
        <f t="shared" si="784"/>
        <v>0</v>
      </c>
      <c r="AQ463" s="56">
        <f t="shared" si="801"/>
        <v>0</v>
      </c>
      <c r="AR463" s="207"/>
      <c r="AS463" s="11" t="str">
        <f t="shared" si="806"/>
        <v xml:space="preserve"> </v>
      </c>
      <c r="AT463" s="10">
        <f t="shared" si="785"/>
        <v>0</v>
      </c>
      <c r="AU463" s="26">
        <f t="shared" si="786"/>
        <v>0</v>
      </c>
      <c r="AV463" s="26">
        <f t="shared" si="787"/>
        <v>0</v>
      </c>
      <c r="AW463" s="20">
        <f t="shared" si="788"/>
        <v>0</v>
      </c>
      <c r="AX463" s="21">
        <f t="shared" si="789"/>
        <v>0</v>
      </c>
      <c r="AY463" s="198">
        <f t="shared" si="790"/>
        <v>1</v>
      </c>
      <c r="AZ463" s="20">
        <f t="shared" si="802"/>
        <v>0</v>
      </c>
      <c r="BA463" s="132"/>
      <c r="BB463" s="20">
        <f t="shared" si="791"/>
        <v>0</v>
      </c>
      <c r="BC463" s="133"/>
      <c r="BD463" s="198">
        <f t="shared" si="792"/>
        <v>1</v>
      </c>
      <c r="BE463" s="20">
        <f t="shared" si="793"/>
        <v>0</v>
      </c>
      <c r="BF463" s="132"/>
      <c r="BG463" s="184">
        <f t="shared" si="794"/>
        <v>0</v>
      </c>
      <c r="BH463" s="301">
        <f t="shared" si="803"/>
        <v>0</v>
      </c>
      <c r="BI463" s="56">
        <f t="shared" si="804"/>
        <v>0</v>
      </c>
      <c r="BJ463" s="312"/>
      <c r="BK463" s="129" t="str">
        <f t="shared" si="770"/>
        <v>F/II</v>
      </c>
    </row>
    <row r="464" spans="2:63" x14ac:dyDescent="0.25">
      <c r="B464" s="130" t="s">
        <v>556</v>
      </c>
      <c r="C464" s="9"/>
      <c r="D464" s="18"/>
      <c r="E464" s="324" t="s">
        <v>148</v>
      </c>
      <c r="F464" s="324"/>
      <c r="G464" s="61"/>
      <c r="H464" s="66"/>
      <c r="I464" s="26"/>
      <c r="J464" s="186">
        <f>27%</f>
        <v>0.27</v>
      </c>
      <c r="K464" s="197">
        <f t="shared" si="795"/>
        <v>0</v>
      </c>
      <c r="L464" s="20">
        <f t="shared" si="771"/>
        <v>0</v>
      </c>
      <c r="M464" s="67">
        <f t="shared" si="772"/>
        <v>0</v>
      </c>
      <c r="N464" s="198">
        <f>100%</f>
        <v>1</v>
      </c>
      <c r="O464" s="185">
        <f t="shared" si="796"/>
        <v>0</v>
      </c>
      <c r="P464" s="132"/>
      <c r="Q464" s="20">
        <f t="shared" si="773"/>
        <v>0</v>
      </c>
      <c r="R464" s="133"/>
      <c r="S464" s="198">
        <f>100%</f>
        <v>1</v>
      </c>
      <c r="T464" s="185">
        <f t="shared" si="797"/>
        <v>0</v>
      </c>
      <c r="U464" s="132"/>
      <c r="V464" s="134">
        <f t="shared" si="774"/>
        <v>0</v>
      </c>
      <c r="W464" s="317"/>
      <c r="X464" s="57"/>
      <c r="Y464" s="283"/>
      <c r="Z464" s="284" t="str">
        <f t="shared" si="805"/>
        <v xml:space="preserve"> </v>
      </c>
      <c r="AA464" s="10">
        <f t="shared" si="775"/>
        <v>0</v>
      </c>
      <c r="AB464" s="26">
        <f t="shared" si="776"/>
        <v>0</v>
      </c>
      <c r="AC464" s="186">
        <f t="shared" si="777"/>
        <v>0.27</v>
      </c>
      <c r="AD464" s="197">
        <f t="shared" si="798"/>
        <v>0</v>
      </c>
      <c r="AE464" s="20">
        <f t="shared" si="778"/>
        <v>0</v>
      </c>
      <c r="AF464" s="21">
        <f t="shared" si="779"/>
        <v>0</v>
      </c>
      <c r="AG464" s="198">
        <f t="shared" si="780"/>
        <v>1</v>
      </c>
      <c r="AH464" s="185">
        <f t="shared" si="799"/>
        <v>0</v>
      </c>
      <c r="AI464" s="132"/>
      <c r="AJ464" s="20">
        <f t="shared" si="781"/>
        <v>0</v>
      </c>
      <c r="AK464" s="133"/>
      <c r="AL464" s="198">
        <f t="shared" si="782"/>
        <v>1</v>
      </c>
      <c r="AM464" s="185">
        <f t="shared" si="800"/>
        <v>0</v>
      </c>
      <c r="AN464" s="132"/>
      <c r="AO464" s="134">
        <f t="shared" si="783"/>
        <v>0</v>
      </c>
      <c r="AP464" s="292">
        <f t="shared" si="784"/>
        <v>0</v>
      </c>
      <c r="AQ464" s="56">
        <f t="shared" si="801"/>
        <v>0</v>
      </c>
      <c r="AR464" s="207"/>
      <c r="AS464" s="11" t="str">
        <f t="shared" si="806"/>
        <v xml:space="preserve"> </v>
      </c>
      <c r="AT464" s="10">
        <f t="shared" si="785"/>
        <v>0</v>
      </c>
      <c r="AU464" s="26">
        <f t="shared" si="786"/>
        <v>0</v>
      </c>
      <c r="AV464" s="26">
        <f t="shared" si="787"/>
        <v>0</v>
      </c>
      <c r="AW464" s="20">
        <f t="shared" si="788"/>
        <v>0</v>
      </c>
      <c r="AX464" s="21">
        <f t="shared" si="789"/>
        <v>0</v>
      </c>
      <c r="AY464" s="198">
        <f t="shared" si="790"/>
        <v>1</v>
      </c>
      <c r="AZ464" s="20">
        <f t="shared" si="802"/>
        <v>0</v>
      </c>
      <c r="BA464" s="132"/>
      <c r="BB464" s="20">
        <f t="shared" si="791"/>
        <v>0</v>
      </c>
      <c r="BC464" s="133"/>
      <c r="BD464" s="198">
        <f t="shared" si="792"/>
        <v>1</v>
      </c>
      <c r="BE464" s="20">
        <f t="shared" si="793"/>
        <v>0</v>
      </c>
      <c r="BF464" s="132"/>
      <c r="BG464" s="184">
        <f t="shared" si="794"/>
        <v>0</v>
      </c>
      <c r="BH464" s="301">
        <f t="shared" si="803"/>
        <v>0</v>
      </c>
      <c r="BI464" s="56">
        <f t="shared" si="804"/>
        <v>0</v>
      </c>
      <c r="BJ464" s="312"/>
      <c r="BK464" s="129" t="str">
        <f t="shared" si="770"/>
        <v>F/II</v>
      </c>
    </row>
    <row r="465" spans="2:63" x14ac:dyDescent="0.25">
      <c r="B465" s="130" t="s">
        <v>557</v>
      </c>
      <c r="C465" s="9"/>
      <c r="D465" s="18"/>
      <c r="E465" s="324" t="s">
        <v>148</v>
      </c>
      <c r="F465" s="324"/>
      <c r="G465" s="61"/>
      <c r="H465" s="66"/>
      <c r="I465" s="26"/>
      <c r="J465" s="186">
        <f>27%</f>
        <v>0.27</v>
      </c>
      <c r="K465" s="197">
        <f t="shared" si="795"/>
        <v>0</v>
      </c>
      <c r="L465" s="20">
        <f t="shared" si="771"/>
        <v>0</v>
      </c>
      <c r="M465" s="67">
        <f t="shared" si="772"/>
        <v>0</v>
      </c>
      <c r="N465" s="198">
        <f>100%</f>
        <v>1</v>
      </c>
      <c r="O465" s="185">
        <f t="shared" si="796"/>
        <v>0</v>
      </c>
      <c r="P465" s="132"/>
      <c r="Q465" s="20">
        <f t="shared" si="773"/>
        <v>0</v>
      </c>
      <c r="R465" s="133"/>
      <c r="S465" s="198">
        <f>100%</f>
        <v>1</v>
      </c>
      <c r="T465" s="185">
        <f t="shared" si="797"/>
        <v>0</v>
      </c>
      <c r="U465" s="132"/>
      <c r="V465" s="134">
        <f t="shared" si="774"/>
        <v>0</v>
      </c>
      <c r="W465" s="317"/>
      <c r="X465" s="57"/>
      <c r="Y465" s="283"/>
      <c r="Z465" s="284" t="str">
        <f t="shared" si="805"/>
        <v xml:space="preserve"> </v>
      </c>
      <c r="AA465" s="10">
        <f t="shared" si="775"/>
        <v>0</v>
      </c>
      <c r="AB465" s="26">
        <f t="shared" si="776"/>
        <v>0</v>
      </c>
      <c r="AC465" s="186">
        <f t="shared" si="777"/>
        <v>0.27</v>
      </c>
      <c r="AD465" s="197">
        <f t="shared" si="798"/>
        <v>0</v>
      </c>
      <c r="AE465" s="20">
        <f t="shared" si="778"/>
        <v>0</v>
      </c>
      <c r="AF465" s="21">
        <f t="shared" si="779"/>
        <v>0</v>
      </c>
      <c r="AG465" s="198">
        <f t="shared" si="780"/>
        <v>1</v>
      </c>
      <c r="AH465" s="185">
        <f t="shared" si="799"/>
        <v>0</v>
      </c>
      <c r="AI465" s="132"/>
      <c r="AJ465" s="20">
        <f t="shared" si="781"/>
        <v>0</v>
      </c>
      <c r="AK465" s="133"/>
      <c r="AL465" s="198">
        <f t="shared" si="782"/>
        <v>1</v>
      </c>
      <c r="AM465" s="185">
        <f t="shared" si="800"/>
        <v>0</v>
      </c>
      <c r="AN465" s="132"/>
      <c r="AO465" s="134">
        <f t="shared" si="783"/>
        <v>0</v>
      </c>
      <c r="AP465" s="292">
        <f t="shared" si="784"/>
        <v>0</v>
      </c>
      <c r="AQ465" s="56">
        <f t="shared" si="801"/>
        <v>0</v>
      </c>
      <c r="AR465" s="207"/>
      <c r="AS465" s="11" t="str">
        <f t="shared" si="806"/>
        <v xml:space="preserve"> </v>
      </c>
      <c r="AT465" s="10">
        <f t="shared" si="785"/>
        <v>0</v>
      </c>
      <c r="AU465" s="26">
        <f t="shared" si="786"/>
        <v>0</v>
      </c>
      <c r="AV465" s="26">
        <f t="shared" si="787"/>
        <v>0</v>
      </c>
      <c r="AW465" s="20">
        <f t="shared" si="788"/>
        <v>0</v>
      </c>
      <c r="AX465" s="21">
        <f t="shared" si="789"/>
        <v>0</v>
      </c>
      <c r="AY465" s="198">
        <f t="shared" si="790"/>
        <v>1</v>
      </c>
      <c r="AZ465" s="20">
        <f t="shared" si="802"/>
        <v>0</v>
      </c>
      <c r="BA465" s="132"/>
      <c r="BB465" s="20">
        <f t="shared" si="791"/>
        <v>0</v>
      </c>
      <c r="BC465" s="133"/>
      <c r="BD465" s="198">
        <f t="shared" si="792"/>
        <v>1</v>
      </c>
      <c r="BE465" s="20">
        <f t="shared" si="793"/>
        <v>0</v>
      </c>
      <c r="BF465" s="132"/>
      <c r="BG465" s="184">
        <f t="shared" si="794"/>
        <v>0</v>
      </c>
      <c r="BH465" s="301">
        <f t="shared" si="803"/>
        <v>0</v>
      </c>
      <c r="BI465" s="56">
        <f t="shared" si="804"/>
        <v>0</v>
      </c>
      <c r="BJ465" s="312"/>
      <c r="BK465" s="129" t="str">
        <f t="shared" ref="BK465:BK475" si="807">+IF(LEFT(RIGHT(B465,3),1)="/",SUBSTITUTE(B465,RIGHT(B465,3),""),"")</f>
        <v>F/II</v>
      </c>
    </row>
    <row r="466" spans="2:63" x14ac:dyDescent="0.25">
      <c r="B466" s="130" t="s">
        <v>558</v>
      </c>
      <c r="C466" s="9"/>
      <c r="D466" s="18"/>
      <c r="E466" s="324" t="s">
        <v>148</v>
      </c>
      <c r="F466" s="324"/>
      <c r="G466" s="61"/>
      <c r="H466" s="66"/>
      <c r="I466" s="26"/>
      <c r="J466" s="186">
        <f>27%</f>
        <v>0.27</v>
      </c>
      <c r="K466" s="197">
        <f t="shared" si="795"/>
        <v>0</v>
      </c>
      <c r="L466" s="20">
        <f t="shared" si="771"/>
        <v>0</v>
      </c>
      <c r="M466" s="67">
        <f t="shared" si="772"/>
        <v>0</v>
      </c>
      <c r="N466" s="198">
        <f>100%</f>
        <v>1</v>
      </c>
      <c r="O466" s="185">
        <f t="shared" si="796"/>
        <v>0</v>
      </c>
      <c r="P466" s="132"/>
      <c r="Q466" s="20">
        <f t="shared" si="773"/>
        <v>0</v>
      </c>
      <c r="R466" s="133"/>
      <c r="S466" s="198">
        <f>100%</f>
        <v>1</v>
      </c>
      <c r="T466" s="185">
        <f t="shared" si="797"/>
        <v>0</v>
      </c>
      <c r="U466" s="132"/>
      <c r="V466" s="134">
        <f t="shared" si="774"/>
        <v>0</v>
      </c>
      <c r="W466" s="317"/>
      <c r="X466" s="57"/>
      <c r="Y466" s="283"/>
      <c r="Z466" s="284" t="str">
        <f t="shared" si="805"/>
        <v xml:space="preserve"> </v>
      </c>
      <c r="AA466" s="10">
        <f t="shared" si="775"/>
        <v>0</v>
      </c>
      <c r="AB466" s="26">
        <f t="shared" si="776"/>
        <v>0</v>
      </c>
      <c r="AC466" s="186">
        <f t="shared" si="777"/>
        <v>0.27</v>
      </c>
      <c r="AD466" s="197">
        <f t="shared" si="798"/>
        <v>0</v>
      </c>
      <c r="AE466" s="20">
        <f t="shared" si="778"/>
        <v>0</v>
      </c>
      <c r="AF466" s="21">
        <f t="shared" si="779"/>
        <v>0</v>
      </c>
      <c r="AG466" s="198">
        <f t="shared" si="780"/>
        <v>1</v>
      </c>
      <c r="AH466" s="185">
        <f t="shared" si="799"/>
        <v>0</v>
      </c>
      <c r="AI466" s="132"/>
      <c r="AJ466" s="20">
        <f t="shared" si="781"/>
        <v>0</v>
      </c>
      <c r="AK466" s="133"/>
      <c r="AL466" s="198">
        <f t="shared" si="782"/>
        <v>1</v>
      </c>
      <c r="AM466" s="185">
        <f t="shared" si="800"/>
        <v>0</v>
      </c>
      <c r="AN466" s="132"/>
      <c r="AO466" s="134">
        <f t="shared" si="783"/>
        <v>0</v>
      </c>
      <c r="AP466" s="292">
        <f t="shared" si="784"/>
        <v>0</v>
      </c>
      <c r="AQ466" s="56">
        <f t="shared" si="801"/>
        <v>0</v>
      </c>
      <c r="AR466" s="207"/>
      <c r="AS466" s="11" t="str">
        <f t="shared" si="806"/>
        <v xml:space="preserve"> </v>
      </c>
      <c r="AT466" s="10">
        <f t="shared" si="785"/>
        <v>0</v>
      </c>
      <c r="AU466" s="26">
        <f t="shared" si="786"/>
        <v>0</v>
      </c>
      <c r="AV466" s="26">
        <f t="shared" si="787"/>
        <v>0</v>
      </c>
      <c r="AW466" s="20">
        <f t="shared" si="788"/>
        <v>0</v>
      </c>
      <c r="AX466" s="21">
        <f t="shared" si="789"/>
        <v>0</v>
      </c>
      <c r="AY466" s="198">
        <f t="shared" si="790"/>
        <v>1</v>
      </c>
      <c r="AZ466" s="20">
        <f t="shared" si="802"/>
        <v>0</v>
      </c>
      <c r="BA466" s="132"/>
      <c r="BB466" s="20">
        <f t="shared" si="791"/>
        <v>0</v>
      </c>
      <c r="BC466" s="133"/>
      <c r="BD466" s="198">
        <f t="shared" si="792"/>
        <v>1</v>
      </c>
      <c r="BE466" s="20">
        <f t="shared" si="793"/>
        <v>0</v>
      </c>
      <c r="BF466" s="132"/>
      <c r="BG466" s="184">
        <f t="shared" si="794"/>
        <v>0</v>
      </c>
      <c r="BH466" s="301">
        <f t="shared" si="803"/>
        <v>0</v>
      </c>
      <c r="BI466" s="56">
        <f t="shared" si="804"/>
        <v>0</v>
      </c>
      <c r="BJ466" s="312"/>
      <c r="BK466" s="129" t="str">
        <f t="shared" si="807"/>
        <v>F/II</v>
      </c>
    </row>
    <row r="467" spans="2:63" x14ac:dyDescent="0.25">
      <c r="B467" s="130" t="s">
        <v>559</v>
      </c>
      <c r="C467" s="9"/>
      <c r="D467" s="18"/>
      <c r="E467" s="324" t="s">
        <v>148</v>
      </c>
      <c r="F467" s="324"/>
      <c r="G467" s="61"/>
      <c r="H467" s="66"/>
      <c r="I467" s="26"/>
      <c r="J467" s="186">
        <f>27%</f>
        <v>0.27</v>
      </c>
      <c r="K467" s="197">
        <f t="shared" si="795"/>
        <v>0</v>
      </c>
      <c r="L467" s="20">
        <f t="shared" si="771"/>
        <v>0</v>
      </c>
      <c r="M467" s="67">
        <f t="shared" si="772"/>
        <v>0</v>
      </c>
      <c r="N467" s="198">
        <f>100%</f>
        <v>1</v>
      </c>
      <c r="O467" s="185">
        <f t="shared" si="796"/>
        <v>0</v>
      </c>
      <c r="P467" s="132"/>
      <c r="Q467" s="20">
        <f t="shared" si="773"/>
        <v>0</v>
      </c>
      <c r="R467" s="133"/>
      <c r="S467" s="198">
        <f>100%</f>
        <v>1</v>
      </c>
      <c r="T467" s="185">
        <f t="shared" si="797"/>
        <v>0</v>
      </c>
      <c r="U467" s="132"/>
      <c r="V467" s="134">
        <f t="shared" si="774"/>
        <v>0</v>
      </c>
      <c r="W467" s="317"/>
      <c r="X467" s="57"/>
      <c r="Y467" s="283"/>
      <c r="Z467" s="284" t="str">
        <f t="shared" si="805"/>
        <v xml:space="preserve"> </v>
      </c>
      <c r="AA467" s="10">
        <f t="shared" si="775"/>
        <v>0</v>
      </c>
      <c r="AB467" s="26">
        <f t="shared" si="776"/>
        <v>0</v>
      </c>
      <c r="AC467" s="186">
        <f t="shared" si="777"/>
        <v>0.27</v>
      </c>
      <c r="AD467" s="197">
        <f t="shared" si="798"/>
        <v>0</v>
      </c>
      <c r="AE467" s="20">
        <f t="shared" si="778"/>
        <v>0</v>
      </c>
      <c r="AF467" s="21">
        <f t="shared" si="779"/>
        <v>0</v>
      </c>
      <c r="AG467" s="198">
        <f t="shared" si="780"/>
        <v>1</v>
      </c>
      <c r="AH467" s="185">
        <f t="shared" si="799"/>
        <v>0</v>
      </c>
      <c r="AI467" s="132"/>
      <c r="AJ467" s="20">
        <f t="shared" si="781"/>
        <v>0</v>
      </c>
      <c r="AK467" s="133"/>
      <c r="AL467" s="198">
        <f t="shared" si="782"/>
        <v>1</v>
      </c>
      <c r="AM467" s="185">
        <f t="shared" si="800"/>
        <v>0</v>
      </c>
      <c r="AN467" s="132"/>
      <c r="AO467" s="134">
        <f t="shared" si="783"/>
        <v>0</v>
      </c>
      <c r="AP467" s="292">
        <f t="shared" si="784"/>
        <v>0</v>
      </c>
      <c r="AQ467" s="56">
        <f t="shared" si="801"/>
        <v>0</v>
      </c>
      <c r="AR467" s="207"/>
      <c r="AS467" s="11" t="str">
        <f t="shared" si="806"/>
        <v xml:space="preserve"> </v>
      </c>
      <c r="AT467" s="10">
        <f t="shared" si="785"/>
        <v>0</v>
      </c>
      <c r="AU467" s="26">
        <f t="shared" si="786"/>
        <v>0</v>
      </c>
      <c r="AV467" s="26">
        <f t="shared" si="787"/>
        <v>0</v>
      </c>
      <c r="AW467" s="20">
        <f t="shared" si="788"/>
        <v>0</v>
      </c>
      <c r="AX467" s="21">
        <f t="shared" si="789"/>
        <v>0</v>
      </c>
      <c r="AY467" s="198">
        <f t="shared" si="790"/>
        <v>1</v>
      </c>
      <c r="AZ467" s="20">
        <f t="shared" si="802"/>
        <v>0</v>
      </c>
      <c r="BA467" s="132"/>
      <c r="BB467" s="20">
        <f t="shared" si="791"/>
        <v>0</v>
      </c>
      <c r="BC467" s="133"/>
      <c r="BD467" s="198">
        <f t="shared" si="792"/>
        <v>1</v>
      </c>
      <c r="BE467" s="20">
        <f t="shared" si="793"/>
        <v>0</v>
      </c>
      <c r="BF467" s="132"/>
      <c r="BG467" s="184">
        <f t="shared" si="794"/>
        <v>0</v>
      </c>
      <c r="BH467" s="301">
        <f t="shared" si="803"/>
        <v>0</v>
      </c>
      <c r="BI467" s="56">
        <f t="shared" si="804"/>
        <v>0</v>
      </c>
      <c r="BJ467" s="312"/>
      <c r="BK467" s="129" t="str">
        <f t="shared" si="807"/>
        <v>F/II</v>
      </c>
    </row>
    <row r="468" spans="2:63" x14ac:dyDescent="0.25">
      <c r="B468" s="130" t="s">
        <v>560</v>
      </c>
      <c r="C468" s="9"/>
      <c r="D468" s="18"/>
      <c r="E468" s="324" t="s">
        <v>148</v>
      </c>
      <c r="F468" s="324"/>
      <c r="G468" s="61"/>
      <c r="H468" s="66"/>
      <c r="I468" s="26"/>
      <c r="J468" s="186">
        <f>27%</f>
        <v>0.27</v>
      </c>
      <c r="K468" s="197">
        <f t="shared" si="795"/>
        <v>0</v>
      </c>
      <c r="L468" s="20">
        <f t="shared" si="771"/>
        <v>0</v>
      </c>
      <c r="M468" s="67">
        <f t="shared" si="772"/>
        <v>0</v>
      </c>
      <c r="N468" s="198">
        <f>100%</f>
        <v>1</v>
      </c>
      <c r="O468" s="185">
        <f t="shared" si="796"/>
        <v>0</v>
      </c>
      <c r="P468" s="132"/>
      <c r="Q468" s="20">
        <f t="shared" si="773"/>
        <v>0</v>
      </c>
      <c r="R468" s="133"/>
      <c r="S468" s="198">
        <f>100%</f>
        <v>1</v>
      </c>
      <c r="T468" s="185">
        <f t="shared" si="797"/>
        <v>0</v>
      </c>
      <c r="U468" s="132"/>
      <c r="V468" s="134">
        <f t="shared" si="774"/>
        <v>0</v>
      </c>
      <c r="W468" s="317"/>
      <c r="X468" s="57"/>
      <c r="Y468" s="283"/>
      <c r="Z468" s="284" t="str">
        <f t="shared" si="805"/>
        <v xml:space="preserve"> </v>
      </c>
      <c r="AA468" s="10">
        <f t="shared" si="775"/>
        <v>0</v>
      </c>
      <c r="AB468" s="26">
        <f t="shared" si="776"/>
        <v>0</v>
      </c>
      <c r="AC468" s="186">
        <f t="shared" si="777"/>
        <v>0.27</v>
      </c>
      <c r="AD468" s="197">
        <f t="shared" si="798"/>
        <v>0</v>
      </c>
      <c r="AE468" s="20">
        <f t="shared" si="778"/>
        <v>0</v>
      </c>
      <c r="AF468" s="21">
        <f t="shared" si="779"/>
        <v>0</v>
      </c>
      <c r="AG468" s="198">
        <f t="shared" si="780"/>
        <v>1</v>
      </c>
      <c r="AH468" s="185">
        <f t="shared" si="799"/>
        <v>0</v>
      </c>
      <c r="AI468" s="132"/>
      <c r="AJ468" s="20">
        <f t="shared" si="781"/>
        <v>0</v>
      </c>
      <c r="AK468" s="133"/>
      <c r="AL468" s="198">
        <f t="shared" si="782"/>
        <v>1</v>
      </c>
      <c r="AM468" s="185">
        <f t="shared" si="800"/>
        <v>0</v>
      </c>
      <c r="AN468" s="132"/>
      <c r="AO468" s="134">
        <f t="shared" si="783"/>
        <v>0</v>
      </c>
      <c r="AP468" s="292">
        <f t="shared" si="784"/>
        <v>0</v>
      </c>
      <c r="AQ468" s="56">
        <f t="shared" si="801"/>
        <v>0</v>
      </c>
      <c r="AR468" s="207"/>
      <c r="AS468" s="11" t="str">
        <f t="shared" si="806"/>
        <v xml:space="preserve"> </v>
      </c>
      <c r="AT468" s="10">
        <f t="shared" si="785"/>
        <v>0</v>
      </c>
      <c r="AU468" s="26">
        <f t="shared" si="786"/>
        <v>0</v>
      </c>
      <c r="AV468" s="26">
        <f t="shared" si="787"/>
        <v>0</v>
      </c>
      <c r="AW468" s="20">
        <f t="shared" si="788"/>
        <v>0</v>
      </c>
      <c r="AX468" s="21">
        <f t="shared" si="789"/>
        <v>0</v>
      </c>
      <c r="AY468" s="198">
        <f t="shared" si="790"/>
        <v>1</v>
      </c>
      <c r="AZ468" s="20">
        <f t="shared" si="802"/>
        <v>0</v>
      </c>
      <c r="BA468" s="132"/>
      <c r="BB468" s="20">
        <f t="shared" si="791"/>
        <v>0</v>
      </c>
      <c r="BC468" s="133"/>
      <c r="BD468" s="198">
        <f t="shared" si="792"/>
        <v>1</v>
      </c>
      <c r="BE468" s="20">
        <f t="shared" si="793"/>
        <v>0</v>
      </c>
      <c r="BF468" s="132"/>
      <c r="BG468" s="184">
        <f t="shared" si="794"/>
        <v>0</v>
      </c>
      <c r="BH468" s="301">
        <f t="shared" si="803"/>
        <v>0</v>
      </c>
      <c r="BI468" s="56">
        <f t="shared" si="804"/>
        <v>0</v>
      </c>
      <c r="BJ468" s="312"/>
      <c r="BK468" s="129" t="str">
        <f t="shared" si="807"/>
        <v>F/II</v>
      </c>
    </row>
    <row r="469" spans="2:63" x14ac:dyDescent="0.25">
      <c r="B469" s="130" t="s">
        <v>561</v>
      </c>
      <c r="C469" s="9"/>
      <c r="D469" s="18"/>
      <c r="E469" s="324" t="s">
        <v>148</v>
      </c>
      <c r="F469" s="324"/>
      <c r="G469" s="61"/>
      <c r="H469" s="66"/>
      <c r="I469" s="26"/>
      <c r="J469" s="186">
        <f>27%</f>
        <v>0.27</v>
      </c>
      <c r="K469" s="197">
        <f t="shared" si="795"/>
        <v>0</v>
      </c>
      <c r="L469" s="20">
        <f t="shared" si="771"/>
        <v>0</v>
      </c>
      <c r="M469" s="67">
        <f t="shared" si="772"/>
        <v>0</v>
      </c>
      <c r="N469" s="198">
        <f>100%</f>
        <v>1</v>
      </c>
      <c r="O469" s="185">
        <f t="shared" si="796"/>
        <v>0</v>
      </c>
      <c r="P469" s="132"/>
      <c r="Q469" s="20">
        <f t="shared" si="773"/>
        <v>0</v>
      </c>
      <c r="R469" s="133"/>
      <c r="S469" s="198">
        <f>100%</f>
        <v>1</v>
      </c>
      <c r="T469" s="185">
        <f t="shared" si="797"/>
        <v>0</v>
      </c>
      <c r="U469" s="132"/>
      <c r="V469" s="134">
        <f t="shared" si="774"/>
        <v>0</v>
      </c>
      <c r="W469" s="317"/>
      <c r="X469" s="57"/>
      <c r="Y469" s="283"/>
      <c r="Z469" s="284" t="str">
        <f t="shared" si="805"/>
        <v xml:space="preserve"> </v>
      </c>
      <c r="AA469" s="10">
        <f t="shared" si="775"/>
        <v>0</v>
      </c>
      <c r="AB469" s="26">
        <f t="shared" si="776"/>
        <v>0</v>
      </c>
      <c r="AC469" s="186">
        <f t="shared" si="777"/>
        <v>0.27</v>
      </c>
      <c r="AD469" s="197">
        <f t="shared" si="798"/>
        <v>0</v>
      </c>
      <c r="AE469" s="20">
        <f t="shared" si="778"/>
        <v>0</v>
      </c>
      <c r="AF469" s="21">
        <f t="shared" si="779"/>
        <v>0</v>
      </c>
      <c r="AG469" s="198">
        <f t="shared" si="780"/>
        <v>1</v>
      </c>
      <c r="AH469" s="185">
        <f t="shared" si="799"/>
        <v>0</v>
      </c>
      <c r="AI469" s="132"/>
      <c r="AJ469" s="20">
        <f t="shared" si="781"/>
        <v>0</v>
      </c>
      <c r="AK469" s="133"/>
      <c r="AL469" s="198">
        <f t="shared" si="782"/>
        <v>1</v>
      </c>
      <c r="AM469" s="185">
        <f t="shared" si="800"/>
        <v>0</v>
      </c>
      <c r="AN469" s="132"/>
      <c r="AO469" s="134">
        <f t="shared" si="783"/>
        <v>0</v>
      </c>
      <c r="AP469" s="292">
        <f t="shared" si="784"/>
        <v>0</v>
      </c>
      <c r="AQ469" s="56">
        <f t="shared" si="801"/>
        <v>0</v>
      </c>
      <c r="AR469" s="207"/>
      <c r="AS469" s="11" t="str">
        <f t="shared" si="806"/>
        <v xml:space="preserve"> </v>
      </c>
      <c r="AT469" s="10">
        <f t="shared" si="785"/>
        <v>0</v>
      </c>
      <c r="AU469" s="26">
        <f t="shared" si="786"/>
        <v>0</v>
      </c>
      <c r="AV469" s="26">
        <f t="shared" si="787"/>
        <v>0</v>
      </c>
      <c r="AW469" s="20">
        <f t="shared" si="788"/>
        <v>0</v>
      </c>
      <c r="AX469" s="21">
        <f t="shared" si="789"/>
        <v>0</v>
      </c>
      <c r="AY469" s="198">
        <f t="shared" si="790"/>
        <v>1</v>
      </c>
      <c r="AZ469" s="20">
        <f t="shared" si="802"/>
        <v>0</v>
      </c>
      <c r="BA469" s="132"/>
      <c r="BB469" s="20">
        <f t="shared" si="791"/>
        <v>0</v>
      </c>
      <c r="BC469" s="133"/>
      <c r="BD469" s="198">
        <f t="shared" si="792"/>
        <v>1</v>
      </c>
      <c r="BE469" s="20">
        <f t="shared" si="793"/>
        <v>0</v>
      </c>
      <c r="BF469" s="132"/>
      <c r="BG469" s="184">
        <f t="shared" si="794"/>
        <v>0</v>
      </c>
      <c r="BH469" s="301">
        <f t="shared" si="803"/>
        <v>0</v>
      </c>
      <c r="BI469" s="56">
        <f t="shared" si="804"/>
        <v>0</v>
      </c>
      <c r="BJ469" s="312"/>
      <c r="BK469" s="129" t="str">
        <f t="shared" si="807"/>
        <v>F/II</v>
      </c>
    </row>
    <row r="470" spans="2:63" x14ac:dyDescent="0.25">
      <c r="B470" s="130" t="s">
        <v>562</v>
      </c>
      <c r="C470" s="9"/>
      <c r="D470" s="18"/>
      <c r="E470" s="324" t="s">
        <v>148</v>
      </c>
      <c r="F470" s="324"/>
      <c r="G470" s="61"/>
      <c r="H470" s="66"/>
      <c r="I470" s="26"/>
      <c r="J470" s="186">
        <f>27%</f>
        <v>0.27</v>
      </c>
      <c r="K470" s="197">
        <f t="shared" si="795"/>
        <v>0</v>
      </c>
      <c r="L470" s="20">
        <f t="shared" si="771"/>
        <v>0</v>
      </c>
      <c r="M470" s="67">
        <f t="shared" si="772"/>
        <v>0</v>
      </c>
      <c r="N470" s="198">
        <f>100%</f>
        <v>1</v>
      </c>
      <c r="O470" s="185">
        <f t="shared" si="796"/>
        <v>0</v>
      </c>
      <c r="P470" s="132"/>
      <c r="Q470" s="20">
        <f t="shared" si="773"/>
        <v>0</v>
      </c>
      <c r="R470" s="133"/>
      <c r="S470" s="198">
        <f>100%</f>
        <v>1</v>
      </c>
      <c r="T470" s="185">
        <f t="shared" si="797"/>
        <v>0</v>
      </c>
      <c r="U470" s="132"/>
      <c r="V470" s="134">
        <f t="shared" si="774"/>
        <v>0</v>
      </c>
      <c r="W470" s="317"/>
      <c r="X470" s="57"/>
      <c r="Y470" s="283"/>
      <c r="Z470" s="284" t="str">
        <f t="shared" si="805"/>
        <v xml:space="preserve"> </v>
      </c>
      <c r="AA470" s="10">
        <f t="shared" si="775"/>
        <v>0</v>
      </c>
      <c r="AB470" s="26">
        <f t="shared" si="776"/>
        <v>0</v>
      </c>
      <c r="AC470" s="186">
        <f t="shared" si="777"/>
        <v>0.27</v>
      </c>
      <c r="AD470" s="197">
        <f t="shared" si="798"/>
        <v>0</v>
      </c>
      <c r="AE470" s="20">
        <f t="shared" si="778"/>
        <v>0</v>
      </c>
      <c r="AF470" s="21">
        <f t="shared" si="779"/>
        <v>0</v>
      </c>
      <c r="AG470" s="198">
        <f t="shared" si="780"/>
        <v>1</v>
      </c>
      <c r="AH470" s="185">
        <f t="shared" si="799"/>
        <v>0</v>
      </c>
      <c r="AI470" s="132"/>
      <c r="AJ470" s="20">
        <f t="shared" si="781"/>
        <v>0</v>
      </c>
      <c r="AK470" s="133"/>
      <c r="AL470" s="198">
        <f t="shared" si="782"/>
        <v>1</v>
      </c>
      <c r="AM470" s="185">
        <f t="shared" si="800"/>
        <v>0</v>
      </c>
      <c r="AN470" s="132"/>
      <c r="AO470" s="134">
        <f t="shared" si="783"/>
        <v>0</v>
      </c>
      <c r="AP470" s="292">
        <f t="shared" si="784"/>
        <v>0</v>
      </c>
      <c r="AQ470" s="56">
        <f t="shared" si="801"/>
        <v>0</v>
      </c>
      <c r="AR470" s="207"/>
      <c r="AS470" s="11" t="str">
        <f t="shared" si="806"/>
        <v xml:space="preserve"> </v>
      </c>
      <c r="AT470" s="10">
        <f t="shared" si="785"/>
        <v>0</v>
      </c>
      <c r="AU470" s="26">
        <f t="shared" si="786"/>
        <v>0</v>
      </c>
      <c r="AV470" s="26">
        <f t="shared" si="787"/>
        <v>0</v>
      </c>
      <c r="AW470" s="20">
        <f t="shared" si="788"/>
        <v>0</v>
      </c>
      <c r="AX470" s="21">
        <f t="shared" si="789"/>
        <v>0</v>
      </c>
      <c r="AY470" s="198">
        <f t="shared" si="790"/>
        <v>1</v>
      </c>
      <c r="AZ470" s="20">
        <f t="shared" si="802"/>
        <v>0</v>
      </c>
      <c r="BA470" s="132"/>
      <c r="BB470" s="20">
        <f t="shared" si="791"/>
        <v>0</v>
      </c>
      <c r="BC470" s="133"/>
      <c r="BD470" s="198">
        <f t="shared" si="792"/>
        <v>1</v>
      </c>
      <c r="BE470" s="20">
        <f t="shared" si="793"/>
        <v>0</v>
      </c>
      <c r="BF470" s="132"/>
      <c r="BG470" s="184">
        <f t="shared" si="794"/>
        <v>0</v>
      </c>
      <c r="BH470" s="301">
        <f t="shared" si="803"/>
        <v>0</v>
      </c>
      <c r="BI470" s="56">
        <f t="shared" si="804"/>
        <v>0</v>
      </c>
      <c r="BJ470" s="312"/>
      <c r="BK470" s="129" t="str">
        <f t="shared" si="807"/>
        <v>F/II</v>
      </c>
    </row>
    <row r="471" spans="2:63" x14ac:dyDescent="0.25">
      <c r="B471" s="130" t="s">
        <v>563</v>
      </c>
      <c r="C471" s="9"/>
      <c r="D471" s="18"/>
      <c r="E471" s="324" t="s">
        <v>148</v>
      </c>
      <c r="F471" s="324"/>
      <c r="G471" s="61"/>
      <c r="H471" s="66"/>
      <c r="I471" s="26"/>
      <c r="J471" s="186">
        <f>27%</f>
        <v>0.27</v>
      </c>
      <c r="K471" s="197">
        <f t="shared" si="795"/>
        <v>0</v>
      </c>
      <c r="L471" s="20">
        <f t="shared" si="771"/>
        <v>0</v>
      </c>
      <c r="M471" s="67">
        <f t="shared" si="772"/>
        <v>0</v>
      </c>
      <c r="N471" s="198">
        <f>100%</f>
        <v>1</v>
      </c>
      <c r="O471" s="185">
        <f t="shared" si="796"/>
        <v>0</v>
      </c>
      <c r="P471" s="132"/>
      <c r="Q471" s="20">
        <f t="shared" si="773"/>
        <v>0</v>
      </c>
      <c r="R471" s="133"/>
      <c r="S471" s="198">
        <f>100%</f>
        <v>1</v>
      </c>
      <c r="T471" s="185">
        <f t="shared" si="797"/>
        <v>0</v>
      </c>
      <c r="U471" s="132"/>
      <c r="V471" s="134">
        <f t="shared" si="774"/>
        <v>0</v>
      </c>
      <c r="W471" s="317"/>
      <c r="X471" s="57"/>
      <c r="Y471" s="283"/>
      <c r="Z471" s="284" t="str">
        <f t="shared" si="805"/>
        <v xml:space="preserve"> </v>
      </c>
      <c r="AA471" s="10">
        <f t="shared" si="775"/>
        <v>0</v>
      </c>
      <c r="AB471" s="26">
        <f t="shared" si="776"/>
        <v>0</v>
      </c>
      <c r="AC471" s="186">
        <f t="shared" si="777"/>
        <v>0.27</v>
      </c>
      <c r="AD471" s="197">
        <f t="shared" si="798"/>
        <v>0</v>
      </c>
      <c r="AE471" s="20">
        <f t="shared" si="778"/>
        <v>0</v>
      </c>
      <c r="AF471" s="21">
        <f t="shared" si="779"/>
        <v>0</v>
      </c>
      <c r="AG471" s="198">
        <f t="shared" si="780"/>
        <v>1</v>
      </c>
      <c r="AH471" s="185">
        <f t="shared" si="799"/>
        <v>0</v>
      </c>
      <c r="AI471" s="132"/>
      <c r="AJ471" s="20">
        <f t="shared" si="781"/>
        <v>0</v>
      </c>
      <c r="AK471" s="133"/>
      <c r="AL471" s="198">
        <f t="shared" si="782"/>
        <v>1</v>
      </c>
      <c r="AM471" s="185">
        <f t="shared" si="800"/>
        <v>0</v>
      </c>
      <c r="AN471" s="132"/>
      <c r="AO471" s="134">
        <f t="shared" si="783"/>
        <v>0</v>
      </c>
      <c r="AP471" s="292">
        <f t="shared" si="784"/>
        <v>0</v>
      </c>
      <c r="AQ471" s="56">
        <f t="shared" si="801"/>
        <v>0</v>
      </c>
      <c r="AR471" s="207"/>
      <c r="AS471" s="11" t="str">
        <f t="shared" si="806"/>
        <v xml:space="preserve"> </v>
      </c>
      <c r="AT471" s="10">
        <f t="shared" si="785"/>
        <v>0</v>
      </c>
      <c r="AU471" s="26">
        <f t="shared" si="786"/>
        <v>0</v>
      </c>
      <c r="AV471" s="26">
        <f t="shared" si="787"/>
        <v>0</v>
      </c>
      <c r="AW471" s="20">
        <f t="shared" si="788"/>
        <v>0</v>
      </c>
      <c r="AX471" s="21">
        <f t="shared" si="789"/>
        <v>0</v>
      </c>
      <c r="AY471" s="198">
        <f t="shared" si="790"/>
        <v>1</v>
      </c>
      <c r="AZ471" s="20">
        <f t="shared" si="802"/>
        <v>0</v>
      </c>
      <c r="BA471" s="132"/>
      <c r="BB471" s="20">
        <f t="shared" si="791"/>
        <v>0</v>
      </c>
      <c r="BC471" s="133"/>
      <c r="BD471" s="198">
        <f t="shared" si="792"/>
        <v>1</v>
      </c>
      <c r="BE471" s="20">
        <f t="shared" si="793"/>
        <v>0</v>
      </c>
      <c r="BF471" s="132"/>
      <c r="BG471" s="184">
        <f t="shared" si="794"/>
        <v>0</v>
      </c>
      <c r="BH471" s="301">
        <f t="shared" si="803"/>
        <v>0</v>
      </c>
      <c r="BI471" s="56">
        <f t="shared" si="804"/>
        <v>0</v>
      </c>
      <c r="BJ471" s="312"/>
      <c r="BK471" s="129" t="str">
        <f t="shared" si="807"/>
        <v>F/II</v>
      </c>
    </row>
    <row r="472" spans="2:63" x14ac:dyDescent="0.25">
      <c r="B472" s="130" t="s">
        <v>564</v>
      </c>
      <c r="C472" s="9"/>
      <c r="D472" s="18"/>
      <c r="E472" s="324" t="s">
        <v>148</v>
      </c>
      <c r="F472" s="324"/>
      <c r="G472" s="61"/>
      <c r="H472" s="66"/>
      <c r="I472" s="26"/>
      <c r="J472" s="186">
        <f>27%</f>
        <v>0.27</v>
      </c>
      <c r="K472" s="197">
        <f t="shared" si="795"/>
        <v>0</v>
      </c>
      <c r="L472" s="20">
        <f t="shared" si="771"/>
        <v>0</v>
      </c>
      <c r="M472" s="67">
        <f t="shared" si="772"/>
        <v>0</v>
      </c>
      <c r="N472" s="198">
        <f>100%</f>
        <v>1</v>
      </c>
      <c r="O472" s="185">
        <f t="shared" si="796"/>
        <v>0</v>
      </c>
      <c r="P472" s="132"/>
      <c r="Q472" s="20">
        <f t="shared" si="773"/>
        <v>0</v>
      </c>
      <c r="R472" s="133"/>
      <c r="S472" s="198">
        <f>100%</f>
        <v>1</v>
      </c>
      <c r="T472" s="185">
        <f t="shared" si="797"/>
        <v>0</v>
      </c>
      <c r="U472" s="132"/>
      <c r="V472" s="134">
        <f t="shared" si="774"/>
        <v>0</v>
      </c>
      <c r="W472" s="317"/>
      <c r="X472" s="57"/>
      <c r="Y472" s="283"/>
      <c r="Z472" s="284" t="str">
        <f t="shared" si="805"/>
        <v xml:space="preserve"> </v>
      </c>
      <c r="AA472" s="10">
        <f t="shared" si="775"/>
        <v>0</v>
      </c>
      <c r="AB472" s="26">
        <f t="shared" si="776"/>
        <v>0</v>
      </c>
      <c r="AC472" s="186">
        <f t="shared" si="777"/>
        <v>0.27</v>
      </c>
      <c r="AD472" s="197">
        <f t="shared" si="798"/>
        <v>0</v>
      </c>
      <c r="AE472" s="20">
        <f t="shared" si="778"/>
        <v>0</v>
      </c>
      <c r="AF472" s="21">
        <f t="shared" si="779"/>
        <v>0</v>
      </c>
      <c r="AG472" s="198">
        <f t="shared" si="780"/>
        <v>1</v>
      </c>
      <c r="AH472" s="185">
        <f t="shared" si="799"/>
        <v>0</v>
      </c>
      <c r="AI472" s="132"/>
      <c r="AJ472" s="20">
        <f t="shared" si="781"/>
        <v>0</v>
      </c>
      <c r="AK472" s="133"/>
      <c r="AL472" s="198">
        <f t="shared" si="782"/>
        <v>1</v>
      </c>
      <c r="AM472" s="185">
        <f t="shared" si="800"/>
        <v>0</v>
      </c>
      <c r="AN472" s="132"/>
      <c r="AO472" s="134">
        <f t="shared" si="783"/>
        <v>0</v>
      </c>
      <c r="AP472" s="292">
        <f t="shared" si="784"/>
        <v>0</v>
      </c>
      <c r="AQ472" s="56">
        <f t="shared" si="801"/>
        <v>0</v>
      </c>
      <c r="AR472" s="207"/>
      <c r="AS472" s="11" t="str">
        <f t="shared" si="806"/>
        <v xml:space="preserve"> </v>
      </c>
      <c r="AT472" s="10">
        <f t="shared" si="785"/>
        <v>0</v>
      </c>
      <c r="AU472" s="26">
        <f t="shared" si="786"/>
        <v>0</v>
      </c>
      <c r="AV472" s="26">
        <f t="shared" si="787"/>
        <v>0</v>
      </c>
      <c r="AW472" s="20">
        <f t="shared" si="788"/>
        <v>0</v>
      </c>
      <c r="AX472" s="21">
        <f t="shared" si="789"/>
        <v>0</v>
      </c>
      <c r="AY472" s="198">
        <f t="shared" si="790"/>
        <v>1</v>
      </c>
      <c r="AZ472" s="20">
        <f t="shared" si="802"/>
        <v>0</v>
      </c>
      <c r="BA472" s="132"/>
      <c r="BB472" s="20">
        <f t="shared" si="791"/>
        <v>0</v>
      </c>
      <c r="BC472" s="133"/>
      <c r="BD472" s="198">
        <f t="shared" si="792"/>
        <v>1</v>
      </c>
      <c r="BE472" s="20">
        <f t="shared" si="793"/>
        <v>0</v>
      </c>
      <c r="BF472" s="132"/>
      <c r="BG472" s="184">
        <f t="shared" si="794"/>
        <v>0</v>
      </c>
      <c r="BH472" s="301">
        <f t="shared" si="803"/>
        <v>0</v>
      </c>
      <c r="BI472" s="56">
        <f t="shared" si="804"/>
        <v>0</v>
      </c>
      <c r="BJ472" s="312"/>
      <c r="BK472" s="129" t="str">
        <f t="shared" si="807"/>
        <v>F/II</v>
      </c>
    </row>
    <row r="473" spans="2:63" x14ac:dyDescent="0.25">
      <c r="B473" s="130" t="s">
        <v>565</v>
      </c>
      <c r="C473" s="9"/>
      <c r="D473" s="18"/>
      <c r="E473" s="324" t="s">
        <v>148</v>
      </c>
      <c r="F473" s="324"/>
      <c r="G473" s="61"/>
      <c r="H473" s="66"/>
      <c r="I473" s="26"/>
      <c r="J473" s="186">
        <f>27%</f>
        <v>0.27</v>
      </c>
      <c r="K473" s="197">
        <f t="shared" si="795"/>
        <v>0</v>
      </c>
      <c r="L473" s="20">
        <f t="shared" si="771"/>
        <v>0</v>
      </c>
      <c r="M473" s="67">
        <f t="shared" si="772"/>
        <v>0</v>
      </c>
      <c r="N473" s="198">
        <f>100%</f>
        <v>1</v>
      </c>
      <c r="O473" s="185">
        <f t="shared" si="796"/>
        <v>0</v>
      </c>
      <c r="P473" s="132"/>
      <c r="Q473" s="20">
        <f t="shared" si="773"/>
        <v>0</v>
      </c>
      <c r="R473" s="133"/>
      <c r="S473" s="198">
        <f>100%</f>
        <v>1</v>
      </c>
      <c r="T473" s="185">
        <f t="shared" si="797"/>
        <v>0</v>
      </c>
      <c r="U473" s="132"/>
      <c r="V473" s="134">
        <f t="shared" si="774"/>
        <v>0</v>
      </c>
      <c r="W473" s="317"/>
      <c r="X473" s="57"/>
      <c r="Y473" s="283"/>
      <c r="Z473" s="284" t="str">
        <f t="shared" si="805"/>
        <v xml:space="preserve"> </v>
      </c>
      <c r="AA473" s="10">
        <f t="shared" si="775"/>
        <v>0</v>
      </c>
      <c r="AB473" s="26">
        <f t="shared" si="776"/>
        <v>0</v>
      </c>
      <c r="AC473" s="186">
        <f t="shared" si="777"/>
        <v>0.27</v>
      </c>
      <c r="AD473" s="197">
        <f t="shared" si="798"/>
        <v>0</v>
      </c>
      <c r="AE473" s="20">
        <f t="shared" si="778"/>
        <v>0</v>
      </c>
      <c r="AF473" s="21">
        <f t="shared" si="779"/>
        <v>0</v>
      </c>
      <c r="AG473" s="198">
        <f t="shared" si="780"/>
        <v>1</v>
      </c>
      <c r="AH473" s="185">
        <f t="shared" si="799"/>
        <v>0</v>
      </c>
      <c r="AI473" s="132"/>
      <c r="AJ473" s="20">
        <f t="shared" si="781"/>
        <v>0</v>
      </c>
      <c r="AK473" s="133"/>
      <c r="AL473" s="198">
        <f t="shared" si="782"/>
        <v>1</v>
      </c>
      <c r="AM473" s="185">
        <f t="shared" si="800"/>
        <v>0</v>
      </c>
      <c r="AN473" s="132"/>
      <c r="AO473" s="134">
        <f t="shared" si="783"/>
        <v>0</v>
      </c>
      <c r="AP473" s="292">
        <f t="shared" si="784"/>
        <v>0</v>
      </c>
      <c r="AQ473" s="56">
        <f t="shared" si="801"/>
        <v>0</v>
      </c>
      <c r="AR473" s="207"/>
      <c r="AS473" s="11" t="str">
        <f t="shared" si="806"/>
        <v xml:space="preserve"> </v>
      </c>
      <c r="AT473" s="10">
        <f t="shared" si="785"/>
        <v>0</v>
      </c>
      <c r="AU473" s="26">
        <f t="shared" si="786"/>
        <v>0</v>
      </c>
      <c r="AV473" s="26">
        <f t="shared" si="787"/>
        <v>0</v>
      </c>
      <c r="AW473" s="20">
        <f t="shared" si="788"/>
        <v>0</v>
      </c>
      <c r="AX473" s="21">
        <f t="shared" si="789"/>
        <v>0</v>
      </c>
      <c r="AY473" s="198">
        <f t="shared" si="790"/>
        <v>1</v>
      </c>
      <c r="AZ473" s="20">
        <f t="shared" si="802"/>
        <v>0</v>
      </c>
      <c r="BA473" s="132"/>
      <c r="BB473" s="20">
        <f t="shared" si="791"/>
        <v>0</v>
      </c>
      <c r="BC473" s="133"/>
      <c r="BD473" s="198">
        <f t="shared" si="792"/>
        <v>1</v>
      </c>
      <c r="BE473" s="20">
        <f t="shared" si="793"/>
        <v>0</v>
      </c>
      <c r="BF473" s="132"/>
      <c r="BG473" s="184">
        <f t="shared" si="794"/>
        <v>0</v>
      </c>
      <c r="BH473" s="301">
        <f t="shared" si="803"/>
        <v>0</v>
      </c>
      <c r="BI473" s="56">
        <f t="shared" si="804"/>
        <v>0</v>
      </c>
      <c r="BJ473" s="312"/>
      <c r="BK473" s="129" t="str">
        <f t="shared" si="807"/>
        <v>F/II</v>
      </c>
    </row>
    <row r="474" spans="2:63" x14ac:dyDescent="0.25">
      <c r="B474" s="130" t="s">
        <v>566</v>
      </c>
      <c r="C474" s="9"/>
      <c r="D474" s="18"/>
      <c r="E474" s="324" t="s">
        <v>148</v>
      </c>
      <c r="F474" s="324"/>
      <c r="G474" s="61"/>
      <c r="H474" s="66"/>
      <c r="I474" s="26"/>
      <c r="J474" s="186">
        <f>27%</f>
        <v>0.27</v>
      </c>
      <c r="K474" s="197">
        <f t="shared" si="795"/>
        <v>0</v>
      </c>
      <c r="L474" s="20">
        <f t="shared" si="771"/>
        <v>0</v>
      </c>
      <c r="M474" s="67">
        <f t="shared" si="772"/>
        <v>0</v>
      </c>
      <c r="N474" s="198">
        <f>100%</f>
        <v>1</v>
      </c>
      <c r="O474" s="185">
        <f t="shared" si="796"/>
        <v>0</v>
      </c>
      <c r="P474" s="132"/>
      <c r="Q474" s="20">
        <f t="shared" si="773"/>
        <v>0</v>
      </c>
      <c r="R474" s="133"/>
      <c r="S474" s="198">
        <f>100%</f>
        <v>1</v>
      </c>
      <c r="T474" s="185">
        <f t="shared" si="797"/>
        <v>0</v>
      </c>
      <c r="U474" s="132"/>
      <c r="V474" s="134">
        <f t="shared" si="774"/>
        <v>0</v>
      </c>
      <c r="W474" s="317"/>
      <c r="X474" s="57"/>
      <c r="Y474" s="283"/>
      <c r="Z474" s="284" t="str">
        <f t="shared" si="805"/>
        <v xml:space="preserve"> </v>
      </c>
      <c r="AA474" s="10">
        <f t="shared" si="775"/>
        <v>0</v>
      </c>
      <c r="AB474" s="26">
        <f t="shared" si="776"/>
        <v>0</v>
      </c>
      <c r="AC474" s="186">
        <f t="shared" si="777"/>
        <v>0.27</v>
      </c>
      <c r="AD474" s="197">
        <f t="shared" si="798"/>
        <v>0</v>
      </c>
      <c r="AE474" s="20">
        <f t="shared" si="778"/>
        <v>0</v>
      </c>
      <c r="AF474" s="21">
        <f t="shared" si="779"/>
        <v>0</v>
      </c>
      <c r="AG474" s="198">
        <f t="shared" si="780"/>
        <v>1</v>
      </c>
      <c r="AH474" s="185">
        <f t="shared" si="799"/>
        <v>0</v>
      </c>
      <c r="AI474" s="132"/>
      <c r="AJ474" s="20">
        <f t="shared" si="781"/>
        <v>0</v>
      </c>
      <c r="AK474" s="133"/>
      <c r="AL474" s="198">
        <f t="shared" si="782"/>
        <v>1</v>
      </c>
      <c r="AM474" s="185">
        <f t="shared" si="800"/>
        <v>0</v>
      </c>
      <c r="AN474" s="132"/>
      <c r="AO474" s="134">
        <f t="shared" si="783"/>
        <v>0</v>
      </c>
      <c r="AP474" s="292">
        <f t="shared" si="784"/>
        <v>0</v>
      </c>
      <c r="AQ474" s="56">
        <f t="shared" si="801"/>
        <v>0</v>
      </c>
      <c r="AR474" s="207"/>
      <c r="AS474" s="11" t="str">
        <f t="shared" si="806"/>
        <v xml:space="preserve"> </v>
      </c>
      <c r="AT474" s="10">
        <f t="shared" si="785"/>
        <v>0</v>
      </c>
      <c r="AU474" s="26">
        <f t="shared" si="786"/>
        <v>0</v>
      </c>
      <c r="AV474" s="26">
        <f t="shared" si="787"/>
        <v>0</v>
      </c>
      <c r="AW474" s="20">
        <f t="shared" si="788"/>
        <v>0</v>
      </c>
      <c r="AX474" s="21">
        <f t="shared" si="789"/>
        <v>0</v>
      </c>
      <c r="AY474" s="198">
        <f t="shared" si="790"/>
        <v>1</v>
      </c>
      <c r="AZ474" s="20">
        <f t="shared" si="802"/>
        <v>0</v>
      </c>
      <c r="BA474" s="132"/>
      <c r="BB474" s="20">
        <f t="shared" si="791"/>
        <v>0</v>
      </c>
      <c r="BC474" s="133"/>
      <c r="BD474" s="198">
        <f t="shared" si="792"/>
        <v>1</v>
      </c>
      <c r="BE474" s="20">
        <f t="shared" si="793"/>
        <v>0</v>
      </c>
      <c r="BF474" s="132"/>
      <c r="BG474" s="184">
        <f t="shared" si="794"/>
        <v>0</v>
      </c>
      <c r="BH474" s="301">
        <f t="shared" si="803"/>
        <v>0</v>
      </c>
      <c r="BI474" s="56">
        <f t="shared" si="804"/>
        <v>0</v>
      </c>
      <c r="BJ474" s="312"/>
      <c r="BK474" s="129" t="str">
        <f t="shared" si="807"/>
        <v>F/II</v>
      </c>
    </row>
    <row r="475" spans="2:63" x14ac:dyDescent="0.25">
      <c r="B475" s="130" t="s">
        <v>567</v>
      </c>
      <c r="C475" s="9"/>
      <c r="D475" s="18"/>
      <c r="E475" s="324" t="s">
        <v>148</v>
      </c>
      <c r="F475" s="324"/>
      <c r="G475" s="61"/>
      <c r="H475" s="66"/>
      <c r="I475" s="26"/>
      <c r="J475" s="186">
        <f>27%</f>
        <v>0.27</v>
      </c>
      <c r="K475" s="197">
        <f t="shared" si="795"/>
        <v>0</v>
      </c>
      <c r="L475" s="20">
        <f t="shared" si="771"/>
        <v>0</v>
      </c>
      <c r="M475" s="67">
        <f t="shared" si="772"/>
        <v>0</v>
      </c>
      <c r="N475" s="198">
        <f>100%</f>
        <v>1</v>
      </c>
      <c r="O475" s="185">
        <f t="shared" si="796"/>
        <v>0</v>
      </c>
      <c r="P475" s="132"/>
      <c r="Q475" s="20">
        <f t="shared" si="773"/>
        <v>0</v>
      </c>
      <c r="R475" s="133"/>
      <c r="S475" s="198">
        <f>100%</f>
        <v>1</v>
      </c>
      <c r="T475" s="185">
        <f t="shared" si="797"/>
        <v>0</v>
      </c>
      <c r="U475" s="132"/>
      <c r="V475" s="134">
        <f t="shared" si="774"/>
        <v>0</v>
      </c>
      <c r="W475" s="317"/>
      <c r="X475" s="57"/>
      <c r="Y475" s="283"/>
      <c r="Z475" s="284" t="str">
        <f t="shared" si="805"/>
        <v xml:space="preserve"> </v>
      </c>
      <c r="AA475" s="10">
        <f t="shared" si="775"/>
        <v>0</v>
      </c>
      <c r="AB475" s="26">
        <f t="shared" si="776"/>
        <v>0</v>
      </c>
      <c r="AC475" s="186">
        <f t="shared" si="777"/>
        <v>0.27</v>
      </c>
      <c r="AD475" s="197">
        <f t="shared" si="798"/>
        <v>0</v>
      </c>
      <c r="AE475" s="20">
        <f t="shared" si="778"/>
        <v>0</v>
      </c>
      <c r="AF475" s="21">
        <f t="shared" si="779"/>
        <v>0</v>
      </c>
      <c r="AG475" s="198">
        <f t="shared" si="780"/>
        <v>1</v>
      </c>
      <c r="AH475" s="185">
        <f t="shared" si="799"/>
        <v>0</v>
      </c>
      <c r="AI475" s="132"/>
      <c r="AJ475" s="20">
        <f t="shared" si="781"/>
        <v>0</v>
      </c>
      <c r="AK475" s="133"/>
      <c r="AL475" s="198">
        <f t="shared" si="782"/>
        <v>1</v>
      </c>
      <c r="AM475" s="185">
        <f t="shared" si="800"/>
        <v>0</v>
      </c>
      <c r="AN475" s="132"/>
      <c r="AO475" s="134">
        <f t="shared" si="783"/>
        <v>0</v>
      </c>
      <c r="AP475" s="292">
        <f t="shared" si="784"/>
        <v>0</v>
      </c>
      <c r="AQ475" s="56">
        <f t="shared" si="801"/>
        <v>0</v>
      </c>
      <c r="AR475" s="207"/>
      <c r="AS475" s="11" t="str">
        <f t="shared" si="806"/>
        <v xml:space="preserve"> </v>
      </c>
      <c r="AT475" s="10">
        <f t="shared" si="785"/>
        <v>0</v>
      </c>
      <c r="AU475" s="26">
        <f t="shared" si="786"/>
        <v>0</v>
      </c>
      <c r="AV475" s="26">
        <f t="shared" si="787"/>
        <v>0</v>
      </c>
      <c r="AW475" s="20">
        <f t="shared" si="788"/>
        <v>0</v>
      </c>
      <c r="AX475" s="21">
        <f t="shared" si="789"/>
        <v>0</v>
      </c>
      <c r="AY475" s="198">
        <f t="shared" si="790"/>
        <v>1</v>
      </c>
      <c r="AZ475" s="20">
        <f t="shared" si="802"/>
        <v>0</v>
      </c>
      <c r="BA475" s="132"/>
      <c r="BB475" s="20">
        <f t="shared" si="791"/>
        <v>0</v>
      </c>
      <c r="BC475" s="133"/>
      <c r="BD475" s="198">
        <f t="shared" si="792"/>
        <v>1</v>
      </c>
      <c r="BE475" s="20">
        <f t="shared" si="793"/>
        <v>0</v>
      </c>
      <c r="BF475" s="132"/>
      <c r="BG475" s="184">
        <f t="shared" si="794"/>
        <v>0</v>
      </c>
      <c r="BH475" s="301">
        <f t="shared" si="803"/>
        <v>0</v>
      </c>
      <c r="BI475" s="56">
        <f t="shared" si="804"/>
        <v>0</v>
      </c>
      <c r="BJ475" s="312"/>
      <c r="BK475" s="129" t="str">
        <f t="shared" si="807"/>
        <v>F/II</v>
      </c>
    </row>
    <row r="476" spans="2:63" x14ac:dyDescent="0.25">
      <c r="B476" s="120" t="s">
        <v>97</v>
      </c>
      <c r="C476" s="9"/>
      <c r="D476" s="325" t="s">
        <v>123</v>
      </c>
      <c r="E476" s="326"/>
      <c r="F476" s="327"/>
      <c r="G476" s="59"/>
      <c r="H476" s="64"/>
      <c r="I476" s="25"/>
      <c r="J476" s="25"/>
      <c r="K476" s="124"/>
      <c r="L476" s="5"/>
      <c r="M476" s="65">
        <f>O476+Q476</f>
        <v>0</v>
      </c>
      <c r="N476" s="199"/>
      <c r="O476" s="5">
        <f>+P476</f>
        <v>0</v>
      </c>
      <c r="P476" s="125">
        <f>+SUMIF($BK$7:$BK$628,$B476,O$7:O$628)</f>
        <v>0</v>
      </c>
      <c r="Q476" s="5">
        <f>R476</f>
        <v>0</v>
      </c>
      <c r="R476" s="126">
        <f>+SUMIF($BK$7:$BK$628,$B476,Q$7:Q$628)</f>
        <v>0</v>
      </c>
      <c r="S476" s="199"/>
      <c r="T476" s="5">
        <f>U476</f>
        <v>0</v>
      </c>
      <c r="U476" s="125">
        <f>+SUMIF($BK$7:$BK$628,$B476,T$7:T$628)</f>
        <v>0</v>
      </c>
      <c r="V476" s="65">
        <f>SUM(V477:V496)</f>
        <v>0</v>
      </c>
      <c r="W476" s="319"/>
      <c r="X476" s="274"/>
      <c r="Y476" s="281"/>
      <c r="Z476" s="309"/>
      <c r="AA476" s="23"/>
      <c r="AB476" s="25"/>
      <c r="AC476" s="25"/>
      <c r="AD476" s="124"/>
      <c r="AE476" s="5"/>
      <c r="AF476" s="6">
        <f>AH476+AJ476</f>
        <v>0</v>
      </c>
      <c r="AG476" s="199"/>
      <c r="AH476" s="5">
        <f>+AI476</f>
        <v>0</v>
      </c>
      <c r="AI476" s="125">
        <f>+SUMIF($BK$7:$BK$628,$B476,AH$7:AH$628)</f>
        <v>0</v>
      </c>
      <c r="AJ476" s="5">
        <f>AK476</f>
        <v>0</v>
      </c>
      <c r="AK476" s="126">
        <f>+SUMIF($BK$7:$BK$628,$B476,AJ$7:AJ$628)</f>
        <v>0</v>
      </c>
      <c r="AL476" s="199"/>
      <c r="AM476" s="5">
        <f>AN476</f>
        <v>0</v>
      </c>
      <c r="AN476" s="125">
        <f>+SUMIF($BK$7:$BK$628,$B476,AM$7:AM$628)</f>
        <v>0</v>
      </c>
      <c r="AO476" s="65">
        <f>SUM(AO477:AO496)</f>
        <v>0</v>
      </c>
      <c r="AP476" s="306"/>
      <c r="AQ476" s="288"/>
      <c r="AR476" s="289"/>
      <c r="AS476" s="308"/>
      <c r="AT476" s="23"/>
      <c r="AU476" s="25"/>
      <c r="AV476" s="25"/>
      <c r="AW476" s="5"/>
      <c r="AX476" s="6">
        <f>AZ476+BB476</f>
        <v>0</v>
      </c>
      <c r="AY476" s="199"/>
      <c r="AZ476" s="5">
        <f>+BA476</f>
        <v>0</v>
      </c>
      <c r="BA476" s="125">
        <f>+SUMIF($BK$7:$BK$628,$B476,AZ$7:AZ$628)</f>
        <v>0</v>
      </c>
      <c r="BB476" s="5">
        <f>BC476</f>
        <v>0</v>
      </c>
      <c r="BC476" s="126">
        <f>+SUMIF($BK$7:$BK$628,$B476,BB$7:BB$628)</f>
        <v>0</v>
      </c>
      <c r="BD476" s="199"/>
      <c r="BE476" s="5">
        <f>BF476</f>
        <v>0</v>
      </c>
      <c r="BF476" s="125">
        <f>+SUMIF($BK$7:$BK$628,$B476,BE$7:BE$628)</f>
        <v>0</v>
      </c>
      <c r="BG476" s="6">
        <f>SUM(BG477:BG496)</f>
        <v>0</v>
      </c>
      <c r="BH476" s="302"/>
      <c r="BI476" s="288"/>
      <c r="BJ476" s="312"/>
      <c r="BK476" s="129" t="str">
        <f t="shared" ref="BK476:BK485" si="808">+IF(LEFT(RIGHT(B476,2),1)="/",SUBSTITUTE(B476,RIGHT(B476,2),""),"")</f>
        <v/>
      </c>
    </row>
    <row r="477" spans="2:63" x14ac:dyDescent="0.25">
      <c r="B477" s="130" t="s">
        <v>98</v>
      </c>
      <c r="C477" s="9"/>
      <c r="D477" s="8"/>
      <c r="E477" s="324" t="s">
        <v>148</v>
      </c>
      <c r="F477" s="324"/>
      <c r="G477" s="61"/>
      <c r="H477" s="66"/>
      <c r="I477" s="26"/>
      <c r="J477" s="186">
        <f>27%</f>
        <v>0.27</v>
      </c>
      <c r="K477" s="197">
        <f>ROUNDDOWN(I477*J477,0)</f>
        <v>0</v>
      </c>
      <c r="L477" s="20">
        <f t="shared" ref="L477:L496" si="809">I477+K477</f>
        <v>0</v>
      </c>
      <c r="M477" s="67">
        <f t="shared" ref="M477:M496" si="810">H477*L477</f>
        <v>0</v>
      </c>
      <c r="N477" s="198">
        <f>100%</f>
        <v>1</v>
      </c>
      <c r="O477" s="185">
        <f>ROUND((M477*N477),0)</f>
        <v>0</v>
      </c>
      <c r="P477" s="132"/>
      <c r="Q477" s="20">
        <f t="shared" ref="Q477:Q496" si="811">M477-O477</f>
        <v>0</v>
      </c>
      <c r="R477" s="133"/>
      <c r="S477" s="198">
        <f>100%</f>
        <v>1</v>
      </c>
      <c r="T477" s="185">
        <f>ROUND((S477*O477),0)</f>
        <v>0</v>
      </c>
      <c r="U477" s="132"/>
      <c r="V477" s="134">
        <f t="shared" ref="V477:V496" si="812">O477-T477</f>
        <v>0</v>
      </c>
      <c r="W477" s="317"/>
      <c r="X477" s="57"/>
      <c r="Y477" s="283"/>
      <c r="Z477" s="284" t="str">
        <f t="shared" si="805"/>
        <v xml:space="preserve"> </v>
      </c>
      <c r="AA477" s="10">
        <f t="shared" ref="AA477:AA496" si="813">H477</f>
        <v>0</v>
      </c>
      <c r="AB477" s="26">
        <f t="shared" ref="AB477:AB496" si="814">I477</f>
        <v>0</v>
      </c>
      <c r="AC477" s="186">
        <f t="shared" ref="AC477:AC496" si="815">J477</f>
        <v>0.27</v>
      </c>
      <c r="AD477" s="197">
        <f>ROUNDDOWN(AB477*AC477,0)</f>
        <v>0</v>
      </c>
      <c r="AE477" s="20">
        <f t="shared" ref="AE477:AE496" si="816">AB477+AD477</f>
        <v>0</v>
      </c>
      <c r="AF477" s="21">
        <f t="shared" ref="AF477:AF496" si="817">AA477*AE477</f>
        <v>0</v>
      </c>
      <c r="AG477" s="198">
        <f t="shared" ref="AG477:AG496" si="818">N477</f>
        <v>1</v>
      </c>
      <c r="AH477" s="185">
        <f>ROUND((AF477*AG477),0)</f>
        <v>0</v>
      </c>
      <c r="AI477" s="132"/>
      <c r="AJ477" s="20">
        <f t="shared" ref="AJ477:AJ496" si="819">AF477-AH477</f>
        <v>0</v>
      </c>
      <c r="AK477" s="133"/>
      <c r="AL477" s="198">
        <f t="shared" ref="AL477:AL496" si="820">S477</f>
        <v>1</v>
      </c>
      <c r="AM477" s="185">
        <f>ROUND((AL477*AH477),0)</f>
        <v>0</v>
      </c>
      <c r="AN477" s="132"/>
      <c r="AO477" s="134">
        <f t="shared" ref="AO477:AO496" si="821">AH477-AM477</f>
        <v>0</v>
      </c>
      <c r="AP477" s="292">
        <f t="shared" ref="AP477:AP496" si="822">AH477-O477</f>
        <v>0</v>
      </c>
      <c r="AQ477" s="56">
        <f>X477</f>
        <v>0</v>
      </c>
      <c r="AR477" s="207"/>
      <c r="AS477" s="11" t="str">
        <f t="shared" si="806"/>
        <v xml:space="preserve"> </v>
      </c>
      <c r="AT477" s="10">
        <f t="shared" ref="AT477:AT496" si="823">AA477</f>
        <v>0</v>
      </c>
      <c r="AU477" s="26">
        <f t="shared" ref="AU477:AU496" si="824">AB477</f>
        <v>0</v>
      </c>
      <c r="AV477" s="26">
        <f t="shared" ref="AV477:AV496" si="825">AD477</f>
        <v>0</v>
      </c>
      <c r="AW477" s="20">
        <f t="shared" ref="AW477:AW496" si="826">AU477+AV477</f>
        <v>0</v>
      </c>
      <c r="AX477" s="21">
        <f t="shared" ref="AX477:AX496" si="827">AT477*AW477</f>
        <v>0</v>
      </c>
      <c r="AY477" s="198">
        <f t="shared" ref="AY477:AY496" si="828">AG477</f>
        <v>1</v>
      </c>
      <c r="AZ477" s="20">
        <f>ROUND((AX477*AY477),0)</f>
        <v>0</v>
      </c>
      <c r="BA477" s="132"/>
      <c r="BB477" s="20">
        <f t="shared" ref="BB477:BB496" si="829">AX477-AZ477</f>
        <v>0</v>
      </c>
      <c r="BC477" s="133"/>
      <c r="BD477" s="198">
        <f t="shared" ref="BD477:BD496" si="830">AL477</f>
        <v>1</v>
      </c>
      <c r="BE477" s="20">
        <f t="shared" ref="BE477:BE496" si="831">ROUND((BD477*AZ477),0)</f>
        <v>0</v>
      </c>
      <c r="BF477" s="132"/>
      <c r="BG477" s="184">
        <f t="shared" ref="BG477:BG496" si="832">AZ477-BE477</f>
        <v>0</v>
      </c>
      <c r="BH477" s="301">
        <f>AZ477-AH477</f>
        <v>0</v>
      </c>
      <c r="BI477" s="56">
        <f>AQ477</f>
        <v>0</v>
      </c>
      <c r="BJ477" s="312"/>
      <c r="BK477" s="129" t="str">
        <f t="shared" si="808"/>
        <v>F/III</v>
      </c>
    </row>
    <row r="478" spans="2:63" x14ac:dyDescent="0.25">
      <c r="B478" s="130" t="s">
        <v>142</v>
      </c>
      <c r="C478" s="9"/>
      <c r="D478" s="8"/>
      <c r="E478" s="324" t="s">
        <v>148</v>
      </c>
      <c r="F478" s="324"/>
      <c r="G478" s="61"/>
      <c r="H478" s="66"/>
      <c r="I478" s="26"/>
      <c r="J478" s="186">
        <f>27%</f>
        <v>0.27</v>
      </c>
      <c r="K478" s="197">
        <f t="shared" ref="K478:K496" si="833">ROUNDDOWN(I478*J478,0)</f>
        <v>0</v>
      </c>
      <c r="L478" s="20">
        <f t="shared" si="809"/>
        <v>0</v>
      </c>
      <c r="M478" s="67">
        <f t="shared" si="810"/>
        <v>0</v>
      </c>
      <c r="N478" s="198">
        <f>100%</f>
        <v>1</v>
      </c>
      <c r="O478" s="185">
        <f t="shared" ref="O478:O496" si="834">ROUND((M478*N478),0)</f>
        <v>0</v>
      </c>
      <c r="P478" s="132"/>
      <c r="Q478" s="20">
        <f t="shared" si="811"/>
        <v>0</v>
      </c>
      <c r="R478" s="133"/>
      <c r="S478" s="198">
        <f>100%</f>
        <v>1</v>
      </c>
      <c r="T478" s="185">
        <f t="shared" ref="T478:T496" si="835">ROUND((S478*O478),0)</f>
        <v>0</v>
      </c>
      <c r="U478" s="132"/>
      <c r="V478" s="134">
        <f t="shared" si="812"/>
        <v>0</v>
      </c>
      <c r="W478" s="317"/>
      <c r="X478" s="57"/>
      <c r="Y478" s="283"/>
      <c r="Z478" s="284" t="str">
        <f t="shared" si="805"/>
        <v xml:space="preserve"> </v>
      </c>
      <c r="AA478" s="10">
        <f t="shared" si="813"/>
        <v>0</v>
      </c>
      <c r="AB478" s="26">
        <f t="shared" si="814"/>
        <v>0</v>
      </c>
      <c r="AC478" s="186">
        <f t="shared" si="815"/>
        <v>0.27</v>
      </c>
      <c r="AD478" s="197">
        <f t="shared" ref="AD478:AD496" si="836">ROUNDDOWN(AB478*AC478,0)</f>
        <v>0</v>
      </c>
      <c r="AE478" s="20">
        <f t="shared" si="816"/>
        <v>0</v>
      </c>
      <c r="AF478" s="21">
        <f t="shared" si="817"/>
        <v>0</v>
      </c>
      <c r="AG478" s="198">
        <f t="shared" si="818"/>
        <v>1</v>
      </c>
      <c r="AH478" s="185">
        <f t="shared" ref="AH478:AH496" si="837">ROUND((AF478*AG478),0)</f>
        <v>0</v>
      </c>
      <c r="AI478" s="132"/>
      <c r="AJ478" s="20">
        <f t="shared" si="819"/>
        <v>0</v>
      </c>
      <c r="AK478" s="133"/>
      <c r="AL478" s="198">
        <f t="shared" si="820"/>
        <v>1</v>
      </c>
      <c r="AM478" s="185">
        <f t="shared" ref="AM478:AM496" si="838">ROUND((AL478*AH478),0)</f>
        <v>0</v>
      </c>
      <c r="AN478" s="132"/>
      <c r="AO478" s="134">
        <f t="shared" si="821"/>
        <v>0</v>
      </c>
      <c r="AP478" s="292">
        <f t="shared" si="822"/>
        <v>0</v>
      </c>
      <c r="AQ478" s="56">
        <f t="shared" ref="AQ478:AQ496" si="839">X478</f>
        <v>0</v>
      </c>
      <c r="AR478" s="207"/>
      <c r="AS478" s="11" t="str">
        <f t="shared" si="806"/>
        <v xml:space="preserve"> </v>
      </c>
      <c r="AT478" s="10">
        <f t="shared" si="823"/>
        <v>0</v>
      </c>
      <c r="AU478" s="26">
        <f t="shared" si="824"/>
        <v>0</v>
      </c>
      <c r="AV478" s="26">
        <f t="shared" si="825"/>
        <v>0</v>
      </c>
      <c r="AW478" s="20">
        <f t="shared" si="826"/>
        <v>0</v>
      </c>
      <c r="AX478" s="21">
        <f t="shared" si="827"/>
        <v>0</v>
      </c>
      <c r="AY478" s="198">
        <f t="shared" si="828"/>
        <v>1</v>
      </c>
      <c r="AZ478" s="20">
        <f t="shared" ref="AZ478:AZ496" si="840">ROUND((AX478*AY478),0)</f>
        <v>0</v>
      </c>
      <c r="BA478" s="132"/>
      <c r="BB478" s="20">
        <f t="shared" si="829"/>
        <v>0</v>
      </c>
      <c r="BC478" s="133"/>
      <c r="BD478" s="198">
        <f t="shared" si="830"/>
        <v>1</v>
      </c>
      <c r="BE478" s="20">
        <f t="shared" si="831"/>
        <v>0</v>
      </c>
      <c r="BF478" s="132"/>
      <c r="BG478" s="184">
        <f t="shared" si="832"/>
        <v>0</v>
      </c>
      <c r="BH478" s="301">
        <f t="shared" ref="BH478:BH516" si="841">AZ478-AH478</f>
        <v>0</v>
      </c>
      <c r="BI478" s="56">
        <f t="shared" ref="BI478:BI496" si="842">AQ478</f>
        <v>0</v>
      </c>
      <c r="BJ478" s="312"/>
      <c r="BK478" s="129" t="str">
        <f t="shared" si="808"/>
        <v>F/III</v>
      </c>
    </row>
    <row r="479" spans="2:63" x14ac:dyDescent="0.25">
      <c r="B479" s="130" t="s">
        <v>179</v>
      </c>
      <c r="C479" s="9"/>
      <c r="D479" s="8"/>
      <c r="E479" s="324" t="s">
        <v>148</v>
      </c>
      <c r="F479" s="324"/>
      <c r="G479" s="61"/>
      <c r="H479" s="66"/>
      <c r="I479" s="26"/>
      <c r="J479" s="186">
        <f>27%</f>
        <v>0.27</v>
      </c>
      <c r="K479" s="197">
        <f t="shared" si="833"/>
        <v>0</v>
      </c>
      <c r="L479" s="20">
        <f t="shared" si="809"/>
        <v>0</v>
      </c>
      <c r="M479" s="67">
        <f t="shared" si="810"/>
        <v>0</v>
      </c>
      <c r="N479" s="198">
        <f>100%</f>
        <v>1</v>
      </c>
      <c r="O479" s="185">
        <f t="shared" si="834"/>
        <v>0</v>
      </c>
      <c r="P479" s="132"/>
      <c r="Q479" s="20">
        <f t="shared" si="811"/>
        <v>0</v>
      </c>
      <c r="R479" s="133"/>
      <c r="S479" s="198">
        <f>100%</f>
        <v>1</v>
      </c>
      <c r="T479" s="185">
        <f t="shared" si="835"/>
        <v>0</v>
      </c>
      <c r="U479" s="132"/>
      <c r="V479" s="134">
        <f t="shared" si="812"/>
        <v>0</v>
      </c>
      <c r="W479" s="317"/>
      <c r="X479" s="57"/>
      <c r="Y479" s="283"/>
      <c r="Z479" s="284" t="str">
        <f t="shared" si="805"/>
        <v xml:space="preserve"> </v>
      </c>
      <c r="AA479" s="10">
        <f t="shared" si="813"/>
        <v>0</v>
      </c>
      <c r="AB479" s="26">
        <f t="shared" si="814"/>
        <v>0</v>
      </c>
      <c r="AC479" s="186">
        <f t="shared" si="815"/>
        <v>0.27</v>
      </c>
      <c r="AD479" s="197">
        <f t="shared" si="836"/>
        <v>0</v>
      </c>
      <c r="AE479" s="20">
        <f t="shared" si="816"/>
        <v>0</v>
      </c>
      <c r="AF479" s="21">
        <f t="shared" si="817"/>
        <v>0</v>
      </c>
      <c r="AG479" s="198">
        <f t="shared" si="818"/>
        <v>1</v>
      </c>
      <c r="AH479" s="185">
        <f t="shared" si="837"/>
        <v>0</v>
      </c>
      <c r="AI479" s="132"/>
      <c r="AJ479" s="20">
        <f t="shared" si="819"/>
        <v>0</v>
      </c>
      <c r="AK479" s="133"/>
      <c r="AL479" s="198">
        <f t="shared" si="820"/>
        <v>1</v>
      </c>
      <c r="AM479" s="185">
        <f t="shared" si="838"/>
        <v>0</v>
      </c>
      <c r="AN479" s="132"/>
      <c r="AO479" s="134">
        <f t="shared" si="821"/>
        <v>0</v>
      </c>
      <c r="AP479" s="292">
        <f t="shared" si="822"/>
        <v>0</v>
      </c>
      <c r="AQ479" s="56">
        <f t="shared" si="839"/>
        <v>0</v>
      </c>
      <c r="AR479" s="207"/>
      <c r="AS479" s="11" t="str">
        <f t="shared" si="806"/>
        <v xml:space="preserve"> </v>
      </c>
      <c r="AT479" s="10">
        <f t="shared" si="823"/>
        <v>0</v>
      </c>
      <c r="AU479" s="26">
        <f t="shared" si="824"/>
        <v>0</v>
      </c>
      <c r="AV479" s="26">
        <f t="shared" si="825"/>
        <v>0</v>
      </c>
      <c r="AW479" s="20">
        <f t="shared" si="826"/>
        <v>0</v>
      </c>
      <c r="AX479" s="21">
        <f t="shared" si="827"/>
        <v>0</v>
      </c>
      <c r="AY479" s="198">
        <f t="shared" si="828"/>
        <v>1</v>
      </c>
      <c r="AZ479" s="20">
        <f t="shared" si="840"/>
        <v>0</v>
      </c>
      <c r="BA479" s="132"/>
      <c r="BB479" s="20">
        <f t="shared" si="829"/>
        <v>0</v>
      </c>
      <c r="BC479" s="133"/>
      <c r="BD479" s="198">
        <f t="shared" si="830"/>
        <v>1</v>
      </c>
      <c r="BE479" s="20">
        <f t="shared" si="831"/>
        <v>0</v>
      </c>
      <c r="BF479" s="132"/>
      <c r="BG479" s="184">
        <f t="shared" si="832"/>
        <v>0</v>
      </c>
      <c r="BH479" s="301">
        <f t="shared" si="841"/>
        <v>0</v>
      </c>
      <c r="BI479" s="56">
        <f t="shared" si="842"/>
        <v>0</v>
      </c>
      <c r="BJ479" s="312"/>
      <c r="BK479" s="129" t="str">
        <f t="shared" si="808"/>
        <v>F/III</v>
      </c>
    </row>
    <row r="480" spans="2:63" x14ac:dyDescent="0.25">
      <c r="B480" s="130" t="s">
        <v>568</v>
      </c>
      <c r="C480" s="9"/>
      <c r="D480" s="8"/>
      <c r="E480" s="324" t="s">
        <v>148</v>
      </c>
      <c r="F480" s="324"/>
      <c r="G480" s="61"/>
      <c r="H480" s="66"/>
      <c r="I480" s="26"/>
      <c r="J480" s="186">
        <f>27%</f>
        <v>0.27</v>
      </c>
      <c r="K480" s="197">
        <f t="shared" si="833"/>
        <v>0</v>
      </c>
      <c r="L480" s="20">
        <f t="shared" si="809"/>
        <v>0</v>
      </c>
      <c r="M480" s="67">
        <f t="shared" si="810"/>
        <v>0</v>
      </c>
      <c r="N480" s="198">
        <f>100%</f>
        <v>1</v>
      </c>
      <c r="O480" s="185">
        <f t="shared" si="834"/>
        <v>0</v>
      </c>
      <c r="P480" s="132"/>
      <c r="Q480" s="20">
        <f t="shared" si="811"/>
        <v>0</v>
      </c>
      <c r="R480" s="133"/>
      <c r="S480" s="198">
        <f>100%</f>
        <v>1</v>
      </c>
      <c r="T480" s="185">
        <f t="shared" si="835"/>
        <v>0</v>
      </c>
      <c r="U480" s="132"/>
      <c r="V480" s="134">
        <f t="shared" si="812"/>
        <v>0</v>
      </c>
      <c r="W480" s="317"/>
      <c r="X480" s="57"/>
      <c r="Y480" s="283"/>
      <c r="Z480" s="284" t="str">
        <f t="shared" si="805"/>
        <v xml:space="preserve"> </v>
      </c>
      <c r="AA480" s="10">
        <f t="shared" si="813"/>
        <v>0</v>
      </c>
      <c r="AB480" s="26">
        <f t="shared" si="814"/>
        <v>0</v>
      </c>
      <c r="AC480" s="186">
        <f t="shared" si="815"/>
        <v>0.27</v>
      </c>
      <c r="AD480" s="197">
        <f t="shared" si="836"/>
        <v>0</v>
      </c>
      <c r="AE480" s="20">
        <f t="shared" si="816"/>
        <v>0</v>
      </c>
      <c r="AF480" s="21">
        <f t="shared" si="817"/>
        <v>0</v>
      </c>
      <c r="AG480" s="198">
        <f t="shared" si="818"/>
        <v>1</v>
      </c>
      <c r="AH480" s="185">
        <f t="shared" si="837"/>
        <v>0</v>
      </c>
      <c r="AI480" s="132"/>
      <c r="AJ480" s="20">
        <f t="shared" si="819"/>
        <v>0</v>
      </c>
      <c r="AK480" s="133"/>
      <c r="AL480" s="198">
        <f t="shared" si="820"/>
        <v>1</v>
      </c>
      <c r="AM480" s="185">
        <f t="shared" si="838"/>
        <v>0</v>
      </c>
      <c r="AN480" s="132"/>
      <c r="AO480" s="134">
        <f t="shared" si="821"/>
        <v>0</v>
      </c>
      <c r="AP480" s="292">
        <f t="shared" si="822"/>
        <v>0</v>
      </c>
      <c r="AQ480" s="56">
        <f t="shared" si="839"/>
        <v>0</v>
      </c>
      <c r="AR480" s="207"/>
      <c r="AS480" s="11" t="str">
        <f t="shared" si="806"/>
        <v xml:space="preserve"> </v>
      </c>
      <c r="AT480" s="10">
        <f t="shared" si="823"/>
        <v>0</v>
      </c>
      <c r="AU480" s="26">
        <f t="shared" si="824"/>
        <v>0</v>
      </c>
      <c r="AV480" s="26">
        <f t="shared" si="825"/>
        <v>0</v>
      </c>
      <c r="AW480" s="20">
        <f t="shared" si="826"/>
        <v>0</v>
      </c>
      <c r="AX480" s="21">
        <f t="shared" si="827"/>
        <v>0</v>
      </c>
      <c r="AY480" s="198">
        <f t="shared" si="828"/>
        <v>1</v>
      </c>
      <c r="AZ480" s="20">
        <f t="shared" si="840"/>
        <v>0</v>
      </c>
      <c r="BA480" s="132"/>
      <c r="BB480" s="20">
        <f t="shared" si="829"/>
        <v>0</v>
      </c>
      <c r="BC480" s="133"/>
      <c r="BD480" s="198">
        <f t="shared" si="830"/>
        <v>1</v>
      </c>
      <c r="BE480" s="20">
        <f t="shared" si="831"/>
        <v>0</v>
      </c>
      <c r="BF480" s="132"/>
      <c r="BG480" s="184">
        <f t="shared" si="832"/>
        <v>0</v>
      </c>
      <c r="BH480" s="301">
        <f t="shared" si="841"/>
        <v>0</v>
      </c>
      <c r="BI480" s="56">
        <f t="shared" si="842"/>
        <v>0</v>
      </c>
      <c r="BJ480" s="312"/>
      <c r="BK480" s="129" t="str">
        <f t="shared" si="808"/>
        <v>F/III</v>
      </c>
    </row>
    <row r="481" spans="2:63" x14ac:dyDescent="0.25">
      <c r="B481" s="130" t="s">
        <v>569</v>
      </c>
      <c r="C481" s="9"/>
      <c r="D481" s="8"/>
      <c r="E481" s="324" t="s">
        <v>148</v>
      </c>
      <c r="F481" s="324"/>
      <c r="G481" s="61"/>
      <c r="H481" s="66"/>
      <c r="I481" s="26"/>
      <c r="J481" s="186">
        <f>27%</f>
        <v>0.27</v>
      </c>
      <c r="K481" s="197">
        <f t="shared" si="833"/>
        <v>0</v>
      </c>
      <c r="L481" s="20">
        <f t="shared" si="809"/>
        <v>0</v>
      </c>
      <c r="M481" s="67">
        <f t="shared" si="810"/>
        <v>0</v>
      </c>
      <c r="N481" s="198">
        <f>100%</f>
        <v>1</v>
      </c>
      <c r="O481" s="185">
        <f t="shared" si="834"/>
        <v>0</v>
      </c>
      <c r="P481" s="132"/>
      <c r="Q481" s="20">
        <f t="shared" si="811"/>
        <v>0</v>
      </c>
      <c r="R481" s="133"/>
      <c r="S481" s="198">
        <f>100%</f>
        <v>1</v>
      </c>
      <c r="T481" s="185">
        <f t="shared" si="835"/>
        <v>0</v>
      </c>
      <c r="U481" s="132"/>
      <c r="V481" s="134">
        <f t="shared" si="812"/>
        <v>0</v>
      </c>
      <c r="W481" s="317"/>
      <c r="X481" s="57"/>
      <c r="Y481" s="283"/>
      <c r="Z481" s="284" t="str">
        <f t="shared" si="805"/>
        <v xml:space="preserve"> </v>
      </c>
      <c r="AA481" s="10">
        <f t="shared" si="813"/>
        <v>0</v>
      </c>
      <c r="AB481" s="26">
        <f t="shared" si="814"/>
        <v>0</v>
      </c>
      <c r="AC481" s="186">
        <f t="shared" si="815"/>
        <v>0.27</v>
      </c>
      <c r="AD481" s="197">
        <f t="shared" si="836"/>
        <v>0</v>
      </c>
      <c r="AE481" s="20">
        <f t="shared" si="816"/>
        <v>0</v>
      </c>
      <c r="AF481" s="21">
        <f t="shared" si="817"/>
        <v>0</v>
      </c>
      <c r="AG481" s="198">
        <f t="shared" si="818"/>
        <v>1</v>
      </c>
      <c r="AH481" s="185">
        <f t="shared" si="837"/>
        <v>0</v>
      </c>
      <c r="AI481" s="132"/>
      <c r="AJ481" s="20">
        <f t="shared" si="819"/>
        <v>0</v>
      </c>
      <c r="AK481" s="133"/>
      <c r="AL481" s="198">
        <f t="shared" si="820"/>
        <v>1</v>
      </c>
      <c r="AM481" s="185">
        <f t="shared" si="838"/>
        <v>0</v>
      </c>
      <c r="AN481" s="132"/>
      <c r="AO481" s="134">
        <f t="shared" si="821"/>
        <v>0</v>
      </c>
      <c r="AP481" s="292">
        <f t="shared" si="822"/>
        <v>0</v>
      </c>
      <c r="AQ481" s="56">
        <f t="shared" si="839"/>
        <v>0</v>
      </c>
      <c r="AR481" s="207"/>
      <c r="AS481" s="11" t="str">
        <f t="shared" si="806"/>
        <v xml:space="preserve"> </v>
      </c>
      <c r="AT481" s="10">
        <f t="shared" si="823"/>
        <v>0</v>
      </c>
      <c r="AU481" s="26">
        <f t="shared" si="824"/>
        <v>0</v>
      </c>
      <c r="AV481" s="26">
        <f t="shared" si="825"/>
        <v>0</v>
      </c>
      <c r="AW481" s="20">
        <f t="shared" si="826"/>
        <v>0</v>
      </c>
      <c r="AX481" s="21">
        <f t="shared" si="827"/>
        <v>0</v>
      </c>
      <c r="AY481" s="198">
        <f t="shared" si="828"/>
        <v>1</v>
      </c>
      <c r="AZ481" s="20">
        <f t="shared" si="840"/>
        <v>0</v>
      </c>
      <c r="BA481" s="132"/>
      <c r="BB481" s="20">
        <f t="shared" si="829"/>
        <v>0</v>
      </c>
      <c r="BC481" s="133"/>
      <c r="BD481" s="198">
        <f t="shared" si="830"/>
        <v>1</v>
      </c>
      <c r="BE481" s="20">
        <f t="shared" si="831"/>
        <v>0</v>
      </c>
      <c r="BF481" s="132"/>
      <c r="BG481" s="184">
        <f t="shared" si="832"/>
        <v>0</v>
      </c>
      <c r="BH481" s="301">
        <f t="shared" si="841"/>
        <v>0</v>
      </c>
      <c r="BI481" s="56">
        <f t="shared" si="842"/>
        <v>0</v>
      </c>
      <c r="BJ481" s="312"/>
      <c r="BK481" s="129" t="str">
        <f t="shared" si="808"/>
        <v>F/III</v>
      </c>
    </row>
    <row r="482" spans="2:63" x14ac:dyDescent="0.25">
      <c r="B482" s="130" t="s">
        <v>570</v>
      </c>
      <c r="C482" s="9"/>
      <c r="D482" s="8"/>
      <c r="E482" s="324" t="s">
        <v>148</v>
      </c>
      <c r="F482" s="324"/>
      <c r="G482" s="61"/>
      <c r="H482" s="66"/>
      <c r="I482" s="26"/>
      <c r="J482" s="186">
        <f>27%</f>
        <v>0.27</v>
      </c>
      <c r="K482" s="197">
        <f t="shared" si="833"/>
        <v>0</v>
      </c>
      <c r="L482" s="20">
        <f t="shared" si="809"/>
        <v>0</v>
      </c>
      <c r="M482" s="67">
        <f t="shared" si="810"/>
        <v>0</v>
      </c>
      <c r="N482" s="198">
        <f>100%</f>
        <v>1</v>
      </c>
      <c r="O482" s="185">
        <f t="shared" si="834"/>
        <v>0</v>
      </c>
      <c r="P482" s="132"/>
      <c r="Q482" s="20">
        <f t="shared" si="811"/>
        <v>0</v>
      </c>
      <c r="R482" s="133"/>
      <c r="S482" s="198">
        <f>100%</f>
        <v>1</v>
      </c>
      <c r="T482" s="185">
        <f t="shared" si="835"/>
        <v>0</v>
      </c>
      <c r="U482" s="132"/>
      <c r="V482" s="134">
        <f t="shared" si="812"/>
        <v>0</v>
      </c>
      <c r="W482" s="317"/>
      <c r="X482" s="57"/>
      <c r="Y482" s="283"/>
      <c r="Z482" s="284" t="str">
        <f t="shared" si="805"/>
        <v xml:space="preserve"> </v>
      </c>
      <c r="AA482" s="10">
        <f t="shared" si="813"/>
        <v>0</v>
      </c>
      <c r="AB482" s="26">
        <f t="shared" si="814"/>
        <v>0</v>
      </c>
      <c r="AC482" s="186">
        <f t="shared" si="815"/>
        <v>0.27</v>
      </c>
      <c r="AD482" s="197">
        <f t="shared" si="836"/>
        <v>0</v>
      </c>
      <c r="AE482" s="20">
        <f t="shared" si="816"/>
        <v>0</v>
      </c>
      <c r="AF482" s="21">
        <f t="shared" si="817"/>
        <v>0</v>
      </c>
      <c r="AG482" s="198">
        <f t="shared" si="818"/>
        <v>1</v>
      </c>
      <c r="AH482" s="185">
        <f t="shared" si="837"/>
        <v>0</v>
      </c>
      <c r="AI482" s="132"/>
      <c r="AJ482" s="20">
        <f t="shared" si="819"/>
        <v>0</v>
      </c>
      <c r="AK482" s="133"/>
      <c r="AL482" s="198">
        <f t="shared" si="820"/>
        <v>1</v>
      </c>
      <c r="AM482" s="185">
        <f t="shared" si="838"/>
        <v>0</v>
      </c>
      <c r="AN482" s="132"/>
      <c r="AO482" s="134">
        <f t="shared" si="821"/>
        <v>0</v>
      </c>
      <c r="AP482" s="292">
        <f t="shared" si="822"/>
        <v>0</v>
      </c>
      <c r="AQ482" s="56">
        <f t="shared" si="839"/>
        <v>0</v>
      </c>
      <c r="AR482" s="207"/>
      <c r="AS482" s="11" t="str">
        <f t="shared" si="806"/>
        <v xml:space="preserve"> </v>
      </c>
      <c r="AT482" s="10">
        <f t="shared" si="823"/>
        <v>0</v>
      </c>
      <c r="AU482" s="26">
        <f t="shared" si="824"/>
        <v>0</v>
      </c>
      <c r="AV482" s="26">
        <f t="shared" si="825"/>
        <v>0</v>
      </c>
      <c r="AW482" s="20">
        <f t="shared" si="826"/>
        <v>0</v>
      </c>
      <c r="AX482" s="21">
        <f t="shared" si="827"/>
        <v>0</v>
      </c>
      <c r="AY482" s="198">
        <f t="shared" si="828"/>
        <v>1</v>
      </c>
      <c r="AZ482" s="20">
        <f t="shared" si="840"/>
        <v>0</v>
      </c>
      <c r="BA482" s="132"/>
      <c r="BB482" s="20">
        <f t="shared" si="829"/>
        <v>0</v>
      </c>
      <c r="BC482" s="133"/>
      <c r="BD482" s="198">
        <f t="shared" si="830"/>
        <v>1</v>
      </c>
      <c r="BE482" s="20">
        <f t="shared" si="831"/>
        <v>0</v>
      </c>
      <c r="BF482" s="132"/>
      <c r="BG482" s="184">
        <f t="shared" si="832"/>
        <v>0</v>
      </c>
      <c r="BH482" s="301">
        <f t="shared" si="841"/>
        <v>0</v>
      </c>
      <c r="BI482" s="56">
        <f t="shared" si="842"/>
        <v>0</v>
      </c>
      <c r="BJ482" s="312"/>
      <c r="BK482" s="129" t="str">
        <f t="shared" si="808"/>
        <v>F/III</v>
      </c>
    </row>
    <row r="483" spans="2:63" x14ac:dyDescent="0.25">
      <c r="B483" s="130" t="s">
        <v>571</v>
      </c>
      <c r="C483" s="9"/>
      <c r="D483" s="8"/>
      <c r="E483" s="324" t="s">
        <v>148</v>
      </c>
      <c r="F483" s="324"/>
      <c r="G483" s="61"/>
      <c r="H483" s="66"/>
      <c r="I483" s="26"/>
      <c r="J483" s="186">
        <f>27%</f>
        <v>0.27</v>
      </c>
      <c r="K483" s="197">
        <f t="shared" si="833"/>
        <v>0</v>
      </c>
      <c r="L483" s="20">
        <f t="shared" si="809"/>
        <v>0</v>
      </c>
      <c r="M483" s="67">
        <f t="shared" si="810"/>
        <v>0</v>
      </c>
      <c r="N483" s="198">
        <f>100%</f>
        <v>1</v>
      </c>
      <c r="O483" s="185">
        <f t="shared" si="834"/>
        <v>0</v>
      </c>
      <c r="P483" s="132"/>
      <c r="Q483" s="20">
        <f t="shared" si="811"/>
        <v>0</v>
      </c>
      <c r="R483" s="133"/>
      <c r="S483" s="198">
        <f>100%</f>
        <v>1</v>
      </c>
      <c r="T483" s="185">
        <f t="shared" si="835"/>
        <v>0</v>
      </c>
      <c r="U483" s="132"/>
      <c r="V483" s="134">
        <f t="shared" si="812"/>
        <v>0</v>
      </c>
      <c r="W483" s="317"/>
      <c r="X483" s="57"/>
      <c r="Y483" s="283"/>
      <c r="Z483" s="284" t="str">
        <f t="shared" si="805"/>
        <v xml:space="preserve"> </v>
      </c>
      <c r="AA483" s="10">
        <f t="shared" si="813"/>
        <v>0</v>
      </c>
      <c r="AB483" s="26">
        <f t="shared" si="814"/>
        <v>0</v>
      </c>
      <c r="AC483" s="186">
        <f t="shared" si="815"/>
        <v>0.27</v>
      </c>
      <c r="AD483" s="197">
        <f t="shared" si="836"/>
        <v>0</v>
      </c>
      <c r="AE483" s="20">
        <f t="shared" si="816"/>
        <v>0</v>
      </c>
      <c r="AF483" s="21">
        <f t="shared" si="817"/>
        <v>0</v>
      </c>
      <c r="AG483" s="198">
        <f t="shared" si="818"/>
        <v>1</v>
      </c>
      <c r="AH483" s="185">
        <f t="shared" si="837"/>
        <v>0</v>
      </c>
      <c r="AI483" s="132"/>
      <c r="AJ483" s="20">
        <f t="shared" si="819"/>
        <v>0</v>
      </c>
      <c r="AK483" s="133"/>
      <c r="AL483" s="198">
        <f t="shared" si="820"/>
        <v>1</v>
      </c>
      <c r="AM483" s="185">
        <f t="shared" si="838"/>
        <v>0</v>
      </c>
      <c r="AN483" s="132"/>
      <c r="AO483" s="134">
        <f t="shared" si="821"/>
        <v>0</v>
      </c>
      <c r="AP483" s="292">
        <f t="shared" si="822"/>
        <v>0</v>
      </c>
      <c r="AQ483" s="56">
        <f t="shared" si="839"/>
        <v>0</v>
      </c>
      <c r="AR483" s="207"/>
      <c r="AS483" s="11" t="str">
        <f t="shared" si="806"/>
        <v xml:space="preserve"> </v>
      </c>
      <c r="AT483" s="10">
        <f t="shared" si="823"/>
        <v>0</v>
      </c>
      <c r="AU483" s="26">
        <f t="shared" si="824"/>
        <v>0</v>
      </c>
      <c r="AV483" s="26">
        <f t="shared" si="825"/>
        <v>0</v>
      </c>
      <c r="AW483" s="20">
        <f t="shared" si="826"/>
        <v>0</v>
      </c>
      <c r="AX483" s="21">
        <f t="shared" si="827"/>
        <v>0</v>
      </c>
      <c r="AY483" s="198">
        <f t="shared" si="828"/>
        <v>1</v>
      </c>
      <c r="AZ483" s="20">
        <f t="shared" si="840"/>
        <v>0</v>
      </c>
      <c r="BA483" s="132"/>
      <c r="BB483" s="20">
        <f t="shared" si="829"/>
        <v>0</v>
      </c>
      <c r="BC483" s="133"/>
      <c r="BD483" s="198">
        <f t="shared" si="830"/>
        <v>1</v>
      </c>
      <c r="BE483" s="20">
        <f t="shared" si="831"/>
        <v>0</v>
      </c>
      <c r="BF483" s="132"/>
      <c r="BG483" s="184">
        <f t="shared" si="832"/>
        <v>0</v>
      </c>
      <c r="BH483" s="301">
        <f t="shared" si="841"/>
        <v>0</v>
      </c>
      <c r="BI483" s="56">
        <f t="shared" si="842"/>
        <v>0</v>
      </c>
      <c r="BJ483" s="312"/>
      <c r="BK483" s="129" t="str">
        <f t="shared" si="808"/>
        <v>F/III</v>
      </c>
    </row>
    <row r="484" spans="2:63" x14ac:dyDescent="0.25">
      <c r="B484" s="130" t="s">
        <v>572</v>
      </c>
      <c r="C484" s="9"/>
      <c r="D484" s="8"/>
      <c r="E484" s="324" t="s">
        <v>148</v>
      </c>
      <c r="F484" s="324"/>
      <c r="G484" s="61"/>
      <c r="H484" s="66"/>
      <c r="I484" s="26"/>
      <c r="J484" s="186">
        <f>27%</f>
        <v>0.27</v>
      </c>
      <c r="K484" s="197">
        <f t="shared" si="833"/>
        <v>0</v>
      </c>
      <c r="L484" s="20">
        <f t="shared" si="809"/>
        <v>0</v>
      </c>
      <c r="M484" s="67">
        <f t="shared" si="810"/>
        <v>0</v>
      </c>
      <c r="N484" s="198">
        <f>100%</f>
        <v>1</v>
      </c>
      <c r="O484" s="185">
        <f t="shared" si="834"/>
        <v>0</v>
      </c>
      <c r="P484" s="132"/>
      <c r="Q484" s="20">
        <f t="shared" si="811"/>
        <v>0</v>
      </c>
      <c r="R484" s="133"/>
      <c r="S484" s="198">
        <f>100%</f>
        <v>1</v>
      </c>
      <c r="T484" s="185">
        <f t="shared" si="835"/>
        <v>0</v>
      </c>
      <c r="U484" s="132"/>
      <c r="V484" s="134">
        <f t="shared" si="812"/>
        <v>0</v>
      </c>
      <c r="W484" s="317"/>
      <c r="X484" s="57"/>
      <c r="Y484" s="283"/>
      <c r="Z484" s="284" t="str">
        <f t="shared" si="805"/>
        <v xml:space="preserve"> </v>
      </c>
      <c r="AA484" s="10">
        <f t="shared" si="813"/>
        <v>0</v>
      </c>
      <c r="AB484" s="26">
        <f t="shared" si="814"/>
        <v>0</v>
      </c>
      <c r="AC484" s="186">
        <f t="shared" si="815"/>
        <v>0.27</v>
      </c>
      <c r="AD484" s="197">
        <f t="shared" si="836"/>
        <v>0</v>
      </c>
      <c r="AE484" s="20">
        <f t="shared" si="816"/>
        <v>0</v>
      </c>
      <c r="AF484" s="21">
        <f t="shared" si="817"/>
        <v>0</v>
      </c>
      <c r="AG484" s="198">
        <f t="shared" si="818"/>
        <v>1</v>
      </c>
      <c r="AH484" s="185">
        <f t="shared" si="837"/>
        <v>0</v>
      </c>
      <c r="AI484" s="132"/>
      <c r="AJ484" s="20">
        <f t="shared" si="819"/>
        <v>0</v>
      </c>
      <c r="AK484" s="133"/>
      <c r="AL484" s="198">
        <f t="shared" si="820"/>
        <v>1</v>
      </c>
      <c r="AM484" s="185">
        <f t="shared" si="838"/>
        <v>0</v>
      </c>
      <c r="AN484" s="132"/>
      <c r="AO484" s="134">
        <f t="shared" si="821"/>
        <v>0</v>
      </c>
      <c r="AP484" s="292">
        <f t="shared" si="822"/>
        <v>0</v>
      </c>
      <c r="AQ484" s="56">
        <f t="shared" si="839"/>
        <v>0</v>
      </c>
      <c r="AR484" s="207"/>
      <c r="AS484" s="11" t="str">
        <f t="shared" si="806"/>
        <v xml:space="preserve"> </v>
      </c>
      <c r="AT484" s="10">
        <f t="shared" si="823"/>
        <v>0</v>
      </c>
      <c r="AU484" s="26">
        <f t="shared" si="824"/>
        <v>0</v>
      </c>
      <c r="AV484" s="26">
        <f t="shared" si="825"/>
        <v>0</v>
      </c>
      <c r="AW484" s="20">
        <f t="shared" si="826"/>
        <v>0</v>
      </c>
      <c r="AX484" s="21">
        <f t="shared" si="827"/>
        <v>0</v>
      </c>
      <c r="AY484" s="198">
        <f t="shared" si="828"/>
        <v>1</v>
      </c>
      <c r="AZ484" s="20">
        <f t="shared" si="840"/>
        <v>0</v>
      </c>
      <c r="BA484" s="132"/>
      <c r="BB484" s="20">
        <f t="shared" si="829"/>
        <v>0</v>
      </c>
      <c r="BC484" s="133"/>
      <c r="BD484" s="198">
        <f t="shared" si="830"/>
        <v>1</v>
      </c>
      <c r="BE484" s="20">
        <f t="shared" si="831"/>
        <v>0</v>
      </c>
      <c r="BF484" s="132"/>
      <c r="BG484" s="184">
        <f t="shared" si="832"/>
        <v>0</v>
      </c>
      <c r="BH484" s="301">
        <f t="shared" si="841"/>
        <v>0</v>
      </c>
      <c r="BI484" s="56">
        <f t="shared" si="842"/>
        <v>0</v>
      </c>
      <c r="BJ484" s="312"/>
      <c r="BK484" s="129" t="str">
        <f t="shared" si="808"/>
        <v>F/III</v>
      </c>
    </row>
    <row r="485" spans="2:63" x14ac:dyDescent="0.25">
      <c r="B485" s="130" t="s">
        <v>573</v>
      </c>
      <c r="C485" s="9"/>
      <c r="D485" s="8"/>
      <c r="E485" s="324" t="s">
        <v>148</v>
      </c>
      <c r="F485" s="324"/>
      <c r="G485" s="61"/>
      <c r="H485" s="66"/>
      <c r="I485" s="26"/>
      <c r="J485" s="186">
        <f>27%</f>
        <v>0.27</v>
      </c>
      <c r="K485" s="197">
        <f t="shared" si="833"/>
        <v>0</v>
      </c>
      <c r="L485" s="20">
        <f t="shared" si="809"/>
        <v>0</v>
      </c>
      <c r="M485" s="67">
        <f t="shared" si="810"/>
        <v>0</v>
      </c>
      <c r="N485" s="198">
        <f>100%</f>
        <v>1</v>
      </c>
      <c r="O485" s="185">
        <f t="shared" si="834"/>
        <v>0</v>
      </c>
      <c r="P485" s="132"/>
      <c r="Q485" s="20">
        <f t="shared" si="811"/>
        <v>0</v>
      </c>
      <c r="R485" s="133"/>
      <c r="S485" s="198">
        <f>100%</f>
        <v>1</v>
      </c>
      <c r="T485" s="185">
        <f t="shared" si="835"/>
        <v>0</v>
      </c>
      <c r="U485" s="132"/>
      <c r="V485" s="134">
        <f t="shared" si="812"/>
        <v>0</v>
      </c>
      <c r="W485" s="317"/>
      <c r="X485" s="57"/>
      <c r="Y485" s="283"/>
      <c r="Z485" s="284" t="str">
        <f t="shared" si="805"/>
        <v xml:space="preserve"> </v>
      </c>
      <c r="AA485" s="10">
        <f t="shared" si="813"/>
        <v>0</v>
      </c>
      <c r="AB485" s="26">
        <f t="shared" si="814"/>
        <v>0</v>
      </c>
      <c r="AC485" s="186">
        <f t="shared" si="815"/>
        <v>0.27</v>
      </c>
      <c r="AD485" s="197">
        <f t="shared" si="836"/>
        <v>0</v>
      </c>
      <c r="AE485" s="20">
        <f t="shared" si="816"/>
        <v>0</v>
      </c>
      <c r="AF485" s="21">
        <f t="shared" si="817"/>
        <v>0</v>
      </c>
      <c r="AG485" s="198">
        <f t="shared" si="818"/>
        <v>1</v>
      </c>
      <c r="AH485" s="185">
        <f t="shared" si="837"/>
        <v>0</v>
      </c>
      <c r="AI485" s="132"/>
      <c r="AJ485" s="20">
        <f t="shared" si="819"/>
        <v>0</v>
      </c>
      <c r="AK485" s="133"/>
      <c r="AL485" s="198">
        <f t="shared" si="820"/>
        <v>1</v>
      </c>
      <c r="AM485" s="185">
        <f t="shared" si="838"/>
        <v>0</v>
      </c>
      <c r="AN485" s="132"/>
      <c r="AO485" s="134">
        <f t="shared" si="821"/>
        <v>0</v>
      </c>
      <c r="AP485" s="292">
        <f t="shared" si="822"/>
        <v>0</v>
      </c>
      <c r="AQ485" s="56">
        <f t="shared" si="839"/>
        <v>0</v>
      </c>
      <c r="AR485" s="207"/>
      <c r="AS485" s="11" t="str">
        <f t="shared" si="806"/>
        <v xml:space="preserve"> </v>
      </c>
      <c r="AT485" s="10">
        <f t="shared" si="823"/>
        <v>0</v>
      </c>
      <c r="AU485" s="26">
        <f t="shared" si="824"/>
        <v>0</v>
      </c>
      <c r="AV485" s="26">
        <f t="shared" si="825"/>
        <v>0</v>
      </c>
      <c r="AW485" s="20">
        <f t="shared" si="826"/>
        <v>0</v>
      </c>
      <c r="AX485" s="21">
        <f t="shared" si="827"/>
        <v>0</v>
      </c>
      <c r="AY485" s="198">
        <f t="shared" si="828"/>
        <v>1</v>
      </c>
      <c r="AZ485" s="20">
        <f t="shared" si="840"/>
        <v>0</v>
      </c>
      <c r="BA485" s="132"/>
      <c r="BB485" s="20">
        <f t="shared" si="829"/>
        <v>0</v>
      </c>
      <c r="BC485" s="133"/>
      <c r="BD485" s="198">
        <f t="shared" si="830"/>
        <v>1</v>
      </c>
      <c r="BE485" s="20">
        <f t="shared" si="831"/>
        <v>0</v>
      </c>
      <c r="BF485" s="132"/>
      <c r="BG485" s="184">
        <f t="shared" si="832"/>
        <v>0</v>
      </c>
      <c r="BH485" s="301">
        <f t="shared" si="841"/>
        <v>0</v>
      </c>
      <c r="BI485" s="56">
        <f t="shared" si="842"/>
        <v>0</v>
      </c>
      <c r="BJ485" s="312"/>
      <c r="BK485" s="129" t="str">
        <f t="shared" si="808"/>
        <v>F/III</v>
      </c>
    </row>
    <row r="486" spans="2:63" x14ac:dyDescent="0.25">
      <c r="B486" s="130" t="s">
        <v>574</v>
      </c>
      <c r="C486" s="9"/>
      <c r="D486" s="8"/>
      <c r="E486" s="324" t="s">
        <v>148</v>
      </c>
      <c r="F486" s="324"/>
      <c r="G486" s="61"/>
      <c r="H486" s="66"/>
      <c r="I486" s="26"/>
      <c r="J486" s="186">
        <f>27%</f>
        <v>0.27</v>
      </c>
      <c r="K486" s="197">
        <f t="shared" si="833"/>
        <v>0</v>
      </c>
      <c r="L486" s="20">
        <f t="shared" si="809"/>
        <v>0</v>
      </c>
      <c r="M486" s="67">
        <f t="shared" si="810"/>
        <v>0</v>
      </c>
      <c r="N486" s="198">
        <f>100%</f>
        <v>1</v>
      </c>
      <c r="O486" s="185">
        <f t="shared" si="834"/>
        <v>0</v>
      </c>
      <c r="P486" s="132"/>
      <c r="Q486" s="20">
        <f t="shared" si="811"/>
        <v>0</v>
      </c>
      <c r="R486" s="133"/>
      <c r="S486" s="198">
        <f>100%</f>
        <v>1</v>
      </c>
      <c r="T486" s="185">
        <f t="shared" si="835"/>
        <v>0</v>
      </c>
      <c r="U486" s="132"/>
      <c r="V486" s="134">
        <f t="shared" si="812"/>
        <v>0</v>
      </c>
      <c r="W486" s="317"/>
      <c r="X486" s="57"/>
      <c r="Y486" s="283"/>
      <c r="Z486" s="284" t="str">
        <f t="shared" si="805"/>
        <v xml:space="preserve"> </v>
      </c>
      <c r="AA486" s="10">
        <f t="shared" si="813"/>
        <v>0</v>
      </c>
      <c r="AB486" s="26">
        <f t="shared" si="814"/>
        <v>0</v>
      </c>
      <c r="AC486" s="186">
        <f t="shared" si="815"/>
        <v>0.27</v>
      </c>
      <c r="AD486" s="197">
        <f t="shared" si="836"/>
        <v>0</v>
      </c>
      <c r="AE486" s="20">
        <f t="shared" si="816"/>
        <v>0</v>
      </c>
      <c r="AF486" s="21">
        <f t="shared" si="817"/>
        <v>0</v>
      </c>
      <c r="AG486" s="198">
        <f t="shared" si="818"/>
        <v>1</v>
      </c>
      <c r="AH486" s="185">
        <f t="shared" si="837"/>
        <v>0</v>
      </c>
      <c r="AI486" s="132"/>
      <c r="AJ486" s="20">
        <f t="shared" si="819"/>
        <v>0</v>
      </c>
      <c r="AK486" s="133"/>
      <c r="AL486" s="198">
        <f t="shared" si="820"/>
        <v>1</v>
      </c>
      <c r="AM486" s="185">
        <f t="shared" si="838"/>
        <v>0</v>
      </c>
      <c r="AN486" s="132"/>
      <c r="AO486" s="134">
        <f t="shared" si="821"/>
        <v>0</v>
      </c>
      <c r="AP486" s="292">
        <f t="shared" si="822"/>
        <v>0</v>
      </c>
      <c r="AQ486" s="56">
        <f t="shared" si="839"/>
        <v>0</v>
      </c>
      <c r="AR486" s="207"/>
      <c r="AS486" s="11" t="str">
        <f t="shared" si="806"/>
        <v xml:space="preserve"> </v>
      </c>
      <c r="AT486" s="10">
        <f t="shared" si="823"/>
        <v>0</v>
      </c>
      <c r="AU486" s="26">
        <f t="shared" si="824"/>
        <v>0</v>
      </c>
      <c r="AV486" s="26">
        <f t="shared" si="825"/>
        <v>0</v>
      </c>
      <c r="AW486" s="20">
        <f t="shared" si="826"/>
        <v>0</v>
      </c>
      <c r="AX486" s="21">
        <f t="shared" si="827"/>
        <v>0</v>
      </c>
      <c r="AY486" s="198">
        <f t="shared" si="828"/>
        <v>1</v>
      </c>
      <c r="AZ486" s="20">
        <f t="shared" si="840"/>
        <v>0</v>
      </c>
      <c r="BA486" s="132"/>
      <c r="BB486" s="20">
        <f t="shared" si="829"/>
        <v>0</v>
      </c>
      <c r="BC486" s="133"/>
      <c r="BD486" s="198">
        <f t="shared" si="830"/>
        <v>1</v>
      </c>
      <c r="BE486" s="20">
        <f t="shared" si="831"/>
        <v>0</v>
      </c>
      <c r="BF486" s="132"/>
      <c r="BG486" s="184">
        <f t="shared" si="832"/>
        <v>0</v>
      </c>
      <c r="BH486" s="301">
        <f t="shared" si="841"/>
        <v>0</v>
      </c>
      <c r="BI486" s="56">
        <f t="shared" si="842"/>
        <v>0</v>
      </c>
      <c r="BJ486" s="312"/>
      <c r="BK486" s="129" t="str">
        <f t="shared" ref="BK486:BK496" si="843">+IF(LEFT(RIGHT(B486,3),1)="/",SUBSTITUTE(B486,RIGHT(B486,3),""),"")</f>
        <v>F/III</v>
      </c>
    </row>
    <row r="487" spans="2:63" x14ac:dyDescent="0.25">
      <c r="B487" s="130" t="s">
        <v>575</v>
      </c>
      <c r="C487" s="9"/>
      <c r="D487" s="8"/>
      <c r="E487" s="324" t="s">
        <v>148</v>
      </c>
      <c r="F487" s="324"/>
      <c r="G487" s="61"/>
      <c r="H487" s="66"/>
      <c r="I487" s="26"/>
      <c r="J487" s="186">
        <f>27%</f>
        <v>0.27</v>
      </c>
      <c r="K487" s="197">
        <f t="shared" si="833"/>
        <v>0</v>
      </c>
      <c r="L487" s="20">
        <f t="shared" si="809"/>
        <v>0</v>
      </c>
      <c r="M487" s="67">
        <f t="shared" si="810"/>
        <v>0</v>
      </c>
      <c r="N487" s="198">
        <f>100%</f>
        <v>1</v>
      </c>
      <c r="O487" s="185">
        <f t="shared" si="834"/>
        <v>0</v>
      </c>
      <c r="P487" s="132"/>
      <c r="Q487" s="20">
        <f t="shared" si="811"/>
        <v>0</v>
      </c>
      <c r="R487" s="133"/>
      <c r="S487" s="198">
        <f>100%</f>
        <v>1</v>
      </c>
      <c r="T487" s="185">
        <f t="shared" si="835"/>
        <v>0</v>
      </c>
      <c r="U487" s="132"/>
      <c r="V487" s="134">
        <f t="shared" si="812"/>
        <v>0</v>
      </c>
      <c r="W487" s="317"/>
      <c r="X487" s="57"/>
      <c r="Y487" s="283"/>
      <c r="Z487" s="284" t="str">
        <f t="shared" si="805"/>
        <v xml:space="preserve"> </v>
      </c>
      <c r="AA487" s="10">
        <f t="shared" si="813"/>
        <v>0</v>
      </c>
      <c r="AB487" s="26">
        <f t="shared" si="814"/>
        <v>0</v>
      </c>
      <c r="AC487" s="186">
        <f t="shared" si="815"/>
        <v>0.27</v>
      </c>
      <c r="AD487" s="197">
        <f t="shared" si="836"/>
        <v>0</v>
      </c>
      <c r="AE487" s="20">
        <f t="shared" si="816"/>
        <v>0</v>
      </c>
      <c r="AF487" s="21">
        <f t="shared" si="817"/>
        <v>0</v>
      </c>
      <c r="AG487" s="198">
        <f t="shared" si="818"/>
        <v>1</v>
      </c>
      <c r="AH487" s="185">
        <f t="shared" si="837"/>
        <v>0</v>
      </c>
      <c r="AI487" s="132"/>
      <c r="AJ487" s="20">
        <f t="shared" si="819"/>
        <v>0</v>
      </c>
      <c r="AK487" s="133"/>
      <c r="AL487" s="198">
        <f t="shared" si="820"/>
        <v>1</v>
      </c>
      <c r="AM487" s="185">
        <f t="shared" si="838"/>
        <v>0</v>
      </c>
      <c r="AN487" s="132"/>
      <c r="AO487" s="134">
        <f t="shared" si="821"/>
        <v>0</v>
      </c>
      <c r="AP487" s="292">
        <f t="shared" si="822"/>
        <v>0</v>
      </c>
      <c r="AQ487" s="56">
        <f t="shared" si="839"/>
        <v>0</v>
      </c>
      <c r="AR487" s="207"/>
      <c r="AS487" s="11" t="str">
        <f t="shared" si="806"/>
        <v xml:space="preserve"> </v>
      </c>
      <c r="AT487" s="10">
        <f t="shared" si="823"/>
        <v>0</v>
      </c>
      <c r="AU487" s="26">
        <f t="shared" si="824"/>
        <v>0</v>
      </c>
      <c r="AV487" s="26">
        <f t="shared" si="825"/>
        <v>0</v>
      </c>
      <c r="AW487" s="20">
        <f t="shared" si="826"/>
        <v>0</v>
      </c>
      <c r="AX487" s="21">
        <f t="shared" si="827"/>
        <v>0</v>
      </c>
      <c r="AY487" s="198">
        <f t="shared" si="828"/>
        <v>1</v>
      </c>
      <c r="AZ487" s="20">
        <f t="shared" si="840"/>
        <v>0</v>
      </c>
      <c r="BA487" s="132"/>
      <c r="BB487" s="20">
        <f t="shared" si="829"/>
        <v>0</v>
      </c>
      <c r="BC487" s="133"/>
      <c r="BD487" s="198">
        <f t="shared" si="830"/>
        <v>1</v>
      </c>
      <c r="BE487" s="20">
        <f t="shared" si="831"/>
        <v>0</v>
      </c>
      <c r="BF487" s="132"/>
      <c r="BG487" s="184">
        <f t="shared" si="832"/>
        <v>0</v>
      </c>
      <c r="BH487" s="301">
        <f t="shared" si="841"/>
        <v>0</v>
      </c>
      <c r="BI487" s="56">
        <f t="shared" si="842"/>
        <v>0</v>
      </c>
      <c r="BJ487" s="312"/>
      <c r="BK487" s="129" t="str">
        <f t="shared" si="843"/>
        <v>F/III</v>
      </c>
    </row>
    <row r="488" spans="2:63" x14ac:dyDescent="0.25">
      <c r="B488" s="130" t="s">
        <v>576</v>
      </c>
      <c r="C488" s="9"/>
      <c r="D488" s="8"/>
      <c r="E488" s="324" t="s">
        <v>148</v>
      </c>
      <c r="F488" s="324"/>
      <c r="G488" s="61"/>
      <c r="H488" s="66"/>
      <c r="I488" s="26"/>
      <c r="J488" s="186">
        <f>27%</f>
        <v>0.27</v>
      </c>
      <c r="K488" s="197">
        <f t="shared" si="833"/>
        <v>0</v>
      </c>
      <c r="L488" s="20">
        <f t="shared" si="809"/>
        <v>0</v>
      </c>
      <c r="M488" s="67">
        <f t="shared" si="810"/>
        <v>0</v>
      </c>
      <c r="N488" s="198">
        <f>100%</f>
        <v>1</v>
      </c>
      <c r="O488" s="185">
        <f t="shared" si="834"/>
        <v>0</v>
      </c>
      <c r="P488" s="132"/>
      <c r="Q488" s="20">
        <f t="shared" si="811"/>
        <v>0</v>
      </c>
      <c r="R488" s="133"/>
      <c r="S488" s="198">
        <f>100%</f>
        <v>1</v>
      </c>
      <c r="T488" s="185">
        <f t="shared" si="835"/>
        <v>0</v>
      </c>
      <c r="U488" s="132"/>
      <c r="V488" s="134">
        <f t="shared" si="812"/>
        <v>0</v>
      </c>
      <c r="W488" s="317"/>
      <c r="X488" s="57"/>
      <c r="Y488" s="283"/>
      <c r="Z488" s="284" t="str">
        <f t="shared" si="805"/>
        <v xml:space="preserve"> </v>
      </c>
      <c r="AA488" s="10">
        <f t="shared" si="813"/>
        <v>0</v>
      </c>
      <c r="AB488" s="26">
        <f t="shared" si="814"/>
        <v>0</v>
      </c>
      <c r="AC488" s="186">
        <f t="shared" si="815"/>
        <v>0.27</v>
      </c>
      <c r="AD488" s="197">
        <f t="shared" si="836"/>
        <v>0</v>
      </c>
      <c r="AE488" s="20">
        <f t="shared" si="816"/>
        <v>0</v>
      </c>
      <c r="AF488" s="21">
        <f t="shared" si="817"/>
        <v>0</v>
      </c>
      <c r="AG488" s="198">
        <f t="shared" si="818"/>
        <v>1</v>
      </c>
      <c r="AH488" s="185">
        <f t="shared" si="837"/>
        <v>0</v>
      </c>
      <c r="AI488" s="132"/>
      <c r="AJ488" s="20">
        <f t="shared" si="819"/>
        <v>0</v>
      </c>
      <c r="AK488" s="133"/>
      <c r="AL488" s="198">
        <f t="shared" si="820"/>
        <v>1</v>
      </c>
      <c r="AM488" s="185">
        <f t="shared" si="838"/>
        <v>0</v>
      </c>
      <c r="AN488" s="132"/>
      <c r="AO488" s="134">
        <f t="shared" si="821"/>
        <v>0</v>
      </c>
      <c r="AP488" s="292">
        <f t="shared" si="822"/>
        <v>0</v>
      </c>
      <c r="AQ488" s="56">
        <f t="shared" si="839"/>
        <v>0</v>
      </c>
      <c r="AR488" s="207"/>
      <c r="AS488" s="11" t="str">
        <f t="shared" si="806"/>
        <v xml:space="preserve"> </v>
      </c>
      <c r="AT488" s="10">
        <f t="shared" si="823"/>
        <v>0</v>
      </c>
      <c r="AU488" s="26">
        <f t="shared" si="824"/>
        <v>0</v>
      </c>
      <c r="AV488" s="26">
        <f t="shared" si="825"/>
        <v>0</v>
      </c>
      <c r="AW488" s="20">
        <f t="shared" si="826"/>
        <v>0</v>
      </c>
      <c r="AX488" s="21">
        <f t="shared" si="827"/>
        <v>0</v>
      </c>
      <c r="AY488" s="198">
        <f t="shared" si="828"/>
        <v>1</v>
      </c>
      <c r="AZ488" s="20">
        <f t="shared" si="840"/>
        <v>0</v>
      </c>
      <c r="BA488" s="132"/>
      <c r="BB488" s="20">
        <f t="shared" si="829"/>
        <v>0</v>
      </c>
      <c r="BC488" s="133"/>
      <c r="BD488" s="198">
        <f t="shared" si="830"/>
        <v>1</v>
      </c>
      <c r="BE488" s="20">
        <f t="shared" si="831"/>
        <v>0</v>
      </c>
      <c r="BF488" s="132"/>
      <c r="BG488" s="184">
        <f t="shared" si="832"/>
        <v>0</v>
      </c>
      <c r="BH488" s="301">
        <f t="shared" si="841"/>
        <v>0</v>
      </c>
      <c r="BI488" s="56">
        <f t="shared" si="842"/>
        <v>0</v>
      </c>
      <c r="BJ488" s="312"/>
      <c r="BK488" s="129" t="str">
        <f t="shared" si="843"/>
        <v>F/III</v>
      </c>
    </row>
    <row r="489" spans="2:63" x14ac:dyDescent="0.25">
      <c r="B489" s="130" t="s">
        <v>577</v>
      </c>
      <c r="C489" s="9"/>
      <c r="D489" s="8"/>
      <c r="E489" s="324" t="s">
        <v>148</v>
      </c>
      <c r="F489" s="324"/>
      <c r="G489" s="61"/>
      <c r="H489" s="66"/>
      <c r="I489" s="26"/>
      <c r="J489" s="186">
        <f>27%</f>
        <v>0.27</v>
      </c>
      <c r="K489" s="197">
        <f t="shared" si="833"/>
        <v>0</v>
      </c>
      <c r="L489" s="20">
        <f t="shared" si="809"/>
        <v>0</v>
      </c>
      <c r="M489" s="67">
        <f t="shared" si="810"/>
        <v>0</v>
      </c>
      <c r="N489" s="198">
        <f>100%</f>
        <v>1</v>
      </c>
      <c r="O489" s="185">
        <f t="shared" si="834"/>
        <v>0</v>
      </c>
      <c r="P489" s="132"/>
      <c r="Q489" s="20">
        <f t="shared" si="811"/>
        <v>0</v>
      </c>
      <c r="R489" s="133"/>
      <c r="S489" s="198">
        <f>100%</f>
        <v>1</v>
      </c>
      <c r="T489" s="185">
        <f t="shared" si="835"/>
        <v>0</v>
      </c>
      <c r="U489" s="132"/>
      <c r="V489" s="134">
        <f t="shared" si="812"/>
        <v>0</v>
      </c>
      <c r="W489" s="317"/>
      <c r="X489" s="57"/>
      <c r="Y489" s="283"/>
      <c r="Z489" s="284" t="str">
        <f t="shared" si="805"/>
        <v xml:space="preserve"> </v>
      </c>
      <c r="AA489" s="10">
        <f t="shared" si="813"/>
        <v>0</v>
      </c>
      <c r="AB489" s="26">
        <f t="shared" si="814"/>
        <v>0</v>
      </c>
      <c r="AC489" s="186">
        <f t="shared" si="815"/>
        <v>0.27</v>
      </c>
      <c r="AD489" s="197">
        <f t="shared" si="836"/>
        <v>0</v>
      </c>
      <c r="AE489" s="20">
        <f t="shared" si="816"/>
        <v>0</v>
      </c>
      <c r="AF489" s="21">
        <f t="shared" si="817"/>
        <v>0</v>
      </c>
      <c r="AG489" s="198">
        <f t="shared" si="818"/>
        <v>1</v>
      </c>
      <c r="AH489" s="185">
        <f t="shared" si="837"/>
        <v>0</v>
      </c>
      <c r="AI489" s="132"/>
      <c r="AJ489" s="20">
        <f t="shared" si="819"/>
        <v>0</v>
      </c>
      <c r="AK489" s="133"/>
      <c r="AL489" s="198">
        <f t="shared" si="820"/>
        <v>1</v>
      </c>
      <c r="AM489" s="185">
        <f t="shared" si="838"/>
        <v>0</v>
      </c>
      <c r="AN489" s="132"/>
      <c r="AO489" s="134">
        <f t="shared" si="821"/>
        <v>0</v>
      </c>
      <c r="AP489" s="292">
        <f t="shared" si="822"/>
        <v>0</v>
      </c>
      <c r="AQ489" s="56">
        <f t="shared" si="839"/>
        <v>0</v>
      </c>
      <c r="AR489" s="207"/>
      <c r="AS489" s="11" t="str">
        <f t="shared" si="806"/>
        <v xml:space="preserve"> </v>
      </c>
      <c r="AT489" s="10">
        <f t="shared" si="823"/>
        <v>0</v>
      </c>
      <c r="AU489" s="26">
        <f t="shared" si="824"/>
        <v>0</v>
      </c>
      <c r="AV489" s="26">
        <f t="shared" si="825"/>
        <v>0</v>
      </c>
      <c r="AW489" s="20">
        <f t="shared" si="826"/>
        <v>0</v>
      </c>
      <c r="AX489" s="21">
        <f t="shared" si="827"/>
        <v>0</v>
      </c>
      <c r="AY489" s="198">
        <f t="shared" si="828"/>
        <v>1</v>
      </c>
      <c r="AZ489" s="20">
        <f t="shared" si="840"/>
        <v>0</v>
      </c>
      <c r="BA489" s="132"/>
      <c r="BB489" s="20">
        <f t="shared" si="829"/>
        <v>0</v>
      </c>
      <c r="BC489" s="133"/>
      <c r="BD489" s="198">
        <f t="shared" si="830"/>
        <v>1</v>
      </c>
      <c r="BE489" s="20">
        <f t="shared" si="831"/>
        <v>0</v>
      </c>
      <c r="BF489" s="132"/>
      <c r="BG489" s="184">
        <f t="shared" si="832"/>
        <v>0</v>
      </c>
      <c r="BH489" s="301">
        <f t="shared" si="841"/>
        <v>0</v>
      </c>
      <c r="BI489" s="56">
        <f t="shared" si="842"/>
        <v>0</v>
      </c>
      <c r="BJ489" s="312"/>
      <c r="BK489" s="129" t="str">
        <f t="shared" si="843"/>
        <v>F/III</v>
      </c>
    </row>
    <row r="490" spans="2:63" x14ac:dyDescent="0.25">
      <c r="B490" s="130" t="s">
        <v>578</v>
      </c>
      <c r="C490" s="9"/>
      <c r="D490" s="8"/>
      <c r="E490" s="324" t="s">
        <v>148</v>
      </c>
      <c r="F490" s="324"/>
      <c r="G490" s="61"/>
      <c r="H490" s="66"/>
      <c r="I490" s="26"/>
      <c r="J490" s="186">
        <f>27%</f>
        <v>0.27</v>
      </c>
      <c r="K490" s="197">
        <f t="shared" si="833"/>
        <v>0</v>
      </c>
      <c r="L490" s="20">
        <f t="shared" si="809"/>
        <v>0</v>
      </c>
      <c r="M490" s="67">
        <f t="shared" si="810"/>
        <v>0</v>
      </c>
      <c r="N490" s="198">
        <f>100%</f>
        <v>1</v>
      </c>
      <c r="O490" s="185">
        <f t="shared" si="834"/>
        <v>0</v>
      </c>
      <c r="P490" s="132"/>
      <c r="Q490" s="20">
        <f t="shared" si="811"/>
        <v>0</v>
      </c>
      <c r="R490" s="133"/>
      <c r="S490" s="198">
        <f>100%</f>
        <v>1</v>
      </c>
      <c r="T490" s="185">
        <f t="shared" si="835"/>
        <v>0</v>
      </c>
      <c r="U490" s="132"/>
      <c r="V490" s="134">
        <f t="shared" si="812"/>
        <v>0</v>
      </c>
      <c r="W490" s="317"/>
      <c r="X490" s="57"/>
      <c r="Y490" s="283"/>
      <c r="Z490" s="284" t="str">
        <f t="shared" si="805"/>
        <v xml:space="preserve"> </v>
      </c>
      <c r="AA490" s="10">
        <f t="shared" si="813"/>
        <v>0</v>
      </c>
      <c r="AB490" s="26">
        <f t="shared" si="814"/>
        <v>0</v>
      </c>
      <c r="AC490" s="186">
        <f t="shared" si="815"/>
        <v>0.27</v>
      </c>
      <c r="AD490" s="197">
        <f t="shared" si="836"/>
        <v>0</v>
      </c>
      <c r="AE490" s="20">
        <f t="shared" si="816"/>
        <v>0</v>
      </c>
      <c r="AF490" s="21">
        <f t="shared" si="817"/>
        <v>0</v>
      </c>
      <c r="AG490" s="198">
        <f t="shared" si="818"/>
        <v>1</v>
      </c>
      <c r="AH490" s="185">
        <f t="shared" si="837"/>
        <v>0</v>
      </c>
      <c r="AI490" s="132"/>
      <c r="AJ490" s="20">
        <f t="shared" si="819"/>
        <v>0</v>
      </c>
      <c r="AK490" s="133"/>
      <c r="AL490" s="198">
        <f t="shared" si="820"/>
        <v>1</v>
      </c>
      <c r="AM490" s="185">
        <f t="shared" si="838"/>
        <v>0</v>
      </c>
      <c r="AN490" s="132"/>
      <c r="AO490" s="134">
        <f t="shared" si="821"/>
        <v>0</v>
      </c>
      <c r="AP490" s="292">
        <f t="shared" si="822"/>
        <v>0</v>
      </c>
      <c r="AQ490" s="56">
        <f t="shared" si="839"/>
        <v>0</v>
      </c>
      <c r="AR490" s="207"/>
      <c r="AS490" s="11" t="str">
        <f t="shared" si="806"/>
        <v xml:space="preserve"> </v>
      </c>
      <c r="AT490" s="10">
        <f t="shared" si="823"/>
        <v>0</v>
      </c>
      <c r="AU490" s="26">
        <f t="shared" si="824"/>
        <v>0</v>
      </c>
      <c r="AV490" s="26">
        <f t="shared" si="825"/>
        <v>0</v>
      </c>
      <c r="AW490" s="20">
        <f t="shared" si="826"/>
        <v>0</v>
      </c>
      <c r="AX490" s="21">
        <f t="shared" si="827"/>
        <v>0</v>
      </c>
      <c r="AY490" s="198">
        <f t="shared" si="828"/>
        <v>1</v>
      </c>
      <c r="AZ490" s="20">
        <f t="shared" si="840"/>
        <v>0</v>
      </c>
      <c r="BA490" s="132"/>
      <c r="BB490" s="20">
        <f t="shared" si="829"/>
        <v>0</v>
      </c>
      <c r="BC490" s="133"/>
      <c r="BD490" s="198">
        <f t="shared" si="830"/>
        <v>1</v>
      </c>
      <c r="BE490" s="20">
        <f t="shared" si="831"/>
        <v>0</v>
      </c>
      <c r="BF490" s="132"/>
      <c r="BG490" s="184">
        <f t="shared" si="832"/>
        <v>0</v>
      </c>
      <c r="BH490" s="301">
        <f t="shared" si="841"/>
        <v>0</v>
      </c>
      <c r="BI490" s="56">
        <f t="shared" si="842"/>
        <v>0</v>
      </c>
      <c r="BJ490" s="312"/>
      <c r="BK490" s="129" t="str">
        <f t="shared" si="843"/>
        <v>F/III</v>
      </c>
    </row>
    <row r="491" spans="2:63" x14ac:dyDescent="0.25">
      <c r="B491" s="130" t="s">
        <v>579</v>
      </c>
      <c r="C491" s="9"/>
      <c r="D491" s="8"/>
      <c r="E491" s="324" t="s">
        <v>148</v>
      </c>
      <c r="F491" s="324"/>
      <c r="G491" s="61"/>
      <c r="H491" s="66"/>
      <c r="I491" s="26"/>
      <c r="J491" s="186">
        <f>27%</f>
        <v>0.27</v>
      </c>
      <c r="K491" s="197">
        <f t="shared" si="833"/>
        <v>0</v>
      </c>
      <c r="L491" s="20">
        <f t="shared" si="809"/>
        <v>0</v>
      </c>
      <c r="M491" s="67">
        <f t="shared" si="810"/>
        <v>0</v>
      </c>
      <c r="N491" s="198">
        <f>100%</f>
        <v>1</v>
      </c>
      <c r="O491" s="185">
        <f t="shared" si="834"/>
        <v>0</v>
      </c>
      <c r="P491" s="132"/>
      <c r="Q491" s="20">
        <f t="shared" si="811"/>
        <v>0</v>
      </c>
      <c r="R491" s="133"/>
      <c r="S491" s="198">
        <f>100%</f>
        <v>1</v>
      </c>
      <c r="T491" s="185">
        <f t="shared" si="835"/>
        <v>0</v>
      </c>
      <c r="U491" s="132"/>
      <c r="V491" s="134">
        <f t="shared" si="812"/>
        <v>0</v>
      </c>
      <c r="W491" s="317"/>
      <c r="X491" s="57"/>
      <c r="Y491" s="283"/>
      <c r="Z491" s="284" t="str">
        <f t="shared" si="805"/>
        <v xml:space="preserve"> </v>
      </c>
      <c r="AA491" s="10">
        <f t="shared" si="813"/>
        <v>0</v>
      </c>
      <c r="AB491" s="26">
        <f t="shared" si="814"/>
        <v>0</v>
      </c>
      <c r="AC491" s="186">
        <f t="shared" si="815"/>
        <v>0.27</v>
      </c>
      <c r="AD491" s="197">
        <f t="shared" si="836"/>
        <v>0</v>
      </c>
      <c r="AE491" s="20">
        <f t="shared" si="816"/>
        <v>0</v>
      </c>
      <c r="AF491" s="21">
        <f t="shared" si="817"/>
        <v>0</v>
      </c>
      <c r="AG491" s="198">
        <f t="shared" si="818"/>
        <v>1</v>
      </c>
      <c r="AH491" s="185">
        <f t="shared" si="837"/>
        <v>0</v>
      </c>
      <c r="AI491" s="132"/>
      <c r="AJ491" s="20">
        <f t="shared" si="819"/>
        <v>0</v>
      </c>
      <c r="AK491" s="133"/>
      <c r="AL491" s="198">
        <f t="shared" si="820"/>
        <v>1</v>
      </c>
      <c r="AM491" s="185">
        <f t="shared" si="838"/>
        <v>0</v>
      </c>
      <c r="AN491" s="132"/>
      <c r="AO491" s="134">
        <f t="shared" si="821"/>
        <v>0</v>
      </c>
      <c r="AP491" s="292">
        <f t="shared" si="822"/>
        <v>0</v>
      </c>
      <c r="AQ491" s="56">
        <f t="shared" si="839"/>
        <v>0</v>
      </c>
      <c r="AR491" s="207"/>
      <c r="AS491" s="11" t="str">
        <f t="shared" si="806"/>
        <v xml:space="preserve"> </v>
      </c>
      <c r="AT491" s="10">
        <f t="shared" si="823"/>
        <v>0</v>
      </c>
      <c r="AU491" s="26">
        <f t="shared" si="824"/>
        <v>0</v>
      </c>
      <c r="AV491" s="26">
        <f t="shared" si="825"/>
        <v>0</v>
      </c>
      <c r="AW491" s="20">
        <f t="shared" si="826"/>
        <v>0</v>
      </c>
      <c r="AX491" s="21">
        <f t="shared" si="827"/>
        <v>0</v>
      </c>
      <c r="AY491" s="198">
        <f t="shared" si="828"/>
        <v>1</v>
      </c>
      <c r="AZ491" s="20">
        <f t="shared" si="840"/>
        <v>0</v>
      </c>
      <c r="BA491" s="132"/>
      <c r="BB491" s="20">
        <f t="shared" si="829"/>
        <v>0</v>
      </c>
      <c r="BC491" s="133"/>
      <c r="BD491" s="198">
        <f t="shared" si="830"/>
        <v>1</v>
      </c>
      <c r="BE491" s="20">
        <f t="shared" si="831"/>
        <v>0</v>
      </c>
      <c r="BF491" s="132"/>
      <c r="BG491" s="184">
        <f t="shared" si="832"/>
        <v>0</v>
      </c>
      <c r="BH491" s="301">
        <f t="shared" si="841"/>
        <v>0</v>
      </c>
      <c r="BI491" s="56">
        <f t="shared" si="842"/>
        <v>0</v>
      </c>
      <c r="BJ491" s="312"/>
      <c r="BK491" s="129" t="str">
        <f t="shared" si="843"/>
        <v>F/III</v>
      </c>
    </row>
    <row r="492" spans="2:63" x14ac:dyDescent="0.25">
      <c r="B492" s="130" t="s">
        <v>580</v>
      </c>
      <c r="C492" s="9"/>
      <c r="D492" s="8"/>
      <c r="E492" s="324" t="s">
        <v>148</v>
      </c>
      <c r="F492" s="324"/>
      <c r="G492" s="61"/>
      <c r="H492" s="66"/>
      <c r="I492" s="26"/>
      <c r="J492" s="186">
        <f>27%</f>
        <v>0.27</v>
      </c>
      <c r="K492" s="197">
        <f t="shared" si="833"/>
        <v>0</v>
      </c>
      <c r="L492" s="20">
        <f t="shared" si="809"/>
        <v>0</v>
      </c>
      <c r="M492" s="67">
        <f t="shared" si="810"/>
        <v>0</v>
      </c>
      <c r="N492" s="198">
        <f>100%</f>
        <v>1</v>
      </c>
      <c r="O492" s="185">
        <f t="shared" si="834"/>
        <v>0</v>
      </c>
      <c r="P492" s="132"/>
      <c r="Q492" s="20">
        <f t="shared" si="811"/>
        <v>0</v>
      </c>
      <c r="R492" s="133"/>
      <c r="S492" s="198">
        <f>100%</f>
        <v>1</v>
      </c>
      <c r="T492" s="185">
        <f t="shared" si="835"/>
        <v>0</v>
      </c>
      <c r="U492" s="132"/>
      <c r="V492" s="134">
        <f t="shared" si="812"/>
        <v>0</v>
      </c>
      <c r="W492" s="317"/>
      <c r="X492" s="57"/>
      <c r="Y492" s="283"/>
      <c r="Z492" s="284" t="str">
        <f t="shared" si="805"/>
        <v xml:space="preserve"> </v>
      </c>
      <c r="AA492" s="10">
        <f t="shared" si="813"/>
        <v>0</v>
      </c>
      <c r="AB492" s="26">
        <f t="shared" si="814"/>
        <v>0</v>
      </c>
      <c r="AC492" s="186">
        <f t="shared" si="815"/>
        <v>0.27</v>
      </c>
      <c r="AD492" s="197">
        <f t="shared" si="836"/>
        <v>0</v>
      </c>
      <c r="AE492" s="20">
        <f t="shared" si="816"/>
        <v>0</v>
      </c>
      <c r="AF492" s="21">
        <f t="shared" si="817"/>
        <v>0</v>
      </c>
      <c r="AG492" s="198">
        <f t="shared" si="818"/>
        <v>1</v>
      </c>
      <c r="AH492" s="185">
        <f t="shared" si="837"/>
        <v>0</v>
      </c>
      <c r="AI492" s="132"/>
      <c r="AJ492" s="20">
        <f t="shared" si="819"/>
        <v>0</v>
      </c>
      <c r="AK492" s="133"/>
      <c r="AL492" s="198">
        <f t="shared" si="820"/>
        <v>1</v>
      </c>
      <c r="AM492" s="185">
        <f t="shared" si="838"/>
        <v>0</v>
      </c>
      <c r="AN492" s="132"/>
      <c r="AO492" s="134">
        <f t="shared" si="821"/>
        <v>0</v>
      </c>
      <c r="AP492" s="292">
        <f t="shared" si="822"/>
        <v>0</v>
      </c>
      <c r="AQ492" s="56">
        <f t="shared" si="839"/>
        <v>0</v>
      </c>
      <c r="AR492" s="207"/>
      <c r="AS492" s="11" t="str">
        <f t="shared" si="806"/>
        <v xml:space="preserve"> </v>
      </c>
      <c r="AT492" s="10">
        <f t="shared" si="823"/>
        <v>0</v>
      </c>
      <c r="AU492" s="26">
        <f t="shared" si="824"/>
        <v>0</v>
      </c>
      <c r="AV492" s="26">
        <f t="shared" si="825"/>
        <v>0</v>
      </c>
      <c r="AW492" s="20">
        <f t="shared" si="826"/>
        <v>0</v>
      </c>
      <c r="AX492" s="21">
        <f t="shared" si="827"/>
        <v>0</v>
      </c>
      <c r="AY492" s="198">
        <f t="shared" si="828"/>
        <v>1</v>
      </c>
      <c r="AZ492" s="20">
        <f t="shared" si="840"/>
        <v>0</v>
      </c>
      <c r="BA492" s="132"/>
      <c r="BB492" s="20">
        <f t="shared" si="829"/>
        <v>0</v>
      </c>
      <c r="BC492" s="133"/>
      <c r="BD492" s="198">
        <f t="shared" si="830"/>
        <v>1</v>
      </c>
      <c r="BE492" s="20">
        <f t="shared" si="831"/>
        <v>0</v>
      </c>
      <c r="BF492" s="132"/>
      <c r="BG492" s="184">
        <f t="shared" si="832"/>
        <v>0</v>
      </c>
      <c r="BH492" s="301">
        <f t="shared" si="841"/>
        <v>0</v>
      </c>
      <c r="BI492" s="56">
        <f t="shared" si="842"/>
        <v>0</v>
      </c>
      <c r="BJ492" s="312"/>
      <c r="BK492" s="129" t="str">
        <f t="shared" si="843"/>
        <v>F/III</v>
      </c>
    </row>
    <row r="493" spans="2:63" x14ac:dyDescent="0.25">
      <c r="B493" s="130" t="s">
        <v>581</v>
      </c>
      <c r="C493" s="9"/>
      <c r="D493" s="8"/>
      <c r="E493" s="324" t="s">
        <v>148</v>
      </c>
      <c r="F493" s="324"/>
      <c r="G493" s="61"/>
      <c r="H493" s="66"/>
      <c r="I493" s="26"/>
      <c r="J493" s="186">
        <f>27%</f>
        <v>0.27</v>
      </c>
      <c r="K493" s="197">
        <f t="shared" si="833"/>
        <v>0</v>
      </c>
      <c r="L493" s="20">
        <f t="shared" si="809"/>
        <v>0</v>
      </c>
      <c r="M493" s="67">
        <f t="shared" si="810"/>
        <v>0</v>
      </c>
      <c r="N493" s="198">
        <f>100%</f>
        <v>1</v>
      </c>
      <c r="O493" s="185">
        <f t="shared" si="834"/>
        <v>0</v>
      </c>
      <c r="P493" s="132"/>
      <c r="Q493" s="20">
        <f t="shared" si="811"/>
        <v>0</v>
      </c>
      <c r="R493" s="133"/>
      <c r="S493" s="198">
        <f>100%</f>
        <v>1</v>
      </c>
      <c r="T493" s="185">
        <f t="shared" si="835"/>
        <v>0</v>
      </c>
      <c r="U493" s="132"/>
      <c r="V493" s="134">
        <f t="shared" si="812"/>
        <v>0</v>
      </c>
      <c r="W493" s="317"/>
      <c r="X493" s="57"/>
      <c r="Y493" s="283"/>
      <c r="Z493" s="284" t="str">
        <f t="shared" si="805"/>
        <v xml:space="preserve"> </v>
      </c>
      <c r="AA493" s="10">
        <f t="shared" si="813"/>
        <v>0</v>
      </c>
      <c r="AB493" s="26">
        <f t="shared" si="814"/>
        <v>0</v>
      </c>
      <c r="AC493" s="186">
        <f t="shared" si="815"/>
        <v>0.27</v>
      </c>
      <c r="AD493" s="197">
        <f t="shared" si="836"/>
        <v>0</v>
      </c>
      <c r="AE493" s="20">
        <f t="shared" si="816"/>
        <v>0</v>
      </c>
      <c r="AF493" s="21">
        <f t="shared" si="817"/>
        <v>0</v>
      </c>
      <c r="AG493" s="198">
        <f t="shared" si="818"/>
        <v>1</v>
      </c>
      <c r="AH493" s="185">
        <f t="shared" si="837"/>
        <v>0</v>
      </c>
      <c r="AI493" s="132"/>
      <c r="AJ493" s="20">
        <f t="shared" si="819"/>
        <v>0</v>
      </c>
      <c r="AK493" s="133"/>
      <c r="AL493" s="198">
        <f t="shared" si="820"/>
        <v>1</v>
      </c>
      <c r="AM493" s="185">
        <f t="shared" si="838"/>
        <v>0</v>
      </c>
      <c r="AN493" s="132"/>
      <c r="AO493" s="134">
        <f t="shared" si="821"/>
        <v>0</v>
      </c>
      <c r="AP493" s="292">
        <f t="shared" si="822"/>
        <v>0</v>
      </c>
      <c r="AQ493" s="56">
        <f t="shared" si="839"/>
        <v>0</v>
      </c>
      <c r="AR493" s="207"/>
      <c r="AS493" s="11" t="str">
        <f t="shared" si="806"/>
        <v xml:space="preserve"> </v>
      </c>
      <c r="AT493" s="10">
        <f t="shared" si="823"/>
        <v>0</v>
      </c>
      <c r="AU493" s="26">
        <f t="shared" si="824"/>
        <v>0</v>
      </c>
      <c r="AV493" s="26">
        <f t="shared" si="825"/>
        <v>0</v>
      </c>
      <c r="AW493" s="20">
        <f t="shared" si="826"/>
        <v>0</v>
      </c>
      <c r="AX493" s="21">
        <f t="shared" si="827"/>
        <v>0</v>
      </c>
      <c r="AY493" s="198">
        <f t="shared" si="828"/>
        <v>1</v>
      </c>
      <c r="AZ493" s="20">
        <f t="shared" si="840"/>
        <v>0</v>
      </c>
      <c r="BA493" s="132"/>
      <c r="BB493" s="20">
        <f t="shared" si="829"/>
        <v>0</v>
      </c>
      <c r="BC493" s="133"/>
      <c r="BD493" s="198">
        <f t="shared" si="830"/>
        <v>1</v>
      </c>
      <c r="BE493" s="20">
        <f t="shared" si="831"/>
        <v>0</v>
      </c>
      <c r="BF493" s="132"/>
      <c r="BG493" s="184">
        <f t="shared" si="832"/>
        <v>0</v>
      </c>
      <c r="BH493" s="301">
        <f t="shared" si="841"/>
        <v>0</v>
      </c>
      <c r="BI493" s="56">
        <f t="shared" si="842"/>
        <v>0</v>
      </c>
      <c r="BJ493" s="312"/>
      <c r="BK493" s="129" t="str">
        <f t="shared" si="843"/>
        <v>F/III</v>
      </c>
    </row>
    <row r="494" spans="2:63" x14ac:dyDescent="0.25">
      <c r="B494" s="130" t="s">
        <v>582</v>
      </c>
      <c r="C494" s="9"/>
      <c r="D494" s="8"/>
      <c r="E494" s="324" t="s">
        <v>148</v>
      </c>
      <c r="F494" s="324"/>
      <c r="G494" s="61"/>
      <c r="H494" s="66"/>
      <c r="I494" s="26"/>
      <c r="J494" s="186">
        <f>27%</f>
        <v>0.27</v>
      </c>
      <c r="K494" s="197">
        <f t="shared" si="833"/>
        <v>0</v>
      </c>
      <c r="L494" s="20">
        <f t="shared" si="809"/>
        <v>0</v>
      </c>
      <c r="M494" s="67">
        <f t="shared" si="810"/>
        <v>0</v>
      </c>
      <c r="N494" s="198">
        <f>100%</f>
        <v>1</v>
      </c>
      <c r="O494" s="185">
        <f t="shared" si="834"/>
        <v>0</v>
      </c>
      <c r="P494" s="132"/>
      <c r="Q494" s="20">
        <f t="shared" si="811"/>
        <v>0</v>
      </c>
      <c r="R494" s="133"/>
      <c r="S494" s="198">
        <f>100%</f>
        <v>1</v>
      </c>
      <c r="T494" s="185">
        <f t="shared" si="835"/>
        <v>0</v>
      </c>
      <c r="U494" s="132"/>
      <c r="V494" s="134">
        <f t="shared" si="812"/>
        <v>0</v>
      </c>
      <c r="W494" s="317"/>
      <c r="X494" s="57"/>
      <c r="Y494" s="283"/>
      <c r="Z494" s="284" t="str">
        <f t="shared" si="805"/>
        <v xml:space="preserve"> </v>
      </c>
      <c r="AA494" s="10">
        <f t="shared" si="813"/>
        <v>0</v>
      </c>
      <c r="AB494" s="26">
        <f t="shared" si="814"/>
        <v>0</v>
      </c>
      <c r="AC494" s="186">
        <f t="shared" si="815"/>
        <v>0.27</v>
      </c>
      <c r="AD494" s="197">
        <f t="shared" si="836"/>
        <v>0</v>
      </c>
      <c r="AE494" s="20">
        <f t="shared" si="816"/>
        <v>0</v>
      </c>
      <c r="AF494" s="21">
        <f t="shared" si="817"/>
        <v>0</v>
      </c>
      <c r="AG494" s="198">
        <f t="shared" si="818"/>
        <v>1</v>
      </c>
      <c r="AH494" s="185">
        <f t="shared" si="837"/>
        <v>0</v>
      </c>
      <c r="AI494" s="132"/>
      <c r="AJ494" s="20">
        <f t="shared" si="819"/>
        <v>0</v>
      </c>
      <c r="AK494" s="133"/>
      <c r="AL494" s="198">
        <f t="shared" si="820"/>
        <v>1</v>
      </c>
      <c r="AM494" s="185">
        <f t="shared" si="838"/>
        <v>0</v>
      </c>
      <c r="AN494" s="132"/>
      <c r="AO494" s="134">
        <f t="shared" si="821"/>
        <v>0</v>
      </c>
      <c r="AP494" s="292">
        <f t="shared" si="822"/>
        <v>0</v>
      </c>
      <c r="AQ494" s="56">
        <f t="shared" si="839"/>
        <v>0</v>
      </c>
      <c r="AR494" s="207"/>
      <c r="AS494" s="11" t="str">
        <f t="shared" si="806"/>
        <v xml:space="preserve"> </v>
      </c>
      <c r="AT494" s="10">
        <f t="shared" si="823"/>
        <v>0</v>
      </c>
      <c r="AU494" s="26">
        <f t="shared" si="824"/>
        <v>0</v>
      </c>
      <c r="AV494" s="26">
        <f t="shared" si="825"/>
        <v>0</v>
      </c>
      <c r="AW494" s="20">
        <f t="shared" si="826"/>
        <v>0</v>
      </c>
      <c r="AX494" s="21">
        <f t="shared" si="827"/>
        <v>0</v>
      </c>
      <c r="AY494" s="198">
        <f t="shared" si="828"/>
        <v>1</v>
      </c>
      <c r="AZ494" s="20">
        <f t="shared" si="840"/>
        <v>0</v>
      </c>
      <c r="BA494" s="132"/>
      <c r="BB494" s="20">
        <f t="shared" si="829"/>
        <v>0</v>
      </c>
      <c r="BC494" s="133"/>
      <c r="BD494" s="198">
        <f t="shared" si="830"/>
        <v>1</v>
      </c>
      <c r="BE494" s="20">
        <f t="shared" si="831"/>
        <v>0</v>
      </c>
      <c r="BF494" s="132"/>
      <c r="BG494" s="184">
        <f t="shared" si="832"/>
        <v>0</v>
      </c>
      <c r="BH494" s="301">
        <f t="shared" si="841"/>
        <v>0</v>
      </c>
      <c r="BI494" s="56">
        <f t="shared" si="842"/>
        <v>0</v>
      </c>
      <c r="BJ494" s="312"/>
      <c r="BK494" s="129" t="str">
        <f t="shared" si="843"/>
        <v>F/III</v>
      </c>
    </row>
    <row r="495" spans="2:63" x14ac:dyDescent="0.25">
      <c r="B495" s="130" t="s">
        <v>583</v>
      </c>
      <c r="C495" s="9"/>
      <c r="D495" s="8"/>
      <c r="E495" s="324" t="s">
        <v>148</v>
      </c>
      <c r="F495" s="324"/>
      <c r="G495" s="61"/>
      <c r="H495" s="66"/>
      <c r="I495" s="26"/>
      <c r="J495" s="186">
        <f>27%</f>
        <v>0.27</v>
      </c>
      <c r="K495" s="197">
        <f t="shared" si="833"/>
        <v>0</v>
      </c>
      <c r="L495" s="20">
        <f t="shared" si="809"/>
        <v>0</v>
      </c>
      <c r="M495" s="67">
        <f t="shared" si="810"/>
        <v>0</v>
      </c>
      <c r="N495" s="198">
        <f>100%</f>
        <v>1</v>
      </c>
      <c r="O495" s="185">
        <f t="shared" si="834"/>
        <v>0</v>
      </c>
      <c r="P495" s="132"/>
      <c r="Q495" s="20">
        <f t="shared" si="811"/>
        <v>0</v>
      </c>
      <c r="R495" s="133"/>
      <c r="S495" s="198">
        <f>100%</f>
        <v>1</v>
      </c>
      <c r="T495" s="185">
        <f t="shared" si="835"/>
        <v>0</v>
      </c>
      <c r="U495" s="132"/>
      <c r="V495" s="134">
        <f t="shared" si="812"/>
        <v>0</v>
      </c>
      <c r="W495" s="317"/>
      <c r="X495" s="57"/>
      <c r="Y495" s="283"/>
      <c r="Z495" s="284" t="str">
        <f t="shared" si="805"/>
        <v xml:space="preserve"> </v>
      </c>
      <c r="AA495" s="10">
        <f t="shared" si="813"/>
        <v>0</v>
      </c>
      <c r="AB495" s="26">
        <f t="shared" si="814"/>
        <v>0</v>
      </c>
      <c r="AC495" s="186">
        <f t="shared" si="815"/>
        <v>0.27</v>
      </c>
      <c r="AD495" s="197">
        <f t="shared" si="836"/>
        <v>0</v>
      </c>
      <c r="AE495" s="20">
        <f t="shared" si="816"/>
        <v>0</v>
      </c>
      <c r="AF495" s="21">
        <f t="shared" si="817"/>
        <v>0</v>
      </c>
      <c r="AG495" s="198">
        <f t="shared" si="818"/>
        <v>1</v>
      </c>
      <c r="AH495" s="185">
        <f t="shared" si="837"/>
        <v>0</v>
      </c>
      <c r="AI495" s="132"/>
      <c r="AJ495" s="20">
        <f t="shared" si="819"/>
        <v>0</v>
      </c>
      <c r="AK495" s="133"/>
      <c r="AL495" s="198">
        <f t="shared" si="820"/>
        <v>1</v>
      </c>
      <c r="AM495" s="185">
        <f t="shared" si="838"/>
        <v>0</v>
      </c>
      <c r="AN495" s="132"/>
      <c r="AO495" s="134">
        <f t="shared" si="821"/>
        <v>0</v>
      </c>
      <c r="AP495" s="292">
        <f t="shared" si="822"/>
        <v>0</v>
      </c>
      <c r="AQ495" s="56">
        <f t="shared" si="839"/>
        <v>0</v>
      </c>
      <c r="AR495" s="207"/>
      <c r="AS495" s="11" t="str">
        <f t="shared" si="806"/>
        <v xml:space="preserve"> </v>
      </c>
      <c r="AT495" s="10">
        <f t="shared" si="823"/>
        <v>0</v>
      </c>
      <c r="AU495" s="26">
        <f t="shared" si="824"/>
        <v>0</v>
      </c>
      <c r="AV495" s="26">
        <f t="shared" si="825"/>
        <v>0</v>
      </c>
      <c r="AW495" s="20">
        <f t="shared" si="826"/>
        <v>0</v>
      </c>
      <c r="AX495" s="21">
        <f t="shared" si="827"/>
        <v>0</v>
      </c>
      <c r="AY495" s="198">
        <f t="shared" si="828"/>
        <v>1</v>
      </c>
      <c r="AZ495" s="20">
        <f t="shared" si="840"/>
        <v>0</v>
      </c>
      <c r="BA495" s="132"/>
      <c r="BB495" s="20">
        <f t="shared" si="829"/>
        <v>0</v>
      </c>
      <c r="BC495" s="133"/>
      <c r="BD495" s="198">
        <f t="shared" si="830"/>
        <v>1</v>
      </c>
      <c r="BE495" s="20">
        <f t="shared" si="831"/>
        <v>0</v>
      </c>
      <c r="BF495" s="132"/>
      <c r="BG495" s="184">
        <f t="shared" si="832"/>
        <v>0</v>
      </c>
      <c r="BH495" s="301">
        <f t="shared" si="841"/>
        <v>0</v>
      </c>
      <c r="BI495" s="56">
        <f t="shared" si="842"/>
        <v>0</v>
      </c>
      <c r="BJ495" s="312"/>
      <c r="BK495" s="129" t="str">
        <f t="shared" si="843"/>
        <v>F/III</v>
      </c>
    </row>
    <row r="496" spans="2:63" x14ac:dyDescent="0.25">
      <c r="B496" s="130" t="s">
        <v>584</v>
      </c>
      <c r="C496" s="9"/>
      <c r="D496" s="8"/>
      <c r="E496" s="324" t="s">
        <v>148</v>
      </c>
      <c r="F496" s="324"/>
      <c r="G496" s="61"/>
      <c r="H496" s="66"/>
      <c r="I496" s="26"/>
      <c r="J496" s="186">
        <f>27%</f>
        <v>0.27</v>
      </c>
      <c r="K496" s="197">
        <f t="shared" si="833"/>
        <v>0</v>
      </c>
      <c r="L496" s="20">
        <f t="shared" si="809"/>
        <v>0</v>
      </c>
      <c r="M496" s="67">
        <f t="shared" si="810"/>
        <v>0</v>
      </c>
      <c r="N496" s="198">
        <f>100%</f>
        <v>1</v>
      </c>
      <c r="O496" s="185">
        <f t="shared" si="834"/>
        <v>0</v>
      </c>
      <c r="P496" s="132"/>
      <c r="Q496" s="20">
        <f t="shared" si="811"/>
        <v>0</v>
      </c>
      <c r="R496" s="133"/>
      <c r="S496" s="198">
        <f>100%</f>
        <v>1</v>
      </c>
      <c r="T496" s="185">
        <f t="shared" si="835"/>
        <v>0</v>
      </c>
      <c r="U496" s="132"/>
      <c r="V496" s="134">
        <f t="shared" si="812"/>
        <v>0</v>
      </c>
      <c r="W496" s="317"/>
      <c r="X496" s="57"/>
      <c r="Y496" s="283"/>
      <c r="Z496" s="284" t="str">
        <f t="shared" si="805"/>
        <v xml:space="preserve"> </v>
      </c>
      <c r="AA496" s="10">
        <f t="shared" si="813"/>
        <v>0</v>
      </c>
      <c r="AB496" s="26">
        <f t="shared" si="814"/>
        <v>0</v>
      </c>
      <c r="AC496" s="186">
        <f t="shared" si="815"/>
        <v>0.27</v>
      </c>
      <c r="AD496" s="197">
        <f t="shared" si="836"/>
        <v>0</v>
      </c>
      <c r="AE496" s="20">
        <f t="shared" si="816"/>
        <v>0</v>
      </c>
      <c r="AF496" s="21">
        <f t="shared" si="817"/>
        <v>0</v>
      </c>
      <c r="AG496" s="198">
        <f t="shared" si="818"/>
        <v>1</v>
      </c>
      <c r="AH496" s="185">
        <f t="shared" si="837"/>
        <v>0</v>
      </c>
      <c r="AI496" s="132"/>
      <c r="AJ496" s="20">
        <f t="shared" si="819"/>
        <v>0</v>
      </c>
      <c r="AK496" s="133"/>
      <c r="AL496" s="198">
        <f t="shared" si="820"/>
        <v>1</v>
      </c>
      <c r="AM496" s="185">
        <f t="shared" si="838"/>
        <v>0</v>
      </c>
      <c r="AN496" s="132"/>
      <c r="AO496" s="134">
        <f t="shared" si="821"/>
        <v>0</v>
      </c>
      <c r="AP496" s="292">
        <f t="shared" si="822"/>
        <v>0</v>
      </c>
      <c r="AQ496" s="56">
        <f t="shared" si="839"/>
        <v>0</v>
      </c>
      <c r="AR496" s="207"/>
      <c r="AS496" s="11" t="str">
        <f t="shared" si="806"/>
        <v xml:space="preserve"> </v>
      </c>
      <c r="AT496" s="10">
        <f t="shared" si="823"/>
        <v>0</v>
      </c>
      <c r="AU496" s="26">
        <f t="shared" si="824"/>
        <v>0</v>
      </c>
      <c r="AV496" s="26">
        <f t="shared" si="825"/>
        <v>0</v>
      </c>
      <c r="AW496" s="20">
        <f t="shared" si="826"/>
        <v>0</v>
      </c>
      <c r="AX496" s="21">
        <f t="shared" si="827"/>
        <v>0</v>
      </c>
      <c r="AY496" s="198">
        <f t="shared" si="828"/>
        <v>1</v>
      </c>
      <c r="AZ496" s="20">
        <f t="shared" si="840"/>
        <v>0</v>
      </c>
      <c r="BA496" s="132"/>
      <c r="BB496" s="20">
        <f t="shared" si="829"/>
        <v>0</v>
      </c>
      <c r="BC496" s="133"/>
      <c r="BD496" s="198">
        <f t="shared" si="830"/>
        <v>1</v>
      </c>
      <c r="BE496" s="20">
        <f t="shared" si="831"/>
        <v>0</v>
      </c>
      <c r="BF496" s="132"/>
      <c r="BG496" s="184">
        <f t="shared" si="832"/>
        <v>0</v>
      </c>
      <c r="BH496" s="301">
        <f t="shared" si="841"/>
        <v>0</v>
      </c>
      <c r="BI496" s="56">
        <f t="shared" si="842"/>
        <v>0</v>
      </c>
      <c r="BJ496" s="312"/>
      <c r="BK496" s="129" t="str">
        <f t="shared" si="843"/>
        <v>F/III</v>
      </c>
    </row>
    <row r="497" spans="2:63" s="141" customFormat="1" x14ac:dyDescent="0.25">
      <c r="B497" s="120" t="s">
        <v>121</v>
      </c>
      <c r="C497" s="29"/>
      <c r="D497" s="337" t="s">
        <v>28</v>
      </c>
      <c r="E497" s="338"/>
      <c r="F497" s="339"/>
      <c r="G497" s="59"/>
      <c r="H497" s="64"/>
      <c r="I497" s="25"/>
      <c r="J497" s="25"/>
      <c r="K497" s="124"/>
      <c r="L497" s="5"/>
      <c r="M497" s="65">
        <f>O497+Q497</f>
        <v>0</v>
      </c>
      <c r="N497" s="199"/>
      <c r="O497" s="5">
        <f>+P497</f>
        <v>0</v>
      </c>
      <c r="P497" s="5">
        <f>+SUMIF($BK$7:$BK$628,$B497,O$7:O$628)</f>
        <v>0</v>
      </c>
      <c r="Q497" s="5">
        <f>R497</f>
        <v>0</v>
      </c>
      <c r="R497" s="65">
        <f>+SUMIF($BK$7:$BK$628,$B497,Q$7:Q$628)</f>
        <v>0</v>
      </c>
      <c r="S497" s="199"/>
      <c r="T497" s="5">
        <f>U497</f>
        <v>0</v>
      </c>
      <c r="U497" s="5">
        <f>+SUMIF($BK$7:$BK$628,$B497,T$7:T$628)</f>
        <v>0</v>
      </c>
      <c r="V497" s="65">
        <f>SUM(V498:V517)</f>
        <v>0</v>
      </c>
      <c r="W497" s="318"/>
      <c r="X497" s="274"/>
      <c r="Y497" s="281"/>
      <c r="Z497" s="309"/>
      <c r="AA497" s="23"/>
      <c r="AB497" s="25"/>
      <c r="AC497" s="25"/>
      <c r="AD497" s="124"/>
      <c r="AE497" s="5"/>
      <c r="AF497" s="6">
        <f>AH497+AJ497</f>
        <v>0</v>
      </c>
      <c r="AG497" s="199"/>
      <c r="AH497" s="5">
        <f>+AI497</f>
        <v>0</v>
      </c>
      <c r="AI497" s="125">
        <f>+SUMIF($BK$7:$BK$628,$B497,AH$7:AH$628)</f>
        <v>0</v>
      </c>
      <c r="AJ497" s="5">
        <f>AK497</f>
        <v>0</v>
      </c>
      <c r="AK497" s="126">
        <f>+SUMIF($BK$7:$BK$628,$B497,AJ$7:AJ$628)</f>
        <v>0</v>
      </c>
      <c r="AL497" s="199"/>
      <c r="AM497" s="5">
        <f>AN497</f>
        <v>0</v>
      </c>
      <c r="AN497" s="125">
        <f>+SUMIF($BK$7:$BK$628,$B497,AM$7:AM$628)</f>
        <v>0</v>
      </c>
      <c r="AO497" s="65">
        <f>SUM(AO498:AO517)</f>
        <v>0</v>
      </c>
      <c r="AP497" s="306"/>
      <c r="AQ497" s="288"/>
      <c r="AR497" s="289"/>
      <c r="AS497" s="308"/>
      <c r="AT497" s="23"/>
      <c r="AU497" s="25"/>
      <c r="AV497" s="25"/>
      <c r="AW497" s="5"/>
      <c r="AX497" s="6">
        <f>AZ497+BB497</f>
        <v>0</v>
      </c>
      <c r="AY497" s="199"/>
      <c r="AZ497" s="5">
        <f>+BA497</f>
        <v>0</v>
      </c>
      <c r="BA497" s="125">
        <f>+SUMIF($BK$7:$BK$628,$B497,AZ$7:AZ$628)</f>
        <v>0</v>
      </c>
      <c r="BB497" s="5">
        <f>BC497</f>
        <v>0</v>
      </c>
      <c r="BC497" s="126">
        <f>+SUMIF($BK$7:$BK$628,$B497,BB$7:BB$628)</f>
        <v>0</v>
      </c>
      <c r="BD497" s="199"/>
      <c r="BE497" s="5">
        <f>BF497</f>
        <v>0</v>
      </c>
      <c r="BF497" s="125">
        <f>+SUMIF($BK$7:$BK$628,$B497,BE$7:BE$628)</f>
        <v>0</v>
      </c>
      <c r="BG497" s="6">
        <f>SUM(BG498:BG517)</f>
        <v>0</v>
      </c>
      <c r="BH497" s="302"/>
      <c r="BI497" s="288"/>
      <c r="BJ497" s="312"/>
      <c r="BK497" s="129" t="str">
        <f t="shared" ref="BK497:BK506" si="844">+IF(LEFT(RIGHT(B497,2),1)="/",SUBSTITUTE(B497,RIGHT(B497,2),""),"")</f>
        <v/>
      </c>
    </row>
    <row r="498" spans="2:63" s="141" customFormat="1" x14ac:dyDescent="0.25">
      <c r="B498" s="130" t="s">
        <v>122</v>
      </c>
      <c r="C498" s="29"/>
      <c r="D498" s="51"/>
      <c r="E498" s="324" t="s">
        <v>148</v>
      </c>
      <c r="F498" s="324"/>
      <c r="G498" s="61"/>
      <c r="H498" s="66"/>
      <c r="I498" s="26"/>
      <c r="J498" s="186">
        <f>27%</f>
        <v>0.27</v>
      </c>
      <c r="K498" s="197">
        <f>ROUNDDOWN(I498*J498,0)</f>
        <v>0</v>
      </c>
      <c r="L498" s="20">
        <f t="shared" ref="L498:L517" si="845">I498+K498</f>
        <v>0</v>
      </c>
      <c r="M498" s="67">
        <f t="shared" ref="M498:M517" si="846">H498*L498</f>
        <v>0</v>
      </c>
      <c r="N498" s="198">
        <f>100%</f>
        <v>1</v>
      </c>
      <c r="O498" s="185">
        <f>ROUND((M498*N498),0)</f>
        <v>0</v>
      </c>
      <c r="P498" s="142"/>
      <c r="Q498" s="20">
        <f t="shared" ref="Q498:Q517" si="847">M498-O498</f>
        <v>0</v>
      </c>
      <c r="R498" s="134"/>
      <c r="S498" s="198">
        <f>100%</f>
        <v>1</v>
      </c>
      <c r="T498" s="185">
        <f>ROUND((S498*O498),0)</f>
        <v>0</v>
      </c>
      <c r="U498" s="142"/>
      <c r="V498" s="134">
        <f t="shared" ref="V498:V517" si="848">O498-T498</f>
        <v>0</v>
      </c>
      <c r="W498" s="317"/>
      <c r="X498" s="57"/>
      <c r="Y498" s="283"/>
      <c r="Z498" s="285" t="str">
        <f t="shared" si="805"/>
        <v xml:space="preserve"> </v>
      </c>
      <c r="AA498" s="10">
        <f t="shared" ref="AA498:AA517" si="849">H498</f>
        <v>0</v>
      </c>
      <c r="AB498" s="26">
        <f t="shared" ref="AB498:AB517" si="850">I498</f>
        <v>0</v>
      </c>
      <c r="AC498" s="186">
        <f t="shared" ref="AC498:AC517" si="851">J498</f>
        <v>0.27</v>
      </c>
      <c r="AD498" s="197">
        <f>ROUNDDOWN(AB498*AC498,0)</f>
        <v>0</v>
      </c>
      <c r="AE498" s="20">
        <f t="shared" ref="AE498:AE517" si="852">AB498+AD498</f>
        <v>0</v>
      </c>
      <c r="AF498" s="21">
        <f t="shared" ref="AF498:AF517" si="853">AA498*AE498</f>
        <v>0</v>
      </c>
      <c r="AG498" s="198">
        <f t="shared" ref="AG498:AG517" si="854">N498</f>
        <v>1</v>
      </c>
      <c r="AH498" s="185">
        <f>ROUND((AF498*AG498),0)</f>
        <v>0</v>
      </c>
      <c r="AI498" s="132"/>
      <c r="AJ498" s="20">
        <f t="shared" ref="AJ498:AJ517" si="855">AF498-AH498</f>
        <v>0</v>
      </c>
      <c r="AK498" s="133"/>
      <c r="AL498" s="198">
        <f t="shared" ref="AL498:AL517" si="856">S498</f>
        <v>1</v>
      </c>
      <c r="AM498" s="185">
        <f>ROUND((AL498*AH498),0)</f>
        <v>0</v>
      </c>
      <c r="AN498" s="132"/>
      <c r="AO498" s="134">
        <f t="shared" ref="AO498:AO517" si="857">AH498-AM498</f>
        <v>0</v>
      </c>
      <c r="AP498" s="292">
        <f t="shared" ref="AP498:AP517" si="858">AH498-O498</f>
        <v>0</v>
      </c>
      <c r="AQ498" s="56">
        <f>X498</f>
        <v>0</v>
      </c>
      <c r="AR498" s="208"/>
      <c r="AS498" s="52" t="str">
        <f t="shared" si="806"/>
        <v xml:space="preserve"> </v>
      </c>
      <c r="AT498" s="10">
        <f t="shared" ref="AT498:AT517" si="859">AA498</f>
        <v>0</v>
      </c>
      <c r="AU498" s="26">
        <f t="shared" ref="AU498:AU517" si="860">AB498</f>
        <v>0</v>
      </c>
      <c r="AV498" s="26">
        <f t="shared" ref="AV498:AV517" si="861">AD498</f>
        <v>0</v>
      </c>
      <c r="AW498" s="20">
        <f t="shared" ref="AW498:AW517" si="862">AU498+AV498</f>
        <v>0</v>
      </c>
      <c r="AX498" s="21">
        <f t="shared" ref="AX498:AX517" si="863">AT498*AW498</f>
        <v>0</v>
      </c>
      <c r="AY498" s="198">
        <f t="shared" ref="AY498:AY517" si="864">AG498</f>
        <v>1</v>
      </c>
      <c r="AZ498" s="20">
        <f>ROUND((AX498*AY498),0)</f>
        <v>0</v>
      </c>
      <c r="BA498" s="132"/>
      <c r="BB498" s="20">
        <f t="shared" ref="BB498:BB517" si="865">AX498-AZ498</f>
        <v>0</v>
      </c>
      <c r="BC498" s="133"/>
      <c r="BD498" s="198">
        <f t="shared" ref="BD498:BD517" si="866">AL498</f>
        <v>1</v>
      </c>
      <c r="BE498" s="20">
        <f t="shared" ref="BE498:BE517" si="867">ROUND((BD498*AZ498),0)</f>
        <v>0</v>
      </c>
      <c r="BF498" s="132"/>
      <c r="BG498" s="184">
        <f t="shared" ref="BG498:BG517" si="868">AZ498-BE498</f>
        <v>0</v>
      </c>
      <c r="BH498" s="301">
        <f t="shared" si="841"/>
        <v>0</v>
      </c>
      <c r="BI498" s="56">
        <f>AQ498</f>
        <v>0</v>
      </c>
      <c r="BJ498" s="312"/>
      <c r="BK498" s="129" t="str">
        <f t="shared" si="844"/>
        <v>F/IV</v>
      </c>
    </row>
    <row r="499" spans="2:63" s="141" customFormat="1" x14ac:dyDescent="0.25">
      <c r="B499" s="130" t="s">
        <v>143</v>
      </c>
      <c r="C499" s="29"/>
      <c r="D499" s="51"/>
      <c r="E499" s="324" t="s">
        <v>148</v>
      </c>
      <c r="F499" s="324"/>
      <c r="G499" s="61"/>
      <c r="H499" s="66"/>
      <c r="I499" s="26"/>
      <c r="J499" s="186">
        <f>27%</f>
        <v>0.27</v>
      </c>
      <c r="K499" s="197">
        <f t="shared" ref="K499:K517" si="869">ROUNDDOWN(I499*J499,0)</f>
        <v>0</v>
      </c>
      <c r="L499" s="20">
        <f t="shared" si="845"/>
        <v>0</v>
      </c>
      <c r="M499" s="67">
        <f t="shared" si="846"/>
        <v>0</v>
      </c>
      <c r="N499" s="198">
        <f>100%</f>
        <v>1</v>
      </c>
      <c r="O499" s="185">
        <f t="shared" ref="O499:O517" si="870">ROUND((M499*N499),0)</f>
        <v>0</v>
      </c>
      <c r="P499" s="142"/>
      <c r="Q499" s="20">
        <f t="shared" si="847"/>
        <v>0</v>
      </c>
      <c r="R499" s="134"/>
      <c r="S499" s="198">
        <f>100%</f>
        <v>1</v>
      </c>
      <c r="T499" s="185">
        <f t="shared" ref="T499:T517" si="871">ROUND((S499*O499),0)</f>
        <v>0</v>
      </c>
      <c r="U499" s="142"/>
      <c r="V499" s="134">
        <f t="shared" si="848"/>
        <v>0</v>
      </c>
      <c r="W499" s="317"/>
      <c r="X499" s="57"/>
      <c r="Y499" s="283"/>
      <c r="Z499" s="285" t="str">
        <f t="shared" si="805"/>
        <v xml:space="preserve"> </v>
      </c>
      <c r="AA499" s="10">
        <f t="shared" si="849"/>
        <v>0</v>
      </c>
      <c r="AB499" s="26">
        <f t="shared" si="850"/>
        <v>0</v>
      </c>
      <c r="AC499" s="186">
        <f t="shared" si="851"/>
        <v>0.27</v>
      </c>
      <c r="AD499" s="197">
        <f t="shared" ref="AD499:AD517" si="872">ROUNDDOWN(AB499*AC499,0)</f>
        <v>0</v>
      </c>
      <c r="AE499" s="20">
        <f t="shared" si="852"/>
        <v>0</v>
      </c>
      <c r="AF499" s="21">
        <f t="shared" si="853"/>
        <v>0</v>
      </c>
      <c r="AG499" s="198">
        <f t="shared" si="854"/>
        <v>1</v>
      </c>
      <c r="AH499" s="185">
        <f t="shared" ref="AH499:AH517" si="873">ROUND((AF499*AG499),0)</f>
        <v>0</v>
      </c>
      <c r="AI499" s="132"/>
      <c r="AJ499" s="20">
        <f t="shared" si="855"/>
        <v>0</v>
      </c>
      <c r="AK499" s="133"/>
      <c r="AL499" s="198">
        <f t="shared" si="856"/>
        <v>1</v>
      </c>
      <c r="AM499" s="185">
        <f t="shared" ref="AM499:AM517" si="874">ROUND((AL499*AH499),0)</f>
        <v>0</v>
      </c>
      <c r="AN499" s="132"/>
      <c r="AO499" s="134">
        <f t="shared" si="857"/>
        <v>0</v>
      </c>
      <c r="AP499" s="292">
        <f t="shared" si="858"/>
        <v>0</v>
      </c>
      <c r="AQ499" s="56">
        <f t="shared" ref="AQ499:AQ517" si="875">X499</f>
        <v>0</v>
      </c>
      <c r="AR499" s="208"/>
      <c r="AS499" s="52" t="str">
        <f t="shared" si="806"/>
        <v xml:space="preserve"> </v>
      </c>
      <c r="AT499" s="10">
        <f t="shared" si="859"/>
        <v>0</v>
      </c>
      <c r="AU499" s="26">
        <f t="shared" si="860"/>
        <v>0</v>
      </c>
      <c r="AV499" s="26">
        <f t="shared" si="861"/>
        <v>0</v>
      </c>
      <c r="AW499" s="20">
        <f t="shared" si="862"/>
        <v>0</v>
      </c>
      <c r="AX499" s="21">
        <f t="shared" si="863"/>
        <v>0</v>
      </c>
      <c r="AY499" s="198">
        <f t="shared" si="864"/>
        <v>1</v>
      </c>
      <c r="AZ499" s="20">
        <f t="shared" ref="AZ499:AZ517" si="876">ROUND((AX499*AY499),0)</f>
        <v>0</v>
      </c>
      <c r="BA499" s="132"/>
      <c r="BB499" s="20">
        <f t="shared" si="865"/>
        <v>0</v>
      </c>
      <c r="BC499" s="133"/>
      <c r="BD499" s="198">
        <f t="shared" si="866"/>
        <v>1</v>
      </c>
      <c r="BE499" s="20">
        <f t="shared" si="867"/>
        <v>0</v>
      </c>
      <c r="BF499" s="132"/>
      <c r="BG499" s="184">
        <f t="shared" si="868"/>
        <v>0</v>
      </c>
      <c r="BH499" s="301">
        <f t="shared" si="841"/>
        <v>0</v>
      </c>
      <c r="BI499" s="56">
        <f t="shared" ref="BI499:BI517" si="877">AQ499</f>
        <v>0</v>
      </c>
      <c r="BJ499" s="312"/>
      <c r="BK499" s="129" t="str">
        <f t="shared" si="844"/>
        <v>F/IV</v>
      </c>
    </row>
    <row r="500" spans="2:63" s="141" customFormat="1" x14ac:dyDescent="0.25">
      <c r="B500" s="130" t="s">
        <v>585</v>
      </c>
      <c r="C500" s="29"/>
      <c r="D500" s="51"/>
      <c r="E500" s="324" t="s">
        <v>148</v>
      </c>
      <c r="F500" s="324"/>
      <c r="G500" s="61"/>
      <c r="H500" s="66"/>
      <c r="I500" s="26"/>
      <c r="J500" s="186">
        <f>27%</f>
        <v>0.27</v>
      </c>
      <c r="K500" s="197">
        <f t="shared" si="869"/>
        <v>0</v>
      </c>
      <c r="L500" s="20">
        <f t="shared" si="845"/>
        <v>0</v>
      </c>
      <c r="M500" s="67">
        <f t="shared" si="846"/>
        <v>0</v>
      </c>
      <c r="N500" s="198">
        <f>100%</f>
        <v>1</v>
      </c>
      <c r="O500" s="185">
        <f t="shared" si="870"/>
        <v>0</v>
      </c>
      <c r="P500" s="142"/>
      <c r="Q500" s="20">
        <f t="shared" si="847"/>
        <v>0</v>
      </c>
      <c r="R500" s="134"/>
      <c r="S500" s="198">
        <f>100%</f>
        <v>1</v>
      </c>
      <c r="T500" s="185">
        <f t="shared" si="871"/>
        <v>0</v>
      </c>
      <c r="U500" s="142"/>
      <c r="V500" s="134">
        <f t="shared" si="848"/>
        <v>0</v>
      </c>
      <c r="W500" s="317"/>
      <c r="X500" s="57"/>
      <c r="Y500" s="283"/>
      <c r="Z500" s="285" t="str">
        <f t="shared" si="805"/>
        <v xml:space="preserve"> </v>
      </c>
      <c r="AA500" s="10">
        <f t="shared" si="849"/>
        <v>0</v>
      </c>
      <c r="AB500" s="26">
        <f t="shared" si="850"/>
        <v>0</v>
      </c>
      <c r="AC500" s="186">
        <f t="shared" si="851"/>
        <v>0.27</v>
      </c>
      <c r="AD500" s="197">
        <f t="shared" si="872"/>
        <v>0</v>
      </c>
      <c r="AE500" s="20">
        <f t="shared" si="852"/>
        <v>0</v>
      </c>
      <c r="AF500" s="21">
        <f t="shared" si="853"/>
        <v>0</v>
      </c>
      <c r="AG500" s="198">
        <f t="shared" si="854"/>
        <v>1</v>
      </c>
      <c r="AH500" s="185">
        <f t="shared" si="873"/>
        <v>0</v>
      </c>
      <c r="AI500" s="132"/>
      <c r="AJ500" s="20">
        <f t="shared" si="855"/>
        <v>0</v>
      </c>
      <c r="AK500" s="133"/>
      <c r="AL500" s="198">
        <f t="shared" si="856"/>
        <v>1</v>
      </c>
      <c r="AM500" s="185">
        <f t="shared" si="874"/>
        <v>0</v>
      </c>
      <c r="AN500" s="132"/>
      <c r="AO500" s="134">
        <f t="shared" si="857"/>
        <v>0</v>
      </c>
      <c r="AP500" s="292">
        <f t="shared" si="858"/>
        <v>0</v>
      </c>
      <c r="AQ500" s="56">
        <f t="shared" si="875"/>
        <v>0</v>
      </c>
      <c r="AR500" s="208"/>
      <c r="AS500" s="52" t="str">
        <f t="shared" si="806"/>
        <v xml:space="preserve"> </v>
      </c>
      <c r="AT500" s="10">
        <f t="shared" si="859"/>
        <v>0</v>
      </c>
      <c r="AU500" s="26">
        <f t="shared" si="860"/>
        <v>0</v>
      </c>
      <c r="AV500" s="26">
        <f t="shared" si="861"/>
        <v>0</v>
      </c>
      <c r="AW500" s="20">
        <f t="shared" si="862"/>
        <v>0</v>
      </c>
      <c r="AX500" s="21">
        <f t="shared" si="863"/>
        <v>0</v>
      </c>
      <c r="AY500" s="198">
        <f t="shared" si="864"/>
        <v>1</v>
      </c>
      <c r="AZ500" s="20">
        <f t="shared" si="876"/>
        <v>0</v>
      </c>
      <c r="BA500" s="132"/>
      <c r="BB500" s="20">
        <f t="shared" si="865"/>
        <v>0</v>
      </c>
      <c r="BC500" s="133"/>
      <c r="BD500" s="198">
        <f t="shared" si="866"/>
        <v>1</v>
      </c>
      <c r="BE500" s="20">
        <f t="shared" si="867"/>
        <v>0</v>
      </c>
      <c r="BF500" s="132"/>
      <c r="BG500" s="184">
        <f t="shared" si="868"/>
        <v>0</v>
      </c>
      <c r="BH500" s="301">
        <f t="shared" si="841"/>
        <v>0</v>
      </c>
      <c r="BI500" s="56">
        <f t="shared" si="877"/>
        <v>0</v>
      </c>
      <c r="BJ500" s="312"/>
      <c r="BK500" s="129" t="str">
        <f t="shared" si="844"/>
        <v>F/IV</v>
      </c>
    </row>
    <row r="501" spans="2:63" s="141" customFormat="1" x14ac:dyDescent="0.25">
      <c r="B501" s="130" t="s">
        <v>586</v>
      </c>
      <c r="C501" s="29"/>
      <c r="D501" s="51"/>
      <c r="E501" s="324" t="s">
        <v>148</v>
      </c>
      <c r="F501" s="324"/>
      <c r="G501" s="61"/>
      <c r="H501" s="66"/>
      <c r="I501" s="26"/>
      <c r="J501" s="186">
        <f>27%</f>
        <v>0.27</v>
      </c>
      <c r="K501" s="197">
        <f t="shared" si="869"/>
        <v>0</v>
      </c>
      <c r="L501" s="20">
        <f t="shared" si="845"/>
        <v>0</v>
      </c>
      <c r="M501" s="67">
        <f t="shared" si="846"/>
        <v>0</v>
      </c>
      <c r="N501" s="198">
        <f>100%</f>
        <v>1</v>
      </c>
      <c r="O501" s="185">
        <f t="shared" si="870"/>
        <v>0</v>
      </c>
      <c r="P501" s="142"/>
      <c r="Q501" s="20">
        <f t="shared" si="847"/>
        <v>0</v>
      </c>
      <c r="R501" s="134"/>
      <c r="S501" s="198">
        <f>100%</f>
        <v>1</v>
      </c>
      <c r="T501" s="185">
        <f t="shared" si="871"/>
        <v>0</v>
      </c>
      <c r="U501" s="142"/>
      <c r="V501" s="134">
        <f t="shared" si="848"/>
        <v>0</v>
      </c>
      <c r="W501" s="317"/>
      <c r="X501" s="57"/>
      <c r="Y501" s="283"/>
      <c r="Z501" s="285" t="str">
        <f t="shared" si="805"/>
        <v xml:space="preserve"> </v>
      </c>
      <c r="AA501" s="10">
        <f t="shared" si="849"/>
        <v>0</v>
      </c>
      <c r="AB501" s="26">
        <f t="shared" si="850"/>
        <v>0</v>
      </c>
      <c r="AC501" s="186">
        <f t="shared" si="851"/>
        <v>0.27</v>
      </c>
      <c r="AD501" s="197">
        <f t="shared" si="872"/>
        <v>0</v>
      </c>
      <c r="AE501" s="20">
        <f t="shared" si="852"/>
        <v>0</v>
      </c>
      <c r="AF501" s="21">
        <f t="shared" si="853"/>
        <v>0</v>
      </c>
      <c r="AG501" s="198">
        <f t="shared" si="854"/>
        <v>1</v>
      </c>
      <c r="AH501" s="185">
        <f t="shared" si="873"/>
        <v>0</v>
      </c>
      <c r="AI501" s="132"/>
      <c r="AJ501" s="20">
        <f t="shared" si="855"/>
        <v>0</v>
      </c>
      <c r="AK501" s="133"/>
      <c r="AL501" s="198">
        <f t="shared" si="856"/>
        <v>1</v>
      </c>
      <c r="AM501" s="185">
        <f t="shared" si="874"/>
        <v>0</v>
      </c>
      <c r="AN501" s="132"/>
      <c r="AO501" s="134">
        <f t="shared" si="857"/>
        <v>0</v>
      </c>
      <c r="AP501" s="292">
        <f t="shared" si="858"/>
        <v>0</v>
      </c>
      <c r="AQ501" s="56">
        <f t="shared" si="875"/>
        <v>0</v>
      </c>
      <c r="AR501" s="208"/>
      <c r="AS501" s="52" t="str">
        <f t="shared" si="806"/>
        <v xml:space="preserve"> </v>
      </c>
      <c r="AT501" s="10">
        <f t="shared" si="859"/>
        <v>0</v>
      </c>
      <c r="AU501" s="26">
        <f t="shared" si="860"/>
        <v>0</v>
      </c>
      <c r="AV501" s="26">
        <f t="shared" si="861"/>
        <v>0</v>
      </c>
      <c r="AW501" s="20">
        <f t="shared" si="862"/>
        <v>0</v>
      </c>
      <c r="AX501" s="21">
        <f t="shared" si="863"/>
        <v>0</v>
      </c>
      <c r="AY501" s="198">
        <f t="shared" si="864"/>
        <v>1</v>
      </c>
      <c r="AZ501" s="20">
        <f t="shared" si="876"/>
        <v>0</v>
      </c>
      <c r="BA501" s="132"/>
      <c r="BB501" s="20">
        <f t="shared" si="865"/>
        <v>0</v>
      </c>
      <c r="BC501" s="133"/>
      <c r="BD501" s="198">
        <f t="shared" si="866"/>
        <v>1</v>
      </c>
      <c r="BE501" s="20">
        <f t="shared" si="867"/>
        <v>0</v>
      </c>
      <c r="BF501" s="132"/>
      <c r="BG501" s="184">
        <f t="shared" si="868"/>
        <v>0</v>
      </c>
      <c r="BH501" s="301">
        <f t="shared" si="841"/>
        <v>0</v>
      </c>
      <c r="BI501" s="56">
        <f t="shared" si="877"/>
        <v>0</v>
      </c>
      <c r="BJ501" s="312"/>
      <c r="BK501" s="129" t="str">
        <f t="shared" si="844"/>
        <v>F/IV</v>
      </c>
    </row>
    <row r="502" spans="2:63" s="141" customFormat="1" x14ac:dyDescent="0.25">
      <c r="B502" s="130" t="s">
        <v>587</v>
      </c>
      <c r="C502" s="29"/>
      <c r="D502" s="51"/>
      <c r="E502" s="324" t="s">
        <v>148</v>
      </c>
      <c r="F502" s="324"/>
      <c r="G502" s="61"/>
      <c r="H502" s="66"/>
      <c r="I502" s="26"/>
      <c r="J502" s="186">
        <f>27%</f>
        <v>0.27</v>
      </c>
      <c r="K502" s="197">
        <f t="shared" si="869"/>
        <v>0</v>
      </c>
      <c r="L502" s="20">
        <f t="shared" si="845"/>
        <v>0</v>
      </c>
      <c r="M502" s="67">
        <f t="shared" si="846"/>
        <v>0</v>
      </c>
      <c r="N502" s="198">
        <f>100%</f>
        <v>1</v>
      </c>
      <c r="O502" s="185">
        <f t="shared" si="870"/>
        <v>0</v>
      </c>
      <c r="P502" s="142"/>
      <c r="Q502" s="20">
        <f t="shared" si="847"/>
        <v>0</v>
      </c>
      <c r="R502" s="134"/>
      <c r="S502" s="198">
        <f>100%</f>
        <v>1</v>
      </c>
      <c r="T502" s="185">
        <f t="shared" si="871"/>
        <v>0</v>
      </c>
      <c r="U502" s="142"/>
      <c r="V502" s="134">
        <f t="shared" si="848"/>
        <v>0</v>
      </c>
      <c r="W502" s="317"/>
      <c r="X502" s="57"/>
      <c r="Y502" s="283"/>
      <c r="Z502" s="285" t="str">
        <f t="shared" si="805"/>
        <v xml:space="preserve"> </v>
      </c>
      <c r="AA502" s="10">
        <f t="shared" si="849"/>
        <v>0</v>
      </c>
      <c r="AB502" s="26">
        <f t="shared" si="850"/>
        <v>0</v>
      </c>
      <c r="AC502" s="186">
        <f t="shared" si="851"/>
        <v>0.27</v>
      </c>
      <c r="AD502" s="197">
        <f t="shared" si="872"/>
        <v>0</v>
      </c>
      <c r="AE502" s="20">
        <f t="shared" si="852"/>
        <v>0</v>
      </c>
      <c r="AF502" s="21">
        <f t="shared" si="853"/>
        <v>0</v>
      </c>
      <c r="AG502" s="198">
        <f t="shared" si="854"/>
        <v>1</v>
      </c>
      <c r="AH502" s="185">
        <f t="shared" si="873"/>
        <v>0</v>
      </c>
      <c r="AI502" s="132"/>
      <c r="AJ502" s="20">
        <f t="shared" si="855"/>
        <v>0</v>
      </c>
      <c r="AK502" s="133"/>
      <c r="AL502" s="198">
        <f t="shared" si="856"/>
        <v>1</v>
      </c>
      <c r="AM502" s="185">
        <f t="shared" si="874"/>
        <v>0</v>
      </c>
      <c r="AN502" s="132"/>
      <c r="AO502" s="134">
        <f t="shared" si="857"/>
        <v>0</v>
      </c>
      <c r="AP502" s="292">
        <f t="shared" si="858"/>
        <v>0</v>
      </c>
      <c r="AQ502" s="56">
        <f t="shared" si="875"/>
        <v>0</v>
      </c>
      <c r="AR502" s="208"/>
      <c r="AS502" s="52" t="str">
        <f t="shared" si="806"/>
        <v xml:space="preserve"> </v>
      </c>
      <c r="AT502" s="10">
        <f t="shared" si="859"/>
        <v>0</v>
      </c>
      <c r="AU502" s="26">
        <f t="shared" si="860"/>
        <v>0</v>
      </c>
      <c r="AV502" s="26">
        <f t="shared" si="861"/>
        <v>0</v>
      </c>
      <c r="AW502" s="20">
        <f t="shared" si="862"/>
        <v>0</v>
      </c>
      <c r="AX502" s="21">
        <f t="shared" si="863"/>
        <v>0</v>
      </c>
      <c r="AY502" s="198">
        <f t="shared" si="864"/>
        <v>1</v>
      </c>
      <c r="AZ502" s="20">
        <f t="shared" si="876"/>
        <v>0</v>
      </c>
      <c r="BA502" s="132"/>
      <c r="BB502" s="20">
        <f t="shared" si="865"/>
        <v>0</v>
      </c>
      <c r="BC502" s="133"/>
      <c r="BD502" s="198">
        <f t="shared" si="866"/>
        <v>1</v>
      </c>
      <c r="BE502" s="20">
        <f t="shared" si="867"/>
        <v>0</v>
      </c>
      <c r="BF502" s="132"/>
      <c r="BG502" s="184">
        <f t="shared" si="868"/>
        <v>0</v>
      </c>
      <c r="BH502" s="301">
        <f t="shared" si="841"/>
        <v>0</v>
      </c>
      <c r="BI502" s="56">
        <f t="shared" si="877"/>
        <v>0</v>
      </c>
      <c r="BJ502" s="312"/>
      <c r="BK502" s="129" t="str">
        <f t="shared" si="844"/>
        <v>F/IV</v>
      </c>
    </row>
    <row r="503" spans="2:63" s="141" customFormat="1" x14ac:dyDescent="0.25">
      <c r="B503" s="130" t="s">
        <v>588</v>
      </c>
      <c r="C503" s="29"/>
      <c r="D503" s="51"/>
      <c r="E503" s="324" t="s">
        <v>148</v>
      </c>
      <c r="F503" s="324"/>
      <c r="G503" s="61"/>
      <c r="H503" s="66"/>
      <c r="I503" s="26"/>
      <c r="J503" s="186">
        <f>27%</f>
        <v>0.27</v>
      </c>
      <c r="K503" s="197">
        <f t="shared" si="869"/>
        <v>0</v>
      </c>
      <c r="L503" s="20">
        <f t="shared" si="845"/>
        <v>0</v>
      </c>
      <c r="M503" s="67">
        <f t="shared" si="846"/>
        <v>0</v>
      </c>
      <c r="N503" s="198">
        <f>100%</f>
        <v>1</v>
      </c>
      <c r="O503" s="185">
        <f t="shared" si="870"/>
        <v>0</v>
      </c>
      <c r="P503" s="142"/>
      <c r="Q503" s="20">
        <f t="shared" si="847"/>
        <v>0</v>
      </c>
      <c r="R503" s="134"/>
      <c r="S503" s="198">
        <f>100%</f>
        <v>1</v>
      </c>
      <c r="T503" s="185">
        <f t="shared" si="871"/>
        <v>0</v>
      </c>
      <c r="U503" s="142"/>
      <c r="V503" s="134">
        <f t="shared" si="848"/>
        <v>0</v>
      </c>
      <c r="W503" s="317"/>
      <c r="X503" s="57"/>
      <c r="Y503" s="283"/>
      <c r="Z503" s="285" t="str">
        <f t="shared" si="805"/>
        <v xml:space="preserve"> </v>
      </c>
      <c r="AA503" s="10">
        <f t="shared" si="849"/>
        <v>0</v>
      </c>
      <c r="AB503" s="26">
        <f t="shared" si="850"/>
        <v>0</v>
      </c>
      <c r="AC503" s="186">
        <f t="shared" si="851"/>
        <v>0.27</v>
      </c>
      <c r="AD503" s="197">
        <f t="shared" si="872"/>
        <v>0</v>
      </c>
      <c r="AE503" s="20">
        <f t="shared" si="852"/>
        <v>0</v>
      </c>
      <c r="AF503" s="21">
        <f t="shared" si="853"/>
        <v>0</v>
      </c>
      <c r="AG503" s="198">
        <f t="shared" si="854"/>
        <v>1</v>
      </c>
      <c r="AH503" s="185">
        <f t="shared" si="873"/>
        <v>0</v>
      </c>
      <c r="AI503" s="132"/>
      <c r="AJ503" s="20">
        <f t="shared" si="855"/>
        <v>0</v>
      </c>
      <c r="AK503" s="133"/>
      <c r="AL503" s="198">
        <f t="shared" si="856"/>
        <v>1</v>
      </c>
      <c r="AM503" s="185">
        <f t="shared" si="874"/>
        <v>0</v>
      </c>
      <c r="AN503" s="132"/>
      <c r="AO503" s="134">
        <f t="shared" si="857"/>
        <v>0</v>
      </c>
      <c r="AP503" s="292">
        <f t="shared" si="858"/>
        <v>0</v>
      </c>
      <c r="AQ503" s="56">
        <f t="shared" si="875"/>
        <v>0</v>
      </c>
      <c r="AR503" s="208"/>
      <c r="AS503" s="52" t="str">
        <f t="shared" si="806"/>
        <v xml:space="preserve"> </v>
      </c>
      <c r="AT503" s="10">
        <f t="shared" si="859"/>
        <v>0</v>
      </c>
      <c r="AU503" s="26">
        <f t="shared" si="860"/>
        <v>0</v>
      </c>
      <c r="AV503" s="26">
        <f t="shared" si="861"/>
        <v>0</v>
      </c>
      <c r="AW503" s="20">
        <f t="shared" si="862"/>
        <v>0</v>
      </c>
      <c r="AX503" s="21">
        <f t="shared" si="863"/>
        <v>0</v>
      </c>
      <c r="AY503" s="198">
        <f t="shared" si="864"/>
        <v>1</v>
      </c>
      <c r="AZ503" s="20">
        <f t="shared" si="876"/>
        <v>0</v>
      </c>
      <c r="BA503" s="132"/>
      <c r="BB503" s="20">
        <f t="shared" si="865"/>
        <v>0</v>
      </c>
      <c r="BC503" s="133"/>
      <c r="BD503" s="198">
        <f t="shared" si="866"/>
        <v>1</v>
      </c>
      <c r="BE503" s="20">
        <f t="shared" si="867"/>
        <v>0</v>
      </c>
      <c r="BF503" s="132"/>
      <c r="BG503" s="184">
        <f t="shared" si="868"/>
        <v>0</v>
      </c>
      <c r="BH503" s="301">
        <f t="shared" si="841"/>
        <v>0</v>
      </c>
      <c r="BI503" s="56">
        <f t="shared" si="877"/>
        <v>0</v>
      </c>
      <c r="BJ503" s="312"/>
      <c r="BK503" s="129" t="str">
        <f t="shared" si="844"/>
        <v>F/IV</v>
      </c>
    </row>
    <row r="504" spans="2:63" s="141" customFormat="1" x14ac:dyDescent="0.25">
      <c r="B504" s="130" t="s">
        <v>589</v>
      </c>
      <c r="C504" s="29"/>
      <c r="D504" s="51"/>
      <c r="E504" s="324" t="s">
        <v>148</v>
      </c>
      <c r="F504" s="324"/>
      <c r="G504" s="61"/>
      <c r="H504" s="66"/>
      <c r="I504" s="26"/>
      <c r="J504" s="186">
        <f>27%</f>
        <v>0.27</v>
      </c>
      <c r="K504" s="197">
        <f t="shared" si="869"/>
        <v>0</v>
      </c>
      <c r="L504" s="20">
        <f t="shared" si="845"/>
        <v>0</v>
      </c>
      <c r="M504" s="67">
        <f t="shared" si="846"/>
        <v>0</v>
      </c>
      <c r="N504" s="198">
        <f>100%</f>
        <v>1</v>
      </c>
      <c r="O504" s="185">
        <f t="shared" si="870"/>
        <v>0</v>
      </c>
      <c r="P504" s="142"/>
      <c r="Q504" s="20">
        <f t="shared" si="847"/>
        <v>0</v>
      </c>
      <c r="R504" s="134"/>
      <c r="S504" s="198">
        <f>100%</f>
        <v>1</v>
      </c>
      <c r="T504" s="185">
        <f t="shared" si="871"/>
        <v>0</v>
      </c>
      <c r="U504" s="142"/>
      <c r="V504" s="134">
        <f t="shared" si="848"/>
        <v>0</v>
      </c>
      <c r="W504" s="317"/>
      <c r="X504" s="57"/>
      <c r="Y504" s="283"/>
      <c r="Z504" s="285" t="str">
        <f t="shared" si="805"/>
        <v xml:space="preserve"> </v>
      </c>
      <c r="AA504" s="10">
        <f t="shared" si="849"/>
        <v>0</v>
      </c>
      <c r="AB504" s="26">
        <f t="shared" si="850"/>
        <v>0</v>
      </c>
      <c r="AC504" s="186">
        <f t="shared" si="851"/>
        <v>0.27</v>
      </c>
      <c r="AD504" s="197">
        <f t="shared" si="872"/>
        <v>0</v>
      </c>
      <c r="AE504" s="20">
        <f t="shared" si="852"/>
        <v>0</v>
      </c>
      <c r="AF504" s="21">
        <f t="shared" si="853"/>
        <v>0</v>
      </c>
      <c r="AG504" s="198">
        <f t="shared" si="854"/>
        <v>1</v>
      </c>
      <c r="AH504" s="185">
        <f t="shared" si="873"/>
        <v>0</v>
      </c>
      <c r="AI504" s="132"/>
      <c r="AJ504" s="20">
        <f t="shared" si="855"/>
        <v>0</v>
      </c>
      <c r="AK504" s="133"/>
      <c r="AL504" s="198">
        <f t="shared" si="856"/>
        <v>1</v>
      </c>
      <c r="AM504" s="185">
        <f t="shared" si="874"/>
        <v>0</v>
      </c>
      <c r="AN504" s="132"/>
      <c r="AO504" s="134">
        <f t="shared" si="857"/>
        <v>0</v>
      </c>
      <c r="AP504" s="292">
        <f t="shared" si="858"/>
        <v>0</v>
      </c>
      <c r="AQ504" s="56">
        <f t="shared" si="875"/>
        <v>0</v>
      </c>
      <c r="AR504" s="208"/>
      <c r="AS504" s="52" t="str">
        <f t="shared" si="806"/>
        <v xml:space="preserve"> </v>
      </c>
      <c r="AT504" s="10">
        <f t="shared" si="859"/>
        <v>0</v>
      </c>
      <c r="AU504" s="26">
        <f t="shared" si="860"/>
        <v>0</v>
      </c>
      <c r="AV504" s="26">
        <f t="shared" si="861"/>
        <v>0</v>
      </c>
      <c r="AW504" s="20">
        <f t="shared" si="862"/>
        <v>0</v>
      </c>
      <c r="AX504" s="21">
        <f t="shared" si="863"/>
        <v>0</v>
      </c>
      <c r="AY504" s="198">
        <f t="shared" si="864"/>
        <v>1</v>
      </c>
      <c r="AZ504" s="20">
        <f t="shared" si="876"/>
        <v>0</v>
      </c>
      <c r="BA504" s="132"/>
      <c r="BB504" s="20">
        <f t="shared" si="865"/>
        <v>0</v>
      </c>
      <c r="BC504" s="133"/>
      <c r="BD504" s="198">
        <f t="shared" si="866"/>
        <v>1</v>
      </c>
      <c r="BE504" s="20">
        <f t="shared" si="867"/>
        <v>0</v>
      </c>
      <c r="BF504" s="132"/>
      <c r="BG504" s="184">
        <f t="shared" si="868"/>
        <v>0</v>
      </c>
      <c r="BH504" s="301">
        <f t="shared" si="841"/>
        <v>0</v>
      </c>
      <c r="BI504" s="56">
        <f t="shared" si="877"/>
        <v>0</v>
      </c>
      <c r="BJ504" s="312"/>
      <c r="BK504" s="129" t="str">
        <f t="shared" si="844"/>
        <v>F/IV</v>
      </c>
    </row>
    <row r="505" spans="2:63" s="141" customFormat="1" x14ac:dyDescent="0.25">
      <c r="B505" s="130" t="s">
        <v>590</v>
      </c>
      <c r="C505" s="29"/>
      <c r="D505" s="51"/>
      <c r="E505" s="324" t="s">
        <v>148</v>
      </c>
      <c r="F505" s="324"/>
      <c r="G505" s="61"/>
      <c r="H505" s="66"/>
      <c r="I505" s="26"/>
      <c r="J505" s="186">
        <f>27%</f>
        <v>0.27</v>
      </c>
      <c r="K505" s="197">
        <f t="shared" si="869"/>
        <v>0</v>
      </c>
      <c r="L505" s="20">
        <f t="shared" si="845"/>
        <v>0</v>
      </c>
      <c r="M505" s="67">
        <f t="shared" si="846"/>
        <v>0</v>
      </c>
      <c r="N505" s="198">
        <f>100%</f>
        <v>1</v>
      </c>
      <c r="O505" s="185">
        <f t="shared" si="870"/>
        <v>0</v>
      </c>
      <c r="P505" s="142"/>
      <c r="Q505" s="20">
        <f t="shared" si="847"/>
        <v>0</v>
      </c>
      <c r="R505" s="134"/>
      <c r="S505" s="198">
        <f>100%</f>
        <v>1</v>
      </c>
      <c r="T505" s="185">
        <f t="shared" si="871"/>
        <v>0</v>
      </c>
      <c r="U505" s="142"/>
      <c r="V505" s="134">
        <f t="shared" si="848"/>
        <v>0</v>
      </c>
      <c r="W505" s="317"/>
      <c r="X505" s="57"/>
      <c r="Y505" s="283"/>
      <c r="Z505" s="285" t="str">
        <f t="shared" si="805"/>
        <v xml:space="preserve"> </v>
      </c>
      <c r="AA505" s="10">
        <f t="shared" si="849"/>
        <v>0</v>
      </c>
      <c r="AB505" s="26">
        <f t="shared" si="850"/>
        <v>0</v>
      </c>
      <c r="AC505" s="186">
        <f t="shared" si="851"/>
        <v>0.27</v>
      </c>
      <c r="AD505" s="197">
        <f t="shared" si="872"/>
        <v>0</v>
      </c>
      <c r="AE505" s="20">
        <f t="shared" si="852"/>
        <v>0</v>
      </c>
      <c r="AF505" s="21">
        <f t="shared" si="853"/>
        <v>0</v>
      </c>
      <c r="AG505" s="198">
        <f t="shared" si="854"/>
        <v>1</v>
      </c>
      <c r="AH505" s="185">
        <f t="shared" si="873"/>
        <v>0</v>
      </c>
      <c r="AI505" s="132"/>
      <c r="AJ505" s="20">
        <f t="shared" si="855"/>
        <v>0</v>
      </c>
      <c r="AK505" s="133"/>
      <c r="AL505" s="198">
        <f t="shared" si="856"/>
        <v>1</v>
      </c>
      <c r="AM505" s="185">
        <f t="shared" si="874"/>
        <v>0</v>
      </c>
      <c r="AN505" s="132"/>
      <c r="AO505" s="134">
        <f t="shared" si="857"/>
        <v>0</v>
      </c>
      <c r="AP505" s="292">
        <f t="shared" si="858"/>
        <v>0</v>
      </c>
      <c r="AQ505" s="56">
        <f t="shared" si="875"/>
        <v>0</v>
      </c>
      <c r="AR505" s="208"/>
      <c r="AS505" s="52" t="str">
        <f t="shared" si="806"/>
        <v xml:space="preserve"> </v>
      </c>
      <c r="AT505" s="10">
        <f t="shared" si="859"/>
        <v>0</v>
      </c>
      <c r="AU505" s="26">
        <f t="shared" si="860"/>
        <v>0</v>
      </c>
      <c r="AV505" s="26">
        <f t="shared" si="861"/>
        <v>0</v>
      </c>
      <c r="AW505" s="20">
        <f t="shared" si="862"/>
        <v>0</v>
      </c>
      <c r="AX505" s="21">
        <f t="shared" si="863"/>
        <v>0</v>
      </c>
      <c r="AY505" s="198">
        <f t="shared" si="864"/>
        <v>1</v>
      </c>
      <c r="AZ505" s="20">
        <f t="shared" si="876"/>
        <v>0</v>
      </c>
      <c r="BA505" s="132"/>
      <c r="BB505" s="20">
        <f t="shared" si="865"/>
        <v>0</v>
      </c>
      <c r="BC505" s="133"/>
      <c r="BD505" s="198">
        <f t="shared" si="866"/>
        <v>1</v>
      </c>
      <c r="BE505" s="20">
        <f t="shared" si="867"/>
        <v>0</v>
      </c>
      <c r="BF505" s="132"/>
      <c r="BG505" s="184">
        <f t="shared" si="868"/>
        <v>0</v>
      </c>
      <c r="BH505" s="301">
        <f t="shared" si="841"/>
        <v>0</v>
      </c>
      <c r="BI505" s="56">
        <f t="shared" si="877"/>
        <v>0</v>
      </c>
      <c r="BJ505" s="312"/>
      <c r="BK505" s="129" t="str">
        <f t="shared" si="844"/>
        <v>F/IV</v>
      </c>
    </row>
    <row r="506" spans="2:63" s="141" customFormat="1" x14ac:dyDescent="0.25">
      <c r="B506" s="130" t="s">
        <v>591</v>
      </c>
      <c r="C506" s="29"/>
      <c r="D506" s="51"/>
      <c r="E506" s="324" t="s">
        <v>148</v>
      </c>
      <c r="F506" s="324"/>
      <c r="G506" s="61"/>
      <c r="H506" s="66"/>
      <c r="I506" s="26"/>
      <c r="J506" s="186">
        <f>27%</f>
        <v>0.27</v>
      </c>
      <c r="K506" s="197">
        <f t="shared" si="869"/>
        <v>0</v>
      </c>
      <c r="L506" s="20">
        <f t="shared" si="845"/>
        <v>0</v>
      </c>
      <c r="M506" s="67">
        <f t="shared" si="846"/>
        <v>0</v>
      </c>
      <c r="N506" s="198">
        <f>100%</f>
        <v>1</v>
      </c>
      <c r="O506" s="185">
        <f t="shared" si="870"/>
        <v>0</v>
      </c>
      <c r="P506" s="142"/>
      <c r="Q506" s="20">
        <f t="shared" si="847"/>
        <v>0</v>
      </c>
      <c r="R506" s="134"/>
      <c r="S506" s="198">
        <f>100%</f>
        <v>1</v>
      </c>
      <c r="T506" s="185">
        <f t="shared" si="871"/>
        <v>0</v>
      </c>
      <c r="U506" s="142"/>
      <c r="V506" s="134">
        <f t="shared" si="848"/>
        <v>0</v>
      </c>
      <c r="W506" s="317"/>
      <c r="X506" s="57"/>
      <c r="Y506" s="283"/>
      <c r="Z506" s="285" t="str">
        <f t="shared" si="805"/>
        <v xml:space="preserve"> </v>
      </c>
      <c r="AA506" s="10">
        <f t="shared" si="849"/>
        <v>0</v>
      </c>
      <c r="AB506" s="26">
        <f t="shared" si="850"/>
        <v>0</v>
      </c>
      <c r="AC506" s="186">
        <f t="shared" si="851"/>
        <v>0.27</v>
      </c>
      <c r="AD506" s="197">
        <f t="shared" si="872"/>
        <v>0</v>
      </c>
      <c r="AE506" s="20">
        <f t="shared" si="852"/>
        <v>0</v>
      </c>
      <c r="AF506" s="21">
        <f t="shared" si="853"/>
        <v>0</v>
      </c>
      <c r="AG506" s="198">
        <f t="shared" si="854"/>
        <v>1</v>
      </c>
      <c r="AH506" s="185">
        <f t="shared" si="873"/>
        <v>0</v>
      </c>
      <c r="AI506" s="132"/>
      <c r="AJ506" s="20">
        <f t="shared" si="855"/>
        <v>0</v>
      </c>
      <c r="AK506" s="133"/>
      <c r="AL506" s="198">
        <f t="shared" si="856"/>
        <v>1</v>
      </c>
      <c r="AM506" s="185">
        <f t="shared" si="874"/>
        <v>0</v>
      </c>
      <c r="AN506" s="132"/>
      <c r="AO506" s="134">
        <f t="shared" si="857"/>
        <v>0</v>
      </c>
      <c r="AP506" s="292">
        <f t="shared" si="858"/>
        <v>0</v>
      </c>
      <c r="AQ506" s="56">
        <f t="shared" si="875"/>
        <v>0</v>
      </c>
      <c r="AR506" s="208"/>
      <c r="AS506" s="52" t="str">
        <f t="shared" si="806"/>
        <v xml:space="preserve"> </v>
      </c>
      <c r="AT506" s="10">
        <f t="shared" si="859"/>
        <v>0</v>
      </c>
      <c r="AU506" s="26">
        <f t="shared" si="860"/>
        <v>0</v>
      </c>
      <c r="AV506" s="26">
        <f t="shared" si="861"/>
        <v>0</v>
      </c>
      <c r="AW506" s="20">
        <f t="shared" si="862"/>
        <v>0</v>
      </c>
      <c r="AX506" s="21">
        <f t="shared" si="863"/>
        <v>0</v>
      </c>
      <c r="AY506" s="198">
        <f t="shared" si="864"/>
        <v>1</v>
      </c>
      <c r="AZ506" s="20">
        <f t="shared" si="876"/>
        <v>0</v>
      </c>
      <c r="BA506" s="132"/>
      <c r="BB506" s="20">
        <f t="shared" si="865"/>
        <v>0</v>
      </c>
      <c r="BC506" s="133"/>
      <c r="BD506" s="198">
        <f t="shared" si="866"/>
        <v>1</v>
      </c>
      <c r="BE506" s="20">
        <f t="shared" si="867"/>
        <v>0</v>
      </c>
      <c r="BF506" s="132"/>
      <c r="BG506" s="184">
        <f t="shared" si="868"/>
        <v>0</v>
      </c>
      <c r="BH506" s="301">
        <f t="shared" si="841"/>
        <v>0</v>
      </c>
      <c r="BI506" s="56">
        <f t="shared" si="877"/>
        <v>0</v>
      </c>
      <c r="BJ506" s="312"/>
      <c r="BK506" s="129" t="str">
        <f t="shared" si="844"/>
        <v>F/IV</v>
      </c>
    </row>
    <row r="507" spans="2:63" s="141" customFormat="1" x14ac:dyDescent="0.25">
      <c r="B507" s="130" t="s">
        <v>592</v>
      </c>
      <c r="C507" s="29"/>
      <c r="D507" s="51"/>
      <c r="E507" s="324" t="s">
        <v>148</v>
      </c>
      <c r="F507" s="324"/>
      <c r="G507" s="61"/>
      <c r="H507" s="66"/>
      <c r="I507" s="26"/>
      <c r="J507" s="186">
        <f>27%</f>
        <v>0.27</v>
      </c>
      <c r="K507" s="197">
        <f t="shared" si="869"/>
        <v>0</v>
      </c>
      <c r="L507" s="20">
        <f t="shared" si="845"/>
        <v>0</v>
      </c>
      <c r="M507" s="67">
        <f t="shared" si="846"/>
        <v>0</v>
      </c>
      <c r="N507" s="198">
        <f>100%</f>
        <v>1</v>
      </c>
      <c r="O507" s="185">
        <f t="shared" si="870"/>
        <v>0</v>
      </c>
      <c r="P507" s="142"/>
      <c r="Q507" s="20">
        <f t="shared" si="847"/>
        <v>0</v>
      </c>
      <c r="R507" s="134"/>
      <c r="S507" s="198">
        <f>100%</f>
        <v>1</v>
      </c>
      <c r="T507" s="185">
        <f t="shared" si="871"/>
        <v>0</v>
      </c>
      <c r="U507" s="142"/>
      <c r="V507" s="134">
        <f t="shared" si="848"/>
        <v>0</v>
      </c>
      <c r="W507" s="317"/>
      <c r="X507" s="57"/>
      <c r="Y507" s="283"/>
      <c r="Z507" s="285" t="str">
        <f t="shared" si="805"/>
        <v xml:space="preserve"> </v>
      </c>
      <c r="AA507" s="10">
        <f t="shared" si="849"/>
        <v>0</v>
      </c>
      <c r="AB507" s="26">
        <f t="shared" si="850"/>
        <v>0</v>
      </c>
      <c r="AC507" s="186">
        <f t="shared" si="851"/>
        <v>0.27</v>
      </c>
      <c r="AD507" s="197">
        <f t="shared" si="872"/>
        <v>0</v>
      </c>
      <c r="AE507" s="20">
        <f t="shared" si="852"/>
        <v>0</v>
      </c>
      <c r="AF507" s="21">
        <f t="shared" si="853"/>
        <v>0</v>
      </c>
      <c r="AG507" s="198">
        <f t="shared" si="854"/>
        <v>1</v>
      </c>
      <c r="AH507" s="185">
        <f t="shared" si="873"/>
        <v>0</v>
      </c>
      <c r="AI507" s="132"/>
      <c r="AJ507" s="20">
        <f t="shared" si="855"/>
        <v>0</v>
      </c>
      <c r="AK507" s="133"/>
      <c r="AL507" s="198">
        <f t="shared" si="856"/>
        <v>1</v>
      </c>
      <c r="AM507" s="185">
        <f t="shared" si="874"/>
        <v>0</v>
      </c>
      <c r="AN507" s="132"/>
      <c r="AO507" s="134">
        <f t="shared" si="857"/>
        <v>0</v>
      </c>
      <c r="AP507" s="292">
        <f t="shared" si="858"/>
        <v>0</v>
      </c>
      <c r="AQ507" s="56">
        <f t="shared" si="875"/>
        <v>0</v>
      </c>
      <c r="AR507" s="208"/>
      <c r="AS507" s="52" t="str">
        <f t="shared" si="806"/>
        <v xml:space="preserve"> </v>
      </c>
      <c r="AT507" s="10">
        <f t="shared" si="859"/>
        <v>0</v>
      </c>
      <c r="AU507" s="26">
        <f t="shared" si="860"/>
        <v>0</v>
      </c>
      <c r="AV507" s="26">
        <f t="shared" si="861"/>
        <v>0</v>
      </c>
      <c r="AW507" s="20">
        <f t="shared" si="862"/>
        <v>0</v>
      </c>
      <c r="AX507" s="21">
        <f t="shared" si="863"/>
        <v>0</v>
      </c>
      <c r="AY507" s="198">
        <f t="shared" si="864"/>
        <v>1</v>
      </c>
      <c r="AZ507" s="20">
        <f t="shared" si="876"/>
        <v>0</v>
      </c>
      <c r="BA507" s="132"/>
      <c r="BB507" s="20">
        <f t="shared" si="865"/>
        <v>0</v>
      </c>
      <c r="BC507" s="133"/>
      <c r="BD507" s="198">
        <f t="shared" si="866"/>
        <v>1</v>
      </c>
      <c r="BE507" s="20">
        <f t="shared" si="867"/>
        <v>0</v>
      </c>
      <c r="BF507" s="132"/>
      <c r="BG507" s="184">
        <f t="shared" si="868"/>
        <v>0</v>
      </c>
      <c r="BH507" s="301">
        <f t="shared" si="841"/>
        <v>0</v>
      </c>
      <c r="BI507" s="56">
        <f t="shared" si="877"/>
        <v>0</v>
      </c>
      <c r="BJ507" s="312"/>
      <c r="BK507" s="129" t="str">
        <f t="shared" ref="BK507:BK517" si="878">+IF(LEFT(RIGHT(B507,3),1)="/",SUBSTITUTE(B507,RIGHT(B507,3),""),"")</f>
        <v>F/IV</v>
      </c>
    </row>
    <row r="508" spans="2:63" s="141" customFormat="1" x14ac:dyDescent="0.25">
      <c r="B508" s="130" t="s">
        <v>593</v>
      </c>
      <c r="C508" s="29"/>
      <c r="D508" s="51"/>
      <c r="E508" s="324" t="s">
        <v>148</v>
      </c>
      <c r="F508" s="324"/>
      <c r="G508" s="61"/>
      <c r="H508" s="66"/>
      <c r="I508" s="26"/>
      <c r="J508" s="186">
        <f>27%</f>
        <v>0.27</v>
      </c>
      <c r="K508" s="197">
        <f t="shared" si="869"/>
        <v>0</v>
      </c>
      <c r="L508" s="20">
        <f t="shared" si="845"/>
        <v>0</v>
      </c>
      <c r="M508" s="67">
        <f t="shared" si="846"/>
        <v>0</v>
      </c>
      <c r="N508" s="198">
        <f>100%</f>
        <v>1</v>
      </c>
      <c r="O508" s="185">
        <f t="shared" si="870"/>
        <v>0</v>
      </c>
      <c r="P508" s="142"/>
      <c r="Q508" s="20">
        <f t="shared" si="847"/>
        <v>0</v>
      </c>
      <c r="R508" s="134"/>
      <c r="S508" s="198">
        <f>100%</f>
        <v>1</v>
      </c>
      <c r="T508" s="185">
        <f t="shared" si="871"/>
        <v>0</v>
      </c>
      <c r="U508" s="142"/>
      <c r="V508" s="134">
        <f t="shared" si="848"/>
        <v>0</v>
      </c>
      <c r="W508" s="317"/>
      <c r="X508" s="57"/>
      <c r="Y508" s="283"/>
      <c r="Z508" s="285" t="str">
        <f t="shared" si="805"/>
        <v xml:space="preserve"> </v>
      </c>
      <c r="AA508" s="10">
        <f t="shared" si="849"/>
        <v>0</v>
      </c>
      <c r="AB508" s="26">
        <f t="shared" si="850"/>
        <v>0</v>
      </c>
      <c r="AC508" s="186">
        <f t="shared" si="851"/>
        <v>0.27</v>
      </c>
      <c r="AD508" s="197">
        <f t="shared" si="872"/>
        <v>0</v>
      </c>
      <c r="AE508" s="20">
        <f t="shared" si="852"/>
        <v>0</v>
      </c>
      <c r="AF508" s="21">
        <f t="shared" si="853"/>
        <v>0</v>
      </c>
      <c r="AG508" s="198">
        <f t="shared" si="854"/>
        <v>1</v>
      </c>
      <c r="AH508" s="185">
        <f t="shared" si="873"/>
        <v>0</v>
      </c>
      <c r="AI508" s="132"/>
      <c r="AJ508" s="20">
        <f t="shared" si="855"/>
        <v>0</v>
      </c>
      <c r="AK508" s="133"/>
      <c r="AL508" s="198">
        <f t="shared" si="856"/>
        <v>1</v>
      </c>
      <c r="AM508" s="185">
        <f t="shared" si="874"/>
        <v>0</v>
      </c>
      <c r="AN508" s="132"/>
      <c r="AO508" s="134">
        <f t="shared" si="857"/>
        <v>0</v>
      </c>
      <c r="AP508" s="292">
        <f t="shared" si="858"/>
        <v>0</v>
      </c>
      <c r="AQ508" s="56">
        <f t="shared" si="875"/>
        <v>0</v>
      </c>
      <c r="AR508" s="208"/>
      <c r="AS508" s="52" t="str">
        <f t="shared" si="806"/>
        <v xml:space="preserve"> </v>
      </c>
      <c r="AT508" s="10">
        <f t="shared" si="859"/>
        <v>0</v>
      </c>
      <c r="AU508" s="26">
        <f t="shared" si="860"/>
        <v>0</v>
      </c>
      <c r="AV508" s="26">
        <f t="shared" si="861"/>
        <v>0</v>
      </c>
      <c r="AW508" s="20">
        <f t="shared" si="862"/>
        <v>0</v>
      </c>
      <c r="AX508" s="21">
        <f t="shared" si="863"/>
        <v>0</v>
      </c>
      <c r="AY508" s="198">
        <f t="shared" si="864"/>
        <v>1</v>
      </c>
      <c r="AZ508" s="20">
        <f t="shared" si="876"/>
        <v>0</v>
      </c>
      <c r="BA508" s="132"/>
      <c r="BB508" s="20">
        <f t="shared" si="865"/>
        <v>0</v>
      </c>
      <c r="BC508" s="133"/>
      <c r="BD508" s="198">
        <f t="shared" si="866"/>
        <v>1</v>
      </c>
      <c r="BE508" s="20">
        <f t="shared" si="867"/>
        <v>0</v>
      </c>
      <c r="BF508" s="132"/>
      <c r="BG508" s="184">
        <f t="shared" si="868"/>
        <v>0</v>
      </c>
      <c r="BH508" s="301">
        <f t="shared" si="841"/>
        <v>0</v>
      </c>
      <c r="BI508" s="56">
        <f t="shared" si="877"/>
        <v>0</v>
      </c>
      <c r="BJ508" s="312"/>
      <c r="BK508" s="129" t="str">
        <f t="shared" si="878"/>
        <v>F/IV</v>
      </c>
    </row>
    <row r="509" spans="2:63" s="141" customFormat="1" x14ac:dyDescent="0.25">
      <c r="B509" s="130" t="s">
        <v>594</v>
      </c>
      <c r="C509" s="29"/>
      <c r="D509" s="51"/>
      <c r="E509" s="324" t="s">
        <v>148</v>
      </c>
      <c r="F509" s="324"/>
      <c r="G509" s="61"/>
      <c r="H509" s="66"/>
      <c r="I509" s="26"/>
      <c r="J509" s="186">
        <f>27%</f>
        <v>0.27</v>
      </c>
      <c r="K509" s="197">
        <f t="shared" si="869"/>
        <v>0</v>
      </c>
      <c r="L509" s="20">
        <f t="shared" si="845"/>
        <v>0</v>
      </c>
      <c r="M509" s="67">
        <f t="shared" si="846"/>
        <v>0</v>
      </c>
      <c r="N509" s="198">
        <f>100%</f>
        <v>1</v>
      </c>
      <c r="O509" s="185">
        <f t="shared" si="870"/>
        <v>0</v>
      </c>
      <c r="P509" s="142"/>
      <c r="Q509" s="20">
        <f t="shared" si="847"/>
        <v>0</v>
      </c>
      <c r="R509" s="134"/>
      <c r="S509" s="198">
        <f>100%</f>
        <v>1</v>
      </c>
      <c r="T509" s="185">
        <f t="shared" si="871"/>
        <v>0</v>
      </c>
      <c r="U509" s="142"/>
      <c r="V509" s="134">
        <f t="shared" si="848"/>
        <v>0</v>
      </c>
      <c r="W509" s="317"/>
      <c r="X509" s="57"/>
      <c r="Y509" s="283"/>
      <c r="Z509" s="285" t="str">
        <f t="shared" si="805"/>
        <v xml:space="preserve"> </v>
      </c>
      <c r="AA509" s="10">
        <f t="shared" si="849"/>
        <v>0</v>
      </c>
      <c r="AB509" s="26">
        <f t="shared" si="850"/>
        <v>0</v>
      </c>
      <c r="AC509" s="186">
        <f t="shared" si="851"/>
        <v>0.27</v>
      </c>
      <c r="AD509" s="197">
        <f t="shared" si="872"/>
        <v>0</v>
      </c>
      <c r="AE509" s="20">
        <f t="shared" si="852"/>
        <v>0</v>
      </c>
      <c r="AF509" s="21">
        <f t="shared" si="853"/>
        <v>0</v>
      </c>
      <c r="AG509" s="198">
        <f t="shared" si="854"/>
        <v>1</v>
      </c>
      <c r="AH509" s="185">
        <f t="shared" si="873"/>
        <v>0</v>
      </c>
      <c r="AI509" s="132"/>
      <c r="AJ509" s="20">
        <f t="shared" si="855"/>
        <v>0</v>
      </c>
      <c r="AK509" s="133"/>
      <c r="AL509" s="198">
        <f t="shared" si="856"/>
        <v>1</v>
      </c>
      <c r="AM509" s="185">
        <f t="shared" si="874"/>
        <v>0</v>
      </c>
      <c r="AN509" s="132"/>
      <c r="AO509" s="134">
        <f t="shared" si="857"/>
        <v>0</v>
      </c>
      <c r="AP509" s="292">
        <f t="shared" si="858"/>
        <v>0</v>
      </c>
      <c r="AQ509" s="56">
        <f t="shared" si="875"/>
        <v>0</v>
      </c>
      <c r="AR509" s="208"/>
      <c r="AS509" s="52" t="str">
        <f t="shared" si="806"/>
        <v xml:space="preserve"> </v>
      </c>
      <c r="AT509" s="10">
        <f t="shared" si="859"/>
        <v>0</v>
      </c>
      <c r="AU509" s="26">
        <f t="shared" si="860"/>
        <v>0</v>
      </c>
      <c r="AV509" s="26">
        <f t="shared" si="861"/>
        <v>0</v>
      </c>
      <c r="AW509" s="20">
        <f t="shared" si="862"/>
        <v>0</v>
      </c>
      <c r="AX509" s="21">
        <f t="shared" si="863"/>
        <v>0</v>
      </c>
      <c r="AY509" s="198">
        <f t="shared" si="864"/>
        <v>1</v>
      </c>
      <c r="AZ509" s="20">
        <f t="shared" si="876"/>
        <v>0</v>
      </c>
      <c r="BA509" s="132"/>
      <c r="BB509" s="20">
        <f t="shared" si="865"/>
        <v>0</v>
      </c>
      <c r="BC509" s="133"/>
      <c r="BD509" s="198">
        <f t="shared" si="866"/>
        <v>1</v>
      </c>
      <c r="BE509" s="20">
        <f t="shared" si="867"/>
        <v>0</v>
      </c>
      <c r="BF509" s="132"/>
      <c r="BG509" s="184">
        <f t="shared" si="868"/>
        <v>0</v>
      </c>
      <c r="BH509" s="301">
        <f t="shared" si="841"/>
        <v>0</v>
      </c>
      <c r="BI509" s="56">
        <f t="shared" si="877"/>
        <v>0</v>
      </c>
      <c r="BJ509" s="312"/>
      <c r="BK509" s="129" t="str">
        <f t="shared" si="878"/>
        <v>F/IV</v>
      </c>
    </row>
    <row r="510" spans="2:63" s="141" customFormat="1" x14ac:dyDescent="0.25">
      <c r="B510" s="130" t="s">
        <v>595</v>
      </c>
      <c r="C510" s="29"/>
      <c r="D510" s="51"/>
      <c r="E510" s="324" t="s">
        <v>148</v>
      </c>
      <c r="F510" s="324"/>
      <c r="G510" s="61"/>
      <c r="H510" s="66"/>
      <c r="I510" s="26"/>
      <c r="J510" s="186">
        <f>27%</f>
        <v>0.27</v>
      </c>
      <c r="K510" s="197">
        <f t="shared" si="869"/>
        <v>0</v>
      </c>
      <c r="L510" s="20">
        <f t="shared" si="845"/>
        <v>0</v>
      </c>
      <c r="M510" s="67">
        <f t="shared" si="846"/>
        <v>0</v>
      </c>
      <c r="N510" s="198">
        <f>100%</f>
        <v>1</v>
      </c>
      <c r="O510" s="185">
        <f t="shared" si="870"/>
        <v>0</v>
      </c>
      <c r="P510" s="142"/>
      <c r="Q510" s="20">
        <f t="shared" si="847"/>
        <v>0</v>
      </c>
      <c r="R510" s="134"/>
      <c r="S510" s="198">
        <f>100%</f>
        <v>1</v>
      </c>
      <c r="T510" s="185">
        <f t="shared" si="871"/>
        <v>0</v>
      </c>
      <c r="U510" s="142"/>
      <c r="V510" s="134">
        <f t="shared" si="848"/>
        <v>0</v>
      </c>
      <c r="W510" s="317"/>
      <c r="X510" s="57"/>
      <c r="Y510" s="283"/>
      <c r="Z510" s="285" t="str">
        <f t="shared" si="805"/>
        <v xml:space="preserve"> </v>
      </c>
      <c r="AA510" s="10">
        <f t="shared" si="849"/>
        <v>0</v>
      </c>
      <c r="AB510" s="26">
        <f t="shared" si="850"/>
        <v>0</v>
      </c>
      <c r="AC510" s="186">
        <f t="shared" si="851"/>
        <v>0.27</v>
      </c>
      <c r="AD510" s="197">
        <f t="shared" si="872"/>
        <v>0</v>
      </c>
      <c r="AE510" s="20">
        <f t="shared" si="852"/>
        <v>0</v>
      </c>
      <c r="AF510" s="21">
        <f t="shared" si="853"/>
        <v>0</v>
      </c>
      <c r="AG510" s="198">
        <f t="shared" si="854"/>
        <v>1</v>
      </c>
      <c r="AH510" s="185">
        <f t="shared" si="873"/>
        <v>0</v>
      </c>
      <c r="AI510" s="132"/>
      <c r="AJ510" s="20">
        <f t="shared" si="855"/>
        <v>0</v>
      </c>
      <c r="AK510" s="133"/>
      <c r="AL510" s="198">
        <f t="shared" si="856"/>
        <v>1</v>
      </c>
      <c r="AM510" s="185">
        <f t="shared" si="874"/>
        <v>0</v>
      </c>
      <c r="AN510" s="132"/>
      <c r="AO510" s="134">
        <f t="shared" si="857"/>
        <v>0</v>
      </c>
      <c r="AP510" s="292">
        <f t="shared" si="858"/>
        <v>0</v>
      </c>
      <c r="AQ510" s="56">
        <f t="shared" si="875"/>
        <v>0</v>
      </c>
      <c r="AR510" s="208"/>
      <c r="AS510" s="52" t="str">
        <f t="shared" si="806"/>
        <v xml:space="preserve"> </v>
      </c>
      <c r="AT510" s="10">
        <f t="shared" si="859"/>
        <v>0</v>
      </c>
      <c r="AU510" s="26">
        <f t="shared" si="860"/>
        <v>0</v>
      </c>
      <c r="AV510" s="26">
        <f t="shared" si="861"/>
        <v>0</v>
      </c>
      <c r="AW510" s="20">
        <f t="shared" si="862"/>
        <v>0</v>
      </c>
      <c r="AX510" s="21">
        <f t="shared" si="863"/>
        <v>0</v>
      </c>
      <c r="AY510" s="198">
        <f t="shared" si="864"/>
        <v>1</v>
      </c>
      <c r="AZ510" s="20">
        <f t="shared" si="876"/>
        <v>0</v>
      </c>
      <c r="BA510" s="132"/>
      <c r="BB510" s="20">
        <f t="shared" si="865"/>
        <v>0</v>
      </c>
      <c r="BC510" s="133"/>
      <c r="BD510" s="198">
        <f t="shared" si="866"/>
        <v>1</v>
      </c>
      <c r="BE510" s="20">
        <f t="shared" si="867"/>
        <v>0</v>
      </c>
      <c r="BF510" s="132"/>
      <c r="BG510" s="184">
        <f t="shared" si="868"/>
        <v>0</v>
      </c>
      <c r="BH510" s="301">
        <f t="shared" si="841"/>
        <v>0</v>
      </c>
      <c r="BI510" s="56">
        <f t="shared" si="877"/>
        <v>0</v>
      </c>
      <c r="BJ510" s="312"/>
      <c r="BK510" s="129" t="str">
        <f t="shared" si="878"/>
        <v>F/IV</v>
      </c>
    </row>
    <row r="511" spans="2:63" s="141" customFormat="1" x14ac:dyDescent="0.25">
      <c r="B511" s="130" t="s">
        <v>596</v>
      </c>
      <c r="C511" s="29"/>
      <c r="D511" s="51"/>
      <c r="E511" s="324" t="s">
        <v>148</v>
      </c>
      <c r="F511" s="324"/>
      <c r="G511" s="61"/>
      <c r="H511" s="66"/>
      <c r="I511" s="26"/>
      <c r="J511" s="186">
        <f>27%</f>
        <v>0.27</v>
      </c>
      <c r="K511" s="197">
        <f t="shared" si="869"/>
        <v>0</v>
      </c>
      <c r="L511" s="20">
        <f t="shared" si="845"/>
        <v>0</v>
      </c>
      <c r="M511" s="67">
        <f t="shared" si="846"/>
        <v>0</v>
      </c>
      <c r="N511" s="198">
        <f>100%</f>
        <v>1</v>
      </c>
      <c r="O511" s="185">
        <f t="shared" si="870"/>
        <v>0</v>
      </c>
      <c r="P511" s="142"/>
      <c r="Q511" s="20">
        <f t="shared" si="847"/>
        <v>0</v>
      </c>
      <c r="R511" s="134"/>
      <c r="S511" s="198">
        <f>100%</f>
        <v>1</v>
      </c>
      <c r="T511" s="185">
        <f t="shared" si="871"/>
        <v>0</v>
      </c>
      <c r="U511" s="142"/>
      <c r="V511" s="134">
        <f t="shared" si="848"/>
        <v>0</v>
      </c>
      <c r="W511" s="317"/>
      <c r="X511" s="57"/>
      <c r="Y511" s="283"/>
      <c r="Z511" s="285" t="str">
        <f t="shared" si="805"/>
        <v xml:space="preserve"> </v>
      </c>
      <c r="AA511" s="10">
        <f t="shared" si="849"/>
        <v>0</v>
      </c>
      <c r="AB511" s="26">
        <f t="shared" si="850"/>
        <v>0</v>
      </c>
      <c r="AC511" s="186">
        <f t="shared" si="851"/>
        <v>0.27</v>
      </c>
      <c r="AD511" s="197">
        <f t="shared" si="872"/>
        <v>0</v>
      </c>
      <c r="AE511" s="20">
        <f t="shared" si="852"/>
        <v>0</v>
      </c>
      <c r="AF511" s="21">
        <f t="shared" si="853"/>
        <v>0</v>
      </c>
      <c r="AG511" s="198">
        <f t="shared" si="854"/>
        <v>1</v>
      </c>
      <c r="AH511" s="185">
        <f t="shared" si="873"/>
        <v>0</v>
      </c>
      <c r="AI511" s="132"/>
      <c r="AJ511" s="20">
        <f t="shared" si="855"/>
        <v>0</v>
      </c>
      <c r="AK511" s="133"/>
      <c r="AL511" s="198">
        <f t="shared" si="856"/>
        <v>1</v>
      </c>
      <c r="AM511" s="185">
        <f t="shared" si="874"/>
        <v>0</v>
      </c>
      <c r="AN511" s="132"/>
      <c r="AO511" s="134">
        <f t="shared" si="857"/>
        <v>0</v>
      </c>
      <c r="AP511" s="292">
        <f t="shared" si="858"/>
        <v>0</v>
      </c>
      <c r="AQ511" s="56">
        <f t="shared" si="875"/>
        <v>0</v>
      </c>
      <c r="AR511" s="208"/>
      <c r="AS511" s="52" t="str">
        <f t="shared" si="806"/>
        <v xml:space="preserve"> </v>
      </c>
      <c r="AT511" s="10">
        <f t="shared" si="859"/>
        <v>0</v>
      </c>
      <c r="AU511" s="26">
        <f t="shared" si="860"/>
        <v>0</v>
      </c>
      <c r="AV511" s="26">
        <f t="shared" si="861"/>
        <v>0</v>
      </c>
      <c r="AW511" s="20">
        <f t="shared" si="862"/>
        <v>0</v>
      </c>
      <c r="AX511" s="21">
        <f t="shared" si="863"/>
        <v>0</v>
      </c>
      <c r="AY511" s="198">
        <f t="shared" si="864"/>
        <v>1</v>
      </c>
      <c r="AZ511" s="20">
        <f t="shared" si="876"/>
        <v>0</v>
      </c>
      <c r="BA511" s="132"/>
      <c r="BB511" s="20">
        <f t="shared" si="865"/>
        <v>0</v>
      </c>
      <c r="BC511" s="133"/>
      <c r="BD511" s="198">
        <f t="shared" si="866"/>
        <v>1</v>
      </c>
      <c r="BE511" s="20">
        <f t="shared" si="867"/>
        <v>0</v>
      </c>
      <c r="BF511" s="132"/>
      <c r="BG511" s="184">
        <f t="shared" si="868"/>
        <v>0</v>
      </c>
      <c r="BH511" s="301">
        <f t="shared" si="841"/>
        <v>0</v>
      </c>
      <c r="BI511" s="56">
        <f t="shared" si="877"/>
        <v>0</v>
      </c>
      <c r="BJ511" s="312"/>
      <c r="BK511" s="129" t="str">
        <f t="shared" si="878"/>
        <v>F/IV</v>
      </c>
    </row>
    <row r="512" spans="2:63" s="141" customFormat="1" x14ac:dyDescent="0.25">
      <c r="B512" s="130" t="s">
        <v>597</v>
      </c>
      <c r="C512" s="29"/>
      <c r="D512" s="51"/>
      <c r="E512" s="324" t="s">
        <v>148</v>
      </c>
      <c r="F512" s="324"/>
      <c r="G512" s="61"/>
      <c r="H512" s="66"/>
      <c r="I512" s="26"/>
      <c r="J512" s="186">
        <f>27%</f>
        <v>0.27</v>
      </c>
      <c r="K512" s="197">
        <f t="shared" si="869"/>
        <v>0</v>
      </c>
      <c r="L512" s="20">
        <f t="shared" si="845"/>
        <v>0</v>
      </c>
      <c r="M512" s="67">
        <f t="shared" si="846"/>
        <v>0</v>
      </c>
      <c r="N512" s="198">
        <f>100%</f>
        <v>1</v>
      </c>
      <c r="O512" s="185">
        <f t="shared" si="870"/>
        <v>0</v>
      </c>
      <c r="P512" s="142"/>
      <c r="Q512" s="20">
        <f t="shared" si="847"/>
        <v>0</v>
      </c>
      <c r="R512" s="134"/>
      <c r="S512" s="198">
        <f>100%</f>
        <v>1</v>
      </c>
      <c r="T512" s="185">
        <f t="shared" si="871"/>
        <v>0</v>
      </c>
      <c r="U512" s="142"/>
      <c r="V512" s="134">
        <f t="shared" si="848"/>
        <v>0</v>
      </c>
      <c r="W512" s="317"/>
      <c r="X512" s="57"/>
      <c r="Y512" s="283"/>
      <c r="Z512" s="285" t="str">
        <f t="shared" si="805"/>
        <v xml:space="preserve"> </v>
      </c>
      <c r="AA512" s="10">
        <f t="shared" si="849"/>
        <v>0</v>
      </c>
      <c r="AB512" s="26">
        <f t="shared" si="850"/>
        <v>0</v>
      </c>
      <c r="AC512" s="186">
        <f t="shared" si="851"/>
        <v>0.27</v>
      </c>
      <c r="AD512" s="197">
        <f t="shared" si="872"/>
        <v>0</v>
      </c>
      <c r="AE512" s="20">
        <f t="shared" si="852"/>
        <v>0</v>
      </c>
      <c r="AF512" s="21">
        <f t="shared" si="853"/>
        <v>0</v>
      </c>
      <c r="AG512" s="198">
        <f t="shared" si="854"/>
        <v>1</v>
      </c>
      <c r="AH512" s="185">
        <f t="shared" si="873"/>
        <v>0</v>
      </c>
      <c r="AI512" s="132"/>
      <c r="AJ512" s="20">
        <f t="shared" si="855"/>
        <v>0</v>
      </c>
      <c r="AK512" s="133"/>
      <c r="AL512" s="198">
        <f t="shared" si="856"/>
        <v>1</v>
      </c>
      <c r="AM512" s="185">
        <f t="shared" si="874"/>
        <v>0</v>
      </c>
      <c r="AN512" s="132"/>
      <c r="AO512" s="134">
        <f t="shared" si="857"/>
        <v>0</v>
      </c>
      <c r="AP512" s="292">
        <f t="shared" si="858"/>
        <v>0</v>
      </c>
      <c r="AQ512" s="56">
        <f t="shared" si="875"/>
        <v>0</v>
      </c>
      <c r="AR512" s="208"/>
      <c r="AS512" s="52" t="str">
        <f t="shared" si="806"/>
        <v xml:space="preserve"> </v>
      </c>
      <c r="AT512" s="10">
        <f t="shared" si="859"/>
        <v>0</v>
      </c>
      <c r="AU512" s="26">
        <f t="shared" si="860"/>
        <v>0</v>
      </c>
      <c r="AV512" s="26">
        <f t="shared" si="861"/>
        <v>0</v>
      </c>
      <c r="AW512" s="20">
        <f t="shared" si="862"/>
        <v>0</v>
      </c>
      <c r="AX512" s="21">
        <f t="shared" si="863"/>
        <v>0</v>
      </c>
      <c r="AY512" s="198">
        <f t="shared" si="864"/>
        <v>1</v>
      </c>
      <c r="AZ512" s="20">
        <f t="shared" si="876"/>
        <v>0</v>
      </c>
      <c r="BA512" s="132"/>
      <c r="BB512" s="20">
        <f t="shared" si="865"/>
        <v>0</v>
      </c>
      <c r="BC512" s="133"/>
      <c r="BD512" s="198">
        <f t="shared" si="866"/>
        <v>1</v>
      </c>
      <c r="BE512" s="20">
        <f t="shared" si="867"/>
        <v>0</v>
      </c>
      <c r="BF512" s="132"/>
      <c r="BG512" s="184">
        <f t="shared" si="868"/>
        <v>0</v>
      </c>
      <c r="BH512" s="301">
        <f t="shared" si="841"/>
        <v>0</v>
      </c>
      <c r="BI512" s="56">
        <f t="shared" si="877"/>
        <v>0</v>
      </c>
      <c r="BJ512" s="312"/>
      <c r="BK512" s="129" t="str">
        <f t="shared" si="878"/>
        <v>F/IV</v>
      </c>
    </row>
    <row r="513" spans="2:63" s="141" customFormat="1" x14ac:dyDescent="0.25">
      <c r="B513" s="130" t="s">
        <v>598</v>
      </c>
      <c r="C513" s="29"/>
      <c r="D513" s="51"/>
      <c r="E513" s="324" t="s">
        <v>148</v>
      </c>
      <c r="F513" s="324"/>
      <c r="G513" s="61"/>
      <c r="H513" s="66"/>
      <c r="I513" s="26"/>
      <c r="J513" s="186">
        <f>27%</f>
        <v>0.27</v>
      </c>
      <c r="K513" s="197">
        <f t="shared" si="869"/>
        <v>0</v>
      </c>
      <c r="L513" s="20">
        <f t="shared" si="845"/>
        <v>0</v>
      </c>
      <c r="M513" s="67">
        <f t="shared" si="846"/>
        <v>0</v>
      </c>
      <c r="N513" s="198">
        <f>100%</f>
        <v>1</v>
      </c>
      <c r="O513" s="185">
        <f t="shared" si="870"/>
        <v>0</v>
      </c>
      <c r="P513" s="142"/>
      <c r="Q513" s="20">
        <f t="shared" si="847"/>
        <v>0</v>
      </c>
      <c r="R513" s="134"/>
      <c r="S513" s="198">
        <f>100%</f>
        <v>1</v>
      </c>
      <c r="T513" s="185">
        <f t="shared" si="871"/>
        <v>0</v>
      </c>
      <c r="U513" s="142"/>
      <c r="V513" s="134">
        <f t="shared" si="848"/>
        <v>0</v>
      </c>
      <c r="W513" s="317"/>
      <c r="X513" s="57"/>
      <c r="Y513" s="283"/>
      <c r="Z513" s="285" t="str">
        <f t="shared" si="805"/>
        <v xml:space="preserve"> </v>
      </c>
      <c r="AA513" s="10">
        <f t="shared" si="849"/>
        <v>0</v>
      </c>
      <c r="AB513" s="26">
        <f t="shared" si="850"/>
        <v>0</v>
      </c>
      <c r="AC513" s="186">
        <f t="shared" si="851"/>
        <v>0.27</v>
      </c>
      <c r="AD513" s="197">
        <f t="shared" si="872"/>
        <v>0</v>
      </c>
      <c r="AE513" s="20">
        <f t="shared" si="852"/>
        <v>0</v>
      </c>
      <c r="AF513" s="21">
        <f t="shared" si="853"/>
        <v>0</v>
      </c>
      <c r="AG513" s="198">
        <f t="shared" si="854"/>
        <v>1</v>
      </c>
      <c r="AH513" s="185">
        <f t="shared" si="873"/>
        <v>0</v>
      </c>
      <c r="AI513" s="132"/>
      <c r="AJ513" s="20">
        <f t="shared" si="855"/>
        <v>0</v>
      </c>
      <c r="AK513" s="133"/>
      <c r="AL513" s="198">
        <f t="shared" si="856"/>
        <v>1</v>
      </c>
      <c r="AM513" s="185">
        <f t="shared" si="874"/>
        <v>0</v>
      </c>
      <c r="AN513" s="132"/>
      <c r="AO513" s="134">
        <f t="shared" si="857"/>
        <v>0</v>
      </c>
      <c r="AP513" s="292">
        <f t="shared" si="858"/>
        <v>0</v>
      </c>
      <c r="AQ513" s="56">
        <f t="shared" si="875"/>
        <v>0</v>
      </c>
      <c r="AR513" s="208"/>
      <c r="AS513" s="52" t="str">
        <f t="shared" si="806"/>
        <v xml:space="preserve"> </v>
      </c>
      <c r="AT513" s="10">
        <f t="shared" si="859"/>
        <v>0</v>
      </c>
      <c r="AU513" s="26">
        <f t="shared" si="860"/>
        <v>0</v>
      </c>
      <c r="AV513" s="26">
        <f t="shared" si="861"/>
        <v>0</v>
      </c>
      <c r="AW513" s="20">
        <f t="shared" si="862"/>
        <v>0</v>
      </c>
      <c r="AX513" s="21">
        <f t="shared" si="863"/>
        <v>0</v>
      </c>
      <c r="AY513" s="198">
        <f t="shared" si="864"/>
        <v>1</v>
      </c>
      <c r="AZ513" s="20">
        <f t="shared" si="876"/>
        <v>0</v>
      </c>
      <c r="BA513" s="132"/>
      <c r="BB513" s="20">
        <f t="shared" si="865"/>
        <v>0</v>
      </c>
      <c r="BC513" s="133"/>
      <c r="BD513" s="198">
        <f t="shared" si="866"/>
        <v>1</v>
      </c>
      <c r="BE513" s="20">
        <f t="shared" si="867"/>
        <v>0</v>
      </c>
      <c r="BF513" s="132"/>
      <c r="BG513" s="184">
        <f t="shared" si="868"/>
        <v>0</v>
      </c>
      <c r="BH513" s="301">
        <f t="shared" si="841"/>
        <v>0</v>
      </c>
      <c r="BI513" s="56">
        <f t="shared" si="877"/>
        <v>0</v>
      </c>
      <c r="BJ513" s="312"/>
      <c r="BK513" s="129" t="str">
        <f t="shared" si="878"/>
        <v>F/IV</v>
      </c>
    </row>
    <row r="514" spans="2:63" s="141" customFormat="1" x14ac:dyDescent="0.25">
      <c r="B514" s="130" t="s">
        <v>599</v>
      </c>
      <c r="C514" s="29"/>
      <c r="D514" s="51"/>
      <c r="E514" s="324" t="s">
        <v>148</v>
      </c>
      <c r="F514" s="324"/>
      <c r="G514" s="61"/>
      <c r="H514" s="66"/>
      <c r="I514" s="26"/>
      <c r="J514" s="186">
        <f>27%</f>
        <v>0.27</v>
      </c>
      <c r="K514" s="197">
        <f t="shared" si="869"/>
        <v>0</v>
      </c>
      <c r="L514" s="20">
        <f t="shared" si="845"/>
        <v>0</v>
      </c>
      <c r="M514" s="67">
        <f t="shared" si="846"/>
        <v>0</v>
      </c>
      <c r="N514" s="198">
        <f>100%</f>
        <v>1</v>
      </c>
      <c r="O514" s="185">
        <f t="shared" si="870"/>
        <v>0</v>
      </c>
      <c r="P514" s="142"/>
      <c r="Q514" s="20">
        <f t="shared" si="847"/>
        <v>0</v>
      </c>
      <c r="R514" s="134"/>
      <c r="S514" s="198">
        <f>100%</f>
        <v>1</v>
      </c>
      <c r="T514" s="185">
        <f t="shared" si="871"/>
        <v>0</v>
      </c>
      <c r="U514" s="142"/>
      <c r="V514" s="134">
        <f t="shared" si="848"/>
        <v>0</v>
      </c>
      <c r="W514" s="317"/>
      <c r="X514" s="57"/>
      <c r="Y514" s="283"/>
      <c r="Z514" s="285" t="str">
        <f t="shared" si="805"/>
        <v xml:space="preserve"> </v>
      </c>
      <c r="AA514" s="10">
        <f t="shared" si="849"/>
        <v>0</v>
      </c>
      <c r="AB514" s="26">
        <f t="shared" si="850"/>
        <v>0</v>
      </c>
      <c r="AC514" s="186">
        <f t="shared" si="851"/>
        <v>0.27</v>
      </c>
      <c r="AD514" s="197">
        <f t="shared" si="872"/>
        <v>0</v>
      </c>
      <c r="AE514" s="20">
        <f t="shared" si="852"/>
        <v>0</v>
      </c>
      <c r="AF514" s="21">
        <f t="shared" si="853"/>
        <v>0</v>
      </c>
      <c r="AG514" s="198">
        <f t="shared" si="854"/>
        <v>1</v>
      </c>
      <c r="AH514" s="185">
        <f t="shared" si="873"/>
        <v>0</v>
      </c>
      <c r="AI514" s="132"/>
      <c r="AJ514" s="20">
        <f t="shared" si="855"/>
        <v>0</v>
      </c>
      <c r="AK514" s="133"/>
      <c r="AL514" s="198">
        <f t="shared" si="856"/>
        <v>1</v>
      </c>
      <c r="AM514" s="185">
        <f t="shared" si="874"/>
        <v>0</v>
      </c>
      <c r="AN514" s="132"/>
      <c r="AO514" s="134">
        <f t="shared" si="857"/>
        <v>0</v>
      </c>
      <c r="AP514" s="292">
        <f t="shared" si="858"/>
        <v>0</v>
      </c>
      <c r="AQ514" s="56">
        <f t="shared" si="875"/>
        <v>0</v>
      </c>
      <c r="AR514" s="208"/>
      <c r="AS514" s="52" t="str">
        <f t="shared" si="806"/>
        <v xml:space="preserve"> </v>
      </c>
      <c r="AT514" s="10">
        <f t="shared" si="859"/>
        <v>0</v>
      </c>
      <c r="AU514" s="26">
        <f t="shared" si="860"/>
        <v>0</v>
      </c>
      <c r="AV514" s="26">
        <f t="shared" si="861"/>
        <v>0</v>
      </c>
      <c r="AW514" s="20">
        <f t="shared" si="862"/>
        <v>0</v>
      </c>
      <c r="AX514" s="21">
        <f t="shared" si="863"/>
        <v>0</v>
      </c>
      <c r="AY514" s="198">
        <f t="shared" si="864"/>
        <v>1</v>
      </c>
      <c r="AZ514" s="20">
        <f t="shared" si="876"/>
        <v>0</v>
      </c>
      <c r="BA514" s="132"/>
      <c r="BB514" s="20">
        <f t="shared" si="865"/>
        <v>0</v>
      </c>
      <c r="BC514" s="133"/>
      <c r="BD514" s="198">
        <f t="shared" si="866"/>
        <v>1</v>
      </c>
      <c r="BE514" s="20">
        <f t="shared" si="867"/>
        <v>0</v>
      </c>
      <c r="BF514" s="132"/>
      <c r="BG514" s="184">
        <f t="shared" si="868"/>
        <v>0</v>
      </c>
      <c r="BH514" s="301">
        <f t="shared" si="841"/>
        <v>0</v>
      </c>
      <c r="BI514" s="56">
        <f t="shared" si="877"/>
        <v>0</v>
      </c>
      <c r="BJ514" s="312"/>
      <c r="BK514" s="129" t="str">
        <f t="shared" si="878"/>
        <v>F/IV</v>
      </c>
    </row>
    <row r="515" spans="2:63" s="141" customFormat="1" x14ac:dyDescent="0.25">
      <c r="B515" s="130" t="s">
        <v>600</v>
      </c>
      <c r="C515" s="29"/>
      <c r="D515" s="51"/>
      <c r="E515" s="324" t="s">
        <v>148</v>
      </c>
      <c r="F515" s="324"/>
      <c r="G515" s="61"/>
      <c r="H515" s="66"/>
      <c r="I515" s="26"/>
      <c r="J515" s="186">
        <f>27%</f>
        <v>0.27</v>
      </c>
      <c r="K515" s="197">
        <f t="shared" si="869"/>
        <v>0</v>
      </c>
      <c r="L515" s="20">
        <f t="shared" si="845"/>
        <v>0</v>
      </c>
      <c r="M515" s="67">
        <f t="shared" si="846"/>
        <v>0</v>
      </c>
      <c r="N515" s="198">
        <f>100%</f>
        <v>1</v>
      </c>
      <c r="O515" s="185">
        <f t="shared" si="870"/>
        <v>0</v>
      </c>
      <c r="P515" s="142"/>
      <c r="Q515" s="20">
        <f t="shared" si="847"/>
        <v>0</v>
      </c>
      <c r="R515" s="134"/>
      <c r="S515" s="198">
        <f>100%</f>
        <v>1</v>
      </c>
      <c r="T515" s="185">
        <f t="shared" si="871"/>
        <v>0</v>
      </c>
      <c r="U515" s="142"/>
      <c r="V515" s="134">
        <f t="shared" si="848"/>
        <v>0</v>
      </c>
      <c r="W515" s="317"/>
      <c r="X515" s="57"/>
      <c r="Y515" s="283"/>
      <c r="Z515" s="285" t="str">
        <f t="shared" si="805"/>
        <v xml:space="preserve"> </v>
      </c>
      <c r="AA515" s="10">
        <f t="shared" si="849"/>
        <v>0</v>
      </c>
      <c r="AB515" s="26">
        <f t="shared" si="850"/>
        <v>0</v>
      </c>
      <c r="AC515" s="186">
        <f t="shared" si="851"/>
        <v>0.27</v>
      </c>
      <c r="AD515" s="197">
        <f t="shared" si="872"/>
        <v>0</v>
      </c>
      <c r="AE515" s="20">
        <f t="shared" si="852"/>
        <v>0</v>
      </c>
      <c r="AF515" s="21">
        <f t="shared" si="853"/>
        <v>0</v>
      </c>
      <c r="AG515" s="198">
        <f t="shared" si="854"/>
        <v>1</v>
      </c>
      <c r="AH515" s="185">
        <f t="shared" si="873"/>
        <v>0</v>
      </c>
      <c r="AI515" s="132"/>
      <c r="AJ515" s="20">
        <f t="shared" si="855"/>
        <v>0</v>
      </c>
      <c r="AK515" s="133"/>
      <c r="AL515" s="198">
        <f t="shared" si="856"/>
        <v>1</v>
      </c>
      <c r="AM515" s="185">
        <f t="shared" si="874"/>
        <v>0</v>
      </c>
      <c r="AN515" s="132"/>
      <c r="AO515" s="134">
        <f t="shared" si="857"/>
        <v>0</v>
      </c>
      <c r="AP515" s="292">
        <f t="shared" si="858"/>
        <v>0</v>
      </c>
      <c r="AQ515" s="56">
        <f t="shared" si="875"/>
        <v>0</v>
      </c>
      <c r="AR515" s="208"/>
      <c r="AS515" s="52" t="str">
        <f t="shared" si="806"/>
        <v xml:space="preserve"> </v>
      </c>
      <c r="AT515" s="10">
        <f t="shared" si="859"/>
        <v>0</v>
      </c>
      <c r="AU515" s="26">
        <f t="shared" si="860"/>
        <v>0</v>
      </c>
      <c r="AV515" s="26">
        <f t="shared" si="861"/>
        <v>0</v>
      </c>
      <c r="AW515" s="20">
        <f t="shared" si="862"/>
        <v>0</v>
      </c>
      <c r="AX515" s="21">
        <f t="shared" si="863"/>
        <v>0</v>
      </c>
      <c r="AY515" s="198">
        <f t="shared" si="864"/>
        <v>1</v>
      </c>
      <c r="AZ515" s="20">
        <f t="shared" si="876"/>
        <v>0</v>
      </c>
      <c r="BA515" s="132"/>
      <c r="BB515" s="20">
        <f t="shared" si="865"/>
        <v>0</v>
      </c>
      <c r="BC515" s="133"/>
      <c r="BD515" s="198">
        <f t="shared" si="866"/>
        <v>1</v>
      </c>
      <c r="BE515" s="20">
        <f t="shared" si="867"/>
        <v>0</v>
      </c>
      <c r="BF515" s="132"/>
      <c r="BG515" s="184">
        <f t="shared" si="868"/>
        <v>0</v>
      </c>
      <c r="BH515" s="301">
        <f t="shared" si="841"/>
        <v>0</v>
      </c>
      <c r="BI515" s="56">
        <f t="shared" si="877"/>
        <v>0</v>
      </c>
      <c r="BJ515" s="312"/>
      <c r="BK515" s="129" t="str">
        <f t="shared" si="878"/>
        <v>F/IV</v>
      </c>
    </row>
    <row r="516" spans="2:63" s="141" customFormat="1" x14ac:dyDescent="0.25">
      <c r="B516" s="130" t="s">
        <v>601</v>
      </c>
      <c r="C516" s="29"/>
      <c r="D516" s="51"/>
      <c r="E516" s="324" t="s">
        <v>148</v>
      </c>
      <c r="F516" s="324"/>
      <c r="G516" s="61"/>
      <c r="H516" s="66"/>
      <c r="I516" s="26"/>
      <c r="J516" s="186">
        <f>27%</f>
        <v>0.27</v>
      </c>
      <c r="K516" s="197">
        <f t="shared" si="869"/>
        <v>0</v>
      </c>
      <c r="L516" s="20">
        <f t="shared" si="845"/>
        <v>0</v>
      </c>
      <c r="M516" s="67">
        <f t="shared" si="846"/>
        <v>0</v>
      </c>
      <c r="N516" s="198">
        <f>100%</f>
        <v>1</v>
      </c>
      <c r="O516" s="185">
        <f t="shared" si="870"/>
        <v>0</v>
      </c>
      <c r="P516" s="142"/>
      <c r="Q516" s="20">
        <f t="shared" si="847"/>
        <v>0</v>
      </c>
      <c r="R516" s="134"/>
      <c r="S516" s="198">
        <f>100%</f>
        <v>1</v>
      </c>
      <c r="T516" s="185">
        <f t="shared" si="871"/>
        <v>0</v>
      </c>
      <c r="U516" s="142"/>
      <c r="V516" s="134">
        <f t="shared" si="848"/>
        <v>0</v>
      </c>
      <c r="W516" s="317"/>
      <c r="X516" s="57"/>
      <c r="Y516" s="283"/>
      <c r="Z516" s="285" t="str">
        <f t="shared" si="805"/>
        <v xml:space="preserve"> </v>
      </c>
      <c r="AA516" s="10">
        <f t="shared" si="849"/>
        <v>0</v>
      </c>
      <c r="AB516" s="26">
        <f t="shared" si="850"/>
        <v>0</v>
      </c>
      <c r="AC516" s="186">
        <f t="shared" si="851"/>
        <v>0.27</v>
      </c>
      <c r="AD516" s="197">
        <f t="shared" si="872"/>
        <v>0</v>
      </c>
      <c r="AE516" s="20">
        <f t="shared" si="852"/>
        <v>0</v>
      </c>
      <c r="AF516" s="21">
        <f t="shared" si="853"/>
        <v>0</v>
      </c>
      <c r="AG516" s="198">
        <f t="shared" si="854"/>
        <v>1</v>
      </c>
      <c r="AH516" s="185">
        <f t="shared" si="873"/>
        <v>0</v>
      </c>
      <c r="AI516" s="132"/>
      <c r="AJ516" s="20">
        <f t="shared" si="855"/>
        <v>0</v>
      </c>
      <c r="AK516" s="133"/>
      <c r="AL516" s="198">
        <f t="shared" si="856"/>
        <v>1</v>
      </c>
      <c r="AM516" s="185">
        <f t="shared" si="874"/>
        <v>0</v>
      </c>
      <c r="AN516" s="132"/>
      <c r="AO516" s="134">
        <f t="shared" si="857"/>
        <v>0</v>
      </c>
      <c r="AP516" s="292">
        <f t="shared" si="858"/>
        <v>0</v>
      </c>
      <c r="AQ516" s="56">
        <f t="shared" si="875"/>
        <v>0</v>
      </c>
      <c r="AR516" s="208"/>
      <c r="AS516" s="52" t="str">
        <f t="shared" si="806"/>
        <v xml:space="preserve"> </v>
      </c>
      <c r="AT516" s="10">
        <f t="shared" si="859"/>
        <v>0</v>
      </c>
      <c r="AU516" s="26">
        <f t="shared" si="860"/>
        <v>0</v>
      </c>
      <c r="AV516" s="26">
        <f t="shared" si="861"/>
        <v>0</v>
      </c>
      <c r="AW516" s="20">
        <f t="shared" si="862"/>
        <v>0</v>
      </c>
      <c r="AX516" s="21">
        <f t="shared" si="863"/>
        <v>0</v>
      </c>
      <c r="AY516" s="198">
        <f t="shared" si="864"/>
        <v>1</v>
      </c>
      <c r="AZ516" s="20">
        <f t="shared" si="876"/>
        <v>0</v>
      </c>
      <c r="BA516" s="132"/>
      <c r="BB516" s="20">
        <f t="shared" si="865"/>
        <v>0</v>
      </c>
      <c r="BC516" s="133"/>
      <c r="BD516" s="198">
        <f t="shared" si="866"/>
        <v>1</v>
      </c>
      <c r="BE516" s="20">
        <f t="shared" si="867"/>
        <v>0</v>
      </c>
      <c r="BF516" s="132"/>
      <c r="BG516" s="184">
        <f t="shared" si="868"/>
        <v>0</v>
      </c>
      <c r="BH516" s="301">
        <f t="shared" si="841"/>
        <v>0</v>
      </c>
      <c r="BI516" s="56">
        <f t="shared" si="877"/>
        <v>0</v>
      </c>
      <c r="BJ516" s="312"/>
      <c r="BK516" s="129" t="str">
        <f t="shared" si="878"/>
        <v>F/IV</v>
      </c>
    </row>
    <row r="517" spans="2:63" s="141" customFormat="1" x14ac:dyDescent="0.25">
      <c r="B517" s="130" t="s">
        <v>602</v>
      </c>
      <c r="C517" s="29"/>
      <c r="D517" s="51"/>
      <c r="E517" s="324" t="s">
        <v>148</v>
      </c>
      <c r="F517" s="324"/>
      <c r="G517" s="61"/>
      <c r="H517" s="66"/>
      <c r="I517" s="26"/>
      <c r="J517" s="186">
        <f>27%</f>
        <v>0.27</v>
      </c>
      <c r="K517" s="197">
        <f t="shared" si="869"/>
        <v>0</v>
      </c>
      <c r="L517" s="20">
        <f t="shared" si="845"/>
        <v>0</v>
      </c>
      <c r="M517" s="67">
        <f t="shared" si="846"/>
        <v>0</v>
      </c>
      <c r="N517" s="198">
        <f>100%</f>
        <v>1</v>
      </c>
      <c r="O517" s="185">
        <f t="shared" si="870"/>
        <v>0</v>
      </c>
      <c r="P517" s="142"/>
      <c r="Q517" s="20">
        <f t="shared" si="847"/>
        <v>0</v>
      </c>
      <c r="R517" s="134"/>
      <c r="S517" s="198">
        <f>100%</f>
        <v>1</v>
      </c>
      <c r="T517" s="185">
        <f t="shared" si="871"/>
        <v>0</v>
      </c>
      <c r="U517" s="142"/>
      <c r="V517" s="134">
        <f t="shared" si="848"/>
        <v>0</v>
      </c>
      <c r="W517" s="317"/>
      <c r="X517" s="57"/>
      <c r="Y517" s="283"/>
      <c r="Z517" s="285" t="str">
        <f t="shared" si="805"/>
        <v xml:space="preserve"> </v>
      </c>
      <c r="AA517" s="10">
        <f t="shared" si="849"/>
        <v>0</v>
      </c>
      <c r="AB517" s="26">
        <f t="shared" si="850"/>
        <v>0</v>
      </c>
      <c r="AC517" s="186">
        <f t="shared" si="851"/>
        <v>0.27</v>
      </c>
      <c r="AD517" s="197">
        <f t="shared" si="872"/>
        <v>0</v>
      </c>
      <c r="AE517" s="20">
        <f t="shared" si="852"/>
        <v>0</v>
      </c>
      <c r="AF517" s="21">
        <f t="shared" si="853"/>
        <v>0</v>
      </c>
      <c r="AG517" s="198">
        <f t="shared" si="854"/>
        <v>1</v>
      </c>
      <c r="AH517" s="185">
        <f t="shared" si="873"/>
        <v>0</v>
      </c>
      <c r="AI517" s="132"/>
      <c r="AJ517" s="20">
        <f t="shared" si="855"/>
        <v>0</v>
      </c>
      <c r="AK517" s="133"/>
      <c r="AL517" s="198">
        <f t="shared" si="856"/>
        <v>1</v>
      </c>
      <c r="AM517" s="185">
        <f t="shared" si="874"/>
        <v>0</v>
      </c>
      <c r="AN517" s="132"/>
      <c r="AO517" s="134">
        <f t="shared" si="857"/>
        <v>0</v>
      </c>
      <c r="AP517" s="292">
        <f t="shared" si="858"/>
        <v>0</v>
      </c>
      <c r="AQ517" s="56">
        <f t="shared" si="875"/>
        <v>0</v>
      </c>
      <c r="AR517" s="208"/>
      <c r="AS517" s="52" t="str">
        <f t="shared" si="806"/>
        <v xml:space="preserve"> </v>
      </c>
      <c r="AT517" s="10">
        <f t="shared" si="859"/>
        <v>0</v>
      </c>
      <c r="AU517" s="26">
        <f t="shared" si="860"/>
        <v>0</v>
      </c>
      <c r="AV517" s="26">
        <f t="shared" si="861"/>
        <v>0</v>
      </c>
      <c r="AW517" s="20">
        <f t="shared" si="862"/>
        <v>0</v>
      </c>
      <c r="AX517" s="21">
        <f t="shared" si="863"/>
        <v>0</v>
      </c>
      <c r="AY517" s="198">
        <f t="shared" si="864"/>
        <v>1</v>
      </c>
      <c r="AZ517" s="20">
        <f t="shared" si="876"/>
        <v>0</v>
      </c>
      <c r="BA517" s="132"/>
      <c r="BB517" s="20">
        <f t="shared" si="865"/>
        <v>0</v>
      </c>
      <c r="BC517" s="133"/>
      <c r="BD517" s="198">
        <f t="shared" si="866"/>
        <v>1</v>
      </c>
      <c r="BE517" s="20">
        <f t="shared" si="867"/>
        <v>0</v>
      </c>
      <c r="BF517" s="132"/>
      <c r="BG517" s="184">
        <f t="shared" si="868"/>
        <v>0</v>
      </c>
      <c r="BH517" s="301">
        <f>AZ517-AH517</f>
        <v>0</v>
      </c>
      <c r="BI517" s="56">
        <f t="shared" si="877"/>
        <v>0</v>
      </c>
      <c r="BJ517" s="312"/>
      <c r="BK517" s="129" t="str">
        <f t="shared" si="878"/>
        <v>F/IV</v>
      </c>
    </row>
    <row r="518" spans="2:63" ht="15" customHeight="1" x14ac:dyDescent="0.25">
      <c r="B518" s="110" t="s">
        <v>99</v>
      </c>
      <c r="C518" s="334" t="s">
        <v>37</v>
      </c>
      <c r="D518" s="335"/>
      <c r="E518" s="335"/>
      <c r="F518" s="336"/>
      <c r="G518" s="58"/>
      <c r="H518" s="62"/>
      <c r="I518" s="24"/>
      <c r="J518" s="24"/>
      <c r="K518" s="188"/>
      <c r="L518" s="1"/>
      <c r="M518" s="68">
        <f>M519+M540+M561+M582+M603</f>
        <v>0</v>
      </c>
      <c r="N518" s="200"/>
      <c r="O518" s="1">
        <f>O519+O540+O561+O582+O603</f>
        <v>0</v>
      </c>
      <c r="P518" s="137"/>
      <c r="Q518" s="1">
        <f>Q519+Q540+Q561+Q582+Q603</f>
        <v>0</v>
      </c>
      <c r="R518" s="138"/>
      <c r="S518" s="200"/>
      <c r="T518" s="1">
        <f>T519+T540+T561+T582+T603</f>
        <v>0</v>
      </c>
      <c r="U518" s="137"/>
      <c r="V518" s="68">
        <f>SUM(V519+V540+V561+V582+V603)</f>
        <v>0</v>
      </c>
      <c r="W518" s="318"/>
      <c r="X518" s="274"/>
      <c r="Y518" s="281"/>
      <c r="Z518" s="309"/>
      <c r="AA518" s="22"/>
      <c r="AB518" s="24"/>
      <c r="AC518" s="24"/>
      <c r="AD518" s="188"/>
      <c r="AE518" s="1"/>
      <c r="AF518" s="3">
        <f>AF519+AF540+AF561+AF582+AF603</f>
        <v>0</v>
      </c>
      <c r="AG518" s="200"/>
      <c r="AH518" s="1">
        <f>AH519+AH540+AH561+AH582+AH603</f>
        <v>0</v>
      </c>
      <c r="AI518" s="137"/>
      <c r="AJ518" s="1">
        <f>AJ519+AJ540+AJ561+AJ582+AJ603</f>
        <v>0</v>
      </c>
      <c r="AK518" s="138"/>
      <c r="AL518" s="200"/>
      <c r="AM518" s="1">
        <f>AM519+AM540+AM561+AM582+AM603</f>
        <v>0</v>
      </c>
      <c r="AN518" s="137"/>
      <c r="AO518" s="68">
        <f>SUM(AO519+AO540+AO561+AO582+AO603)</f>
        <v>0</v>
      </c>
      <c r="AP518" s="306"/>
      <c r="AQ518" s="288"/>
      <c r="AR518" s="289"/>
      <c r="AS518" s="308"/>
      <c r="AT518" s="22"/>
      <c r="AU518" s="24"/>
      <c r="AV518" s="24"/>
      <c r="AW518" s="1"/>
      <c r="AX518" s="3">
        <f>AX519+AX540+AX561+AX582+AX603</f>
        <v>0</v>
      </c>
      <c r="AY518" s="200"/>
      <c r="AZ518" s="1">
        <f>AZ519+AZ540+AZ561+AZ582+AZ603</f>
        <v>0</v>
      </c>
      <c r="BA518" s="137"/>
      <c r="BB518" s="1">
        <f>BB519+BB540+BB561+BB582+BB603</f>
        <v>0</v>
      </c>
      <c r="BC518" s="138"/>
      <c r="BD518" s="200"/>
      <c r="BE518" s="1">
        <f>BE519+BE540+BE561+BE582+BE603</f>
        <v>0</v>
      </c>
      <c r="BF518" s="137"/>
      <c r="BG518" s="3">
        <f>SUM(BG519+BG540+BG561+BG582+BG603)</f>
        <v>0</v>
      </c>
      <c r="BH518" s="302"/>
      <c r="BI518" s="288"/>
      <c r="BJ518" s="312"/>
      <c r="BK518" s="129" t="str">
        <f t="shared" ref="BK518:BK528" si="879">+IF(LEFT(RIGHT(B518,2),1)="/",SUBSTITUTE(B518,RIGHT(B518,2),""),"")</f>
        <v/>
      </c>
    </row>
    <row r="519" spans="2:63" ht="35.25" customHeight="1" x14ac:dyDescent="0.25">
      <c r="B519" s="120" t="s">
        <v>100</v>
      </c>
      <c r="C519" s="9"/>
      <c r="D519" s="337" t="s">
        <v>29</v>
      </c>
      <c r="E519" s="338"/>
      <c r="F519" s="339"/>
      <c r="G519" s="59"/>
      <c r="H519" s="64"/>
      <c r="I519" s="25"/>
      <c r="J519" s="25"/>
      <c r="K519" s="124"/>
      <c r="L519" s="5"/>
      <c r="M519" s="65">
        <f>O519+Q519</f>
        <v>0</v>
      </c>
      <c r="N519" s="199"/>
      <c r="O519" s="5">
        <f>+P519</f>
        <v>0</v>
      </c>
      <c r="P519" s="125">
        <f>+SUMIF($BK$7:$BK$628,$B519,O$7:O$628)</f>
        <v>0</v>
      </c>
      <c r="Q519" s="5">
        <f>R519</f>
        <v>0</v>
      </c>
      <c r="R519" s="126">
        <f>+SUMIF($BK$7:$BK$628,$B519,Q$7:Q$628)</f>
        <v>0</v>
      </c>
      <c r="S519" s="199"/>
      <c r="T519" s="5">
        <f>U519</f>
        <v>0</v>
      </c>
      <c r="U519" s="125">
        <f>+SUMIF($BK$7:$BK$628,$B519,T$7:T$628)</f>
        <v>0</v>
      </c>
      <c r="V519" s="65">
        <f>SUM(V520:V539)</f>
        <v>0</v>
      </c>
      <c r="W519" s="318"/>
      <c r="X519" s="274"/>
      <c r="Y519" s="281"/>
      <c r="Z519" s="309"/>
      <c r="AA519" s="23"/>
      <c r="AB519" s="25"/>
      <c r="AC519" s="25"/>
      <c r="AD519" s="189"/>
      <c r="AE519" s="5"/>
      <c r="AF519" s="6">
        <f>AH519+AJ519</f>
        <v>0</v>
      </c>
      <c r="AG519" s="199"/>
      <c r="AH519" s="5">
        <f>+AI519</f>
        <v>0</v>
      </c>
      <c r="AI519" s="125">
        <f>+SUMIF($BK$7:$BK$628,$B519,AH$7:AH$628)</f>
        <v>0</v>
      </c>
      <c r="AJ519" s="5">
        <f>AK519</f>
        <v>0</v>
      </c>
      <c r="AK519" s="126">
        <f>+SUMIF($BK$7:$BK$628,$B519,AJ$7:AJ$628)</f>
        <v>0</v>
      </c>
      <c r="AL519" s="199"/>
      <c r="AM519" s="5">
        <f>AN519</f>
        <v>0</v>
      </c>
      <c r="AN519" s="125">
        <f>+SUMIF($BK$7:$BK$628,$B519,AM$7:AM$628)</f>
        <v>0</v>
      </c>
      <c r="AO519" s="65">
        <f>SUM(AO520:AO539)</f>
        <v>0</v>
      </c>
      <c r="AP519" s="306"/>
      <c r="AQ519" s="288"/>
      <c r="AR519" s="289"/>
      <c r="AS519" s="308"/>
      <c r="AT519" s="23"/>
      <c r="AU519" s="25"/>
      <c r="AV519" s="28"/>
      <c r="AW519" s="5"/>
      <c r="AX519" s="6">
        <f>AZ519+BB519</f>
        <v>0</v>
      </c>
      <c r="AY519" s="199"/>
      <c r="AZ519" s="5">
        <f>+BA519</f>
        <v>0</v>
      </c>
      <c r="BA519" s="125">
        <f>+SUMIF($BK$7:$BK$628,$B519,AZ$7:AZ$628)</f>
        <v>0</v>
      </c>
      <c r="BB519" s="5">
        <f>BC519</f>
        <v>0</v>
      </c>
      <c r="BC519" s="126">
        <f>+SUMIF($BK$7:$BK$628,$B519,BB$7:BB$628)</f>
        <v>0</v>
      </c>
      <c r="BD519" s="199"/>
      <c r="BE519" s="5">
        <f>BF519</f>
        <v>0</v>
      </c>
      <c r="BF519" s="125">
        <f>+SUMIF($BK$7:$BK$628,$B519,BE$7:BE$628)</f>
        <v>0</v>
      </c>
      <c r="BG519" s="6">
        <f>SUM(BG520:BG539)</f>
        <v>0</v>
      </c>
      <c r="BH519" s="302"/>
      <c r="BI519" s="288"/>
      <c r="BJ519" s="312"/>
      <c r="BK519" s="129" t="str">
        <f t="shared" si="879"/>
        <v>G</v>
      </c>
    </row>
    <row r="520" spans="2:63" x14ac:dyDescent="0.25">
      <c r="B520" s="130" t="s">
        <v>101</v>
      </c>
      <c r="C520" s="9"/>
      <c r="D520" s="14"/>
      <c r="E520" s="324" t="s">
        <v>148</v>
      </c>
      <c r="F520" s="324"/>
      <c r="G520" s="60"/>
      <c r="H520" s="66"/>
      <c r="I520" s="26"/>
      <c r="J520" s="186">
        <f>0%</f>
        <v>0</v>
      </c>
      <c r="K520" s="197">
        <f>ROUNDDOWN(I520*J520,0)</f>
        <v>0</v>
      </c>
      <c r="L520" s="20">
        <f t="shared" ref="L520:L539" si="880">I520+K520</f>
        <v>0</v>
      </c>
      <c r="M520" s="67">
        <f t="shared" ref="M520:M539" si="881">H520*L520</f>
        <v>0</v>
      </c>
      <c r="N520" s="198">
        <f>100%</f>
        <v>1</v>
      </c>
      <c r="O520" s="185">
        <f>ROUND((M520*N520),0)</f>
        <v>0</v>
      </c>
      <c r="P520" s="132"/>
      <c r="Q520" s="20">
        <f t="shared" ref="Q520:Q539" si="882">M520-O520</f>
        <v>0</v>
      </c>
      <c r="R520" s="133"/>
      <c r="S520" s="198">
        <f>100%</f>
        <v>1</v>
      </c>
      <c r="T520" s="185">
        <f>ROUND((S520*O520),0)</f>
        <v>0</v>
      </c>
      <c r="U520" s="132"/>
      <c r="V520" s="134">
        <f t="shared" ref="V520:V539" si="883">O520-T520</f>
        <v>0</v>
      </c>
      <c r="W520" s="317"/>
      <c r="X520" s="57"/>
      <c r="Y520" s="283"/>
      <c r="Z520" s="284" t="str">
        <f t="shared" si="805"/>
        <v xml:space="preserve"> </v>
      </c>
      <c r="AA520" s="10">
        <f t="shared" ref="AA520:AA539" si="884">H520</f>
        <v>0</v>
      </c>
      <c r="AB520" s="26">
        <f t="shared" ref="AB520:AB539" si="885">I520</f>
        <v>0</v>
      </c>
      <c r="AC520" s="186">
        <f t="shared" ref="AC520:AC539" si="886">J520</f>
        <v>0</v>
      </c>
      <c r="AD520" s="197">
        <f>ROUNDDOWN(AB520*AC520,0)</f>
        <v>0</v>
      </c>
      <c r="AE520" s="20">
        <f t="shared" ref="AE520:AE539" si="887">AB520+AD520</f>
        <v>0</v>
      </c>
      <c r="AF520" s="21">
        <f t="shared" ref="AF520:AF539" si="888">AA520*AE520</f>
        <v>0</v>
      </c>
      <c r="AG520" s="198">
        <f t="shared" ref="AG520:AG539" si="889">N520</f>
        <v>1</v>
      </c>
      <c r="AH520" s="185">
        <f>ROUND((AF520*AG520),0)</f>
        <v>0</v>
      </c>
      <c r="AI520" s="132"/>
      <c r="AJ520" s="20">
        <f t="shared" ref="AJ520:AJ539" si="890">AF520-AH520</f>
        <v>0</v>
      </c>
      <c r="AK520" s="133"/>
      <c r="AL520" s="198">
        <f t="shared" ref="AL520:AL539" si="891">S520</f>
        <v>1</v>
      </c>
      <c r="AM520" s="185">
        <f>ROUND((AL520*AH520),0)</f>
        <v>0</v>
      </c>
      <c r="AN520" s="132"/>
      <c r="AO520" s="134">
        <f t="shared" ref="AO520:AO539" si="892">AH520-AM520</f>
        <v>0</v>
      </c>
      <c r="AP520" s="292">
        <f t="shared" ref="AP520:AP539" si="893">AH520-O520</f>
        <v>0</v>
      </c>
      <c r="AQ520" s="56">
        <f>X520</f>
        <v>0</v>
      </c>
      <c r="AR520" s="207"/>
      <c r="AS520" s="11" t="str">
        <f t="shared" si="806"/>
        <v xml:space="preserve"> </v>
      </c>
      <c r="AT520" s="10">
        <f t="shared" ref="AT520:AT539" si="894">AA520</f>
        <v>0</v>
      </c>
      <c r="AU520" s="26">
        <f t="shared" ref="AU520:AU539" si="895">AB520</f>
        <v>0</v>
      </c>
      <c r="AV520" s="26">
        <f t="shared" ref="AV520:AV539" si="896">AD520</f>
        <v>0</v>
      </c>
      <c r="AW520" s="20">
        <f t="shared" ref="AW520:AW539" si="897">AU520+AV520</f>
        <v>0</v>
      </c>
      <c r="AX520" s="21">
        <f t="shared" ref="AX520:AX539" si="898">AT520*AW520</f>
        <v>0</v>
      </c>
      <c r="AY520" s="198">
        <f t="shared" ref="AY520:AY539" si="899">AG520</f>
        <v>1</v>
      </c>
      <c r="AZ520" s="20">
        <f>ROUND((AX520*AY520),0)</f>
        <v>0</v>
      </c>
      <c r="BA520" s="132"/>
      <c r="BB520" s="20">
        <f t="shared" ref="BB520:BB539" si="900">AX520-AZ520</f>
        <v>0</v>
      </c>
      <c r="BC520" s="133"/>
      <c r="BD520" s="198">
        <f t="shared" ref="BD520:BD539" si="901">AL520</f>
        <v>1</v>
      </c>
      <c r="BE520" s="20">
        <f t="shared" ref="BE520:BE539" si="902">ROUND((BD520*AZ520),0)</f>
        <v>0</v>
      </c>
      <c r="BF520" s="132"/>
      <c r="BG520" s="184">
        <f t="shared" ref="BG520:BG539" si="903">AZ520-BE520</f>
        <v>0</v>
      </c>
      <c r="BH520" s="301">
        <f t="shared" ref="BH520:BH538" si="904">AZ520-AH520</f>
        <v>0</v>
      </c>
      <c r="BI520" s="56">
        <f>AQ520</f>
        <v>0</v>
      </c>
      <c r="BJ520" s="312"/>
      <c r="BK520" s="129" t="str">
        <f t="shared" si="879"/>
        <v>G/I</v>
      </c>
    </row>
    <row r="521" spans="2:63" x14ac:dyDescent="0.25">
      <c r="B521" s="130" t="s">
        <v>116</v>
      </c>
      <c r="C521" s="9"/>
      <c r="D521" s="14"/>
      <c r="E521" s="324" t="s">
        <v>148</v>
      </c>
      <c r="F521" s="324"/>
      <c r="G521" s="60"/>
      <c r="H521" s="66"/>
      <c r="I521" s="26"/>
      <c r="J521" s="186">
        <f>0%</f>
        <v>0</v>
      </c>
      <c r="K521" s="197">
        <f t="shared" ref="K521:K539" si="905">ROUNDDOWN(I521*J521,0)</f>
        <v>0</v>
      </c>
      <c r="L521" s="20">
        <f t="shared" si="880"/>
        <v>0</v>
      </c>
      <c r="M521" s="67">
        <f t="shared" si="881"/>
        <v>0</v>
      </c>
      <c r="N521" s="198">
        <f>100%</f>
        <v>1</v>
      </c>
      <c r="O521" s="185">
        <f t="shared" ref="O521:O539" si="906">ROUND((M521*N521),0)</f>
        <v>0</v>
      </c>
      <c r="P521" s="132"/>
      <c r="Q521" s="20">
        <f t="shared" si="882"/>
        <v>0</v>
      </c>
      <c r="R521" s="133"/>
      <c r="S521" s="198">
        <f>100%</f>
        <v>1</v>
      </c>
      <c r="T521" s="185">
        <f t="shared" ref="T521:T539" si="907">ROUND((S521*O521),0)</f>
        <v>0</v>
      </c>
      <c r="U521" s="132"/>
      <c r="V521" s="134">
        <f t="shared" si="883"/>
        <v>0</v>
      </c>
      <c r="W521" s="317"/>
      <c r="X521" s="57"/>
      <c r="Y521" s="283"/>
      <c r="Z521" s="284" t="str">
        <f t="shared" si="805"/>
        <v xml:space="preserve"> </v>
      </c>
      <c r="AA521" s="10">
        <f t="shared" si="884"/>
        <v>0</v>
      </c>
      <c r="AB521" s="26">
        <f t="shared" si="885"/>
        <v>0</v>
      </c>
      <c r="AC521" s="186">
        <f t="shared" si="886"/>
        <v>0</v>
      </c>
      <c r="AD521" s="197">
        <f t="shared" ref="AD521:AD539" si="908">ROUNDDOWN(AB521*AC521,0)</f>
        <v>0</v>
      </c>
      <c r="AE521" s="20">
        <f t="shared" si="887"/>
        <v>0</v>
      </c>
      <c r="AF521" s="21">
        <f t="shared" si="888"/>
        <v>0</v>
      </c>
      <c r="AG521" s="198">
        <f t="shared" si="889"/>
        <v>1</v>
      </c>
      <c r="AH521" s="185">
        <f t="shared" ref="AH521:AH539" si="909">ROUND((AF521*AG521),0)</f>
        <v>0</v>
      </c>
      <c r="AI521" s="132"/>
      <c r="AJ521" s="20">
        <f t="shared" si="890"/>
        <v>0</v>
      </c>
      <c r="AK521" s="133"/>
      <c r="AL521" s="198">
        <f t="shared" si="891"/>
        <v>1</v>
      </c>
      <c r="AM521" s="185">
        <f t="shared" ref="AM521:AM539" si="910">ROUND((AL521*AH521),0)</f>
        <v>0</v>
      </c>
      <c r="AN521" s="132"/>
      <c r="AO521" s="134">
        <f t="shared" si="892"/>
        <v>0</v>
      </c>
      <c r="AP521" s="292">
        <f t="shared" si="893"/>
        <v>0</v>
      </c>
      <c r="AQ521" s="56">
        <f t="shared" ref="AQ521:AQ539" si="911">X521</f>
        <v>0</v>
      </c>
      <c r="AR521" s="207"/>
      <c r="AS521" s="11" t="str">
        <f t="shared" si="806"/>
        <v xml:space="preserve"> </v>
      </c>
      <c r="AT521" s="10">
        <f t="shared" si="894"/>
        <v>0</v>
      </c>
      <c r="AU521" s="26">
        <f t="shared" si="895"/>
        <v>0</v>
      </c>
      <c r="AV521" s="26">
        <f t="shared" si="896"/>
        <v>0</v>
      </c>
      <c r="AW521" s="20">
        <f t="shared" si="897"/>
        <v>0</v>
      </c>
      <c r="AX521" s="21">
        <f t="shared" si="898"/>
        <v>0</v>
      </c>
      <c r="AY521" s="198">
        <f t="shared" si="899"/>
        <v>1</v>
      </c>
      <c r="AZ521" s="20">
        <f t="shared" ref="AZ521:AZ539" si="912">ROUND((AX521*AY521),0)</f>
        <v>0</v>
      </c>
      <c r="BA521" s="132"/>
      <c r="BB521" s="20">
        <f t="shared" si="900"/>
        <v>0</v>
      </c>
      <c r="BC521" s="133"/>
      <c r="BD521" s="198">
        <f t="shared" si="901"/>
        <v>1</v>
      </c>
      <c r="BE521" s="20">
        <f t="shared" si="902"/>
        <v>0</v>
      </c>
      <c r="BF521" s="132"/>
      <c r="BG521" s="184">
        <f t="shared" si="903"/>
        <v>0</v>
      </c>
      <c r="BH521" s="301">
        <f t="shared" si="904"/>
        <v>0</v>
      </c>
      <c r="BI521" s="56">
        <f t="shared" ref="BI521:BI539" si="913">AQ521</f>
        <v>0</v>
      </c>
      <c r="BJ521" s="312"/>
      <c r="BK521" s="129" t="str">
        <f t="shared" si="879"/>
        <v>G/I</v>
      </c>
    </row>
    <row r="522" spans="2:63" x14ac:dyDescent="0.25">
      <c r="B522" s="130" t="s">
        <v>180</v>
      </c>
      <c r="C522" s="9"/>
      <c r="D522" s="14"/>
      <c r="E522" s="324" t="s">
        <v>148</v>
      </c>
      <c r="F522" s="324"/>
      <c r="G522" s="60"/>
      <c r="H522" s="66"/>
      <c r="I522" s="26"/>
      <c r="J522" s="186">
        <f>0%</f>
        <v>0</v>
      </c>
      <c r="K522" s="197">
        <f t="shared" si="905"/>
        <v>0</v>
      </c>
      <c r="L522" s="20">
        <f t="shared" si="880"/>
        <v>0</v>
      </c>
      <c r="M522" s="67">
        <f t="shared" si="881"/>
        <v>0</v>
      </c>
      <c r="N522" s="198">
        <f>100%</f>
        <v>1</v>
      </c>
      <c r="O522" s="185">
        <f t="shared" si="906"/>
        <v>0</v>
      </c>
      <c r="P522" s="132"/>
      <c r="Q522" s="20">
        <f t="shared" si="882"/>
        <v>0</v>
      </c>
      <c r="R522" s="133"/>
      <c r="S522" s="198">
        <f>100%</f>
        <v>1</v>
      </c>
      <c r="T522" s="185">
        <f t="shared" si="907"/>
        <v>0</v>
      </c>
      <c r="U522" s="132"/>
      <c r="V522" s="134">
        <f t="shared" si="883"/>
        <v>0</v>
      </c>
      <c r="W522" s="317"/>
      <c r="X522" s="57"/>
      <c r="Y522" s="283"/>
      <c r="Z522" s="284" t="str">
        <f t="shared" ref="Z522:Z585" si="914">IF(AP522&lt;&gt;0,"Kérem, indokolja az eltérést!"," ")</f>
        <v xml:space="preserve"> </v>
      </c>
      <c r="AA522" s="10">
        <f t="shared" si="884"/>
        <v>0</v>
      </c>
      <c r="AB522" s="26">
        <f t="shared" si="885"/>
        <v>0</v>
      </c>
      <c r="AC522" s="186">
        <f t="shared" si="886"/>
        <v>0</v>
      </c>
      <c r="AD522" s="197">
        <f t="shared" si="908"/>
        <v>0</v>
      </c>
      <c r="AE522" s="20">
        <f t="shared" si="887"/>
        <v>0</v>
      </c>
      <c r="AF522" s="21">
        <f t="shared" si="888"/>
        <v>0</v>
      </c>
      <c r="AG522" s="198">
        <f t="shared" si="889"/>
        <v>1</v>
      </c>
      <c r="AH522" s="185">
        <f t="shared" si="909"/>
        <v>0</v>
      </c>
      <c r="AI522" s="132"/>
      <c r="AJ522" s="20">
        <f t="shared" si="890"/>
        <v>0</v>
      </c>
      <c r="AK522" s="133"/>
      <c r="AL522" s="198">
        <f t="shared" si="891"/>
        <v>1</v>
      </c>
      <c r="AM522" s="185">
        <f t="shared" si="910"/>
        <v>0</v>
      </c>
      <c r="AN522" s="132"/>
      <c r="AO522" s="134">
        <f t="shared" si="892"/>
        <v>0</v>
      </c>
      <c r="AP522" s="292">
        <f t="shared" si="893"/>
        <v>0</v>
      </c>
      <c r="AQ522" s="56">
        <f t="shared" si="911"/>
        <v>0</v>
      </c>
      <c r="AR522" s="207"/>
      <c r="AS522" s="11" t="str">
        <f t="shared" ref="AS522:AS585" si="915">IF(BH522&lt;&gt;0,"Kérem, indokolja az eltérést!"," ")</f>
        <v xml:space="preserve"> </v>
      </c>
      <c r="AT522" s="10">
        <f t="shared" si="894"/>
        <v>0</v>
      </c>
      <c r="AU522" s="26">
        <f t="shared" si="895"/>
        <v>0</v>
      </c>
      <c r="AV522" s="26">
        <f t="shared" si="896"/>
        <v>0</v>
      </c>
      <c r="AW522" s="20">
        <f t="shared" si="897"/>
        <v>0</v>
      </c>
      <c r="AX522" s="21">
        <f t="shared" si="898"/>
        <v>0</v>
      </c>
      <c r="AY522" s="198">
        <f t="shared" si="899"/>
        <v>1</v>
      </c>
      <c r="AZ522" s="20">
        <f t="shared" si="912"/>
        <v>0</v>
      </c>
      <c r="BA522" s="132"/>
      <c r="BB522" s="20">
        <f t="shared" si="900"/>
        <v>0</v>
      </c>
      <c r="BC522" s="133"/>
      <c r="BD522" s="198">
        <f t="shared" si="901"/>
        <v>1</v>
      </c>
      <c r="BE522" s="20">
        <f t="shared" si="902"/>
        <v>0</v>
      </c>
      <c r="BF522" s="132"/>
      <c r="BG522" s="184">
        <f t="shared" si="903"/>
        <v>0</v>
      </c>
      <c r="BH522" s="301">
        <f t="shared" si="904"/>
        <v>0</v>
      </c>
      <c r="BI522" s="56">
        <f t="shared" si="913"/>
        <v>0</v>
      </c>
      <c r="BJ522" s="312"/>
      <c r="BK522" s="129" t="str">
        <f t="shared" si="879"/>
        <v>G/I</v>
      </c>
    </row>
    <row r="523" spans="2:63" x14ac:dyDescent="0.25">
      <c r="B523" s="130" t="s">
        <v>181</v>
      </c>
      <c r="C523" s="9"/>
      <c r="D523" s="14"/>
      <c r="E523" s="324" t="s">
        <v>148</v>
      </c>
      <c r="F523" s="324"/>
      <c r="G523" s="60"/>
      <c r="H523" s="66"/>
      <c r="I523" s="26"/>
      <c r="J523" s="186">
        <f>0%</f>
        <v>0</v>
      </c>
      <c r="K523" s="197">
        <f t="shared" si="905"/>
        <v>0</v>
      </c>
      <c r="L523" s="20">
        <f t="shared" si="880"/>
        <v>0</v>
      </c>
      <c r="M523" s="67">
        <f t="shared" si="881"/>
        <v>0</v>
      </c>
      <c r="N523" s="198">
        <f>100%</f>
        <v>1</v>
      </c>
      <c r="O523" s="185">
        <f t="shared" si="906"/>
        <v>0</v>
      </c>
      <c r="P523" s="132"/>
      <c r="Q523" s="20">
        <f t="shared" si="882"/>
        <v>0</v>
      </c>
      <c r="R523" s="133"/>
      <c r="S523" s="198">
        <f>100%</f>
        <v>1</v>
      </c>
      <c r="T523" s="185">
        <f t="shared" si="907"/>
        <v>0</v>
      </c>
      <c r="U523" s="132"/>
      <c r="V523" s="134">
        <f t="shared" si="883"/>
        <v>0</v>
      </c>
      <c r="W523" s="317"/>
      <c r="X523" s="57"/>
      <c r="Y523" s="283"/>
      <c r="Z523" s="284" t="str">
        <f t="shared" si="914"/>
        <v xml:space="preserve"> </v>
      </c>
      <c r="AA523" s="10">
        <f t="shared" si="884"/>
        <v>0</v>
      </c>
      <c r="AB523" s="26">
        <f t="shared" si="885"/>
        <v>0</v>
      </c>
      <c r="AC523" s="186">
        <f t="shared" si="886"/>
        <v>0</v>
      </c>
      <c r="AD523" s="197">
        <f t="shared" si="908"/>
        <v>0</v>
      </c>
      <c r="AE523" s="20">
        <f t="shared" si="887"/>
        <v>0</v>
      </c>
      <c r="AF523" s="21">
        <f t="shared" si="888"/>
        <v>0</v>
      </c>
      <c r="AG523" s="198">
        <f t="shared" si="889"/>
        <v>1</v>
      </c>
      <c r="AH523" s="185">
        <f t="shared" si="909"/>
        <v>0</v>
      </c>
      <c r="AI523" s="132"/>
      <c r="AJ523" s="20">
        <f t="shared" si="890"/>
        <v>0</v>
      </c>
      <c r="AK523" s="133"/>
      <c r="AL523" s="198">
        <f t="shared" si="891"/>
        <v>1</v>
      </c>
      <c r="AM523" s="185">
        <f t="shared" si="910"/>
        <v>0</v>
      </c>
      <c r="AN523" s="132"/>
      <c r="AO523" s="134">
        <f t="shared" si="892"/>
        <v>0</v>
      </c>
      <c r="AP523" s="292">
        <f t="shared" si="893"/>
        <v>0</v>
      </c>
      <c r="AQ523" s="56">
        <f t="shared" si="911"/>
        <v>0</v>
      </c>
      <c r="AR523" s="207"/>
      <c r="AS523" s="11" t="str">
        <f t="shared" si="915"/>
        <v xml:space="preserve"> </v>
      </c>
      <c r="AT523" s="10">
        <f t="shared" si="894"/>
        <v>0</v>
      </c>
      <c r="AU523" s="26">
        <f t="shared" si="895"/>
        <v>0</v>
      </c>
      <c r="AV523" s="26">
        <f t="shared" si="896"/>
        <v>0</v>
      </c>
      <c r="AW523" s="20">
        <f t="shared" si="897"/>
        <v>0</v>
      </c>
      <c r="AX523" s="21">
        <f t="shared" si="898"/>
        <v>0</v>
      </c>
      <c r="AY523" s="198">
        <f t="shared" si="899"/>
        <v>1</v>
      </c>
      <c r="AZ523" s="20">
        <f t="shared" si="912"/>
        <v>0</v>
      </c>
      <c r="BA523" s="132"/>
      <c r="BB523" s="20">
        <f t="shared" si="900"/>
        <v>0</v>
      </c>
      <c r="BC523" s="133"/>
      <c r="BD523" s="198">
        <f t="shared" si="901"/>
        <v>1</v>
      </c>
      <c r="BE523" s="20">
        <f t="shared" si="902"/>
        <v>0</v>
      </c>
      <c r="BF523" s="132"/>
      <c r="BG523" s="184">
        <f t="shared" si="903"/>
        <v>0</v>
      </c>
      <c r="BH523" s="301">
        <f t="shared" si="904"/>
        <v>0</v>
      </c>
      <c r="BI523" s="56">
        <f t="shared" si="913"/>
        <v>0</v>
      </c>
      <c r="BJ523" s="312"/>
      <c r="BK523" s="129" t="str">
        <f t="shared" si="879"/>
        <v>G/I</v>
      </c>
    </row>
    <row r="524" spans="2:63" x14ac:dyDescent="0.25">
      <c r="B524" s="130" t="s">
        <v>603</v>
      </c>
      <c r="C524" s="9"/>
      <c r="D524" s="14"/>
      <c r="E524" s="324" t="s">
        <v>148</v>
      </c>
      <c r="F524" s="324"/>
      <c r="G524" s="60"/>
      <c r="H524" s="66"/>
      <c r="I524" s="26"/>
      <c r="J524" s="186">
        <f>0%</f>
        <v>0</v>
      </c>
      <c r="K524" s="197">
        <f t="shared" si="905"/>
        <v>0</v>
      </c>
      <c r="L524" s="20">
        <f t="shared" si="880"/>
        <v>0</v>
      </c>
      <c r="M524" s="67">
        <f t="shared" si="881"/>
        <v>0</v>
      </c>
      <c r="N524" s="198">
        <f>100%</f>
        <v>1</v>
      </c>
      <c r="O524" s="185">
        <f t="shared" si="906"/>
        <v>0</v>
      </c>
      <c r="P524" s="132"/>
      <c r="Q524" s="20">
        <f t="shared" si="882"/>
        <v>0</v>
      </c>
      <c r="R524" s="133"/>
      <c r="S524" s="198">
        <f>100%</f>
        <v>1</v>
      </c>
      <c r="T524" s="185">
        <f t="shared" si="907"/>
        <v>0</v>
      </c>
      <c r="U524" s="132"/>
      <c r="V524" s="134">
        <f t="shared" si="883"/>
        <v>0</v>
      </c>
      <c r="W524" s="317"/>
      <c r="X524" s="57"/>
      <c r="Y524" s="283"/>
      <c r="Z524" s="284" t="str">
        <f t="shared" si="914"/>
        <v xml:space="preserve"> </v>
      </c>
      <c r="AA524" s="10">
        <f t="shared" si="884"/>
        <v>0</v>
      </c>
      <c r="AB524" s="26">
        <f t="shared" si="885"/>
        <v>0</v>
      </c>
      <c r="AC524" s="186">
        <f t="shared" si="886"/>
        <v>0</v>
      </c>
      <c r="AD524" s="197">
        <f t="shared" si="908"/>
        <v>0</v>
      </c>
      <c r="AE524" s="20">
        <f t="shared" si="887"/>
        <v>0</v>
      </c>
      <c r="AF524" s="21">
        <f t="shared" si="888"/>
        <v>0</v>
      </c>
      <c r="AG524" s="198">
        <f t="shared" si="889"/>
        <v>1</v>
      </c>
      <c r="AH524" s="185">
        <f t="shared" si="909"/>
        <v>0</v>
      </c>
      <c r="AI524" s="132"/>
      <c r="AJ524" s="20">
        <f t="shared" si="890"/>
        <v>0</v>
      </c>
      <c r="AK524" s="133"/>
      <c r="AL524" s="198">
        <f t="shared" si="891"/>
        <v>1</v>
      </c>
      <c r="AM524" s="185">
        <f t="shared" si="910"/>
        <v>0</v>
      </c>
      <c r="AN524" s="132"/>
      <c r="AO524" s="134">
        <f t="shared" si="892"/>
        <v>0</v>
      </c>
      <c r="AP524" s="292">
        <f t="shared" si="893"/>
        <v>0</v>
      </c>
      <c r="AQ524" s="56">
        <f t="shared" si="911"/>
        <v>0</v>
      </c>
      <c r="AR524" s="207"/>
      <c r="AS524" s="11" t="str">
        <f t="shared" si="915"/>
        <v xml:space="preserve"> </v>
      </c>
      <c r="AT524" s="10">
        <f t="shared" si="894"/>
        <v>0</v>
      </c>
      <c r="AU524" s="26">
        <f t="shared" si="895"/>
        <v>0</v>
      </c>
      <c r="AV524" s="26">
        <f t="shared" si="896"/>
        <v>0</v>
      </c>
      <c r="AW524" s="20">
        <f t="shared" si="897"/>
        <v>0</v>
      </c>
      <c r="AX524" s="21">
        <f t="shared" si="898"/>
        <v>0</v>
      </c>
      <c r="AY524" s="198">
        <f t="shared" si="899"/>
        <v>1</v>
      </c>
      <c r="AZ524" s="20">
        <f t="shared" si="912"/>
        <v>0</v>
      </c>
      <c r="BA524" s="132"/>
      <c r="BB524" s="20">
        <f t="shared" si="900"/>
        <v>0</v>
      </c>
      <c r="BC524" s="133"/>
      <c r="BD524" s="198">
        <f t="shared" si="901"/>
        <v>1</v>
      </c>
      <c r="BE524" s="20">
        <f t="shared" si="902"/>
        <v>0</v>
      </c>
      <c r="BF524" s="132"/>
      <c r="BG524" s="184">
        <f t="shared" si="903"/>
        <v>0</v>
      </c>
      <c r="BH524" s="301">
        <f t="shared" si="904"/>
        <v>0</v>
      </c>
      <c r="BI524" s="56">
        <f t="shared" si="913"/>
        <v>0</v>
      </c>
      <c r="BJ524" s="312"/>
      <c r="BK524" s="129" t="str">
        <f t="shared" si="879"/>
        <v>G/I</v>
      </c>
    </row>
    <row r="525" spans="2:63" x14ac:dyDescent="0.25">
      <c r="B525" s="130" t="s">
        <v>604</v>
      </c>
      <c r="C525" s="9"/>
      <c r="D525" s="14"/>
      <c r="E525" s="324" t="s">
        <v>148</v>
      </c>
      <c r="F525" s="324"/>
      <c r="G525" s="60"/>
      <c r="H525" s="66"/>
      <c r="I525" s="26"/>
      <c r="J525" s="186">
        <f>0%</f>
        <v>0</v>
      </c>
      <c r="K525" s="197">
        <f t="shared" si="905"/>
        <v>0</v>
      </c>
      <c r="L525" s="20">
        <f t="shared" si="880"/>
        <v>0</v>
      </c>
      <c r="M525" s="67">
        <f t="shared" si="881"/>
        <v>0</v>
      </c>
      <c r="N525" s="198">
        <f>100%</f>
        <v>1</v>
      </c>
      <c r="O525" s="185">
        <f t="shared" si="906"/>
        <v>0</v>
      </c>
      <c r="P525" s="132"/>
      <c r="Q525" s="20">
        <f t="shared" si="882"/>
        <v>0</v>
      </c>
      <c r="R525" s="133"/>
      <c r="S525" s="198">
        <f>100%</f>
        <v>1</v>
      </c>
      <c r="T525" s="185">
        <f t="shared" si="907"/>
        <v>0</v>
      </c>
      <c r="U525" s="132"/>
      <c r="V525" s="134">
        <f t="shared" si="883"/>
        <v>0</v>
      </c>
      <c r="W525" s="317"/>
      <c r="X525" s="57"/>
      <c r="Y525" s="283"/>
      <c r="Z525" s="284" t="str">
        <f t="shared" si="914"/>
        <v xml:space="preserve"> </v>
      </c>
      <c r="AA525" s="10">
        <f t="shared" si="884"/>
        <v>0</v>
      </c>
      <c r="AB525" s="26">
        <f t="shared" si="885"/>
        <v>0</v>
      </c>
      <c r="AC525" s="186">
        <f t="shared" si="886"/>
        <v>0</v>
      </c>
      <c r="AD525" s="197">
        <f t="shared" si="908"/>
        <v>0</v>
      </c>
      <c r="AE525" s="20">
        <f t="shared" si="887"/>
        <v>0</v>
      </c>
      <c r="AF525" s="21">
        <f t="shared" si="888"/>
        <v>0</v>
      </c>
      <c r="AG525" s="198">
        <f t="shared" si="889"/>
        <v>1</v>
      </c>
      <c r="AH525" s="185">
        <f t="shared" si="909"/>
        <v>0</v>
      </c>
      <c r="AI525" s="132"/>
      <c r="AJ525" s="20">
        <f t="shared" si="890"/>
        <v>0</v>
      </c>
      <c r="AK525" s="133"/>
      <c r="AL525" s="198">
        <f t="shared" si="891"/>
        <v>1</v>
      </c>
      <c r="AM525" s="185">
        <f t="shared" si="910"/>
        <v>0</v>
      </c>
      <c r="AN525" s="132"/>
      <c r="AO525" s="134">
        <f t="shared" si="892"/>
        <v>0</v>
      </c>
      <c r="AP525" s="292">
        <f t="shared" si="893"/>
        <v>0</v>
      </c>
      <c r="AQ525" s="56">
        <f t="shared" si="911"/>
        <v>0</v>
      </c>
      <c r="AR525" s="207"/>
      <c r="AS525" s="11" t="str">
        <f t="shared" si="915"/>
        <v xml:space="preserve"> </v>
      </c>
      <c r="AT525" s="10">
        <f t="shared" si="894"/>
        <v>0</v>
      </c>
      <c r="AU525" s="26">
        <f t="shared" si="895"/>
        <v>0</v>
      </c>
      <c r="AV525" s="26">
        <f t="shared" si="896"/>
        <v>0</v>
      </c>
      <c r="AW525" s="20">
        <f t="shared" si="897"/>
        <v>0</v>
      </c>
      <c r="AX525" s="21">
        <f t="shared" si="898"/>
        <v>0</v>
      </c>
      <c r="AY525" s="198">
        <f t="shared" si="899"/>
        <v>1</v>
      </c>
      <c r="AZ525" s="20">
        <f t="shared" si="912"/>
        <v>0</v>
      </c>
      <c r="BA525" s="132"/>
      <c r="BB525" s="20">
        <f t="shared" si="900"/>
        <v>0</v>
      </c>
      <c r="BC525" s="133"/>
      <c r="BD525" s="198">
        <f t="shared" si="901"/>
        <v>1</v>
      </c>
      <c r="BE525" s="20">
        <f t="shared" si="902"/>
        <v>0</v>
      </c>
      <c r="BF525" s="132"/>
      <c r="BG525" s="184">
        <f t="shared" si="903"/>
        <v>0</v>
      </c>
      <c r="BH525" s="301">
        <f t="shared" si="904"/>
        <v>0</v>
      </c>
      <c r="BI525" s="56">
        <f t="shared" si="913"/>
        <v>0</v>
      </c>
      <c r="BJ525" s="312"/>
      <c r="BK525" s="129" t="str">
        <f t="shared" si="879"/>
        <v>G/I</v>
      </c>
    </row>
    <row r="526" spans="2:63" x14ac:dyDescent="0.25">
      <c r="B526" s="130" t="s">
        <v>605</v>
      </c>
      <c r="C526" s="9"/>
      <c r="D526" s="14"/>
      <c r="E526" s="324" t="s">
        <v>148</v>
      </c>
      <c r="F526" s="324"/>
      <c r="G526" s="60"/>
      <c r="H526" s="66"/>
      <c r="I526" s="26"/>
      <c r="J526" s="186">
        <f>0%</f>
        <v>0</v>
      </c>
      <c r="K526" s="197">
        <f t="shared" si="905"/>
        <v>0</v>
      </c>
      <c r="L526" s="20">
        <f t="shared" si="880"/>
        <v>0</v>
      </c>
      <c r="M526" s="67">
        <f t="shared" si="881"/>
        <v>0</v>
      </c>
      <c r="N526" s="198">
        <f>100%</f>
        <v>1</v>
      </c>
      <c r="O526" s="185">
        <f t="shared" si="906"/>
        <v>0</v>
      </c>
      <c r="P526" s="132"/>
      <c r="Q526" s="20">
        <f t="shared" si="882"/>
        <v>0</v>
      </c>
      <c r="R526" s="133"/>
      <c r="S526" s="198">
        <f>100%</f>
        <v>1</v>
      </c>
      <c r="T526" s="185">
        <f t="shared" si="907"/>
        <v>0</v>
      </c>
      <c r="U526" s="132"/>
      <c r="V526" s="134">
        <f t="shared" si="883"/>
        <v>0</v>
      </c>
      <c r="W526" s="317"/>
      <c r="X526" s="57"/>
      <c r="Y526" s="283"/>
      <c r="Z526" s="284" t="str">
        <f t="shared" si="914"/>
        <v xml:space="preserve"> </v>
      </c>
      <c r="AA526" s="10">
        <f t="shared" si="884"/>
        <v>0</v>
      </c>
      <c r="AB526" s="26">
        <f t="shared" si="885"/>
        <v>0</v>
      </c>
      <c r="AC526" s="186">
        <f t="shared" si="886"/>
        <v>0</v>
      </c>
      <c r="AD526" s="197">
        <f t="shared" si="908"/>
        <v>0</v>
      </c>
      <c r="AE526" s="20">
        <f t="shared" si="887"/>
        <v>0</v>
      </c>
      <c r="AF526" s="21">
        <f t="shared" si="888"/>
        <v>0</v>
      </c>
      <c r="AG526" s="198">
        <f t="shared" si="889"/>
        <v>1</v>
      </c>
      <c r="AH526" s="185">
        <f t="shared" si="909"/>
        <v>0</v>
      </c>
      <c r="AI526" s="132"/>
      <c r="AJ526" s="20">
        <f t="shared" si="890"/>
        <v>0</v>
      </c>
      <c r="AK526" s="133"/>
      <c r="AL526" s="198">
        <f t="shared" si="891"/>
        <v>1</v>
      </c>
      <c r="AM526" s="185">
        <f t="shared" si="910"/>
        <v>0</v>
      </c>
      <c r="AN526" s="132"/>
      <c r="AO526" s="134">
        <f t="shared" si="892"/>
        <v>0</v>
      </c>
      <c r="AP526" s="292">
        <f t="shared" si="893"/>
        <v>0</v>
      </c>
      <c r="AQ526" s="56">
        <f t="shared" si="911"/>
        <v>0</v>
      </c>
      <c r="AR526" s="207"/>
      <c r="AS526" s="11" t="str">
        <f t="shared" si="915"/>
        <v xml:space="preserve"> </v>
      </c>
      <c r="AT526" s="10">
        <f t="shared" si="894"/>
        <v>0</v>
      </c>
      <c r="AU526" s="26">
        <f t="shared" si="895"/>
        <v>0</v>
      </c>
      <c r="AV526" s="26">
        <f t="shared" si="896"/>
        <v>0</v>
      </c>
      <c r="AW526" s="20">
        <f t="shared" si="897"/>
        <v>0</v>
      </c>
      <c r="AX526" s="21">
        <f t="shared" si="898"/>
        <v>0</v>
      </c>
      <c r="AY526" s="198">
        <f t="shared" si="899"/>
        <v>1</v>
      </c>
      <c r="AZ526" s="20">
        <f t="shared" si="912"/>
        <v>0</v>
      </c>
      <c r="BA526" s="132"/>
      <c r="BB526" s="20">
        <f t="shared" si="900"/>
        <v>0</v>
      </c>
      <c r="BC526" s="133"/>
      <c r="BD526" s="198">
        <f t="shared" si="901"/>
        <v>1</v>
      </c>
      <c r="BE526" s="20">
        <f t="shared" si="902"/>
        <v>0</v>
      </c>
      <c r="BF526" s="132"/>
      <c r="BG526" s="184">
        <f t="shared" si="903"/>
        <v>0</v>
      </c>
      <c r="BH526" s="301">
        <f t="shared" si="904"/>
        <v>0</v>
      </c>
      <c r="BI526" s="56">
        <f t="shared" si="913"/>
        <v>0</v>
      </c>
      <c r="BJ526" s="312"/>
      <c r="BK526" s="129" t="str">
        <f t="shared" si="879"/>
        <v>G/I</v>
      </c>
    </row>
    <row r="527" spans="2:63" x14ac:dyDescent="0.25">
      <c r="B527" s="130" t="s">
        <v>606</v>
      </c>
      <c r="C527" s="9"/>
      <c r="D527" s="14"/>
      <c r="E527" s="324" t="s">
        <v>148</v>
      </c>
      <c r="F527" s="324"/>
      <c r="G527" s="60"/>
      <c r="H527" s="66"/>
      <c r="I527" s="26"/>
      <c r="J527" s="186">
        <f>0%</f>
        <v>0</v>
      </c>
      <c r="K527" s="197">
        <f t="shared" si="905"/>
        <v>0</v>
      </c>
      <c r="L527" s="20">
        <f t="shared" si="880"/>
        <v>0</v>
      </c>
      <c r="M527" s="67">
        <f t="shared" si="881"/>
        <v>0</v>
      </c>
      <c r="N527" s="198">
        <f>100%</f>
        <v>1</v>
      </c>
      <c r="O527" s="185">
        <f t="shared" si="906"/>
        <v>0</v>
      </c>
      <c r="P527" s="132"/>
      <c r="Q527" s="20">
        <f t="shared" si="882"/>
        <v>0</v>
      </c>
      <c r="R527" s="133"/>
      <c r="S527" s="198">
        <f>100%</f>
        <v>1</v>
      </c>
      <c r="T527" s="185">
        <f t="shared" si="907"/>
        <v>0</v>
      </c>
      <c r="U527" s="132"/>
      <c r="V527" s="134">
        <f t="shared" si="883"/>
        <v>0</v>
      </c>
      <c r="W527" s="317"/>
      <c r="X527" s="57"/>
      <c r="Y527" s="283"/>
      <c r="Z527" s="284" t="str">
        <f t="shared" si="914"/>
        <v xml:space="preserve"> </v>
      </c>
      <c r="AA527" s="10">
        <f t="shared" si="884"/>
        <v>0</v>
      </c>
      <c r="AB527" s="26">
        <f t="shared" si="885"/>
        <v>0</v>
      </c>
      <c r="AC527" s="186">
        <f t="shared" si="886"/>
        <v>0</v>
      </c>
      <c r="AD527" s="197">
        <f t="shared" si="908"/>
        <v>0</v>
      </c>
      <c r="AE527" s="20">
        <f t="shared" si="887"/>
        <v>0</v>
      </c>
      <c r="AF527" s="21">
        <f t="shared" si="888"/>
        <v>0</v>
      </c>
      <c r="AG527" s="198">
        <f t="shared" si="889"/>
        <v>1</v>
      </c>
      <c r="AH527" s="185">
        <f t="shared" si="909"/>
        <v>0</v>
      </c>
      <c r="AI527" s="132"/>
      <c r="AJ527" s="20">
        <f t="shared" si="890"/>
        <v>0</v>
      </c>
      <c r="AK527" s="133"/>
      <c r="AL527" s="198">
        <f t="shared" si="891"/>
        <v>1</v>
      </c>
      <c r="AM527" s="185">
        <f t="shared" si="910"/>
        <v>0</v>
      </c>
      <c r="AN527" s="132"/>
      <c r="AO527" s="134">
        <f t="shared" si="892"/>
        <v>0</v>
      </c>
      <c r="AP527" s="292">
        <f t="shared" si="893"/>
        <v>0</v>
      </c>
      <c r="AQ527" s="56">
        <f t="shared" si="911"/>
        <v>0</v>
      </c>
      <c r="AR527" s="207"/>
      <c r="AS527" s="11" t="str">
        <f t="shared" si="915"/>
        <v xml:space="preserve"> </v>
      </c>
      <c r="AT527" s="10">
        <f t="shared" si="894"/>
        <v>0</v>
      </c>
      <c r="AU527" s="26">
        <f t="shared" si="895"/>
        <v>0</v>
      </c>
      <c r="AV527" s="26">
        <f t="shared" si="896"/>
        <v>0</v>
      </c>
      <c r="AW527" s="20">
        <f t="shared" si="897"/>
        <v>0</v>
      </c>
      <c r="AX527" s="21">
        <f t="shared" si="898"/>
        <v>0</v>
      </c>
      <c r="AY527" s="198">
        <f t="shared" si="899"/>
        <v>1</v>
      </c>
      <c r="AZ527" s="20">
        <f t="shared" si="912"/>
        <v>0</v>
      </c>
      <c r="BA527" s="132"/>
      <c r="BB527" s="20">
        <f t="shared" si="900"/>
        <v>0</v>
      </c>
      <c r="BC527" s="133"/>
      <c r="BD527" s="198">
        <f t="shared" si="901"/>
        <v>1</v>
      </c>
      <c r="BE527" s="20">
        <f t="shared" si="902"/>
        <v>0</v>
      </c>
      <c r="BF527" s="132"/>
      <c r="BG527" s="184">
        <f t="shared" si="903"/>
        <v>0</v>
      </c>
      <c r="BH527" s="301">
        <f t="shared" si="904"/>
        <v>0</v>
      </c>
      <c r="BI527" s="56">
        <f t="shared" si="913"/>
        <v>0</v>
      </c>
      <c r="BJ527" s="312"/>
      <c r="BK527" s="129" t="str">
        <f t="shared" si="879"/>
        <v>G/I</v>
      </c>
    </row>
    <row r="528" spans="2:63" x14ac:dyDescent="0.25">
      <c r="B528" s="130" t="s">
        <v>607</v>
      </c>
      <c r="C528" s="9"/>
      <c r="D528" s="14"/>
      <c r="E528" s="324" t="s">
        <v>148</v>
      </c>
      <c r="F528" s="324"/>
      <c r="G528" s="60"/>
      <c r="H528" s="66"/>
      <c r="I528" s="26"/>
      <c r="J528" s="186">
        <f>0%</f>
        <v>0</v>
      </c>
      <c r="K528" s="197">
        <f t="shared" si="905"/>
        <v>0</v>
      </c>
      <c r="L528" s="20">
        <f t="shared" si="880"/>
        <v>0</v>
      </c>
      <c r="M528" s="67">
        <f t="shared" si="881"/>
        <v>0</v>
      </c>
      <c r="N528" s="198">
        <f>100%</f>
        <v>1</v>
      </c>
      <c r="O528" s="185">
        <f t="shared" si="906"/>
        <v>0</v>
      </c>
      <c r="P528" s="132"/>
      <c r="Q528" s="20">
        <f t="shared" si="882"/>
        <v>0</v>
      </c>
      <c r="R528" s="133"/>
      <c r="S528" s="198">
        <f>100%</f>
        <v>1</v>
      </c>
      <c r="T528" s="185">
        <f t="shared" si="907"/>
        <v>0</v>
      </c>
      <c r="U528" s="132"/>
      <c r="V528" s="134">
        <f t="shared" si="883"/>
        <v>0</v>
      </c>
      <c r="W528" s="317"/>
      <c r="X528" s="57"/>
      <c r="Y528" s="283"/>
      <c r="Z528" s="284" t="str">
        <f t="shared" si="914"/>
        <v xml:space="preserve"> </v>
      </c>
      <c r="AA528" s="10">
        <f t="shared" si="884"/>
        <v>0</v>
      </c>
      <c r="AB528" s="26">
        <f t="shared" si="885"/>
        <v>0</v>
      </c>
      <c r="AC528" s="186">
        <f t="shared" si="886"/>
        <v>0</v>
      </c>
      <c r="AD528" s="197">
        <f t="shared" si="908"/>
        <v>0</v>
      </c>
      <c r="AE528" s="20">
        <f t="shared" si="887"/>
        <v>0</v>
      </c>
      <c r="AF528" s="21">
        <f t="shared" si="888"/>
        <v>0</v>
      </c>
      <c r="AG528" s="198">
        <f t="shared" si="889"/>
        <v>1</v>
      </c>
      <c r="AH528" s="185">
        <f t="shared" si="909"/>
        <v>0</v>
      </c>
      <c r="AI528" s="132"/>
      <c r="AJ528" s="20">
        <f t="shared" si="890"/>
        <v>0</v>
      </c>
      <c r="AK528" s="133"/>
      <c r="AL528" s="198">
        <f t="shared" si="891"/>
        <v>1</v>
      </c>
      <c r="AM528" s="185">
        <f t="shared" si="910"/>
        <v>0</v>
      </c>
      <c r="AN528" s="132"/>
      <c r="AO528" s="134">
        <f t="shared" si="892"/>
        <v>0</v>
      </c>
      <c r="AP528" s="292">
        <f t="shared" si="893"/>
        <v>0</v>
      </c>
      <c r="AQ528" s="56">
        <f t="shared" si="911"/>
        <v>0</v>
      </c>
      <c r="AR528" s="207"/>
      <c r="AS528" s="11" t="str">
        <f t="shared" si="915"/>
        <v xml:space="preserve"> </v>
      </c>
      <c r="AT528" s="10">
        <f t="shared" si="894"/>
        <v>0</v>
      </c>
      <c r="AU528" s="26">
        <f t="shared" si="895"/>
        <v>0</v>
      </c>
      <c r="AV528" s="26">
        <f t="shared" si="896"/>
        <v>0</v>
      </c>
      <c r="AW528" s="20">
        <f t="shared" si="897"/>
        <v>0</v>
      </c>
      <c r="AX528" s="21">
        <f t="shared" si="898"/>
        <v>0</v>
      </c>
      <c r="AY528" s="198">
        <f t="shared" si="899"/>
        <v>1</v>
      </c>
      <c r="AZ528" s="20">
        <f t="shared" si="912"/>
        <v>0</v>
      </c>
      <c r="BA528" s="132"/>
      <c r="BB528" s="20">
        <f t="shared" si="900"/>
        <v>0</v>
      </c>
      <c r="BC528" s="133"/>
      <c r="BD528" s="198">
        <f t="shared" si="901"/>
        <v>1</v>
      </c>
      <c r="BE528" s="20">
        <f t="shared" si="902"/>
        <v>0</v>
      </c>
      <c r="BF528" s="132"/>
      <c r="BG528" s="184">
        <f t="shared" si="903"/>
        <v>0</v>
      </c>
      <c r="BH528" s="301">
        <f t="shared" si="904"/>
        <v>0</v>
      </c>
      <c r="BI528" s="56">
        <f t="shared" si="913"/>
        <v>0</v>
      </c>
      <c r="BJ528" s="312"/>
      <c r="BK528" s="129" t="str">
        <f t="shared" si="879"/>
        <v>G/I</v>
      </c>
    </row>
    <row r="529" spans="2:63" x14ac:dyDescent="0.25">
      <c r="B529" s="130" t="s">
        <v>608</v>
      </c>
      <c r="C529" s="9"/>
      <c r="D529" s="14"/>
      <c r="E529" s="324" t="s">
        <v>148</v>
      </c>
      <c r="F529" s="324"/>
      <c r="G529" s="60"/>
      <c r="H529" s="66"/>
      <c r="I529" s="26"/>
      <c r="J529" s="186">
        <f>0%</f>
        <v>0</v>
      </c>
      <c r="K529" s="197">
        <f t="shared" si="905"/>
        <v>0</v>
      </c>
      <c r="L529" s="20">
        <f t="shared" si="880"/>
        <v>0</v>
      </c>
      <c r="M529" s="67">
        <f t="shared" si="881"/>
        <v>0</v>
      </c>
      <c r="N529" s="198">
        <f>100%</f>
        <v>1</v>
      </c>
      <c r="O529" s="185">
        <f t="shared" si="906"/>
        <v>0</v>
      </c>
      <c r="P529" s="132"/>
      <c r="Q529" s="20">
        <f t="shared" si="882"/>
        <v>0</v>
      </c>
      <c r="R529" s="133"/>
      <c r="S529" s="198">
        <f>100%</f>
        <v>1</v>
      </c>
      <c r="T529" s="185">
        <f t="shared" si="907"/>
        <v>0</v>
      </c>
      <c r="U529" s="132"/>
      <c r="V529" s="134">
        <f t="shared" si="883"/>
        <v>0</v>
      </c>
      <c r="W529" s="317"/>
      <c r="X529" s="57"/>
      <c r="Y529" s="283"/>
      <c r="Z529" s="284" t="str">
        <f t="shared" si="914"/>
        <v xml:space="preserve"> </v>
      </c>
      <c r="AA529" s="10">
        <f t="shared" si="884"/>
        <v>0</v>
      </c>
      <c r="AB529" s="26">
        <f t="shared" si="885"/>
        <v>0</v>
      </c>
      <c r="AC529" s="186">
        <f t="shared" si="886"/>
        <v>0</v>
      </c>
      <c r="AD529" s="197">
        <f t="shared" si="908"/>
        <v>0</v>
      </c>
      <c r="AE529" s="20">
        <f t="shared" si="887"/>
        <v>0</v>
      </c>
      <c r="AF529" s="21">
        <f t="shared" si="888"/>
        <v>0</v>
      </c>
      <c r="AG529" s="198">
        <f t="shared" si="889"/>
        <v>1</v>
      </c>
      <c r="AH529" s="185">
        <f t="shared" si="909"/>
        <v>0</v>
      </c>
      <c r="AI529" s="132"/>
      <c r="AJ529" s="20">
        <f t="shared" si="890"/>
        <v>0</v>
      </c>
      <c r="AK529" s="133"/>
      <c r="AL529" s="198">
        <f t="shared" si="891"/>
        <v>1</v>
      </c>
      <c r="AM529" s="185">
        <f t="shared" si="910"/>
        <v>0</v>
      </c>
      <c r="AN529" s="132"/>
      <c r="AO529" s="134">
        <f t="shared" si="892"/>
        <v>0</v>
      </c>
      <c r="AP529" s="292">
        <f t="shared" si="893"/>
        <v>0</v>
      </c>
      <c r="AQ529" s="56">
        <f t="shared" si="911"/>
        <v>0</v>
      </c>
      <c r="AR529" s="207"/>
      <c r="AS529" s="11" t="str">
        <f t="shared" si="915"/>
        <v xml:space="preserve"> </v>
      </c>
      <c r="AT529" s="10">
        <f t="shared" si="894"/>
        <v>0</v>
      </c>
      <c r="AU529" s="26">
        <f t="shared" si="895"/>
        <v>0</v>
      </c>
      <c r="AV529" s="26">
        <f t="shared" si="896"/>
        <v>0</v>
      </c>
      <c r="AW529" s="20">
        <f t="shared" si="897"/>
        <v>0</v>
      </c>
      <c r="AX529" s="21">
        <f t="shared" si="898"/>
        <v>0</v>
      </c>
      <c r="AY529" s="198">
        <f t="shared" si="899"/>
        <v>1</v>
      </c>
      <c r="AZ529" s="20">
        <f t="shared" si="912"/>
        <v>0</v>
      </c>
      <c r="BA529" s="132"/>
      <c r="BB529" s="20">
        <f t="shared" si="900"/>
        <v>0</v>
      </c>
      <c r="BC529" s="133"/>
      <c r="BD529" s="198">
        <f t="shared" si="901"/>
        <v>1</v>
      </c>
      <c r="BE529" s="20">
        <f t="shared" si="902"/>
        <v>0</v>
      </c>
      <c r="BF529" s="132"/>
      <c r="BG529" s="184">
        <f t="shared" si="903"/>
        <v>0</v>
      </c>
      <c r="BH529" s="301">
        <f t="shared" si="904"/>
        <v>0</v>
      </c>
      <c r="BI529" s="56">
        <f t="shared" si="913"/>
        <v>0</v>
      </c>
      <c r="BJ529" s="312"/>
      <c r="BK529" s="129" t="str">
        <f t="shared" ref="BK529:BK539" si="916">+IF(LEFT(RIGHT(B529,3),1)="/",SUBSTITUTE(B529,RIGHT(B529,3),""),"")</f>
        <v>G/I</v>
      </c>
    </row>
    <row r="530" spans="2:63" x14ac:dyDescent="0.25">
      <c r="B530" s="130" t="s">
        <v>609</v>
      </c>
      <c r="C530" s="9"/>
      <c r="D530" s="14"/>
      <c r="E530" s="324" t="s">
        <v>148</v>
      </c>
      <c r="F530" s="324"/>
      <c r="G530" s="60"/>
      <c r="H530" s="66"/>
      <c r="I530" s="26"/>
      <c r="J530" s="186">
        <f>0%</f>
        <v>0</v>
      </c>
      <c r="K530" s="197">
        <f t="shared" si="905"/>
        <v>0</v>
      </c>
      <c r="L530" s="20">
        <f t="shared" si="880"/>
        <v>0</v>
      </c>
      <c r="M530" s="67">
        <f t="shared" si="881"/>
        <v>0</v>
      </c>
      <c r="N530" s="198">
        <f>100%</f>
        <v>1</v>
      </c>
      <c r="O530" s="185">
        <f t="shared" si="906"/>
        <v>0</v>
      </c>
      <c r="P530" s="132"/>
      <c r="Q530" s="20">
        <f t="shared" si="882"/>
        <v>0</v>
      </c>
      <c r="R530" s="133"/>
      <c r="S530" s="198">
        <f>100%</f>
        <v>1</v>
      </c>
      <c r="T530" s="185">
        <f t="shared" si="907"/>
        <v>0</v>
      </c>
      <c r="U530" s="132"/>
      <c r="V530" s="134">
        <f t="shared" si="883"/>
        <v>0</v>
      </c>
      <c r="W530" s="317"/>
      <c r="X530" s="57"/>
      <c r="Y530" s="283"/>
      <c r="Z530" s="284" t="str">
        <f t="shared" si="914"/>
        <v xml:space="preserve"> </v>
      </c>
      <c r="AA530" s="10">
        <f t="shared" si="884"/>
        <v>0</v>
      </c>
      <c r="AB530" s="26">
        <f t="shared" si="885"/>
        <v>0</v>
      </c>
      <c r="AC530" s="186">
        <f t="shared" si="886"/>
        <v>0</v>
      </c>
      <c r="AD530" s="197">
        <f t="shared" si="908"/>
        <v>0</v>
      </c>
      <c r="AE530" s="20">
        <f t="shared" si="887"/>
        <v>0</v>
      </c>
      <c r="AF530" s="21">
        <f t="shared" si="888"/>
        <v>0</v>
      </c>
      <c r="AG530" s="198">
        <f t="shared" si="889"/>
        <v>1</v>
      </c>
      <c r="AH530" s="185">
        <f t="shared" si="909"/>
        <v>0</v>
      </c>
      <c r="AI530" s="132"/>
      <c r="AJ530" s="20">
        <f t="shared" si="890"/>
        <v>0</v>
      </c>
      <c r="AK530" s="133"/>
      <c r="AL530" s="198">
        <f t="shared" si="891"/>
        <v>1</v>
      </c>
      <c r="AM530" s="185">
        <f t="shared" si="910"/>
        <v>0</v>
      </c>
      <c r="AN530" s="132"/>
      <c r="AO530" s="134">
        <f t="shared" si="892"/>
        <v>0</v>
      </c>
      <c r="AP530" s="292">
        <f t="shared" si="893"/>
        <v>0</v>
      </c>
      <c r="AQ530" s="56">
        <f t="shared" si="911"/>
        <v>0</v>
      </c>
      <c r="AR530" s="207"/>
      <c r="AS530" s="11" t="str">
        <f t="shared" si="915"/>
        <v xml:space="preserve"> </v>
      </c>
      <c r="AT530" s="10">
        <f t="shared" si="894"/>
        <v>0</v>
      </c>
      <c r="AU530" s="26">
        <f t="shared" si="895"/>
        <v>0</v>
      </c>
      <c r="AV530" s="26">
        <f t="shared" si="896"/>
        <v>0</v>
      </c>
      <c r="AW530" s="20">
        <f t="shared" si="897"/>
        <v>0</v>
      </c>
      <c r="AX530" s="21">
        <f t="shared" si="898"/>
        <v>0</v>
      </c>
      <c r="AY530" s="198">
        <f t="shared" si="899"/>
        <v>1</v>
      </c>
      <c r="AZ530" s="20">
        <f t="shared" si="912"/>
        <v>0</v>
      </c>
      <c r="BA530" s="132"/>
      <c r="BB530" s="20">
        <f t="shared" si="900"/>
        <v>0</v>
      </c>
      <c r="BC530" s="133"/>
      <c r="BD530" s="198">
        <f t="shared" si="901"/>
        <v>1</v>
      </c>
      <c r="BE530" s="20">
        <f t="shared" si="902"/>
        <v>0</v>
      </c>
      <c r="BF530" s="132"/>
      <c r="BG530" s="184">
        <f t="shared" si="903"/>
        <v>0</v>
      </c>
      <c r="BH530" s="301">
        <f t="shared" si="904"/>
        <v>0</v>
      </c>
      <c r="BI530" s="56">
        <f t="shared" si="913"/>
        <v>0</v>
      </c>
      <c r="BJ530" s="312"/>
      <c r="BK530" s="129" t="str">
        <f t="shared" si="916"/>
        <v>G/I</v>
      </c>
    </row>
    <row r="531" spans="2:63" x14ac:dyDescent="0.25">
      <c r="B531" s="130" t="s">
        <v>610</v>
      </c>
      <c r="C531" s="9"/>
      <c r="D531" s="14"/>
      <c r="E531" s="324" t="s">
        <v>148</v>
      </c>
      <c r="F531" s="324"/>
      <c r="G531" s="60"/>
      <c r="H531" s="66"/>
      <c r="I531" s="26"/>
      <c r="J531" s="186">
        <f>0%</f>
        <v>0</v>
      </c>
      <c r="K531" s="197">
        <f t="shared" si="905"/>
        <v>0</v>
      </c>
      <c r="L531" s="20">
        <f t="shared" si="880"/>
        <v>0</v>
      </c>
      <c r="M531" s="67">
        <f t="shared" si="881"/>
        <v>0</v>
      </c>
      <c r="N531" s="198">
        <f>100%</f>
        <v>1</v>
      </c>
      <c r="O531" s="185">
        <f t="shared" si="906"/>
        <v>0</v>
      </c>
      <c r="P531" s="132"/>
      <c r="Q531" s="20">
        <f t="shared" si="882"/>
        <v>0</v>
      </c>
      <c r="R531" s="133"/>
      <c r="S531" s="198">
        <f>100%</f>
        <v>1</v>
      </c>
      <c r="T531" s="185">
        <f t="shared" si="907"/>
        <v>0</v>
      </c>
      <c r="U531" s="132"/>
      <c r="V531" s="134">
        <f t="shared" si="883"/>
        <v>0</v>
      </c>
      <c r="W531" s="317"/>
      <c r="X531" s="57"/>
      <c r="Y531" s="283"/>
      <c r="Z531" s="284" t="str">
        <f t="shared" si="914"/>
        <v xml:space="preserve"> </v>
      </c>
      <c r="AA531" s="10">
        <f t="shared" si="884"/>
        <v>0</v>
      </c>
      <c r="AB531" s="26">
        <f t="shared" si="885"/>
        <v>0</v>
      </c>
      <c r="AC531" s="186">
        <f t="shared" si="886"/>
        <v>0</v>
      </c>
      <c r="AD531" s="197">
        <f t="shared" si="908"/>
        <v>0</v>
      </c>
      <c r="AE531" s="20">
        <f t="shared" si="887"/>
        <v>0</v>
      </c>
      <c r="AF531" s="21">
        <f t="shared" si="888"/>
        <v>0</v>
      </c>
      <c r="AG531" s="198">
        <f t="shared" si="889"/>
        <v>1</v>
      </c>
      <c r="AH531" s="185">
        <f t="shared" si="909"/>
        <v>0</v>
      </c>
      <c r="AI531" s="132"/>
      <c r="AJ531" s="20">
        <f t="shared" si="890"/>
        <v>0</v>
      </c>
      <c r="AK531" s="133"/>
      <c r="AL531" s="198">
        <f t="shared" si="891"/>
        <v>1</v>
      </c>
      <c r="AM531" s="185">
        <f t="shared" si="910"/>
        <v>0</v>
      </c>
      <c r="AN531" s="132"/>
      <c r="AO531" s="134">
        <f t="shared" si="892"/>
        <v>0</v>
      </c>
      <c r="AP531" s="292">
        <f t="shared" si="893"/>
        <v>0</v>
      </c>
      <c r="AQ531" s="56">
        <f t="shared" si="911"/>
        <v>0</v>
      </c>
      <c r="AR531" s="207"/>
      <c r="AS531" s="11" t="str">
        <f t="shared" si="915"/>
        <v xml:space="preserve"> </v>
      </c>
      <c r="AT531" s="10">
        <f t="shared" si="894"/>
        <v>0</v>
      </c>
      <c r="AU531" s="26">
        <f t="shared" si="895"/>
        <v>0</v>
      </c>
      <c r="AV531" s="26">
        <f t="shared" si="896"/>
        <v>0</v>
      </c>
      <c r="AW531" s="20">
        <f t="shared" si="897"/>
        <v>0</v>
      </c>
      <c r="AX531" s="21">
        <f t="shared" si="898"/>
        <v>0</v>
      </c>
      <c r="AY531" s="198">
        <f t="shared" si="899"/>
        <v>1</v>
      </c>
      <c r="AZ531" s="20">
        <f t="shared" si="912"/>
        <v>0</v>
      </c>
      <c r="BA531" s="132"/>
      <c r="BB531" s="20">
        <f t="shared" si="900"/>
        <v>0</v>
      </c>
      <c r="BC531" s="133"/>
      <c r="BD531" s="198">
        <f t="shared" si="901"/>
        <v>1</v>
      </c>
      <c r="BE531" s="20">
        <f t="shared" si="902"/>
        <v>0</v>
      </c>
      <c r="BF531" s="132"/>
      <c r="BG531" s="184">
        <f t="shared" si="903"/>
        <v>0</v>
      </c>
      <c r="BH531" s="301">
        <f t="shared" si="904"/>
        <v>0</v>
      </c>
      <c r="BI531" s="56">
        <f t="shared" si="913"/>
        <v>0</v>
      </c>
      <c r="BJ531" s="312"/>
      <c r="BK531" s="129" t="str">
        <f t="shared" si="916"/>
        <v>G/I</v>
      </c>
    </row>
    <row r="532" spans="2:63" x14ac:dyDescent="0.25">
      <c r="B532" s="130" t="s">
        <v>611</v>
      </c>
      <c r="C532" s="9"/>
      <c r="D532" s="14"/>
      <c r="E532" s="324" t="s">
        <v>148</v>
      </c>
      <c r="F532" s="324"/>
      <c r="G532" s="60"/>
      <c r="H532" s="66"/>
      <c r="I532" s="26"/>
      <c r="J532" s="186">
        <f>0%</f>
        <v>0</v>
      </c>
      <c r="K532" s="197">
        <f t="shared" si="905"/>
        <v>0</v>
      </c>
      <c r="L532" s="20">
        <f t="shared" si="880"/>
        <v>0</v>
      </c>
      <c r="M532" s="67">
        <f t="shared" si="881"/>
        <v>0</v>
      </c>
      <c r="N532" s="198">
        <f>100%</f>
        <v>1</v>
      </c>
      <c r="O532" s="185">
        <f t="shared" si="906"/>
        <v>0</v>
      </c>
      <c r="P532" s="132"/>
      <c r="Q532" s="20">
        <f t="shared" si="882"/>
        <v>0</v>
      </c>
      <c r="R532" s="133"/>
      <c r="S532" s="198">
        <f>100%</f>
        <v>1</v>
      </c>
      <c r="T532" s="185">
        <f t="shared" si="907"/>
        <v>0</v>
      </c>
      <c r="U532" s="132"/>
      <c r="V532" s="134">
        <f t="shared" si="883"/>
        <v>0</v>
      </c>
      <c r="W532" s="317"/>
      <c r="X532" s="57"/>
      <c r="Y532" s="283"/>
      <c r="Z532" s="284" t="str">
        <f t="shared" si="914"/>
        <v xml:space="preserve"> </v>
      </c>
      <c r="AA532" s="10">
        <f t="shared" si="884"/>
        <v>0</v>
      </c>
      <c r="AB532" s="26">
        <f t="shared" si="885"/>
        <v>0</v>
      </c>
      <c r="AC532" s="186">
        <f t="shared" si="886"/>
        <v>0</v>
      </c>
      <c r="AD532" s="197">
        <f t="shared" si="908"/>
        <v>0</v>
      </c>
      <c r="AE532" s="20">
        <f t="shared" si="887"/>
        <v>0</v>
      </c>
      <c r="AF532" s="21">
        <f t="shared" si="888"/>
        <v>0</v>
      </c>
      <c r="AG532" s="198">
        <f t="shared" si="889"/>
        <v>1</v>
      </c>
      <c r="AH532" s="185">
        <f t="shared" si="909"/>
        <v>0</v>
      </c>
      <c r="AI532" s="132"/>
      <c r="AJ532" s="20">
        <f t="shared" si="890"/>
        <v>0</v>
      </c>
      <c r="AK532" s="133"/>
      <c r="AL532" s="198">
        <f t="shared" si="891"/>
        <v>1</v>
      </c>
      <c r="AM532" s="185">
        <f t="shared" si="910"/>
        <v>0</v>
      </c>
      <c r="AN532" s="132"/>
      <c r="AO532" s="134">
        <f t="shared" si="892"/>
        <v>0</v>
      </c>
      <c r="AP532" s="292">
        <f t="shared" si="893"/>
        <v>0</v>
      </c>
      <c r="AQ532" s="56">
        <f t="shared" si="911"/>
        <v>0</v>
      </c>
      <c r="AR532" s="207"/>
      <c r="AS532" s="11" t="str">
        <f t="shared" si="915"/>
        <v xml:space="preserve"> </v>
      </c>
      <c r="AT532" s="10">
        <f t="shared" si="894"/>
        <v>0</v>
      </c>
      <c r="AU532" s="26">
        <f t="shared" si="895"/>
        <v>0</v>
      </c>
      <c r="AV532" s="26">
        <f t="shared" si="896"/>
        <v>0</v>
      </c>
      <c r="AW532" s="20">
        <f t="shared" si="897"/>
        <v>0</v>
      </c>
      <c r="AX532" s="21">
        <f t="shared" si="898"/>
        <v>0</v>
      </c>
      <c r="AY532" s="198">
        <f t="shared" si="899"/>
        <v>1</v>
      </c>
      <c r="AZ532" s="20">
        <f t="shared" si="912"/>
        <v>0</v>
      </c>
      <c r="BA532" s="132"/>
      <c r="BB532" s="20">
        <f t="shared" si="900"/>
        <v>0</v>
      </c>
      <c r="BC532" s="133"/>
      <c r="BD532" s="198">
        <f t="shared" si="901"/>
        <v>1</v>
      </c>
      <c r="BE532" s="20">
        <f t="shared" si="902"/>
        <v>0</v>
      </c>
      <c r="BF532" s="132"/>
      <c r="BG532" s="184">
        <f t="shared" si="903"/>
        <v>0</v>
      </c>
      <c r="BH532" s="301">
        <f t="shared" si="904"/>
        <v>0</v>
      </c>
      <c r="BI532" s="56">
        <f t="shared" si="913"/>
        <v>0</v>
      </c>
      <c r="BJ532" s="312"/>
      <c r="BK532" s="129" t="str">
        <f t="shared" si="916"/>
        <v>G/I</v>
      </c>
    </row>
    <row r="533" spans="2:63" x14ac:dyDescent="0.25">
      <c r="B533" s="130" t="s">
        <v>612</v>
      </c>
      <c r="C533" s="9"/>
      <c r="D533" s="14"/>
      <c r="E533" s="324" t="s">
        <v>148</v>
      </c>
      <c r="F533" s="324"/>
      <c r="G533" s="60"/>
      <c r="H533" s="66"/>
      <c r="I533" s="26"/>
      <c r="J533" s="186">
        <f>0%</f>
        <v>0</v>
      </c>
      <c r="K533" s="197">
        <f t="shared" si="905"/>
        <v>0</v>
      </c>
      <c r="L533" s="20">
        <f t="shared" si="880"/>
        <v>0</v>
      </c>
      <c r="M533" s="67">
        <f t="shared" si="881"/>
        <v>0</v>
      </c>
      <c r="N533" s="198">
        <f>100%</f>
        <v>1</v>
      </c>
      <c r="O533" s="185">
        <f t="shared" si="906"/>
        <v>0</v>
      </c>
      <c r="P533" s="132"/>
      <c r="Q533" s="20">
        <f t="shared" si="882"/>
        <v>0</v>
      </c>
      <c r="R533" s="133"/>
      <c r="S533" s="198">
        <f>100%</f>
        <v>1</v>
      </c>
      <c r="T533" s="185">
        <f t="shared" si="907"/>
        <v>0</v>
      </c>
      <c r="U533" s="132"/>
      <c r="V533" s="134">
        <f t="shared" si="883"/>
        <v>0</v>
      </c>
      <c r="W533" s="317"/>
      <c r="X533" s="57"/>
      <c r="Y533" s="283"/>
      <c r="Z533" s="284" t="str">
        <f t="shared" si="914"/>
        <v xml:space="preserve"> </v>
      </c>
      <c r="AA533" s="10">
        <f t="shared" si="884"/>
        <v>0</v>
      </c>
      <c r="AB533" s="26">
        <f t="shared" si="885"/>
        <v>0</v>
      </c>
      <c r="AC533" s="186">
        <f t="shared" si="886"/>
        <v>0</v>
      </c>
      <c r="AD533" s="197">
        <f t="shared" si="908"/>
        <v>0</v>
      </c>
      <c r="AE533" s="20">
        <f t="shared" si="887"/>
        <v>0</v>
      </c>
      <c r="AF533" s="21">
        <f t="shared" si="888"/>
        <v>0</v>
      </c>
      <c r="AG533" s="198">
        <f t="shared" si="889"/>
        <v>1</v>
      </c>
      <c r="AH533" s="185">
        <f t="shared" si="909"/>
        <v>0</v>
      </c>
      <c r="AI533" s="132"/>
      <c r="AJ533" s="20">
        <f t="shared" si="890"/>
        <v>0</v>
      </c>
      <c r="AK533" s="133"/>
      <c r="AL533" s="198">
        <f t="shared" si="891"/>
        <v>1</v>
      </c>
      <c r="AM533" s="185">
        <f t="shared" si="910"/>
        <v>0</v>
      </c>
      <c r="AN533" s="132"/>
      <c r="AO533" s="134">
        <f t="shared" si="892"/>
        <v>0</v>
      </c>
      <c r="AP533" s="292">
        <f t="shared" si="893"/>
        <v>0</v>
      </c>
      <c r="AQ533" s="56">
        <f t="shared" si="911"/>
        <v>0</v>
      </c>
      <c r="AR533" s="207"/>
      <c r="AS533" s="11" t="str">
        <f t="shared" si="915"/>
        <v xml:space="preserve"> </v>
      </c>
      <c r="AT533" s="10">
        <f t="shared" si="894"/>
        <v>0</v>
      </c>
      <c r="AU533" s="26">
        <f t="shared" si="895"/>
        <v>0</v>
      </c>
      <c r="AV533" s="26">
        <f t="shared" si="896"/>
        <v>0</v>
      </c>
      <c r="AW533" s="20">
        <f t="shared" si="897"/>
        <v>0</v>
      </c>
      <c r="AX533" s="21">
        <f t="shared" si="898"/>
        <v>0</v>
      </c>
      <c r="AY533" s="198">
        <f t="shared" si="899"/>
        <v>1</v>
      </c>
      <c r="AZ533" s="20">
        <f t="shared" si="912"/>
        <v>0</v>
      </c>
      <c r="BA533" s="132"/>
      <c r="BB533" s="20">
        <f t="shared" si="900"/>
        <v>0</v>
      </c>
      <c r="BC533" s="133"/>
      <c r="BD533" s="198">
        <f t="shared" si="901"/>
        <v>1</v>
      </c>
      <c r="BE533" s="20">
        <f t="shared" si="902"/>
        <v>0</v>
      </c>
      <c r="BF533" s="132"/>
      <c r="BG533" s="184">
        <f t="shared" si="903"/>
        <v>0</v>
      </c>
      <c r="BH533" s="301">
        <f t="shared" si="904"/>
        <v>0</v>
      </c>
      <c r="BI533" s="56">
        <f t="shared" si="913"/>
        <v>0</v>
      </c>
      <c r="BJ533" s="312"/>
      <c r="BK533" s="129" t="str">
        <f t="shared" si="916"/>
        <v>G/I</v>
      </c>
    </row>
    <row r="534" spans="2:63" x14ac:dyDescent="0.25">
      <c r="B534" s="130" t="s">
        <v>613</v>
      </c>
      <c r="C534" s="9"/>
      <c r="D534" s="14"/>
      <c r="E534" s="324" t="s">
        <v>148</v>
      </c>
      <c r="F534" s="324"/>
      <c r="G534" s="60"/>
      <c r="H534" s="66"/>
      <c r="I534" s="26"/>
      <c r="J534" s="186">
        <f>0%</f>
        <v>0</v>
      </c>
      <c r="K534" s="197">
        <f t="shared" si="905"/>
        <v>0</v>
      </c>
      <c r="L534" s="20">
        <f t="shared" si="880"/>
        <v>0</v>
      </c>
      <c r="M534" s="67">
        <f t="shared" si="881"/>
        <v>0</v>
      </c>
      <c r="N534" s="198">
        <f>100%</f>
        <v>1</v>
      </c>
      <c r="O534" s="185">
        <f t="shared" si="906"/>
        <v>0</v>
      </c>
      <c r="P534" s="132"/>
      <c r="Q534" s="20">
        <f t="shared" si="882"/>
        <v>0</v>
      </c>
      <c r="R534" s="133"/>
      <c r="S534" s="198">
        <f>100%</f>
        <v>1</v>
      </c>
      <c r="T534" s="185">
        <f t="shared" si="907"/>
        <v>0</v>
      </c>
      <c r="U534" s="132"/>
      <c r="V534" s="134">
        <f t="shared" si="883"/>
        <v>0</v>
      </c>
      <c r="W534" s="317"/>
      <c r="X534" s="57"/>
      <c r="Y534" s="283"/>
      <c r="Z534" s="284" t="str">
        <f t="shared" si="914"/>
        <v xml:space="preserve"> </v>
      </c>
      <c r="AA534" s="10">
        <f t="shared" si="884"/>
        <v>0</v>
      </c>
      <c r="AB534" s="26">
        <f t="shared" si="885"/>
        <v>0</v>
      </c>
      <c r="AC534" s="186">
        <f t="shared" si="886"/>
        <v>0</v>
      </c>
      <c r="AD534" s="197">
        <f t="shared" si="908"/>
        <v>0</v>
      </c>
      <c r="AE534" s="20">
        <f t="shared" si="887"/>
        <v>0</v>
      </c>
      <c r="AF534" s="21">
        <f t="shared" si="888"/>
        <v>0</v>
      </c>
      <c r="AG534" s="198">
        <f t="shared" si="889"/>
        <v>1</v>
      </c>
      <c r="AH534" s="185">
        <f t="shared" si="909"/>
        <v>0</v>
      </c>
      <c r="AI534" s="132"/>
      <c r="AJ534" s="20">
        <f t="shared" si="890"/>
        <v>0</v>
      </c>
      <c r="AK534" s="133"/>
      <c r="AL534" s="198">
        <f t="shared" si="891"/>
        <v>1</v>
      </c>
      <c r="AM534" s="185">
        <f t="shared" si="910"/>
        <v>0</v>
      </c>
      <c r="AN534" s="132"/>
      <c r="AO534" s="134">
        <f t="shared" si="892"/>
        <v>0</v>
      </c>
      <c r="AP534" s="292">
        <f t="shared" si="893"/>
        <v>0</v>
      </c>
      <c r="AQ534" s="56">
        <f t="shared" si="911"/>
        <v>0</v>
      </c>
      <c r="AR534" s="207"/>
      <c r="AS534" s="11" t="str">
        <f t="shared" si="915"/>
        <v xml:space="preserve"> </v>
      </c>
      <c r="AT534" s="10">
        <f t="shared" si="894"/>
        <v>0</v>
      </c>
      <c r="AU534" s="26">
        <f t="shared" si="895"/>
        <v>0</v>
      </c>
      <c r="AV534" s="26">
        <f t="shared" si="896"/>
        <v>0</v>
      </c>
      <c r="AW534" s="20">
        <f t="shared" si="897"/>
        <v>0</v>
      </c>
      <c r="AX534" s="21">
        <f t="shared" si="898"/>
        <v>0</v>
      </c>
      <c r="AY534" s="198">
        <f t="shared" si="899"/>
        <v>1</v>
      </c>
      <c r="AZ534" s="20">
        <f t="shared" si="912"/>
        <v>0</v>
      </c>
      <c r="BA534" s="132"/>
      <c r="BB534" s="20">
        <f t="shared" si="900"/>
        <v>0</v>
      </c>
      <c r="BC534" s="133"/>
      <c r="BD534" s="198">
        <f t="shared" si="901"/>
        <v>1</v>
      </c>
      <c r="BE534" s="20">
        <f t="shared" si="902"/>
        <v>0</v>
      </c>
      <c r="BF534" s="132"/>
      <c r="BG534" s="184">
        <f t="shared" si="903"/>
        <v>0</v>
      </c>
      <c r="BH534" s="301">
        <f t="shared" si="904"/>
        <v>0</v>
      </c>
      <c r="BI534" s="56">
        <f t="shared" si="913"/>
        <v>0</v>
      </c>
      <c r="BJ534" s="312"/>
      <c r="BK534" s="129" t="str">
        <f t="shared" si="916"/>
        <v>G/I</v>
      </c>
    </row>
    <row r="535" spans="2:63" x14ac:dyDescent="0.25">
      <c r="B535" s="130" t="s">
        <v>614</v>
      </c>
      <c r="C535" s="9"/>
      <c r="D535" s="14"/>
      <c r="E535" s="324" t="s">
        <v>148</v>
      </c>
      <c r="F535" s="324"/>
      <c r="G535" s="60"/>
      <c r="H535" s="66"/>
      <c r="I535" s="26"/>
      <c r="J535" s="186">
        <f>0%</f>
        <v>0</v>
      </c>
      <c r="K535" s="197">
        <f t="shared" si="905"/>
        <v>0</v>
      </c>
      <c r="L535" s="20">
        <f t="shared" si="880"/>
        <v>0</v>
      </c>
      <c r="M535" s="67">
        <f t="shared" si="881"/>
        <v>0</v>
      </c>
      <c r="N535" s="198">
        <f>100%</f>
        <v>1</v>
      </c>
      <c r="O535" s="185">
        <f t="shared" si="906"/>
        <v>0</v>
      </c>
      <c r="P535" s="132"/>
      <c r="Q535" s="20">
        <f t="shared" si="882"/>
        <v>0</v>
      </c>
      <c r="R535" s="133"/>
      <c r="S535" s="198">
        <f>100%</f>
        <v>1</v>
      </c>
      <c r="T535" s="185">
        <f t="shared" si="907"/>
        <v>0</v>
      </c>
      <c r="U535" s="132"/>
      <c r="V535" s="134">
        <f t="shared" si="883"/>
        <v>0</v>
      </c>
      <c r="W535" s="317"/>
      <c r="X535" s="57"/>
      <c r="Y535" s="283"/>
      <c r="Z535" s="284" t="str">
        <f t="shared" si="914"/>
        <v xml:space="preserve"> </v>
      </c>
      <c r="AA535" s="10">
        <f t="shared" si="884"/>
        <v>0</v>
      </c>
      <c r="AB535" s="26">
        <f t="shared" si="885"/>
        <v>0</v>
      </c>
      <c r="AC535" s="186">
        <f t="shared" si="886"/>
        <v>0</v>
      </c>
      <c r="AD535" s="197">
        <f t="shared" si="908"/>
        <v>0</v>
      </c>
      <c r="AE535" s="20">
        <f t="shared" si="887"/>
        <v>0</v>
      </c>
      <c r="AF535" s="21">
        <f t="shared" si="888"/>
        <v>0</v>
      </c>
      <c r="AG535" s="198">
        <f t="shared" si="889"/>
        <v>1</v>
      </c>
      <c r="AH535" s="185">
        <f t="shared" si="909"/>
        <v>0</v>
      </c>
      <c r="AI535" s="132"/>
      <c r="AJ535" s="20">
        <f t="shared" si="890"/>
        <v>0</v>
      </c>
      <c r="AK535" s="133"/>
      <c r="AL535" s="198">
        <f t="shared" si="891"/>
        <v>1</v>
      </c>
      <c r="AM535" s="185">
        <f t="shared" si="910"/>
        <v>0</v>
      </c>
      <c r="AN535" s="132"/>
      <c r="AO535" s="134">
        <f t="shared" si="892"/>
        <v>0</v>
      </c>
      <c r="AP535" s="292">
        <f t="shared" si="893"/>
        <v>0</v>
      </c>
      <c r="AQ535" s="56">
        <f t="shared" si="911"/>
        <v>0</v>
      </c>
      <c r="AR535" s="207"/>
      <c r="AS535" s="11" t="str">
        <f t="shared" si="915"/>
        <v xml:space="preserve"> </v>
      </c>
      <c r="AT535" s="10">
        <f t="shared" si="894"/>
        <v>0</v>
      </c>
      <c r="AU535" s="26">
        <f t="shared" si="895"/>
        <v>0</v>
      </c>
      <c r="AV535" s="26">
        <f t="shared" si="896"/>
        <v>0</v>
      </c>
      <c r="AW535" s="20">
        <f t="shared" si="897"/>
        <v>0</v>
      </c>
      <c r="AX535" s="21">
        <f t="shared" si="898"/>
        <v>0</v>
      </c>
      <c r="AY535" s="198">
        <f t="shared" si="899"/>
        <v>1</v>
      </c>
      <c r="AZ535" s="20">
        <f t="shared" si="912"/>
        <v>0</v>
      </c>
      <c r="BA535" s="132"/>
      <c r="BB535" s="20">
        <f t="shared" si="900"/>
        <v>0</v>
      </c>
      <c r="BC535" s="133"/>
      <c r="BD535" s="198">
        <f t="shared" si="901"/>
        <v>1</v>
      </c>
      <c r="BE535" s="20">
        <f t="shared" si="902"/>
        <v>0</v>
      </c>
      <c r="BF535" s="132"/>
      <c r="BG535" s="184">
        <f t="shared" si="903"/>
        <v>0</v>
      </c>
      <c r="BH535" s="301">
        <f t="shared" si="904"/>
        <v>0</v>
      </c>
      <c r="BI535" s="56">
        <f t="shared" si="913"/>
        <v>0</v>
      </c>
      <c r="BJ535" s="312"/>
      <c r="BK535" s="129" t="str">
        <f t="shared" si="916"/>
        <v>G/I</v>
      </c>
    </row>
    <row r="536" spans="2:63" x14ac:dyDescent="0.25">
      <c r="B536" s="130" t="s">
        <v>615</v>
      </c>
      <c r="C536" s="9"/>
      <c r="D536" s="14"/>
      <c r="E536" s="324" t="s">
        <v>148</v>
      </c>
      <c r="F536" s="324"/>
      <c r="G536" s="60"/>
      <c r="H536" s="66"/>
      <c r="I536" s="26"/>
      <c r="J536" s="186">
        <f>0%</f>
        <v>0</v>
      </c>
      <c r="K536" s="197">
        <f t="shared" si="905"/>
        <v>0</v>
      </c>
      <c r="L536" s="20">
        <f t="shared" si="880"/>
        <v>0</v>
      </c>
      <c r="M536" s="67">
        <f t="shared" si="881"/>
        <v>0</v>
      </c>
      <c r="N536" s="198">
        <f>100%</f>
        <v>1</v>
      </c>
      <c r="O536" s="185">
        <f t="shared" si="906"/>
        <v>0</v>
      </c>
      <c r="P536" s="132"/>
      <c r="Q536" s="20">
        <f t="shared" si="882"/>
        <v>0</v>
      </c>
      <c r="R536" s="133"/>
      <c r="S536" s="198">
        <f>100%</f>
        <v>1</v>
      </c>
      <c r="T536" s="185">
        <f t="shared" si="907"/>
        <v>0</v>
      </c>
      <c r="U536" s="132"/>
      <c r="V536" s="134">
        <f t="shared" si="883"/>
        <v>0</v>
      </c>
      <c r="W536" s="317"/>
      <c r="X536" s="57"/>
      <c r="Y536" s="283"/>
      <c r="Z536" s="284" t="str">
        <f t="shared" si="914"/>
        <v xml:space="preserve"> </v>
      </c>
      <c r="AA536" s="10">
        <f t="shared" si="884"/>
        <v>0</v>
      </c>
      <c r="AB536" s="26">
        <f t="shared" si="885"/>
        <v>0</v>
      </c>
      <c r="AC536" s="186">
        <f t="shared" si="886"/>
        <v>0</v>
      </c>
      <c r="AD536" s="197">
        <f t="shared" si="908"/>
        <v>0</v>
      </c>
      <c r="AE536" s="20">
        <f t="shared" si="887"/>
        <v>0</v>
      </c>
      <c r="AF536" s="21">
        <f t="shared" si="888"/>
        <v>0</v>
      </c>
      <c r="AG536" s="198">
        <f t="shared" si="889"/>
        <v>1</v>
      </c>
      <c r="AH536" s="185">
        <f t="shared" si="909"/>
        <v>0</v>
      </c>
      <c r="AI536" s="132"/>
      <c r="AJ536" s="20">
        <f t="shared" si="890"/>
        <v>0</v>
      </c>
      <c r="AK536" s="133"/>
      <c r="AL536" s="198">
        <f t="shared" si="891"/>
        <v>1</v>
      </c>
      <c r="AM536" s="185">
        <f t="shared" si="910"/>
        <v>0</v>
      </c>
      <c r="AN536" s="132"/>
      <c r="AO536" s="134">
        <f t="shared" si="892"/>
        <v>0</v>
      </c>
      <c r="AP536" s="292">
        <f t="shared" si="893"/>
        <v>0</v>
      </c>
      <c r="AQ536" s="56">
        <f t="shared" si="911"/>
        <v>0</v>
      </c>
      <c r="AR536" s="207"/>
      <c r="AS536" s="11" t="str">
        <f t="shared" si="915"/>
        <v xml:space="preserve"> </v>
      </c>
      <c r="AT536" s="10">
        <f t="shared" si="894"/>
        <v>0</v>
      </c>
      <c r="AU536" s="26">
        <f t="shared" si="895"/>
        <v>0</v>
      </c>
      <c r="AV536" s="26">
        <f t="shared" si="896"/>
        <v>0</v>
      </c>
      <c r="AW536" s="20">
        <f t="shared" si="897"/>
        <v>0</v>
      </c>
      <c r="AX536" s="21">
        <f t="shared" si="898"/>
        <v>0</v>
      </c>
      <c r="AY536" s="198">
        <f t="shared" si="899"/>
        <v>1</v>
      </c>
      <c r="AZ536" s="20">
        <f t="shared" si="912"/>
        <v>0</v>
      </c>
      <c r="BA536" s="132"/>
      <c r="BB536" s="20">
        <f t="shared" si="900"/>
        <v>0</v>
      </c>
      <c r="BC536" s="133"/>
      <c r="BD536" s="198">
        <f t="shared" si="901"/>
        <v>1</v>
      </c>
      <c r="BE536" s="20">
        <f t="shared" si="902"/>
        <v>0</v>
      </c>
      <c r="BF536" s="132"/>
      <c r="BG536" s="184">
        <f t="shared" si="903"/>
        <v>0</v>
      </c>
      <c r="BH536" s="301">
        <f t="shared" si="904"/>
        <v>0</v>
      </c>
      <c r="BI536" s="56">
        <f t="shared" si="913"/>
        <v>0</v>
      </c>
      <c r="BJ536" s="312"/>
      <c r="BK536" s="129" t="str">
        <f t="shared" si="916"/>
        <v>G/I</v>
      </c>
    </row>
    <row r="537" spans="2:63" x14ac:dyDescent="0.25">
      <c r="B537" s="130" t="s">
        <v>616</v>
      </c>
      <c r="C537" s="9"/>
      <c r="D537" s="14"/>
      <c r="E537" s="324" t="s">
        <v>148</v>
      </c>
      <c r="F537" s="324"/>
      <c r="G537" s="60"/>
      <c r="H537" s="66"/>
      <c r="I537" s="26"/>
      <c r="J537" s="186">
        <f>0%</f>
        <v>0</v>
      </c>
      <c r="K537" s="197">
        <f t="shared" si="905"/>
        <v>0</v>
      </c>
      <c r="L537" s="20">
        <f t="shared" si="880"/>
        <v>0</v>
      </c>
      <c r="M537" s="67">
        <f t="shared" si="881"/>
        <v>0</v>
      </c>
      <c r="N537" s="198">
        <f>100%</f>
        <v>1</v>
      </c>
      <c r="O537" s="185">
        <f t="shared" si="906"/>
        <v>0</v>
      </c>
      <c r="P537" s="132"/>
      <c r="Q537" s="20">
        <f t="shared" si="882"/>
        <v>0</v>
      </c>
      <c r="R537" s="133"/>
      <c r="S537" s="198">
        <f>100%</f>
        <v>1</v>
      </c>
      <c r="T537" s="185">
        <f t="shared" si="907"/>
        <v>0</v>
      </c>
      <c r="U537" s="132"/>
      <c r="V537" s="134">
        <f t="shared" si="883"/>
        <v>0</v>
      </c>
      <c r="W537" s="317"/>
      <c r="X537" s="57"/>
      <c r="Y537" s="283"/>
      <c r="Z537" s="284" t="str">
        <f t="shared" si="914"/>
        <v xml:space="preserve"> </v>
      </c>
      <c r="AA537" s="10">
        <f t="shared" si="884"/>
        <v>0</v>
      </c>
      <c r="AB537" s="26">
        <f t="shared" si="885"/>
        <v>0</v>
      </c>
      <c r="AC537" s="186">
        <f t="shared" si="886"/>
        <v>0</v>
      </c>
      <c r="AD537" s="197">
        <f t="shared" si="908"/>
        <v>0</v>
      </c>
      <c r="AE537" s="20">
        <f t="shared" si="887"/>
        <v>0</v>
      </c>
      <c r="AF537" s="21">
        <f t="shared" si="888"/>
        <v>0</v>
      </c>
      <c r="AG537" s="198">
        <f t="shared" si="889"/>
        <v>1</v>
      </c>
      <c r="AH537" s="185">
        <f t="shared" si="909"/>
        <v>0</v>
      </c>
      <c r="AI537" s="132"/>
      <c r="AJ537" s="20">
        <f t="shared" si="890"/>
        <v>0</v>
      </c>
      <c r="AK537" s="133"/>
      <c r="AL537" s="198">
        <f t="shared" si="891"/>
        <v>1</v>
      </c>
      <c r="AM537" s="185">
        <f t="shared" si="910"/>
        <v>0</v>
      </c>
      <c r="AN537" s="132"/>
      <c r="AO537" s="134">
        <f t="shared" si="892"/>
        <v>0</v>
      </c>
      <c r="AP537" s="292">
        <f t="shared" si="893"/>
        <v>0</v>
      </c>
      <c r="AQ537" s="56">
        <f t="shared" si="911"/>
        <v>0</v>
      </c>
      <c r="AR537" s="207"/>
      <c r="AS537" s="11" t="str">
        <f t="shared" si="915"/>
        <v xml:space="preserve"> </v>
      </c>
      <c r="AT537" s="10">
        <f t="shared" si="894"/>
        <v>0</v>
      </c>
      <c r="AU537" s="26">
        <f t="shared" si="895"/>
        <v>0</v>
      </c>
      <c r="AV537" s="26">
        <f t="shared" si="896"/>
        <v>0</v>
      </c>
      <c r="AW537" s="20">
        <f t="shared" si="897"/>
        <v>0</v>
      </c>
      <c r="AX537" s="21">
        <f t="shared" si="898"/>
        <v>0</v>
      </c>
      <c r="AY537" s="198">
        <f t="shared" si="899"/>
        <v>1</v>
      </c>
      <c r="AZ537" s="20">
        <f t="shared" si="912"/>
        <v>0</v>
      </c>
      <c r="BA537" s="132"/>
      <c r="BB537" s="20">
        <f t="shared" si="900"/>
        <v>0</v>
      </c>
      <c r="BC537" s="133"/>
      <c r="BD537" s="198">
        <f t="shared" si="901"/>
        <v>1</v>
      </c>
      <c r="BE537" s="20">
        <f t="shared" si="902"/>
        <v>0</v>
      </c>
      <c r="BF537" s="132"/>
      <c r="BG537" s="184">
        <f t="shared" si="903"/>
        <v>0</v>
      </c>
      <c r="BH537" s="301">
        <f t="shared" si="904"/>
        <v>0</v>
      </c>
      <c r="BI537" s="56">
        <f t="shared" si="913"/>
        <v>0</v>
      </c>
      <c r="BJ537" s="312"/>
      <c r="BK537" s="129" t="str">
        <f t="shared" si="916"/>
        <v>G/I</v>
      </c>
    </row>
    <row r="538" spans="2:63" x14ac:dyDescent="0.25">
      <c r="B538" s="130" t="s">
        <v>617</v>
      </c>
      <c r="C538" s="9"/>
      <c r="D538" s="14"/>
      <c r="E538" s="324" t="s">
        <v>148</v>
      </c>
      <c r="F538" s="324"/>
      <c r="G538" s="60"/>
      <c r="H538" s="66"/>
      <c r="I538" s="26"/>
      <c r="J538" s="186">
        <f>0%</f>
        <v>0</v>
      </c>
      <c r="K538" s="197">
        <f t="shared" si="905"/>
        <v>0</v>
      </c>
      <c r="L538" s="20">
        <f t="shared" si="880"/>
        <v>0</v>
      </c>
      <c r="M538" s="67">
        <f t="shared" si="881"/>
        <v>0</v>
      </c>
      <c r="N538" s="198">
        <f>100%</f>
        <v>1</v>
      </c>
      <c r="O538" s="185">
        <f t="shared" si="906"/>
        <v>0</v>
      </c>
      <c r="P538" s="132"/>
      <c r="Q538" s="20">
        <f t="shared" si="882"/>
        <v>0</v>
      </c>
      <c r="R538" s="133"/>
      <c r="S538" s="198">
        <f>100%</f>
        <v>1</v>
      </c>
      <c r="T538" s="185">
        <f t="shared" si="907"/>
        <v>0</v>
      </c>
      <c r="U538" s="132"/>
      <c r="V538" s="134">
        <f t="shared" si="883"/>
        <v>0</v>
      </c>
      <c r="W538" s="317"/>
      <c r="X538" s="57"/>
      <c r="Y538" s="283"/>
      <c r="Z538" s="284" t="str">
        <f t="shared" si="914"/>
        <v xml:space="preserve"> </v>
      </c>
      <c r="AA538" s="10">
        <f t="shared" si="884"/>
        <v>0</v>
      </c>
      <c r="AB538" s="26">
        <f t="shared" si="885"/>
        <v>0</v>
      </c>
      <c r="AC538" s="186">
        <f t="shared" si="886"/>
        <v>0</v>
      </c>
      <c r="AD538" s="197">
        <f t="shared" si="908"/>
        <v>0</v>
      </c>
      <c r="AE538" s="20">
        <f t="shared" si="887"/>
        <v>0</v>
      </c>
      <c r="AF538" s="21">
        <f t="shared" si="888"/>
        <v>0</v>
      </c>
      <c r="AG538" s="198">
        <f t="shared" si="889"/>
        <v>1</v>
      </c>
      <c r="AH538" s="185">
        <f t="shared" si="909"/>
        <v>0</v>
      </c>
      <c r="AI538" s="132"/>
      <c r="AJ538" s="20">
        <f t="shared" si="890"/>
        <v>0</v>
      </c>
      <c r="AK538" s="133"/>
      <c r="AL538" s="198">
        <f t="shared" si="891"/>
        <v>1</v>
      </c>
      <c r="AM538" s="185">
        <f t="shared" si="910"/>
        <v>0</v>
      </c>
      <c r="AN538" s="132"/>
      <c r="AO538" s="134">
        <f t="shared" si="892"/>
        <v>0</v>
      </c>
      <c r="AP538" s="292">
        <f t="shared" si="893"/>
        <v>0</v>
      </c>
      <c r="AQ538" s="56">
        <f t="shared" si="911"/>
        <v>0</v>
      </c>
      <c r="AR538" s="207"/>
      <c r="AS538" s="11" t="str">
        <f t="shared" si="915"/>
        <v xml:space="preserve"> </v>
      </c>
      <c r="AT538" s="10">
        <f t="shared" si="894"/>
        <v>0</v>
      </c>
      <c r="AU538" s="26">
        <f t="shared" si="895"/>
        <v>0</v>
      </c>
      <c r="AV538" s="26">
        <f t="shared" si="896"/>
        <v>0</v>
      </c>
      <c r="AW538" s="20">
        <f t="shared" si="897"/>
        <v>0</v>
      </c>
      <c r="AX538" s="21">
        <f t="shared" si="898"/>
        <v>0</v>
      </c>
      <c r="AY538" s="198">
        <f t="shared" si="899"/>
        <v>1</v>
      </c>
      <c r="AZ538" s="20">
        <f t="shared" si="912"/>
        <v>0</v>
      </c>
      <c r="BA538" s="132"/>
      <c r="BB538" s="20">
        <f t="shared" si="900"/>
        <v>0</v>
      </c>
      <c r="BC538" s="133"/>
      <c r="BD538" s="198">
        <f t="shared" si="901"/>
        <v>1</v>
      </c>
      <c r="BE538" s="20">
        <f t="shared" si="902"/>
        <v>0</v>
      </c>
      <c r="BF538" s="132"/>
      <c r="BG538" s="184">
        <f t="shared" si="903"/>
        <v>0</v>
      </c>
      <c r="BH538" s="301">
        <f t="shared" si="904"/>
        <v>0</v>
      </c>
      <c r="BI538" s="56">
        <f t="shared" si="913"/>
        <v>0</v>
      </c>
      <c r="BJ538" s="312"/>
      <c r="BK538" s="129" t="str">
        <f t="shared" si="916"/>
        <v>G/I</v>
      </c>
    </row>
    <row r="539" spans="2:63" x14ac:dyDescent="0.25">
      <c r="B539" s="130" t="s">
        <v>618</v>
      </c>
      <c r="C539" s="9"/>
      <c r="D539" s="14"/>
      <c r="E539" s="324" t="s">
        <v>148</v>
      </c>
      <c r="F539" s="324"/>
      <c r="G539" s="60"/>
      <c r="H539" s="66"/>
      <c r="I539" s="26"/>
      <c r="J539" s="186">
        <f>0%</f>
        <v>0</v>
      </c>
      <c r="K539" s="197">
        <f t="shared" si="905"/>
        <v>0</v>
      </c>
      <c r="L539" s="20">
        <f t="shared" si="880"/>
        <v>0</v>
      </c>
      <c r="M539" s="67">
        <f t="shared" si="881"/>
        <v>0</v>
      </c>
      <c r="N539" s="198">
        <f>100%</f>
        <v>1</v>
      </c>
      <c r="O539" s="185">
        <f t="shared" si="906"/>
        <v>0</v>
      </c>
      <c r="P539" s="132"/>
      <c r="Q539" s="20">
        <f t="shared" si="882"/>
        <v>0</v>
      </c>
      <c r="R539" s="133"/>
      <c r="S539" s="198">
        <f>100%</f>
        <v>1</v>
      </c>
      <c r="T539" s="185">
        <f t="shared" si="907"/>
        <v>0</v>
      </c>
      <c r="U539" s="132"/>
      <c r="V539" s="134">
        <f t="shared" si="883"/>
        <v>0</v>
      </c>
      <c r="W539" s="317"/>
      <c r="X539" s="57"/>
      <c r="Y539" s="283"/>
      <c r="Z539" s="284" t="str">
        <f t="shared" si="914"/>
        <v xml:space="preserve"> </v>
      </c>
      <c r="AA539" s="10">
        <f t="shared" si="884"/>
        <v>0</v>
      </c>
      <c r="AB539" s="26">
        <f t="shared" si="885"/>
        <v>0</v>
      </c>
      <c r="AC539" s="186">
        <f t="shared" si="886"/>
        <v>0</v>
      </c>
      <c r="AD539" s="197">
        <f t="shared" si="908"/>
        <v>0</v>
      </c>
      <c r="AE539" s="20">
        <f t="shared" si="887"/>
        <v>0</v>
      </c>
      <c r="AF539" s="21">
        <f t="shared" si="888"/>
        <v>0</v>
      </c>
      <c r="AG539" s="198">
        <f t="shared" si="889"/>
        <v>1</v>
      </c>
      <c r="AH539" s="185">
        <f t="shared" si="909"/>
        <v>0</v>
      </c>
      <c r="AI539" s="132"/>
      <c r="AJ539" s="20">
        <f t="shared" si="890"/>
        <v>0</v>
      </c>
      <c r="AK539" s="133"/>
      <c r="AL539" s="198">
        <f t="shared" si="891"/>
        <v>1</v>
      </c>
      <c r="AM539" s="185">
        <f t="shared" si="910"/>
        <v>0</v>
      </c>
      <c r="AN539" s="132"/>
      <c r="AO539" s="134">
        <f t="shared" si="892"/>
        <v>0</v>
      </c>
      <c r="AP539" s="292">
        <f t="shared" si="893"/>
        <v>0</v>
      </c>
      <c r="AQ539" s="56">
        <f t="shared" si="911"/>
        <v>0</v>
      </c>
      <c r="AR539" s="207"/>
      <c r="AS539" s="11" t="str">
        <f t="shared" si="915"/>
        <v xml:space="preserve"> </v>
      </c>
      <c r="AT539" s="10">
        <f t="shared" si="894"/>
        <v>0</v>
      </c>
      <c r="AU539" s="26">
        <f t="shared" si="895"/>
        <v>0</v>
      </c>
      <c r="AV539" s="26">
        <f t="shared" si="896"/>
        <v>0</v>
      </c>
      <c r="AW539" s="20">
        <f t="shared" si="897"/>
        <v>0</v>
      </c>
      <c r="AX539" s="21">
        <f t="shared" si="898"/>
        <v>0</v>
      </c>
      <c r="AY539" s="198">
        <f t="shared" si="899"/>
        <v>1</v>
      </c>
      <c r="AZ539" s="20">
        <f t="shared" si="912"/>
        <v>0</v>
      </c>
      <c r="BA539" s="132"/>
      <c r="BB539" s="20">
        <f t="shared" si="900"/>
        <v>0</v>
      </c>
      <c r="BC539" s="133"/>
      <c r="BD539" s="198">
        <f t="shared" si="901"/>
        <v>1</v>
      </c>
      <c r="BE539" s="20">
        <f t="shared" si="902"/>
        <v>0</v>
      </c>
      <c r="BF539" s="132"/>
      <c r="BG539" s="184">
        <f t="shared" si="903"/>
        <v>0</v>
      </c>
      <c r="BH539" s="301">
        <f>AZ539-AH539</f>
        <v>0</v>
      </c>
      <c r="BI539" s="56">
        <f t="shared" si="913"/>
        <v>0</v>
      </c>
      <c r="BJ539" s="312"/>
      <c r="BK539" s="129" t="str">
        <f t="shared" si="916"/>
        <v>G/I</v>
      </c>
    </row>
    <row r="540" spans="2:63" ht="31.5" customHeight="1" x14ac:dyDescent="0.25">
      <c r="B540" s="120" t="s">
        <v>102</v>
      </c>
      <c r="C540" s="9"/>
      <c r="D540" s="337" t="s">
        <v>30</v>
      </c>
      <c r="E540" s="338"/>
      <c r="F540" s="339"/>
      <c r="G540" s="59"/>
      <c r="H540" s="64"/>
      <c r="I540" s="25"/>
      <c r="J540" s="25"/>
      <c r="K540" s="124"/>
      <c r="L540" s="5"/>
      <c r="M540" s="65">
        <f>O540+Q540</f>
        <v>0</v>
      </c>
      <c r="N540" s="199"/>
      <c r="O540" s="5">
        <f>+P540</f>
        <v>0</v>
      </c>
      <c r="P540" s="125">
        <f>+SUMIF($BK$7:$BK$628,$B540,O$7:O$628)</f>
        <v>0</v>
      </c>
      <c r="Q540" s="5">
        <f>R540</f>
        <v>0</v>
      </c>
      <c r="R540" s="126">
        <f>+SUMIF($BK$7:$BK$628,$B540,Q$7:Q$628)</f>
        <v>0</v>
      </c>
      <c r="S540" s="199"/>
      <c r="T540" s="5">
        <f>U540</f>
        <v>0</v>
      </c>
      <c r="U540" s="125">
        <f>+SUMIF($BK$7:$BK$628,$B540,T$7:T$628)</f>
        <v>0</v>
      </c>
      <c r="V540" s="65">
        <f>SUM(V541:V560)</f>
        <v>0</v>
      </c>
      <c r="W540" s="318"/>
      <c r="X540" s="274"/>
      <c r="Y540" s="281"/>
      <c r="Z540" s="309"/>
      <c r="AA540" s="23"/>
      <c r="AB540" s="25"/>
      <c r="AC540" s="25"/>
      <c r="AD540" s="124"/>
      <c r="AE540" s="5"/>
      <c r="AF540" s="6">
        <f>AH540+AJ540</f>
        <v>0</v>
      </c>
      <c r="AG540" s="199"/>
      <c r="AH540" s="5">
        <f>+AI540</f>
        <v>0</v>
      </c>
      <c r="AI540" s="125">
        <f>+SUMIF($BK$7:$BK$628,$B540,AH$7:AH$628)</f>
        <v>0</v>
      </c>
      <c r="AJ540" s="5">
        <f>AK540</f>
        <v>0</v>
      </c>
      <c r="AK540" s="126">
        <f>+SUMIF($BK$7:$BK$628,$B540,AJ$7:AJ$628)</f>
        <v>0</v>
      </c>
      <c r="AL540" s="199"/>
      <c r="AM540" s="5">
        <f>AN540</f>
        <v>0</v>
      </c>
      <c r="AN540" s="125">
        <f>+SUMIF($BK$7:$BK$628,$B540,AM$7:AM$628)</f>
        <v>0</v>
      </c>
      <c r="AO540" s="65">
        <f>SUM(AO541:AO560)</f>
        <v>0</v>
      </c>
      <c r="AP540" s="306"/>
      <c r="AQ540" s="288"/>
      <c r="AR540" s="289"/>
      <c r="AS540" s="308"/>
      <c r="AT540" s="23"/>
      <c r="AU540" s="25"/>
      <c r="AV540" s="25"/>
      <c r="AW540" s="5"/>
      <c r="AX540" s="6">
        <f>AZ540+BB540</f>
        <v>0</v>
      </c>
      <c r="AY540" s="199"/>
      <c r="AZ540" s="5">
        <f>+BA540</f>
        <v>0</v>
      </c>
      <c r="BA540" s="125">
        <f>+SUMIF($BK$7:$BK$628,$B540,AZ$7:AZ$628)</f>
        <v>0</v>
      </c>
      <c r="BB540" s="5">
        <f>BC540</f>
        <v>0</v>
      </c>
      <c r="BC540" s="126">
        <f>+SUMIF($BK$7:$BK$628,$B540,BB$7:BB$628)</f>
        <v>0</v>
      </c>
      <c r="BD540" s="199"/>
      <c r="BE540" s="5">
        <f>BF540</f>
        <v>0</v>
      </c>
      <c r="BF540" s="125">
        <f>+SUMIF($BK$7:$BK$628,$B540,BE$7:BE$628)</f>
        <v>0</v>
      </c>
      <c r="BG540" s="6">
        <f>SUM(BG541:BG560)</f>
        <v>0</v>
      </c>
      <c r="BH540" s="302"/>
      <c r="BI540" s="288"/>
      <c r="BJ540" s="312"/>
      <c r="BK540" s="129" t="str">
        <f t="shared" ref="BK540:BK549" si="917">+IF(LEFT(RIGHT(B540,2),1)="/",SUBSTITUTE(B540,RIGHT(B540,2),""),"")</f>
        <v/>
      </c>
    </row>
    <row r="541" spans="2:63" x14ac:dyDescent="0.25">
      <c r="B541" s="130" t="s">
        <v>103</v>
      </c>
      <c r="C541" s="9"/>
      <c r="D541" s="14"/>
      <c r="E541" s="324" t="s">
        <v>148</v>
      </c>
      <c r="F541" s="324"/>
      <c r="G541" s="61"/>
      <c r="H541" s="66"/>
      <c r="I541" s="26"/>
      <c r="J541" s="186">
        <f>27%</f>
        <v>0.27</v>
      </c>
      <c r="K541" s="197">
        <f>ROUNDDOWN(I541*J541,0)</f>
        <v>0</v>
      </c>
      <c r="L541" s="20">
        <f t="shared" ref="L541:L560" si="918">I541+K541</f>
        <v>0</v>
      </c>
      <c r="M541" s="67">
        <f t="shared" ref="M541:M560" si="919">H541*L541</f>
        <v>0</v>
      </c>
      <c r="N541" s="198">
        <f>100%</f>
        <v>1</v>
      </c>
      <c r="O541" s="185">
        <f>ROUND((M541*N541),0)</f>
        <v>0</v>
      </c>
      <c r="P541" s="132"/>
      <c r="Q541" s="20">
        <f t="shared" ref="Q541:Q560" si="920">M541-O541</f>
        <v>0</v>
      </c>
      <c r="R541" s="133"/>
      <c r="S541" s="198">
        <f>100%</f>
        <v>1</v>
      </c>
      <c r="T541" s="185">
        <f>ROUND((S541*O541),0)</f>
        <v>0</v>
      </c>
      <c r="U541" s="132"/>
      <c r="V541" s="134">
        <f t="shared" ref="V541:V560" si="921">O541-T541</f>
        <v>0</v>
      </c>
      <c r="W541" s="317"/>
      <c r="X541" s="57"/>
      <c r="Y541" s="283"/>
      <c r="Z541" s="284" t="str">
        <f t="shared" si="914"/>
        <v xml:space="preserve"> </v>
      </c>
      <c r="AA541" s="10">
        <f t="shared" ref="AA541:AA560" si="922">H541</f>
        <v>0</v>
      </c>
      <c r="AB541" s="26">
        <f t="shared" ref="AB541:AB560" si="923">I541</f>
        <v>0</v>
      </c>
      <c r="AC541" s="186">
        <f t="shared" ref="AC541:AC560" si="924">J541</f>
        <v>0.27</v>
      </c>
      <c r="AD541" s="197">
        <f>ROUNDDOWN(AB541*AC541,0)</f>
        <v>0</v>
      </c>
      <c r="AE541" s="20">
        <f t="shared" ref="AE541:AE560" si="925">AB541+AD541</f>
        <v>0</v>
      </c>
      <c r="AF541" s="21">
        <f t="shared" ref="AF541:AF560" si="926">AA541*AE541</f>
        <v>0</v>
      </c>
      <c r="AG541" s="198">
        <f t="shared" ref="AG541:AG560" si="927">N541</f>
        <v>1</v>
      </c>
      <c r="AH541" s="185">
        <f>ROUND((AF541*AG541),0)</f>
        <v>0</v>
      </c>
      <c r="AI541" s="132"/>
      <c r="AJ541" s="20">
        <f t="shared" ref="AJ541:AJ560" si="928">AF541-AH541</f>
        <v>0</v>
      </c>
      <c r="AK541" s="133"/>
      <c r="AL541" s="198">
        <f t="shared" ref="AL541:AL560" si="929">S541</f>
        <v>1</v>
      </c>
      <c r="AM541" s="185">
        <f>ROUND((AL541*AH541),0)</f>
        <v>0</v>
      </c>
      <c r="AN541" s="132"/>
      <c r="AO541" s="134">
        <f t="shared" ref="AO541:AO560" si="930">AH541-AM541</f>
        <v>0</v>
      </c>
      <c r="AP541" s="292">
        <f t="shared" ref="AP541:AP560" si="931">AH541-O541</f>
        <v>0</v>
      </c>
      <c r="AQ541" s="56">
        <f>X541</f>
        <v>0</v>
      </c>
      <c r="AR541" s="207"/>
      <c r="AS541" s="11" t="str">
        <f t="shared" si="915"/>
        <v xml:space="preserve"> </v>
      </c>
      <c r="AT541" s="10">
        <f t="shared" ref="AT541:AT560" si="932">AA541</f>
        <v>0</v>
      </c>
      <c r="AU541" s="26">
        <f t="shared" ref="AU541:AU560" si="933">AB541</f>
        <v>0</v>
      </c>
      <c r="AV541" s="26">
        <f t="shared" ref="AV541:AV560" si="934">AD541</f>
        <v>0</v>
      </c>
      <c r="AW541" s="20">
        <f t="shared" ref="AW541:AW560" si="935">AU541+AV541</f>
        <v>0</v>
      </c>
      <c r="AX541" s="21">
        <f t="shared" ref="AX541:AX560" si="936">AT541*AW541</f>
        <v>0</v>
      </c>
      <c r="AY541" s="198">
        <f t="shared" ref="AY541:AY560" si="937">AG541</f>
        <v>1</v>
      </c>
      <c r="AZ541" s="20">
        <f>ROUND((AX541*AY541),0)</f>
        <v>0</v>
      </c>
      <c r="BA541" s="132"/>
      <c r="BB541" s="20">
        <f t="shared" ref="BB541:BB560" si="938">AX541-AZ541</f>
        <v>0</v>
      </c>
      <c r="BC541" s="133"/>
      <c r="BD541" s="198">
        <f t="shared" ref="BD541:BD560" si="939">AL541</f>
        <v>1</v>
      </c>
      <c r="BE541" s="20">
        <f t="shared" ref="BE541:BE560" si="940">ROUND((BD541*AZ541),0)</f>
        <v>0</v>
      </c>
      <c r="BF541" s="132"/>
      <c r="BG541" s="184">
        <f t="shared" ref="BG541:BG560" si="941">AZ541-BE541</f>
        <v>0</v>
      </c>
      <c r="BH541" s="301">
        <f t="shared" ref="BH541:BH559" si="942">AZ541-AH541</f>
        <v>0</v>
      </c>
      <c r="BI541" s="56">
        <f>AQ541</f>
        <v>0</v>
      </c>
      <c r="BJ541" s="312"/>
      <c r="BK541" s="129" t="str">
        <f t="shared" si="917"/>
        <v>G/II</v>
      </c>
    </row>
    <row r="542" spans="2:63" x14ac:dyDescent="0.25">
      <c r="B542" s="130" t="s">
        <v>144</v>
      </c>
      <c r="C542" s="9"/>
      <c r="D542" s="14"/>
      <c r="E542" s="324" t="s">
        <v>148</v>
      </c>
      <c r="F542" s="324"/>
      <c r="G542" s="61"/>
      <c r="H542" s="66"/>
      <c r="I542" s="26"/>
      <c r="J542" s="186">
        <f>27%</f>
        <v>0.27</v>
      </c>
      <c r="K542" s="197">
        <f t="shared" ref="K542:K560" si="943">ROUNDDOWN(I542*J542,0)</f>
        <v>0</v>
      </c>
      <c r="L542" s="20">
        <f t="shared" si="918"/>
        <v>0</v>
      </c>
      <c r="M542" s="67">
        <f t="shared" si="919"/>
        <v>0</v>
      </c>
      <c r="N542" s="198">
        <f>100%</f>
        <v>1</v>
      </c>
      <c r="O542" s="185">
        <f t="shared" ref="O542:O560" si="944">ROUND((M542*N542),0)</f>
        <v>0</v>
      </c>
      <c r="P542" s="132"/>
      <c r="Q542" s="20">
        <f t="shared" si="920"/>
        <v>0</v>
      </c>
      <c r="R542" s="133"/>
      <c r="S542" s="198">
        <f>100%</f>
        <v>1</v>
      </c>
      <c r="T542" s="185">
        <f t="shared" ref="T542:T560" si="945">ROUND((S542*O542),0)</f>
        <v>0</v>
      </c>
      <c r="U542" s="132"/>
      <c r="V542" s="134">
        <f t="shared" si="921"/>
        <v>0</v>
      </c>
      <c r="W542" s="317"/>
      <c r="X542" s="57"/>
      <c r="Y542" s="283"/>
      <c r="Z542" s="284" t="str">
        <f t="shared" si="914"/>
        <v xml:space="preserve"> </v>
      </c>
      <c r="AA542" s="10">
        <f t="shared" si="922"/>
        <v>0</v>
      </c>
      <c r="AB542" s="26">
        <f t="shared" si="923"/>
        <v>0</v>
      </c>
      <c r="AC542" s="186">
        <f t="shared" si="924"/>
        <v>0.27</v>
      </c>
      <c r="AD542" s="197">
        <f t="shared" ref="AD542:AD560" si="946">ROUNDDOWN(AB542*AC542,0)</f>
        <v>0</v>
      </c>
      <c r="AE542" s="20">
        <f t="shared" si="925"/>
        <v>0</v>
      </c>
      <c r="AF542" s="21">
        <f t="shared" si="926"/>
        <v>0</v>
      </c>
      <c r="AG542" s="198">
        <f t="shared" si="927"/>
        <v>1</v>
      </c>
      <c r="AH542" s="185">
        <f t="shared" ref="AH542:AH560" si="947">ROUND((AF542*AG542),0)</f>
        <v>0</v>
      </c>
      <c r="AI542" s="132"/>
      <c r="AJ542" s="20">
        <f t="shared" si="928"/>
        <v>0</v>
      </c>
      <c r="AK542" s="133"/>
      <c r="AL542" s="198">
        <f t="shared" si="929"/>
        <v>1</v>
      </c>
      <c r="AM542" s="185">
        <f t="shared" ref="AM542:AM560" si="948">ROUND((AL542*AH542),0)</f>
        <v>0</v>
      </c>
      <c r="AN542" s="132"/>
      <c r="AO542" s="134">
        <f t="shared" si="930"/>
        <v>0</v>
      </c>
      <c r="AP542" s="292">
        <f t="shared" si="931"/>
        <v>0</v>
      </c>
      <c r="AQ542" s="56">
        <f t="shared" ref="AQ542:AQ560" si="949">X542</f>
        <v>0</v>
      </c>
      <c r="AR542" s="207"/>
      <c r="AS542" s="11" t="str">
        <f t="shared" si="915"/>
        <v xml:space="preserve"> </v>
      </c>
      <c r="AT542" s="10">
        <f t="shared" si="932"/>
        <v>0</v>
      </c>
      <c r="AU542" s="26">
        <f t="shared" si="933"/>
        <v>0</v>
      </c>
      <c r="AV542" s="26">
        <f t="shared" si="934"/>
        <v>0</v>
      </c>
      <c r="AW542" s="20">
        <f t="shared" si="935"/>
        <v>0</v>
      </c>
      <c r="AX542" s="21">
        <f t="shared" si="936"/>
        <v>0</v>
      </c>
      <c r="AY542" s="198">
        <f t="shared" si="937"/>
        <v>1</v>
      </c>
      <c r="AZ542" s="20">
        <f t="shared" ref="AZ542:AZ560" si="950">ROUND((AX542*AY542),0)</f>
        <v>0</v>
      </c>
      <c r="BA542" s="132"/>
      <c r="BB542" s="20">
        <f t="shared" si="938"/>
        <v>0</v>
      </c>
      <c r="BC542" s="133"/>
      <c r="BD542" s="198">
        <f t="shared" si="939"/>
        <v>1</v>
      </c>
      <c r="BE542" s="20">
        <f t="shared" si="940"/>
        <v>0</v>
      </c>
      <c r="BF542" s="132"/>
      <c r="BG542" s="184">
        <f t="shared" si="941"/>
        <v>0</v>
      </c>
      <c r="BH542" s="301">
        <f t="shared" si="942"/>
        <v>0</v>
      </c>
      <c r="BI542" s="56">
        <f t="shared" ref="BI542:BI560" si="951">AQ542</f>
        <v>0</v>
      </c>
      <c r="BJ542" s="312"/>
      <c r="BK542" s="129" t="str">
        <f t="shared" si="917"/>
        <v>G/II</v>
      </c>
    </row>
    <row r="543" spans="2:63" x14ac:dyDescent="0.25">
      <c r="B543" s="130" t="s">
        <v>619</v>
      </c>
      <c r="C543" s="9"/>
      <c r="D543" s="14"/>
      <c r="E543" s="324" t="s">
        <v>148</v>
      </c>
      <c r="F543" s="324"/>
      <c r="G543" s="61"/>
      <c r="H543" s="66"/>
      <c r="I543" s="26"/>
      <c r="J543" s="186">
        <f>27%</f>
        <v>0.27</v>
      </c>
      <c r="K543" s="197">
        <f t="shared" si="943"/>
        <v>0</v>
      </c>
      <c r="L543" s="20">
        <f t="shared" si="918"/>
        <v>0</v>
      </c>
      <c r="M543" s="67">
        <f t="shared" si="919"/>
        <v>0</v>
      </c>
      <c r="N543" s="198">
        <f>100%</f>
        <v>1</v>
      </c>
      <c r="O543" s="185">
        <f t="shared" si="944"/>
        <v>0</v>
      </c>
      <c r="P543" s="132"/>
      <c r="Q543" s="20">
        <f t="shared" si="920"/>
        <v>0</v>
      </c>
      <c r="R543" s="133"/>
      <c r="S543" s="198">
        <f>100%</f>
        <v>1</v>
      </c>
      <c r="T543" s="185">
        <f t="shared" si="945"/>
        <v>0</v>
      </c>
      <c r="U543" s="132"/>
      <c r="V543" s="134">
        <f t="shared" si="921"/>
        <v>0</v>
      </c>
      <c r="W543" s="317"/>
      <c r="X543" s="57"/>
      <c r="Y543" s="283"/>
      <c r="Z543" s="284" t="str">
        <f t="shared" si="914"/>
        <v xml:space="preserve"> </v>
      </c>
      <c r="AA543" s="10">
        <f t="shared" si="922"/>
        <v>0</v>
      </c>
      <c r="AB543" s="26">
        <f t="shared" si="923"/>
        <v>0</v>
      </c>
      <c r="AC543" s="186">
        <f t="shared" si="924"/>
        <v>0.27</v>
      </c>
      <c r="AD543" s="197">
        <f t="shared" si="946"/>
        <v>0</v>
      </c>
      <c r="AE543" s="20">
        <f t="shared" si="925"/>
        <v>0</v>
      </c>
      <c r="AF543" s="21">
        <f t="shared" si="926"/>
        <v>0</v>
      </c>
      <c r="AG543" s="198">
        <f t="shared" si="927"/>
        <v>1</v>
      </c>
      <c r="AH543" s="185">
        <f t="shared" si="947"/>
        <v>0</v>
      </c>
      <c r="AI543" s="132"/>
      <c r="AJ543" s="20">
        <f t="shared" si="928"/>
        <v>0</v>
      </c>
      <c r="AK543" s="133"/>
      <c r="AL543" s="198">
        <f t="shared" si="929"/>
        <v>1</v>
      </c>
      <c r="AM543" s="185">
        <f t="shared" si="948"/>
        <v>0</v>
      </c>
      <c r="AN543" s="132"/>
      <c r="AO543" s="134">
        <f t="shared" si="930"/>
        <v>0</v>
      </c>
      <c r="AP543" s="292">
        <f t="shared" si="931"/>
        <v>0</v>
      </c>
      <c r="AQ543" s="56">
        <f t="shared" si="949"/>
        <v>0</v>
      </c>
      <c r="AR543" s="207"/>
      <c r="AS543" s="11" t="str">
        <f t="shared" si="915"/>
        <v xml:space="preserve"> </v>
      </c>
      <c r="AT543" s="10">
        <f t="shared" si="932"/>
        <v>0</v>
      </c>
      <c r="AU543" s="26">
        <f t="shared" si="933"/>
        <v>0</v>
      </c>
      <c r="AV543" s="26">
        <f t="shared" si="934"/>
        <v>0</v>
      </c>
      <c r="AW543" s="20">
        <f t="shared" si="935"/>
        <v>0</v>
      </c>
      <c r="AX543" s="21">
        <f t="shared" si="936"/>
        <v>0</v>
      </c>
      <c r="AY543" s="198">
        <f t="shared" si="937"/>
        <v>1</v>
      </c>
      <c r="AZ543" s="20">
        <f t="shared" si="950"/>
        <v>0</v>
      </c>
      <c r="BA543" s="132"/>
      <c r="BB543" s="20">
        <f t="shared" si="938"/>
        <v>0</v>
      </c>
      <c r="BC543" s="133"/>
      <c r="BD543" s="198">
        <f t="shared" si="939"/>
        <v>1</v>
      </c>
      <c r="BE543" s="20">
        <f t="shared" si="940"/>
        <v>0</v>
      </c>
      <c r="BF543" s="132"/>
      <c r="BG543" s="184">
        <f t="shared" si="941"/>
        <v>0</v>
      </c>
      <c r="BH543" s="301">
        <f t="shared" si="942"/>
        <v>0</v>
      </c>
      <c r="BI543" s="56">
        <f t="shared" si="951"/>
        <v>0</v>
      </c>
      <c r="BJ543" s="312"/>
      <c r="BK543" s="129" t="str">
        <f t="shared" si="917"/>
        <v>G/II</v>
      </c>
    </row>
    <row r="544" spans="2:63" x14ac:dyDescent="0.25">
      <c r="B544" s="130" t="s">
        <v>620</v>
      </c>
      <c r="C544" s="9"/>
      <c r="D544" s="14"/>
      <c r="E544" s="324" t="s">
        <v>148</v>
      </c>
      <c r="F544" s="324"/>
      <c r="G544" s="61"/>
      <c r="H544" s="66"/>
      <c r="I544" s="26"/>
      <c r="J544" s="186">
        <f>27%</f>
        <v>0.27</v>
      </c>
      <c r="K544" s="197">
        <f t="shared" si="943"/>
        <v>0</v>
      </c>
      <c r="L544" s="20">
        <f t="shared" si="918"/>
        <v>0</v>
      </c>
      <c r="M544" s="67">
        <f t="shared" si="919"/>
        <v>0</v>
      </c>
      <c r="N544" s="198">
        <f>100%</f>
        <v>1</v>
      </c>
      <c r="O544" s="185">
        <f t="shared" si="944"/>
        <v>0</v>
      </c>
      <c r="P544" s="132"/>
      <c r="Q544" s="20">
        <f t="shared" si="920"/>
        <v>0</v>
      </c>
      <c r="R544" s="133"/>
      <c r="S544" s="198">
        <f>100%</f>
        <v>1</v>
      </c>
      <c r="T544" s="185">
        <f t="shared" si="945"/>
        <v>0</v>
      </c>
      <c r="U544" s="132"/>
      <c r="V544" s="134">
        <f t="shared" si="921"/>
        <v>0</v>
      </c>
      <c r="W544" s="317"/>
      <c r="X544" s="57"/>
      <c r="Y544" s="283"/>
      <c r="Z544" s="284" t="str">
        <f t="shared" si="914"/>
        <v xml:space="preserve"> </v>
      </c>
      <c r="AA544" s="10">
        <f t="shared" si="922"/>
        <v>0</v>
      </c>
      <c r="AB544" s="26">
        <f t="shared" si="923"/>
        <v>0</v>
      </c>
      <c r="AC544" s="186">
        <f t="shared" si="924"/>
        <v>0.27</v>
      </c>
      <c r="AD544" s="197">
        <f t="shared" si="946"/>
        <v>0</v>
      </c>
      <c r="AE544" s="20">
        <f t="shared" si="925"/>
        <v>0</v>
      </c>
      <c r="AF544" s="21">
        <f t="shared" si="926"/>
        <v>0</v>
      </c>
      <c r="AG544" s="198">
        <f t="shared" si="927"/>
        <v>1</v>
      </c>
      <c r="AH544" s="185">
        <f t="shared" si="947"/>
        <v>0</v>
      </c>
      <c r="AI544" s="132"/>
      <c r="AJ544" s="20">
        <f t="shared" si="928"/>
        <v>0</v>
      </c>
      <c r="AK544" s="133"/>
      <c r="AL544" s="198">
        <f t="shared" si="929"/>
        <v>1</v>
      </c>
      <c r="AM544" s="185">
        <f t="shared" si="948"/>
        <v>0</v>
      </c>
      <c r="AN544" s="132"/>
      <c r="AO544" s="134">
        <f t="shared" si="930"/>
        <v>0</v>
      </c>
      <c r="AP544" s="292">
        <f t="shared" si="931"/>
        <v>0</v>
      </c>
      <c r="AQ544" s="56">
        <f t="shared" si="949"/>
        <v>0</v>
      </c>
      <c r="AR544" s="207"/>
      <c r="AS544" s="11" t="str">
        <f t="shared" si="915"/>
        <v xml:space="preserve"> </v>
      </c>
      <c r="AT544" s="10">
        <f t="shared" si="932"/>
        <v>0</v>
      </c>
      <c r="AU544" s="26">
        <f t="shared" si="933"/>
        <v>0</v>
      </c>
      <c r="AV544" s="26">
        <f t="shared" si="934"/>
        <v>0</v>
      </c>
      <c r="AW544" s="20">
        <f t="shared" si="935"/>
        <v>0</v>
      </c>
      <c r="AX544" s="21">
        <f t="shared" si="936"/>
        <v>0</v>
      </c>
      <c r="AY544" s="198">
        <f t="shared" si="937"/>
        <v>1</v>
      </c>
      <c r="AZ544" s="20">
        <f t="shared" si="950"/>
        <v>0</v>
      </c>
      <c r="BA544" s="132"/>
      <c r="BB544" s="20">
        <f t="shared" si="938"/>
        <v>0</v>
      </c>
      <c r="BC544" s="133"/>
      <c r="BD544" s="198">
        <f t="shared" si="939"/>
        <v>1</v>
      </c>
      <c r="BE544" s="20">
        <f t="shared" si="940"/>
        <v>0</v>
      </c>
      <c r="BF544" s="132"/>
      <c r="BG544" s="184">
        <f t="shared" si="941"/>
        <v>0</v>
      </c>
      <c r="BH544" s="301">
        <f t="shared" si="942"/>
        <v>0</v>
      </c>
      <c r="BI544" s="56">
        <f t="shared" si="951"/>
        <v>0</v>
      </c>
      <c r="BJ544" s="312"/>
      <c r="BK544" s="129" t="str">
        <f t="shared" si="917"/>
        <v>G/II</v>
      </c>
    </row>
    <row r="545" spans="2:63" x14ac:dyDescent="0.25">
      <c r="B545" s="130" t="s">
        <v>621</v>
      </c>
      <c r="C545" s="9"/>
      <c r="D545" s="14"/>
      <c r="E545" s="324" t="s">
        <v>148</v>
      </c>
      <c r="F545" s="324"/>
      <c r="G545" s="61"/>
      <c r="H545" s="66"/>
      <c r="I545" s="26"/>
      <c r="J545" s="186">
        <f>27%</f>
        <v>0.27</v>
      </c>
      <c r="K545" s="197">
        <f t="shared" si="943"/>
        <v>0</v>
      </c>
      <c r="L545" s="20">
        <f t="shared" si="918"/>
        <v>0</v>
      </c>
      <c r="M545" s="67">
        <f t="shared" si="919"/>
        <v>0</v>
      </c>
      <c r="N545" s="198">
        <f>100%</f>
        <v>1</v>
      </c>
      <c r="O545" s="185">
        <f t="shared" si="944"/>
        <v>0</v>
      </c>
      <c r="P545" s="132"/>
      <c r="Q545" s="20">
        <f t="shared" si="920"/>
        <v>0</v>
      </c>
      <c r="R545" s="133"/>
      <c r="S545" s="198">
        <f>100%</f>
        <v>1</v>
      </c>
      <c r="T545" s="185">
        <f t="shared" si="945"/>
        <v>0</v>
      </c>
      <c r="U545" s="132"/>
      <c r="V545" s="134">
        <f t="shared" si="921"/>
        <v>0</v>
      </c>
      <c r="W545" s="317"/>
      <c r="X545" s="57"/>
      <c r="Y545" s="283"/>
      <c r="Z545" s="284" t="str">
        <f t="shared" si="914"/>
        <v xml:space="preserve"> </v>
      </c>
      <c r="AA545" s="10">
        <f t="shared" si="922"/>
        <v>0</v>
      </c>
      <c r="AB545" s="26">
        <f t="shared" si="923"/>
        <v>0</v>
      </c>
      <c r="AC545" s="186">
        <f t="shared" si="924"/>
        <v>0.27</v>
      </c>
      <c r="AD545" s="197">
        <f t="shared" si="946"/>
        <v>0</v>
      </c>
      <c r="AE545" s="20">
        <f t="shared" si="925"/>
        <v>0</v>
      </c>
      <c r="AF545" s="21">
        <f t="shared" si="926"/>
        <v>0</v>
      </c>
      <c r="AG545" s="198">
        <f t="shared" si="927"/>
        <v>1</v>
      </c>
      <c r="AH545" s="185">
        <f t="shared" si="947"/>
        <v>0</v>
      </c>
      <c r="AI545" s="132"/>
      <c r="AJ545" s="20">
        <f t="shared" si="928"/>
        <v>0</v>
      </c>
      <c r="AK545" s="133"/>
      <c r="AL545" s="198">
        <f t="shared" si="929"/>
        <v>1</v>
      </c>
      <c r="AM545" s="185">
        <f t="shared" si="948"/>
        <v>0</v>
      </c>
      <c r="AN545" s="132"/>
      <c r="AO545" s="134">
        <f t="shared" si="930"/>
        <v>0</v>
      </c>
      <c r="AP545" s="292">
        <f t="shared" si="931"/>
        <v>0</v>
      </c>
      <c r="AQ545" s="56">
        <f t="shared" si="949"/>
        <v>0</v>
      </c>
      <c r="AR545" s="207"/>
      <c r="AS545" s="11" t="str">
        <f t="shared" si="915"/>
        <v xml:space="preserve"> </v>
      </c>
      <c r="AT545" s="10">
        <f t="shared" si="932"/>
        <v>0</v>
      </c>
      <c r="AU545" s="26">
        <f t="shared" si="933"/>
        <v>0</v>
      </c>
      <c r="AV545" s="26">
        <f t="shared" si="934"/>
        <v>0</v>
      </c>
      <c r="AW545" s="20">
        <f t="shared" si="935"/>
        <v>0</v>
      </c>
      <c r="AX545" s="21">
        <f t="shared" si="936"/>
        <v>0</v>
      </c>
      <c r="AY545" s="198">
        <f t="shared" si="937"/>
        <v>1</v>
      </c>
      <c r="AZ545" s="20">
        <f t="shared" si="950"/>
        <v>0</v>
      </c>
      <c r="BA545" s="132"/>
      <c r="BB545" s="20">
        <f t="shared" si="938"/>
        <v>0</v>
      </c>
      <c r="BC545" s="133"/>
      <c r="BD545" s="198">
        <f t="shared" si="939"/>
        <v>1</v>
      </c>
      <c r="BE545" s="20">
        <f t="shared" si="940"/>
        <v>0</v>
      </c>
      <c r="BF545" s="132"/>
      <c r="BG545" s="184">
        <f t="shared" si="941"/>
        <v>0</v>
      </c>
      <c r="BH545" s="301">
        <f t="shared" si="942"/>
        <v>0</v>
      </c>
      <c r="BI545" s="56">
        <f t="shared" si="951"/>
        <v>0</v>
      </c>
      <c r="BJ545" s="312"/>
      <c r="BK545" s="129" t="str">
        <f t="shared" si="917"/>
        <v>G/II</v>
      </c>
    </row>
    <row r="546" spans="2:63" x14ac:dyDescent="0.25">
      <c r="B546" s="130" t="s">
        <v>622</v>
      </c>
      <c r="C546" s="9"/>
      <c r="D546" s="14"/>
      <c r="E546" s="324" t="s">
        <v>148</v>
      </c>
      <c r="F546" s="324"/>
      <c r="G546" s="61"/>
      <c r="H546" s="66"/>
      <c r="I546" s="26"/>
      <c r="J546" s="186">
        <f>27%</f>
        <v>0.27</v>
      </c>
      <c r="K546" s="197">
        <f t="shared" si="943"/>
        <v>0</v>
      </c>
      <c r="L546" s="20">
        <f t="shared" si="918"/>
        <v>0</v>
      </c>
      <c r="M546" s="67">
        <f t="shared" si="919"/>
        <v>0</v>
      </c>
      <c r="N546" s="198">
        <f>100%</f>
        <v>1</v>
      </c>
      <c r="O546" s="185">
        <f t="shared" si="944"/>
        <v>0</v>
      </c>
      <c r="P546" s="132"/>
      <c r="Q546" s="20">
        <f t="shared" si="920"/>
        <v>0</v>
      </c>
      <c r="R546" s="133"/>
      <c r="S546" s="198">
        <f>100%</f>
        <v>1</v>
      </c>
      <c r="T546" s="185">
        <f t="shared" si="945"/>
        <v>0</v>
      </c>
      <c r="U546" s="132"/>
      <c r="V546" s="134">
        <f t="shared" si="921"/>
        <v>0</v>
      </c>
      <c r="W546" s="317"/>
      <c r="X546" s="57"/>
      <c r="Y546" s="283"/>
      <c r="Z546" s="284" t="str">
        <f t="shared" si="914"/>
        <v xml:space="preserve"> </v>
      </c>
      <c r="AA546" s="10">
        <f t="shared" si="922"/>
        <v>0</v>
      </c>
      <c r="AB546" s="26">
        <f t="shared" si="923"/>
        <v>0</v>
      </c>
      <c r="AC546" s="186">
        <f t="shared" si="924"/>
        <v>0.27</v>
      </c>
      <c r="AD546" s="197">
        <f t="shared" si="946"/>
        <v>0</v>
      </c>
      <c r="AE546" s="20">
        <f t="shared" si="925"/>
        <v>0</v>
      </c>
      <c r="AF546" s="21">
        <f t="shared" si="926"/>
        <v>0</v>
      </c>
      <c r="AG546" s="198">
        <f t="shared" si="927"/>
        <v>1</v>
      </c>
      <c r="AH546" s="185">
        <f t="shared" si="947"/>
        <v>0</v>
      </c>
      <c r="AI546" s="132"/>
      <c r="AJ546" s="20">
        <f t="shared" si="928"/>
        <v>0</v>
      </c>
      <c r="AK546" s="133"/>
      <c r="AL546" s="198">
        <f t="shared" si="929"/>
        <v>1</v>
      </c>
      <c r="AM546" s="185">
        <f t="shared" si="948"/>
        <v>0</v>
      </c>
      <c r="AN546" s="132"/>
      <c r="AO546" s="134">
        <f t="shared" si="930"/>
        <v>0</v>
      </c>
      <c r="AP546" s="292">
        <f t="shared" si="931"/>
        <v>0</v>
      </c>
      <c r="AQ546" s="56">
        <f t="shared" si="949"/>
        <v>0</v>
      </c>
      <c r="AR546" s="207"/>
      <c r="AS546" s="11" t="str">
        <f t="shared" si="915"/>
        <v xml:space="preserve"> </v>
      </c>
      <c r="AT546" s="10">
        <f t="shared" si="932"/>
        <v>0</v>
      </c>
      <c r="AU546" s="26">
        <f t="shared" si="933"/>
        <v>0</v>
      </c>
      <c r="AV546" s="26">
        <f t="shared" si="934"/>
        <v>0</v>
      </c>
      <c r="AW546" s="20">
        <f t="shared" si="935"/>
        <v>0</v>
      </c>
      <c r="AX546" s="21">
        <f t="shared" si="936"/>
        <v>0</v>
      </c>
      <c r="AY546" s="198">
        <f t="shared" si="937"/>
        <v>1</v>
      </c>
      <c r="AZ546" s="20">
        <f t="shared" si="950"/>
        <v>0</v>
      </c>
      <c r="BA546" s="132"/>
      <c r="BB546" s="20">
        <f t="shared" si="938"/>
        <v>0</v>
      </c>
      <c r="BC546" s="133"/>
      <c r="BD546" s="198">
        <f t="shared" si="939"/>
        <v>1</v>
      </c>
      <c r="BE546" s="20">
        <f t="shared" si="940"/>
        <v>0</v>
      </c>
      <c r="BF546" s="132"/>
      <c r="BG546" s="184">
        <f t="shared" si="941"/>
        <v>0</v>
      </c>
      <c r="BH546" s="301">
        <f t="shared" si="942"/>
        <v>0</v>
      </c>
      <c r="BI546" s="56">
        <f t="shared" si="951"/>
        <v>0</v>
      </c>
      <c r="BJ546" s="312"/>
      <c r="BK546" s="129" t="str">
        <f t="shared" si="917"/>
        <v>G/II</v>
      </c>
    </row>
    <row r="547" spans="2:63" x14ac:dyDescent="0.25">
      <c r="B547" s="130" t="s">
        <v>623</v>
      </c>
      <c r="C547" s="9"/>
      <c r="D547" s="14"/>
      <c r="E547" s="324" t="s">
        <v>148</v>
      </c>
      <c r="F547" s="324"/>
      <c r="G547" s="61"/>
      <c r="H547" s="66"/>
      <c r="I547" s="26"/>
      <c r="J547" s="186">
        <f>27%</f>
        <v>0.27</v>
      </c>
      <c r="K547" s="197">
        <f t="shared" si="943"/>
        <v>0</v>
      </c>
      <c r="L547" s="20">
        <f t="shared" si="918"/>
        <v>0</v>
      </c>
      <c r="M547" s="67">
        <f t="shared" si="919"/>
        <v>0</v>
      </c>
      <c r="N547" s="198">
        <f>100%</f>
        <v>1</v>
      </c>
      <c r="O547" s="185">
        <f t="shared" si="944"/>
        <v>0</v>
      </c>
      <c r="P547" s="132"/>
      <c r="Q547" s="20">
        <f t="shared" si="920"/>
        <v>0</v>
      </c>
      <c r="R547" s="133"/>
      <c r="S547" s="198">
        <f>100%</f>
        <v>1</v>
      </c>
      <c r="T547" s="185">
        <f t="shared" si="945"/>
        <v>0</v>
      </c>
      <c r="U547" s="132"/>
      <c r="V547" s="134">
        <f t="shared" si="921"/>
        <v>0</v>
      </c>
      <c r="W547" s="317"/>
      <c r="X547" s="57"/>
      <c r="Y547" s="283"/>
      <c r="Z547" s="284" t="str">
        <f t="shared" si="914"/>
        <v xml:space="preserve"> </v>
      </c>
      <c r="AA547" s="10">
        <f t="shared" si="922"/>
        <v>0</v>
      </c>
      <c r="AB547" s="26">
        <f t="shared" si="923"/>
        <v>0</v>
      </c>
      <c r="AC547" s="186">
        <f t="shared" si="924"/>
        <v>0.27</v>
      </c>
      <c r="AD547" s="197">
        <f t="shared" si="946"/>
        <v>0</v>
      </c>
      <c r="AE547" s="20">
        <f t="shared" si="925"/>
        <v>0</v>
      </c>
      <c r="AF547" s="21">
        <f t="shared" si="926"/>
        <v>0</v>
      </c>
      <c r="AG547" s="198">
        <f t="shared" si="927"/>
        <v>1</v>
      </c>
      <c r="AH547" s="185">
        <f t="shared" si="947"/>
        <v>0</v>
      </c>
      <c r="AI547" s="132"/>
      <c r="AJ547" s="20">
        <f t="shared" si="928"/>
        <v>0</v>
      </c>
      <c r="AK547" s="133"/>
      <c r="AL547" s="198">
        <f t="shared" si="929"/>
        <v>1</v>
      </c>
      <c r="AM547" s="185">
        <f t="shared" si="948"/>
        <v>0</v>
      </c>
      <c r="AN547" s="132"/>
      <c r="AO547" s="134">
        <f t="shared" si="930"/>
        <v>0</v>
      </c>
      <c r="AP547" s="292">
        <f t="shared" si="931"/>
        <v>0</v>
      </c>
      <c r="AQ547" s="56">
        <f t="shared" si="949"/>
        <v>0</v>
      </c>
      <c r="AR547" s="207"/>
      <c r="AS547" s="11" t="str">
        <f t="shared" si="915"/>
        <v xml:space="preserve"> </v>
      </c>
      <c r="AT547" s="10">
        <f t="shared" si="932"/>
        <v>0</v>
      </c>
      <c r="AU547" s="26">
        <f t="shared" si="933"/>
        <v>0</v>
      </c>
      <c r="AV547" s="26">
        <f t="shared" si="934"/>
        <v>0</v>
      </c>
      <c r="AW547" s="20">
        <f t="shared" si="935"/>
        <v>0</v>
      </c>
      <c r="AX547" s="21">
        <f t="shared" si="936"/>
        <v>0</v>
      </c>
      <c r="AY547" s="198">
        <f t="shared" si="937"/>
        <v>1</v>
      </c>
      <c r="AZ547" s="20">
        <f t="shared" si="950"/>
        <v>0</v>
      </c>
      <c r="BA547" s="132"/>
      <c r="BB547" s="20">
        <f t="shared" si="938"/>
        <v>0</v>
      </c>
      <c r="BC547" s="133"/>
      <c r="BD547" s="198">
        <f t="shared" si="939"/>
        <v>1</v>
      </c>
      <c r="BE547" s="20">
        <f t="shared" si="940"/>
        <v>0</v>
      </c>
      <c r="BF547" s="132"/>
      <c r="BG547" s="184">
        <f t="shared" si="941"/>
        <v>0</v>
      </c>
      <c r="BH547" s="301">
        <f t="shared" si="942"/>
        <v>0</v>
      </c>
      <c r="BI547" s="56">
        <f t="shared" si="951"/>
        <v>0</v>
      </c>
      <c r="BJ547" s="312"/>
      <c r="BK547" s="129" t="str">
        <f t="shared" si="917"/>
        <v>G/II</v>
      </c>
    </row>
    <row r="548" spans="2:63" x14ac:dyDescent="0.25">
      <c r="B548" s="130" t="s">
        <v>624</v>
      </c>
      <c r="C548" s="9"/>
      <c r="D548" s="14"/>
      <c r="E548" s="324" t="s">
        <v>148</v>
      </c>
      <c r="F548" s="324"/>
      <c r="G548" s="61"/>
      <c r="H548" s="66"/>
      <c r="I548" s="26"/>
      <c r="J548" s="186">
        <f>27%</f>
        <v>0.27</v>
      </c>
      <c r="K548" s="197">
        <f t="shared" si="943"/>
        <v>0</v>
      </c>
      <c r="L548" s="20">
        <f t="shared" si="918"/>
        <v>0</v>
      </c>
      <c r="M548" s="67">
        <f t="shared" si="919"/>
        <v>0</v>
      </c>
      <c r="N548" s="198">
        <f>100%</f>
        <v>1</v>
      </c>
      <c r="O548" s="185">
        <f t="shared" si="944"/>
        <v>0</v>
      </c>
      <c r="P548" s="132"/>
      <c r="Q548" s="20">
        <f t="shared" si="920"/>
        <v>0</v>
      </c>
      <c r="R548" s="133"/>
      <c r="S548" s="198">
        <f>100%</f>
        <v>1</v>
      </c>
      <c r="T548" s="185">
        <f t="shared" si="945"/>
        <v>0</v>
      </c>
      <c r="U548" s="132"/>
      <c r="V548" s="134">
        <f t="shared" si="921"/>
        <v>0</v>
      </c>
      <c r="W548" s="317"/>
      <c r="X548" s="57"/>
      <c r="Y548" s="283"/>
      <c r="Z548" s="284" t="str">
        <f t="shared" si="914"/>
        <v xml:space="preserve"> </v>
      </c>
      <c r="AA548" s="10">
        <f t="shared" si="922"/>
        <v>0</v>
      </c>
      <c r="AB548" s="26">
        <f t="shared" si="923"/>
        <v>0</v>
      </c>
      <c r="AC548" s="186">
        <f t="shared" si="924"/>
        <v>0.27</v>
      </c>
      <c r="AD548" s="197">
        <f t="shared" si="946"/>
        <v>0</v>
      </c>
      <c r="AE548" s="20">
        <f t="shared" si="925"/>
        <v>0</v>
      </c>
      <c r="AF548" s="21">
        <f t="shared" si="926"/>
        <v>0</v>
      </c>
      <c r="AG548" s="198">
        <f t="shared" si="927"/>
        <v>1</v>
      </c>
      <c r="AH548" s="185">
        <f t="shared" si="947"/>
        <v>0</v>
      </c>
      <c r="AI548" s="132"/>
      <c r="AJ548" s="20">
        <f t="shared" si="928"/>
        <v>0</v>
      </c>
      <c r="AK548" s="133"/>
      <c r="AL548" s="198">
        <f t="shared" si="929"/>
        <v>1</v>
      </c>
      <c r="AM548" s="185">
        <f t="shared" si="948"/>
        <v>0</v>
      </c>
      <c r="AN548" s="132"/>
      <c r="AO548" s="134">
        <f t="shared" si="930"/>
        <v>0</v>
      </c>
      <c r="AP548" s="292">
        <f t="shared" si="931"/>
        <v>0</v>
      </c>
      <c r="AQ548" s="56">
        <f t="shared" si="949"/>
        <v>0</v>
      </c>
      <c r="AR548" s="207"/>
      <c r="AS548" s="11" t="str">
        <f t="shared" si="915"/>
        <v xml:space="preserve"> </v>
      </c>
      <c r="AT548" s="10">
        <f t="shared" si="932"/>
        <v>0</v>
      </c>
      <c r="AU548" s="26">
        <f t="shared" si="933"/>
        <v>0</v>
      </c>
      <c r="AV548" s="26">
        <f t="shared" si="934"/>
        <v>0</v>
      </c>
      <c r="AW548" s="20">
        <f t="shared" si="935"/>
        <v>0</v>
      </c>
      <c r="AX548" s="21">
        <f t="shared" si="936"/>
        <v>0</v>
      </c>
      <c r="AY548" s="198">
        <f t="shared" si="937"/>
        <v>1</v>
      </c>
      <c r="AZ548" s="20">
        <f t="shared" si="950"/>
        <v>0</v>
      </c>
      <c r="BA548" s="132"/>
      <c r="BB548" s="20">
        <f t="shared" si="938"/>
        <v>0</v>
      </c>
      <c r="BC548" s="133"/>
      <c r="BD548" s="198">
        <f t="shared" si="939"/>
        <v>1</v>
      </c>
      <c r="BE548" s="20">
        <f t="shared" si="940"/>
        <v>0</v>
      </c>
      <c r="BF548" s="132"/>
      <c r="BG548" s="184">
        <f t="shared" si="941"/>
        <v>0</v>
      </c>
      <c r="BH548" s="301">
        <f t="shared" si="942"/>
        <v>0</v>
      </c>
      <c r="BI548" s="56">
        <f t="shared" si="951"/>
        <v>0</v>
      </c>
      <c r="BJ548" s="312"/>
      <c r="BK548" s="129" t="str">
        <f t="shared" si="917"/>
        <v>G/II</v>
      </c>
    </row>
    <row r="549" spans="2:63" x14ac:dyDescent="0.25">
      <c r="B549" s="130" t="s">
        <v>625</v>
      </c>
      <c r="C549" s="9"/>
      <c r="D549" s="14"/>
      <c r="E549" s="324" t="s">
        <v>148</v>
      </c>
      <c r="F549" s="324"/>
      <c r="G549" s="61"/>
      <c r="H549" s="66"/>
      <c r="I549" s="26"/>
      <c r="J549" s="186">
        <f>27%</f>
        <v>0.27</v>
      </c>
      <c r="K549" s="197">
        <f t="shared" si="943"/>
        <v>0</v>
      </c>
      <c r="L549" s="20">
        <f t="shared" si="918"/>
        <v>0</v>
      </c>
      <c r="M549" s="67">
        <f t="shared" si="919"/>
        <v>0</v>
      </c>
      <c r="N549" s="198">
        <f>100%</f>
        <v>1</v>
      </c>
      <c r="O549" s="185">
        <f t="shared" si="944"/>
        <v>0</v>
      </c>
      <c r="P549" s="132"/>
      <c r="Q549" s="20">
        <f t="shared" si="920"/>
        <v>0</v>
      </c>
      <c r="R549" s="133"/>
      <c r="S549" s="198">
        <f>100%</f>
        <v>1</v>
      </c>
      <c r="T549" s="185">
        <f t="shared" si="945"/>
        <v>0</v>
      </c>
      <c r="U549" s="132"/>
      <c r="V549" s="134">
        <f t="shared" si="921"/>
        <v>0</v>
      </c>
      <c r="W549" s="317"/>
      <c r="X549" s="57"/>
      <c r="Y549" s="283"/>
      <c r="Z549" s="284" t="str">
        <f t="shared" si="914"/>
        <v xml:space="preserve"> </v>
      </c>
      <c r="AA549" s="10">
        <f t="shared" si="922"/>
        <v>0</v>
      </c>
      <c r="AB549" s="26">
        <f t="shared" si="923"/>
        <v>0</v>
      </c>
      <c r="AC549" s="186">
        <f t="shared" si="924"/>
        <v>0.27</v>
      </c>
      <c r="AD549" s="197">
        <f t="shared" si="946"/>
        <v>0</v>
      </c>
      <c r="AE549" s="20">
        <f t="shared" si="925"/>
        <v>0</v>
      </c>
      <c r="AF549" s="21">
        <f t="shared" si="926"/>
        <v>0</v>
      </c>
      <c r="AG549" s="198">
        <f t="shared" si="927"/>
        <v>1</v>
      </c>
      <c r="AH549" s="185">
        <f t="shared" si="947"/>
        <v>0</v>
      </c>
      <c r="AI549" s="132"/>
      <c r="AJ549" s="20">
        <f t="shared" si="928"/>
        <v>0</v>
      </c>
      <c r="AK549" s="133"/>
      <c r="AL549" s="198">
        <f t="shared" si="929"/>
        <v>1</v>
      </c>
      <c r="AM549" s="185">
        <f t="shared" si="948"/>
        <v>0</v>
      </c>
      <c r="AN549" s="132"/>
      <c r="AO549" s="134">
        <f t="shared" si="930"/>
        <v>0</v>
      </c>
      <c r="AP549" s="292">
        <f t="shared" si="931"/>
        <v>0</v>
      </c>
      <c r="AQ549" s="56">
        <f t="shared" si="949"/>
        <v>0</v>
      </c>
      <c r="AR549" s="207"/>
      <c r="AS549" s="11" t="str">
        <f t="shared" si="915"/>
        <v xml:space="preserve"> </v>
      </c>
      <c r="AT549" s="10">
        <f t="shared" si="932"/>
        <v>0</v>
      </c>
      <c r="AU549" s="26">
        <f t="shared" si="933"/>
        <v>0</v>
      </c>
      <c r="AV549" s="26">
        <f t="shared" si="934"/>
        <v>0</v>
      </c>
      <c r="AW549" s="20">
        <f t="shared" si="935"/>
        <v>0</v>
      </c>
      <c r="AX549" s="21">
        <f t="shared" si="936"/>
        <v>0</v>
      </c>
      <c r="AY549" s="198">
        <f t="shared" si="937"/>
        <v>1</v>
      </c>
      <c r="AZ549" s="20">
        <f t="shared" si="950"/>
        <v>0</v>
      </c>
      <c r="BA549" s="132"/>
      <c r="BB549" s="20">
        <f t="shared" si="938"/>
        <v>0</v>
      </c>
      <c r="BC549" s="133"/>
      <c r="BD549" s="198">
        <f t="shared" si="939"/>
        <v>1</v>
      </c>
      <c r="BE549" s="20">
        <f t="shared" si="940"/>
        <v>0</v>
      </c>
      <c r="BF549" s="132"/>
      <c r="BG549" s="184">
        <f t="shared" si="941"/>
        <v>0</v>
      </c>
      <c r="BH549" s="301">
        <f t="shared" si="942"/>
        <v>0</v>
      </c>
      <c r="BI549" s="56">
        <f t="shared" si="951"/>
        <v>0</v>
      </c>
      <c r="BJ549" s="312"/>
      <c r="BK549" s="129" t="str">
        <f t="shared" si="917"/>
        <v>G/II</v>
      </c>
    </row>
    <row r="550" spans="2:63" x14ac:dyDescent="0.25">
      <c r="B550" s="130" t="s">
        <v>626</v>
      </c>
      <c r="C550" s="9"/>
      <c r="D550" s="14"/>
      <c r="E550" s="324" t="s">
        <v>148</v>
      </c>
      <c r="F550" s="324"/>
      <c r="G550" s="61"/>
      <c r="H550" s="66"/>
      <c r="I550" s="26"/>
      <c r="J550" s="186">
        <f>27%</f>
        <v>0.27</v>
      </c>
      <c r="K550" s="197">
        <f t="shared" si="943"/>
        <v>0</v>
      </c>
      <c r="L550" s="20">
        <f t="shared" si="918"/>
        <v>0</v>
      </c>
      <c r="M550" s="67">
        <f t="shared" si="919"/>
        <v>0</v>
      </c>
      <c r="N550" s="198">
        <f>100%</f>
        <v>1</v>
      </c>
      <c r="O550" s="185">
        <f t="shared" si="944"/>
        <v>0</v>
      </c>
      <c r="P550" s="132"/>
      <c r="Q550" s="20">
        <f t="shared" si="920"/>
        <v>0</v>
      </c>
      <c r="R550" s="133"/>
      <c r="S550" s="198">
        <f>100%</f>
        <v>1</v>
      </c>
      <c r="T550" s="185">
        <f t="shared" si="945"/>
        <v>0</v>
      </c>
      <c r="U550" s="132"/>
      <c r="V550" s="134">
        <f t="shared" si="921"/>
        <v>0</v>
      </c>
      <c r="W550" s="317"/>
      <c r="X550" s="57"/>
      <c r="Y550" s="283"/>
      <c r="Z550" s="284" t="str">
        <f t="shared" si="914"/>
        <v xml:space="preserve"> </v>
      </c>
      <c r="AA550" s="10">
        <f t="shared" si="922"/>
        <v>0</v>
      </c>
      <c r="AB550" s="26">
        <f t="shared" si="923"/>
        <v>0</v>
      </c>
      <c r="AC550" s="186">
        <f t="shared" si="924"/>
        <v>0.27</v>
      </c>
      <c r="AD550" s="197">
        <f t="shared" si="946"/>
        <v>0</v>
      </c>
      <c r="AE550" s="20">
        <f t="shared" si="925"/>
        <v>0</v>
      </c>
      <c r="AF550" s="21">
        <f t="shared" si="926"/>
        <v>0</v>
      </c>
      <c r="AG550" s="198">
        <f t="shared" si="927"/>
        <v>1</v>
      </c>
      <c r="AH550" s="185">
        <f t="shared" si="947"/>
        <v>0</v>
      </c>
      <c r="AI550" s="132"/>
      <c r="AJ550" s="20">
        <f t="shared" si="928"/>
        <v>0</v>
      </c>
      <c r="AK550" s="133"/>
      <c r="AL550" s="198">
        <f t="shared" si="929"/>
        <v>1</v>
      </c>
      <c r="AM550" s="185">
        <f t="shared" si="948"/>
        <v>0</v>
      </c>
      <c r="AN550" s="132"/>
      <c r="AO550" s="134">
        <f t="shared" si="930"/>
        <v>0</v>
      </c>
      <c r="AP550" s="292">
        <f t="shared" si="931"/>
        <v>0</v>
      </c>
      <c r="AQ550" s="56">
        <f t="shared" si="949"/>
        <v>0</v>
      </c>
      <c r="AR550" s="207"/>
      <c r="AS550" s="11" t="str">
        <f t="shared" si="915"/>
        <v xml:space="preserve"> </v>
      </c>
      <c r="AT550" s="10">
        <f t="shared" si="932"/>
        <v>0</v>
      </c>
      <c r="AU550" s="26">
        <f t="shared" si="933"/>
        <v>0</v>
      </c>
      <c r="AV550" s="26">
        <f t="shared" si="934"/>
        <v>0</v>
      </c>
      <c r="AW550" s="20">
        <f t="shared" si="935"/>
        <v>0</v>
      </c>
      <c r="AX550" s="21">
        <f t="shared" si="936"/>
        <v>0</v>
      </c>
      <c r="AY550" s="198">
        <f t="shared" si="937"/>
        <v>1</v>
      </c>
      <c r="AZ550" s="20">
        <f t="shared" si="950"/>
        <v>0</v>
      </c>
      <c r="BA550" s="132"/>
      <c r="BB550" s="20">
        <f t="shared" si="938"/>
        <v>0</v>
      </c>
      <c r="BC550" s="133"/>
      <c r="BD550" s="198">
        <f t="shared" si="939"/>
        <v>1</v>
      </c>
      <c r="BE550" s="20">
        <f t="shared" si="940"/>
        <v>0</v>
      </c>
      <c r="BF550" s="132"/>
      <c r="BG550" s="184">
        <f t="shared" si="941"/>
        <v>0</v>
      </c>
      <c r="BH550" s="301">
        <f t="shared" si="942"/>
        <v>0</v>
      </c>
      <c r="BI550" s="56">
        <f t="shared" si="951"/>
        <v>0</v>
      </c>
      <c r="BJ550" s="312"/>
      <c r="BK550" s="129" t="str">
        <f t="shared" ref="BK550:BK560" si="952">+IF(LEFT(RIGHT(B550,3),1)="/",SUBSTITUTE(B550,RIGHT(B550,3),""),"")</f>
        <v>G/II</v>
      </c>
    </row>
    <row r="551" spans="2:63" x14ac:dyDescent="0.25">
      <c r="B551" s="130" t="s">
        <v>627</v>
      </c>
      <c r="C551" s="9"/>
      <c r="D551" s="14"/>
      <c r="E551" s="324" t="s">
        <v>148</v>
      </c>
      <c r="F551" s="324"/>
      <c r="G551" s="61"/>
      <c r="H551" s="66"/>
      <c r="I551" s="26"/>
      <c r="J551" s="186">
        <f>27%</f>
        <v>0.27</v>
      </c>
      <c r="K551" s="197">
        <f t="shared" si="943"/>
        <v>0</v>
      </c>
      <c r="L551" s="20">
        <f t="shared" si="918"/>
        <v>0</v>
      </c>
      <c r="M551" s="67">
        <f t="shared" si="919"/>
        <v>0</v>
      </c>
      <c r="N551" s="198">
        <f>100%</f>
        <v>1</v>
      </c>
      <c r="O551" s="185">
        <f t="shared" si="944"/>
        <v>0</v>
      </c>
      <c r="P551" s="132"/>
      <c r="Q551" s="20">
        <f t="shared" si="920"/>
        <v>0</v>
      </c>
      <c r="R551" s="133"/>
      <c r="S551" s="198">
        <f>100%</f>
        <v>1</v>
      </c>
      <c r="T551" s="185">
        <f t="shared" si="945"/>
        <v>0</v>
      </c>
      <c r="U551" s="132"/>
      <c r="V551" s="134">
        <f t="shared" si="921"/>
        <v>0</v>
      </c>
      <c r="W551" s="317"/>
      <c r="X551" s="57"/>
      <c r="Y551" s="283"/>
      <c r="Z551" s="284" t="str">
        <f t="shared" si="914"/>
        <v xml:space="preserve"> </v>
      </c>
      <c r="AA551" s="10">
        <f t="shared" si="922"/>
        <v>0</v>
      </c>
      <c r="AB551" s="26">
        <f t="shared" si="923"/>
        <v>0</v>
      </c>
      <c r="AC551" s="186">
        <f t="shared" si="924"/>
        <v>0.27</v>
      </c>
      <c r="AD551" s="197">
        <f t="shared" si="946"/>
        <v>0</v>
      </c>
      <c r="AE551" s="20">
        <f t="shared" si="925"/>
        <v>0</v>
      </c>
      <c r="AF551" s="21">
        <f t="shared" si="926"/>
        <v>0</v>
      </c>
      <c r="AG551" s="198">
        <f t="shared" si="927"/>
        <v>1</v>
      </c>
      <c r="AH551" s="185">
        <f t="shared" si="947"/>
        <v>0</v>
      </c>
      <c r="AI551" s="132"/>
      <c r="AJ551" s="20">
        <f t="shared" si="928"/>
        <v>0</v>
      </c>
      <c r="AK551" s="133"/>
      <c r="AL551" s="198">
        <f t="shared" si="929"/>
        <v>1</v>
      </c>
      <c r="AM551" s="185">
        <f t="shared" si="948"/>
        <v>0</v>
      </c>
      <c r="AN551" s="132"/>
      <c r="AO551" s="134">
        <f t="shared" si="930"/>
        <v>0</v>
      </c>
      <c r="AP551" s="292">
        <f t="shared" si="931"/>
        <v>0</v>
      </c>
      <c r="AQ551" s="56">
        <f t="shared" si="949"/>
        <v>0</v>
      </c>
      <c r="AR551" s="207"/>
      <c r="AS551" s="11" t="str">
        <f t="shared" si="915"/>
        <v xml:space="preserve"> </v>
      </c>
      <c r="AT551" s="10">
        <f t="shared" si="932"/>
        <v>0</v>
      </c>
      <c r="AU551" s="26">
        <f t="shared" si="933"/>
        <v>0</v>
      </c>
      <c r="AV551" s="26">
        <f t="shared" si="934"/>
        <v>0</v>
      </c>
      <c r="AW551" s="20">
        <f t="shared" si="935"/>
        <v>0</v>
      </c>
      <c r="AX551" s="21">
        <f t="shared" si="936"/>
        <v>0</v>
      </c>
      <c r="AY551" s="198">
        <f t="shared" si="937"/>
        <v>1</v>
      </c>
      <c r="AZ551" s="20">
        <f t="shared" si="950"/>
        <v>0</v>
      </c>
      <c r="BA551" s="132"/>
      <c r="BB551" s="20">
        <f t="shared" si="938"/>
        <v>0</v>
      </c>
      <c r="BC551" s="133"/>
      <c r="BD551" s="198">
        <f t="shared" si="939"/>
        <v>1</v>
      </c>
      <c r="BE551" s="20">
        <f t="shared" si="940"/>
        <v>0</v>
      </c>
      <c r="BF551" s="132"/>
      <c r="BG551" s="184">
        <f t="shared" si="941"/>
        <v>0</v>
      </c>
      <c r="BH551" s="301">
        <f t="shared" si="942"/>
        <v>0</v>
      </c>
      <c r="BI551" s="56">
        <f t="shared" si="951"/>
        <v>0</v>
      </c>
      <c r="BJ551" s="312"/>
      <c r="BK551" s="129" t="str">
        <f t="shared" si="952"/>
        <v>G/II</v>
      </c>
    </row>
    <row r="552" spans="2:63" x14ac:dyDescent="0.25">
      <c r="B552" s="130" t="s">
        <v>628</v>
      </c>
      <c r="C552" s="9"/>
      <c r="D552" s="14"/>
      <c r="E552" s="324" t="s">
        <v>148</v>
      </c>
      <c r="F552" s="324"/>
      <c r="G552" s="61"/>
      <c r="H552" s="66"/>
      <c r="I552" s="26"/>
      <c r="J552" s="186">
        <f>27%</f>
        <v>0.27</v>
      </c>
      <c r="K552" s="197">
        <f t="shared" si="943"/>
        <v>0</v>
      </c>
      <c r="L552" s="20">
        <f t="shared" si="918"/>
        <v>0</v>
      </c>
      <c r="M552" s="67">
        <f t="shared" si="919"/>
        <v>0</v>
      </c>
      <c r="N552" s="198">
        <f>100%</f>
        <v>1</v>
      </c>
      <c r="O552" s="185">
        <f t="shared" si="944"/>
        <v>0</v>
      </c>
      <c r="P552" s="132"/>
      <c r="Q552" s="20">
        <f t="shared" si="920"/>
        <v>0</v>
      </c>
      <c r="R552" s="133"/>
      <c r="S552" s="198">
        <f>100%</f>
        <v>1</v>
      </c>
      <c r="T552" s="185">
        <f t="shared" si="945"/>
        <v>0</v>
      </c>
      <c r="U552" s="132"/>
      <c r="V552" s="134">
        <f t="shared" si="921"/>
        <v>0</v>
      </c>
      <c r="W552" s="317"/>
      <c r="X552" s="57"/>
      <c r="Y552" s="283"/>
      <c r="Z552" s="284" t="str">
        <f t="shared" si="914"/>
        <v xml:space="preserve"> </v>
      </c>
      <c r="AA552" s="10">
        <f t="shared" si="922"/>
        <v>0</v>
      </c>
      <c r="AB552" s="26">
        <f t="shared" si="923"/>
        <v>0</v>
      </c>
      <c r="AC552" s="186">
        <f t="shared" si="924"/>
        <v>0.27</v>
      </c>
      <c r="AD552" s="197">
        <f t="shared" si="946"/>
        <v>0</v>
      </c>
      <c r="AE552" s="20">
        <f t="shared" si="925"/>
        <v>0</v>
      </c>
      <c r="AF552" s="21">
        <f t="shared" si="926"/>
        <v>0</v>
      </c>
      <c r="AG552" s="198">
        <f t="shared" si="927"/>
        <v>1</v>
      </c>
      <c r="AH552" s="185">
        <f t="shared" si="947"/>
        <v>0</v>
      </c>
      <c r="AI552" s="132"/>
      <c r="AJ552" s="20">
        <f t="shared" si="928"/>
        <v>0</v>
      </c>
      <c r="AK552" s="133"/>
      <c r="AL552" s="198">
        <f t="shared" si="929"/>
        <v>1</v>
      </c>
      <c r="AM552" s="185">
        <f t="shared" si="948"/>
        <v>0</v>
      </c>
      <c r="AN552" s="132"/>
      <c r="AO552" s="134">
        <f t="shared" si="930"/>
        <v>0</v>
      </c>
      <c r="AP552" s="292">
        <f t="shared" si="931"/>
        <v>0</v>
      </c>
      <c r="AQ552" s="56">
        <f t="shared" si="949"/>
        <v>0</v>
      </c>
      <c r="AR552" s="207"/>
      <c r="AS552" s="11" t="str">
        <f t="shared" si="915"/>
        <v xml:space="preserve"> </v>
      </c>
      <c r="AT552" s="10">
        <f t="shared" si="932"/>
        <v>0</v>
      </c>
      <c r="AU552" s="26">
        <f t="shared" si="933"/>
        <v>0</v>
      </c>
      <c r="AV552" s="26">
        <f t="shared" si="934"/>
        <v>0</v>
      </c>
      <c r="AW552" s="20">
        <f t="shared" si="935"/>
        <v>0</v>
      </c>
      <c r="AX552" s="21">
        <f t="shared" si="936"/>
        <v>0</v>
      </c>
      <c r="AY552" s="198">
        <f t="shared" si="937"/>
        <v>1</v>
      </c>
      <c r="AZ552" s="20">
        <f t="shared" si="950"/>
        <v>0</v>
      </c>
      <c r="BA552" s="132"/>
      <c r="BB552" s="20">
        <f t="shared" si="938"/>
        <v>0</v>
      </c>
      <c r="BC552" s="133"/>
      <c r="BD552" s="198">
        <f t="shared" si="939"/>
        <v>1</v>
      </c>
      <c r="BE552" s="20">
        <f t="shared" si="940"/>
        <v>0</v>
      </c>
      <c r="BF552" s="132"/>
      <c r="BG552" s="184">
        <f t="shared" si="941"/>
        <v>0</v>
      </c>
      <c r="BH552" s="301">
        <f t="shared" si="942"/>
        <v>0</v>
      </c>
      <c r="BI552" s="56">
        <f t="shared" si="951"/>
        <v>0</v>
      </c>
      <c r="BJ552" s="312"/>
      <c r="BK552" s="129" t="str">
        <f t="shared" si="952"/>
        <v>G/II</v>
      </c>
    </row>
    <row r="553" spans="2:63" x14ac:dyDescent="0.25">
      <c r="B553" s="130" t="s">
        <v>629</v>
      </c>
      <c r="C553" s="9"/>
      <c r="D553" s="14"/>
      <c r="E553" s="324" t="s">
        <v>148</v>
      </c>
      <c r="F553" s="324"/>
      <c r="G553" s="61"/>
      <c r="H553" s="66"/>
      <c r="I553" s="26"/>
      <c r="J553" s="186">
        <f>27%</f>
        <v>0.27</v>
      </c>
      <c r="K553" s="197">
        <f t="shared" si="943"/>
        <v>0</v>
      </c>
      <c r="L553" s="20">
        <f t="shared" si="918"/>
        <v>0</v>
      </c>
      <c r="M553" s="67">
        <f t="shared" si="919"/>
        <v>0</v>
      </c>
      <c r="N553" s="198">
        <f>100%</f>
        <v>1</v>
      </c>
      <c r="O553" s="185">
        <f t="shared" si="944"/>
        <v>0</v>
      </c>
      <c r="P553" s="132"/>
      <c r="Q553" s="20">
        <f t="shared" si="920"/>
        <v>0</v>
      </c>
      <c r="R553" s="133"/>
      <c r="S553" s="198">
        <f>100%</f>
        <v>1</v>
      </c>
      <c r="T553" s="185">
        <f t="shared" si="945"/>
        <v>0</v>
      </c>
      <c r="U553" s="132"/>
      <c r="V553" s="134">
        <f t="shared" si="921"/>
        <v>0</v>
      </c>
      <c r="W553" s="317"/>
      <c r="X553" s="57"/>
      <c r="Y553" s="283"/>
      <c r="Z553" s="284" t="str">
        <f t="shared" si="914"/>
        <v xml:space="preserve"> </v>
      </c>
      <c r="AA553" s="10">
        <f t="shared" si="922"/>
        <v>0</v>
      </c>
      <c r="AB553" s="26">
        <f t="shared" si="923"/>
        <v>0</v>
      </c>
      <c r="AC553" s="186">
        <f t="shared" si="924"/>
        <v>0.27</v>
      </c>
      <c r="AD553" s="197">
        <f t="shared" si="946"/>
        <v>0</v>
      </c>
      <c r="AE553" s="20">
        <f t="shared" si="925"/>
        <v>0</v>
      </c>
      <c r="AF553" s="21">
        <f t="shared" si="926"/>
        <v>0</v>
      </c>
      <c r="AG553" s="198">
        <f t="shared" si="927"/>
        <v>1</v>
      </c>
      <c r="AH553" s="185">
        <f t="shared" si="947"/>
        <v>0</v>
      </c>
      <c r="AI553" s="132"/>
      <c r="AJ553" s="20">
        <f t="shared" si="928"/>
        <v>0</v>
      </c>
      <c r="AK553" s="133"/>
      <c r="AL553" s="198">
        <f t="shared" si="929"/>
        <v>1</v>
      </c>
      <c r="AM553" s="185">
        <f t="shared" si="948"/>
        <v>0</v>
      </c>
      <c r="AN553" s="132"/>
      <c r="AO553" s="134">
        <f t="shared" si="930"/>
        <v>0</v>
      </c>
      <c r="AP553" s="292">
        <f t="shared" si="931"/>
        <v>0</v>
      </c>
      <c r="AQ553" s="56">
        <f t="shared" si="949"/>
        <v>0</v>
      </c>
      <c r="AR553" s="207"/>
      <c r="AS553" s="11" t="str">
        <f t="shared" si="915"/>
        <v xml:space="preserve"> </v>
      </c>
      <c r="AT553" s="10">
        <f t="shared" si="932"/>
        <v>0</v>
      </c>
      <c r="AU553" s="26">
        <f t="shared" si="933"/>
        <v>0</v>
      </c>
      <c r="AV553" s="26">
        <f t="shared" si="934"/>
        <v>0</v>
      </c>
      <c r="AW553" s="20">
        <f t="shared" si="935"/>
        <v>0</v>
      </c>
      <c r="AX553" s="21">
        <f t="shared" si="936"/>
        <v>0</v>
      </c>
      <c r="AY553" s="198">
        <f t="shared" si="937"/>
        <v>1</v>
      </c>
      <c r="AZ553" s="20">
        <f t="shared" si="950"/>
        <v>0</v>
      </c>
      <c r="BA553" s="132"/>
      <c r="BB553" s="20">
        <f t="shared" si="938"/>
        <v>0</v>
      </c>
      <c r="BC553" s="133"/>
      <c r="BD553" s="198">
        <f t="shared" si="939"/>
        <v>1</v>
      </c>
      <c r="BE553" s="20">
        <f t="shared" si="940"/>
        <v>0</v>
      </c>
      <c r="BF553" s="132"/>
      <c r="BG553" s="184">
        <f t="shared" si="941"/>
        <v>0</v>
      </c>
      <c r="BH553" s="301">
        <f t="shared" si="942"/>
        <v>0</v>
      </c>
      <c r="BI553" s="56">
        <f t="shared" si="951"/>
        <v>0</v>
      </c>
      <c r="BJ553" s="312"/>
      <c r="BK553" s="129" t="str">
        <f t="shared" si="952"/>
        <v>G/II</v>
      </c>
    </row>
    <row r="554" spans="2:63" x14ac:dyDescent="0.25">
      <c r="B554" s="130" t="s">
        <v>630</v>
      </c>
      <c r="C554" s="9"/>
      <c r="D554" s="14"/>
      <c r="E554" s="324" t="s">
        <v>148</v>
      </c>
      <c r="F554" s="324"/>
      <c r="G554" s="61"/>
      <c r="H554" s="66"/>
      <c r="I554" s="26"/>
      <c r="J554" s="186">
        <f>27%</f>
        <v>0.27</v>
      </c>
      <c r="K554" s="197">
        <f t="shared" si="943"/>
        <v>0</v>
      </c>
      <c r="L554" s="20">
        <f t="shared" si="918"/>
        <v>0</v>
      </c>
      <c r="M554" s="67">
        <f t="shared" si="919"/>
        <v>0</v>
      </c>
      <c r="N554" s="198">
        <f>100%</f>
        <v>1</v>
      </c>
      <c r="O554" s="185">
        <f t="shared" si="944"/>
        <v>0</v>
      </c>
      <c r="P554" s="132"/>
      <c r="Q554" s="20">
        <f t="shared" si="920"/>
        <v>0</v>
      </c>
      <c r="R554" s="133"/>
      <c r="S554" s="198">
        <f>100%</f>
        <v>1</v>
      </c>
      <c r="T554" s="185">
        <f t="shared" si="945"/>
        <v>0</v>
      </c>
      <c r="U554" s="132"/>
      <c r="V554" s="134">
        <f t="shared" si="921"/>
        <v>0</v>
      </c>
      <c r="W554" s="317"/>
      <c r="X554" s="57"/>
      <c r="Y554" s="283"/>
      <c r="Z554" s="284" t="str">
        <f t="shared" si="914"/>
        <v xml:space="preserve"> </v>
      </c>
      <c r="AA554" s="10">
        <f t="shared" si="922"/>
        <v>0</v>
      </c>
      <c r="AB554" s="26">
        <f t="shared" si="923"/>
        <v>0</v>
      </c>
      <c r="AC554" s="186">
        <f t="shared" si="924"/>
        <v>0.27</v>
      </c>
      <c r="AD554" s="197">
        <f t="shared" si="946"/>
        <v>0</v>
      </c>
      <c r="AE554" s="20">
        <f t="shared" si="925"/>
        <v>0</v>
      </c>
      <c r="AF554" s="21">
        <f t="shared" si="926"/>
        <v>0</v>
      </c>
      <c r="AG554" s="198">
        <f t="shared" si="927"/>
        <v>1</v>
      </c>
      <c r="AH554" s="185">
        <f t="shared" si="947"/>
        <v>0</v>
      </c>
      <c r="AI554" s="132"/>
      <c r="AJ554" s="20">
        <f t="shared" si="928"/>
        <v>0</v>
      </c>
      <c r="AK554" s="133"/>
      <c r="AL554" s="198">
        <f t="shared" si="929"/>
        <v>1</v>
      </c>
      <c r="AM554" s="185">
        <f t="shared" si="948"/>
        <v>0</v>
      </c>
      <c r="AN554" s="132"/>
      <c r="AO554" s="134">
        <f t="shared" si="930"/>
        <v>0</v>
      </c>
      <c r="AP554" s="292">
        <f t="shared" si="931"/>
        <v>0</v>
      </c>
      <c r="AQ554" s="56">
        <f t="shared" si="949"/>
        <v>0</v>
      </c>
      <c r="AR554" s="207"/>
      <c r="AS554" s="11" t="str">
        <f t="shared" si="915"/>
        <v xml:space="preserve"> </v>
      </c>
      <c r="AT554" s="10">
        <f t="shared" si="932"/>
        <v>0</v>
      </c>
      <c r="AU554" s="26">
        <f t="shared" si="933"/>
        <v>0</v>
      </c>
      <c r="AV554" s="26">
        <f t="shared" si="934"/>
        <v>0</v>
      </c>
      <c r="AW554" s="20">
        <f t="shared" si="935"/>
        <v>0</v>
      </c>
      <c r="AX554" s="21">
        <f t="shared" si="936"/>
        <v>0</v>
      </c>
      <c r="AY554" s="198">
        <f t="shared" si="937"/>
        <v>1</v>
      </c>
      <c r="AZ554" s="20">
        <f t="shared" si="950"/>
        <v>0</v>
      </c>
      <c r="BA554" s="132"/>
      <c r="BB554" s="20">
        <f t="shared" si="938"/>
        <v>0</v>
      </c>
      <c r="BC554" s="133"/>
      <c r="BD554" s="198">
        <f t="shared" si="939"/>
        <v>1</v>
      </c>
      <c r="BE554" s="20">
        <f t="shared" si="940"/>
        <v>0</v>
      </c>
      <c r="BF554" s="132"/>
      <c r="BG554" s="184">
        <f t="shared" si="941"/>
        <v>0</v>
      </c>
      <c r="BH554" s="301">
        <f t="shared" si="942"/>
        <v>0</v>
      </c>
      <c r="BI554" s="56">
        <f t="shared" si="951"/>
        <v>0</v>
      </c>
      <c r="BJ554" s="312"/>
      <c r="BK554" s="129" t="str">
        <f t="shared" si="952"/>
        <v>G/II</v>
      </c>
    </row>
    <row r="555" spans="2:63" x14ac:dyDescent="0.25">
      <c r="B555" s="130" t="s">
        <v>631</v>
      </c>
      <c r="C555" s="9"/>
      <c r="D555" s="14"/>
      <c r="E555" s="324" t="s">
        <v>148</v>
      </c>
      <c r="F555" s="324"/>
      <c r="G555" s="61"/>
      <c r="H555" s="66"/>
      <c r="I555" s="26"/>
      <c r="J555" s="186">
        <f>27%</f>
        <v>0.27</v>
      </c>
      <c r="K555" s="197">
        <f t="shared" si="943"/>
        <v>0</v>
      </c>
      <c r="L555" s="20">
        <f t="shared" si="918"/>
        <v>0</v>
      </c>
      <c r="M555" s="67">
        <f t="shared" si="919"/>
        <v>0</v>
      </c>
      <c r="N555" s="198">
        <f>100%</f>
        <v>1</v>
      </c>
      <c r="O555" s="185">
        <f t="shared" si="944"/>
        <v>0</v>
      </c>
      <c r="P555" s="132"/>
      <c r="Q555" s="20">
        <f t="shared" si="920"/>
        <v>0</v>
      </c>
      <c r="R555" s="133"/>
      <c r="S555" s="198">
        <f>100%</f>
        <v>1</v>
      </c>
      <c r="T555" s="185">
        <f t="shared" si="945"/>
        <v>0</v>
      </c>
      <c r="U555" s="132"/>
      <c r="V555" s="134">
        <f t="shared" si="921"/>
        <v>0</v>
      </c>
      <c r="W555" s="317"/>
      <c r="X555" s="57"/>
      <c r="Y555" s="283"/>
      <c r="Z555" s="284" t="str">
        <f t="shared" si="914"/>
        <v xml:space="preserve"> </v>
      </c>
      <c r="AA555" s="10">
        <f t="shared" si="922"/>
        <v>0</v>
      </c>
      <c r="AB555" s="26">
        <f t="shared" si="923"/>
        <v>0</v>
      </c>
      <c r="AC555" s="186">
        <f t="shared" si="924"/>
        <v>0.27</v>
      </c>
      <c r="AD555" s="197">
        <f t="shared" si="946"/>
        <v>0</v>
      </c>
      <c r="AE555" s="20">
        <f t="shared" si="925"/>
        <v>0</v>
      </c>
      <c r="AF555" s="21">
        <f t="shared" si="926"/>
        <v>0</v>
      </c>
      <c r="AG555" s="198">
        <f t="shared" si="927"/>
        <v>1</v>
      </c>
      <c r="AH555" s="185">
        <f t="shared" si="947"/>
        <v>0</v>
      </c>
      <c r="AI555" s="132"/>
      <c r="AJ555" s="20">
        <f t="shared" si="928"/>
        <v>0</v>
      </c>
      <c r="AK555" s="133"/>
      <c r="AL555" s="198">
        <f t="shared" si="929"/>
        <v>1</v>
      </c>
      <c r="AM555" s="185">
        <f t="shared" si="948"/>
        <v>0</v>
      </c>
      <c r="AN555" s="132"/>
      <c r="AO555" s="134">
        <f t="shared" si="930"/>
        <v>0</v>
      </c>
      <c r="AP555" s="292">
        <f t="shared" si="931"/>
        <v>0</v>
      </c>
      <c r="AQ555" s="56">
        <f t="shared" si="949"/>
        <v>0</v>
      </c>
      <c r="AR555" s="207"/>
      <c r="AS555" s="11" t="str">
        <f t="shared" si="915"/>
        <v xml:space="preserve"> </v>
      </c>
      <c r="AT555" s="10">
        <f t="shared" si="932"/>
        <v>0</v>
      </c>
      <c r="AU555" s="26">
        <f t="shared" si="933"/>
        <v>0</v>
      </c>
      <c r="AV555" s="26">
        <f t="shared" si="934"/>
        <v>0</v>
      </c>
      <c r="AW555" s="20">
        <f t="shared" si="935"/>
        <v>0</v>
      </c>
      <c r="AX555" s="21">
        <f t="shared" si="936"/>
        <v>0</v>
      </c>
      <c r="AY555" s="198">
        <f t="shared" si="937"/>
        <v>1</v>
      </c>
      <c r="AZ555" s="20">
        <f t="shared" si="950"/>
        <v>0</v>
      </c>
      <c r="BA555" s="132"/>
      <c r="BB555" s="20">
        <f t="shared" si="938"/>
        <v>0</v>
      </c>
      <c r="BC555" s="133"/>
      <c r="BD555" s="198">
        <f t="shared" si="939"/>
        <v>1</v>
      </c>
      <c r="BE555" s="20">
        <f t="shared" si="940"/>
        <v>0</v>
      </c>
      <c r="BF555" s="132"/>
      <c r="BG555" s="184">
        <f t="shared" si="941"/>
        <v>0</v>
      </c>
      <c r="BH555" s="301">
        <f t="shared" si="942"/>
        <v>0</v>
      </c>
      <c r="BI555" s="56">
        <f t="shared" si="951"/>
        <v>0</v>
      </c>
      <c r="BJ555" s="312"/>
      <c r="BK555" s="129" t="str">
        <f t="shared" si="952"/>
        <v>G/II</v>
      </c>
    </row>
    <row r="556" spans="2:63" x14ac:dyDescent="0.25">
      <c r="B556" s="130" t="s">
        <v>632</v>
      </c>
      <c r="C556" s="9"/>
      <c r="D556" s="14"/>
      <c r="E556" s="324" t="s">
        <v>148</v>
      </c>
      <c r="F556" s="324"/>
      <c r="G556" s="61"/>
      <c r="H556" s="66"/>
      <c r="I556" s="26"/>
      <c r="J556" s="186">
        <f>27%</f>
        <v>0.27</v>
      </c>
      <c r="K556" s="197">
        <f t="shared" si="943"/>
        <v>0</v>
      </c>
      <c r="L556" s="20">
        <f t="shared" si="918"/>
        <v>0</v>
      </c>
      <c r="M556" s="67">
        <f t="shared" si="919"/>
        <v>0</v>
      </c>
      <c r="N556" s="198">
        <f>100%</f>
        <v>1</v>
      </c>
      <c r="O556" s="185">
        <f t="shared" si="944"/>
        <v>0</v>
      </c>
      <c r="P556" s="132"/>
      <c r="Q556" s="20">
        <f t="shared" si="920"/>
        <v>0</v>
      </c>
      <c r="R556" s="133"/>
      <c r="S556" s="198">
        <f>100%</f>
        <v>1</v>
      </c>
      <c r="T556" s="185">
        <f t="shared" si="945"/>
        <v>0</v>
      </c>
      <c r="U556" s="132"/>
      <c r="V556" s="134">
        <f t="shared" si="921"/>
        <v>0</v>
      </c>
      <c r="W556" s="317"/>
      <c r="X556" s="57"/>
      <c r="Y556" s="283"/>
      <c r="Z556" s="284" t="str">
        <f t="shared" si="914"/>
        <v xml:space="preserve"> </v>
      </c>
      <c r="AA556" s="10">
        <f t="shared" si="922"/>
        <v>0</v>
      </c>
      <c r="AB556" s="26">
        <f t="shared" si="923"/>
        <v>0</v>
      </c>
      <c r="AC556" s="186">
        <f t="shared" si="924"/>
        <v>0.27</v>
      </c>
      <c r="AD556" s="197">
        <f t="shared" si="946"/>
        <v>0</v>
      </c>
      <c r="AE556" s="20">
        <f t="shared" si="925"/>
        <v>0</v>
      </c>
      <c r="AF556" s="21">
        <f t="shared" si="926"/>
        <v>0</v>
      </c>
      <c r="AG556" s="198">
        <f t="shared" si="927"/>
        <v>1</v>
      </c>
      <c r="AH556" s="185">
        <f t="shared" si="947"/>
        <v>0</v>
      </c>
      <c r="AI556" s="132"/>
      <c r="AJ556" s="20">
        <f t="shared" si="928"/>
        <v>0</v>
      </c>
      <c r="AK556" s="133"/>
      <c r="AL556" s="198">
        <f t="shared" si="929"/>
        <v>1</v>
      </c>
      <c r="AM556" s="185">
        <f t="shared" si="948"/>
        <v>0</v>
      </c>
      <c r="AN556" s="132"/>
      <c r="AO556" s="134">
        <f t="shared" si="930"/>
        <v>0</v>
      </c>
      <c r="AP556" s="292">
        <f t="shared" si="931"/>
        <v>0</v>
      </c>
      <c r="AQ556" s="56">
        <f t="shared" si="949"/>
        <v>0</v>
      </c>
      <c r="AR556" s="207"/>
      <c r="AS556" s="11" t="str">
        <f t="shared" si="915"/>
        <v xml:space="preserve"> </v>
      </c>
      <c r="AT556" s="10">
        <f t="shared" si="932"/>
        <v>0</v>
      </c>
      <c r="AU556" s="26">
        <f t="shared" si="933"/>
        <v>0</v>
      </c>
      <c r="AV556" s="26">
        <f t="shared" si="934"/>
        <v>0</v>
      </c>
      <c r="AW556" s="20">
        <f t="shared" si="935"/>
        <v>0</v>
      </c>
      <c r="AX556" s="21">
        <f t="shared" si="936"/>
        <v>0</v>
      </c>
      <c r="AY556" s="198">
        <f t="shared" si="937"/>
        <v>1</v>
      </c>
      <c r="AZ556" s="20">
        <f t="shared" si="950"/>
        <v>0</v>
      </c>
      <c r="BA556" s="132"/>
      <c r="BB556" s="20">
        <f t="shared" si="938"/>
        <v>0</v>
      </c>
      <c r="BC556" s="133"/>
      <c r="BD556" s="198">
        <f t="shared" si="939"/>
        <v>1</v>
      </c>
      <c r="BE556" s="20">
        <f t="shared" si="940"/>
        <v>0</v>
      </c>
      <c r="BF556" s="132"/>
      <c r="BG556" s="184">
        <f t="shared" si="941"/>
        <v>0</v>
      </c>
      <c r="BH556" s="301">
        <f t="shared" si="942"/>
        <v>0</v>
      </c>
      <c r="BI556" s="56">
        <f t="shared" si="951"/>
        <v>0</v>
      </c>
      <c r="BJ556" s="312"/>
      <c r="BK556" s="129" t="str">
        <f t="shared" si="952"/>
        <v>G/II</v>
      </c>
    </row>
    <row r="557" spans="2:63" x14ac:dyDescent="0.25">
      <c r="B557" s="130" t="s">
        <v>633</v>
      </c>
      <c r="C557" s="9"/>
      <c r="D557" s="14"/>
      <c r="E557" s="324" t="s">
        <v>148</v>
      </c>
      <c r="F557" s="324"/>
      <c r="G557" s="61"/>
      <c r="H557" s="66"/>
      <c r="I557" s="26"/>
      <c r="J557" s="186">
        <f>27%</f>
        <v>0.27</v>
      </c>
      <c r="K557" s="197">
        <f t="shared" si="943"/>
        <v>0</v>
      </c>
      <c r="L557" s="20">
        <f t="shared" si="918"/>
        <v>0</v>
      </c>
      <c r="M557" s="67">
        <f t="shared" si="919"/>
        <v>0</v>
      </c>
      <c r="N557" s="198">
        <f>100%</f>
        <v>1</v>
      </c>
      <c r="O557" s="185">
        <f t="shared" si="944"/>
        <v>0</v>
      </c>
      <c r="P557" s="132"/>
      <c r="Q557" s="20">
        <f t="shared" si="920"/>
        <v>0</v>
      </c>
      <c r="R557" s="133"/>
      <c r="S557" s="198">
        <f>100%</f>
        <v>1</v>
      </c>
      <c r="T557" s="185">
        <f t="shared" si="945"/>
        <v>0</v>
      </c>
      <c r="U557" s="132"/>
      <c r="V557" s="134">
        <f t="shared" si="921"/>
        <v>0</v>
      </c>
      <c r="W557" s="317"/>
      <c r="X557" s="57"/>
      <c r="Y557" s="283"/>
      <c r="Z557" s="284" t="str">
        <f t="shared" si="914"/>
        <v xml:space="preserve"> </v>
      </c>
      <c r="AA557" s="10">
        <f t="shared" si="922"/>
        <v>0</v>
      </c>
      <c r="AB557" s="26">
        <f t="shared" si="923"/>
        <v>0</v>
      </c>
      <c r="AC557" s="186">
        <f t="shared" si="924"/>
        <v>0.27</v>
      </c>
      <c r="AD557" s="197">
        <f t="shared" si="946"/>
        <v>0</v>
      </c>
      <c r="AE557" s="20">
        <f t="shared" si="925"/>
        <v>0</v>
      </c>
      <c r="AF557" s="21">
        <f t="shared" si="926"/>
        <v>0</v>
      </c>
      <c r="AG557" s="198">
        <f t="shared" si="927"/>
        <v>1</v>
      </c>
      <c r="AH557" s="185">
        <f t="shared" si="947"/>
        <v>0</v>
      </c>
      <c r="AI557" s="132"/>
      <c r="AJ557" s="20">
        <f t="shared" si="928"/>
        <v>0</v>
      </c>
      <c r="AK557" s="133"/>
      <c r="AL557" s="198">
        <f t="shared" si="929"/>
        <v>1</v>
      </c>
      <c r="AM557" s="185">
        <f t="shared" si="948"/>
        <v>0</v>
      </c>
      <c r="AN557" s="132"/>
      <c r="AO557" s="134">
        <f t="shared" si="930"/>
        <v>0</v>
      </c>
      <c r="AP557" s="292">
        <f t="shared" si="931"/>
        <v>0</v>
      </c>
      <c r="AQ557" s="56">
        <f t="shared" si="949"/>
        <v>0</v>
      </c>
      <c r="AR557" s="207"/>
      <c r="AS557" s="11" t="str">
        <f t="shared" si="915"/>
        <v xml:space="preserve"> </v>
      </c>
      <c r="AT557" s="10">
        <f t="shared" si="932"/>
        <v>0</v>
      </c>
      <c r="AU557" s="26">
        <f t="shared" si="933"/>
        <v>0</v>
      </c>
      <c r="AV557" s="26">
        <f t="shared" si="934"/>
        <v>0</v>
      </c>
      <c r="AW557" s="20">
        <f t="shared" si="935"/>
        <v>0</v>
      </c>
      <c r="AX557" s="21">
        <f t="shared" si="936"/>
        <v>0</v>
      </c>
      <c r="AY557" s="198">
        <f t="shared" si="937"/>
        <v>1</v>
      </c>
      <c r="AZ557" s="20">
        <f t="shared" si="950"/>
        <v>0</v>
      </c>
      <c r="BA557" s="132"/>
      <c r="BB557" s="20">
        <f t="shared" si="938"/>
        <v>0</v>
      </c>
      <c r="BC557" s="133"/>
      <c r="BD557" s="198">
        <f t="shared" si="939"/>
        <v>1</v>
      </c>
      <c r="BE557" s="20">
        <f t="shared" si="940"/>
        <v>0</v>
      </c>
      <c r="BF557" s="132"/>
      <c r="BG557" s="184">
        <f t="shared" si="941"/>
        <v>0</v>
      </c>
      <c r="BH557" s="301">
        <f t="shared" si="942"/>
        <v>0</v>
      </c>
      <c r="BI557" s="56">
        <f t="shared" si="951"/>
        <v>0</v>
      </c>
      <c r="BJ557" s="312"/>
      <c r="BK557" s="129" t="str">
        <f t="shared" si="952"/>
        <v>G/II</v>
      </c>
    </row>
    <row r="558" spans="2:63" x14ac:dyDescent="0.25">
      <c r="B558" s="130" t="s">
        <v>634</v>
      </c>
      <c r="C558" s="9"/>
      <c r="D558" s="14"/>
      <c r="E558" s="324" t="s">
        <v>148</v>
      </c>
      <c r="F558" s="324"/>
      <c r="G558" s="61"/>
      <c r="H558" s="66"/>
      <c r="I558" s="26"/>
      <c r="J558" s="186">
        <f>27%</f>
        <v>0.27</v>
      </c>
      <c r="K558" s="197">
        <f t="shared" si="943"/>
        <v>0</v>
      </c>
      <c r="L558" s="20">
        <f t="shared" si="918"/>
        <v>0</v>
      </c>
      <c r="M558" s="67">
        <f t="shared" si="919"/>
        <v>0</v>
      </c>
      <c r="N558" s="198">
        <f>100%</f>
        <v>1</v>
      </c>
      <c r="O558" s="185">
        <f t="shared" si="944"/>
        <v>0</v>
      </c>
      <c r="P558" s="132"/>
      <c r="Q558" s="20">
        <f t="shared" si="920"/>
        <v>0</v>
      </c>
      <c r="R558" s="133"/>
      <c r="S558" s="198">
        <f>100%</f>
        <v>1</v>
      </c>
      <c r="T558" s="185">
        <f t="shared" si="945"/>
        <v>0</v>
      </c>
      <c r="U558" s="132"/>
      <c r="V558" s="134">
        <f t="shared" si="921"/>
        <v>0</v>
      </c>
      <c r="W558" s="317"/>
      <c r="X558" s="57"/>
      <c r="Y558" s="283"/>
      <c r="Z558" s="284" t="str">
        <f t="shared" si="914"/>
        <v xml:space="preserve"> </v>
      </c>
      <c r="AA558" s="10">
        <f t="shared" si="922"/>
        <v>0</v>
      </c>
      <c r="AB558" s="26">
        <f t="shared" si="923"/>
        <v>0</v>
      </c>
      <c r="AC558" s="186">
        <f t="shared" si="924"/>
        <v>0.27</v>
      </c>
      <c r="AD558" s="197">
        <f t="shared" si="946"/>
        <v>0</v>
      </c>
      <c r="AE558" s="20">
        <f t="shared" si="925"/>
        <v>0</v>
      </c>
      <c r="AF558" s="21">
        <f t="shared" si="926"/>
        <v>0</v>
      </c>
      <c r="AG558" s="198">
        <f t="shared" si="927"/>
        <v>1</v>
      </c>
      <c r="AH558" s="185">
        <f t="shared" si="947"/>
        <v>0</v>
      </c>
      <c r="AI558" s="132"/>
      <c r="AJ558" s="20">
        <f t="shared" si="928"/>
        <v>0</v>
      </c>
      <c r="AK558" s="133"/>
      <c r="AL558" s="198">
        <f t="shared" si="929"/>
        <v>1</v>
      </c>
      <c r="AM558" s="185">
        <f t="shared" si="948"/>
        <v>0</v>
      </c>
      <c r="AN558" s="132"/>
      <c r="AO558" s="134">
        <f t="shared" si="930"/>
        <v>0</v>
      </c>
      <c r="AP558" s="292">
        <f t="shared" si="931"/>
        <v>0</v>
      </c>
      <c r="AQ558" s="56">
        <f t="shared" si="949"/>
        <v>0</v>
      </c>
      <c r="AR558" s="207"/>
      <c r="AS558" s="11" t="str">
        <f t="shared" si="915"/>
        <v xml:space="preserve"> </v>
      </c>
      <c r="AT558" s="10">
        <f t="shared" si="932"/>
        <v>0</v>
      </c>
      <c r="AU558" s="26">
        <f t="shared" si="933"/>
        <v>0</v>
      </c>
      <c r="AV558" s="26">
        <f t="shared" si="934"/>
        <v>0</v>
      </c>
      <c r="AW558" s="20">
        <f t="shared" si="935"/>
        <v>0</v>
      </c>
      <c r="AX558" s="21">
        <f t="shared" si="936"/>
        <v>0</v>
      </c>
      <c r="AY558" s="198">
        <f t="shared" si="937"/>
        <v>1</v>
      </c>
      <c r="AZ558" s="20">
        <f t="shared" si="950"/>
        <v>0</v>
      </c>
      <c r="BA558" s="132"/>
      <c r="BB558" s="20">
        <f t="shared" si="938"/>
        <v>0</v>
      </c>
      <c r="BC558" s="133"/>
      <c r="BD558" s="198">
        <f t="shared" si="939"/>
        <v>1</v>
      </c>
      <c r="BE558" s="20">
        <f t="shared" si="940"/>
        <v>0</v>
      </c>
      <c r="BF558" s="132"/>
      <c r="BG558" s="184">
        <f t="shared" si="941"/>
        <v>0</v>
      </c>
      <c r="BH558" s="301">
        <f t="shared" si="942"/>
        <v>0</v>
      </c>
      <c r="BI558" s="56">
        <f t="shared" si="951"/>
        <v>0</v>
      </c>
      <c r="BJ558" s="312"/>
      <c r="BK558" s="129" t="str">
        <f t="shared" si="952"/>
        <v>G/II</v>
      </c>
    </row>
    <row r="559" spans="2:63" x14ac:dyDescent="0.25">
      <c r="B559" s="130" t="s">
        <v>635</v>
      </c>
      <c r="C559" s="9"/>
      <c r="D559" s="14"/>
      <c r="E559" s="324" t="s">
        <v>148</v>
      </c>
      <c r="F559" s="324"/>
      <c r="G559" s="61"/>
      <c r="H559" s="66"/>
      <c r="I559" s="26"/>
      <c r="J559" s="186">
        <f>27%</f>
        <v>0.27</v>
      </c>
      <c r="K559" s="197">
        <f t="shared" si="943"/>
        <v>0</v>
      </c>
      <c r="L559" s="20">
        <f t="shared" si="918"/>
        <v>0</v>
      </c>
      <c r="M559" s="67">
        <f t="shared" si="919"/>
        <v>0</v>
      </c>
      <c r="N559" s="198">
        <f>100%</f>
        <v>1</v>
      </c>
      <c r="O559" s="185">
        <f t="shared" si="944"/>
        <v>0</v>
      </c>
      <c r="P559" s="132"/>
      <c r="Q559" s="20">
        <f t="shared" si="920"/>
        <v>0</v>
      </c>
      <c r="R559" s="133"/>
      <c r="S559" s="198">
        <f>100%</f>
        <v>1</v>
      </c>
      <c r="T559" s="185">
        <f t="shared" si="945"/>
        <v>0</v>
      </c>
      <c r="U559" s="132"/>
      <c r="V559" s="134">
        <f t="shared" si="921"/>
        <v>0</v>
      </c>
      <c r="W559" s="317"/>
      <c r="X559" s="57"/>
      <c r="Y559" s="283"/>
      <c r="Z559" s="284" t="str">
        <f t="shared" si="914"/>
        <v xml:space="preserve"> </v>
      </c>
      <c r="AA559" s="10">
        <f t="shared" si="922"/>
        <v>0</v>
      </c>
      <c r="AB559" s="26">
        <f t="shared" si="923"/>
        <v>0</v>
      </c>
      <c r="AC559" s="186">
        <f t="shared" si="924"/>
        <v>0.27</v>
      </c>
      <c r="AD559" s="197">
        <f t="shared" si="946"/>
        <v>0</v>
      </c>
      <c r="AE559" s="20">
        <f t="shared" si="925"/>
        <v>0</v>
      </c>
      <c r="AF559" s="21">
        <f t="shared" si="926"/>
        <v>0</v>
      </c>
      <c r="AG559" s="198">
        <f t="shared" si="927"/>
        <v>1</v>
      </c>
      <c r="AH559" s="185">
        <f t="shared" si="947"/>
        <v>0</v>
      </c>
      <c r="AI559" s="132"/>
      <c r="AJ559" s="20">
        <f t="shared" si="928"/>
        <v>0</v>
      </c>
      <c r="AK559" s="133"/>
      <c r="AL559" s="198">
        <f t="shared" si="929"/>
        <v>1</v>
      </c>
      <c r="AM559" s="185">
        <f t="shared" si="948"/>
        <v>0</v>
      </c>
      <c r="AN559" s="132"/>
      <c r="AO559" s="134">
        <f t="shared" si="930"/>
        <v>0</v>
      </c>
      <c r="AP559" s="292">
        <f t="shared" si="931"/>
        <v>0</v>
      </c>
      <c r="AQ559" s="56">
        <f t="shared" si="949"/>
        <v>0</v>
      </c>
      <c r="AR559" s="207"/>
      <c r="AS559" s="11" t="str">
        <f t="shared" si="915"/>
        <v xml:space="preserve"> </v>
      </c>
      <c r="AT559" s="10">
        <f t="shared" si="932"/>
        <v>0</v>
      </c>
      <c r="AU559" s="26">
        <f t="shared" si="933"/>
        <v>0</v>
      </c>
      <c r="AV559" s="26">
        <f t="shared" si="934"/>
        <v>0</v>
      </c>
      <c r="AW559" s="20">
        <f t="shared" si="935"/>
        <v>0</v>
      </c>
      <c r="AX559" s="21">
        <f t="shared" si="936"/>
        <v>0</v>
      </c>
      <c r="AY559" s="198">
        <f t="shared" si="937"/>
        <v>1</v>
      </c>
      <c r="AZ559" s="20">
        <f t="shared" si="950"/>
        <v>0</v>
      </c>
      <c r="BA559" s="132"/>
      <c r="BB559" s="20">
        <f t="shared" si="938"/>
        <v>0</v>
      </c>
      <c r="BC559" s="133"/>
      <c r="BD559" s="198">
        <f t="shared" si="939"/>
        <v>1</v>
      </c>
      <c r="BE559" s="20">
        <f t="shared" si="940"/>
        <v>0</v>
      </c>
      <c r="BF559" s="132"/>
      <c r="BG559" s="184">
        <f t="shared" si="941"/>
        <v>0</v>
      </c>
      <c r="BH559" s="301">
        <f t="shared" si="942"/>
        <v>0</v>
      </c>
      <c r="BI559" s="56">
        <f t="shared" si="951"/>
        <v>0</v>
      </c>
      <c r="BJ559" s="312"/>
      <c r="BK559" s="129" t="str">
        <f t="shared" si="952"/>
        <v>G/II</v>
      </c>
    </row>
    <row r="560" spans="2:63" x14ac:dyDescent="0.25">
      <c r="B560" s="130" t="s">
        <v>636</v>
      </c>
      <c r="C560" s="9"/>
      <c r="D560" s="14"/>
      <c r="E560" s="324" t="s">
        <v>148</v>
      </c>
      <c r="F560" s="324"/>
      <c r="G560" s="61"/>
      <c r="H560" s="66"/>
      <c r="I560" s="26"/>
      <c r="J560" s="186">
        <f>27%</f>
        <v>0.27</v>
      </c>
      <c r="K560" s="197">
        <f t="shared" si="943"/>
        <v>0</v>
      </c>
      <c r="L560" s="20">
        <f t="shared" si="918"/>
        <v>0</v>
      </c>
      <c r="M560" s="67">
        <f t="shared" si="919"/>
        <v>0</v>
      </c>
      <c r="N560" s="198">
        <f>100%</f>
        <v>1</v>
      </c>
      <c r="O560" s="185">
        <f t="shared" si="944"/>
        <v>0</v>
      </c>
      <c r="P560" s="132"/>
      <c r="Q560" s="20">
        <f t="shared" si="920"/>
        <v>0</v>
      </c>
      <c r="R560" s="133"/>
      <c r="S560" s="198">
        <f>100%</f>
        <v>1</v>
      </c>
      <c r="T560" s="185">
        <f t="shared" si="945"/>
        <v>0</v>
      </c>
      <c r="U560" s="132"/>
      <c r="V560" s="134">
        <f t="shared" si="921"/>
        <v>0</v>
      </c>
      <c r="W560" s="317"/>
      <c r="X560" s="57"/>
      <c r="Y560" s="283"/>
      <c r="Z560" s="284" t="str">
        <f t="shared" si="914"/>
        <v xml:space="preserve"> </v>
      </c>
      <c r="AA560" s="10">
        <f t="shared" si="922"/>
        <v>0</v>
      </c>
      <c r="AB560" s="26">
        <f t="shared" si="923"/>
        <v>0</v>
      </c>
      <c r="AC560" s="186">
        <f t="shared" si="924"/>
        <v>0.27</v>
      </c>
      <c r="AD560" s="197">
        <f t="shared" si="946"/>
        <v>0</v>
      </c>
      <c r="AE560" s="20">
        <f t="shared" si="925"/>
        <v>0</v>
      </c>
      <c r="AF560" s="21">
        <f t="shared" si="926"/>
        <v>0</v>
      </c>
      <c r="AG560" s="198">
        <f t="shared" si="927"/>
        <v>1</v>
      </c>
      <c r="AH560" s="185">
        <f t="shared" si="947"/>
        <v>0</v>
      </c>
      <c r="AI560" s="132"/>
      <c r="AJ560" s="20">
        <f t="shared" si="928"/>
        <v>0</v>
      </c>
      <c r="AK560" s="133"/>
      <c r="AL560" s="198">
        <f t="shared" si="929"/>
        <v>1</v>
      </c>
      <c r="AM560" s="185">
        <f t="shared" si="948"/>
        <v>0</v>
      </c>
      <c r="AN560" s="132"/>
      <c r="AO560" s="134">
        <f t="shared" si="930"/>
        <v>0</v>
      </c>
      <c r="AP560" s="292">
        <f t="shared" si="931"/>
        <v>0</v>
      </c>
      <c r="AQ560" s="56">
        <f t="shared" si="949"/>
        <v>0</v>
      </c>
      <c r="AR560" s="207"/>
      <c r="AS560" s="11" t="str">
        <f t="shared" si="915"/>
        <v xml:space="preserve"> </v>
      </c>
      <c r="AT560" s="10">
        <f t="shared" si="932"/>
        <v>0</v>
      </c>
      <c r="AU560" s="26">
        <f t="shared" si="933"/>
        <v>0</v>
      </c>
      <c r="AV560" s="26">
        <f t="shared" si="934"/>
        <v>0</v>
      </c>
      <c r="AW560" s="20">
        <f t="shared" si="935"/>
        <v>0</v>
      </c>
      <c r="AX560" s="21">
        <f t="shared" si="936"/>
        <v>0</v>
      </c>
      <c r="AY560" s="198">
        <f t="shared" si="937"/>
        <v>1</v>
      </c>
      <c r="AZ560" s="20">
        <f t="shared" si="950"/>
        <v>0</v>
      </c>
      <c r="BA560" s="132"/>
      <c r="BB560" s="20">
        <f t="shared" si="938"/>
        <v>0</v>
      </c>
      <c r="BC560" s="133"/>
      <c r="BD560" s="198">
        <f t="shared" si="939"/>
        <v>1</v>
      </c>
      <c r="BE560" s="20">
        <f t="shared" si="940"/>
        <v>0</v>
      </c>
      <c r="BF560" s="132"/>
      <c r="BG560" s="184">
        <f t="shared" si="941"/>
        <v>0</v>
      </c>
      <c r="BH560" s="301">
        <f>AZ560-AH560</f>
        <v>0</v>
      </c>
      <c r="BI560" s="56">
        <f t="shared" si="951"/>
        <v>0</v>
      </c>
      <c r="BJ560" s="312"/>
      <c r="BK560" s="129" t="str">
        <f t="shared" si="952"/>
        <v>G/II</v>
      </c>
    </row>
    <row r="561" spans="2:63" s="141" customFormat="1" ht="34.5" customHeight="1" x14ac:dyDescent="0.25">
      <c r="B561" s="120" t="s">
        <v>104</v>
      </c>
      <c r="C561" s="29"/>
      <c r="D561" s="337" t="s">
        <v>31</v>
      </c>
      <c r="E561" s="338"/>
      <c r="F561" s="339"/>
      <c r="G561" s="59"/>
      <c r="H561" s="64"/>
      <c r="I561" s="25"/>
      <c r="J561" s="25"/>
      <c r="K561" s="124"/>
      <c r="L561" s="5"/>
      <c r="M561" s="65">
        <f>O561+Q561</f>
        <v>0</v>
      </c>
      <c r="N561" s="199"/>
      <c r="O561" s="5">
        <f>+P561</f>
        <v>0</v>
      </c>
      <c r="P561" s="5">
        <f>+SUMIF($BK$7:$BK$628,$B561,O$7:O$628)</f>
        <v>0</v>
      </c>
      <c r="Q561" s="5">
        <f>R561</f>
        <v>0</v>
      </c>
      <c r="R561" s="65">
        <f>+SUMIF($BK$7:$BK$628,$B561,Q$7:Q$628)</f>
        <v>0</v>
      </c>
      <c r="S561" s="199"/>
      <c r="T561" s="5">
        <f>U561</f>
        <v>0</v>
      </c>
      <c r="U561" s="5">
        <f>+SUMIF($BK$7:$BK$628,$B561,T$7:T$628)</f>
        <v>0</v>
      </c>
      <c r="V561" s="65">
        <f>SUM(V562:V581)</f>
        <v>0</v>
      </c>
      <c r="W561" s="318"/>
      <c r="X561" s="274"/>
      <c r="Y561" s="281"/>
      <c r="Z561" s="309"/>
      <c r="AA561" s="23"/>
      <c r="AB561" s="25"/>
      <c r="AC561" s="25"/>
      <c r="AD561" s="124"/>
      <c r="AE561" s="5"/>
      <c r="AF561" s="6">
        <f>AH561+AJ561</f>
        <v>0</v>
      </c>
      <c r="AG561" s="199"/>
      <c r="AH561" s="5">
        <f>+AI561</f>
        <v>0</v>
      </c>
      <c r="AI561" s="125">
        <f>+SUMIF($BK$7:$BK$628,$B561,AH$7:AH$628)</f>
        <v>0</v>
      </c>
      <c r="AJ561" s="5">
        <f>AK561</f>
        <v>0</v>
      </c>
      <c r="AK561" s="126">
        <f>+SUMIF($BK$7:$BK$628,$B561,AJ$7:AJ$628)</f>
        <v>0</v>
      </c>
      <c r="AL561" s="199"/>
      <c r="AM561" s="5">
        <f>AN561</f>
        <v>0</v>
      </c>
      <c r="AN561" s="125">
        <f>+SUMIF($BK$7:$BK$628,$B561,AM$7:AM$628)</f>
        <v>0</v>
      </c>
      <c r="AO561" s="65">
        <f>SUM(AO562:AO581)</f>
        <v>0</v>
      </c>
      <c r="AP561" s="306"/>
      <c r="AQ561" s="288"/>
      <c r="AR561" s="289"/>
      <c r="AS561" s="308"/>
      <c r="AT561" s="23"/>
      <c r="AU561" s="25"/>
      <c r="AV561" s="25"/>
      <c r="AW561" s="5"/>
      <c r="AX561" s="6">
        <f>AZ561+BB561</f>
        <v>0</v>
      </c>
      <c r="AY561" s="199"/>
      <c r="AZ561" s="5">
        <f>+BA561</f>
        <v>0</v>
      </c>
      <c r="BA561" s="125">
        <f>+SUMIF($BK$7:$BK$628,$B561,AZ$7:AZ$628)</f>
        <v>0</v>
      </c>
      <c r="BB561" s="5">
        <f>BC561</f>
        <v>0</v>
      </c>
      <c r="BC561" s="126">
        <f>+SUMIF($BK$7:$BK$628,$B561,BB$7:BB$628)</f>
        <v>0</v>
      </c>
      <c r="BD561" s="199"/>
      <c r="BE561" s="5">
        <f>BF561</f>
        <v>0</v>
      </c>
      <c r="BF561" s="125">
        <f>+SUMIF($BK$7:$BK$628,$B561,BE$7:BE$628)</f>
        <v>0</v>
      </c>
      <c r="BG561" s="6">
        <f>SUM(BG562:BG581)</f>
        <v>0</v>
      </c>
      <c r="BH561" s="303"/>
      <c r="BI561" s="288"/>
      <c r="BJ561" s="312"/>
      <c r="BK561" s="129" t="str">
        <f t="shared" ref="BK561:BK570" si="953">+IF(LEFT(RIGHT(B561,2),1)="/",SUBSTITUTE(B561,RIGHT(B561,2),""),"")</f>
        <v/>
      </c>
    </row>
    <row r="562" spans="2:63" s="141" customFormat="1" x14ac:dyDescent="0.25">
      <c r="B562" s="130" t="s">
        <v>105</v>
      </c>
      <c r="C562" s="29"/>
      <c r="D562" s="55"/>
      <c r="E562" s="324" t="s">
        <v>148</v>
      </c>
      <c r="F562" s="324"/>
      <c r="G562" s="61"/>
      <c r="H562" s="66"/>
      <c r="I562" s="26"/>
      <c r="J562" s="186">
        <f>27%</f>
        <v>0.27</v>
      </c>
      <c r="K562" s="197">
        <f>ROUNDDOWN(I562*J562,0)</f>
        <v>0</v>
      </c>
      <c r="L562" s="20">
        <f t="shared" ref="L562:L581" si="954">I562+K562</f>
        <v>0</v>
      </c>
      <c r="M562" s="67">
        <f t="shared" ref="M562:M581" si="955">H562*L562</f>
        <v>0</v>
      </c>
      <c r="N562" s="198">
        <f>100%</f>
        <v>1</v>
      </c>
      <c r="O562" s="185">
        <f>ROUND((M562*N562),0)</f>
        <v>0</v>
      </c>
      <c r="P562" s="142"/>
      <c r="Q562" s="20">
        <f t="shared" ref="Q562:Q581" si="956">M562-O562</f>
        <v>0</v>
      </c>
      <c r="R562" s="134"/>
      <c r="S562" s="198">
        <f>100%</f>
        <v>1</v>
      </c>
      <c r="T562" s="185">
        <f>ROUND((S562*O562),0)</f>
        <v>0</v>
      </c>
      <c r="U562" s="142"/>
      <c r="V562" s="134">
        <f t="shared" ref="V562:V581" si="957">O562-T562</f>
        <v>0</v>
      </c>
      <c r="W562" s="317"/>
      <c r="X562" s="57"/>
      <c r="Y562" s="283"/>
      <c r="Z562" s="285" t="str">
        <f t="shared" si="914"/>
        <v xml:space="preserve"> </v>
      </c>
      <c r="AA562" s="10">
        <f t="shared" ref="AA562:AA581" si="958">H562</f>
        <v>0</v>
      </c>
      <c r="AB562" s="26">
        <f t="shared" ref="AB562:AB581" si="959">I562</f>
        <v>0</v>
      </c>
      <c r="AC562" s="186">
        <f t="shared" ref="AC562:AC581" si="960">J562</f>
        <v>0.27</v>
      </c>
      <c r="AD562" s="197">
        <f>ROUNDDOWN(AB562*AC562,0)</f>
        <v>0</v>
      </c>
      <c r="AE562" s="20">
        <f t="shared" ref="AE562:AE581" si="961">AB562+AD562</f>
        <v>0</v>
      </c>
      <c r="AF562" s="21">
        <f t="shared" ref="AF562:AF581" si="962">AA562*AE562</f>
        <v>0</v>
      </c>
      <c r="AG562" s="198">
        <f t="shared" ref="AG562:AG581" si="963">N562</f>
        <v>1</v>
      </c>
      <c r="AH562" s="185">
        <f>ROUND((AF562*AG562),0)</f>
        <v>0</v>
      </c>
      <c r="AI562" s="132"/>
      <c r="AJ562" s="20">
        <f t="shared" ref="AJ562:AJ581" si="964">AF562-AH562</f>
        <v>0</v>
      </c>
      <c r="AK562" s="133"/>
      <c r="AL562" s="198">
        <f t="shared" ref="AL562:AL581" si="965">S562</f>
        <v>1</v>
      </c>
      <c r="AM562" s="185">
        <f>ROUND((AL562*AH562),0)</f>
        <v>0</v>
      </c>
      <c r="AN562" s="132"/>
      <c r="AO562" s="134">
        <f t="shared" ref="AO562:AO581" si="966">AH562-AM562</f>
        <v>0</v>
      </c>
      <c r="AP562" s="292">
        <f t="shared" ref="AP562:AP581" si="967">AH562-O562</f>
        <v>0</v>
      </c>
      <c r="AQ562" s="56">
        <f>X562</f>
        <v>0</v>
      </c>
      <c r="AR562" s="208"/>
      <c r="AS562" s="52" t="str">
        <f t="shared" si="915"/>
        <v xml:space="preserve"> </v>
      </c>
      <c r="AT562" s="10">
        <f t="shared" ref="AT562:AT581" si="968">AA562</f>
        <v>0</v>
      </c>
      <c r="AU562" s="26">
        <f t="shared" ref="AU562:AU581" si="969">AB562</f>
        <v>0</v>
      </c>
      <c r="AV562" s="26">
        <f t="shared" ref="AV562:AV581" si="970">AD562</f>
        <v>0</v>
      </c>
      <c r="AW562" s="20">
        <f t="shared" ref="AW562:AW581" si="971">AU562+AV562</f>
        <v>0</v>
      </c>
      <c r="AX562" s="21">
        <f t="shared" ref="AX562:AX581" si="972">AT562*AW562</f>
        <v>0</v>
      </c>
      <c r="AY562" s="198">
        <f t="shared" ref="AY562:AY581" si="973">AG562</f>
        <v>1</v>
      </c>
      <c r="AZ562" s="20">
        <f>ROUND((AX562*AY562),0)</f>
        <v>0</v>
      </c>
      <c r="BA562" s="132"/>
      <c r="BB562" s="20">
        <f t="shared" ref="BB562:BB581" si="974">AX562-AZ562</f>
        <v>0</v>
      </c>
      <c r="BC562" s="133"/>
      <c r="BD562" s="198">
        <f t="shared" ref="BD562:BD581" si="975">AL562</f>
        <v>1</v>
      </c>
      <c r="BE562" s="20">
        <f t="shared" ref="BE562:BE581" si="976">ROUND((BD562*AZ562),0)</f>
        <v>0</v>
      </c>
      <c r="BF562" s="132"/>
      <c r="BG562" s="184">
        <f t="shared" ref="BG562:BG581" si="977">AZ562-BE562</f>
        <v>0</v>
      </c>
      <c r="BH562" s="301">
        <f t="shared" ref="BH562:BH580" si="978">AZ562-AH562</f>
        <v>0</v>
      </c>
      <c r="BI562" s="56">
        <f>AQ562</f>
        <v>0</v>
      </c>
      <c r="BJ562" s="312"/>
      <c r="BK562" s="129" t="str">
        <f t="shared" si="953"/>
        <v>G/III</v>
      </c>
    </row>
    <row r="563" spans="2:63" s="141" customFormat="1" x14ac:dyDescent="0.25">
      <c r="B563" s="130" t="s">
        <v>145</v>
      </c>
      <c r="C563" s="29"/>
      <c r="D563" s="55"/>
      <c r="E563" s="324" t="s">
        <v>148</v>
      </c>
      <c r="F563" s="324"/>
      <c r="G563" s="61"/>
      <c r="H563" s="66"/>
      <c r="I563" s="26"/>
      <c r="J563" s="186">
        <f>27%</f>
        <v>0.27</v>
      </c>
      <c r="K563" s="197">
        <f t="shared" ref="K563:K581" si="979">ROUNDDOWN(I563*J563,0)</f>
        <v>0</v>
      </c>
      <c r="L563" s="20">
        <f t="shared" si="954"/>
        <v>0</v>
      </c>
      <c r="M563" s="67">
        <f t="shared" si="955"/>
        <v>0</v>
      </c>
      <c r="N563" s="198">
        <f>100%</f>
        <v>1</v>
      </c>
      <c r="O563" s="185">
        <f t="shared" ref="O563:O581" si="980">ROUND((M563*N563),0)</f>
        <v>0</v>
      </c>
      <c r="P563" s="142"/>
      <c r="Q563" s="20">
        <f t="shared" si="956"/>
        <v>0</v>
      </c>
      <c r="R563" s="134"/>
      <c r="S563" s="198">
        <f>100%</f>
        <v>1</v>
      </c>
      <c r="T563" s="185">
        <f t="shared" ref="T563:T581" si="981">ROUND((S563*O563),0)</f>
        <v>0</v>
      </c>
      <c r="U563" s="142"/>
      <c r="V563" s="134">
        <f t="shared" si="957"/>
        <v>0</v>
      </c>
      <c r="W563" s="317"/>
      <c r="X563" s="57"/>
      <c r="Y563" s="283"/>
      <c r="Z563" s="285" t="str">
        <f t="shared" si="914"/>
        <v xml:space="preserve"> </v>
      </c>
      <c r="AA563" s="10">
        <f t="shared" si="958"/>
        <v>0</v>
      </c>
      <c r="AB563" s="26">
        <f t="shared" si="959"/>
        <v>0</v>
      </c>
      <c r="AC563" s="186">
        <f t="shared" si="960"/>
        <v>0.27</v>
      </c>
      <c r="AD563" s="197">
        <f t="shared" ref="AD563:AD581" si="982">ROUNDDOWN(AB563*AC563,0)</f>
        <v>0</v>
      </c>
      <c r="AE563" s="20">
        <f t="shared" si="961"/>
        <v>0</v>
      </c>
      <c r="AF563" s="21">
        <f t="shared" si="962"/>
        <v>0</v>
      </c>
      <c r="AG563" s="198">
        <f t="shared" si="963"/>
        <v>1</v>
      </c>
      <c r="AH563" s="185">
        <f t="shared" ref="AH563:AH581" si="983">ROUND((AF563*AG563),0)</f>
        <v>0</v>
      </c>
      <c r="AI563" s="132"/>
      <c r="AJ563" s="20">
        <f t="shared" si="964"/>
        <v>0</v>
      </c>
      <c r="AK563" s="133"/>
      <c r="AL563" s="198">
        <f t="shared" si="965"/>
        <v>1</v>
      </c>
      <c r="AM563" s="185">
        <f t="shared" ref="AM563:AM581" si="984">ROUND((AL563*AH563),0)</f>
        <v>0</v>
      </c>
      <c r="AN563" s="132"/>
      <c r="AO563" s="134">
        <f t="shared" si="966"/>
        <v>0</v>
      </c>
      <c r="AP563" s="292">
        <f t="shared" si="967"/>
        <v>0</v>
      </c>
      <c r="AQ563" s="56">
        <f t="shared" ref="AQ563:AQ581" si="985">X563</f>
        <v>0</v>
      </c>
      <c r="AR563" s="208"/>
      <c r="AS563" s="52" t="str">
        <f t="shared" si="915"/>
        <v xml:space="preserve"> </v>
      </c>
      <c r="AT563" s="10">
        <f t="shared" si="968"/>
        <v>0</v>
      </c>
      <c r="AU563" s="26">
        <f t="shared" si="969"/>
        <v>0</v>
      </c>
      <c r="AV563" s="26">
        <f t="shared" si="970"/>
        <v>0</v>
      </c>
      <c r="AW563" s="20">
        <f t="shared" si="971"/>
        <v>0</v>
      </c>
      <c r="AX563" s="21">
        <f t="shared" si="972"/>
        <v>0</v>
      </c>
      <c r="AY563" s="198">
        <f t="shared" si="973"/>
        <v>1</v>
      </c>
      <c r="AZ563" s="20">
        <f t="shared" ref="AZ563:AZ581" si="986">ROUND((AX563*AY563),0)</f>
        <v>0</v>
      </c>
      <c r="BA563" s="132"/>
      <c r="BB563" s="20">
        <f t="shared" si="974"/>
        <v>0</v>
      </c>
      <c r="BC563" s="133"/>
      <c r="BD563" s="198">
        <f t="shared" si="975"/>
        <v>1</v>
      </c>
      <c r="BE563" s="20">
        <f t="shared" si="976"/>
        <v>0</v>
      </c>
      <c r="BF563" s="132"/>
      <c r="BG563" s="184">
        <f t="shared" si="977"/>
        <v>0</v>
      </c>
      <c r="BH563" s="301">
        <f t="shared" si="978"/>
        <v>0</v>
      </c>
      <c r="BI563" s="56">
        <f t="shared" ref="BI563:BI581" si="987">AQ563</f>
        <v>0</v>
      </c>
      <c r="BJ563" s="312"/>
      <c r="BK563" s="129" t="str">
        <f t="shared" si="953"/>
        <v>G/III</v>
      </c>
    </row>
    <row r="564" spans="2:63" s="141" customFormat="1" x14ac:dyDescent="0.25">
      <c r="B564" s="130" t="s">
        <v>637</v>
      </c>
      <c r="C564" s="29"/>
      <c r="D564" s="55"/>
      <c r="E564" s="324" t="s">
        <v>148</v>
      </c>
      <c r="F564" s="324"/>
      <c r="G564" s="61"/>
      <c r="H564" s="66"/>
      <c r="I564" s="26"/>
      <c r="J564" s="186">
        <f>27%</f>
        <v>0.27</v>
      </c>
      <c r="K564" s="197">
        <f t="shared" si="979"/>
        <v>0</v>
      </c>
      <c r="L564" s="20">
        <f t="shared" si="954"/>
        <v>0</v>
      </c>
      <c r="M564" s="67">
        <f t="shared" si="955"/>
        <v>0</v>
      </c>
      <c r="N564" s="198">
        <f>100%</f>
        <v>1</v>
      </c>
      <c r="O564" s="185">
        <f t="shared" si="980"/>
        <v>0</v>
      </c>
      <c r="P564" s="142"/>
      <c r="Q564" s="20">
        <f t="shared" si="956"/>
        <v>0</v>
      </c>
      <c r="R564" s="134"/>
      <c r="S564" s="198">
        <f>100%</f>
        <v>1</v>
      </c>
      <c r="T564" s="185">
        <f t="shared" si="981"/>
        <v>0</v>
      </c>
      <c r="U564" s="142"/>
      <c r="V564" s="134">
        <f t="shared" si="957"/>
        <v>0</v>
      </c>
      <c r="W564" s="317"/>
      <c r="X564" s="57"/>
      <c r="Y564" s="283"/>
      <c r="Z564" s="285" t="str">
        <f t="shared" si="914"/>
        <v xml:space="preserve"> </v>
      </c>
      <c r="AA564" s="10">
        <f t="shared" si="958"/>
        <v>0</v>
      </c>
      <c r="AB564" s="26">
        <f t="shared" si="959"/>
        <v>0</v>
      </c>
      <c r="AC564" s="186">
        <f t="shared" si="960"/>
        <v>0.27</v>
      </c>
      <c r="AD564" s="197">
        <f t="shared" si="982"/>
        <v>0</v>
      </c>
      <c r="AE564" s="20">
        <f t="shared" si="961"/>
        <v>0</v>
      </c>
      <c r="AF564" s="21">
        <f t="shared" si="962"/>
        <v>0</v>
      </c>
      <c r="AG564" s="198">
        <f t="shared" si="963"/>
        <v>1</v>
      </c>
      <c r="AH564" s="185">
        <f t="shared" si="983"/>
        <v>0</v>
      </c>
      <c r="AI564" s="132"/>
      <c r="AJ564" s="20">
        <f t="shared" si="964"/>
        <v>0</v>
      </c>
      <c r="AK564" s="133"/>
      <c r="AL564" s="198">
        <f t="shared" si="965"/>
        <v>1</v>
      </c>
      <c r="AM564" s="185">
        <f t="shared" si="984"/>
        <v>0</v>
      </c>
      <c r="AN564" s="132"/>
      <c r="AO564" s="134">
        <f t="shared" si="966"/>
        <v>0</v>
      </c>
      <c r="AP564" s="292">
        <f t="shared" si="967"/>
        <v>0</v>
      </c>
      <c r="AQ564" s="56">
        <f t="shared" si="985"/>
        <v>0</v>
      </c>
      <c r="AR564" s="208"/>
      <c r="AS564" s="52" t="str">
        <f t="shared" si="915"/>
        <v xml:space="preserve"> </v>
      </c>
      <c r="AT564" s="10">
        <f t="shared" si="968"/>
        <v>0</v>
      </c>
      <c r="AU564" s="26">
        <f t="shared" si="969"/>
        <v>0</v>
      </c>
      <c r="AV564" s="26">
        <f t="shared" si="970"/>
        <v>0</v>
      </c>
      <c r="AW564" s="20">
        <f t="shared" si="971"/>
        <v>0</v>
      </c>
      <c r="AX564" s="21">
        <f t="shared" si="972"/>
        <v>0</v>
      </c>
      <c r="AY564" s="198">
        <f t="shared" si="973"/>
        <v>1</v>
      </c>
      <c r="AZ564" s="20">
        <f t="shared" si="986"/>
        <v>0</v>
      </c>
      <c r="BA564" s="132"/>
      <c r="BB564" s="20">
        <f t="shared" si="974"/>
        <v>0</v>
      </c>
      <c r="BC564" s="133"/>
      <c r="BD564" s="198">
        <f t="shared" si="975"/>
        <v>1</v>
      </c>
      <c r="BE564" s="20">
        <f t="shared" si="976"/>
        <v>0</v>
      </c>
      <c r="BF564" s="132"/>
      <c r="BG564" s="184">
        <f t="shared" si="977"/>
        <v>0</v>
      </c>
      <c r="BH564" s="301">
        <f t="shared" si="978"/>
        <v>0</v>
      </c>
      <c r="BI564" s="56">
        <f t="shared" si="987"/>
        <v>0</v>
      </c>
      <c r="BJ564" s="312"/>
      <c r="BK564" s="129" t="str">
        <f t="shared" si="953"/>
        <v>G/III</v>
      </c>
    </row>
    <row r="565" spans="2:63" s="141" customFormat="1" x14ac:dyDescent="0.25">
      <c r="B565" s="130" t="s">
        <v>638</v>
      </c>
      <c r="C565" s="29"/>
      <c r="D565" s="55"/>
      <c r="E565" s="324" t="s">
        <v>148</v>
      </c>
      <c r="F565" s="324"/>
      <c r="G565" s="61"/>
      <c r="H565" s="66"/>
      <c r="I565" s="26"/>
      <c r="J565" s="186">
        <f>27%</f>
        <v>0.27</v>
      </c>
      <c r="K565" s="197">
        <f t="shared" si="979"/>
        <v>0</v>
      </c>
      <c r="L565" s="20">
        <f t="shared" si="954"/>
        <v>0</v>
      </c>
      <c r="M565" s="67">
        <f t="shared" si="955"/>
        <v>0</v>
      </c>
      <c r="N565" s="198">
        <f>100%</f>
        <v>1</v>
      </c>
      <c r="O565" s="185">
        <f t="shared" si="980"/>
        <v>0</v>
      </c>
      <c r="P565" s="142"/>
      <c r="Q565" s="20">
        <f t="shared" si="956"/>
        <v>0</v>
      </c>
      <c r="R565" s="134"/>
      <c r="S565" s="198">
        <f>100%</f>
        <v>1</v>
      </c>
      <c r="T565" s="185">
        <f t="shared" si="981"/>
        <v>0</v>
      </c>
      <c r="U565" s="142"/>
      <c r="V565" s="134">
        <f t="shared" si="957"/>
        <v>0</v>
      </c>
      <c r="W565" s="317"/>
      <c r="X565" s="57"/>
      <c r="Y565" s="283"/>
      <c r="Z565" s="285" t="str">
        <f t="shared" si="914"/>
        <v xml:space="preserve"> </v>
      </c>
      <c r="AA565" s="10">
        <f t="shared" si="958"/>
        <v>0</v>
      </c>
      <c r="AB565" s="26">
        <f t="shared" si="959"/>
        <v>0</v>
      </c>
      <c r="AC565" s="186">
        <f t="shared" si="960"/>
        <v>0.27</v>
      </c>
      <c r="AD565" s="197">
        <f t="shared" si="982"/>
        <v>0</v>
      </c>
      <c r="AE565" s="20">
        <f t="shared" si="961"/>
        <v>0</v>
      </c>
      <c r="AF565" s="21">
        <f t="shared" si="962"/>
        <v>0</v>
      </c>
      <c r="AG565" s="198">
        <f t="shared" si="963"/>
        <v>1</v>
      </c>
      <c r="AH565" s="185">
        <f t="shared" si="983"/>
        <v>0</v>
      </c>
      <c r="AI565" s="132"/>
      <c r="AJ565" s="20">
        <f t="shared" si="964"/>
        <v>0</v>
      </c>
      <c r="AK565" s="133"/>
      <c r="AL565" s="198">
        <f t="shared" si="965"/>
        <v>1</v>
      </c>
      <c r="AM565" s="185">
        <f t="shared" si="984"/>
        <v>0</v>
      </c>
      <c r="AN565" s="132"/>
      <c r="AO565" s="134">
        <f t="shared" si="966"/>
        <v>0</v>
      </c>
      <c r="AP565" s="292">
        <f t="shared" si="967"/>
        <v>0</v>
      </c>
      <c r="AQ565" s="56">
        <f t="shared" si="985"/>
        <v>0</v>
      </c>
      <c r="AR565" s="208"/>
      <c r="AS565" s="52" t="str">
        <f t="shared" si="915"/>
        <v xml:space="preserve"> </v>
      </c>
      <c r="AT565" s="10">
        <f t="shared" si="968"/>
        <v>0</v>
      </c>
      <c r="AU565" s="26">
        <f t="shared" si="969"/>
        <v>0</v>
      </c>
      <c r="AV565" s="26">
        <f t="shared" si="970"/>
        <v>0</v>
      </c>
      <c r="AW565" s="20">
        <f t="shared" si="971"/>
        <v>0</v>
      </c>
      <c r="AX565" s="21">
        <f t="shared" si="972"/>
        <v>0</v>
      </c>
      <c r="AY565" s="198">
        <f t="shared" si="973"/>
        <v>1</v>
      </c>
      <c r="AZ565" s="20">
        <f t="shared" si="986"/>
        <v>0</v>
      </c>
      <c r="BA565" s="132"/>
      <c r="BB565" s="20">
        <f t="shared" si="974"/>
        <v>0</v>
      </c>
      <c r="BC565" s="133"/>
      <c r="BD565" s="198">
        <f t="shared" si="975"/>
        <v>1</v>
      </c>
      <c r="BE565" s="20">
        <f t="shared" si="976"/>
        <v>0</v>
      </c>
      <c r="BF565" s="132"/>
      <c r="BG565" s="184">
        <f t="shared" si="977"/>
        <v>0</v>
      </c>
      <c r="BH565" s="301">
        <f t="shared" si="978"/>
        <v>0</v>
      </c>
      <c r="BI565" s="56">
        <f t="shared" si="987"/>
        <v>0</v>
      </c>
      <c r="BJ565" s="312"/>
      <c r="BK565" s="129" t="str">
        <f t="shared" si="953"/>
        <v>G/III</v>
      </c>
    </row>
    <row r="566" spans="2:63" s="141" customFormat="1" x14ac:dyDescent="0.25">
      <c r="B566" s="130" t="s">
        <v>639</v>
      </c>
      <c r="C566" s="29"/>
      <c r="D566" s="55"/>
      <c r="E566" s="324" t="s">
        <v>148</v>
      </c>
      <c r="F566" s="324"/>
      <c r="G566" s="61"/>
      <c r="H566" s="66"/>
      <c r="I566" s="26"/>
      <c r="J566" s="186">
        <f>27%</f>
        <v>0.27</v>
      </c>
      <c r="K566" s="197">
        <f t="shared" si="979"/>
        <v>0</v>
      </c>
      <c r="L566" s="20">
        <f t="shared" si="954"/>
        <v>0</v>
      </c>
      <c r="M566" s="67">
        <f t="shared" si="955"/>
        <v>0</v>
      </c>
      <c r="N566" s="198">
        <f>100%</f>
        <v>1</v>
      </c>
      <c r="O566" s="185">
        <f t="shared" si="980"/>
        <v>0</v>
      </c>
      <c r="P566" s="142"/>
      <c r="Q566" s="20">
        <f t="shared" si="956"/>
        <v>0</v>
      </c>
      <c r="R566" s="134"/>
      <c r="S566" s="198">
        <f>100%</f>
        <v>1</v>
      </c>
      <c r="T566" s="185">
        <f t="shared" si="981"/>
        <v>0</v>
      </c>
      <c r="U566" s="142"/>
      <c r="V566" s="134">
        <f t="shared" si="957"/>
        <v>0</v>
      </c>
      <c r="W566" s="317"/>
      <c r="X566" s="57"/>
      <c r="Y566" s="283"/>
      <c r="Z566" s="285" t="str">
        <f t="shared" si="914"/>
        <v xml:space="preserve"> </v>
      </c>
      <c r="AA566" s="10">
        <f t="shared" si="958"/>
        <v>0</v>
      </c>
      <c r="AB566" s="26">
        <f t="shared" si="959"/>
        <v>0</v>
      </c>
      <c r="AC566" s="186">
        <f t="shared" si="960"/>
        <v>0.27</v>
      </c>
      <c r="AD566" s="197">
        <f t="shared" si="982"/>
        <v>0</v>
      </c>
      <c r="AE566" s="20">
        <f t="shared" si="961"/>
        <v>0</v>
      </c>
      <c r="AF566" s="21">
        <f t="shared" si="962"/>
        <v>0</v>
      </c>
      <c r="AG566" s="198">
        <f t="shared" si="963"/>
        <v>1</v>
      </c>
      <c r="AH566" s="185">
        <f t="shared" si="983"/>
        <v>0</v>
      </c>
      <c r="AI566" s="132"/>
      <c r="AJ566" s="20">
        <f t="shared" si="964"/>
        <v>0</v>
      </c>
      <c r="AK566" s="133"/>
      <c r="AL566" s="198">
        <f t="shared" si="965"/>
        <v>1</v>
      </c>
      <c r="AM566" s="185">
        <f t="shared" si="984"/>
        <v>0</v>
      </c>
      <c r="AN566" s="132"/>
      <c r="AO566" s="134">
        <f t="shared" si="966"/>
        <v>0</v>
      </c>
      <c r="AP566" s="292">
        <f t="shared" si="967"/>
        <v>0</v>
      </c>
      <c r="AQ566" s="56">
        <f t="shared" si="985"/>
        <v>0</v>
      </c>
      <c r="AR566" s="208"/>
      <c r="AS566" s="52" t="str">
        <f t="shared" si="915"/>
        <v xml:space="preserve"> </v>
      </c>
      <c r="AT566" s="10">
        <f t="shared" si="968"/>
        <v>0</v>
      </c>
      <c r="AU566" s="26">
        <f t="shared" si="969"/>
        <v>0</v>
      </c>
      <c r="AV566" s="26">
        <f t="shared" si="970"/>
        <v>0</v>
      </c>
      <c r="AW566" s="20">
        <f t="shared" si="971"/>
        <v>0</v>
      </c>
      <c r="AX566" s="21">
        <f t="shared" si="972"/>
        <v>0</v>
      </c>
      <c r="AY566" s="198">
        <f t="shared" si="973"/>
        <v>1</v>
      </c>
      <c r="AZ566" s="20">
        <f t="shared" si="986"/>
        <v>0</v>
      </c>
      <c r="BA566" s="132"/>
      <c r="BB566" s="20">
        <f t="shared" si="974"/>
        <v>0</v>
      </c>
      <c r="BC566" s="133"/>
      <c r="BD566" s="198">
        <f t="shared" si="975"/>
        <v>1</v>
      </c>
      <c r="BE566" s="20">
        <f t="shared" si="976"/>
        <v>0</v>
      </c>
      <c r="BF566" s="132"/>
      <c r="BG566" s="184">
        <f t="shared" si="977"/>
        <v>0</v>
      </c>
      <c r="BH566" s="301">
        <f t="shared" si="978"/>
        <v>0</v>
      </c>
      <c r="BI566" s="56">
        <f t="shared" si="987"/>
        <v>0</v>
      </c>
      <c r="BJ566" s="312"/>
      <c r="BK566" s="129" t="str">
        <f t="shared" si="953"/>
        <v>G/III</v>
      </c>
    </row>
    <row r="567" spans="2:63" s="141" customFormat="1" x14ac:dyDescent="0.25">
      <c r="B567" s="130" t="s">
        <v>640</v>
      </c>
      <c r="C567" s="29"/>
      <c r="D567" s="55"/>
      <c r="E567" s="324" t="s">
        <v>148</v>
      </c>
      <c r="F567" s="324"/>
      <c r="G567" s="61"/>
      <c r="H567" s="66"/>
      <c r="I567" s="26"/>
      <c r="J567" s="186">
        <f>27%</f>
        <v>0.27</v>
      </c>
      <c r="K567" s="197">
        <f t="shared" si="979"/>
        <v>0</v>
      </c>
      <c r="L567" s="20">
        <f t="shared" si="954"/>
        <v>0</v>
      </c>
      <c r="M567" s="67">
        <f t="shared" si="955"/>
        <v>0</v>
      </c>
      <c r="N567" s="198">
        <f>100%</f>
        <v>1</v>
      </c>
      <c r="O567" s="185">
        <f t="shared" si="980"/>
        <v>0</v>
      </c>
      <c r="P567" s="142"/>
      <c r="Q567" s="20">
        <f t="shared" si="956"/>
        <v>0</v>
      </c>
      <c r="R567" s="134"/>
      <c r="S567" s="198">
        <f>100%</f>
        <v>1</v>
      </c>
      <c r="T567" s="185">
        <f t="shared" si="981"/>
        <v>0</v>
      </c>
      <c r="U567" s="142"/>
      <c r="V567" s="134">
        <f t="shared" si="957"/>
        <v>0</v>
      </c>
      <c r="W567" s="317"/>
      <c r="X567" s="57"/>
      <c r="Y567" s="283"/>
      <c r="Z567" s="285" t="str">
        <f t="shared" si="914"/>
        <v xml:space="preserve"> </v>
      </c>
      <c r="AA567" s="10">
        <f t="shared" si="958"/>
        <v>0</v>
      </c>
      <c r="AB567" s="26">
        <f t="shared" si="959"/>
        <v>0</v>
      </c>
      <c r="AC567" s="186">
        <f t="shared" si="960"/>
        <v>0.27</v>
      </c>
      <c r="AD567" s="197">
        <f t="shared" si="982"/>
        <v>0</v>
      </c>
      <c r="AE567" s="20">
        <f t="shared" si="961"/>
        <v>0</v>
      </c>
      <c r="AF567" s="21">
        <f t="shared" si="962"/>
        <v>0</v>
      </c>
      <c r="AG567" s="198">
        <f t="shared" si="963"/>
        <v>1</v>
      </c>
      <c r="AH567" s="185">
        <f t="shared" si="983"/>
        <v>0</v>
      </c>
      <c r="AI567" s="132"/>
      <c r="AJ567" s="20">
        <f t="shared" si="964"/>
        <v>0</v>
      </c>
      <c r="AK567" s="133"/>
      <c r="AL567" s="198">
        <f t="shared" si="965"/>
        <v>1</v>
      </c>
      <c r="AM567" s="185">
        <f t="shared" si="984"/>
        <v>0</v>
      </c>
      <c r="AN567" s="132"/>
      <c r="AO567" s="134">
        <f t="shared" si="966"/>
        <v>0</v>
      </c>
      <c r="AP567" s="292">
        <f t="shared" si="967"/>
        <v>0</v>
      </c>
      <c r="AQ567" s="56">
        <f t="shared" si="985"/>
        <v>0</v>
      </c>
      <c r="AR567" s="208"/>
      <c r="AS567" s="52" t="str">
        <f t="shared" si="915"/>
        <v xml:space="preserve"> </v>
      </c>
      <c r="AT567" s="10">
        <f t="shared" si="968"/>
        <v>0</v>
      </c>
      <c r="AU567" s="26">
        <f t="shared" si="969"/>
        <v>0</v>
      </c>
      <c r="AV567" s="26">
        <f t="shared" si="970"/>
        <v>0</v>
      </c>
      <c r="AW567" s="20">
        <f t="shared" si="971"/>
        <v>0</v>
      </c>
      <c r="AX567" s="21">
        <f t="shared" si="972"/>
        <v>0</v>
      </c>
      <c r="AY567" s="198">
        <f t="shared" si="973"/>
        <v>1</v>
      </c>
      <c r="AZ567" s="20">
        <f t="shared" si="986"/>
        <v>0</v>
      </c>
      <c r="BA567" s="132"/>
      <c r="BB567" s="20">
        <f t="shared" si="974"/>
        <v>0</v>
      </c>
      <c r="BC567" s="133"/>
      <c r="BD567" s="198">
        <f t="shared" si="975"/>
        <v>1</v>
      </c>
      <c r="BE567" s="20">
        <f t="shared" si="976"/>
        <v>0</v>
      </c>
      <c r="BF567" s="132"/>
      <c r="BG567" s="184">
        <f t="shared" si="977"/>
        <v>0</v>
      </c>
      <c r="BH567" s="301">
        <f t="shared" si="978"/>
        <v>0</v>
      </c>
      <c r="BI567" s="56">
        <f t="shared" si="987"/>
        <v>0</v>
      </c>
      <c r="BJ567" s="312"/>
      <c r="BK567" s="129" t="str">
        <f t="shared" si="953"/>
        <v>G/III</v>
      </c>
    </row>
    <row r="568" spans="2:63" s="141" customFormat="1" x14ac:dyDescent="0.25">
      <c r="B568" s="130" t="s">
        <v>641</v>
      </c>
      <c r="C568" s="29"/>
      <c r="D568" s="55"/>
      <c r="E568" s="324" t="s">
        <v>148</v>
      </c>
      <c r="F568" s="324"/>
      <c r="G568" s="61"/>
      <c r="H568" s="66"/>
      <c r="I568" s="26"/>
      <c r="J568" s="186">
        <f>27%</f>
        <v>0.27</v>
      </c>
      <c r="K568" s="197">
        <f t="shared" si="979"/>
        <v>0</v>
      </c>
      <c r="L568" s="20">
        <f t="shared" si="954"/>
        <v>0</v>
      </c>
      <c r="M568" s="67">
        <f t="shared" si="955"/>
        <v>0</v>
      </c>
      <c r="N568" s="198">
        <f>100%</f>
        <v>1</v>
      </c>
      <c r="O568" s="185">
        <f t="shared" si="980"/>
        <v>0</v>
      </c>
      <c r="P568" s="142"/>
      <c r="Q568" s="20">
        <f t="shared" si="956"/>
        <v>0</v>
      </c>
      <c r="R568" s="134"/>
      <c r="S568" s="198">
        <f>100%</f>
        <v>1</v>
      </c>
      <c r="T568" s="185">
        <f t="shared" si="981"/>
        <v>0</v>
      </c>
      <c r="U568" s="142"/>
      <c r="V568" s="134">
        <f t="shared" si="957"/>
        <v>0</v>
      </c>
      <c r="W568" s="317"/>
      <c r="X568" s="57"/>
      <c r="Y568" s="283"/>
      <c r="Z568" s="285" t="str">
        <f t="shared" si="914"/>
        <v xml:space="preserve"> </v>
      </c>
      <c r="AA568" s="10">
        <f t="shared" si="958"/>
        <v>0</v>
      </c>
      <c r="AB568" s="26">
        <f t="shared" si="959"/>
        <v>0</v>
      </c>
      <c r="AC568" s="186">
        <f t="shared" si="960"/>
        <v>0.27</v>
      </c>
      <c r="AD568" s="197">
        <f t="shared" si="982"/>
        <v>0</v>
      </c>
      <c r="AE568" s="20">
        <f t="shared" si="961"/>
        <v>0</v>
      </c>
      <c r="AF568" s="21">
        <f t="shared" si="962"/>
        <v>0</v>
      </c>
      <c r="AG568" s="198">
        <f t="shared" si="963"/>
        <v>1</v>
      </c>
      <c r="AH568" s="185">
        <f t="shared" si="983"/>
        <v>0</v>
      </c>
      <c r="AI568" s="132"/>
      <c r="AJ568" s="20">
        <f t="shared" si="964"/>
        <v>0</v>
      </c>
      <c r="AK568" s="133"/>
      <c r="AL568" s="198">
        <f t="shared" si="965"/>
        <v>1</v>
      </c>
      <c r="AM568" s="185">
        <f t="shared" si="984"/>
        <v>0</v>
      </c>
      <c r="AN568" s="132"/>
      <c r="AO568" s="134">
        <f t="shared" si="966"/>
        <v>0</v>
      </c>
      <c r="AP568" s="292">
        <f t="shared" si="967"/>
        <v>0</v>
      </c>
      <c r="AQ568" s="56">
        <f t="shared" si="985"/>
        <v>0</v>
      </c>
      <c r="AR568" s="208"/>
      <c r="AS568" s="52" t="str">
        <f t="shared" si="915"/>
        <v xml:space="preserve"> </v>
      </c>
      <c r="AT568" s="10">
        <f t="shared" si="968"/>
        <v>0</v>
      </c>
      <c r="AU568" s="26">
        <f t="shared" si="969"/>
        <v>0</v>
      </c>
      <c r="AV568" s="26">
        <f t="shared" si="970"/>
        <v>0</v>
      </c>
      <c r="AW568" s="20">
        <f t="shared" si="971"/>
        <v>0</v>
      </c>
      <c r="AX568" s="21">
        <f t="shared" si="972"/>
        <v>0</v>
      </c>
      <c r="AY568" s="198">
        <f t="shared" si="973"/>
        <v>1</v>
      </c>
      <c r="AZ568" s="20">
        <f t="shared" si="986"/>
        <v>0</v>
      </c>
      <c r="BA568" s="132"/>
      <c r="BB568" s="20">
        <f t="shared" si="974"/>
        <v>0</v>
      </c>
      <c r="BC568" s="133"/>
      <c r="BD568" s="198">
        <f t="shared" si="975"/>
        <v>1</v>
      </c>
      <c r="BE568" s="20">
        <f t="shared" si="976"/>
        <v>0</v>
      </c>
      <c r="BF568" s="132"/>
      <c r="BG568" s="184">
        <f t="shared" si="977"/>
        <v>0</v>
      </c>
      <c r="BH568" s="301">
        <f t="shared" si="978"/>
        <v>0</v>
      </c>
      <c r="BI568" s="56">
        <f t="shared" si="987"/>
        <v>0</v>
      </c>
      <c r="BJ568" s="312"/>
      <c r="BK568" s="129" t="str">
        <f t="shared" si="953"/>
        <v>G/III</v>
      </c>
    </row>
    <row r="569" spans="2:63" s="141" customFormat="1" x14ac:dyDescent="0.25">
      <c r="B569" s="130" t="s">
        <v>642</v>
      </c>
      <c r="C569" s="29"/>
      <c r="D569" s="55"/>
      <c r="E569" s="324" t="s">
        <v>148</v>
      </c>
      <c r="F569" s="324"/>
      <c r="G569" s="61"/>
      <c r="H569" s="66"/>
      <c r="I569" s="26"/>
      <c r="J569" s="186">
        <f>27%</f>
        <v>0.27</v>
      </c>
      <c r="K569" s="197">
        <f t="shared" si="979"/>
        <v>0</v>
      </c>
      <c r="L569" s="20">
        <f t="shared" si="954"/>
        <v>0</v>
      </c>
      <c r="M569" s="67">
        <f t="shared" si="955"/>
        <v>0</v>
      </c>
      <c r="N569" s="198">
        <f>100%</f>
        <v>1</v>
      </c>
      <c r="O569" s="185">
        <f t="shared" si="980"/>
        <v>0</v>
      </c>
      <c r="P569" s="142"/>
      <c r="Q569" s="20">
        <f t="shared" si="956"/>
        <v>0</v>
      </c>
      <c r="R569" s="134"/>
      <c r="S569" s="198">
        <f>100%</f>
        <v>1</v>
      </c>
      <c r="T569" s="185">
        <f t="shared" si="981"/>
        <v>0</v>
      </c>
      <c r="U569" s="142"/>
      <c r="V569" s="134">
        <f t="shared" si="957"/>
        <v>0</v>
      </c>
      <c r="W569" s="317"/>
      <c r="X569" s="57"/>
      <c r="Y569" s="283"/>
      <c r="Z569" s="285" t="str">
        <f t="shared" si="914"/>
        <v xml:space="preserve"> </v>
      </c>
      <c r="AA569" s="10">
        <f t="shared" si="958"/>
        <v>0</v>
      </c>
      <c r="AB569" s="26">
        <f t="shared" si="959"/>
        <v>0</v>
      </c>
      <c r="AC569" s="186">
        <f t="shared" si="960"/>
        <v>0.27</v>
      </c>
      <c r="AD569" s="197">
        <f t="shared" si="982"/>
        <v>0</v>
      </c>
      <c r="AE569" s="20">
        <f t="shared" si="961"/>
        <v>0</v>
      </c>
      <c r="AF569" s="21">
        <f t="shared" si="962"/>
        <v>0</v>
      </c>
      <c r="AG569" s="198">
        <f t="shared" si="963"/>
        <v>1</v>
      </c>
      <c r="AH569" s="185">
        <f t="shared" si="983"/>
        <v>0</v>
      </c>
      <c r="AI569" s="132"/>
      <c r="AJ569" s="20">
        <f t="shared" si="964"/>
        <v>0</v>
      </c>
      <c r="AK569" s="133"/>
      <c r="AL569" s="198">
        <f t="shared" si="965"/>
        <v>1</v>
      </c>
      <c r="AM569" s="185">
        <f t="shared" si="984"/>
        <v>0</v>
      </c>
      <c r="AN569" s="132"/>
      <c r="AO569" s="134">
        <f t="shared" si="966"/>
        <v>0</v>
      </c>
      <c r="AP569" s="292">
        <f t="shared" si="967"/>
        <v>0</v>
      </c>
      <c r="AQ569" s="56">
        <f t="shared" si="985"/>
        <v>0</v>
      </c>
      <c r="AR569" s="208"/>
      <c r="AS569" s="52" t="str">
        <f t="shared" si="915"/>
        <v xml:space="preserve"> </v>
      </c>
      <c r="AT569" s="10">
        <f t="shared" si="968"/>
        <v>0</v>
      </c>
      <c r="AU569" s="26">
        <f t="shared" si="969"/>
        <v>0</v>
      </c>
      <c r="AV569" s="26">
        <f t="shared" si="970"/>
        <v>0</v>
      </c>
      <c r="AW569" s="20">
        <f t="shared" si="971"/>
        <v>0</v>
      </c>
      <c r="AX569" s="21">
        <f t="shared" si="972"/>
        <v>0</v>
      </c>
      <c r="AY569" s="198">
        <f t="shared" si="973"/>
        <v>1</v>
      </c>
      <c r="AZ569" s="20">
        <f t="shared" si="986"/>
        <v>0</v>
      </c>
      <c r="BA569" s="132"/>
      <c r="BB569" s="20">
        <f t="shared" si="974"/>
        <v>0</v>
      </c>
      <c r="BC569" s="133"/>
      <c r="BD569" s="198">
        <f t="shared" si="975"/>
        <v>1</v>
      </c>
      <c r="BE569" s="20">
        <f t="shared" si="976"/>
        <v>0</v>
      </c>
      <c r="BF569" s="132"/>
      <c r="BG569" s="184">
        <f t="shared" si="977"/>
        <v>0</v>
      </c>
      <c r="BH569" s="301">
        <f t="shared" si="978"/>
        <v>0</v>
      </c>
      <c r="BI569" s="56">
        <f t="shared" si="987"/>
        <v>0</v>
      </c>
      <c r="BJ569" s="312"/>
      <c r="BK569" s="129" t="str">
        <f t="shared" si="953"/>
        <v>G/III</v>
      </c>
    </row>
    <row r="570" spans="2:63" s="141" customFormat="1" x14ac:dyDescent="0.25">
      <c r="B570" s="130" t="s">
        <v>643</v>
      </c>
      <c r="C570" s="29"/>
      <c r="D570" s="55"/>
      <c r="E570" s="324" t="s">
        <v>148</v>
      </c>
      <c r="F570" s="324"/>
      <c r="G570" s="61"/>
      <c r="H570" s="66"/>
      <c r="I570" s="26"/>
      <c r="J570" s="186">
        <f>27%</f>
        <v>0.27</v>
      </c>
      <c r="K570" s="197">
        <f t="shared" si="979"/>
        <v>0</v>
      </c>
      <c r="L570" s="20">
        <f t="shared" si="954"/>
        <v>0</v>
      </c>
      <c r="M570" s="67">
        <f t="shared" si="955"/>
        <v>0</v>
      </c>
      <c r="N570" s="198">
        <f>100%</f>
        <v>1</v>
      </c>
      <c r="O570" s="185">
        <f t="shared" si="980"/>
        <v>0</v>
      </c>
      <c r="P570" s="142"/>
      <c r="Q570" s="20">
        <f t="shared" si="956"/>
        <v>0</v>
      </c>
      <c r="R570" s="134"/>
      <c r="S570" s="198">
        <f>100%</f>
        <v>1</v>
      </c>
      <c r="T570" s="185">
        <f t="shared" si="981"/>
        <v>0</v>
      </c>
      <c r="U570" s="142"/>
      <c r="V570" s="134">
        <f t="shared" si="957"/>
        <v>0</v>
      </c>
      <c r="W570" s="317"/>
      <c r="X570" s="57"/>
      <c r="Y570" s="283"/>
      <c r="Z570" s="285" t="str">
        <f t="shared" si="914"/>
        <v xml:space="preserve"> </v>
      </c>
      <c r="AA570" s="10">
        <f t="shared" si="958"/>
        <v>0</v>
      </c>
      <c r="AB570" s="26">
        <f t="shared" si="959"/>
        <v>0</v>
      </c>
      <c r="AC570" s="186">
        <f t="shared" si="960"/>
        <v>0.27</v>
      </c>
      <c r="AD570" s="197">
        <f t="shared" si="982"/>
        <v>0</v>
      </c>
      <c r="AE570" s="20">
        <f t="shared" si="961"/>
        <v>0</v>
      </c>
      <c r="AF570" s="21">
        <f t="shared" si="962"/>
        <v>0</v>
      </c>
      <c r="AG570" s="198">
        <f t="shared" si="963"/>
        <v>1</v>
      </c>
      <c r="AH570" s="185">
        <f t="shared" si="983"/>
        <v>0</v>
      </c>
      <c r="AI570" s="132"/>
      <c r="AJ570" s="20">
        <f t="shared" si="964"/>
        <v>0</v>
      </c>
      <c r="AK570" s="133"/>
      <c r="AL570" s="198">
        <f t="shared" si="965"/>
        <v>1</v>
      </c>
      <c r="AM570" s="185">
        <f t="shared" si="984"/>
        <v>0</v>
      </c>
      <c r="AN570" s="132"/>
      <c r="AO570" s="134">
        <f t="shared" si="966"/>
        <v>0</v>
      </c>
      <c r="AP570" s="292">
        <f t="shared" si="967"/>
        <v>0</v>
      </c>
      <c r="AQ570" s="56">
        <f t="shared" si="985"/>
        <v>0</v>
      </c>
      <c r="AR570" s="208"/>
      <c r="AS570" s="52" t="str">
        <f t="shared" si="915"/>
        <v xml:space="preserve"> </v>
      </c>
      <c r="AT570" s="10">
        <f t="shared" si="968"/>
        <v>0</v>
      </c>
      <c r="AU570" s="26">
        <f t="shared" si="969"/>
        <v>0</v>
      </c>
      <c r="AV570" s="26">
        <f t="shared" si="970"/>
        <v>0</v>
      </c>
      <c r="AW570" s="20">
        <f t="shared" si="971"/>
        <v>0</v>
      </c>
      <c r="AX570" s="21">
        <f t="shared" si="972"/>
        <v>0</v>
      </c>
      <c r="AY570" s="198">
        <f t="shared" si="973"/>
        <v>1</v>
      </c>
      <c r="AZ570" s="20">
        <f t="shared" si="986"/>
        <v>0</v>
      </c>
      <c r="BA570" s="132"/>
      <c r="BB570" s="20">
        <f t="shared" si="974"/>
        <v>0</v>
      </c>
      <c r="BC570" s="133"/>
      <c r="BD570" s="198">
        <f t="shared" si="975"/>
        <v>1</v>
      </c>
      <c r="BE570" s="20">
        <f t="shared" si="976"/>
        <v>0</v>
      </c>
      <c r="BF570" s="132"/>
      <c r="BG570" s="184">
        <f t="shared" si="977"/>
        <v>0</v>
      </c>
      <c r="BH570" s="301">
        <f t="shared" si="978"/>
        <v>0</v>
      </c>
      <c r="BI570" s="56">
        <f t="shared" si="987"/>
        <v>0</v>
      </c>
      <c r="BJ570" s="312"/>
      <c r="BK570" s="129" t="str">
        <f t="shared" si="953"/>
        <v>G/III</v>
      </c>
    </row>
    <row r="571" spans="2:63" s="141" customFormat="1" x14ac:dyDescent="0.25">
      <c r="B571" s="130" t="s">
        <v>644</v>
      </c>
      <c r="C571" s="29"/>
      <c r="D571" s="55"/>
      <c r="E571" s="324" t="s">
        <v>148</v>
      </c>
      <c r="F571" s="324"/>
      <c r="G571" s="61"/>
      <c r="H571" s="66"/>
      <c r="I571" s="26"/>
      <c r="J571" s="186">
        <f>27%</f>
        <v>0.27</v>
      </c>
      <c r="K571" s="197">
        <f t="shared" si="979"/>
        <v>0</v>
      </c>
      <c r="L571" s="20">
        <f t="shared" si="954"/>
        <v>0</v>
      </c>
      <c r="M571" s="67">
        <f t="shared" si="955"/>
        <v>0</v>
      </c>
      <c r="N571" s="198">
        <f>100%</f>
        <v>1</v>
      </c>
      <c r="O571" s="185">
        <f t="shared" si="980"/>
        <v>0</v>
      </c>
      <c r="P571" s="142"/>
      <c r="Q571" s="20">
        <f t="shared" si="956"/>
        <v>0</v>
      </c>
      <c r="R571" s="134"/>
      <c r="S571" s="198">
        <f>100%</f>
        <v>1</v>
      </c>
      <c r="T571" s="185">
        <f t="shared" si="981"/>
        <v>0</v>
      </c>
      <c r="U571" s="142"/>
      <c r="V571" s="134">
        <f t="shared" si="957"/>
        <v>0</v>
      </c>
      <c r="W571" s="317"/>
      <c r="X571" s="57"/>
      <c r="Y571" s="283"/>
      <c r="Z571" s="285" t="str">
        <f t="shared" si="914"/>
        <v xml:space="preserve"> </v>
      </c>
      <c r="AA571" s="10">
        <f t="shared" si="958"/>
        <v>0</v>
      </c>
      <c r="AB571" s="26">
        <f t="shared" si="959"/>
        <v>0</v>
      </c>
      <c r="AC571" s="186">
        <f t="shared" si="960"/>
        <v>0.27</v>
      </c>
      <c r="AD571" s="197">
        <f t="shared" si="982"/>
        <v>0</v>
      </c>
      <c r="AE571" s="20">
        <f t="shared" si="961"/>
        <v>0</v>
      </c>
      <c r="AF571" s="21">
        <f t="shared" si="962"/>
        <v>0</v>
      </c>
      <c r="AG571" s="198">
        <f t="shared" si="963"/>
        <v>1</v>
      </c>
      <c r="AH571" s="185">
        <f t="shared" si="983"/>
        <v>0</v>
      </c>
      <c r="AI571" s="132"/>
      <c r="AJ571" s="20">
        <f t="shared" si="964"/>
        <v>0</v>
      </c>
      <c r="AK571" s="133"/>
      <c r="AL571" s="198">
        <f t="shared" si="965"/>
        <v>1</v>
      </c>
      <c r="AM571" s="185">
        <f t="shared" si="984"/>
        <v>0</v>
      </c>
      <c r="AN571" s="132"/>
      <c r="AO571" s="134">
        <f t="shared" si="966"/>
        <v>0</v>
      </c>
      <c r="AP571" s="292">
        <f t="shared" si="967"/>
        <v>0</v>
      </c>
      <c r="AQ571" s="56">
        <f t="shared" si="985"/>
        <v>0</v>
      </c>
      <c r="AR571" s="208"/>
      <c r="AS571" s="52" t="str">
        <f t="shared" si="915"/>
        <v xml:space="preserve"> </v>
      </c>
      <c r="AT571" s="10">
        <f t="shared" si="968"/>
        <v>0</v>
      </c>
      <c r="AU571" s="26">
        <f t="shared" si="969"/>
        <v>0</v>
      </c>
      <c r="AV571" s="26">
        <f t="shared" si="970"/>
        <v>0</v>
      </c>
      <c r="AW571" s="20">
        <f t="shared" si="971"/>
        <v>0</v>
      </c>
      <c r="AX571" s="21">
        <f t="shared" si="972"/>
        <v>0</v>
      </c>
      <c r="AY571" s="198">
        <f t="shared" si="973"/>
        <v>1</v>
      </c>
      <c r="AZ571" s="20">
        <f t="shared" si="986"/>
        <v>0</v>
      </c>
      <c r="BA571" s="132"/>
      <c r="BB571" s="20">
        <f t="shared" si="974"/>
        <v>0</v>
      </c>
      <c r="BC571" s="133"/>
      <c r="BD571" s="198">
        <f t="shared" si="975"/>
        <v>1</v>
      </c>
      <c r="BE571" s="20">
        <f t="shared" si="976"/>
        <v>0</v>
      </c>
      <c r="BF571" s="132"/>
      <c r="BG571" s="184">
        <f t="shared" si="977"/>
        <v>0</v>
      </c>
      <c r="BH571" s="301">
        <f t="shared" si="978"/>
        <v>0</v>
      </c>
      <c r="BI571" s="56">
        <f t="shared" si="987"/>
        <v>0</v>
      </c>
      <c r="BJ571" s="312"/>
      <c r="BK571" s="129" t="str">
        <f t="shared" ref="BK571:BK581" si="988">+IF(LEFT(RIGHT(B571,3),1)="/",SUBSTITUTE(B571,RIGHT(B571,3),""),"")</f>
        <v>G/III</v>
      </c>
    </row>
    <row r="572" spans="2:63" s="141" customFormat="1" x14ac:dyDescent="0.25">
      <c r="B572" s="130" t="s">
        <v>645</v>
      </c>
      <c r="C572" s="29"/>
      <c r="D572" s="55"/>
      <c r="E572" s="324" t="s">
        <v>148</v>
      </c>
      <c r="F572" s="324"/>
      <c r="G572" s="61"/>
      <c r="H572" s="66"/>
      <c r="I572" s="26"/>
      <c r="J572" s="186">
        <f>27%</f>
        <v>0.27</v>
      </c>
      <c r="K572" s="197">
        <f t="shared" si="979"/>
        <v>0</v>
      </c>
      <c r="L572" s="20">
        <f t="shared" si="954"/>
        <v>0</v>
      </c>
      <c r="M572" s="67">
        <f t="shared" si="955"/>
        <v>0</v>
      </c>
      <c r="N572" s="198">
        <f>100%</f>
        <v>1</v>
      </c>
      <c r="O572" s="185">
        <f t="shared" si="980"/>
        <v>0</v>
      </c>
      <c r="P572" s="142"/>
      <c r="Q572" s="20">
        <f t="shared" si="956"/>
        <v>0</v>
      </c>
      <c r="R572" s="134"/>
      <c r="S572" s="198">
        <f>100%</f>
        <v>1</v>
      </c>
      <c r="T572" s="185">
        <f t="shared" si="981"/>
        <v>0</v>
      </c>
      <c r="U572" s="142"/>
      <c r="V572" s="134">
        <f t="shared" si="957"/>
        <v>0</v>
      </c>
      <c r="W572" s="317"/>
      <c r="X572" s="57"/>
      <c r="Y572" s="283"/>
      <c r="Z572" s="285" t="str">
        <f t="shared" si="914"/>
        <v xml:space="preserve"> </v>
      </c>
      <c r="AA572" s="10">
        <f t="shared" si="958"/>
        <v>0</v>
      </c>
      <c r="AB572" s="26">
        <f t="shared" si="959"/>
        <v>0</v>
      </c>
      <c r="AC572" s="186">
        <f t="shared" si="960"/>
        <v>0.27</v>
      </c>
      <c r="AD572" s="197">
        <f t="shared" si="982"/>
        <v>0</v>
      </c>
      <c r="AE572" s="20">
        <f t="shared" si="961"/>
        <v>0</v>
      </c>
      <c r="AF572" s="21">
        <f t="shared" si="962"/>
        <v>0</v>
      </c>
      <c r="AG572" s="198">
        <f t="shared" si="963"/>
        <v>1</v>
      </c>
      <c r="AH572" s="185">
        <f t="shared" si="983"/>
        <v>0</v>
      </c>
      <c r="AI572" s="132"/>
      <c r="AJ572" s="20">
        <f t="shared" si="964"/>
        <v>0</v>
      </c>
      <c r="AK572" s="133"/>
      <c r="AL572" s="198">
        <f t="shared" si="965"/>
        <v>1</v>
      </c>
      <c r="AM572" s="185">
        <f t="shared" si="984"/>
        <v>0</v>
      </c>
      <c r="AN572" s="132"/>
      <c r="AO572" s="134">
        <f t="shared" si="966"/>
        <v>0</v>
      </c>
      <c r="AP572" s="292">
        <f t="shared" si="967"/>
        <v>0</v>
      </c>
      <c r="AQ572" s="56">
        <f t="shared" si="985"/>
        <v>0</v>
      </c>
      <c r="AR572" s="208"/>
      <c r="AS572" s="52" t="str">
        <f t="shared" si="915"/>
        <v xml:space="preserve"> </v>
      </c>
      <c r="AT572" s="10">
        <f t="shared" si="968"/>
        <v>0</v>
      </c>
      <c r="AU572" s="26">
        <f t="shared" si="969"/>
        <v>0</v>
      </c>
      <c r="AV572" s="26">
        <f t="shared" si="970"/>
        <v>0</v>
      </c>
      <c r="AW572" s="20">
        <f t="shared" si="971"/>
        <v>0</v>
      </c>
      <c r="AX572" s="21">
        <f t="shared" si="972"/>
        <v>0</v>
      </c>
      <c r="AY572" s="198">
        <f t="shared" si="973"/>
        <v>1</v>
      </c>
      <c r="AZ572" s="20">
        <f t="shared" si="986"/>
        <v>0</v>
      </c>
      <c r="BA572" s="132"/>
      <c r="BB572" s="20">
        <f t="shared" si="974"/>
        <v>0</v>
      </c>
      <c r="BC572" s="133"/>
      <c r="BD572" s="198">
        <f t="shared" si="975"/>
        <v>1</v>
      </c>
      <c r="BE572" s="20">
        <f t="shared" si="976"/>
        <v>0</v>
      </c>
      <c r="BF572" s="132"/>
      <c r="BG572" s="184">
        <f t="shared" si="977"/>
        <v>0</v>
      </c>
      <c r="BH572" s="301">
        <f t="shared" si="978"/>
        <v>0</v>
      </c>
      <c r="BI572" s="56">
        <f t="shared" si="987"/>
        <v>0</v>
      </c>
      <c r="BJ572" s="312"/>
      <c r="BK572" s="129" t="str">
        <f t="shared" si="988"/>
        <v>G/III</v>
      </c>
    </row>
    <row r="573" spans="2:63" s="141" customFormat="1" x14ac:dyDescent="0.25">
      <c r="B573" s="130" t="s">
        <v>646</v>
      </c>
      <c r="C573" s="29"/>
      <c r="D573" s="55"/>
      <c r="E573" s="324" t="s">
        <v>148</v>
      </c>
      <c r="F573" s="324"/>
      <c r="G573" s="61"/>
      <c r="H573" s="66"/>
      <c r="I573" s="26"/>
      <c r="J573" s="186">
        <f>27%</f>
        <v>0.27</v>
      </c>
      <c r="K573" s="197">
        <f t="shared" si="979"/>
        <v>0</v>
      </c>
      <c r="L573" s="20">
        <f t="shared" si="954"/>
        <v>0</v>
      </c>
      <c r="M573" s="67">
        <f t="shared" si="955"/>
        <v>0</v>
      </c>
      <c r="N573" s="198">
        <f>100%</f>
        <v>1</v>
      </c>
      <c r="O573" s="185">
        <f t="shared" si="980"/>
        <v>0</v>
      </c>
      <c r="P573" s="142"/>
      <c r="Q573" s="20">
        <f t="shared" si="956"/>
        <v>0</v>
      </c>
      <c r="R573" s="134"/>
      <c r="S573" s="198">
        <f>100%</f>
        <v>1</v>
      </c>
      <c r="T573" s="185">
        <f t="shared" si="981"/>
        <v>0</v>
      </c>
      <c r="U573" s="142"/>
      <c r="V573" s="134">
        <f t="shared" si="957"/>
        <v>0</v>
      </c>
      <c r="W573" s="317"/>
      <c r="X573" s="57"/>
      <c r="Y573" s="283"/>
      <c r="Z573" s="285" t="str">
        <f t="shared" si="914"/>
        <v xml:space="preserve"> </v>
      </c>
      <c r="AA573" s="10">
        <f t="shared" si="958"/>
        <v>0</v>
      </c>
      <c r="AB573" s="26">
        <f t="shared" si="959"/>
        <v>0</v>
      </c>
      <c r="AC573" s="186">
        <f t="shared" si="960"/>
        <v>0.27</v>
      </c>
      <c r="AD573" s="197">
        <f t="shared" si="982"/>
        <v>0</v>
      </c>
      <c r="AE573" s="20">
        <f t="shared" si="961"/>
        <v>0</v>
      </c>
      <c r="AF573" s="21">
        <f t="shared" si="962"/>
        <v>0</v>
      </c>
      <c r="AG573" s="198">
        <f t="shared" si="963"/>
        <v>1</v>
      </c>
      <c r="AH573" s="185">
        <f t="shared" si="983"/>
        <v>0</v>
      </c>
      <c r="AI573" s="132"/>
      <c r="AJ573" s="20">
        <f t="shared" si="964"/>
        <v>0</v>
      </c>
      <c r="AK573" s="133"/>
      <c r="AL573" s="198">
        <f t="shared" si="965"/>
        <v>1</v>
      </c>
      <c r="AM573" s="185">
        <f t="shared" si="984"/>
        <v>0</v>
      </c>
      <c r="AN573" s="132"/>
      <c r="AO573" s="134">
        <f t="shared" si="966"/>
        <v>0</v>
      </c>
      <c r="AP573" s="292">
        <f t="shared" si="967"/>
        <v>0</v>
      </c>
      <c r="AQ573" s="56">
        <f t="shared" si="985"/>
        <v>0</v>
      </c>
      <c r="AR573" s="208"/>
      <c r="AS573" s="52" t="str">
        <f t="shared" si="915"/>
        <v xml:space="preserve"> </v>
      </c>
      <c r="AT573" s="10">
        <f t="shared" si="968"/>
        <v>0</v>
      </c>
      <c r="AU573" s="26">
        <f t="shared" si="969"/>
        <v>0</v>
      </c>
      <c r="AV573" s="26">
        <f t="shared" si="970"/>
        <v>0</v>
      </c>
      <c r="AW573" s="20">
        <f t="shared" si="971"/>
        <v>0</v>
      </c>
      <c r="AX573" s="21">
        <f t="shared" si="972"/>
        <v>0</v>
      </c>
      <c r="AY573" s="198">
        <f t="shared" si="973"/>
        <v>1</v>
      </c>
      <c r="AZ573" s="20">
        <f t="shared" si="986"/>
        <v>0</v>
      </c>
      <c r="BA573" s="132"/>
      <c r="BB573" s="20">
        <f t="shared" si="974"/>
        <v>0</v>
      </c>
      <c r="BC573" s="133"/>
      <c r="BD573" s="198">
        <f t="shared" si="975"/>
        <v>1</v>
      </c>
      <c r="BE573" s="20">
        <f t="shared" si="976"/>
        <v>0</v>
      </c>
      <c r="BF573" s="132"/>
      <c r="BG573" s="184">
        <f t="shared" si="977"/>
        <v>0</v>
      </c>
      <c r="BH573" s="301">
        <f t="shared" si="978"/>
        <v>0</v>
      </c>
      <c r="BI573" s="56">
        <f t="shared" si="987"/>
        <v>0</v>
      </c>
      <c r="BJ573" s="312"/>
      <c r="BK573" s="129" t="str">
        <f t="shared" si="988"/>
        <v>G/III</v>
      </c>
    </row>
    <row r="574" spans="2:63" s="141" customFormat="1" x14ac:dyDescent="0.25">
      <c r="B574" s="130" t="s">
        <v>647</v>
      </c>
      <c r="C574" s="29"/>
      <c r="D574" s="55"/>
      <c r="E574" s="324" t="s">
        <v>148</v>
      </c>
      <c r="F574" s="324"/>
      <c r="G574" s="61"/>
      <c r="H574" s="66"/>
      <c r="I574" s="26"/>
      <c r="J574" s="186">
        <f>27%</f>
        <v>0.27</v>
      </c>
      <c r="K574" s="197">
        <f t="shared" si="979"/>
        <v>0</v>
      </c>
      <c r="L574" s="20">
        <f t="shared" si="954"/>
        <v>0</v>
      </c>
      <c r="M574" s="67">
        <f t="shared" si="955"/>
        <v>0</v>
      </c>
      <c r="N574" s="198">
        <f>100%</f>
        <v>1</v>
      </c>
      <c r="O574" s="185">
        <f t="shared" si="980"/>
        <v>0</v>
      </c>
      <c r="P574" s="142"/>
      <c r="Q574" s="20">
        <f t="shared" si="956"/>
        <v>0</v>
      </c>
      <c r="R574" s="134"/>
      <c r="S574" s="198">
        <f>100%</f>
        <v>1</v>
      </c>
      <c r="T574" s="185">
        <f t="shared" si="981"/>
        <v>0</v>
      </c>
      <c r="U574" s="142"/>
      <c r="V574" s="134">
        <f t="shared" si="957"/>
        <v>0</v>
      </c>
      <c r="W574" s="317"/>
      <c r="X574" s="57"/>
      <c r="Y574" s="283"/>
      <c r="Z574" s="285" t="str">
        <f t="shared" si="914"/>
        <v xml:space="preserve"> </v>
      </c>
      <c r="AA574" s="10">
        <f t="shared" si="958"/>
        <v>0</v>
      </c>
      <c r="AB574" s="26">
        <f t="shared" si="959"/>
        <v>0</v>
      </c>
      <c r="AC574" s="186">
        <f t="shared" si="960"/>
        <v>0.27</v>
      </c>
      <c r="AD574" s="197">
        <f t="shared" si="982"/>
        <v>0</v>
      </c>
      <c r="AE574" s="20">
        <f t="shared" si="961"/>
        <v>0</v>
      </c>
      <c r="AF574" s="21">
        <f t="shared" si="962"/>
        <v>0</v>
      </c>
      <c r="AG574" s="198">
        <f t="shared" si="963"/>
        <v>1</v>
      </c>
      <c r="AH574" s="185">
        <f t="shared" si="983"/>
        <v>0</v>
      </c>
      <c r="AI574" s="132"/>
      <c r="AJ574" s="20">
        <f t="shared" si="964"/>
        <v>0</v>
      </c>
      <c r="AK574" s="133"/>
      <c r="AL574" s="198">
        <f t="shared" si="965"/>
        <v>1</v>
      </c>
      <c r="AM574" s="185">
        <f t="shared" si="984"/>
        <v>0</v>
      </c>
      <c r="AN574" s="132"/>
      <c r="AO574" s="134">
        <f t="shared" si="966"/>
        <v>0</v>
      </c>
      <c r="AP574" s="292">
        <f t="shared" si="967"/>
        <v>0</v>
      </c>
      <c r="AQ574" s="56">
        <f t="shared" si="985"/>
        <v>0</v>
      </c>
      <c r="AR574" s="208"/>
      <c r="AS574" s="52" t="str">
        <f t="shared" si="915"/>
        <v xml:space="preserve"> </v>
      </c>
      <c r="AT574" s="10">
        <f t="shared" si="968"/>
        <v>0</v>
      </c>
      <c r="AU574" s="26">
        <f t="shared" si="969"/>
        <v>0</v>
      </c>
      <c r="AV574" s="26">
        <f t="shared" si="970"/>
        <v>0</v>
      </c>
      <c r="AW574" s="20">
        <f t="shared" si="971"/>
        <v>0</v>
      </c>
      <c r="AX574" s="21">
        <f t="shared" si="972"/>
        <v>0</v>
      </c>
      <c r="AY574" s="198">
        <f t="shared" si="973"/>
        <v>1</v>
      </c>
      <c r="AZ574" s="20">
        <f t="shared" si="986"/>
        <v>0</v>
      </c>
      <c r="BA574" s="132"/>
      <c r="BB574" s="20">
        <f t="shared" si="974"/>
        <v>0</v>
      </c>
      <c r="BC574" s="133"/>
      <c r="BD574" s="198">
        <f t="shared" si="975"/>
        <v>1</v>
      </c>
      <c r="BE574" s="20">
        <f t="shared" si="976"/>
        <v>0</v>
      </c>
      <c r="BF574" s="132"/>
      <c r="BG574" s="184">
        <f t="shared" si="977"/>
        <v>0</v>
      </c>
      <c r="BH574" s="301">
        <f t="shared" si="978"/>
        <v>0</v>
      </c>
      <c r="BI574" s="56">
        <f t="shared" si="987"/>
        <v>0</v>
      </c>
      <c r="BJ574" s="312"/>
      <c r="BK574" s="129" t="str">
        <f t="shared" si="988"/>
        <v>G/III</v>
      </c>
    </row>
    <row r="575" spans="2:63" s="141" customFormat="1" x14ac:dyDescent="0.25">
      <c r="B575" s="130" t="s">
        <v>648</v>
      </c>
      <c r="C575" s="29"/>
      <c r="D575" s="55"/>
      <c r="E575" s="324" t="s">
        <v>148</v>
      </c>
      <c r="F575" s="324"/>
      <c r="G575" s="61"/>
      <c r="H575" s="66"/>
      <c r="I575" s="26"/>
      <c r="J575" s="186">
        <f>27%</f>
        <v>0.27</v>
      </c>
      <c r="K575" s="197">
        <f t="shared" si="979"/>
        <v>0</v>
      </c>
      <c r="L575" s="20">
        <f t="shared" si="954"/>
        <v>0</v>
      </c>
      <c r="M575" s="67">
        <f t="shared" si="955"/>
        <v>0</v>
      </c>
      <c r="N575" s="198">
        <f>100%</f>
        <v>1</v>
      </c>
      <c r="O575" s="185">
        <f t="shared" si="980"/>
        <v>0</v>
      </c>
      <c r="P575" s="142"/>
      <c r="Q575" s="20">
        <f t="shared" si="956"/>
        <v>0</v>
      </c>
      <c r="R575" s="134"/>
      <c r="S575" s="198">
        <f>100%</f>
        <v>1</v>
      </c>
      <c r="T575" s="185">
        <f t="shared" si="981"/>
        <v>0</v>
      </c>
      <c r="U575" s="142"/>
      <c r="V575" s="134">
        <f t="shared" si="957"/>
        <v>0</v>
      </c>
      <c r="W575" s="317"/>
      <c r="X575" s="57"/>
      <c r="Y575" s="283"/>
      <c r="Z575" s="285" t="str">
        <f t="shared" si="914"/>
        <v xml:space="preserve"> </v>
      </c>
      <c r="AA575" s="10">
        <f t="shared" si="958"/>
        <v>0</v>
      </c>
      <c r="AB575" s="26">
        <f t="shared" si="959"/>
        <v>0</v>
      </c>
      <c r="AC575" s="186">
        <f t="shared" si="960"/>
        <v>0.27</v>
      </c>
      <c r="AD575" s="197">
        <f t="shared" si="982"/>
        <v>0</v>
      </c>
      <c r="AE575" s="20">
        <f t="shared" si="961"/>
        <v>0</v>
      </c>
      <c r="AF575" s="21">
        <f t="shared" si="962"/>
        <v>0</v>
      </c>
      <c r="AG575" s="198">
        <f t="shared" si="963"/>
        <v>1</v>
      </c>
      <c r="AH575" s="185">
        <f t="shared" si="983"/>
        <v>0</v>
      </c>
      <c r="AI575" s="132"/>
      <c r="AJ575" s="20">
        <f t="shared" si="964"/>
        <v>0</v>
      </c>
      <c r="AK575" s="133"/>
      <c r="AL575" s="198">
        <f t="shared" si="965"/>
        <v>1</v>
      </c>
      <c r="AM575" s="185">
        <f t="shared" si="984"/>
        <v>0</v>
      </c>
      <c r="AN575" s="132"/>
      <c r="AO575" s="134">
        <f t="shared" si="966"/>
        <v>0</v>
      </c>
      <c r="AP575" s="292">
        <f t="shared" si="967"/>
        <v>0</v>
      </c>
      <c r="AQ575" s="56">
        <f t="shared" si="985"/>
        <v>0</v>
      </c>
      <c r="AR575" s="208"/>
      <c r="AS575" s="52" t="str">
        <f t="shared" si="915"/>
        <v xml:space="preserve"> </v>
      </c>
      <c r="AT575" s="10">
        <f t="shared" si="968"/>
        <v>0</v>
      </c>
      <c r="AU575" s="26">
        <f t="shared" si="969"/>
        <v>0</v>
      </c>
      <c r="AV575" s="26">
        <f t="shared" si="970"/>
        <v>0</v>
      </c>
      <c r="AW575" s="20">
        <f t="shared" si="971"/>
        <v>0</v>
      </c>
      <c r="AX575" s="21">
        <f t="shared" si="972"/>
        <v>0</v>
      </c>
      <c r="AY575" s="198">
        <f t="shared" si="973"/>
        <v>1</v>
      </c>
      <c r="AZ575" s="20">
        <f t="shared" si="986"/>
        <v>0</v>
      </c>
      <c r="BA575" s="132"/>
      <c r="BB575" s="20">
        <f t="shared" si="974"/>
        <v>0</v>
      </c>
      <c r="BC575" s="133"/>
      <c r="BD575" s="198">
        <f t="shared" si="975"/>
        <v>1</v>
      </c>
      <c r="BE575" s="20">
        <f t="shared" si="976"/>
        <v>0</v>
      </c>
      <c r="BF575" s="132"/>
      <c r="BG575" s="184">
        <f t="shared" si="977"/>
        <v>0</v>
      </c>
      <c r="BH575" s="301">
        <f t="shared" si="978"/>
        <v>0</v>
      </c>
      <c r="BI575" s="56">
        <f t="shared" si="987"/>
        <v>0</v>
      </c>
      <c r="BJ575" s="312"/>
      <c r="BK575" s="129" t="str">
        <f t="shared" si="988"/>
        <v>G/III</v>
      </c>
    </row>
    <row r="576" spans="2:63" s="141" customFormat="1" x14ac:dyDescent="0.25">
      <c r="B576" s="130" t="s">
        <v>649</v>
      </c>
      <c r="C576" s="29"/>
      <c r="D576" s="55"/>
      <c r="E576" s="324" t="s">
        <v>148</v>
      </c>
      <c r="F576" s="324"/>
      <c r="G576" s="61"/>
      <c r="H576" s="66"/>
      <c r="I576" s="26"/>
      <c r="J576" s="186">
        <f>27%</f>
        <v>0.27</v>
      </c>
      <c r="K576" s="197">
        <f t="shared" si="979"/>
        <v>0</v>
      </c>
      <c r="L576" s="20">
        <f t="shared" si="954"/>
        <v>0</v>
      </c>
      <c r="M576" s="67">
        <f t="shared" si="955"/>
        <v>0</v>
      </c>
      <c r="N576" s="198">
        <f>100%</f>
        <v>1</v>
      </c>
      <c r="O576" s="185">
        <f t="shared" si="980"/>
        <v>0</v>
      </c>
      <c r="P576" s="142"/>
      <c r="Q576" s="20">
        <f t="shared" si="956"/>
        <v>0</v>
      </c>
      <c r="R576" s="134"/>
      <c r="S576" s="198">
        <f>100%</f>
        <v>1</v>
      </c>
      <c r="T576" s="185">
        <f t="shared" si="981"/>
        <v>0</v>
      </c>
      <c r="U576" s="142"/>
      <c r="V576" s="134">
        <f t="shared" si="957"/>
        <v>0</v>
      </c>
      <c r="W576" s="317"/>
      <c r="X576" s="57"/>
      <c r="Y576" s="283"/>
      <c r="Z576" s="285" t="str">
        <f t="shared" si="914"/>
        <v xml:space="preserve"> </v>
      </c>
      <c r="AA576" s="10">
        <f t="shared" si="958"/>
        <v>0</v>
      </c>
      <c r="AB576" s="26">
        <f t="shared" si="959"/>
        <v>0</v>
      </c>
      <c r="AC576" s="186">
        <f t="shared" si="960"/>
        <v>0.27</v>
      </c>
      <c r="AD576" s="197">
        <f t="shared" si="982"/>
        <v>0</v>
      </c>
      <c r="AE576" s="20">
        <f t="shared" si="961"/>
        <v>0</v>
      </c>
      <c r="AF576" s="21">
        <f t="shared" si="962"/>
        <v>0</v>
      </c>
      <c r="AG576" s="198">
        <f t="shared" si="963"/>
        <v>1</v>
      </c>
      <c r="AH576" s="185">
        <f t="shared" si="983"/>
        <v>0</v>
      </c>
      <c r="AI576" s="132"/>
      <c r="AJ576" s="20">
        <f t="shared" si="964"/>
        <v>0</v>
      </c>
      <c r="AK576" s="133"/>
      <c r="AL576" s="198">
        <f t="shared" si="965"/>
        <v>1</v>
      </c>
      <c r="AM576" s="185">
        <f t="shared" si="984"/>
        <v>0</v>
      </c>
      <c r="AN576" s="132"/>
      <c r="AO576" s="134">
        <f t="shared" si="966"/>
        <v>0</v>
      </c>
      <c r="AP576" s="292">
        <f t="shared" si="967"/>
        <v>0</v>
      </c>
      <c r="AQ576" s="56">
        <f t="shared" si="985"/>
        <v>0</v>
      </c>
      <c r="AR576" s="208"/>
      <c r="AS576" s="52" t="str">
        <f t="shared" si="915"/>
        <v xml:space="preserve"> </v>
      </c>
      <c r="AT576" s="10">
        <f t="shared" si="968"/>
        <v>0</v>
      </c>
      <c r="AU576" s="26">
        <f t="shared" si="969"/>
        <v>0</v>
      </c>
      <c r="AV576" s="26">
        <f t="shared" si="970"/>
        <v>0</v>
      </c>
      <c r="AW576" s="20">
        <f t="shared" si="971"/>
        <v>0</v>
      </c>
      <c r="AX576" s="21">
        <f t="shared" si="972"/>
        <v>0</v>
      </c>
      <c r="AY576" s="198">
        <f t="shared" si="973"/>
        <v>1</v>
      </c>
      <c r="AZ576" s="20">
        <f t="shared" si="986"/>
        <v>0</v>
      </c>
      <c r="BA576" s="132"/>
      <c r="BB576" s="20">
        <f t="shared" si="974"/>
        <v>0</v>
      </c>
      <c r="BC576" s="133"/>
      <c r="BD576" s="198">
        <f t="shared" si="975"/>
        <v>1</v>
      </c>
      <c r="BE576" s="20">
        <f t="shared" si="976"/>
        <v>0</v>
      </c>
      <c r="BF576" s="132"/>
      <c r="BG576" s="184">
        <f t="shared" si="977"/>
        <v>0</v>
      </c>
      <c r="BH576" s="301">
        <f t="shared" si="978"/>
        <v>0</v>
      </c>
      <c r="BI576" s="56">
        <f t="shared" si="987"/>
        <v>0</v>
      </c>
      <c r="BJ576" s="312"/>
      <c r="BK576" s="129" t="str">
        <f t="shared" si="988"/>
        <v>G/III</v>
      </c>
    </row>
    <row r="577" spans="2:63" s="141" customFormat="1" x14ac:dyDescent="0.25">
      <c r="B577" s="130" t="s">
        <v>650</v>
      </c>
      <c r="C577" s="29"/>
      <c r="D577" s="55"/>
      <c r="E577" s="324" t="s">
        <v>148</v>
      </c>
      <c r="F577" s="324"/>
      <c r="G577" s="61"/>
      <c r="H577" s="66"/>
      <c r="I577" s="26"/>
      <c r="J577" s="186">
        <f>27%</f>
        <v>0.27</v>
      </c>
      <c r="K577" s="197">
        <f t="shared" si="979"/>
        <v>0</v>
      </c>
      <c r="L577" s="20">
        <f t="shared" si="954"/>
        <v>0</v>
      </c>
      <c r="M577" s="67">
        <f t="shared" si="955"/>
        <v>0</v>
      </c>
      <c r="N577" s="198">
        <f>100%</f>
        <v>1</v>
      </c>
      <c r="O577" s="185">
        <f t="shared" si="980"/>
        <v>0</v>
      </c>
      <c r="P577" s="142"/>
      <c r="Q577" s="20">
        <f t="shared" si="956"/>
        <v>0</v>
      </c>
      <c r="R577" s="134"/>
      <c r="S577" s="198">
        <f>100%</f>
        <v>1</v>
      </c>
      <c r="T577" s="185">
        <f t="shared" si="981"/>
        <v>0</v>
      </c>
      <c r="U577" s="142"/>
      <c r="V577" s="134">
        <f t="shared" si="957"/>
        <v>0</v>
      </c>
      <c r="W577" s="317"/>
      <c r="X577" s="57"/>
      <c r="Y577" s="283"/>
      <c r="Z577" s="285" t="str">
        <f t="shared" si="914"/>
        <v xml:space="preserve"> </v>
      </c>
      <c r="AA577" s="10">
        <f t="shared" si="958"/>
        <v>0</v>
      </c>
      <c r="AB577" s="26">
        <f t="shared" si="959"/>
        <v>0</v>
      </c>
      <c r="AC577" s="186">
        <f t="shared" si="960"/>
        <v>0.27</v>
      </c>
      <c r="AD577" s="197">
        <f t="shared" si="982"/>
        <v>0</v>
      </c>
      <c r="AE577" s="20">
        <f t="shared" si="961"/>
        <v>0</v>
      </c>
      <c r="AF577" s="21">
        <f t="shared" si="962"/>
        <v>0</v>
      </c>
      <c r="AG577" s="198">
        <f t="shared" si="963"/>
        <v>1</v>
      </c>
      <c r="AH577" s="185">
        <f t="shared" si="983"/>
        <v>0</v>
      </c>
      <c r="AI577" s="132"/>
      <c r="AJ577" s="20">
        <f t="shared" si="964"/>
        <v>0</v>
      </c>
      <c r="AK577" s="133"/>
      <c r="AL577" s="198">
        <f t="shared" si="965"/>
        <v>1</v>
      </c>
      <c r="AM577" s="185">
        <f t="shared" si="984"/>
        <v>0</v>
      </c>
      <c r="AN577" s="132"/>
      <c r="AO577" s="134">
        <f t="shared" si="966"/>
        <v>0</v>
      </c>
      <c r="AP577" s="292">
        <f t="shared" si="967"/>
        <v>0</v>
      </c>
      <c r="AQ577" s="56">
        <f t="shared" si="985"/>
        <v>0</v>
      </c>
      <c r="AR577" s="208"/>
      <c r="AS577" s="52" t="str">
        <f t="shared" si="915"/>
        <v xml:space="preserve"> </v>
      </c>
      <c r="AT577" s="10">
        <f t="shared" si="968"/>
        <v>0</v>
      </c>
      <c r="AU577" s="26">
        <f t="shared" si="969"/>
        <v>0</v>
      </c>
      <c r="AV577" s="26">
        <f t="shared" si="970"/>
        <v>0</v>
      </c>
      <c r="AW577" s="20">
        <f t="shared" si="971"/>
        <v>0</v>
      </c>
      <c r="AX577" s="21">
        <f t="shared" si="972"/>
        <v>0</v>
      </c>
      <c r="AY577" s="198">
        <f t="shared" si="973"/>
        <v>1</v>
      </c>
      <c r="AZ577" s="20">
        <f t="shared" si="986"/>
        <v>0</v>
      </c>
      <c r="BA577" s="132"/>
      <c r="BB577" s="20">
        <f t="shared" si="974"/>
        <v>0</v>
      </c>
      <c r="BC577" s="133"/>
      <c r="BD577" s="198">
        <f t="shared" si="975"/>
        <v>1</v>
      </c>
      <c r="BE577" s="20">
        <f t="shared" si="976"/>
        <v>0</v>
      </c>
      <c r="BF577" s="132"/>
      <c r="BG577" s="184">
        <f t="shared" si="977"/>
        <v>0</v>
      </c>
      <c r="BH577" s="301">
        <f t="shared" si="978"/>
        <v>0</v>
      </c>
      <c r="BI577" s="56">
        <f t="shared" si="987"/>
        <v>0</v>
      </c>
      <c r="BJ577" s="312"/>
      <c r="BK577" s="129" t="str">
        <f t="shared" si="988"/>
        <v>G/III</v>
      </c>
    </row>
    <row r="578" spans="2:63" s="141" customFormat="1" x14ac:dyDescent="0.25">
      <c r="B578" s="130" t="s">
        <v>651</v>
      </c>
      <c r="C578" s="29"/>
      <c r="D578" s="55"/>
      <c r="E578" s="324" t="s">
        <v>148</v>
      </c>
      <c r="F578" s="324"/>
      <c r="G578" s="61"/>
      <c r="H578" s="66"/>
      <c r="I578" s="26"/>
      <c r="J578" s="186">
        <f>27%</f>
        <v>0.27</v>
      </c>
      <c r="K578" s="197">
        <f t="shared" si="979"/>
        <v>0</v>
      </c>
      <c r="L578" s="20">
        <f t="shared" si="954"/>
        <v>0</v>
      </c>
      <c r="M578" s="67">
        <f t="shared" si="955"/>
        <v>0</v>
      </c>
      <c r="N578" s="198">
        <f>100%</f>
        <v>1</v>
      </c>
      <c r="O578" s="185">
        <f t="shared" si="980"/>
        <v>0</v>
      </c>
      <c r="P578" s="142"/>
      <c r="Q578" s="20">
        <f t="shared" si="956"/>
        <v>0</v>
      </c>
      <c r="R578" s="134"/>
      <c r="S578" s="198">
        <f>100%</f>
        <v>1</v>
      </c>
      <c r="T578" s="185">
        <f t="shared" si="981"/>
        <v>0</v>
      </c>
      <c r="U578" s="142"/>
      <c r="V578" s="134">
        <f t="shared" si="957"/>
        <v>0</v>
      </c>
      <c r="W578" s="317"/>
      <c r="X578" s="57"/>
      <c r="Y578" s="283"/>
      <c r="Z578" s="285" t="str">
        <f t="shared" si="914"/>
        <v xml:space="preserve"> </v>
      </c>
      <c r="AA578" s="10">
        <f t="shared" si="958"/>
        <v>0</v>
      </c>
      <c r="AB578" s="26">
        <f t="shared" si="959"/>
        <v>0</v>
      </c>
      <c r="AC578" s="186">
        <f t="shared" si="960"/>
        <v>0.27</v>
      </c>
      <c r="AD578" s="197">
        <f t="shared" si="982"/>
        <v>0</v>
      </c>
      <c r="AE578" s="20">
        <f t="shared" si="961"/>
        <v>0</v>
      </c>
      <c r="AF578" s="21">
        <f t="shared" si="962"/>
        <v>0</v>
      </c>
      <c r="AG578" s="198">
        <f t="shared" si="963"/>
        <v>1</v>
      </c>
      <c r="AH578" s="185">
        <f t="shared" si="983"/>
        <v>0</v>
      </c>
      <c r="AI578" s="132"/>
      <c r="AJ578" s="20">
        <f t="shared" si="964"/>
        <v>0</v>
      </c>
      <c r="AK578" s="133"/>
      <c r="AL578" s="198">
        <f t="shared" si="965"/>
        <v>1</v>
      </c>
      <c r="AM578" s="185">
        <f t="shared" si="984"/>
        <v>0</v>
      </c>
      <c r="AN578" s="132"/>
      <c r="AO578" s="134">
        <f t="shared" si="966"/>
        <v>0</v>
      </c>
      <c r="AP578" s="292">
        <f t="shared" si="967"/>
        <v>0</v>
      </c>
      <c r="AQ578" s="56">
        <f t="shared" si="985"/>
        <v>0</v>
      </c>
      <c r="AR578" s="208"/>
      <c r="AS578" s="52" t="str">
        <f t="shared" si="915"/>
        <v xml:space="preserve"> </v>
      </c>
      <c r="AT578" s="10">
        <f t="shared" si="968"/>
        <v>0</v>
      </c>
      <c r="AU578" s="26">
        <f t="shared" si="969"/>
        <v>0</v>
      </c>
      <c r="AV578" s="26">
        <f t="shared" si="970"/>
        <v>0</v>
      </c>
      <c r="AW578" s="20">
        <f t="shared" si="971"/>
        <v>0</v>
      </c>
      <c r="AX578" s="21">
        <f t="shared" si="972"/>
        <v>0</v>
      </c>
      <c r="AY578" s="198">
        <f t="shared" si="973"/>
        <v>1</v>
      </c>
      <c r="AZ578" s="20">
        <f t="shared" si="986"/>
        <v>0</v>
      </c>
      <c r="BA578" s="132"/>
      <c r="BB578" s="20">
        <f t="shared" si="974"/>
        <v>0</v>
      </c>
      <c r="BC578" s="133"/>
      <c r="BD578" s="198">
        <f t="shared" si="975"/>
        <v>1</v>
      </c>
      <c r="BE578" s="20">
        <f t="shared" si="976"/>
        <v>0</v>
      </c>
      <c r="BF578" s="132"/>
      <c r="BG578" s="184">
        <f t="shared" si="977"/>
        <v>0</v>
      </c>
      <c r="BH578" s="301">
        <f t="shared" si="978"/>
        <v>0</v>
      </c>
      <c r="BI578" s="56">
        <f t="shared" si="987"/>
        <v>0</v>
      </c>
      <c r="BJ578" s="312"/>
      <c r="BK578" s="129" t="str">
        <f t="shared" si="988"/>
        <v>G/III</v>
      </c>
    </row>
    <row r="579" spans="2:63" s="141" customFormat="1" x14ac:dyDescent="0.25">
      <c r="B579" s="130" t="s">
        <v>652</v>
      </c>
      <c r="C579" s="29"/>
      <c r="D579" s="55"/>
      <c r="E579" s="324" t="s">
        <v>148</v>
      </c>
      <c r="F579" s="324"/>
      <c r="G579" s="61"/>
      <c r="H579" s="66"/>
      <c r="I579" s="26"/>
      <c r="J579" s="186">
        <f>27%</f>
        <v>0.27</v>
      </c>
      <c r="K579" s="197">
        <f t="shared" si="979"/>
        <v>0</v>
      </c>
      <c r="L579" s="20">
        <f t="shared" si="954"/>
        <v>0</v>
      </c>
      <c r="M579" s="67">
        <f t="shared" si="955"/>
        <v>0</v>
      </c>
      <c r="N579" s="198">
        <f>100%</f>
        <v>1</v>
      </c>
      <c r="O579" s="185">
        <f t="shared" si="980"/>
        <v>0</v>
      </c>
      <c r="P579" s="142"/>
      <c r="Q579" s="20">
        <f t="shared" si="956"/>
        <v>0</v>
      </c>
      <c r="R579" s="134"/>
      <c r="S579" s="198">
        <f>100%</f>
        <v>1</v>
      </c>
      <c r="T579" s="185">
        <f t="shared" si="981"/>
        <v>0</v>
      </c>
      <c r="U579" s="142"/>
      <c r="V579" s="134">
        <f t="shared" si="957"/>
        <v>0</v>
      </c>
      <c r="W579" s="317"/>
      <c r="X579" s="57"/>
      <c r="Y579" s="283"/>
      <c r="Z579" s="285" t="str">
        <f t="shared" si="914"/>
        <v xml:space="preserve"> </v>
      </c>
      <c r="AA579" s="10">
        <f t="shared" si="958"/>
        <v>0</v>
      </c>
      <c r="AB579" s="26">
        <f t="shared" si="959"/>
        <v>0</v>
      </c>
      <c r="AC579" s="186">
        <f t="shared" si="960"/>
        <v>0.27</v>
      </c>
      <c r="AD579" s="197">
        <f t="shared" si="982"/>
        <v>0</v>
      </c>
      <c r="AE579" s="20">
        <f t="shared" si="961"/>
        <v>0</v>
      </c>
      <c r="AF579" s="21">
        <f t="shared" si="962"/>
        <v>0</v>
      </c>
      <c r="AG579" s="198">
        <f t="shared" si="963"/>
        <v>1</v>
      </c>
      <c r="AH579" s="185">
        <f t="shared" si="983"/>
        <v>0</v>
      </c>
      <c r="AI579" s="132"/>
      <c r="AJ579" s="20">
        <f t="shared" si="964"/>
        <v>0</v>
      </c>
      <c r="AK579" s="133"/>
      <c r="AL579" s="198">
        <f t="shared" si="965"/>
        <v>1</v>
      </c>
      <c r="AM579" s="185">
        <f t="shared" si="984"/>
        <v>0</v>
      </c>
      <c r="AN579" s="132"/>
      <c r="AO579" s="134">
        <f t="shared" si="966"/>
        <v>0</v>
      </c>
      <c r="AP579" s="292">
        <f t="shared" si="967"/>
        <v>0</v>
      </c>
      <c r="AQ579" s="56">
        <f t="shared" si="985"/>
        <v>0</v>
      </c>
      <c r="AR579" s="208"/>
      <c r="AS579" s="52" t="str">
        <f t="shared" si="915"/>
        <v xml:space="preserve"> </v>
      </c>
      <c r="AT579" s="10">
        <f t="shared" si="968"/>
        <v>0</v>
      </c>
      <c r="AU579" s="26">
        <f t="shared" si="969"/>
        <v>0</v>
      </c>
      <c r="AV579" s="26">
        <f t="shared" si="970"/>
        <v>0</v>
      </c>
      <c r="AW579" s="20">
        <f t="shared" si="971"/>
        <v>0</v>
      </c>
      <c r="AX579" s="21">
        <f t="shared" si="972"/>
        <v>0</v>
      </c>
      <c r="AY579" s="198">
        <f t="shared" si="973"/>
        <v>1</v>
      </c>
      <c r="AZ579" s="20">
        <f t="shared" si="986"/>
        <v>0</v>
      </c>
      <c r="BA579" s="132"/>
      <c r="BB579" s="20">
        <f t="shared" si="974"/>
        <v>0</v>
      </c>
      <c r="BC579" s="133"/>
      <c r="BD579" s="198">
        <f t="shared" si="975"/>
        <v>1</v>
      </c>
      <c r="BE579" s="20">
        <f t="shared" si="976"/>
        <v>0</v>
      </c>
      <c r="BF579" s="132"/>
      <c r="BG579" s="184">
        <f t="shared" si="977"/>
        <v>0</v>
      </c>
      <c r="BH579" s="301">
        <f t="shared" si="978"/>
        <v>0</v>
      </c>
      <c r="BI579" s="56">
        <f t="shared" si="987"/>
        <v>0</v>
      </c>
      <c r="BJ579" s="312"/>
      <c r="BK579" s="129" t="str">
        <f t="shared" si="988"/>
        <v>G/III</v>
      </c>
    </row>
    <row r="580" spans="2:63" s="141" customFormat="1" x14ac:dyDescent="0.25">
      <c r="B580" s="130" t="s">
        <v>653</v>
      </c>
      <c r="C580" s="29"/>
      <c r="D580" s="55"/>
      <c r="E580" s="324" t="s">
        <v>148</v>
      </c>
      <c r="F580" s="324"/>
      <c r="G580" s="61"/>
      <c r="H580" s="66"/>
      <c r="I580" s="26"/>
      <c r="J580" s="186">
        <f>27%</f>
        <v>0.27</v>
      </c>
      <c r="K580" s="197">
        <f t="shared" si="979"/>
        <v>0</v>
      </c>
      <c r="L580" s="20">
        <f t="shared" si="954"/>
        <v>0</v>
      </c>
      <c r="M580" s="67">
        <f t="shared" si="955"/>
        <v>0</v>
      </c>
      <c r="N580" s="198">
        <f>100%</f>
        <v>1</v>
      </c>
      <c r="O580" s="185">
        <f t="shared" si="980"/>
        <v>0</v>
      </c>
      <c r="P580" s="142"/>
      <c r="Q580" s="20">
        <f t="shared" si="956"/>
        <v>0</v>
      </c>
      <c r="R580" s="134"/>
      <c r="S580" s="198">
        <f>100%</f>
        <v>1</v>
      </c>
      <c r="T580" s="185">
        <f t="shared" si="981"/>
        <v>0</v>
      </c>
      <c r="U580" s="142"/>
      <c r="V580" s="134">
        <f t="shared" si="957"/>
        <v>0</v>
      </c>
      <c r="W580" s="317"/>
      <c r="X580" s="57"/>
      <c r="Y580" s="283"/>
      <c r="Z580" s="285" t="str">
        <f t="shared" si="914"/>
        <v xml:space="preserve"> </v>
      </c>
      <c r="AA580" s="10">
        <f t="shared" si="958"/>
        <v>0</v>
      </c>
      <c r="AB580" s="26">
        <f t="shared" si="959"/>
        <v>0</v>
      </c>
      <c r="AC580" s="186">
        <f t="shared" si="960"/>
        <v>0.27</v>
      </c>
      <c r="AD580" s="197">
        <f t="shared" si="982"/>
        <v>0</v>
      </c>
      <c r="AE580" s="20">
        <f t="shared" si="961"/>
        <v>0</v>
      </c>
      <c r="AF580" s="21">
        <f t="shared" si="962"/>
        <v>0</v>
      </c>
      <c r="AG580" s="198">
        <f t="shared" si="963"/>
        <v>1</v>
      </c>
      <c r="AH580" s="185">
        <f t="shared" si="983"/>
        <v>0</v>
      </c>
      <c r="AI580" s="132"/>
      <c r="AJ580" s="20">
        <f t="shared" si="964"/>
        <v>0</v>
      </c>
      <c r="AK580" s="133"/>
      <c r="AL580" s="198">
        <f t="shared" si="965"/>
        <v>1</v>
      </c>
      <c r="AM580" s="185">
        <f t="shared" si="984"/>
        <v>0</v>
      </c>
      <c r="AN580" s="132"/>
      <c r="AO580" s="134">
        <f t="shared" si="966"/>
        <v>0</v>
      </c>
      <c r="AP580" s="292">
        <f t="shared" si="967"/>
        <v>0</v>
      </c>
      <c r="AQ580" s="56">
        <f t="shared" si="985"/>
        <v>0</v>
      </c>
      <c r="AR580" s="208"/>
      <c r="AS580" s="52" t="str">
        <f t="shared" si="915"/>
        <v xml:space="preserve"> </v>
      </c>
      <c r="AT580" s="10">
        <f t="shared" si="968"/>
        <v>0</v>
      </c>
      <c r="AU580" s="26">
        <f t="shared" si="969"/>
        <v>0</v>
      </c>
      <c r="AV580" s="26">
        <f t="shared" si="970"/>
        <v>0</v>
      </c>
      <c r="AW580" s="20">
        <f t="shared" si="971"/>
        <v>0</v>
      </c>
      <c r="AX580" s="21">
        <f t="shared" si="972"/>
        <v>0</v>
      </c>
      <c r="AY580" s="198">
        <f t="shared" si="973"/>
        <v>1</v>
      </c>
      <c r="AZ580" s="20">
        <f t="shared" si="986"/>
        <v>0</v>
      </c>
      <c r="BA580" s="132"/>
      <c r="BB580" s="20">
        <f t="shared" si="974"/>
        <v>0</v>
      </c>
      <c r="BC580" s="133"/>
      <c r="BD580" s="198">
        <f t="shared" si="975"/>
        <v>1</v>
      </c>
      <c r="BE580" s="20">
        <f t="shared" si="976"/>
        <v>0</v>
      </c>
      <c r="BF580" s="132"/>
      <c r="BG580" s="184">
        <f t="shared" si="977"/>
        <v>0</v>
      </c>
      <c r="BH580" s="301">
        <f t="shared" si="978"/>
        <v>0</v>
      </c>
      <c r="BI580" s="56">
        <f t="shared" si="987"/>
        <v>0</v>
      </c>
      <c r="BJ580" s="312"/>
      <c r="BK580" s="129" t="str">
        <f t="shared" si="988"/>
        <v>G/III</v>
      </c>
    </row>
    <row r="581" spans="2:63" s="141" customFormat="1" x14ac:dyDescent="0.25">
      <c r="B581" s="130" t="s">
        <v>654</v>
      </c>
      <c r="C581" s="29"/>
      <c r="D581" s="55"/>
      <c r="E581" s="324" t="s">
        <v>148</v>
      </c>
      <c r="F581" s="324"/>
      <c r="G581" s="61"/>
      <c r="H581" s="66"/>
      <c r="I581" s="26"/>
      <c r="J581" s="186">
        <f>27%</f>
        <v>0.27</v>
      </c>
      <c r="K581" s="197">
        <f t="shared" si="979"/>
        <v>0</v>
      </c>
      <c r="L581" s="20">
        <f t="shared" si="954"/>
        <v>0</v>
      </c>
      <c r="M581" s="67">
        <f t="shared" si="955"/>
        <v>0</v>
      </c>
      <c r="N581" s="198">
        <f>100%</f>
        <v>1</v>
      </c>
      <c r="O581" s="185">
        <f t="shared" si="980"/>
        <v>0</v>
      </c>
      <c r="P581" s="142"/>
      <c r="Q581" s="20">
        <f t="shared" si="956"/>
        <v>0</v>
      </c>
      <c r="R581" s="134"/>
      <c r="S581" s="198">
        <f>100%</f>
        <v>1</v>
      </c>
      <c r="T581" s="185">
        <f t="shared" si="981"/>
        <v>0</v>
      </c>
      <c r="U581" s="142"/>
      <c r="V581" s="134">
        <f t="shared" si="957"/>
        <v>0</v>
      </c>
      <c r="W581" s="317"/>
      <c r="X581" s="57"/>
      <c r="Y581" s="283"/>
      <c r="Z581" s="285" t="str">
        <f t="shared" si="914"/>
        <v xml:space="preserve"> </v>
      </c>
      <c r="AA581" s="10">
        <f t="shared" si="958"/>
        <v>0</v>
      </c>
      <c r="AB581" s="26">
        <f t="shared" si="959"/>
        <v>0</v>
      </c>
      <c r="AC581" s="186">
        <f t="shared" si="960"/>
        <v>0.27</v>
      </c>
      <c r="AD581" s="197">
        <f t="shared" si="982"/>
        <v>0</v>
      </c>
      <c r="AE581" s="20">
        <f t="shared" si="961"/>
        <v>0</v>
      </c>
      <c r="AF581" s="21">
        <f t="shared" si="962"/>
        <v>0</v>
      </c>
      <c r="AG581" s="198">
        <f t="shared" si="963"/>
        <v>1</v>
      </c>
      <c r="AH581" s="185">
        <f t="shared" si="983"/>
        <v>0</v>
      </c>
      <c r="AI581" s="132"/>
      <c r="AJ581" s="20">
        <f t="shared" si="964"/>
        <v>0</v>
      </c>
      <c r="AK581" s="133"/>
      <c r="AL581" s="198">
        <f t="shared" si="965"/>
        <v>1</v>
      </c>
      <c r="AM581" s="185">
        <f t="shared" si="984"/>
        <v>0</v>
      </c>
      <c r="AN581" s="132"/>
      <c r="AO581" s="134">
        <f t="shared" si="966"/>
        <v>0</v>
      </c>
      <c r="AP581" s="292">
        <f t="shared" si="967"/>
        <v>0</v>
      </c>
      <c r="AQ581" s="56">
        <f t="shared" si="985"/>
        <v>0</v>
      </c>
      <c r="AR581" s="208"/>
      <c r="AS581" s="52" t="str">
        <f t="shared" si="915"/>
        <v xml:space="preserve"> </v>
      </c>
      <c r="AT581" s="10">
        <f t="shared" si="968"/>
        <v>0</v>
      </c>
      <c r="AU581" s="26">
        <f t="shared" si="969"/>
        <v>0</v>
      </c>
      <c r="AV581" s="26">
        <f t="shared" si="970"/>
        <v>0</v>
      </c>
      <c r="AW581" s="20">
        <f t="shared" si="971"/>
        <v>0</v>
      </c>
      <c r="AX581" s="21">
        <f t="shared" si="972"/>
        <v>0</v>
      </c>
      <c r="AY581" s="198">
        <f t="shared" si="973"/>
        <v>1</v>
      </c>
      <c r="AZ581" s="20">
        <f t="shared" si="986"/>
        <v>0</v>
      </c>
      <c r="BA581" s="132"/>
      <c r="BB581" s="20">
        <f t="shared" si="974"/>
        <v>0</v>
      </c>
      <c r="BC581" s="133"/>
      <c r="BD581" s="198">
        <f t="shared" si="975"/>
        <v>1</v>
      </c>
      <c r="BE581" s="20">
        <f t="shared" si="976"/>
        <v>0</v>
      </c>
      <c r="BF581" s="132"/>
      <c r="BG581" s="184">
        <f t="shared" si="977"/>
        <v>0</v>
      </c>
      <c r="BH581" s="301">
        <f>AZ581-AH581</f>
        <v>0</v>
      </c>
      <c r="BI581" s="56">
        <f t="shared" si="987"/>
        <v>0</v>
      </c>
      <c r="BJ581" s="312"/>
      <c r="BK581" s="129" t="str">
        <f t="shared" si="988"/>
        <v>G/III</v>
      </c>
    </row>
    <row r="582" spans="2:63" s="141" customFormat="1" ht="32.25" hidden="1" customHeight="1" x14ac:dyDescent="0.25">
      <c r="B582" s="120" t="s">
        <v>106</v>
      </c>
      <c r="C582" s="29"/>
      <c r="D582" s="337" t="s">
        <v>32</v>
      </c>
      <c r="E582" s="338"/>
      <c r="F582" s="339"/>
      <c r="G582" s="59"/>
      <c r="H582" s="64"/>
      <c r="I582" s="25"/>
      <c r="J582" s="25"/>
      <c r="K582" s="124"/>
      <c r="L582" s="5"/>
      <c r="M582" s="65">
        <f>O582+Q582</f>
        <v>0</v>
      </c>
      <c r="N582" s="199"/>
      <c r="O582" s="5">
        <f>+P582</f>
        <v>0</v>
      </c>
      <c r="P582" s="5">
        <f>+SUMIF($BK$7:$BK$628,$B582,O$7:O$628)</f>
        <v>0</v>
      </c>
      <c r="Q582" s="5">
        <f>R582</f>
        <v>0</v>
      </c>
      <c r="R582" s="65">
        <f>+SUMIF($BK$7:$BK$628,$B582,Q$7:Q$628)</f>
        <v>0</v>
      </c>
      <c r="S582" s="199"/>
      <c r="T582" s="5">
        <f>U582</f>
        <v>0</v>
      </c>
      <c r="U582" s="5">
        <f>+SUMIF($BK$7:$BK$628,$B582,T$7:T$628)</f>
        <v>0</v>
      </c>
      <c r="V582" s="65">
        <f>SUM(V583:V602)</f>
        <v>0</v>
      </c>
      <c r="W582" s="318"/>
      <c r="X582" s="274"/>
      <c r="Y582" s="281"/>
      <c r="Z582" s="309"/>
      <c r="AA582" s="23"/>
      <c r="AB582" s="25"/>
      <c r="AC582" s="25"/>
      <c r="AD582" s="124"/>
      <c r="AE582" s="5"/>
      <c r="AF582" s="6">
        <f>AH582+AJ582</f>
        <v>0</v>
      </c>
      <c r="AG582" s="199"/>
      <c r="AH582" s="5">
        <f>+AI582</f>
        <v>0</v>
      </c>
      <c r="AI582" s="125">
        <f>+SUMIF($BK$7:$BK$628,$B582,AH$7:AH$628)</f>
        <v>0</v>
      </c>
      <c r="AJ582" s="5">
        <f>AK582</f>
        <v>0</v>
      </c>
      <c r="AK582" s="126">
        <f>+SUMIF($BK$7:$BK$628,$B582,AJ$7:AJ$628)</f>
        <v>0</v>
      </c>
      <c r="AL582" s="199"/>
      <c r="AM582" s="5">
        <f>AN582</f>
        <v>0</v>
      </c>
      <c r="AN582" s="125">
        <f>+SUMIF($BK$7:$BK$628,$B582,AM$7:AM$628)</f>
        <v>0</v>
      </c>
      <c r="AO582" s="65">
        <f>SUM(AO583:AO602)</f>
        <v>0</v>
      </c>
      <c r="AP582" s="306"/>
      <c r="AQ582" s="288"/>
      <c r="AR582" s="289"/>
      <c r="AS582" s="308"/>
      <c r="AT582" s="23"/>
      <c r="AU582" s="25"/>
      <c r="AV582" s="25"/>
      <c r="AW582" s="5"/>
      <c r="AX582" s="6">
        <f>AZ582+BB582</f>
        <v>0</v>
      </c>
      <c r="AY582" s="199"/>
      <c r="AZ582" s="5">
        <f>+BA582</f>
        <v>0</v>
      </c>
      <c r="BA582" s="125">
        <f>+SUMIF($BK$7:$BK$628,$B582,AZ$7:AZ$628)</f>
        <v>0</v>
      </c>
      <c r="BB582" s="5">
        <f>BC582</f>
        <v>0</v>
      </c>
      <c r="BC582" s="126">
        <f>+SUMIF($BK$7:$BK$628,$B582,BB$7:BB$628)</f>
        <v>0</v>
      </c>
      <c r="BD582" s="199"/>
      <c r="BE582" s="5">
        <f>BF582</f>
        <v>0</v>
      </c>
      <c r="BF582" s="125">
        <f>+SUMIF($BK$7:$BK$628,$B582,BE$7:BE$628)</f>
        <v>0</v>
      </c>
      <c r="BG582" s="6">
        <f>SUM(BG583:BG602)</f>
        <v>0</v>
      </c>
      <c r="BH582" s="303"/>
      <c r="BI582" s="288"/>
      <c r="BJ582" s="312"/>
      <c r="BK582" s="129" t="str">
        <f t="shared" ref="BK582:BK591" si="989">+IF(LEFT(RIGHT(B582,2),1)="/",SUBSTITUTE(B582,RIGHT(B582,2),""),"")</f>
        <v/>
      </c>
    </row>
    <row r="583" spans="2:63" s="141" customFormat="1" hidden="1" x14ac:dyDescent="0.25">
      <c r="B583" s="130" t="s">
        <v>107</v>
      </c>
      <c r="C583" s="29"/>
      <c r="D583" s="55"/>
      <c r="E583" s="324" t="s">
        <v>148</v>
      </c>
      <c r="F583" s="324"/>
      <c r="G583" s="61"/>
      <c r="H583" s="66"/>
      <c r="I583" s="26"/>
      <c r="J583" s="186">
        <f>27%</f>
        <v>0.27</v>
      </c>
      <c r="K583" s="197">
        <f>ROUNDDOWN(I583*J583,0)</f>
        <v>0</v>
      </c>
      <c r="L583" s="20">
        <f t="shared" ref="L583:L602" si="990">I583+K583</f>
        <v>0</v>
      </c>
      <c r="M583" s="67">
        <f t="shared" ref="M583:M602" si="991">H583*L583</f>
        <v>0</v>
      </c>
      <c r="N583" s="198">
        <f>100%</f>
        <v>1</v>
      </c>
      <c r="O583" s="185">
        <f>ROUND((M583*N583),0)</f>
        <v>0</v>
      </c>
      <c r="P583" s="142"/>
      <c r="Q583" s="20">
        <f t="shared" ref="Q583:Q602" si="992">M583-O583</f>
        <v>0</v>
      </c>
      <c r="R583" s="134"/>
      <c r="S583" s="198">
        <f>100%</f>
        <v>1</v>
      </c>
      <c r="T583" s="185">
        <f>ROUND((S583*O583),0)</f>
        <v>0</v>
      </c>
      <c r="U583" s="142"/>
      <c r="V583" s="134">
        <f t="shared" ref="V583:V602" si="993">O583-T583</f>
        <v>0</v>
      </c>
      <c r="W583" s="317"/>
      <c r="X583" s="57"/>
      <c r="Y583" s="283"/>
      <c r="Z583" s="285" t="str">
        <f t="shared" si="914"/>
        <v xml:space="preserve"> </v>
      </c>
      <c r="AA583" s="10">
        <f t="shared" ref="AA583:AA602" si="994">H583</f>
        <v>0</v>
      </c>
      <c r="AB583" s="26">
        <f t="shared" ref="AB583:AB602" si="995">I583</f>
        <v>0</v>
      </c>
      <c r="AC583" s="186">
        <f t="shared" ref="AC583:AC602" si="996">J583</f>
        <v>0.27</v>
      </c>
      <c r="AD583" s="197">
        <f>ROUNDDOWN(AB583*AC583,0)</f>
        <v>0</v>
      </c>
      <c r="AE583" s="20">
        <f t="shared" ref="AE583:AE602" si="997">AB583+AD583</f>
        <v>0</v>
      </c>
      <c r="AF583" s="21">
        <f t="shared" ref="AF583:AF602" si="998">AA583*AE583</f>
        <v>0</v>
      </c>
      <c r="AG583" s="198">
        <f t="shared" ref="AG583:AG602" si="999">N583</f>
        <v>1</v>
      </c>
      <c r="AH583" s="185">
        <f>ROUND((AF583*AG583),0)</f>
        <v>0</v>
      </c>
      <c r="AI583" s="132"/>
      <c r="AJ583" s="20">
        <f t="shared" ref="AJ583:AJ602" si="1000">AF583-AH583</f>
        <v>0</v>
      </c>
      <c r="AK583" s="133"/>
      <c r="AL583" s="198">
        <f t="shared" ref="AL583:AL602" si="1001">S583</f>
        <v>1</v>
      </c>
      <c r="AM583" s="185">
        <f>ROUND((AL583*AH583),0)</f>
        <v>0</v>
      </c>
      <c r="AN583" s="132"/>
      <c r="AO583" s="134">
        <f t="shared" ref="AO583:AO602" si="1002">AH583-AM583</f>
        <v>0</v>
      </c>
      <c r="AP583" s="292">
        <f t="shared" ref="AP583:AP602" si="1003">AH583-O583</f>
        <v>0</v>
      </c>
      <c r="AQ583" s="56">
        <f>X583</f>
        <v>0</v>
      </c>
      <c r="AR583" s="208"/>
      <c r="AS583" s="52" t="str">
        <f t="shared" si="915"/>
        <v xml:space="preserve"> </v>
      </c>
      <c r="AT583" s="10">
        <f t="shared" ref="AT583:AT602" si="1004">AA583</f>
        <v>0</v>
      </c>
      <c r="AU583" s="26">
        <f t="shared" ref="AU583:AU602" si="1005">AB583</f>
        <v>0</v>
      </c>
      <c r="AV583" s="26">
        <f t="shared" ref="AV583:AV602" si="1006">AD583</f>
        <v>0</v>
      </c>
      <c r="AW583" s="20">
        <f t="shared" ref="AW583:AW602" si="1007">AU583+AV583</f>
        <v>0</v>
      </c>
      <c r="AX583" s="21">
        <f t="shared" ref="AX583:AX602" si="1008">AT583*AW583</f>
        <v>0</v>
      </c>
      <c r="AY583" s="198">
        <f t="shared" ref="AY583:AY602" si="1009">AG583</f>
        <v>1</v>
      </c>
      <c r="AZ583" s="20">
        <f>ROUND((AX583*AY583),0)</f>
        <v>0</v>
      </c>
      <c r="BA583" s="132"/>
      <c r="BB583" s="20">
        <f t="shared" ref="BB583:BB602" si="1010">AX583-AZ583</f>
        <v>0</v>
      </c>
      <c r="BC583" s="133"/>
      <c r="BD583" s="198">
        <f t="shared" ref="BD583:BD602" si="1011">AL583</f>
        <v>1</v>
      </c>
      <c r="BE583" s="20">
        <f t="shared" ref="BE583:BE602" si="1012">ROUND((BD583*AZ583),0)</f>
        <v>0</v>
      </c>
      <c r="BF583" s="132"/>
      <c r="BG583" s="184">
        <f t="shared" ref="BG583:BG602" si="1013">AZ583-BE583</f>
        <v>0</v>
      </c>
      <c r="BH583" s="301">
        <f t="shared" ref="BH583:BH601" si="1014">AZ583-AH583</f>
        <v>0</v>
      </c>
      <c r="BI583" s="56">
        <f>AQ583</f>
        <v>0</v>
      </c>
      <c r="BJ583" s="312"/>
      <c r="BK583" s="129" t="str">
        <f t="shared" si="989"/>
        <v>G/IV</v>
      </c>
    </row>
    <row r="584" spans="2:63" s="141" customFormat="1" hidden="1" x14ac:dyDescent="0.25">
      <c r="B584" s="130" t="s">
        <v>146</v>
      </c>
      <c r="C584" s="29"/>
      <c r="D584" s="55"/>
      <c r="E584" s="324" t="s">
        <v>148</v>
      </c>
      <c r="F584" s="324"/>
      <c r="G584" s="61"/>
      <c r="H584" s="66"/>
      <c r="I584" s="26"/>
      <c r="J584" s="186">
        <f>27%</f>
        <v>0.27</v>
      </c>
      <c r="K584" s="197">
        <f t="shared" ref="K584:K602" si="1015">ROUNDDOWN(I584*J584,0)</f>
        <v>0</v>
      </c>
      <c r="L584" s="20">
        <f t="shared" si="990"/>
        <v>0</v>
      </c>
      <c r="M584" s="67">
        <f t="shared" si="991"/>
        <v>0</v>
      </c>
      <c r="N584" s="198">
        <f>100%</f>
        <v>1</v>
      </c>
      <c r="O584" s="185">
        <f t="shared" ref="O584:O602" si="1016">ROUND((M584*N584),0)</f>
        <v>0</v>
      </c>
      <c r="P584" s="142"/>
      <c r="Q584" s="20">
        <f t="shared" si="992"/>
        <v>0</v>
      </c>
      <c r="R584" s="134"/>
      <c r="S584" s="198">
        <f>100%</f>
        <v>1</v>
      </c>
      <c r="T584" s="185">
        <f t="shared" ref="T584:T602" si="1017">ROUND((S584*O584),0)</f>
        <v>0</v>
      </c>
      <c r="U584" s="142"/>
      <c r="V584" s="134">
        <f t="shared" si="993"/>
        <v>0</v>
      </c>
      <c r="W584" s="317"/>
      <c r="X584" s="57"/>
      <c r="Y584" s="283"/>
      <c r="Z584" s="285" t="str">
        <f t="shared" si="914"/>
        <v xml:space="preserve"> </v>
      </c>
      <c r="AA584" s="10">
        <f t="shared" si="994"/>
        <v>0</v>
      </c>
      <c r="AB584" s="26">
        <f t="shared" si="995"/>
        <v>0</v>
      </c>
      <c r="AC584" s="186">
        <f t="shared" si="996"/>
        <v>0.27</v>
      </c>
      <c r="AD584" s="197">
        <f t="shared" ref="AD584:AD602" si="1018">ROUNDDOWN(AB584*AC584,0)</f>
        <v>0</v>
      </c>
      <c r="AE584" s="20">
        <f t="shared" si="997"/>
        <v>0</v>
      </c>
      <c r="AF584" s="21">
        <f t="shared" si="998"/>
        <v>0</v>
      </c>
      <c r="AG584" s="198">
        <f t="shared" si="999"/>
        <v>1</v>
      </c>
      <c r="AH584" s="185">
        <f t="shared" ref="AH584:AH602" si="1019">ROUND((AF584*AG584),0)</f>
        <v>0</v>
      </c>
      <c r="AI584" s="132"/>
      <c r="AJ584" s="20">
        <f t="shared" si="1000"/>
        <v>0</v>
      </c>
      <c r="AK584" s="133"/>
      <c r="AL584" s="198">
        <f t="shared" si="1001"/>
        <v>1</v>
      </c>
      <c r="AM584" s="185">
        <f t="shared" ref="AM584:AM602" si="1020">ROUND((AL584*AH584),0)</f>
        <v>0</v>
      </c>
      <c r="AN584" s="132"/>
      <c r="AO584" s="134">
        <f t="shared" si="1002"/>
        <v>0</v>
      </c>
      <c r="AP584" s="292">
        <f t="shared" si="1003"/>
        <v>0</v>
      </c>
      <c r="AQ584" s="56">
        <f t="shared" ref="AQ584:AQ602" si="1021">X584</f>
        <v>0</v>
      </c>
      <c r="AR584" s="208"/>
      <c r="AS584" s="52" t="str">
        <f t="shared" si="915"/>
        <v xml:space="preserve"> </v>
      </c>
      <c r="AT584" s="10">
        <f t="shared" si="1004"/>
        <v>0</v>
      </c>
      <c r="AU584" s="26">
        <f t="shared" si="1005"/>
        <v>0</v>
      </c>
      <c r="AV584" s="26">
        <f t="shared" si="1006"/>
        <v>0</v>
      </c>
      <c r="AW584" s="20">
        <f t="shared" si="1007"/>
        <v>0</v>
      </c>
      <c r="AX584" s="21">
        <f t="shared" si="1008"/>
        <v>0</v>
      </c>
      <c r="AY584" s="198">
        <f t="shared" si="1009"/>
        <v>1</v>
      </c>
      <c r="AZ584" s="20">
        <f t="shared" ref="AZ584:AZ602" si="1022">ROUND((AX584*AY584),0)</f>
        <v>0</v>
      </c>
      <c r="BA584" s="132"/>
      <c r="BB584" s="20">
        <f t="shared" si="1010"/>
        <v>0</v>
      </c>
      <c r="BC584" s="133"/>
      <c r="BD584" s="198">
        <f t="shared" si="1011"/>
        <v>1</v>
      </c>
      <c r="BE584" s="20">
        <f t="shared" si="1012"/>
        <v>0</v>
      </c>
      <c r="BF584" s="132"/>
      <c r="BG584" s="184">
        <f t="shared" si="1013"/>
        <v>0</v>
      </c>
      <c r="BH584" s="301">
        <f t="shared" si="1014"/>
        <v>0</v>
      </c>
      <c r="BI584" s="56">
        <f t="shared" ref="BI584:BI602" si="1023">AQ584</f>
        <v>0</v>
      </c>
      <c r="BJ584" s="312"/>
      <c r="BK584" s="129" t="str">
        <f t="shared" si="989"/>
        <v>G/IV</v>
      </c>
    </row>
    <row r="585" spans="2:63" s="141" customFormat="1" hidden="1" x14ac:dyDescent="0.25">
      <c r="B585" s="130" t="s">
        <v>655</v>
      </c>
      <c r="C585" s="29"/>
      <c r="D585" s="55"/>
      <c r="E585" s="324" t="s">
        <v>148</v>
      </c>
      <c r="F585" s="324"/>
      <c r="G585" s="61"/>
      <c r="H585" s="66"/>
      <c r="I585" s="26"/>
      <c r="J585" s="186">
        <f>27%</f>
        <v>0.27</v>
      </c>
      <c r="K585" s="197">
        <f t="shared" si="1015"/>
        <v>0</v>
      </c>
      <c r="L585" s="20">
        <f t="shared" si="990"/>
        <v>0</v>
      </c>
      <c r="M585" s="67">
        <f t="shared" si="991"/>
        <v>0</v>
      </c>
      <c r="N585" s="198">
        <f>100%</f>
        <v>1</v>
      </c>
      <c r="O585" s="185">
        <f t="shared" si="1016"/>
        <v>0</v>
      </c>
      <c r="P585" s="142"/>
      <c r="Q585" s="20">
        <f t="shared" si="992"/>
        <v>0</v>
      </c>
      <c r="R585" s="134"/>
      <c r="S585" s="198">
        <f>100%</f>
        <v>1</v>
      </c>
      <c r="T585" s="185">
        <f t="shared" si="1017"/>
        <v>0</v>
      </c>
      <c r="U585" s="142"/>
      <c r="V585" s="134">
        <f t="shared" si="993"/>
        <v>0</v>
      </c>
      <c r="W585" s="317"/>
      <c r="X585" s="57"/>
      <c r="Y585" s="283"/>
      <c r="Z585" s="285" t="str">
        <f t="shared" si="914"/>
        <v xml:space="preserve"> </v>
      </c>
      <c r="AA585" s="10">
        <f t="shared" si="994"/>
        <v>0</v>
      </c>
      <c r="AB585" s="26">
        <f t="shared" si="995"/>
        <v>0</v>
      </c>
      <c r="AC585" s="186">
        <f t="shared" si="996"/>
        <v>0.27</v>
      </c>
      <c r="AD585" s="197">
        <f t="shared" si="1018"/>
        <v>0</v>
      </c>
      <c r="AE585" s="20">
        <f t="shared" si="997"/>
        <v>0</v>
      </c>
      <c r="AF585" s="21">
        <f t="shared" si="998"/>
        <v>0</v>
      </c>
      <c r="AG585" s="198">
        <f t="shared" si="999"/>
        <v>1</v>
      </c>
      <c r="AH585" s="185">
        <f>ROUND((AF585*AG585),0)</f>
        <v>0</v>
      </c>
      <c r="AI585" s="132"/>
      <c r="AJ585" s="20">
        <f t="shared" si="1000"/>
        <v>0</v>
      </c>
      <c r="AK585" s="133"/>
      <c r="AL585" s="198">
        <f t="shared" si="1001"/>
        <v>1</v>
      </c>
      <c r="AM585" s="185">
        <f t="shared" si="1020"/>
        <v>0</v>
      </c>
      <c r="AN585" s="132"/>
      <c r="AO585" s="134">
        <f t="shared" si="1002"/>
        <v>0</v>
      </c>
      <c r="AP585" s="292">
        <f t="shared" si="1003"/>
        <v>0</v>
      </c>
      <c r="AQ585" s="56">
        <f t="shared" si="1021"/>
        <v>0</v>
      </c>
      <c r="AR585" s="208"/>
      <c r="AS585" s="52" t="str">
        <f t="shared" si="915"/>
        <v xml:space="preserve"> </v>
      </c>
      <c r="AT585" s="10">
        <f t="shared" si="1004"/>
        <v>0</v>
      </c>
      <c r="AU585" s="26">
        <f t="shared" si="1005"/>
        <v>0</v>
      </c>
      <c r="AV585" s="26">
        <f t="shared" si="1006"/>
        <v>0</v>
      </c>
      <c r="AW585" s="20">
        <f t="shared" si="1007"/>
        <v>0</v>
      </c>
      <c r="AX585" s="21">
        <f t="shared" si="1008"/>
        <v>0</v>
      </c>
      <c r="AY585" s="198">
        <f t="shared" si="1009"/>
        <v>1</v>
      </c>
      <c r="AZ585" s="20">
        <f t="shared" si="1022"/>
        <v>0</v>
      </c>
      <c r="BA585" s="132"/>
      <c r="BB585" s="20">
        <f t="shared" si="1010"/>
        <v>0</v>
      </c>
      <c r="BC585" s="133"/>
      <c r="BD585" s="198">
        <f t="shared" si="1011"/>
        <v>1</v>
      </c>
      <c r="BE585" s="20">
        <f t="shared" si="1012"/>
        <v>0</v>
      </c>
      <c r="BF585" s="132"/>
      <c r="BG585" s="184">
        <f t="shared" si="1013"/>
        <v>0</v>
      </c>
      <c r="BH585" s="301">
        <f t="shared" si="1014"/>
        <v>0</v>
      </c>
      <c r="BI585" s="56">
        <f t="shared" si="1023"/>
        <v>0</v>
      </c>
      <c r="BJ585" s="312"/>
      <c r="BK585" s="129" t="str">
        <f t="shared" si="989"/>
        <v>G/IV</v>
      </c>
    </row>
    <row r="586" spans="2:63" s="141" customFormat="1" hidden="1" x14ac:dyDescent="0.25">
      <c r="B586" s="130" t="s">
        <v>656</v>
      </c>
      <c r="C586" s="29"/>
      <c r="D586" s="55"/>
      <c r="E586" s="324" t="s">
        <v>148</v>
      </c>
      <c r="F586" s="324"/>
      <c r="G586" s="61"/>
      <c r="H586" s="66"/>
      <c r="I586" s="26"/>
      <c r="J586" s="186">
        <f>27%</f>
        <v>0.27</v>
      </c>
      <c r="K586" s="197">
        <f t="shared" si="1015"/>
        <v>0</v>
      </c>
      <c r="L586" s="20">
        <f t="shared" si="990"/>
        <v>0</v>
      </c>
      <c r="M586" s="67">
        <f t="shared" si="991"/>
        <v>0</v>
      </c>
      <c r="N586" s="198">
        <f>100%</f>
        <v>1</v>
      </c>
      <c r="O586" s="185">
        <f t="shared" si="1016"/>
        <v>0</v>
      </c>
      <c r="P586" s="142"/>
      <c r="Q586" s="20">
        <f t="shared" si="992"/>
        <v>0</v>
      </c>
      <c r="R586" s="134"/>
      <c r="S586" s="198">
        <f>100%</f>
        <v>1</v>
      </c>
      <c r="T586" s="185">
        <f t="shared" si="1017"/>
        <v>0</v>
      </c>
      <c r="U586" s="142"/>
      <c r="V586" s="134">
        <f t="shared" si="993"/>
        <v>0</v>
      </c>
      <c r="W586" s="317"/>
      <c r="X586" s="57"/>
      <c r="Y586" s="283"/>
      <c r="Z586" s="285" t="str">
        <f t="shared" ref="Z586:Z623" si="1024">IF(AP586&lt;&gt;0,"Kérem, indokolja az eltérést!"," ")</f>
        <v xml:space="preserve"> </v>
      </c>
      <c r="AA586" s="10">
        <f t="shared" si="994"/>
        <v>0</v>
      </c>
      <c r="AB586" s="26">
        <f t="shared" si="995"/>
        <v>0</v>
      </c>
      <c r="AC586" s="186">
        <f t="shared" si="996"/>
        <v>0.27</v>
      </c>
      <c r="AD586" s="197">
        <f t="shared" si="1018"/>
        <v>0</v>
      </c>
      <c r="AE586" s="20">
        <f t="shared" si="997"/>
        <v>0</v>
      </c>
      <c r="AF586" s="21">
        <f t="shared" si="998"/>
        <v>0</v>
      </c>
      <c r="AG586" s="198">
        <f t="shared" si="999"/>
        <v>1</v>
      </c>
      <c r="AH586" s="185">
        <f t="shared" si="1019"/>
        <v>0</v>
      </c>
      <c r="AI586" s="132"/>
      <c r="AJ586" s="20">
        <f t="shared" si="1000"/>
        <v>0</v>
      </c>
      <c r="AK586" s="133"/>
      <c r="AL586" s="198">
        <f t="shared" si="1001"/>
        <v>1</v>
      </c>
      <c r="AM586" s="185">
        <f t="shared" si="1020"/>
        <v>0</v>
      </c>
      <c r="AN586" s="132"/>
      <c r="AO586" s="134">
        <f t="shared" si="1002"/>
        <v>0</v>
      </c>
      <c r="AP586" s="292">
        <f t="shared" si="1003"/>
        <v>0</v>
      </c>
      <c r="AQ586" s="56">
        <f t="shared" si="1021"/>
        <v>0</v>
      </c>
      <c r="AR586" s="208"/>
      <c r="AS586" s="52" t="str">
        <f t="shared" ref="AS586:AS622" si="1025">IF(BH586&lt;&gt;0,"Kérem, indokolja az eltérést!"," ")</f>
        <v xml:space="preserve"> </v>
      </c>
      <c r="AT586" s="10">
        <f t="shared" si="1004"/>
        <v>0</v>
      </c>
      <c r="AU586" s="26">
        <f t="shared" si="1005"/>
        <v>0</v>
      </c>
      <c r="AV586" s="26">
        <f t="shared" si="1006"/>
        <v>0</v>
      </c>
      <c r="AW586" s="20">
        <f t="shared" si="1007"/>
        <v>0</v>
      </c>
      <c r="AX586" s="21">
        <f t="shared" si="1008"/>
        <v>0</v>
      </c>
      <c r="AY586" s="198">
        <f t="shared" si="1009"/>
        <v>1</v>
      </c>
      <c r="AZ586" s="20">
        <f t="shared" si="1022"/>
        <v>0</v>
      </c>
      <c r="BA586" s="132"/>
      <c r="BB586" s="20">
        <f t="shared" si="1010"/>
        <v>0</v>
      </c>
      <c r="BC586" s="133"/>
      <c r="BD586" s="198">
        <f t="shared" si="1011"/>
        <v>1</v>
      </c>
      <c r="BE586" s="20">
        <f t="shared" si="1012"/>
        <v>0</v>
      </c>
      <c r="BF586" s="132"/>
      <c r="BG586" s="184">
        <f t="shared" si="1013"/>
        <v>0</v>
      </c>
      <c r="BH586" s="301">
        <f t="shared" si="1014"/>
        <v>0</v>
      </c>
      <c r="BI586" s="56">
        <f t="shared" si="1023"/>
        <v>0</v>
      </c>
      <c r="BJ586" s="312"/>
      <c r="BK586" s="129" t="str">
        <f t="shared" si="989"/>
        <v>G/IV</v>
      </c>
    </row>
    <row r="587" spans="2:63" s="141" customFormat="1" hidden="1" x14ac:dyDescent="0.25">
      <c r="B587" s="130" t="s">
        <v>657</v>
      </c>
      <c r="C587" s="29"/>
      <c r="D587" s="55"/>
      <c r="E587" s="324" t="s">
        <v>148</v>
      </c>
      <c r="F587" s="324"/>
      <c r="G587" s="61"/>
      <c r="H587" s="66"/>
      <c r="I587" s="26"/>
      <c r="J587" s="186">
        <f>27%</f>
        <v>0.27</v>
      </c>
      <c r="K587" s="197">
        <f t="shared" si="1015"/>
        <v>0</v>
      </c>
      <c r="L587" s="20">
        <f t="shared" si="990"/>
        <v>0</v>
      </c>
      <c r="M587" s="67">
        <f t="shared" si="991"/>
        <v>0</v>
      </c>
      <c r="N587" s="198">
        <f>100%</f>
        <v>1</v>
      </c>
      <c r="O587" s="185">
        <f t="shared" si="1016"/>
        <v>0</v>
      </c>
      <c r="P587" s="142"/>
      <c r="Q587" s="20">
        <f t="shared" si="992"/>
        <v>0</v>
      </c>
      <c r="R587" s="134"/>
      <c r="S587" s="198">
        <f>100%</f>
        <v>1</v>
      </c>
      <c r="T587" s="185">
        <f t="shared" si="1017"/>
        <v>0</v>
      </c>
      <c r="U587" s="142"/>
      <c r="V587" s="134">
        <f t="shared" si="993"/>
        <v>0</v>
      </c>
      <c r="W587" s="317"/>
      <c r="X587" s="57"/>
      <c r="Y587" s="283"/>
      <c r="Z587" s="285" t="str">
        <f t="shared" si="1024"/>
        <v xml:space="preserve"> </v>
      </c>
      <c r="AA587" s="10">
        <f t="shared" si="994"/>
        <v>0</v>
      </c>
      <c r="AB587" s="26">
        <f t="shared" si="995"/>
        <v>0</v>
      </c>
      <c r="AC587" s="186">
        <f t="shared" si="996"/>
        <v>0.27</v>
      </c>
      <c r="AD587" s="197">
        <f t="shared" si="1018"/>
        <v>0</v>
      </c>
      <c r="AE587" s="20">
        <f t="shared" si="997"/>
        <v>0</v>
      </c>
      <c r="AF587" s="21">
        <f t="shared" si="998"/>
        <v>0</v>
      </c>
      <c r="AG587" s="198">
        <f t="shared" si="999"/>
        <v>1</v>
      </c>
      <c r="AH587" s="185">
        <f t="shared" si="1019"/>
        <v>0</v>
      </c>
      <c r="AI587" s="132"/>
      <c r="AJ587" s="20">
        <f t="shared" si="1000"/>
        <v>0</v>
      </c>
      <c r="AK587" s="133"/>
      <c r="AL587" s="198">
        <f t="shared" si="1001"/>
        <v>1</v>
      </c>
      <c r="AM587" s="185">
        <f t="shared" si="1020"/>
        <v>0</v>
      </c>
      <c r="AN587" s="132"/>
      <c r="AO587" s="134">
        <f t="shared" si="1002"/>
        <v>0</v>
      </c>
      <c r="AP587" s="292">
        <f t="shared" si="1003"/>
        <v>0</v>
      </c>
      <c r="AQ587" s="56">
        <f t="shared" si="1021"/>
        <v>0</v>
      </c>
      <c r="AR587" s="208"/>
      <c r="AS587" s="52" t="str">
        <f t="shared" si="1025"/>
        <v xml:space="preserve"> </v>
      </c>
      <c r="AT587" s="10">
        <f t="shared" si="1004"/>
        <v>0</v>
      </c>
      <c r="AU587" s="26">
        <f t="shared" si="1005"/>
        <v>0</v>
      </c>
      <c r="AV587" s="26">
        <f t="shared" si="1006"/>
        <v>0</v>
      </c>
      <c r="AW587" s="20">
        <f t="shared" si="1007"/>
        <v>0</v>
      </c>
      <c r="AX587" s="21">
        <f t="shared" si="1008"/>
        <v>0</v>
      </c>
      <c r="AY587" s="198">
        <f t="shared" si="1009"/>
        <v>1</v>
      </c>
      <c r="AZ587" s="20">
        <f t="shared" si="1022"/>
        <v>0</v>
      </c>
      <c r="BA587" s="132"/>
      <c r="BB587" s="20">
        <f t="shared" si="1010"/>
        <v>0</v>
      </c>
      <c r="BC587" s="133"/>
      <c r="BD587" s="198">
        <f t="shared" si="1011"/>
        <v>1</v>
      </c>
      <c r="BE587" s="20">
        <f t="shared" si="1012"/>
        <v>0</v>
      </c>
      <c r="BF587" s="132"/>
      <c r="BG587" s="184">
        <f t="shared" si="1013"/>
        <v>0</v>
      </c>
      <c r="BH587" s="301">
        <f t="shared" si="1014"/>
        <v>0</v>
      </c>
      <c r="BI587" s="56">
        <f t="shared" si="1023"/>
        <v>0</v>
      </c>
      <c r="BJ587" s="312"/>
      <c r="BK587" s="129" t="str">
        <f t="shared" si="989"/>
        <v>G/IV</v>
      </c>
    </row>
    <row r="588" spans="2:63" s="141" customFormat="1" hidden="1" x14ac:dyDescent="0.25">
      <c r="B588" s="130" t="s">
        <v>658</v>
      </c>
      <c r="C588" s="29"/>
      <c r="D588" s="55"/>
      <c r="E588" s="324" t="s">
        <v>148</v>
      </c>
      <c r="F588" s="324"/>
      <c r="G588" s="61"/>
      <c r="H588" s="66"/>
      <c r="I588" s="26"/>
      <c r="J588" s="186">
        <f>27%</f>
        <v>0.27</v>
      </c>
      <c r="K588" s="197">
        <f t="shared" si="1015"/>
        <v>0</v>
      </c>
      <c r="L588" s="20">
        <f t="shared" si="990"/>
        <v>0</v>
      </c>
      <c r="M588" s="67">
        <f t="shared" si="991"/>
        <v>0</v>
      </c>
      <c r="N588" s="198">
        <f>100%</f>
        <v>1</v>
      </c>
      <c r="O588" s="185">
        <f t="shared" si="1016"/>
        <v>0</v>
      </c>
      <c r="P588" s="142"/>
      <c r="Q588" s="20">
        <f t="shared" si="992"/>
        <v>0</v>
      </c>
      <c r="R588" s="134"/>
      <c r="S588" s="198">
        <f>100%</f>
        <v>1</v>
      </c>
      <c r="T588" s="185">
        <f t="shared" si="1017"/>
        <v>0</v>
      </c>
      <c r="U588" s="142"/>
      <c r="V588" s="134">
        <f t="shared" si="993"/>
        <v>0</v>
      </c>
      <c r="W588" s="317"/>
      <c r="X588" s="57"/>
      <c r="Y588" s="283"/>
      <c r="Z588" s="285" t="str">
        <f t="shared" si="1024"/>
        <v xml:space="preserve"> </v>
      </c>
      <c r="AA588" s="10">
        <f t="shared" si="994"/>
        <v>0</v>
      </c>
      <c r="AB588" s="26">
        <f t="shared" si="995"/>
        <v>0</v>
      </c>
      <c r="AC588" s="186">
        <f t="shared" si="996"/>
        <v>0.27</v>
      </c>
      <c r="AD588" s="197">
        <f t="shared" si="1018"/>
        <v>0</v>
      </c>
      <c r="AE588" s="20">
        <f t="shared" si="997"/>
        <v>0</v>
      </c>
      <c r="AF588" s="21">
        <f t="shared" si="998"/>
        <v>0</v>
      </c>
      <c r="AG588" s="198">
        <f t="shared" si="999"/>
        <v>1</v>
      </c>
      <c r="AH588" s="185">
        <f t="shared" si="1019"/>
        <v>0</v>
      </c>
      <c r="AI588" s="132"/>
      <c r="AJ588" s="20">
        <f t="shared" si="1000"/>
        <v>0</v>
      </c>
      <c r="AK588" s="133"/>
      <c r="AL588" s="198">
        <f t="shared" si="1001"/>
        <v>1</v>
      </c>
      <c r="AM588" s="185">
        <f t="shared" si="1020"/>
        <v>0</v>
      </c>
      <c r="AN588" s="132"/>
      <c r="AO588" s="134">
        <f t="shared" si="1002"/>
        <v>0</v>
      </c>
      <c r="AP588" s="292">
        <f t="shared" si="1003"/>
        <v>0</v>
      </c>
      <c r="AQ588" s="56">
        <f t="shared" si="1021"/>
        <v>0</v>
      </c>
      <c r="AR588" s="208"/>
      <c r="AS588" s="52" t="str">
        <f t="shared" si="1025"/>
        <v xml:space="preserve"> </v>
      </c>
      <c r="AT588" s="10">
        <f t="shared" si="1004"/>
        <v>0</v>
      </c>
      <c r="AU588" s="26">
        <f t="shared" si="1005"/>
        <v>0</v>
      </c>
      <c r="AV588" s="26">
        <f t="shared" si="1006"/>
        <v>0</v>
      </c>
      <c r="AW588" s="20">
        <f t="shared" si="1007"/>
        <v>0</v>
      </c>
      <c r="AX588" s="21">
        <f t="shared" si="1008"/>
        <v>0</v>
      </c>
      <c r="AY588" s="198">
        <f t="shared" si="1009"/>
        <v>1</v>
      </c>
      <c r="AZ588" s="20">
        <f t="shared" si="1022"/>
        <v>0</v>
      </c>
      <c r="BA588" s="132"/>
      <c r="BB588" s="20">
        <f t="shared" si="1010"/>
        <v>0</v>
      </c>
      <c r="BC588" s="133"/>
      <c r="BD588" s="198">
        <f t="shared" si="1011"/>
        <v>1</v>
      </c>
      <c r="BE588" s="20">
        <f t="shared" si="1012"/>
        <v>0</v>
      </c>
      <c r="BF588" s="132"/>
      <c r="BG588" s="184">
        <f t="shared" si="1013"/>
        <v>0</v>
      </c>
      <c r="BH588" s="301">
        <f t="shared" si="1014"/>
        <v>0</v>
      </c>
      <c r="BI588" s="56">
        <f t="shared" si="1023"/>
        <v>0</v>
      </c>
      <c r="BJ588" s="312"/>
      <c r="BK588" s="129" t="str">
        <f t="shared" si="989"/>
        <v>G/IV</v>
      </c>
    </row>
    <row r="589" spans="2:63" s="141" customFormat="1" hidden="1" x14ac:dyDescent="0.25">
      <c r="B589" s="130" t="s">
        <v>659</v>
      </c>
      <c r="C589" s="29"/>
      <c r="D589" s="55"/>
      <c r="E589" s="324" t="s">
        <v>148</v>
      </c>
      <c r="F589" s="324"/>
      <c r="G589" s="61"/>
      <c r="H589" s="66"/>
      <c r="I589" s="26"/>
      <c r="J589" s="186">
        <f>27%</f>
        <v>0.27</v>
      </c>
      <c r="K589" s="197">
        <f t="shared" si="1015"/>
        <v>0</v>
      </c>
      <c r="L589" s="20">
        <f t="shared" si="990"/>
        <v>0</v>
      </c>
      <c r="M589" s="67">
        <f t="shared" si="991"/>
        <v>0</v>
      </c>
      <c r="N589" s="198">
        <f>100%</f>
        <v>1</v>
      </c>
      <c r="O589" s="185">
        <f t="shared" si="1016"/>
        <v>0</v>
      </c>
      <c r="P589" s="142"/>
      <c r="Q589" s="20">
        <f t="shared" si="992"/>
        <v>0</v>
      </c>
      <c r="R589" s="134"/>
      <c r="S589" s="198">
        <f>100%</f>
        <v>1</v>
      </c>
      <c r="T589" s="185">
        <f t="shared" si="1017"/>
        <v>0</v>
      </c>
      <c r="U589" s="142"/>
      <c r="V589" s="134">
        <f t="shared" si="993"/>
        <v>0</v>
      </c>
      <c r="W589" s="317"/>
      <c r="X589" s="57"/>
      <c r="Y589" s="283"/>
      <c r="Z589" s="285" t="str">
        <f t="shared" si="1024"/>
        <v xml:space="preserve"> </v>
      </c>
      <c r="AA589" s="10">
        <f t="shared" si="994"/>
        <v>0</v>
      </c>
      <c r="AB589" s="26">
        <f t="shared" si="995"/>
        <v>0</v>
      </c>
      <c r="AC589" s="186">
        <f t="shared" si="996"/>
        <v>0.27</v>
      </c>
      <c r="AD589" s="197">
        <f t="shared" si="1018"/>
        <v>0</v>
      </c>
      <c r="AE589" s="20">
        <f t="shared" si="997"/>
        <v>0</v>
      </c>
      <c r="AF589" s="21">
        <f t="shared" si="998"/>
        <v>0</v>
      </c>
      <c r="AG589" s="198">
        <f t="shared" si="999"/>
        <v>1</v>
      </c>
      <c r="AH589" s="185">
        <f t="shared" si="1019"/>
        <v>0</v>
      </c>
      <c r="AI589" s="132"/>
      <c r="AJ589" s="20">
        <f t="shared" si="1000"/>
        <v>0</v>
      </c>
      <c r="AK589" s="133"/>
      <c r="AL589" s="198">
        <f t="shared" si="1001"/>
        <v>1</v>
      </c>
      <c r="AM589" s="185">
        <f t="shared" si="1020"/>
        <v>0</v>
      </c>
      <c r="AN589" s="132"/>
      <c r="AO589" s="134">
        <f t="shared" si="1002"/>
        <v>0</v>
      </c>
      <c r="AP589" s="292">
        <f t="shared" si="1003"/>
        <v>0</v>
      </c>
      <c r="AQ589" s="56">
        <f t="shared" si="1021"/>
        <v>0</v>
      </c>
      <c r="AR589" s="208"/>
      <c r="AS589" s="52" t="str">
        <f t="shared" si="1025"/>
        <v xml:space="preserve"> </v>
      </c>
      <c r="AT589" s="10">
        <f t="shared" si="1004"/>
        <v>0</v>
      </c>
      <c r="AU589" s="26">
        <f t="shared" si="1005"/>
        <v>0</v>
      </c>
      <c r="AV589" s="26">
        <f t="shared" si="1006"/>
        <v>0</v>
      </c>
      <c r="AW589" s="20">
        <f t="shared" si="1007"/>
        <v>0</v>
      </c>
      <c r="AX589" s="21">
        <f t="shared" si="1008"/>
        <v>0</v>
      </c>
      <c r="AY589" s="198">
        <f t="shared" si="1009"/>
        <v>1</v>
      </c>
      <c r="AZ589" s="20">
        <f t="shared" si="1022"/>
        <v>0</v>
      </c>
      <c r="BA589" s="132"/>
      <c r="BB589" s="20">
        <f t="shared" si="1010"/>
        <v>0</v>
      </c>
      <c r="BC589" s="133"/>
      <c r="BD589" s="198">
        <f t="shared" si="1011"/>
        <v>1</v>
      </c>
      <c r="BE589" s="20">
        <f t="shared" si="1012"/>
        <v>0</v>
      </c>
      <c r="BF589" s="132"/>
      <c r="BG589" s="184">
        <f t="shared" si="1013"/>
        <v>0</v>
      </c>
      <c r="BH589" s="301">
        <f t="shared" si="1014"/>
        <v>0</v>
      </c>
      <c r="BI589" s="56">
        <f t="shared" si="1023"/>
        <v>0</v>
      </c>
      <c r="BJ589" s="312"/>
      <c r="BK589" s="129" t="str">
        <f t="shared" si="989"/>
        <v>G/IV</v>
      </c>
    </row>
    <row r="590" spans="2:63" s="141" customFormat="1" hidden="1" x14ac:dyDescent="0.25">
      <c r="B590" s="130" t="s">
        <v>660</v>
      </c>
      <c r="C590" s="29"/>
      <c r="D590" s="55"/>
      <c r="E590" s="324" t="s">
        <v>148</v>
      </c>
      <c r="F590" s="324"/>
      <c r="G590" s="61"/>
      <c r="H590" s="66"/>
      <c r="I590" s="26"/>
      <c r="J590" s="186">
        <f>27%</f>
        <v>0.27</v>
      </c>
      <c r="K590" s="197">
        <f t="shared" si="1015"/>
        <v>0</v>
      </c>
      <c r="L590" s="20">
        <f t="shared" si="990"/>
        <v>0</v>
      </c>
      <c r="M590" s="67">
        <f t="shared" si="991"/>
        <v>0</v>
      </c>
      <c r="N590" s="198">
        <f>100%</f>
        <v>1</v>
      </c>
      <c r="O590" s="185">
        <f t="shared" si="1016"/>
        <v>0</v>
      </c>
      <c r="P590" s="142"/>
      <c r="Q590" s="20">
        <f t="shared" si="992"/>
        <v>0</v>
      </c>
      <c r="R590" s="134"/>
      <c r="S590" s="198">
        <f>100%</f>
        <v>1</v>
      </c>
      <c r="T590" s="185">
        <f t="shared" si="1017"/>
        <v>0</v>
      </c>
      <c r="U590" s="142"/>
      <c r="V590" s="134">
        <f t="shared" si="993"/>
        <v>0</v>
      </c>
      <c r="W590" s="317"/>
      <c r="X590" s="57"/>
      <c r="Y590" s="283"/>
      <c r="Z590" s="285" t="str">
        <f t="shared" si="1024"/>
        <v xml:space="preserve"> </v>
      </c>
      <c r="AA590" s="10">
        <f t="shared" si="994"/>
        <v>0</v>
      </c>
      <c r="AB590" s="26">
        <f t="shared" si="995"/>
        <v>0</v>
      </c>
      <c r="AC590" s="186">
        <f t="shared" si="996"/>
        <v>0.27</v>
      </c>
      <c r="AD590" s="197">
        <f t="shared" si="1018"/>
        <v>0</v>
      </c>
      <c r="AE590" s="20">
        <f t="shared" si="997"/>
        <v>0</v>
      </c>
      <c r="AF590" s="21">
        <f t="shared" si="998"/>
        <v>0</v>
      </c>
      <c r="AG590" s="198">
        <f t="shared" si="999"/>
        <v>1</v>
      </c>
      <c r="AH590" s="185">
        <f t="shared" si="1019"/>
        <v>0</v>
      </c>
      <c r="AI590" s="132"/>
      <c r="AJ590" s="20">
        <f t="shared" si="1000"/>
        <v>0</v>
      </c>
      <c r="AK590" s="133"/>
      <c r="AL590" s="198">
        <f t="shared" si="1001"/>
        <v>1</v>
      </c>
      <c r="AM590" s="185">
        <f t="shared" si="1020"/>
        <v>0</v>
      </c>
      <c r="AN590" s="132"/>
      <c r="AO590" s="134">
        <f t="shared" si="1002"/>
        <v>0</v>
      </c>
      <c r="AP590" s="292">
        <f t="shared" si="1003"/>
        <v>0</v>
      </c>
      <c r="AQ590" s="56">
        <f t="shared" si="1021"/>
        <v>0</v>
      </c>
      <c r="AR590" s="208"/>
      <c r="AS590" s="52" t="str">
        <f t="shared" si="1025"/>
        <v xml:space="preserve"> </v>
      </c>
      <c r="AT590" s="10">
        <f t="shared" si="1004"/>
        <v>0</v>
      </c>
      <c r="AU590" s="26">
        <f t="shared" si="1005"/>
        <v>0</v>
      </c>
      <c r="AV590" s="26">
        <f t="shared" si="1006"/>
        <v>0</v>
      </c>
      <c r="AW590" s="20">
        <f t="shared" si="1007"/>
        <v>0</v>
      </c>
      <c r="AX590" s="21">
        <f t="shared" si="1008"/>
        <v>0</v>
      </c>
      <c r="AY590" s="198">
        <f t="shared" si="1009"/>
        <v>1</v>
      </c>
      <c r="AZ590" s="20">
        <f t="shared" si="1022"/>
        <v>0</v>
      </c>
      <c r="BA590" s="132"/>
      <c r="BB590" s="20">
        <f t="shared" si="1010"/>
        <v>0</v>
      </c>
      <c r="BC590" s="133"/>
      <c r="BD590" s="198">
        <f t="shared" si="1011"/>
        <v>1</v>
      </c>
      <c r="BE590" s="20">
        <f t="shared" si="1012"/>
        <v>0</v>
      </c>
      <c r="BF590" s="132"/>
      <c r="BG590" s="184">
        <f t="shared" si="1013"/>
        <v>0</v>
      </c>
      <c r="BH590" s="301">
        <f t="shared" si="1014"/>
        <v>0</v>
      </c>
      <c r="BI590" s="56">
        <f t="shared" si="1023"/>
        <v>0</v>
      </c>
      <c r="BJ590" s="312"/>
      <c r="BK590" s="129" t="str">
        <f t="shared" si="989"/>
        <v>G/IV</v>
      </c>
    </row>
    <row r="591" spans="2:63" s="141" customFormat="1" hidden="1" x14ac:dyDescent="0.25">
      <c r="B591" s="130" t="s">
        <v>661</v>
      </c>
      <c r="C591" s="29"/>
      <c r="D591" s="55"/>
      <c r="E591" s="324" t="s">
        <v>148</v>
      </c>
      <c r="F591" s="324"/>
      <c r="G591" s="61"/>
      <c r="H591" s="66"/>
      <c r="I591" s="26"/>
      <c r="J591" s="186">
        <f>27%</f>
        <v>0.27</v>
      </c>
      <c r="K591" s="197">
        <f t="shared" si="1015"/>
        <v>0</v>
      </c>
      <c r="L591" s="20">
        <f t="shared" si="990"/>
        <v>0</v>
      </c>
      <c r="M591" s="67">
        <f t="shared" si="991"/>
        <v>0</v>
      </c>
      <c r="N591" s="198">
        <f>100%</f>
        <v>1</v>
      </c>
      <c r="O591" s="185">
        <f t="shared" si="1016"/>
        <v>0</v>
      </c>
      <c r="P591" s="142"/>
      <c r="Q591" s="20">
        <f t="shared" si="992"/>
        <v>0</v>
      </c>
      <c r="R591" s="134"/>
      <c r="S591" s="198">
        <f>100%</f>
        <v>1</v>
      </c>
      <c r="T591" s="185">
        <f t="shared" si="1017"/>
        <v>0</v>
      </c>
      <c r="U591" s="142"/>
      <c r="V591" s="134">
        <f t="shared" si="993"/>
        <v>0</v>
      </c>
      <c r="W591" s="317"/>
      <c r="X591" s="57"/>
      <c r="Y591" s="283"/>
      <c r="Z591" s="285" t="str">
        <f t="shared" si="1024"/>
        <v xml:space="preserve"> </v>
      </c>
      <c r="AA591" s="10">
        <f t="shared" si="994"/>
        <v>0</v>
      </c>
      <c r="AB591" s="26">
        <f t="shared" si="995"/>
        <v>0</v>
      </c>
      <c r="AC591" s="186">
        <f t="shared" si="996"/>
        <v>0.27</v>
      </c>
      <c r="AD591" s="197">
        <f t="shared" si="1018"/>
        <v>0</v>
      </c>
      <c r="AE591" s="20">
        <f t="shared" si="997"/>
        <v>0</v>
      </c>
      <c r="AF591" s="21">
        <f t="shared" si="998"/>
        <v>0</v>
      </c>
      <c r="AG591" s="198">
        <f t="shared" si="999"/>
        <v>1</v>
      </c>
      <c r="AH591" s="185">
        <f t="shared" si="1019"/>
        <v>0</v>
      </c>
      <c r="AI591" s="132"/>
      <c r="AJ591" s="20">
        <f t="shared" si="1000"/>
        <v>0</v>
      </c>
      <c r="AK591" s="133"/>
      <c r="AL591" s="198">
        <f t="shared" si="1001"/>
        <v>1</v>
      </c>
      <c r="AM591" s="185">
        <f t="shared" si="1020"/>
        <v>0</v>
      </c>
      <c r="AN591" s="132"/>
      <c r="AO591" s="134">
        <f t="shared" si="1002"/>
        <v>0</v>
      </c>
      <c r="AP591" s="292">
        <f t="shared" si="1003"/>
        <v>0</v>
      </c>
      <c r="AQ591" s="56">
        <f t="shared" si="1021"/>
        <v>0</v>
      </c>
      <c r="AR591" s="208"/>
      <c r="AS591" s="52" t="str">
        <f t="shared" si="1025"/>
        <v xml:space="preserve"> </v>
      </c>
      <c r="AT591" s="10">
        <f t="shared" si="1004"/>
        <v>0</v>
      </c>
      <c r="AU591" s="26">
        <f t="shared" si="1005"/>
        <v>0</v>
      </c>
      <c r="AV591" s="26">
        <f t="shared" si="1006"/>
        <v>0</v>
      </c>
      <c r="AW591" s="20">
        <f t="shared" si="1007"/>
        <v>0</v>
      </c>
      <c r="AX591" s="21">
        <f t="shared" si="1008"/>
        <v>0</v>
      </c>
      <c r="AY591" s="198">
        <f t="shared" si="1009"/>
        <v>1</v>
      </c>
      <c r="AZ591" s="20">
        <f t="shared" si="1022"/>
        <v>0</v>
      </c>
      <c r="BA591" s="132"/>
      <c r="BB591" s="20">
        <f t="shared" si="1010"/>
        <v>0</v>
      </c>
      <c r="BC591" s="133"/>
      <c r="BD591" s="198">
        <f t="shared" si="1011"/>
        <v>1</v>
      </c>
      <c r="BE591" s="20">
        <f t="shared" si="1012"/>
        <v>0</v>
      </c>
      <c r="BF591" s="132"/>
      <c r="BG591" s="184">
        <f t="shared" si="1013"/>
        <v>0</v>
      </c>
      <c r="BH591" s="301">
        <f t="shared" si="1014"/>
        <v>0</v>
      </c>
      <c r="BI591" s="56">
        <f t="shared" si="1023"/>
        <v>0</v>
      </c>
      <c r="BJ591" s="312"/>
      <c r="BK591" s="129" t="str">
        <f t="shared" si="989"/>
        <v>G/IV</v>
      </c>
    </row>
    <row r="592" spans="2:63" s="141" customFormat="1" hidden="1" x14ac:dyDescent="0.25">
      <c r="B592" s="130" t="s">
        <v>662</v>
      </c>
      <c r="C592" s="29"/>
      <c r="D592" s="55"/>
      <c r="E592" s="324" t="s">
        <v>148</v>
      </c>
      <c r="F592" s="324"/>
      <c r="G592" s="61"/>
      <c r="H592" s="66"/>
      <c r="I592" s="26"/>
      <c r="J592" s="186">
        <f>27%</f>
        <v>0.27</v>
      </c>
      <c r="K592" s="197">
        <f t="shared" si="1015"/>
        <v>0</v>
      </c>
      <c r="L592" s="20">
        <f t="shared" si="990"/>
        <v>0</v>
      </c>
      <c r="M592" s="67">
        <f t="shared" si="991"/>
        <v>0</v>
      </c>
      <c r="N592" s="198">
        <f>100%</f>
        <v>1</v>
      </c>
      <c r="O592" s="185">
        <f t="shared" si="1016"/>
        <v>0</v>
      </c>
      <c r="P592" s="142"/>
      <c r="Q592" s="20">
        <f t="shared" si="992"/>
        <v>0</v>
      </c>
      <c r="R592" s="134"/>
      <c r="S592" s="198">
        <f>100%</f>
        <v>1</v>
      </c>
      <c r="T592" s="185">
        <f t="shared" si="1017"/>
        <v>0</v>
      </c>
      <c r="U592" s="142"/>
      <c r="V592" s="134">
        <f t="shared" si="993"/>
        <v>0</v>
      </c>
      <c r="W592" s="317"/>
      <c r="X592" s="57"/>
      <c r="Y592" s="283"/>
      <c r="Z592" s="285" t="str">
        <f t="shared" si="1024"/>
        <v xml:space="preserve"> </v>
      </c>
      <c r="AA592" s="10">
        <f t="shared" si="994"/>
        <v>0</v>
      </c>
      <c r="AB592" s="26">
        <f t="shared" si="995"/>
        <v>0</v>
      </c>
      <c r="AC592" s="186">
        <f t="shared" si="996"/>
        <v>0.27</v>
      </c>
      <c r="AD592" s="197">
        <f t="shared" si="1018"/>
        <v>0</v>
      </c>
      <c r="AE592" s="20">
        <f t="shared" si="997"/>
        <v>0</v>
      </c>
      <c r="AF592" s="21">
        <f t="shared" si="998"/>
        <v>0</v>
      </c>
      <c r="AG592" s="198">
        <f t="shared" si="999"/>
        <v>1</v>
      </c>
      <c r="AH592" s="185">
        <f t="shared" si="1019"/>
        <v>0</v>
      </c>
      <c r="AI592" s="132"/>
      <c r="AJ592" s="20">
        <f t="shared" si="1000"/>
        <v>0</v>
      </c>
      <c r="AK592" s="133"/>
      <c r="AL592" s="198">
        <f t="shared" si="1001"/>
        <v>1</v>
      </c>
      <c r="AM592" s="185">
        <f t="shared" si="1020"/>
        <v>0</v>
      </c>
      <c r="AN592" s="132"/>
      <c r="AO592" s="134">
        <f t="shared" si="1002"/>
        <v>0</v>
      </c>
      <c r="AP592" s="292">
        <f t="shared" si="1003"/>
        <v>0</v>
      </c>
      <c r="AQ592" s="56">
        <f t="shared" si="1021"/>
        <v>0</v>
      </c>
      <c r="AR592" s="208"/>
      <c r="AS592" s="52" t="str">
        <f t="shared" si="1025"/>
        <v xml:space="preserve"> </v>
      </c>
      <c r="AT592" s="10">
        <f t="shared" si="1004"/>
        <v>0</v>
      </c>
      <c r="AU592" s="26">
        <f t="shared" si="1005"/>
        <v>0</v>
      </c>
      <c r="AV592" s="26">
        <f t="shared" si="1006"/>
        <v>0</v>
      </c>
      <c r="AW592" s="20">
        <f t="shared" si="1007"/>
        <v>0</v>
      </c>
      <c r="AX592" s="21">
        <f t="shared" si="1008"/>
        <v>0</v>
      </c>
      <c r="AY592" s="198">
        <f t="shared" si="1009"/>
        <v>1</v>
      </c>
      <c r="AZ592" s="20">
        <f t="shared" si="1022"/>
        <v>0</v>
      </c>
      <c r="BA592" s="132"/>
      <c r="BB592" s="20">
        <f t="shared" si="1010"/>
        <v>0</v>
      </c>
      <c r="BC592" s="133"/>
      <c r="BD592" s="198">
        <f t="shared" si="1011"/>
        <v>1</v>
      </c>
      <c r="BE592" s="20">
        <f t="shared" si="1012"/>
        <v>0</v>
      </c>
      <c r="BF592" s="132"/>
      <c r="BG592" s="184">
        <f t="shared" si="1013"/>
        <v>0</v>
      </c>
      <c r="BH592" s="301">
        <f t="shared" si="1014"/>
        <v>0</v>
      </c>
      <c r="BI592" s="56">
        <f t="shared" si="1023"/>
        <v>0</v>
      </c>
      <c r="BJ592" s="312"/>
      <c r="BK592" s="129" t="str">
        <f t="shared" ref="BK592:BK602" si="1026">+IF(LEFT(RIGHT(B592,3),1)="/",SUBSTITUTE(B592,RIGHT(B592,3),""),"")</f>
        <v>G/IV</v>
      </c>
    </row>
    <row r="593" spans="2:63" s="141" customFormat="1" hidden="1" x14ac:dyDescent="0.25">
      <c r="B593" s="130" t="s">
        <v>663</v>
      </c>
      <c r="C593" s="29"/>
      <c r="D593" s="55"/>
      <c r="E593" s="324" t="s">
        <v>148</v>
      </c>
      <c r="F593" s="324"/>
      <c r="G593" s="61"/>
      <c r="H593" s="66"/>
      <c r="I593" s="26"/>
      <c r="J593" s="186">
        <f>27%</f>
        <v>0.27</v>
      </c>
      <c r="K593" s="197">
        <f t="shared" si="1015"/>
        <v>0</v>
      </c>
      <c r="L593" s="20">
        <f t="shared" si="990"/>
        <v>0</v>
      </c>
      <c r="M593" s="67">
        <f t="shared" si="991"/>
        <v>0</v>
      </c>
      <c r="N593" s="198">
        <f>100%</f>
        <v>1</v>
      </c>
      <c r="O593" s="185">
        <f t="shared" si="1016"/>
        <v>0</v>
      </c>
      <c r="P593" s="142"/>
      <c r="Q593" s="20">
        <f t="shared" si="992"/>
        <v>0</v>
      </c>
      <c r="R593" s="134"/>
      <c r="S593" s="198">
        <f>100%</f>
        <v>1</v>
      </c>
      <c r="T593" s="185">
        <f t="shared" si="1017"/>
        <v>0</v>
      </c>
      <c r="U593" s="142"/>
      <c r="V593" s="134">
        <f t="shared" si="993"/>
        <v>0</v>
      </c>
      <c r="W593" s="317"/>
      <c r="X593" s="57"/>
      <c r="Y593" s="283"/>
      <c r="Z593" s="285" t="str">
        <f t="shared" si="1024"/>
        <v xml:space="preserve"> </v>
      </c>
      <c r="AA593" s="10">
        <f t="shared" si="994"/>
        <v>0</v>
      </c>
      <c r="AB593" s="26">
        <f t="shared" si="995"/>
        <v>0</v>
      </c>
      <c r="AC593" s="186">
        <f t="shared" si="996"/>
        <v>0.27</v>
      </c>
      <c r="AD593" s="197">
        <f t="shared" si="1018"/>
        <v>0</v>
      </c>
      <c r="AE593" s="20">
        <f t="shared" si="997"/>
        <v>0</v>
      </c>
      <c r="AF593" s="21">
        <f t="shared" si="998"/>
        <v>0</v>
      </c>
      <c r="AG593" s="198">
        <f t="shared" si="999"/>
        <v>1</v>
      </c>
      <c r="AH593" s="185">
        <f t="shared" si="1019"/>
        <v>0</v>
      </c>
      <c r="AI593" s="132"/>
      <c r="AJ593" s="20">
        <f t="shared" si="1000"/>
        <v>0</v>
      </c>
      <c r="AK593" s="133"/>
      <c r="AL593" s="198">
        <f t="shared" si="1001"/>
        <v>1</v>
      </c>
      <c r="AM593" s="185">
        <f t="shared" si="1020"/>
        <v>0</v>
      </c>
      <c r="AN593" s="132"/>
      <c r="AO593" s="134">
        <f t="shared" si="1002"/>
        <v>0</v>
      </c>
      <c r="AP593" s="292">
        <f t="shared" si="1003"/>
        <v>0</v>
      </c>
      <c r="AQ593" s="56">
        <f t="shared" si="1021"/>
        <v>0</v>
      </c>
      <c r="AR593" s="208"/>
      <c r="AS593" s="52" t="str">
        <f t="shared" si="1025"/>
        <v xml:space="preserve"> </v>
      </c>
      <c r="AT593" s="10">
        <f t="shared" si="1004"/>
        <v>0</v>
      </c>
      <c r="AU593" s="26">
        <f t="shared" si="1005"/>
        <v>0</v>
      </c>
      <c r="AV593" s="26">
        <f t="shared" si="1006"/>
        <v>0</v>
      </c>
      <c r="AW593" s="20">
        <f t="shared" si="1007"/>
        <v>0</v>
      </c>
      <c r="AX593" s="21">
        <f t="shared" si="1008"/>
        <v>0</v>
      </c>
      <c r="AY593" s="198">
        <f t="shared" si="1009"/>
        <v>1</v>
      </c>
      <c r="AZ593" s="20">
        <f t="shared" si="1022"/>
        <v>0</v>
      </c>
      <c r="BA593" s="132"/>
      <c r="BB593" s="20">
        <f t="shared" si="1010"/>
        <v>0</v>
      </c>
      <c r="BC593" s="133"/>
      <c r="BD593" s="198">
        <f t="shared" si="1011"/>
        <v>1</v>
      </c>
      <c r="BE593" s="20">
        <f t="shared" si="1012"/>
        <v>0</v>
      </c>
      <c r="BF593" s="132"/>
      <c r="BG593" s="184">
        <f t="shared" si="1013"/>
        <v>0</v>
      </c>
      <c r="BH593" s="301">
        <f t="shared" si="1014"/>
        <v>0</v>
      </c>
      <c r="BI593" s="56">
        <f t="shared" si="1023"/>
        <v>0</v>
      </c>
      <c r="BJ593" s="312"/>
      <c r="BK593" s="129" t="str">
        <f t="shared" si="1026"/>
        <v>G/IV</v>
      </c>
    </row>
    <row r="594" spans="2:63" s="141" customFormat="1" hidden="1" x14ac:dyDescent="0.25">
      <c r="B594" s="130" t="s">
        <v>664</v>
      </c>
      <c r="C594" s="29"/>
      <c r="D594" s="55"/>
      <c r="E594" s="324" t="s">
        <v>148</v>
      </c>
      <c r="F594" s="324"/>
      <c r="G594" s="61"/>
      <c r="H594" s="66"/>
      <c r="I594" s="26"/>
      <c r="J594" s="186">
        <f>27%</f>
        <v>0.27</v>
      </c>
      <c r="K594" s="197">
        <f t="shared" si="1015"/>
        <v>0</v>
      </c>
      <c r="L594" s="20">
        <f t="shared" si="990"/>
        <v>0</v>
      </c>
      <c r="M594" s="67">
        <f t="shared" si="991"/>
        <v>0</v>
      </c>
      <c r="N594" s="198">
        <f>100%</f>
        <v>1</v>
      </c>
      <c r="O594" s="185">
        <f t="shared" si="1016"/>
        <v>0</v>
      </c>
      <c r="P594" s="142"/>
      <c r="Q594" s="20">
        <f t="shared" si="992"/>
        <v>0</v>
      </c>
      <c r="R594" s="134"/>
      <c r="S594" s="198">
        <f>100%</f>
        <v>1</v>
      </c>
      <c r="T594" s="185">
        <f t="shared" si="1017"/>
        <v>0</v>
      </c>
      <c r="U594" s="142"/>
      <c r="V594" s="134">
        <f t="shared" si="993"/>
        <v>0</v>
      </c>
      <c r="W594" s="317"/>
      <c r="X594" s="57"/>
      <c r="Y594" s="283"/>
      <c r="Z594" s="285" t="str">
        <f t="shared" si="1024"/>
        <v xml:space="preserve"> </v>
      </c>
      <c r="AA594" s="10">
        <f t="shared" si="994"/>
        <v>0</v>
      </c>
      <c r="AB594" s="26">
        <f t="shared" si="995"/>
        <v>0</v>
      </c>
      <c r="AC594" s="186">
        <f t="shared" si="996"/>
        <v>0.27</v>
      </c>
      <c r="AD594" s="197">
        <f t="shared" si="1018"/>
        <v>0</v>
      </c>
      <c r="AE594" s="20">
        <f t="shared" si="997"/>
        <v>0</v>
      </c>
      <c r="AF594" s="21">
        <f t="shared" si="998"/>
        <v>0</v>
      </c>
      <c r="AG594" s="198">
        <f t="shared" si="999"/>
        <v>1</v>
      </c>
      <c r="AH594" s="185">
        <f t="shared" si="1019"/>
        <v>0</v>
      </c>
      <c r="AI594" s="132"/>
      <c r="AJ594" s="20">
        <f t="shared" si="1000"/>
        <v>0</v>
      </c>
      <c r="AK594" s="133"/>
      <c r="AL594" s="198">
        <f t="shared" si="1001"/>
        <v>1</v>
      </c>
      <c r="AM594" s="185">
        <f t="shared" si="1020"/>
        <v>0</v>
      </c>
      <c r="AN594" s="132"/>
      <c r="AO594" s="134">
        <f t="shared" si="1002"/>
        <v>0</v>
      </c>
      <c r="AP594" s="292">
        <f t="shared" si="1003"/>
        <v>0</v>
      </c>
      <c r="AQ594" s="56">
        <f t="shared" si="1021"/>
        <v>0</v>
      </c>
      <c r="AR594" s="208"/>
      <c r="AS594" s="52" t="str">
        <f t="shared" si="1025"/>
        <v xml:space="preserve"> </v>
      </c>
      <c r="AT594" s="10">
        <f t="shared" si="1004"/>
        <v>0</v>
      </c>
      <c r="AU594" s="26">
        <f t="shared" si="1005"/>
        <v>0</v>
      </c>
      <c r="AV594" s="26">
        <f t="shared" si="1006"/>
        <v>0</v>
      </c>
      <c r="AW594" s="20">
        <f t="shared" si="1007"/>
        <v>0</v>
      </c>
      <c r="AX594" s="21">
        <f t="shared" si="1008"/>
        <v>0</v>
      </c>
      <c r="AY594" s="198">
        <f t="shared" si="1009"/>
        <v>1</v>
      </c>
      <c r="AZ594" s="20">
        <f t="shared" si="1022"/>
        <v>0</v>
      </c>
      <c r="BA594" s="132"/>
      <c r="BB594" s="20">
        <f t="shared" si="1010"/>
        <v>0</v>
      </c>
      <c r="BC594" s="133"/>
      <c r="BD594" s="198">
        <f t="shared" si="1011"/>
        <v>1</v>
      </c>
      <c r="BE594" s="20">
        <f t="shared" si="1012"/>
        <v>0</v>
      </c>
      <c r="BF594" s="132"/>
      <c r="BG594" s="184">
        <f t="shared" si="1013"/>
        <v>0</v>
      </c>
      <c r="BH594" s="301">
        <f t="shared" si="1014"/>
        <v>0</v>
      </c>
      <c r="BI594" s="56">
        <f t="shared" si="1023"/>
        <v>0</v>
      </c>
      <c r="BJ594" s="312"/>
      <c r="BK594" s="129" t="str">
        <f t="shared" si="1026"/>
        <v>G/IV</v>
      </c>
    </row>
    <row r="595" spans="2:63" s="141" customFormat="1" hidden="1" x14ac:dyDescent="0.25">
      <c r="B595" s="130" t="s">
        <v>665</v>
      </c>
      <c r="C595" s="29"/>
      <c r="D595" s="55"/>
      <c r="E595" s="324" t="s">
        <v>148</v>
      </c>
      <c r="F595" s="324"/>
      <c r="G595" s="61"/>
      <c r="H595" s="66"/>
      <c r="I595" s="26"/>
      <c r="J595" s="186">
        <f>27%</f>
        <v>0.27</v>
      </c>
      <c r="K595" s="197">
        <f t="shared" si="1015"/>
        <v>0</v>
      </c>
      <c r="L595" s="20">
        <f t="shared" si="990"/>
        <v>0</v>
      </c>
      <c r="M595" s="67">
        <f t="shared" si="991"/>
        <v>0</v>
      </c>
      <c r="N595" s="198">
        <f>100%</f>
        <v>1</v>
      </c>
      <c r="O595" s="185">
        <f t="shared" si="1016"/>
        <v>0</v>
      </c>
      <c r="P595" s="142"/>
      <c r="Q595" s="20">
        <f t="shared" si="992"/>
        <v>0</v>
      </c>
      <c r="R595" s="134"/>
      <c r="S595" s="198">
        <f>100%</f>
        <v>1</v>
      </c>
      <c r="T595" s="185">
        <f t="shared" si="1017"/>
        <v>0</v>
      </c>
      <c r="U595" s="142"/>
      <c r="V595" s="134">
        <f t="shared" si="993"/>
        <v>0</v>
      </c>
      <c r="W595" s="317"/>
      <c r="X595" s="57"/>
      <c r="Y595" s="283"/>
      <c r="Z595" s="285" t="str">
        <f t="shared" si="1024"/>
        <v xml:space="preserve"> </v>
      </c>
      <c r="AA595" s="10">
        <f t="shared" si="994"/>
        <v>0</v>
      </c>
      <c r="AB595" s="26">
        <f t="shared" si="995"/>
        <v>0</v>
      </c>
      <c r="AC595" s="186">
        <f t="shared" si="996"/>
        <v>0.27</v>
      </c>
      <c r="AD595" s="197">
        <f t="shared" si="1018"/>
        <v>0</v>
      </c>
      <c r="AE595" s="20">
        <f t="shared" si="997"/>
        <v>0</v>
      </c>
      <c r="AF595" s="21">
        <f t="shared" si="998"/>
        <v>0</v>
      </c>
      <c r="AG595" s="198">
        <f t="shared" si="999"/>
        <v>1</v>
      </c>
      <c r="AH595" s="185">
        <f t="shared" si="1019"/>
        <v>0</v>
      </c>
      <c r="AI595" s="132"/>
      <c r="AJ595" s="20">
        <f t="shared" si="1000"/>
        <v>0</v>
      </c>
      <c r="AK595" s="133"/>
      <c r="AL595" s="198">
        <f t="shared" si="1001"/>
        <v>1</v>
      </c>
      <c r="AM595" s="185">
        <f t="shared" si="1020"/>
        <v>0</v>
      </c>
      <c r="AN595" s="132"/>
      <c r="AO595" s="134">
        <f t="shared" si="1002"/>
        <v>0</v>
      </c>
      <c r="AP595" s="292">
        <f t="shared" si="1003"/>
        <v>0</v>
      </c>
      <c r="AQ595" s="56">
        <f t="shared" si="1021"/>
        <v>0</v>
      </c>
      <c r="AR595" s="208"/>
      <c r="AS595" s="52" t="str">
        <f t="shared" si="1025"/>
        <v xml:space="preserve"> </v>
      </c>
      <c r="AT595" s="10">
        <f t="shared" si="1004"/>
        <v>0</v>
      </c>
      <c r="AU595" s="26">
        <f t="shared" si="1005"/>
        <v>0</v>
      </c>
      <c r="AV595" s="26">
        <f t="shared" si="1006"/>
        <v>0</v>
      </c>
      <c r="AW595" s="20">
        <f t="shared" si="1007"/>
        <v>0</v>
      </c>
      <c r="AX595" s="21">
        <f t="shared" si="1008"/>
        <v>0</v>
      </c>
      <c r="AY595" s="198">
        <f t="shared" si="1009"/>
        <v>1</v>
      </c>
      <c r="AZ595" s="20">
        <f t="shared" si="1022"/>
        <v>0</v>
      </c>
      <c r="BA595" s="132"/>
      <c r="BB595" s="20">
        <f t="shared" si="1010"/>
        <v>0</v>
      </c>
      <c r="BC595" s="133"/>
      <c r="BD595" s="198">
        <f t="shared" si="1011"/>
        <v>1</v>
      </c>
      <c r="BE595" s="20">
        <f t="shared" si="1012"/>
        <v>0</v>
      </c>
      <c r="BF595" s="132"/>
      <c r="BG595" s="184">
        <f t="shared" si="1013"/>
        <v>0</v>
      </c>
      <c r="BH595" s="301">
        <f t="shared" si="1014"/>
        <v>0</v>
      </c>
      <c r="BI595" s="56">
        <f t="shared" si="1023"/>
        <v>0</v>
      </c>
      <c r="BJ595" s="312"/>
      <c r="BK595" s="129" t="str">
        <f t="shared" si="1026"/>
        <v>G/IV</v>
      </c>
    </row>
    <row r="596" spans="2:63" s="141" customFormat="1" hidden="1" x14ac:dyDescent="0.25">
      <c r="B596" s="130" t="s">
        <v>666</v>
      </c>
      <c r="C596" s="29"/>
      <c r="D596" s="55"/>
      <c r="E596" s="324" t="s">
        <v>148</v>
      </c>
      <c r="F596" s="324"/>
      <c r="G596" s="61"/>
      <c r="H596" s="66"/>
      <c r="I596" s="26"/>
      <c r="J596" s="186">
        <f>27%</f>
        <v>0.27</v>
      </c>
      <c r="K596" s="197">
        <f t="shared" si="1015"/>
        <v>0</v>
      </c>
      <c r="L596" s="20">
        <f t="shared" si="990"/>
        <v>0</v>
      </c>
      <c r="M596" s="67">
        <f t="shared" si="991"/>
        <v>0</v>
      </c>
      <c r="N596" s="198">
        <f>100%</f>
        <v>1</v>
      </c>
      <c r="O596" s="185">
        <f t="shared" si="1016"/>
        <v>0</v>
      </c>
      <c r="P596" s="142"/>
      <c r="Q596" s="20">
        <f t="shared" si="992"/>
        <v>0</v>
      </c>
      <c r="R596" s="134"/>
      <c r="S596" s="198">
        <f>100%</f>
        <v>1</v>
      </c>
      <c r="T596" s="185">
        <f t="shared" si="1017"/>
        <v>0</v>
      </c>
      <c r="U596" s="142"/>
      <c r="V596" s="134">
        <f t="shared" si="993"/>
        <v>0</v>
      </c>
      <c r="W596" s="317"/>
      <c r="X596" s="57"/>
      <c r="Y596" s="283"/>
      <c r="Z596" s="285" t="str">
        <f t="shared" si="1024"/>
        <v xml:space="preserve"> </v>
      </c>
      <c r="AA596" s="10">
        <f t="shared" si="994"/>
        <v>0</v>
      </c>
      <c r="AB596" s="26">
        <f t="shared" si="995"/>
        <v>0</v>
      </c>
      <c r="AC596" s="186">
        <f t="shared" si="996"/>
        <v>0.27</v>
      </c>
      <c r="AD596" s="197">
        <f t="shared" si="1018"/>
        <v>0</v>
      </c>
      <c r="AE596" s="20">
        <f t="shared" si="997"/>
        <v>0</v>
      </c>
      <c r="AF596" s="21">
        <f t="shared" si="998"/>
        <v>0</v>
      </c>
      <c r="AG596" s="198">
        <f t="shared" si="999"/>
        <v>1</v>
      </c>
      <c r="AH596" s="185">
        <f t="shared" si="1019"/>
        <v>0</v>
      </c>
      <c r="AI596" s="132"/>
      <c r="AJ596" s="20">
        <f t="shared" si="1000"/>
        <v>0</v>
      </c>
      <c r="AK596" s="133"/>
      <c r="AL596" s="198">
        <f t="shared" si="1001"/>
        <v>1</v>
      </c>
      <c r="AM596" s="185">
        <f t="shared" si="1020"/>
        <v>0</v>
      </c>
      <c r="AN596" s="132"/>
      <c r="AO596" s="134">
        <f t="shared" si="1002"/>
        <v>0</v>
      </c>
      <c r="AP596" s="292">
        <f t="shared" si="1003"/>
        <v>0</v>
      </c>
      <c r="AQ596" s="56">
        <f t="shared" si="1021"/>
        <v>0</v>
      </c>
      <c r="AR596" s="208"/>
      <c r="AS596" s="52" t="str">
        <f t="shared" si="1025"/>
        <v xml:space="preserve"> </v>
      </c>
      <c r="AT596" s="10">
        <f t="shared" si="1004"/>
        <v>0</v>
      </c>
      <c r="AU596" s="26">
        <f t="shared" si="1005"/>
        <v>0</v>
      </c>
      <c r="AV596" s="26">
        <f t="shared" si="1006"/>
        <v>0</v>
      </c>
      <c r="AW596" s="20">
        <f t="shared" si="1007"/>
        <v>0</v>
      </c>
      <c r="AX596" s="21">
        <f t="shared" si="1008"/>
        <v>0</v>
      </c>
      <c r="AY596" s="198">
        <f t="shared" si="1009"/>
        <v>1</v>
      </c>
      <c r="AZ596" s="20">
        <f t="shared" si="1022"/>
        <v>0</v>
      </c>
      <c r="BA596" s="132"/>
      <c r="BB596" s="20">
        <f t="shared" si="1010"/>
        <v>0</v>
      </c>
      <c r="BC596" s="133"/>
      <c r="BD596" s="198">
        <f t="shared" si="1011"/>
        <v>1</v>
      </c>
      <c r="BE596" s="20">
        <f t="shared" si="1012"/>
        <v>0</v>
      </c>
      <c r="BF596" s="132"/>
      <c r="BG596" s="184">
        <f t="shared" si="1013"/>
        <v>0</v>
      </c>
      <c r="BH596" s="301">
        <f t="shared" si="1014"/>
        <v>0</v>
      </c>
      <c r="BI596" s="56">
        <f t="shared" si="1023"/>
        <v>0</v>
      </c>
      <c r="BJ596" s="312"/>
      <c r="BK596" s="129" t="str">
        <f t="shared" si="1026"/>
        <v>G/IV</v>
      </c>
    </row>
    <row r="597" spans="2:63" s="141" customFormat="1" hidden="1" x14ac:dyDescent="0.25">
      <c r="B597" s="130" t="s">
        <v>667</v>
      </c>
      <c r="C597" s="29"/>
      <c r="D597" s="55"/>
      <c r="E597" s="324" t="s">
        <v>148</v>
      </c>
      <c r="F597" s="324"/>
      <c r="G597" s="61"/>
      <c r="H597" s="66"/>
      <c r="I597" s="26"/>
      <c r="J597" s="186">
        <f>27%</f>
        <v>0.27</v>
      </c>
      <c r="K597" s="197">
        <f t="shared" si="1015"/>
        <v>0</v>
      </c>
      <c r="L597" s="20">
        <f t="shared" si="990"/>
        <v>0</v>
      </c>
      <c r="M597" s="67">
        <f t="shared" si="991"/>
        <v>0</v>
      </c>
      <c r="N597" s="198">
        <f>100%</f>
        <v>1</v>
      </c>
      <c r="O597" s="185">
        <f t="shared" si="1016"/>
        <v>0</v>
      </c>
      <c r="P597" s="142"/>
      <c r="Q597" s="20">
        <f t="shared" si="992"/>
        <v>0</v>
      </c>
      <c r="R597" s="134"/>
      <c r="S597" s="198">
        <f>100%</f>
        <v>1</v>
      </c>
      <c r="T597" s="185">
        <f t="shared" si="1017"/>
        <v>0</v>
      </c>
      <c r="U597" s="142"/>
      <c r="V597" s="134">
        <f t="shared" si="993"/>
        <v>0</v>
      </c>
      <c r="W597" s="317"/>
      <c r="X597" s="57"/>
      <c r="Y597" s="283"/>
      <c r="Z597" s="285" t="str">
        <f t="shared" si="1024"/>
        <v xml:space="preserve"> </v>
      </c>
      <c r="AA597" s="10">
        <f t="shared" si="994"/>
        <v>0</v>
      </c>
      <c r="AB597" s="26">
        <f t="shared" si="995"/>
        <v>0</v>
      </c>
      <c r="AC597" s="186">
        <f t="shared" si="996"/>
        <v>0.27</v>
      </c>
      <c r="AD597" s="197">
        <f t="shared" si="1018"/>
        <v>0</v>
      </c>
      <c r="AE597" s="20">
        <f t="shared" si="997"/>
        <v>0</v>
      </c>
      <c r="AF597" s="21">
        <f t="shared" si="998"/>
        <v>0</v>
      </c>
      <c r="AG597" s="198">
        <f t="shared" si="999"/>
        <v>1</v>
      </c>
      <c r="AH597" s="185">
        <f t="shared" si="1019"/>
        <v>0</v>
      </c>
      <c r="AI597" s="132"/>
      <c r="AJ597" s="20">
        <f t="shared" si="1000"/>
        <v>0</v>
      </c>
      <c r="AK597" s="133"/>
      <c r="AL597" s="198">
        <f t="shared" si="1001"/>
        <v>1</v>
      </c>
      <c r="AM597" s="185">
        <f t="shared" si="1020"/>
        <v>0</v>
      </c>
      <c r="AN597" s="132"/>
      <c r="AO597" s="134">
        <f t="shared" si="1002"/>
        <v>0</v>
      </c>
      <c r="AP597" s="292">
        <f t="shared" si="1003"/>
        <v>0</v>
      </c>
      <c r="AQ597" s="56">
        <f t="shared" si="1021"/>
        <v>0</v>
      </c>
      <c r="AR597" s="208"/>
      <c r="AS597" s="52" t="str">
        <f t="shared" si="1025"/>
        <v xml:space="preserve"> </v>
      </c>
      <c r="AT597" s="10">
        <f t="shared" si="1004"/>
        <v>0</v>
      </c>
      <c r="AU597" s="26">
        <f t="shared" si="1005"/>
        <v>0</v>
      </c>
      <c r="AV597" s="26">
        <f t="shared" si="1006"/>
        <v>0</v>
      </c>
      <c r="AW597" s="20">
        <f t="shared" si="1007"/>
        <v>0</v>
      </c>
      <c r="AX597" s="21">
        <f t="shared" si="1008"/>
        <v>0</v>
      </c>
      <c r="AY597" s="198">
        <f t="shared" si="1009"/>
        <v>1</v>
      </c>
      <c r="AZ597" s="20">
        <f t="shared" si="1022"/>
        <v>0</v>
      </c>
      <c r="BA597" s="132"/>
      <c r="BB597" s="20">
        <f t="shared" si="1010"/>
        <v>0</v>
      </c>
      <c r="BC597" s="133"/>
      <c r="BD597" s="198">
        <f t="shared" si="1011"/>
        <v>1</v>
      </c>
      <c r="BE597" s="20">
        <f t="shared" si="1012"/>
        <v>0</v>
      </c>
      <c r="BF597" s="132"/>
      <c r="BG597" s="184">
        <f t="shared" si="1013"/>
        <v>0</v>
      </c>
      <c r="BH597" s="301">
        <f t="shared" si="1014"/>
        <v>0</v>
      </c>
      <c r="BI597" s="56">
        <f t="shared" si="1023"/>
        <v>0</v>
      </c>
      <c r="BJ597" s="312"/>
      <c r="BK597" s="129" t="str">
        <f t="shared" si="1026"/>
        <v>G/IV</v>
      </c>
    </row>
    <row r="598" spans="2:63" s="141" customFormat="1" hidden="1" x14ac:dyDescent="0.25">
      <c r="B598" s="130" t="s">
        <v>668</v>
      </c>
      <c r="C598" s="29"/>
      <c r="D598" s="55"/>
      <c r="E598" s="324" t="s">
        <v>148</v>
      </c>
      <c r="F598" s="324"/>
      <c r="G598" s="61"/>
      <c r="H598" s="66"/>
      <c r="I598" s="26"/>
      <c r="J598" s="186">
        <f>27%</f>
        <v>0.27</v>
      </c>
      <c r="K598" s="197">
        <f t="shared" si="1015"/>
        <v>0</v>
      </c>
      <c r="L598" s="20">
        <f t="shared" si="990"/>
        <v>0</v>
      </c>
      <c r="M598" s="67">
        <f t="shared" si="991"/>
        <v>0</v>
      </c>
      <c r="N598" s="198">
        <f>100%</f>
        <v>1</v>
      </c>
      <c r="O598" s="185">
        <f t="shared" si="1016"/>
        <v>0</v>
      </c>
      <c r="P598" s="142"/>
      <c r="Q598" s="20">
        <f t="shared" si="992"/>
        <v>0</v>
      </c>
      <c r="R598" s="134"/>
      <c r="S598" s="198">
        <f>100%</f>
        <v>1</v>
      </c>
      <c r="T598" s="185">
        <f t="shared" si="1017"/>
        <v>0</v>
      </c>
      <c r="U598" s="142"/>
      <c r="V598" s="134">
        <f t="shared" si="993"/>
        <v>0</v>
      </c>
      <c r="W598" s="317"/>
      <c r="X598" s="57"/>
      <c r="Y598" s="283"/>
      <c r="Z598" s="285" t="str">
        <f t="shared" si="1024"/>
        <v xml:space="preserve"> </v>
      </c>
      <c r="AA598" s="10">
        <f t="shared" si="994"/>
        <v>0</v>
      </c>
      <c r="AB598" s="26">
        <f t="shared" si="995"/>
        <v>0</v>
      </c>
      <c r="AC598" s="186">
        <f t="shared" si="996"/>
        <v>0.27</v>
      </c>
      <c r="AD598" s="197">
        <f t="shared" si="1018"/>
        <v>0</v>
      </c>
      <c r="AE598" s="20">
        <f t="shared" si="997"/>
        <v>0</v>
      </c>
      <c r="AF598" s="21">
        <f t="shared" si="998"/>
        <v>0</v>
      </c>
      <c r="AG598" s="198">
        <f t="shared" si="999"/>
        <v>1</v>
      </c>
      <c r="AH598" s="185">
        <f t="shared" si="1019"/>
        <v>0</v>
      </c>
      <c r="AI598" s="132"/>
      <c r="AJ598" s="20">
        <f t="shared" si="1000"/>
        <v>0</v>
      </c>
      <c r="AK598" s="133"/>
      <c r="AL598" s="198">
        <f t="shared" si="1001"/>
        <v>1</v>
      </c>
      <c r="AM598" s="185">
        <f t="shared" si="1020"/>
        <v>0</v>
      </c>
      <c r="AN598" s="132"/>
      <c r="AO598" s="134">
        <f t="shared" si="1002"/>
        <v>0</v>
      </c>
      <c r="AP598" s="292">
        <f t="shared" si="1003"/>
        <v>0</v>
      </c>
      <c r="AQ598" s="56">
        <f t="shared" si="1021"/>
        <v>0</v>
      </c>
      <c r="AR598" s="208"/>
      <c r="AS598" s="52" t="str">
        <f t="shared" si="1025"/>
        <v xml:space="preserve"> </v>
      </c>
      <c r="AT598" s="10">
        <f t="shared" si="1004"/>
        <v>0</v>
      </c>
      <c r="AU598" s="26">
        <f t="shared" si="1005"/>
        <v>0</v>
      </c>
      <c r="AV598" s="26">
        <f t="shared" si="1006"/>
        <v>0</v>
      </c>
      <c r="AW598" s="20">
        <f t="shared" si="1007"/>
        <v>0</v>
      </c>
      <c r="AX598" s="21">
        <f t="shared" si="1008"/>
        <v>0</v>
      </c>
      <c r="AY598" s="198">
        <f t="shared" si="1009"/>
        <v>1</v>
      </c>
      <c r="AZ598" s="20">
        <f t="shared" si="1022"/>
        <v>0</v>
      </c>
      <c r="BA598" s="132"/>
      <c r="BB598" s="20">
        <f t="shared" si="1010"/>
        <v>0</v>
      </c>
      <c r="BC598" s="133"/>
      <c r="BD598" s="198">
        <f t="shared" si="1011"/>
        <v>1</v>
      </c>
      <c r="BE598" s="20">
        <f t="shared" si="1012"/>
        <v>0</v>
      </c>
      <c r="BF598" s="132"/>
      <c r="BG598" s="184">
        <f t="shared" si="1013"/>
        <v>0</v>
      </c>
      <c r="BH598" s="301">
        <f t="shared" si="1014"/>
        <v>0</v>
      </c>
      <c r="BI598" s="56">
        <f t="shared" si="1023"/>
        <v>0</v>
      </c>
      <c r="BJ598" s="312"/>
      <c r="BK598" s="129" t="str">
        <f t="shared" si="1026"/>
        <v>G/IV</v>
      </c>
    </row>
    <row r="599" spans="2:63" s="141" customFormat="1" hidden="1" x14ac:dyDescent="0.25">
      <c r="B599" s="130" t="s">
        <v>669</v>
      </c>
      <c r="C599" s="29"/>
      <c r="D599" s="55"/>
      <c r="E599" s="324" t="s">
        <v>148</v>
      </c>
      <c r="F599" s="324"/>
      <c r="G599" s="61"/>
      <c r="H599" s="66"/>
      <c r="I599" s="26"/>
      <c r="J599" s="186">
        <f>27%</f>
        <v>0.27</v>
      </c>
      <c r="K599" s="197">
        <f t="shared" si="1015"/>
        <v>0</v>
      </c>
      <c r="L599" s="20">
        <f t="shared" si="990"/>
        <v>0</v>
      </c>
      <c r="M599" s="67">
        <f t="shared" si="991"/>
        <v>0</v>
      </c>
      <c r="N599" s="198">
        <f>100%</f>
        <v>1</v>
      </c>
      <c r="O599" s="185">
        <f t="shared" si="1016"/>
        <v>0</v>
      </c>
      <c r="P599" s="142"/>
      <c r="Q599" s="20">
        <f t="shared" si="992"/>
        <v>0</v>
      </c>
      <c r="R599" s="134"/>
      <c r="S599" s="198">
        <f>100%</f>
        <v>1</v>
      </c>
      <c r="T599" s="185">
        <f t="shared" si="1017"/>
        <v>0</v>
      </c>
      <c r="U599" s="142"/>
      <c r="V599" s="134">
        <f t="shared" si="993"/>
        <v>0</v>
      </c>
      <c r="W599" s="317"/>
      <c r="X599" s="57"/>
      <c r="Y599" s="283"/>
      <c r="Z599" s="285" t="str">
        <f t="shared" si="1024"/>
        <v xml:space="preserve"> </v>
      </c>
      <c r="AA599" s="10">
        <f t="shared" si="994"/>
        <v>0</v>
      </c>
      <c r="AB599" s="26">
        <f t="shared" si="995"/>
        <v>0</v>
      </c>
      <c r="AC599" s="186">
        <f t="shared" si="996"/>
        <v>0.27</v>
      </c>
      <c r="AD599" s="197">
        <f t="shared" si="1018"/>
        <v>0</v>
      </c>
      <c r="AE599" s="20">
        <f t="shared" si="997"/>
        <v>0</v>
      </c>
      <c r="AF599" s="21">
        <f t="shared" si="998"/>
        <v>0</v>
      </c>
      <c r="AG599" s="198">
        <f t="shared" si="999"/>
        <v>1</v>
      </c>
      <c r="AH599" s="185">
        <f t="shared" si="1019"/>
        <v>0</v>
      </c>
      <c r="AI599" s="132"/>
      <c r="AJ599" s="20">
        <f t="shared" si="1000"/>
        <v>0</v>
      </c>
      <c r="AK599" s="133"/>
      <c r="AL599" s="198">
        <f t="shared" si="1001"/>
        <v>1</v>
      </c>
      <c r="AM599" s="185">
        <f t="shared" si="1020"/>
        <v>0</v>
      </c>
      <c r="AN599" s="132"/>
      <c r="AO599" s="134">
        <f t="shared" si="1002"/>
        <v>0</v>
      </c>
      <c r="AP599" s="292">
        <f t="shared" si="1003"/>
        <v>0</v>
      </c>
      <c r="AQ599" s="56">
        <f t="shared" si="1021"/>
        <v>0</v>
      </c>
      <c r="AR599" s="208"/>
      <c r="AS599" s="52" t="str">
        <f t="shared" si="1025"/>
        <v xml:space="preserve"> </v>
      </c>
      <c r="AT599" s="10">
        <f t="shared" si="1004"/>
        <v>0</v>
      </c>
      <c r="AU599" s="26">
        <f t="shared" si="1005"/>
        <v>0</v>
      </c>
      <c r="AV599" s="26">
        <f t="shared" si="1006"/>
        <v>0</v>
      </c>
      <c r="AW599" s="20">
        <f t="shared" si="1007"/>
        <v>0</v>
      </c>
      <c r="AX599" s="21">
        <f t="shared" si="1008"/>
        <v>0</v>
      </c>
      <c r="AY599" s="198">
        <f t="shared" si="1009"/>
        <v>1</v>
      </c>
      <c r="AZ599" s="20">
        <f t="shared" si="1022"/>
        <v>0</v>
      </c>
      <c r="BA599" s="132"/>
      <c r="BB599" s="20">
        <f t="shared" si="1010"/>
        <v>0</v>
      </c>
      <c r="BC599" s="133"/>
      <c r="BD599" s="198">
        <f t="shared" si="1011"/>
        <v>1</v>
      </c>
      <c r="BE599" s="20">
        <f t="shared" si="1012"/>
        <v>0</v>
      </c>
      <c r="BF599" s="132"/>
      <c r="BG599" s="184">
        <f t="shared" si="1013"/>
        <v>0</v>
      </c>
      <c r="BH599" s="301">
        <f t="shared" si="1014"/>
        <v>0</v>
      </c>
      <c r="BI599" s="56">
        <f t="shared" si="1023"/>
        <v>0</v>
      </c>
      <c r="BJ599" s="312"/>
      <c r="BK599" s="129" t="str">
        <f t="shared" si="1026"/>
        <v>G/IV</v>
      </c>
    </row>
    <row r="600" spans="2:63" s="141" customFormat="1" hidden="1" x14ac:dyDescent="0.25">
      <c r="B600" s="130" t="s">
        <v>670</v>
      </c>
      <c r="C600" s="29"/>
      <c r="D600" s="55"/>
      <c r="E600" s="324" t="s">
        <v>148</v>
      </c>
      <c r="F600" s="324"/>
      <c r="G600" s="61"/>
      <c r="H600" s="66"/>
      <c r="I600" s="26"/>
      <c r="J600" s="186">
        <f>27%</f>
        <v>0.27</v>
      </c>
      <c r="K600" s="197">
        <f t="shared" si="1015"/>
        <v>0</v>
      </c>
      <c r="L600" s="20">
        <f t="shared" si="990"/>
        <v>0</v>
      </c>
      <c r="M600" s="67">
        <f t="shared" si="991"/>
        <v>0</v>
      </c>
      <c r="N600" s="198">
        <f>100%</f>
        <v>1</v>
      </c>
      <c r="O600" s="185">
        <f t="shared" si="1016"/>
        <v>0</v>
      </c>
      <c r="P600" s="142"/>
      <c r="Q600" s="20">
        <f t="shared" si="992"/>
        <v>0</v>
      </c>
      <c r="R600" s="134"/>
      <c r="S600" s="198">
        <f>100%</f>
        <v>1</v>
      </c>
      <c r="T600" s="185">
        <f t="shared" si="1017"/>
        <v>0</v>
      </c>
      <c r="U600" s="142"/>
      <c r="V600" s="134">
        <f t="shared" si="993"/>
        <v>0</v>
      </c>
      <c r="W600" s="317"/>
      <c r="X600" s="57"/>
      <c r="Y600" s="283"/>
      <c r="Z600" s="285" t="str">
        <f t="shared" si="1024"/>
        <v xml:space="preserve"> </v>
      </c>
      <c r="AA600" s="10">
        <f t="shared" si="994"/>
        <v>0</v>
      </c>
      <c r="AB600" s="26">
        <f t="shared" si="995"/>
        <v>0</v>
      </c>
      <c r="AC600" s="186">
        <f t="shared" si="996"/>
        <v>0.27</v>
      </c>
      <c r="AD600" s="197">
        <f t="shared" si="1018"/>
        <v>0</v>
      </c>
      <c r="AE600" s="20">
        <f t="shared" si="997"/>
        <v>0</v>
      </c>
      <c r="AF600" s="21">
        <f t="shared" si="998"/>
        <v>0</v>
      </c>
      <c r="AG600" s="198">
        <f t="shared" si="999"/>
        <v>1</v>
      </c>
      <c r="AH600" s="185">
        <f t="shared" si="1019"/>
        <v>0</v>
      </c>
      <c r="AI600" s="132"/>
      <c r="AJ600" s="20">
        <f t="shared" si="1000"/>
        <v>0</v>
      </c>
      <c r="AK600" s="133"/>
      <c r="AL600" s="198">
        <f t="shared" si="1001"/>
        <v>1</v>
      </c>
      <c r="AM600" s="185">
        <f t="shared" si="1020"/>
        <v>0</v>
      </c>
      <c r="AN600" s="132"/>
      <c r="AO600" s="134">
        <f t="shared" si="1002"/>
        <v>0</v>
      </c>
      <c r="AP600" s="292">
        <f t="shared" si="1003"/>
        <v>0</v>
      </c>
      <c r="AQ600" s="56">
        <f t="shared" si="1021"/>
        <v>0</v>
      </c>
      <c r="AR600" s="208"/>
      <c r="AS600" s="52" t="str">
        <f t="shared" si="1025"/>
        <v xml:space="preserve"> </v>
      </c>
      <c r="AT600" s="10">
        <f t="shared" si="1004"/>
        <v>0</v>
      </c>
      <c r="AU600" s="26">
        <f t="shared" si="1005"/>
        <v>0</v>
      </c>
      <c r="AV600" s="26">
        <f t="shared" si="1006"/>
        <v>0</v>
      </c>
      <c r="AW600" s="20">
        <f t="shared" si="1007"/>
        <v>0</v>
      </c>
      <c r="AX600" s="21">
        <f t="shared" si="1008"/>
        <v>0</v>
      </c>
      <c r="AY600" s="198">
        <f t="shared" si="1009"/>
        <v>1</v>
      </c>
      <c r="AZ600" s="20">
        <f t="shared" si="1022"/>
        <v>0</v>
      </c>
      <c r="BA600" s="132"/>
      <c r="BB600" s="20">
        <f t="shared" si="1010"/>
        <v>0</v>
      </c>
      <c r="BC600" s="133"/>
      <c r="BD600" s="198">
        <f t="shared" si="1011"/>
        <v>1</v>
      </c>
      <c r="BE600" s="20">
        <f t="shared" si="1012"/>
        <v>0</v>
      </c>
      <c r="BF600" s="132"/>
      <c r="BG600" s="184">
        <f t="shared" si="1013"/>
        <v>0</v>
      </c>
      <c r="BH600" s="301">
        <f t="shared" si="1014"/>
        <v>0</v>
      </c>
      <c r="BI600" s="56">
        <f t="shared" si="1023"/>
        <v>0</v>
      </c>
      <c r="BJ600" s="312"/>
      <c r="BK600" s="129" t="str">
        <f t="shared" si="1026"/>
        <v>G/IV</v>
      </c>
    </row>
    <row r="601" spans="2:63" s="141" customFormat="1" hidden="1" x14ac:dyDescent="0.25">
      <c r="B601" s="130" t="s">
        <v>671</v>
      </c>
      <c r="C601" s="29"/>
      <c r="D601" s="55"/>
      <c r="E601" s="324" t="s">
        <v>148</v>
      </c>
      <c r="F601" s="324"/>
      <c r="G601" s="61"/>
      <c r="H601" s="66"/>
      <c r="I601" s="26"/>
      <c r="J601" s="186">
        <f>27%</f>
        <v>0.27</v>
      </c>
      <c r="K601" s="197">
        <f t="shared" si="1015"/>
        <v>0</v>
      </c>
      <c r="L601" s="20">
        <f t="shared" si="990"/>
        <v>0</v>
      </c>
      <c r="M601" s="67">
        <f t="shared" si="991"/>
        <v>0</v>
      </c>
      <c r="N601" s="198">
        <f>100%</f>
        <v>1</v>
      </c>
      <c r="O601" s="185">
        <f t="shared" si="1016"/>
        <v>0</v>
      </c>
      <c r="P601" s="142"/>
      <c r="Q601" s="20">
        <f t="shared" si="992"/>
        <v>0</v>
      </c>
      <c r="R601" s="134"/>
      <c r="S601" s="198">
        <f>100%</f>
        <v>1</v>
      </c>
      <c r="T601" s="185">
        <f t="shared" si="1017"/>
        <v>0</v>
      </c>
      <c r="U601" s="142"/>
      <c r="V601" s="134">
        <f t="shared" si="993"/>
        <v>0</v>
      </c>
      <c r="W601" s="317"/>
      <c r="X601" s="57"/>
      <c r="Y601" s="283"/>
      <c r="Z601" s="285" t="str">
        <f t="shared" si="1024"/>
        <v xml:space="preserve"> </v>
      </c>
      <c r="AA601" s="10">
        <f t="shared" si="994"/>
        <v>0</v>
      </c>
      <c r="AB601" s="26">
        <f t="shared" si="995"/>
        <v>0</v>
      </c>
      <c r="AC601" s="186">
        <f t="shared" si="996"/>
        <v>0.27</v>
      </c>
      <c r="AD601" s="197">
        <f t="shared" si="1018"/>
        <v>0</v>
      </c>
      <c r="AE601" s="20">
        <f t="shared" si="997"/>
        <v>0</v>
      </c>
      <c r="AF601" s="21">
        <f t="shared" si="998"/>
        <v>0</v>
      </c>
      <c r="AG601" s="198">
        <f t="shared" si="999"/>
        <v>1</v>
      </c>
      <c r="AH601" s="185">
        <f t="shared" si="1019"/>
        <v>0</v>
      </c>
      <c r="AI601" s="132"/>
      <c r="AJ601" s="20">
        <f t="shared" si="1000"/>
        <v>0</v>
      </c>
      <c r="AK601" s="133"/>
      <c r="AL601" s="198">
        <f t="shared" si="1001"/>
        <v>1</v>
      </c>
      <c r="AM601" s="185">
        <f t="shared" si="1020"/>
        <v>0</v>
      </c>
      <c r="AN601" s="132"/>
      <c r="AO601" s="134">
        <f t="shared" si="1002"/>
        <v>0</v>
      </c>
      <c r="AP601" s="292">
        <f t="shared" si="1003"/>
        <v>0</v>
      </c>
      <c r="AQ601" s="56">
        <f t="shared" si="1021"/>
        <v>0</v>
      </c>
      <c r="AR601" s="208"/>
      <c r="AS601" s="52" t="str">
        <f t="shared" si="1025"/>
        <v xml:space="preserve"> </v>
      </c>
      <c r="AT601" s="10">
        <f t="shared" si="1004"/>
        <v>0</v>
      </c>
      <c r="AU601" s="26">
        <f t="shared" si="1005"/>
        <v>0</v>
      </c>
      <c r="AV601" s="26">
        <f t="shared" si="1006"/>
        <v>0</v>
      </c>
      <c r="AW601" s="20">
        <f>AU601+AV601</f>
        <v>0</v>
      </c>
      <c r="AX601" s="21">
        <f>AT601*AW601</f>
        <v>0</v>
      </c>
      <c r="AY601" s="198">
        <f t="shared" si="1009"/>
        <v>1</v>
      </c>
      <c r="AZ601" s="20">
        <f>ROUND((AX601*AY601),0)</f>
        <v>0</v>
      </c>
      <c r="BA601" s="132"/>
      <c r="BB601" s="20">
        <f t="shared" si="1010"/>
        <v>0</v>
      </c>
      <c r="BC601" s="133"/>
      <c r="BD601" s="198">
        <f t="shared" si="1011"/>
        <v>1</v>
      </c>
      <c r="BE601" s="20">
        <f>ROUND((BD601*AZ601),0)</f>
        <v>0</v>
      </c>
      <c r="BF601" s="132"/>
      <c r="BG601" s="184">
        <f t="shared" si="1013"/>
        <v>0</v>
      </c>
      <c r="BH601" s="301">
        <f t="shared" si="1014"/>
        <v>0</v>
      </c>
      <c r="BI601" s="56">
        <f t="shared" si="1023"/>
        <v>0</v>
      </c>
      <c r="BJ601" s="312"/>
      <c r="BK601" s="129" t="str">
        <f t="shared" si="1026"/>
        <v>G/IV</v>
      </c>
    </row>
    <row r="602" spans="2:63" s="141" customFormat="1" hidden="1" x14ac:dyDescent="0.25">
      <c r="B602" s="130" t="s">
        <v>672</v>
      </c>
      <c r="C602" s="29"/>
      <c r="D602" s="55"/>
      <c r="E602" s="324" t="s">
        <v>148</v>
      </c>
      <c r="F602" s="324"/>
      <c r="G602" s="61"/>
      <c r="H602" s="66"/>
      <c r="I602" s="26"/>
      <c r="J602" s="186">
        <f>27%</f>
        <v>0.27</v>
      </c>
      <c r="K602" s="197">
        <f t="shared" si="1015"/>
        <v>0</v>
      </c>
      <c r="L602" s="20">
        <f t="shared" si="990"/>
        <v>0</v>
      </c>
      <c r="M602" s="67">
        <f t="shared" si="991"/>
        <v>0</v>
      </c>
      <c r="N602" s="198">
        <f>100%</f>
        <v>1</v>
      </c>
      <c r="O602" s="185">
        <f t="shared" si="1016"/>
        <v>0</v>
      </c>
      <c r="P602" s="142"/>
      <c r="Q602" s="20">
        <f t="shared" si="992"/>
        <v>0</v>
      </c>
      <c r="R602" s="134"/>
      <c r="S602" s="198">
        <f>100%</f>
        <v>1</v>
      </c>
      <c r="T602" s="185">
        <f t="shared" si="1017"/>
        <v>0</v>
      </c>
      <c r="U602" s="142"/>
      <c r="V602" s="134">
        <f t="shared" si="993"/>
        <v>0</v>
      </c>
      <c r="W602" s="317"/>
      <c r="X602" s="57"/>
      <c r="Y602" s="283"/>
      <c r="Z602" s="285" t="str">
        <f t="shared" si="1024"/>
        <v xml:space="preserve"> </v>
      </c>
      <c r="AA602" s="10">
        <f t="shared" si="994"/>
        <v>0</v>
      </c>
      <c r="AB602" s="26">
        <f t="shared" si="995"/>
        <v>0</v>
      </c>
      <c r="AC602" s="186">
        <f t="shared" si="996"/>
        <v>0.27</v>
      </c>
      <c r="AD602" s="197">
        <f t="shared" si="1018"/>
        <v>0</v>
      </c>
      <c r="AE602" s="20">
        <f t="shared" si="997"/>
        <v>0</v>
      </c>
      <c r="AF602" s="21">
        <f t="shared" si="998"/>
        <v>0</v>
      </c>
      <c r="AG602" s="198">
        <f t="shared" si="999"/>
        <v>1</v>
      </c>
      <c r="AH602" s="185">
        <f t="shared" si="1019"/>
        <v>0</v>
      </c>
      <c r="AI602" s="132"/>
      <c r="AJ602" s="20">
        <f t="shared" si="1000"/>
        <v>0</v>
      </c>
      <c r="AK602" s="133"/>
      <c r="AL602" s="198">
        <f t="shared" si="1001"/>
        <v>1</v>
      </c>
      <c r="AM602" s="185">
        <f t="shared" si="1020"/>
        <v>0</v>
      </c>
      <c r="AN602" s="132"/>
      <c r="AO602" s="134">
        <f t="shared" si="1002"/>
        <v>0</v>
      </c>
      <c r="AP602" s="292">
        <f t="shared" si="1003"/>
        <v>0</v>
      </c>
      <c r="AQ602" s="56">
        <f t="shared" si="1021"/>
        <v>0</v>
      </c>
      <c r="AR602" s="208"/>
      <c r="AS602" s="52" t="str">
        <f t="shared" si="1025"/>
        <v xml:space="preserve"> </v>
      </c>
      <c r="AT602" s="10">
        <f t="shared" si="1004"/>
        <v>0</v>
      </c>
      <c r="AU602" s="26">
        <f t="shared" si="1005"/>
        <v>0</v>
      </c>
      <c r="AV602" s="26">
        <f t="shared" si="1006"/>
        <v>0</v>
      </c>
      <c r="AW602" s="20">
        <f t="shared" si="1007"/>
        <v>0</v>
      </c>
      <c r="AX602" s="21">
        <f t="shared" si="1008"/>
        <v>0</v>
      </c>
      <c r="AY602" s="198">
        <f t="shared" si="1009"/>
        <v>1</v>
      </c>
      <c r="AZ602" s="20">
        <f t="shared" si="1022"/>
        <v>0</v>
      </c>
      <c r="BA602" s="132"/>
      <c r="BB602" s="20">
        <f t="shared" si="1010"/>
        <v>0</v>
      </c>
      <c r="BC602" s="133"/>
      <c r="BD602" s="198">
        <f t="shared" si="1011"/>
        <v>1</v>
      </c>
      <c r="BE602" s="20">
        <f t="shared" si="1012"/>
        <v>0</v>
      </c>
      <c r="BF602" s="132"/>
      <c r="BG602" s="184">
        <f t="shared" si="1013"/>
        <v>0</v>
      </c>
      <c r="BH602" s="301">
        <f>AZ602-AH602</f>
        <v>0</v>
      </c>
      <c r="BI602" s="56">
        <f t="shared" si="1023"/>
        <v>0</v>
      </c>
      <c r="BJ602" s="312"/>
      <c r="BK602" s="129" t="str">
        <f t="shared" si="1026"/>
        <v>G/IV</v>
      </c>
    </row>
    <row r="603" spans="2:63" x14ac:dyDescent="0.25">
      <c r="B603" s="120" t="s">
        <v>108</v>
      </c>
      <c r="C603" s="29"/>
      <c r="D603" s="325" t="s">
        <v>33</v>
      </c>
      <c r="E603" s="326"/>
      <c r="F603" s="327"/>
      <c r="G603" s="59"/>
      <c r="H603" s="64"/>
      <c r="I603" s="25"/>
      <c r="J603" s="25"/>
      <c r="K603" s="124"/>
      <c r="L603" s="5"/>
      <c r="M603" s="65">
        <f>O603+Q603</f>
        <v>0</v>
      </c>
      <c r="N603" s="199"/>
      <c r="O603" s="5">
        <f>+P603</f>
        <v>0</v>
      </c>
      <c r="P603" s="5">
        <f>+SUMIF($BK$7:$BK$628,$B603,O$7:O$628)</f>
        <v>0</v>
      </c>
      <c r="Q603" s="5">
        <f>R603</f>
        <v>0</v>
      </c>
      <c r="R603" s="65">
        <f>+SUMIF($BK$7:$BK$628,$B603,Q$7:Q$628)</f>
        <v>0</v>
      </c>
      <c r="S603" s="199"/>
      <c r="T603" s="5">
        <f>U603</f>
        <v>0</v>
      </c>
      <c r="U603" s="125">
        <f>+SUMIF($BK$7:$BK$628,$B603,T$7:T$628)</f>
        <v>0</v>
      </c>
      <c r="V603" s="65">
        <f>SUM(V604:V623)</f>
        <v>0</v>
      </c>
      <c r="W603" s="318"/>
      <c r="X603" s="274"/>
      <c r="Y603" s="281"/>
      <c r="Z603" s="309"/>
      <c r="AA603" s="23"/>
      <c r="AB603" s="25"/>
      <c r="AC603" s="25"/>
      <c r="AD603" s="124"/>
      <c r="AE603" s="5"/>
      <c r="AF603" s="6">
        <f>AH603+AJ603</f>
        <v>0</v>
      </c>
      <c r="AG603" s="199"/>
      <c r="AH603" s="5">
        <f>+AI603</f>
        <v>0</v>
      </c>
      <c r="AI603" s="125">
        <f>+SUMIF($BK$7:$BK$628,$B603,AH$7:AH$628)</f>
        <v>0</v>
      </c>
      <c r="AJ603" s="5">
        <f>AK603</f>
        <v>0</v>
      </c>
      <c r="AK603" s="126">
        <f>+SUMIF($BK$7:$BK$628,$B603,AJ$7:AJ$628)</f>
        <v>0</v>
      </c>
      <c r="AL603" s="199"/>
      <c r="AM603" s="5">
        <f>AN603</f>
        <v>0</v>
      </c>
      <c r="AN603" s="125">
        <f>+SUMIF($BK$7:$BK$628,$B603,AM$7:AM$628)</f>
        <v>0</v>
      </c>
      <c r="AO603" s="65">
        <f>SUM(AO604:AO623)</f>
        <v>0</v>
      </c>
      <c r="AP603" s="306"/>
      <c r="AQ603" s="288"/>
      <c r="AR603" s="289"/>
      <c r="AS603" s="308"/>
      <c r="AT603" s="23"/>
      <c r="AU603" s="25"/>
      <c r="AV603" s="25"/>
      <c r="AW603" s="5"/>
      <c r="AX603" s="6">
        <f>AZ603+BB603</f>
        <v>0</v>
      </c>
      <c r="AY603" s="199"/>
      <c r="AZ603" s="5">
        <f>+BA603</f>
        <v>0</v>
      </c>
      <c r="BA603" s="125">
        <f>+SUMIF($BK$7:$BK$628,$B603,AZ$7:AZ$628)</f>
        <v>0</v>
      </c>
      <c r="BB603" s="5">
        <f>BC603</f>
        <v>0</v>
      </c>
      <c r="BC603" s="126">
        <f>+SUMIF($BK$7:$BK$628,$B603,BB$7:BB$628)</f>
        <v>0</v>
      </c>
      <c r="BD603" s="199"/>
      <c r="BE603" s="5">
        <f>BF603</f>
        <v>0</v>
      </c>
      <c r="BF603" s="125">
        <f>+SUMIF($BK$7:$BK$628,$B603,BE$7:BE$628)</f>
        <v>0</v>
      </c>
      <c r="BG603" s="6">
        <f>SUM(BG604:BG623)</f>
        <v>0</v>
      </c>
      <c r="BH603" s="302"/>
      <c r="BI603" s="288"/>
      <c r="BJ603" s="312"/>
      <c r="BK603" s="129" t="str">
        <f t="shared" ref="BK603:BK612" si="1027">+IF(LEFT(RIGHT(B603,2),1)="/",SUBSTITUTE(B603,RIGHT(B603,2),""),"")</f>
        <v>G</v>
      </c>
    </row>
    <row r="604" spans="2:63" x14ac:dyDescent="0.25">
      <c r="B604" s="130" t="s">
        <v>109</v>
      </c>
      <c r="C604" s="29"/>
      <c r="D604" s="30"/>
      <c r="E604" s="324" t="s">
        <v>148</v>
      </c>
      <c r="F604" s="324"/>
      <c r="G604" s="61"/>
      <c r="H604" s="66"/>
      <c r="I604" s="26"/>
      <c r="J604" s="186">
        <f>27%</f>
        <v>0.27</v>
      </c>
      <c r="K604" s="197">
        <f>ROUNDDOWN(I604*J604,0)</f>
        <v>0</v>
      </c>
      <c r="L604" s="20">
        <f t="shared" ref="L604:L623" si="1028">I604+K604</f>
        <v>0</v>
      </c>
      <c r="M604" s="67">
        <f t="shared" ref="M604:M623" si="1029">H604*L604</f>
        <v>0</v>
      </c>
      <c r="N604" s="198">
        <f>100%</f>
        <v>1</v>
      </c>
      <c r="O604" s="185">
        <f>ROUND((M604*N604),0)</f>
        <v>0</v>
      </c>
      <c r="P604" s="142"/>
      <c r="Q604" s="20">
        <f t="shared" ref="Q604:Q623" si="1030">M604-O604</f>
        <v>0</v>
      </c>
      <c r="R604" s="134"/>
      <c r="S604" s="198">
        <f>100%</f>
        <v>1</v>
      </c>
      <c r="T604" s="185">
        <f>ROUND((S604*O604),0)</f>
        <v>0</v>
      </c>
      <c r="U604" s="132"/>
      <c r="V604" s="134">
        <f t="shared" ref="V604:V623" si="1031">O604-T604</f>
        <v>0</v>
      </c>
      <c r="W604" s="317"/>
      <c r="X604" s="56"/>
      <c r="Y604" s="282"/>
      <c r="Z604" s="284" t="str">
        <f t="shared" si="1024"/>
        <v xml:space="preserve"> </v>
      </c>
      <c r="AA604" s="10">
        <f t="shared" ref="AA604:AA623" si="1032">H604</f>
        <v>0</v>
      </c>
      <c r="AB604" s="26">
        <f t="shared" ref="AB604:AB623" si="1033">I604</f>
        <v>0</v>
      </c>
      <c r="AC604" s="186">
        <f t="shared" ref="AC604:AC623" si="1034">J604</f>
        <v>0.27</v>
      </c>
      <c r="AD604" s="197">
        <f>ROUNDDOWN(AB604*AC604,0)</f>
        <v>0</v>
      </c>
      <c r="AE604" s="20">
        <f t="shared" ref="AE604:AE623" si="1035">AB604+AD604</f>
        <v>0</v>
      </c>
      <c r="AF604" s="21">
        <f t="shared" ref="AF604:AF623" si="1036">AA604*AE604</f>
        <v>0</v>
      </c>
      <c r="AG604" s="198">
        <f t="shared" ref="AG604:AG623" si="1037">N604</f>
        <v>1</v>
      </c>
      <c r="AH604" s="185">
        <f>ROUND((AF604*AG604),0)</f>
        <v>0</v>
      </c>
      <c r="AI604" s="132"/>
      <c r="AJ604" s="20">
        <f t="shared" ref="AJ604:AJ623" si="1038">AF604-AH604</f>
        <v>0</v>
      </c>
      <c r="AK604" s="133"/>
      <c r="AL604" s="198">
        <f t="shared" ref="AL604:AL623" si="1039">S604</f>
        <v>1</v>
      </c>
      <c r="AM604" s="185">
        <f>ROUND((AL604*AH604),0)</f>
        <v>0</v>
      </c>
      <c r="AN604" s="132"/>
      <c r="AO604" s="134">
        <f t="shared" ref="AO604:AO623" si="1040">AH604-AM604</f>
        <v>0</v>
      </c>
      <c r="AP604" s="292">
        <f t="shared" ref="AP604:AP623" si="1041">AH604-O604</f>
        <v>0</v>
      </c>
      <c r="AQ604" s="56">
        <f>X604</f>
        <v>0</v>
      </c>
      <c r="AR604" s="207"/>
      <c r="AS604" s="11" t="str">
        <f t="shared" si="1025"/>
        <v xml:space="preserve"> </v>
      </c>
      <c r="AT604" s="10">
        <f t="shared" ref="AT604:AT623" si="1042">AA604</f>
        <v>0</v>
      </c>
      <c r="AU604" s="26">
        <f t="shared" ref="AU604:AU623" si="1043">AB604</f>
        <v>0</v>
      </c>
      <c r="AV604" s="26">
        <f t="shared" ref="AV604:AV623" si="1044">AD604</f>
        <v>0</v>
      </c>
      <c r="AW604" s="20">
        <f t="shared" ref="AW604:AW623" si="1045">AU604+AV604</f>
        <v>0</v>
      </c>
      <c r="AX604" s="21">
        <f t="shared" ref="AX604:AX623" si="1046">AT604*AW604</f>
        <v>0</v>
      </c>
      <c r="AY604" s="198">
        <f t="shared" ref="AY604:AY623" si="1047">AG604</f>
        <v>1</v>
      </c>
      <c r="AZ604" s="20">
        <f>ROUND((AX604*AY604),0)</f>
        <v>0</v>
      </c>
      <c r="BA604" s="132"/>
      <c r="BB604" s="20">
        <f t="shared" ref="BB604:BB623" si="1048">AX604-AZ604</f>
        <v>0</v>
      </c>
      <c r="BC604" s="133"/>
      <c r="BD604" s="198">
        <f t="shared" ref="BD604:BD623" si="1049">AL604</f>
        <v>1</v>
      </c>
      <c r="BE604" s="20">
        <f t="shared" ref="BE604:BE623" si="1050">ROUND((BD604*AZ604),0)</f>
        <v>0</v>
      </c>
      <c r="BF604" s="132"/>
      <c r="BG604" s="184">
        <f t="shared" ref="BG604:BG623" si="1051">AZ604-BE604</f>
        <v>0</v>
      </c>
      <c r="BH604" s="301">
        <f t="shared" ref="BH604:BH622" si="1052">AZ604-AH604</f>
        <v>0</v>
      </c>
      <c r="BI604" s="56">
        <f>AQ604</f>
        <v>0</v>
      </c>
      <c r="BJ604" s="311"/>
      <c r="BK604" s="129" t="str">
        <f t="shared" si="1027"/>
        <v>G/V</v>
      </c>
    </row>
    <row r="605" spans="2:63" x14ac:dyDescent="0.25">
      <c r="B605" s="130" t="s">
        <v>147</v>
      </c>
      <c r="C605" s="29"/>
      <c r="D605" s="30"/>
      <c r="E605" s="324" t="s">
        <v>148</v>
      </c>
      <c r="F605" s="324"/>
      <c r="G605" s="61"/>
      <c r="H605" s="66"/>
      <c r="I605" s="26"/>
      <c r="J605" s="186">
        <f>27%</f>
        <v>0.27</v>
      </c>
      <c r="K605" s="197">
        <f t="shared" ref="K605:K623" si="1053">ROUNDDOWN(I605*J605,0)</f>
        <v>0</v>
      </c>
      <c r="L605" s="20">
        <f t="shared" si="1028"/>
        <v>0</v>
      </c>
      <c r="M605" s="67">
        <f t="shared" si="1029"/>
        <v>0</v>
      </c>
      <c r="N605" s="198">
        <f>100%</f>
        <v>1</v>
      </c>
      <c r="O605" s="185">
        <f t="shared" ref="O605:O623" si="1054">ROUND((M605*N605),0)</f>
        <v>0</v>
      </c>
      <c r="P605" s="142"/>
      <c r="Q605" s="20">
        <f t="shared" si="1030"/>
        <v>0</v>
      </c>
      <c r="R605" s="134"/>
      <c r="S605" s="198">
        <f>100%</f>
        <v>1</v>
      </c>
      <c r="T605" s="185">
        <f t="shared" ref="T605:T623" si="1055">ROUND((S605*O605),0)</f>
        <v>0</v>
      </c>
      <c r="U605" s="132"/>
      <c r="V605" s="134">
        <f t="shared" si="1031"/>
        <v>0</v>
      </c>
      <c r="W605" s="317"/>
      <c r="X605" s="56"/>
      <c r="Y605" s="282"/>
      <c r="Z605" s="284" t="str">
        <f t="shared" si="1024"/>
        <v xml:space="preserve"> </v>
      </c>
      <c r="AA605" s="10">
        <f t="shared" si="1032"/>
        <v>0</v>
      </c>
      <c r="AB605" s="26">
        <f t="shared" si="1033"/>
        <v>0</v>
      </c>
      <c r="AC605" s="186">
        <f t="shared" si="1034"/>
        <v>0.27</v>
      </c>
      <c r="AD605" s="197">
        <f t="shared" ref="AD605:AD623" si="1056">ROUNDDOWN(AB605*AC605,0)</f>
        <v>0</v>
      </c>
      <c r="AE605" s="20">
        <f t="shared" si="1035"/>
        <v>0</v>
      </c>
      <c r="AF605" s="21">
        <f t="shared" si="1036"/>
        <v>0</v>
      </c>
      <c r="AG605" s="198">
        <f t="shared" si="1037"/>
        <v>1</v>
      </c>
      <c r="AH605" s="185">
        <f t="shared" ref="AH605:AH623" si="1057">ROUND((AF605*AG605),0)</f>
        <v>0</v>
      </c>
      <c r="AI605" s="132"/>
      <c r="AJ605" s="20">
        <f t="shared" si="1038"/>
        <v>0</v>
      </c>
      <c r="AK605" s="133"/>
      <c r="AL605" s="198">
        <f t="shared" si="1039"/>
        <v>1</v>
      </c>
      <c r="AM605" s="185">
        <f t="shared" ref="AM605:AM623" si="1058">ROUND((AL605*AH605),0)</f>
        <v>0</v>
      </c>
      <c r="AN605" s="132"/>
      <c r="AO605" s="134">
        <f t="shared" si="1040"/>
        <v>0</v>
      </c>
      <c r="AP605" s="292">
        <f t="shared" si="1041"/>
        <v>0</v>
      </c>
      <c r="AQ605" s="56">
        <f t="shared" ref="AQ605:AQ623" si="1059">X605</f>
        <v>0</v>
      </c>
      <c r="AR605" s="207"/>
      <c r="AS605" s="11" t="str">
        <f t="shared" si="1025"/>
        <v xml:space="preserve"> </v>
      </c>
      <c r="AT605" s="10">
        <f t="shared" si="1042"/>
        <v>0</v>
      </c>
      <c r="AU605" s="26">
        <f t="shared" si="1043"/>
        <v>0</v>
      </c>
      <c r="AV605" s="26">
        <f t="shared" si="1044"/>
        <v>0</v>
      </c>
      <c r="AW605" s="20">
        <f t="shared" si="1045"/>
        <v>0</v>
      </c>
      <c r="AX605" s="21">
        <f t="shared" si="1046"/>
        <v>0</v>
      </c>
      <c r="AY605" s="198">
        <f t="shared" si="1047"/>
        <v>1</v>
      </c>
      <c r="AZ605" s="20">
        <f t="shared" ref="AZ605:AZ623" si="1060">ROUND((AX605*AY605),0)</f>
        <v>0</v>
      </c>
      <c r="BA605" s="132"/>
      <c r="BB605" s="20">
        <f t="shared" si="1048"/>
        <v>0</v>
      </c>
      <c r="BC605" s="133"/>
      <c r="BD605" s="198">
        <f t="shared" si="1049"/>
        <v>1</v>
      </c>
      <c r="BE605" s="20">
        <f t="shared" si="1050"/>
        <v>0</v>
      </c>
      <c r="BF605" s="132"/>
      <c r="BG605" s="184">
        <f t="shared" si="1051"/>
        <v>0</v>
      </c>
      <c r="BH605" s="301">
        <f t="shared" si="1052"/>
        <v>0</v>
      </c>
      <c r="BI605" s="56">
        <f t="shared" ref="BI605:BI623" si="1061">AQ605</f>
        <v>0</v>
      </c>
      <c r="BJ605" s="311"/>
      <c r="BK605" s="129" t="str">
        <f t="shared" si="1027"/>
        <v>G/V</v>
      </c>
    </row>
    <row r="606" spans="2:63" x14ac:dyDescent="0.25">
      <c r="B606" s="130" t="s">
        <v>673</v>
      </c>
      <c r="C606" s="29"/>
      <c r="D606" s="30"/>
      <c r="E606" s="324" t="s">
        <v>148</v>
      </c>
      <c r="F606" s="324"/>
      <c r="G606" s="61"/>
      <c r="H606" s="66"/>
      <c r="I606" s="26"/>
      <c r="J606" s="186">
        <f>27%</f>
        <v>0.27</v>
      </c>
      <c r="K606" s="197">
        <f t="shared" si="1053"/>
        <v>0</v>
      </c>
      <c r="L606" s="20">
        <f t="shared" si="1028"/>
        <v>0</v>
      </c>
      <c r="M606" s="67">
        <f t="shared" si="1029"/>
        <v>0</v>
      </c>
      <c r="N606" s="198">
        <f>100%</f>
        <v>1</v>
      </c>
      <c r="O606" s="185">
        <f t="shared" si="1054"/>
        <v>0</v>
      </c>
      <c r="P606" s="142"/>
      <c r="Q606" s="20">
        <f t="shared" si="1030"/>
        <v>0</v>
      </c>
      <c r="R606" s="134"/>
      <c r="S606" s="198">
        <f>100%</f>
        <v>1</v>
      </c>
      <c r="T606" s="185">
        <f t="shared" si="1055"/>
        <v>0</v>
      </c>
      <c r="U606" s="132"/>
      <c r="V606" s="134">
        <f t="shared" si="1031"/>
        <v>0</v>
      </c>
      <c r="W606" s="317"/>
      <c r="X606" s="56"/>
      <c r="Y606" s="282"/>
      <c r="Z606" s="284" t="str">
        <f t="shared" si="1024"/>
        <v xml:space="preserve"> </v>
      </c>
      <c r="AA606" s="10">
        <f t="shared" si="1032"/>
        <v>0</v>
      </c>
      <c r="AB606" s="26">
        <f t="shared" si="1033"/>
        <v>0</v>
      </c>
      <c r="AC606" s="186">
        <f t="shared" si="1034"/>
        <v>0.27</v>
      </c>
      <c r="AD606" s="197">
        <f t="shared" si="1056"/>
        <v>0</v>
      </c>
      <c r="AE606" s="20">
        <f t="shared" si="1035"/>
        <v>0</v>
      </c>
      <c r="AF606" s="21">
        <f t="shared" si="1036"/>
        <v>0</v>
      </c>
      <c r="AG606" s="198">
        <f t="shared" si="1037"/>
        <v>1</v>
      </c>
      <c r="AH606" s="185">
        <f t="shared" si="1057"/>
        <v>0</v>
      </c>
      <c r="AI606" s="132"/>
      <c r="AJ606" s="20">
        <f t="shared" si="1038"/>
        <v>0</v>
      </c>
      <c r="AK606" s="133"/>
      <c r="AL606" s="198">
        <f t="shared" si="1039"/>
        <v>1</v>
      </c>
      <c r="AM606" s="185">
        <f t="shared" si="1058"/>
        <v>0</v>
      </c>
      <c r="AN606" s="132"/>
      <c r="AO606" s="134">
        <f t="shared" si="1040"/>
        <v>0</v>
      </c>
      <c r="AP606" s="292">
        <f t="shared" si="1041"/>
        <v>0</v>
      </c>
      <c r="AQ606" s="56">
        <f t="shared" si="1059"/>
        <v>0</v>
      </c>
      <c r="AR606" s="207"/>
      <c r="AS606" s="11" t="str">
        <f t="shared" si="1025"/>
        <v xml:space="preserve"> </v>
      </c>
      <c r="AT606" s="10">
        <f t="shared" si="1042"/>
        <v>0</v>
      </c>
      <c r="AU606" s="26">
        <f t="shared" si="1043"/>
        <v>0</v>
      </c>
      <c r="AV606" s="26">
        <f t="shared" si="1044"/>
        <v>0</v>
      </c>
      <c r="AW606" s="20">
        <f t="shared" si="1045"/>
        <v>0</v>
      </c>
      <c r="AX606" s="21">
        <f t="shared" si="1046"/>
        <v>0</v>
      </c>
      <c r="AY606" s="198">
        <f t="shared" si="1047"/>
        <v>1</v>
      </c>
      <c r="AZ606" s="20">
        <f t="shared" si="1060"/>
        <v>0</v>
      </c>
      <c r="BA606" s="132"/>
      <c r="BB606" s="20">
        <f t="shared" si="1048"/>
        <v>0</v>
      </c>
      <c r="BC606" s="133"/>
      <c r="BD606" s="198">
        <f t="shared" si="1049"/>
        <v>1</v>
      </c>
      <c r="BE606" s="20">
        <f t="shared" si="1050"/>
        <v>0</v>
      </c>
      <c r="BF606" s="132"/>
      <c r="BG606" s="184">
        <f t="shared" si="1051"/>
        <v>0</v>
      </c>
      <c r="BH606" s="301">
        <f t="shared" si="1052"/>
        <v>0</v>
      </c>
      <c r="BI606" s="56">
        <f t="shared" si="1061"/>
        <v>0</v>
      </c>
      <c r="BJ606" s="311"/>
      <c r="BK606" s="129" t="str">
        <f t="shared" si="1027"/>
        <v>G/V</v>
      </c>
    </row>
    <row r="607" spans="2:63" x14ac:dyDescent="0.25">
      <c r="B607" s="130" t="s">
        <v>674</v>
      </c>
      <c r="C607" s="29"/>
      <c r="D607" s="30"/>
      <c r="E607" s="324" t="s">
        <v>148</v>
      </c>
      <c r="F607" s="324"/>
      <c r="G607" s="61"/>
      <c r="H607" s="66"/>
      <c r="I607" s="26"/>
      <c r="J607" s="186">
        <f>27%</f>
        <v>0.27</v>
      </c>
      <c r="K607" s="197">
        <f t="shared" si="1053"/>
        <v>0</v>
      </c>
      <c r="L607" s="20">
        <f t="shared" si="1028"/>
        <v>0</v>
      </c>
      <c r="M607" s="67">
        <f t="shared" si="1029"/>
        <v>0</v>
      </c>
      <c r="N607" s="198">
        <f>100%</f>
        <v>1</v>
      </c>
      <c r="O607" s="185">
        <f t="shared" si="1054"/>
        <v>0</v>
      </c>
      <c r="P607" s="142"/>
      <c r="Q607" s="20">
        <f t="shared" si="1030"/>
        <v>0</v>
      </c>
      <c r="R607" s="134"/>
      <c r="S607" s="198">
        <f>100%</f>
        <v>1</v>
      </c>
      <c r="T607" s="185">
        <f t="shared" si="1055"/>
        <v>0</v>
      </c>
      <c r="U607" s="132"/>
      <c r="V607" s="134">
        <f t="shared" si="1031"/>
        <v>0</v>
      </c>
      <c r="W607" s="317"/>
      <c r="X607" s="56"/>
      <c r="Y607" s="282"/>
      <c r="Z607" s="284" t="str">
        <f t="shared" si="1024"/>
        <v xml:space="preserve"> </v>
      </c>
      <c r="AA607" s="10">
        <f t="shared" si="1032"/>
        <v>0</v>
      </c>
      <c r="AB607" s="26">
        <f t="shared" si="1033"/>
        <v>0</v>
      </c>
      <c r="AC607" s="186">
        <f t="shared" si="1034"/>
        <v>0.27</v>
      </c>
      <c r="AD607" s="197">
        <f t="shared" si="1056"/>
        <v>0</v>
      </c>
      <c r="AE607" s="20">
        <f t="shared" si="1035"/>
        <v>0</v>
      </c>
      <c r="AF607" s="21">
        <f t="shared" si="1036"/>
        <v>0</v>
      </c>
      <c r="AG607" s="198">
        <f t="shared" si="1037"/>
        <v>1</v>
      </c>
      <c r="AH607" s="185">
        <f t="shared" si="1057"/>
        <v>0</v>
      </c>
      <c r="AI607" s="132"/>
      <c r="AJ607" s="20">
        <f t="shared" si="1038"/>
        <v>0</v>
      </c>
      <c r="AK607" s="133"/>
      <c r="AL607" s="198">
        <f t="shared" si="1039"/>
        <v>1</v>
      </c>
      <c r="AM607" s="185">
        <f t="shared" si="1058"/>
        <v>0</v>
      </c>
      <c r="AN607" s="132"/>
      <c r="AO607" s="134">
        <f t="shared" si="1040"/>
        <v>0</v>
      </c>
      <c r="AP607" s="292">
        <f t="shared" si="1041"/>
        <v>0</v>
      </c>
      <c r="AQ607" s="56">
        <f t="shared" si="1059"/>
        <v>0</v>
      </c>
      <c r="AR607" s="207"/>
      <c r="AS607" s="11" t="str">
        <f t="shared" si="1025"/>
        <v xml:space="preserve"> </v>
      </c>
      <c r="AT607" s="10">
        <f t="shared" si="1042"/>
        <v>0</v>
      </c>
      <c r="AU607" s="26">
        <f t="shared" si="1043"/>
        <v>0</v>
      </c>
      <c r="AV607" s="26">
        <f t="shared" si="1044"/>
        <v>0</v>
      </c>
      <c r="AW607" s="20">
        <f t="shared" si="1045"/>
        <v>0</v>
      </c>
      <c r="AX607" s="21">
        <f t="shared" si="1046"/>
        <v>0</v>
      </c>
      <c r="AY607" s="198">
        <f t="shared" si="1047"/>
        <v>1</v>
      </c>
      <c r="AZ607" s="20">
        <f t="shared" si="1060"/>
        <v>0</v>
      </c>
      <c r="BA607" s="132"/>
      <c r="BB607" s="20">
        <f t="shared" si="1048"/>
        <v>0</v>
      </c>
      <c r="BC607" s="133"/>
      <c r="BD607" s="198">
        <f t="shared" si="1049"/>
        <v>1</v>
      </c>
      <c r="BE607" s="20">
        <f t="shared" si="1050"/>
        <v>0</v>
      </c>
      <c r="BF607" s="132"/>
      <c r="BG607" s="184">
        <f t="shared" si="1051"/>
        <v>0</v>
      </c>
      <c r="BH607" s="301">
        <f t="shared" si="1052"/>
        <v>0</v>
      </c>
      <c r="BI607" s="56">
        <f t="shared" si="1061"/>
        <v>0</v>
      </c>
      <c r="BJ607" s="311"/>
      <c r="BK607" s="129" t="str">
        <f t="shared" si="1027"/>
        <v>G/V</v>
      </c>
    </row>
    <row r="608" spans="2:63" x14ac:dyDescent="0.25">
      <c r="B608" s="130" t="s">
        <v>675</v>
      </c>
      <c r="C608" s="29"/>
      <c r="D608" s="30"/>
      <c r="E608" s="324" t="s">
        <v>148</v>
      </c>
      <c r="F608" s="324"/>
      <c r="G608" s="61"/>
      <c r="H608" s="66"/>
      <c r="I608" s="26"/>
      <c r="J608" s="186">
        <f>27%</f>
        <v>0.27</v>
      </c>
      <c r="K608" s="197">
        <f t="shared" si="1053"/>
        <v>0</v>
      </c>
      <c r="L608" s="20">
        <f t="shared" si="1028"/>
        <v>0</v>
      </c>
      <c r="M608" s="67">
        <f t="shared" si="1029"/>
        <v>0</v>
      </c>
      <c r="N608" s="198">
        <f>100%</f>
        <v>1</v>
      </c>
      <c r="O608" s="185">
        <f t="shared" si="1054"/>
        <v>0</v>
      </c>
      <c r="P608" s="142"/>
      <c r="Q608" s="20">
        <f t="shared" si="1030"/>
        <v>0</v>
      </c>
      <c r="R608" s="134"/>
      <c r="S608" s="198">
        <f>100%</f>
        <v>1</v>
      </c>
      <c r="T608" s="185">
        <f t="shared" si="1055"/>
        <v>0</v>
      </c>
      <c r="U608" s="132"/>
      <c r="V608" s="134">
        <f t="shared" si="1031"/>
        <v>0</v>
      </c>
      <c r="W608" s="317"/>
      <c r="X608" s="56"/>
      <c r="Y608" s="282"/>
      <c r="Z608" s="284" t="str">
        <f t="shared" si="1024"/>
        <v xml:space="preserve"> </v>
      </c>
      <c r="AA608" s="10">
        <f t="shared" si="1032"/>
        <v>0</v>
      </c>
      <c r="AB608" s="26">
        <f t="shared" si="1033"/>
        <v>0</v>
      </c>
      <c r="AC608" s="186">
        <f t="shared" si="1034"/>
        <v>0.27</v>
      </c>
      <c r="AD608" s="197">
        <f t="shared" si="1056"/>
        <v>0</v>
      </c>
      <c r="AE608" s="20">
        <f t="shared" si="1035"/>
        <v>0</v>
      </c>
      <c r="AF608" s="21">
        <f t="shared" si="1036"/>
        <v>0</v>
      </c>
      <c r="AG608" s="198">
        <f t="shared" si="1037"/>
        <v>1</v>
      </c>
      <c r="AH608" s="185">
        <f t="shared" si="1057"/>
        <v>0</v>
      </c>
      <c r="AI608" s="132"/>
      <c r="AJ608" s="20">
        <f t="shared" si="1038"/>
        <v>0</v>
      </c>
      <c r="AK608" s="133"/>
      <c r="AL608" s="198">
        <f t="shared" si="1039"/>
        <v>1</v>
      </c>
      <c r="AM608" s="185">
        <f t="shared" si="1058"/>
        <v>0</v>
      </c>
      <c r="AN608" s="132"/>
      <c r="AO608" s="134">
        <f t="shared" si="1040"/>
        <v>0</v>
      </c>
      <c r="AP608" s="292">
        <f t="shared" si="1041"/>
        <v>0</v>
      </c>
      <c r="AQ608" s="56">
        <f t="shared" si="1059"/>
        <v>0</v>
      </c>
      <c r="AR608" s="207"/>
      <c r="AS608" s="11" t="str">
        <f t="shared" si="1025"/>
        <v xml:space="preserve"> </v>
      </c>
      <c r="AT608" s="10">
        <f t="shared" si="1042"/>
        <v>0</v>
      </c>
      <c r="AU608" s="26">
        <f t="shared" si="1043"/>
        <v>0</v>
      </c>
      <c r="AV608" s="26">
        <f t="shared" si="1044"/>
        <v>0</v>
      </c>
      <c r="AW608" s="20">
        <f t="shared" si="1045"/>
        <v>0</v>
      </c>
      <c r="AX608" s="21">
        <f t="shared" si="1046"/>
        <v>0</v>
      </c>
      <c r="AY608" s="198">
        <f t="shared" si="1047"/>
        <v>1</v>
      </c>
      <c r="AZ608" s="20">
        <f t="shared" si="1060"/>
        <v>0</v>
      </c>
      <c r="BA608" s="132"/>
      <c r="BB608" s="20">
        <f t="shared" si="1048"/>
        <v>0</v>
      </c>
      <c r="BC608" s="133"/>
      <c r="BD608" s="198">
        <f t="shared" si="1049"/>
        <v>1</v>
      </c>
      <c r="BE608" s="20">
        <f t="shared" si="1050"/>
        <v>0</v>
      </c>
      <c r="BF608" s="132"/>
      <c r="BG608" s="184">
        <f t="shared" si="1051"/>
        <v>0</v>
      </c>
      <c r="BH608" s="301">
        <f t="shared" si="1052"/>
        <v>0</v>
      </c>
      <c r="BI608" s="56">
        <f t="shared" si="1061"/>
        <v>0</v>
      </c>
      <c r="BJ608" s="311"/>
      <c r="BK608" s="129" t="str">
        <f t="shared" si="1027"/>
        <v>G/V</v>
      </c>
    </row>
    <row r="609" spans="2:63" x14ac:dyDescent="0.25">
      <c r="B609" s="130" t="s">
        <v>676</v>
      </c>
      <c r="C609" s="29"/>
      <c r="D609" s="30"/>
      <c r="E609" s="324" t="s">
        <v>148</v>
      </c>
      <c r="F609" s="324"/>
      <c r="G609" s="61"/>
      <c r="H609" s="66"/>
      <c r="I609" s="26"/>
      <c r="J609" s="186">
        <f>27%</f>
        <v>0.27</v>
      </c>
      <c r="K609" s="197">
        <f t="shared" si="1053"/>
        <v>0</v>
      </c>
      <c r="L609" s="20">
        <f t="shared" si="1028"/>
        <v>0</v>
      </c>
      <c r="M609" s="67">
        <f t="shared" si="1029"/>
        <v>0</v>
      </c>
      <c r="N609" s="198">
        <f>100%</f>
        <v>1</v>
      </c>
      <c r="O609" s="185">
        <f t="shared" si="1054"/>
        <v>0</v>
      </c>
      <c r="P609" s="142"/>
      <c r="Q609" s="20">
        <f t="shared" si="1030"/>
        <v>0</v>
      </c>
      <c r="R609" s="134"/>
      <c r="S609" s="198">
        <f>100%</f>
        <v>1</v>
      </c>
      <c r="T609" s="185">
        <f t="shared" si="1055"/>
        <v>0</v>
      </c>
      <c r="U609" s="132"/>
      <c r="V609" s="134">
        <f t="shared" si="1031"/>
        <v>0</v>
      </c>
      <c r="W609" s="317"/>
      <c r="X609" s="56"/>
      <c r="Y609" s="282"/>
      <c r="Z609" s="284" t="str">
        <f t="shared" si="1024"/>
        <v xml:space="preserve"> </v>
      </c>
      <c r="AA609" s="10">
        <f t="shared" si="1032"/>
        <v>0</v>
      </c>
      <c r="AB609" s="26">
        <f t="shared" si="1033"/>
        <v>0</v>
      </c>
      <c r="AC609" s="186">
        <f t="shared" si="1034"/>
        <v>0.27</v>
      </c>
      <c r="AD609" s="197">
        <f t="shared" si="1056"/>
        <v>0</v>
      </c>
      <c r="AE609" s="20">
        <f t="shared" si="1035"/>
        <v>0</v>
      </c>
      <c r="AF609" s="21">
        <f t="shared" si="1036"/>
        <v>0</v>
      </c>
      <c r="AG609" s="198">
        <f t="shared" si="1037"/>
        <v>1</v>
      </c>
      <c r="AH609" s="185">
        <f t="shared" si="1057"/>
        <v>0</v>
      </c>
      <c r="AI609" s="132"/>
      <c r="AJ609" s="20">
        <f t="shared" si="1038"/>
        <v>0</v>
      </c>
      <c r="AK609" s="133"/>
      <c r="AL609" s="198">
        <f t="shared" si="1039"/>
        <v>1</v>
      </c>
      <c r="AM609" s="185">
        <f t="shared" si="1058"/>
        <v>0</v>
      </c>
      <c r="AN609" s="132"/>
      <c r="AO609" s="134">
        <f t="shared" si="1040"/>
        <v>0</v>
      </c>
      <c r="AP609" s="292">
        <f t="shared" si="1041"/>
        <v>0</v>
      </c>
      <c r="AQ609" s="56">
        <f t="shared" si="1059"/>
        <v>0</v>
      </c>
      <c r="AR609" s="207"/>
      <c r="AS609" s="11" t="str">
        <f t="shared" si="1025"/>
        <v xml:space="preserve"> </v>
      </c>
      <c r="AT609" s="10">
        <f t="shared" si="1042"/>
        <v>0</v>
      </c>
      <c r="AU609" s="26">
        <f t="shared" si="1043"/>
        <v>0</v>
      </c>
      <c r="AV609" s="26">
        <f t="shared" si="1044"/>
        <v>0</v>
      </c>
      <c r="AW609" s="20">
        <f t="shared" si="1045"/>
        <v>0</v>
      </c>
      <c r="AX609" s="21">
        <f t="shared" si="1046"/>
        <v>0</v>
      </c>
      <c r="AY609" s="198">
        <f t="shared" si="1047"/>
        <v>1</v>
      </c>
      <c r="AZ609" s="20">
        <f t="shared" si="1060"/>
        <v>0</v>
      </c>
      <c r="BA609" s="132"/>
      <c r="BB609" s="20">
        <f t="shared" si="1048"/>
        <v>0</v>
      </c>
      <c r="BC609" s="133"/>
      <c r="BD609" s="198">
        <f t="shared" si="1049"/>
        <v>1</v>
      </c>
      <c r="BE609" s="20">
        <f t="shared" si="1050"/>
        <v>0</v>
      </c>
      <c r="BF609" s="132"/>
      <c r="BG609" s="184">
        <f t="shared" si="1051"/>
        <v>0</v>
      </c>
      <c r="BH609" s="301">
        <f t="shared" si="1052"/>
        <v>0</v>
      </c>
      <c r="BI609" s="56">
        <f t="shared" si="1061"/>
        <v>0</v>
      </c>
      <c r="BJ609" s="311"/>
      <c r="BK609" s="129" t="str">
        <f t="shared" si="1027"/>
        <v>G/V</v>
      </c>
    </row>
    <row r="610" spans="2:63" x14ac:dyDescent="0.25">
      <c r="B610" s="130" t="s">
        <v>677</v>
      </c>
      <c r="C610" s="29"/>
      <c r="D610" s="30"/>
      <c r="E610" s="324" t="s">
        <v>148</v>
      </c>
      <c r="F610" s="324"/>
      <c r="G610" s="61"/>
      <c r="H610" s="66"/>
      <c r="I610" s="26"/>
      <c r="J610" s="186">
        <f>27%</f>
        <v>0.27</v>
      </c>
      <c r="K610" s="197">
        <f t="shared" si="1053"/>
        <v>0</v>
      </c>
      <c r="L610" s="20">
        <f t="shared" si="1028"/>
        <v>0</v>
      </c>
      <c r="M610" s="67">
        <f t="shared" si="1029"/>
        <v>0</v>
      </c>
      <c r="N610" s="198">
        <f>100%</f>
        <v>1</v>
      </c>
      <c r="O610" s="185">
        <f t="shared" si="1054"/>
        <v>0</v>
      </c>
      <c r="P610" s="142"/>
      <c r="Q610" s="20">
        <f t="shared" si="1030"/>
        <v>0</v>
      </c>
      <c r="R610" s="134"/>
      <c r="S610" s="198">
        <f>100%</f>
        <v>1</v>
      </c>
      <c r="T610" s="185">
        <f t="shared" si="1055"/>
        <v>0</v>
      </c>
      <c r="U610" s="132"/>
      <c r="V610" s="134">
        <f t="shared" si="1031"/>
        <v>0</v>
      </c>
      <c r="W610" s="317"/>
      <c r="X610" s="56"/>
      <c r="Y610" s="282"/>
      <c r="Z610" s="284" t="str">
        <f t="shared" si="1024"/>
        <v xml:space="preserve"> </v>
      </c>
      <c r="AA610" s="10">
        <f t="shared" si="1032"/>
        <v>0</v>
      </c>
      <c r="AB610" s="26">
        <f t="shared" si="1033"/>
        <v>0</v>
      </c>
      <c r="AC610" s="186">
        <f t="shared" si="1034"/>
        <v>0.27</v>
      </c>
      <c r="AD610" s="197">
        <f t="shared" si="1056"/>
        <v>0</v>
      </c>
      <c r="AE610" s="20">
        <f t="shared" si="1035"/>
        <v>0</v>
      </c>
      <c r="AF610" s="21">
        <f t="shared" si="1036"/>
        <v>0</v>
      </c>
      <c r="AG610" s="198">
        <f t="shared" si="1037"/>
        <v>1</v>
      </c>
      <c r="AH610" s="185">
        <f t="shared" si="1057"/>
        <v>0</v>
      </c>
      <c r="AI610" s="132"/>
      <c r="AJ610" s="20">
        <f t="shared" si="1038"/>
        <v>0</v>
      </c>
      <c r="AK610" s="133"/>
      <c r="AL610" s="198">
        <f t="shared" si="1039"/>
        <v>1</v>
      </c>
      <c r="AM610" s="185">
        <f t="shared" si="1058"/>
        <v>0</v>
      </c>
      <c r="AN610" s="132"/>
      <c r="AO610" s="134">
        <f t="shared" si="1040"/>
        <v>0</v>
      </c>
      <c r="AP610" s="292">
        <f t="shared" si="1041"/>
        <v>0</v>
      </c>
      <c r="AQ610" s="56">
        <f t="shared" si="1059"/>
        <v>0</v>
      </c>
      <c r="AR610" s="207"/>
      <c r="AS610" s="11" t="str">
        <f t="shared" si="1025"/>
        <v xml:space="preserve"> </v>
      </c>
      <c r="AT610" s="10">
        <f t="shared" si="1042"/>
        <v>0</v>
      </c>
      <c r="AU610" s="26">
        <f t="shared" si="1043"/>
        <v>0</v>
      </c>
      <c r="AV610" s="26">
        <f t="shared" si="1044"/>
        <v>0</v>
      </c>
      <c r="AW610" s="20">
        <f t="shared" si="1045"/>
        <v>0</v>
      </c>
      <c r="AX610" s="21">
        <f t="shared" si="1046"/>
        <v>0</v>
      </c>
      <c r="AY610" s="198">
        <f t="shared" si="1047"/>
        <v>1</v>
      </c>
      <c r="AZ610" s="20">
        <f t="shared" si="1060"/>
        <v>0</v>
      </c>
      <c r="BA610" s="132"/>
      <c r="BB610" s="20">
        <f t="shared" si="1048"/>
        <v>0</v>
      </c>
      <c r="BC610" s="133"/>
      <c r="BD610" s="198">
        <f t="shared" si="1049"/>
        <v>1</v>
      </c>
      <c r="BE610" s="20">
        <f t="shared" si="1050"/>
        <v>0</v>
      </c>
      <c r="BF610" s="132"/>
      <c r="BG610" s="184">
        <f t="shared" si="1051"/>
        <v>0</v>
      </c>
      <c r="BH610" s="301">
        <f t="shared" si="1052"/>
        <v>0</v>
      </c>
      <c r="BI610" s="56">
        <f t="shared" si="1061"/>
        <v>0</v>
      </c>
      <c r="BJ610" s="311"/>
      <c r="BK610" s="129" t="str">
        <f t="shared" si="1027"/>
        <v>G/V</v>
      </c>
    </row>
    <row r="611" spans="2:63" x14ac:dyDescent="0.25">
      <c r="B611" s="130" t="s">
        <v>678</v>
      </c>
      <c r="C611" s="29"/>
      <c r="D611" s="30"/>
      <c r="E611" s="324" t="s">
        <v>148</v>
      </c>
      <c r="F611" s="324"/>
      <c r="G611" s="61"/>
      <c r="H611" s="66"/>
      <c r="I611" s="26"/>
      <c r="J611" s="186">
        <f>27%</f>
        <v>0.27</v>
      </c>
      <c r="K611" s="197">
        <f t="shared" si="1053"/>
        <v>0</v>
      </c>
      <c r="L611" s="20">
        <f t="shared" si="1028"/>
        <v>0</v>
      </c>
      <c r="M611" s="67">
        <f t="shared" si="1029"/>
        <v>0</v>
      </c>
      <c r="N611" s="198">
        <f>100%</f>
        <v>1</v>
      </c>
      <c r="O611" s="185">
        <f t="shared" si="1054"/>
        <v>0</v>
      </c>
      <c r="P611" s="142"/>
      <c r="Q611" s="20">
        <f t="shared" si="1030"/>
        <v>0</v>
      </c>
      <c r="R611" s="134"/>
      <c r="S611" s="198">
        <f>100%</f>
        <v>1</v>
      </c>
      <c r="T611" s="185">
        <f t="shared" si="1055"/>
        <v>0</v>
      </c>
      <c r="U611" s="132"/>
      <c r="V611" s="134">
        <f t="shared" si="1031"/>
        <v>0</v>
      </c>
      <c r="W611" s="317"/>
      <c r="X611" s="56"/>
      <c r="Y611" s="282"/>
      <c r="Z611" s="284" t="str">
        <f t="shared" si="1024"/>
        <v xml:space="preserve"> </v>
      </c>
      <c r="AA611" s="10">
        <f t="shared" si="1032"/>
        <v>0</v>
      </c>
      <c r="AB611" s="26">
        <f t="shared" si="1033"/>
        <v>0</v>
      </c>
      <c r="AC611" s="186">
        <f t="shared" si="1034"/>
        <v>0.27</v>
      </c>
      <c r="AD611" s="197">
        <f t="shared" si="1056"/>
        <v>0</v>
      </c>
      <c r="AE611" s="20">
        <f t="shared" si="1035"/>
        <v>0</v>
      </c>
      <c r="AF611" s="21">
        <f t="shared" si="1036"/>
        <v>0</v>
      </c>
      <c r="AG611" s="198">
        <f t="shared" si="1037"/>
        <v>1</v>
      </c>
      <c r="AH611" s="185">
        <f t="shared" si="1057"/>
        <v>0</v>
      </c>
      <c r="AI611" s="132"/>
      <c r="AJ611" s="20">
        <f t="shared" si="1038"/>
        <v>0</v>
      </c>
      <c r="AK611" s="133"/>
      <c r="AL611" s="198">
        <f t="shared" si="1039"/>
        <v>1</v>
      </c>
      <c r="AM611" s="185">
        <f t="shared" si="1058"/>
        <v>0</v>
      </c>
      <c r="AN611" s="132"/>
      <c r="AO611" s="134">
        <f t="shared" si="1040"/>
        <v>0</v>
      </c>
      <c r="AP611" s="292">
        <f t="shared" si="1041"/>
        <v>0</v>
      </c>
      <c r="AQ611" s="56">
        <f t="shared" si="1059"/>
        <v>0</v>
      </c>
      <c r="AR611" s="207"/>
      <c r="AS611" s="11" t="str">
        <f t="shared" si="1025"/>
        <v xml:space="preserve"> </v>
      </c>
      <c r="AT611" s="10">
        <f t="shared" si="1042"/>
        <v>0</v>
      </c>
      <c r="AU611" s="26">
        <f t="shared" si="1043"/>
        <v>0</v>
      </c>
      <c r="AV611" s="26">
        <f t="shared" si="1044"/>
        <v>0</v>
      </c>
      <c r="AW611" s="20">
        <f t="shared" si="1045"/>
        <v>0</v>
      </c>
      <c r="AX611" s="21">
        <f t="shared" si="1046"/>
        <v>0</v>
      </c>
      <c r="AY611" s="198">
        <f t="shared" si="1047"/>
        <v>1</v>
      </c>
      <c r="AZ611" s="20">
        <f t="shared" si="1060"/>
        <v>0</v>
      </c>
      <c r="BA611" s="132"/>
      <c r="BB611" s="20">
        <f t="shared" si="1048"/>
        <v>0</v>
      </c>
      <c r="BC611" s="133"/>
      <c r="BD611" s="198">
        <f t="shared" si="1049"/>
        <v>1</v>
      </c>
      <c r="BE611" s="20">
        <f t="shared" si="1050"/>
        <v>0</v>
      </c>
      <c r="BF611" s="132"/>
      <c r="BG611" s="184">
        <f t="shared" si="1051"/>
        <v>0</v>
      </c>
      <c r="BH611" s="301">
        <f t="shared" si="1052"/>
        <v>0</v>
      </c>
      <c r="BI611" s="56">
        <f t="shared" si="1061"/>
        <v>0</v>
      </c>
      <c r="BJ611" s="311"/>
      <c r="BK611" s="129" t="str">
        <f t="shared" si="1027"/>
        <v>G/V</v>
      </c>
    </row>
    <row r="612" spans="2:63" x14ac:dyDescent="0.25">
      <c r="B612" s="130" t="s">
        <v>679</v>
      </c>
      <c r="C612" s="29"/>
      <c r="D612" s="30"/>
      <c r="E612" s="324" t="s">
        <v>148</v>
      </c>
      <c r="F612" s="324"/>
      <c r="G612" s="61"/>
      <c r="H612" s="66"/>
      <c r="I612" s="26"/>
      <c r="J612" s="186">
        <f>27%</f>
        <v>0.27</v>
      </c>
      <c r="K612" s="197">
        <f t="shared" si="1053"/>
        <v>0</v>
      </c>
      <c r="L612" s="20">
        <f t="shared" si="1028"/>
        <v>0</v>
      </c>
      <c r="M612" s="67">
        <f t="shared" si="1029"/>
        <v>0</v>
      </c>
      <c r="N612" s="198">
        <f>100%</f>
        <v>1</v>
      </c>
      <c r="O612" s="185">
        <f t="shared" si="1054"/>
        <v>0</v>
      </c>
      <c r="P612" s="142"/>
      <c r="Q612" s="20">
        <f t="shared" si="1030"/>
        <v>0</v>
      </c>
      <c r="R612" s="134"/>
      <c r="S612" s="198">
        <f>100%</f>
        <v>1</v>
      </c>
      <c r="T612" s="185">
        <f t="shared" si="1055"/>
        <v>0</v>
      </c>
      <c r="U612" s="132"/>
      <c r="V612" s="134">
        <f t="shared" si="1031"/>
        <v>0</v>
      </c>
      <c r="W612" s="317"/>
      <c r="X612" s="56"/>
      <c r="Y612" s="282"/>
      <c r="Z612" s="284" t="str">
        <f t="shared" si="1024"/>
        <v xml:space="preserve"> </v>
      </c>
      <c r="AA612" s="10">
        <f t="shared" si="1032"/>
        <v>0</v>
      </c>
      <c r="AB612" s="26">
        <f t="shared" si="1033"/>
        <v>0</v>
      </c>
      <c r="AC612" s="186">
        <f t="shared" si="1034"/>
        <v>0.27</v>
      </c>
      <c r="AD612" s="197">
        <f t="shared" si="1056"/>
        <v>0</v>
      </c>
      <c r="AE612" s="20">
        <f t="shared" si="1035"/>
        <v>0</v>
      </c>
      <c r="AF612" s="21">
        <f t="shared" si="1036"/>
        <v>0</v>
      </c>
      <c r="AG612" s="198">
        <f t="shared" si="1037"/>
        <v>1</v>
      </c>
      <c r="AH612" s="185">
        <f t="shared" si="1057"/>
        <v>0</v>
      </c>
      <c r="AI612" s="132"/>
      <c r="AJ612" s="20">
        <f t="shared" si="1038"/>
        <v>0</v>
      </c>
      <c r="AK612" s="133"/>
      <c r="AL612" s="198">
        <f t="shared" si="1039"/>
        <v>1</v>
      </c>
      <c r="AM612" s="185">
        <f t="shared" si="1058"/>
        <v>0</v>
      </c>
      <c r="AN612" s="132"/>
      <c r="AO612" s="134">
        <f t="shared" si="1040"/>
        <v>0</v>
      </c>
      <c r="AP612" s="292">
        <f t="shared" si="1041"/>
        <v>0</v>
      </c>
      <c r="AQ612" s="56">
        <f t="shared" si="1059"/>
        <v>0</v>
      </c>
      <c r="AR612" s="207"/>
      <c r="AS612" s="11" t="str">
        <f t="shared" si="1025"/>
        <v xml:space="preserve"> </v>
      </c>
      <c r="AT612" s="10">
        <f t="shared" si="1042"/>
        <v>0</v>
      </c>
      <c r="AU612" s="26">
        <f t="shared" si="1043"/>
        <v>0</v>
      </c>
      <c r="AV612" s="26">
        <f t="shared" si="1044"/>
        <v>0</v>
      </c>
      <c r="AW612" s="20">
        <f t="shared" si="1045"/>
        <v>0</v>
      </c>
      <c r="AX612" s="21">
        <f t="shared" si="1046"/>
        <v>0</v>
      </c>
      <c r="AY612" s="198">
        <f t="shared" si="1047"/>
        <v>1</v>
      </c>
      <c r="AZ612" s="20">
        <f t="shared" si="1060"/>
        <v>0</v>
      </c>
      <c r="BA612" s="132"/>
      <c r="BB612" s="20">
        <f t="shared" si="1048"/>
        <v>0</v>
      </c>
      <c r="BC612" s="133"/>
      <c r="BD612" s="198">
        <f t="shared" si="1049"/>
        <v>1</v>
      </c>
      <c r="BE612" s="20">
        <f t="shared" si="1050"/>
        <v>0</v>
      </c>
      <c r="BF612" s="132"/>
      <c r="BG612" s="184">
        <f t="shared" si="1051"/>
        <v>0</v>
      </c>
      <c r="BH612" s="301">
        <f t="shared" si="1052"/>
        <v>0</v>
      </c>
      <c r="BI612" s="56">
        <f t="shared" si="1061"/>
        <v>0</v>
      </c>
      <c r="BJ612" s="311"/>
      <c r="BK612" s="129" t="str">
        <f t="shared" si="1027"/>
        <v>G/V</v>
      </c>
    </row>
    <row r="613" spans="2:63" x14ac:dyDescent="0.25">
      <c r="B613" s="130" t="s">
        <v>680</v>
      </c>
      <c r="C613" s="29"/>
      <c r="D613" s="30"/>
      <c r="E613" s="324" t="s">
        <v>148</v>
      </c>
      <c r="F613" s="324"/>
      <c r="G613" s="61"/>
      <c r="H613" s="66"/>
      <c r="I613" s="26"/>
      <c r="J613" s="186">
        <f>27%</f>
        <v>0.27</v>
      </c>
      <c r="K613" s="197">
        <f t="shared" si="1053"/>
        <v>0</v>
      </c>
      <c r="L613" s="20">
        <f t="shared" si="1028"/>
        <v>0</v>
      </c>
      <c r="M613" s="67">
        <f t="shared" si="1029"/>
        <v>0</v>
      </c>
      <c r="N613" s="198">
        <f>100%</f>
        <v>1</v>
      </c>
      <c r="O613" s="185">
        <f t="shared" si="1054"/>
        <v>0</v>
      </c>
      <c r="P613" s="142"/>
      <c r="Q613" s="20">
        <f t="shared" si="1030"/>
        <v>0</v>
      </c>
      <c r="R613" s="134"/>
      <c r="S613" s="198">
        <f>100%</f>
        <v>1</v>
      </c>
      <c r="T613" s="185">
        <f t="shared" si="1055"/>
        <v>0</v>
      </c>
      <c r="U613" s="132"/>
      <c r="V613" s="134">
        <f t="shared" si="1031"/>
        <v>0</v>
      </c>
      <c r="W613" s="317"/>
      <c r="X613" s="56"/>
      <c r="Y613" s="282"/>
      <c r="Z613" s="284" t="str">
        <f t="shared" si="1024"/>
        <v xml:space="preserve"> </v>
      </c>
      <c r="AA613" s="10">
        <f t="shared" si="1032"/>
        <v>0</v>
      </c>
      <c r="AB613" s="26">
        <f t="shared" si="1033"/>
        <v>0</v>
      </c>
      <c r="AC613" s="186">
        <f t="shared" si="1034"/>
        <v>0.27</v>
      </c>
      <c r="AD613" s="197">
        <f t="shared" si="1056"/>
        <v>0</v>
      </c>
      <c r="AE613" s="20">
        <f t="shared" si="1035"/>
        <v>0</v>
      </c>
      <c r="AF613" s="21">
        <f t="shared" si="1036"/>
        <v>0</v>
      </c>
      <c r="AG613" s="198">
        <f t="shared" si="1037"/>
        <v>1</v>
      </c>
      <c r="AH613" s="185">
        <f t="shared" si="1057"/>
        <v>0</v>
      </c>
      <c r="AI613" s="132"/>
      <c r="AJ613" s="20">
        <f t="shared" si="1038"/>
        <v>0</v>
      </c>
      <c r="AK613" s="133"/>
      <c r="AL613" s="198">
        <f t="shared" si="1039"/>
        <v>1</v>
      </c>
      <c r="AM613" s="185">
        <f t="shared" si="1058"/>
        <v>0</v>
      </c>
      <c r="AN613" s="132"/>
      <c r="AO613" s="134">
        <f t="shared" si="1040"/>
        <v>0</v>
      </c>
      <c r="AP613" s="292">
        <f t="shared" si="1041"/>
        <v>0</v>
      </c>
      <c r="AQ613" s="56">
        <f t="shared" si="1059"/>
        <v>0</v>
      </c>
      <c r="AR613" s="207"/>
      <c r="AS613" s="11" t="str">
        <f t="shared" si="1025"/>
        <v xml:space="preserve"> </v>
      </c>
      <c r="AT613" s="10">
        <f t="shared" si="1042"/>
        <v>0</v>
      </c>
      <c r="AU613" s="26">
        <f t="shared" si="1043"/>
        <v>0</v>
      </c>
      <c r="AV613" s="26">
        <f t="shared" si="1044"/>
        <v>0</v>
      </c>
      <c r="AW613" s="20">
        <f t="shared" si="1045"/>
        <v>0</v>
      </c>
      <c r="AX613" s="21">
        <f t="shared" si="1046"/>
        <v>0</v>
      </c>
      <c r="AY613" s="198">
        <f t="shared" si="1047"/>
        <v>1</v>
      </c>
      <c r="AZ613" s="20">
        <f t="shared" si="1060"/>
        <v>0</v>
      </c>
      <c r="BA613" s="132"/>
      <c r="BB613" s="20">
        <f t="shared" si="1048"/>
        <v>0</v>
      </c>
      <c r="BC613" s="133"/>
      <c r="BD613" s="198">
        <f t="shared" si="1049"/>
        <v>1</v>
      </c>
      <c r="BE613" s="20">
        <f t="shared" si="1050"/>
        <v>0</v>
      </c>
      <c r="BF613" s="132"/>
      <c r="BG613" s="184">
        <f t="shared" si="1051"/>
        <v>0</v>
      </c>
      <c r="BH613" s="301">
        <f t="shared" si="1052"/>
        <v>0</v>
      </c>
      <c r="BI613" s="56">
        <f t="shared" si="1061"/>
        <v>0</v>
      </c>
      <c r="BJ613" s="311"/>
      <c r="BK613" s="129" t="str">
        <f t="shared" ref="BK613:BK623" si="1062">+IF(LEFT(RIGHT(B613,3),1)="/",SUBSTITUTE(B613,RIGHT(B613,3),""),"")</f>
        <v>G/V</v>
      </c>
    </row>
    <row r="614" spans="2:63" x14ac:dyDescent="0.25">
      <c r="B614" s="130" t="s">
        <v>681</v>
      </c>
      <c r="C614" s="29"/>
      <c r="D614" s="30"/>
      <c r="E614" s="324" t="s">
        <v>148</v>
      </c>
      <c r="F614" s="324"/>
      <c r="G614" s="61"/>
      <c r="H614" s="66"/>
      <c r="I614" s="26"/>
      <c r="J614" s="186">
        <f>27%</f>
        <v>0.27</v>
      </c>
      <c r="K614" s="197">
        <f t="shared" si="1053"/>
        <v>0</v>
      </c>
      <c r="L614" s="20">
        <f t="shared" si="1028"/>
        <v>0</v>
      </c>
      <c r="M614" s="67">
        <f t="shared" si="1029"/>
        <v>0</v>
      </c>
      <c r="N614" s="198">
        <f>100%</f>
        <v>1</v>
      </c>
      <c r="O614" s="185">
        <f t="shared" si="1054"/>
        <v>0</v>
      </c>
      <c r="P614" s="142"/>
      <c r="Q614" s="20">
        <f t="shared" si="1030"/>
        <v>0</v>
      </c>
      <c r="R614" s="134"/>
      <c r="S614" s="198">
        <f>100%</f>
        <v>1</v>
      </c>
      <c r="T614" s="185">
        <f t="shared" si="1055"/>
        <v>0</v>
      </c>
      <c r="U614" s="132"/>
      <c r="V614" s="134">
        <f t="shared" si="1031"/>
        <v>0</v>
      </c>
      <c r="W614" s="317"/>
      <c r="X614" s="56"/>
      <c r="Y614" s="282"/>
      <c r="Z614" s="284" t="str">
        <f t="shared" si="1024"/>
        <v xml:space="preserve"> </v>
      </c>
      <c r="AA614" s="10">
        <f t="shared" si="1032"/>
        <v>0</v>
      </c>
      <c r="AB614" s="26">
        <f t="shared" si="1033"/>
        <v>0</v>
      </c>
      <c r="AC614" s="186">
        <f t="shared" si="1034"/>
        <v>0.27</v>
      </c>
      <c r="AD614" s="197">
        <f t="shared" si="1056"/>
        <v>0</v>
      </c>
      <c r="AE614" s="20">
        <f t="shared" si="1035"/>
        <v>0</v>
      </c>
      <c r="AF614" s="21">
        <f t="shared" si="1036"/>
        <v>0</v>
      </c>
      <c r="AG614" s="198">
        <f t="shared" si="1037"/>
        <v>1</v>
      </c>
      <c r="AH614" s="185">
        <f t="shared" si="1057"/>
        <v>0</v>
      </c>
      <c r="AI614" s="132"/>
      <c r="AJ614" s="20">
        <f t="shared" si="1038"/>
        <v>0</v>
      </c>
      <c r="AK614" s="133"/>
      <c r="AL614" s="198">
        <f t="shared" si="1039"/>
        <v>1</v>
      </c>
      <c r="AM614" s="185">
        <f t="shared" si="1058"/>
        <v>0</v>
      </c>
      <c r="AN614" s="132"/>
      <c r="AO614" s="134">
        <f t="shared" si="1040"/>
        <v>0</v>
      </c>
      <c r="AP614" s="292">
        <f t="shared" si="1041"/>
        <v>0</v>
      </c>
      <c r="AQ614" s="56">
        <f t="shared" si="1059"/>
        <v>0</v>
      </c>
      <c r="AR614" s="207"/>
      <c r="AS614" s="11" t="str">
        <f t="shared" si="1025"/>
        <v xml:space="preserve"> </v>
      </c>
      <c r="AT614" s="10">
        <f t="shared" si="1042"/>
        <v>0</v>
      </c>
      <c r="AU614" s="26">
        <f t="shared" si="1043"/>
        <v>0</v>
      </c>
      <c r="AV614" s="26">
        <f t="shared" si="1044"/>
        <v>0</v>
      </c>
      <c r="AW614" s="20">
        <f t="shared" si="1045"/>
        <v>0</v>
      </c>
      <c r="AX614" s="21">
        <f t="shared" si="1046"/>
        <v>0</v>
      </c>
      <c r="AY614" s="198">
        <f t="shared" si="1047"/>
        <v>1</v>
      </c>
      <c r="AZ614" s="20">
        <f t="shared" si="1060"/>
        <v>0</v>
      </c>
      <c r="BA614" s="132"/>
      <c r="BB614" s="20">
        <f t="shared" si="1048"/>
        <v>0</v>
      </c>
      <c r="BC614" s="133"/>
      <c r="BD614" s="198">
        <f t="shared" si="1049"/>
        <v>1</v>
      </c>
      <c r="BE614" s="20">
        <f t="shared" si="1050"/>
        <v>0</v>
      </c>
      <c r="BF614" s="132"/>
      <c r="BG614" s="184">
        <f t="shared" si="1051"/>
        <v>0</v>
      </c>
      <c r="BH614" s="301">
        <f t="shared" si="1052"/>
        <v>0</v>
      </c>
      <c r="BI614" s="56">
        <f t="shared" si="1061"/>
        <v>0</v>
      </c>
      <c r="BJ614" s="311"/>
      <c r="BK614" s="129" t="str">
        <f t="shared" si="1062"/>
        <v>G/V</v>
      </c>
    </row>
    <row r="615" spans="2:63" x14ac:dyDescent="0.25">
      <c r="B615" s="130" t="s">
        <v>682</v>
      </c>
      <c r="C615" s="29"/>
      <c r="D615" s="30"/>
      <c r="E615" s="324" t="s">
        <v>148</v>
      </c>
      <c r="F615" s="324"/>
      <c r="G615" s="61"/>
      <c r="H615" s="66"/>
      <c r="I615" s="26"/>
      <c r="J615" s="186">
        <f>27%</f>
        <v>0.27</v>
      </c>
      <c r="K615" s="197">
        <f t="shared" si="1053"/>
        <v>0</v>
      </c>
      <c r="L615" s="20">
        <f t="shared" si="1028"/>
        <v>0</v>
      </c>
      <c r="M615" s="67">
        <f t="shared" si="1029"/>
        <v>0</v>
      </c>
      <c r="N615" s="198">
        <f>100%</f>
        <v>1</v>
      </c>
      <c r="O615" s="185">
        <f t="shared" si="1054"/>
        <v>0</v>
      </c>
      <c r="P615" s="142"/>
      <c r="Q615" s="20">
        <f t="shared" si="1030"/>
        <v>0</v>
      </c>
      <c r="R615" s="134"/>
      <c r="S615" s="198">
        <f>100%</f>
        <v>1</v>
      </c>
      <c r="T615" s="185">
        <f t="shared" si="1055"/>
        <v>0</v>
      </c>
      <c r="U615" s="132"/>
      <c r="V615" s="134">
        <f t="shared" si="1031"/>
        <v>0</v>
      </c>
      <c r="W615" s="317"/>
      <c r="X615" s="56"/>
      <c r="Y615" s="282"/>
      <c r="Z615" s="284" t="str">
        <f t="shared" si="1024"/>
        <v xml:space="preserve"> </v>
      </c>
      <c r="AA615" s="10">
        <f t="shared" si="1032"/>
        <v>0</v>
      </c>
      <c r="AB615" s="26">
        <f t="shared" si="1033"/>
        <v>0</v>
      </c>
      <c r="AC615" s="186">
        <f t="shared" si="1034"/>
        <v>0.27</v>
      </c>
      <c r="AD615" s="197">
        <f t="shared" si="1056"/>
        <v>0</v>
      </c>
      <c r="AE615" s="20">
        <f t="shared" si="1035"/>
        <v>0</v>
      </c>
      <c r="AF615" s="21">
        <f t="shared" si="1036"/>
        <v>0</v>
      </c>
      <c r="AG615" s="198">
        <f t="shared" si="1037"/>
        <v>1</v>
      </c>
      <c r="AH615" s="185">
        <f t="shared" si="1057"/>
        <v>0</v>
      </c>
      <c r="AI615" s="132"/>
      <c r="AJ615" s="20">
        <f t="shared" si="1038"/>
        <v>0</v>
      </c>
      <c r="AK615" s="133"/>
      <c r="AL615" s="198">
        <f t="shared" si="1039"/>
        <v>1</v>
      </c>
      <c r="AM615" s="185">
        <f t="shared" si="1058"/>
        <v>0</v>
      </c>
      <c r="AN615" s="132"/>
      <c r="AO615" s="134">
        <f t="shared" si="1040"/>
        <v>0</v>
      </c>
      <c r="AP615" s="292">
        <f t="shared" si="1041"/>
        <v>0</v>
      </c>
      <c r="AQ615" s="56">
        <f t="shared" si="1059"/>
        <v>0</v>
      </c>
      <c r="AR615" s="207"/>
      <c r="AS615" s="11" t="str">
        <f t="shared" si="1025"/>
        <v xml:space="preserve"> </v>
      </c>
      <c r="AT615" s="10">
        <f t="shared" si="1042"/>
        <v>0</v>
      </c>
      <c r="AU615" s="26">
        <f t="shared" si="1043"/>
        <v>0</v>
      </c>
      <c r="AV615" s="26">
        <f t="shared" si="1044"/>
        <v>0</v>
      </c>
      <c r="AW615" s="20">
        <f t="shared" si="1045"/>
        <v>0</v>
      </c>
      <c r="AX615" s="21">
        <f t="shared" si="1046"/>
        <v>0</v>
      </c>
      <c r="AY615" s="198">
        <f t="shared" si="1047"/>
        <v>1</v>
      </c>
      <c r="AZ615" s="20">
        <f t="shared" si="1060"/>
        <v>0</v>
      </c>
      <c r="BA615" s="132"/>
      <c r="BB615" s="20">
        <f t="shared" si="1048"/>
        <v>0</v>
      </c>
      <c r="BC615" s="133"/>
      <c r="BD615" s="198">
        <f t="shared" si="1049"/>
        <v>1</v>
      </c>
      <c r="BE615" s="20">
        <f t="shared" si="1050"/>
        <v>0</v>
      </c>
      <c r="BF615" s="132"/>
      <c r="BG615" s="184">
        <f t="shared" si="1051"/>
        <v>0</v>
      </c>
      <c r="BH615" s="301">
        <f t="shared" si="1052"/>
        <v>0</v>
      </c>
      <c r="BI615" s="56">
        <f t="shared" si="1061"/>
        <v>0</v>
      </c>
      <c r="BJ615" s="311"/>
      <c r="BK615" s="129" t="str">
        <f t="shared" si="1062"/>
        <v>G/V</v>
      </c>
    </row>
    <row r="616" spans="2:63" x14ac:dyDescent="0.25">
      <c r="B616" s="130" t="s">
        <v>683</v>
      </c>
      <c r="C616" s="29"/>
      <c r="D616" s="30"/>
      <c r="E616" s="324" t="s">
        <v>148</v>
      </c>
      <c r="F616" s="324"/>
      <c r="G616" s="61"/>
      <c r="H616" s="66"/>
      <c r="I616" s="26"/>
      <c r="J616" s="186">
        <f>27%</f>
        <v>0.27</v>
      </c>
      <c r="K616" s="197">
        <f t="shared" si="1053"/>
        <v>0</v>
      </c>
      <c r="L616" s="20">
        <f t="shared" si="1028"/>
        <v>0</v>
      </c>
      <c r="M616" s="67">
        <f t="shared" si="1029"/>
        <v>0</v>
      </c>
      <c r="N616" s="198">
        <f>100%</f>
        <v>1</v>
      </c>
      <c r="O616" s="185">
        <f t="shared" si="1054"/>
        <v>0</v>
      </c>
      <c r="P616" s="142"/>
      <c r="Q616" s="20">
        <f t="shared" si="1030"/>
        <v>0</v>
      </c>
      <c r="R616" s="134"/>
      <c r="S616" s="198">
        <f>100%</f>
        <v>1</v>
      </c>
      <c r="T616" s="185">
        <f t="shared" si="1055"/>
        <v>0</v>
      </c>
      <c r="U616" s="132"/>
      <c r="V616" s="134">
        <f t="shared" si="1031"/>
        <v>0</v>
      </c>
      <c r="W616" s="317"/>
      <c r="X616" s="56"/>
      <c r="Y616" s="282"/>
      <c r="Z616" s="284" t="str">
        <f t="shared" si="1024"/>
        <v xml:space="preserve"> </v>
      </c>
      <c r="AA616" s="10">
        <f t="shared" si="1032"/>
        <v>0</v>
      </c>
      <c r="AB616" s="26">
        <f t="shared" si="1033"/>
        <v>0</v>
      </c>
      <c r="AC616" s="186">
        <f t="shared" si="1034"/>
        <v>0.27</v>
      </c>
      <c r="AD616" s="197">
        <f t="shared" si="1056"/>
        <v>0</v>
      </c>
      <c r="AE616" s="20">
        <f t="shared" si="1035"/>
        <v>0</v>
      </c>
      <c r="AF616" s="21">
        <f t="shared" si="1036"/>
        <v>0</v>
      </c>
      <c r="AG616" s="198">
        <f t="shared" si="1037"/>
        <v>1</v>
      </c>
      <c r="AH616" s="185">
        <f t="shared" si="1057"/>
        <v>0</v>
      </c>
      <c r="AI616" s="132"/>
      <c r="AJ616" s="20">
        <f t="shared" si="1038"/>
        <v>0</v>
      </c>
      <c r="AK616" s="133"/>
      <c r="AL616" s="198">
        <f t="shared" si="1039"/>
        <v>1</v>
      </c>
      <c r="AM616" s="185">
        <f t="shared" si="1058"/>
        <v>0</v>
      </c>
      <c r="AN616" s="132"/>
      <c r="AO616" s="134">
        <f t="shared" si="1040"/>
        <v>0</v>
      </c>
      <c r="AP616" s="292">
        <f t="shared" si="1041"/>
        <v>0</v>
      </c>
      <c r="AQ616" s="56">
        <f t="shared" si="1059"/>
        <v>0</v>
      </c>
      <c r="AR616" s="207"/>
      <c r="AS616" s="11" t="str">
        <f t="shared" si="1025"/>
        <v xml:space="preserve"> </v>
      </c>
      <c r="AT616" s="10">
        <f t="shared" si="1042"/>
        <v>0</v>
      </c>
      <c r="AU616" s="26">
        <f t="shared" si="1043"/>
        <v>0</v>
      </c>
      <c r="AV616" s="26">
        <f t="shared" si="1044"/>
        <v>0</v>
      </c>
      <c r="AW616" s="20">
        <f t="shared" si="1045"/>
        <v>0</v>
      </c>
      <c r="AX616" s="21">
        <f t="shared" si="1046"/>
        <v>0</v>
      </c>
      <c r="AY616" s="198">
        <f t="shared" si="1047"/>
        <v>1</v>
      </c>
      <c r="AZ616" s="20">
        <f t="shared" si="1060"/>
        <v>0</v>
      </c>
      <c r="BA616" s="132"/>
      <c r="BB616" s="20">
        <f t="shared" si="1048"/>
        <v>0</v>
      </c>
      <c r="BC616" s="133"/>
      <c r="BD616" s="198">
        <f t="shared" si="1049"/>
        <v>1</v>
      </c>
      <c r="BE616" s="20">
        <f t="shared" si="1050"/>
        <v>0</v>
      </c>
      <c r="BF616" s="132"/>
      <c r="BG616" s="184">
        <f t="shared" si="1051"/>
        <v>0</v>
      </c>
      <c r="BH616" s="301">
        <f t="shared" si="1052"/>
        <v>0</v>
      </c>
      <c r="BI616" s="56">
        <f t="shared" si="1061"/>
        <v>0</v>
      </c>
      <c r="BJ616" s="311"/>
      <c r="BK616" s="129" t="str">
        <f t="shared" si="1062"/>
        <v>G/V</v>
      </c>
    </row>
    <row r="617" spans="2:63" x14ac:dyDescent="0.25">
      <c r="B617" s="130" t="s">
        <v>684</v>
      </c>
      <c r="C617" s="29"/>
      <c r="D617" s="30"/>
      <c r="E617" s="324" t="s">
        <v>148</v>
      </c>
      <c r="F617" s="324"/>
      <c r="G617" s="61"/>
      <c r="H617" s="66"/>
      <c r="I617" s="26"/>
      <c r="J617" s="186">
        <f>27%</f>
        <v>0.27</v>
      </c>
      <c r="K617" s="197">
        <f t="shared" si="1053"/>
        <v>0</v>
      </c>
      <c r="L617" s="20">
        <f t="shared" si="1028"/>
        <v>0</v>
      </c>
      <c r="M617" s="67">
        <f t="shared" si="1029"/>
        <v>0</v>
      </c>
      <c r="N617" s="198">
        <f>100%</f>
        <v>1</v>
      </c>
      <c r="O617" s="185">
        <f t="shared" si="1054"/>
        <v>0</v>
      </c>
      <c r="P617" s="142"/>
      <c r="Q617" s="20">
        <f t="shared" si="1030"/>
        <v>0</v>
      </c>
      <c r="R617" s="134"/>
      <c r="S617" s="198">
        <f>100%</f>
        <v>1</v>
      </c>
      <c r="T617" s="185">
        <f t="shared" si="1055"/>
        <v>0</v>
      </c>
      <c r="U617" s="132"/>
      <c r="V617" s="134">
        <f t="shared" si="1031"/>
        <v>0</v>
      </c>
      <c r="W617" s="317"/>
      <c r="X617" s="56"/>
      <c r="Y617" s="282"/>
      <c r="Z617" s="284" t="str">
        <f t="shared" si="1024"/>
        <v xml:space="preserve"> </v>
      </c>
      <c r="AA617" s="10">
        <f t="shared" si="1032"/>
        <v>0</v>
      </c>
      <c r="AB617" s="26">
        <f t="shared" si="1033"/>
        <v>0</v>
      </c>
      <c r="AC617" s="186">
        <f t="shared" si="1034"/>
        <v>0.27</v>
      </c>
      <c r="AD617" s="197">
        <f t="shared" si="1056"/>
        <v>0</v>
      </c>
      <c r="AE617" s="20">
        <f t="shared" si="1035"/>
        <v>0</v>
      </c>
      <c r="AF617" s="21">
        <f t="shared" si="1036"/>
        <v>0</v>
      </c>
      <c r="AG617" s="198">
        <f t="shared" si="1037"/>
        <v>1</v>
      </c>
      <c r="AH617" s="185">
        <f t="shared" si="1057"/>
        <v>0</v>
      </c>
      <c r="AI617" s="132"/>
      <c r="AJ617" s="20">
        <f t="shared" si="1038"/>
        <v>0</v>
      </c>
      <c r="AK617" s="133"/>
      <c r="AL617" s="198">
        <f t="shared" si="1039"/>
        <v>1</v>
      </c>
      <c r="AM617" s="185">
        <f t="shared" si="1058"/>
        <v>0</v>
      </c>
      <c r="AN617" s="132"/>
      <c r="AO617" s="134">
        <f t="shared" si="1040"/>
        <v>0</v>
      </c>
      <c r="AP617" s="292">
        <f t="shared" si="1041"/>
        <v>0</v>
      </c>
      <c r="AQ617" s="56">
        <f t="shared" si="1059"/>
        <v>0</v>
      </c>
      <c r="AR617" s="207"/>
      <c r="AS617" s="11" t="str">
        <f t="shared" si="1025"/>
        <v xml:space="preserve"> </v>
      </c>
      <c r="AT617" s="10">
        <f t="shared" si="1042"/>
        <v>0</v>
      </c>
      <c r="AU617" s="26">
        <f t="shared" si="1043"/>
        <v>0</v>
      </c>
      <c r="AV617" s="26">
        <f t="shared" si="1044"/>
        <v>0</v>
      </c>
      <c r="AW617" s="20">
        <f t="shared" si="1045"/>
        <v>0</v>
      </c>
      <c r="AX617" s="21">
        <f t="shared" si="1046"/>
        <v>0</v>
      </c>
      <c r="AY617" s="198">
        <f t="shared" si="1047"/>
        <v>1</v>
      </c>
      <c r="AZ617" s="20">
        <f t="shared" si="1060"/>
        <v>0</v>
      </c>
      <c r="BA617" s="132"/>
      <c r="BB617" s="20">
        <f t="shared" si="1048"/>
        <v>0</v>
      </c>
      <c r="BC617" s="133"/>
      <c r="BD617" s="198">
        <f t="shared" si="1049"/>
        <v>1</v>
      </c>
      <c r="BE617" s="20">
        <f t="shared" si="1050"/>
        <v>0</v>
      </c>
      <c r="BF617" s="132"/>
      <c r="BG617" s="184">
        <f t="shared" si="1051"/>
        <v>0</v>
      </c>
      <c r="BH617" s="301">
        <f t="shared" si="1052"/>
        <v>0</v>
      </c>
      <c r="BI617" s="56">
        <f t="shared" si="1061"/>
        <v>0</v>
      </c>
      <c r="BJ617" s="311"/>
      <c r="BK617" s="129" t="str">
        <f t="shared" si="1062"/>
        <v>G/V</v>
      </c>
    </row>
    <row r="618" spans="2:63" x14ac:dyDescent="0.25">
      <c r="B618" s="130" t="s">
        <v>685</v>
      </c>
      <c r="C618" s="29"/>
      <c r="D618" s="30"/>
      <c r="E618" s="324" t="s">
        <v>148</v>
      </c>
      <c r="F618" s="324"/>
      <c r="G618" s="61"/>
      <c r="H618" s="66"/>
      <c r="I618" s="26"/>
      <c r="J618" s="186">
        <f>27%</f>
        <v>0.27</v>
      </c>
      <c r="K618" s="197">
        <f t="shared" si="1053"/>
        <v>0</v>
      </c>
      <c r="L618" s="20">
        <f t="shared" si="1028"/>
        <v>0</v>
      </c>
      <c r="M618" s="67">
        <f t="shared" si="1029"/>
        <v>0</v>
      </c>
      <c r="N618" s="198">
        <f>100%</f>
        <v>1</v>
      </c>
      <c r="O618" s="185">
        <f t="shared" si="1054"/>
        <v>0</v>
      </c>
      <c r="P618" s="142"/>
      <c r="Q618" s="20">
        <f t="shared" si="1030"/>
        <v>0</v>
      </c>
      <c r="R618" s="134"/>
      <c r="S618" s="198">
        <f>100%</f>
        <v>1</v>
      </c>
      <c r="T618" s="185">
        <f t="shared" si="1055"/>
        <v>0</v>
      </c>
      <c r="U618" s="132"/>
      <c r="V618" s="134">
        <f t="shared" si="1031"/>
        <v>0</v>
      </c>
      <c r="W618" s="317"/>
      <c r="X618" s="56"/>
      <c r="Y618" s="282"/>
      <c r="Z618" s="284" t="str">
        <f t="shared" si="1024"/>
        <v xml:space="preserve"> </v>
      </c>
      <c r="AA618" s="10">
        <f t="shared" si="1032"/>
        <v>0</v>
      </c>
      <c r="AB618" s="26">
        <f t="shared" si="1033"/>
        <v>0</v>
      </c>
      <c r="AC618" s="186">
        <f t="shared" si="1034"/>
        <v>0.27</v>
      </c>
      <c r="AD618" s="197">
        <f t="shared" si="1056"/>
        <v>0</v>
      </c>
      <c r="AE618" s="20">
        <f t="shared" si="1035"/>
        <v>0</v>
      </c>
      <c r="AF618" s="21">
        <f t="shared" si="1036"/>
        <v>0</v>
      </c>
      <c r="AG618" s="198">
        <f t="shared" si="1037"/>
        <v>1</v>
      </c>
      <c r="AH618" s="185">
        <f t="shared" si="1057"/>
        <v>0</v>
      </c>
      <c r="AI618" s="132"/>
      <c r="AJ618" s="20">
        <f t="shared" si="1038"/>
        <v>0</v>
      </c>
      <c r="AK618" s="133"/>
      <c r="AL618" s="198">
        <f t="shared" si="1039"/>
        <v>1</v>
      </c>
      <c r="AM618" s="185">
        <f t="shared" si="1058"/>
        <v>0</v>
      </c>
      <c r="AN618" s="132"/>
      <c r="AO618" s="134">
        <f t="shared" si="1040"/>
        <v>0</v>
      </c>
      <c r="AP618" s="292">
        <f t="shared" si="1041"/>
        <v>0</v>
      </c>
      <c r="AQ618" s="56">
        <f t="shared" si="1059"/>
        <v>0</v>
      </c>
      <c r="AR618" s="207"/>
      <c r="AS618" s="11" t="str">
        <f t="shared" si="1025"/>
        <v xml:space="preserve"> </v>
      </c>
      <c r="AT618" s="10">
        <f t="shared" si="1042"/>
        <v>0</v>
      </c>
      <c r="AU618" s="26">
        <f t="shared" si="1043"/>
        <v>0</v>
      </c>
      <c r="AV618" s="26">
        <f t="shared" si="1044"/>
        <v>0</v>
      </c>
      <c r="AW618" s="20">
        <f t="shared" si="1045"/>
        <v>0</v>
      </c>
      <c r="AX618" s="21">
        <f t="shared" si="1046"/>
        <v>0</v>
      </c>
      <c r="AY618" s="198">
        <f t="shared" si="1047"/>
        <v>1</v>
      </c>
      <c r="AZ618" s="20">
        <f t="shared" si="1060"/>
        <v>0</v>
      </c>
      <c r="BA618" s="132"/>
      <c r="BB618" s="20">
        <f t="shared" si="1048"/>
        <v>0</v>
      </c>
      <c r="BC618" s="133"/>
      <c r="BD618" s="198">
        <f t="shared" si="1049"/>
        <v>1</v>
      </c>
      <c r="BE618" s="20">
        <f t="shared" si="1050"/>
        <v>0</v>
      </c>
      <c r="BF618" s="132"/>
      <c r="BG618" s="184">
        <f t="shared" si="1051"/>
        <v>0</v>
      </c>
      <c r="BH618" s="301">
        <f t="shared" si="1052"/>
        <v>0</v>
      </c>
      <c r="BI618" s="56">
        <f t="shared" si="1061"/>
        <v>0</v>
      </c>
      <c r="BJ618" s="311"/>
      <c r="BK618" s="129" t="str">
        <f t="shared" si="1062"/>
        <v>G/V</v>
      </c>
    </row>
    <row r="619" spans="2:63" x14ac:dyDescent="0.25">
      <c r="B619" s="130" t="s">
        <v>686</v>
      </c>
      <c r="C619" s="29"/>
      <c r="D619" s="30"/>
      <c r="E619" s="324" t="s">
        <v>148</v>
      </c>
      <c r="F619" s="324"/>
      <c r="G619" s="61"/>
      <c r="H619" s="66"/>
      <c r="I619" s="26"/>
      <c r="J619" s="186">
        <f>27%</f>
        <v>0.27</v>
      </c>
      <c r="K619" s="197">
        <f t="shared" si="1053"/>
        <v>0</v>
      </c>
      <c r="L619" s="20">
        <f t="shared" si="1028"/>
        <v>0</v>
      </c>
      <c r="M619" s="67">
        <f t="shared" si="1029"/>
        <v>0</v>
      </c>
      <c r="N619" s="198">
        <f>100%</f>
        <v>1</v>
      </c>
      <c r="O619" s="185">
        <f t="shared" si="1054"/>
        <v>0</v>
      </c>
      <c r="P619" s="142"/>
      <c r="Q619" s="20">
        <f t="shared" si="1030"/>
        <v>0</v>
      </c>
      <c r="R619" s="134"/>
      <c r="S619" s="198">
        <f>100%</f>
        <v>1</v>
      </c>
      <c r="T619" s="185">
        <f t="shared" si="1055"/>
        <v>0</v>
      </c>
      <c r="U619" s="132"/>
      <c r="V619" s="134">
        <f t="shared" si="1031"/>
        <v>0</v>
      </c>
      <c r="W619" s="317"/>
      <c r="X619" s="56"/>
      <c r="Y619" s="282"/>
      <c r="Z619" s="284" t="str">
        <f t="shared" si="1024"/>
        <v xml:space="preserve"> </v>
      </c>
      <c r="AA619" s="10">
        <f t="shared" si="1032"/>
        <v>0</v>
      </c>
      <c r="AB619" s="26">
        <f t="shared" si="1033"/>
        <v>0</v>
      </c>
      <c r="AC619" s="186">
        <f t="shared" si="1034"/>
        <v>0.27</v>
      </c>
      <c r="AD619" s="197">
        <f t="shared" si="1056"/>
        <v>0</v>
      </c>
      <c r="AE619" s="20">
        <f t="shared" si="1035"/>
        <v>0</v>
      </c>
      <c r="AF619" s="21">
        <f t="shared" si="1036"/>
        <v>0</v>
      </c>
      <c r="AG619" s="198">
        <f t="shared" si="1037"/>
        <v>1</v>
      </c>
      <c r="AH619" s="185">
        <f t="shared" si="1057"/>
        <v>0</v>
      </c>
      <c r="AI619" s="132"/>
      <c r="AJ619" s="20">
        <f t="shared" si="1038"/>
        <v>0</v>
      </c>
      <c r="AK619" s="133"/>
      <c r="AL619" s="198">
        <f t="shared" si="1039"/>
        <v>1</v>
      </c>
      <c r="AM619" s="185">
        <f t="shared" si="1058"/>
        <v>0</v>
      </c>
      <c r="AN619" s="132"/>
      <c r="AO619" s="134">
        <f t="shared" si="1040"/>
        <v>0</v>
      </c>
      <c r="AP619" s="292">
        <f t="shared" si="1041"/>
        <v>0</v>
      </c>
      <c r="AQ619" s="56">
        <f t="shared" si="1059"/>
        <v>0</v>
      </c>
      <c r="AR619" s="207"/>
      <c r="AS619" s="11" t="str">
        <f t="shared" si="1025"/>
        <v xml:space="preserve"> </v>
      </c>
      <c r="AT619" s="10">
        <f t="shared" si="1042"/>
        <v>0</v>
      </c>
      <c r="AU619" s="26">
        <f t="shared" si="1043"/>
        <v>0</v>
      </c>
      <c r="AV619" s="26">
        <f t="shared" si="1044"/>
        <v>0</v>
      </c>
      <c r="AW619" s="20">
        <f t="shared" si="1045"/>
        <v>0</v>
      </c>
      <c r="AX619" s="21">
        <f t="shared" si="1046"/>
        <v>0</v>
      </c>
      <c r="AY619" s="198">
        <f t="shared" si="1047"/>
        <v>1</v>
      </c>
      <c r="AZ619" s="20">
        <f t="shared" si="1060"/>
        <v>0</v>
      </c>
      <c r="BA619" s="132"/>
      <c r="BB619" s="20">
        <f t="shared" si="1048"/>
        <v>0</v>
      </c>
      <c r="BC619" s="133"/>
      <c r="BD619" s="198">
        <f t="shared" si="1049"/>
        <v>1</v>
      </c>
      <c r="BE619" s="20">
        <f t="shared" si="1050"/>
        <v>0</v>
      </c>
      <c r="BF619" s="132"/>
      <c r="BG619" s="184">
        <f t="shared" si="1051"/>
        <v>0</v>
      </c>
      <c r="BH619" s="301">
        <f t="shared" si="1052"/>
        <v>0</v>
      </c>
      <c r="BI619" s="56">
        <f t="shared" si="1061"/>
        <v>0</v>
      </c>
      <c r="BJ619" s="311"/>
      <c r="BK619" s="129" t="str">
        <f t="shared" si="1062"/>
        <v>G/V</v>
      </c>
    </row>
    <row r="620" spans="2:63" x14ac:dyDescent="0.25">
      <c r="B620" s="130" t="s">
        <v>687</v>
      </c>
      <c r="C620" s="29"/>
      <c r="D620" s="30"/>
      <c r="E620" s="324" t="s">
        <v>148</v>
      </c>
      <c r="F620" s="324"/>
      <c r="G620" s="61"/>
      <c r="H620" s="66"/>
      <c r="I620" s="26"/>
      <c r="J620" s="186">
        <f>27%</f>
        <v>0.27</v>
      </c>
      <c r="K620" s="197">
        <f t="shared" si="1053"/>
        <v>0</v>
      </c>
      <c r="L620" s="20">
        <f t="shared" si="1028"/>
        <v>0</v>
      </c>
      <c r="M620" s="67">
        <f t="shared" si="1029"/>
        <v>0</v>
      </c>
      <c r="N620" s="198">
        <f>100%</f>
        <v>1</v>
      </c>
      <c r="O620" s="185">
        <f t="shared" si="1054"/>
        <v>0</v>
      </c>
      <c r="P620" s="142"/>
      <c r="Q620" s="20">
        <f t="shared" si="1030"/>
        <v>0</v>
      </c>
      <c r="R620" s="134"/>
      <c r="S620" s="198">
        <f>100%</f>
        <v>1</v>
      </c>
      <c r="T620" s="185">
        <f t="shared" si="1055"/>
        <v>0</v>
      </c>
      <c r="U620" s="132"/>
      <c r="V620" s="134">
        <f t="shared" si="1031"/>
        <v>0</v>
      </c>
      <c r="W620" s="317"/>
      <c r="X620" s="56"/>
      <c r="Y620" s="282"/>
      <c r="Z620" s="284" t="str">
        <f t="shared" si="1024"/>
        <v xml:space="preserve"> </v>
      </c>
      <c r="AA620" s="10">
        <f t="shared" si="1032"/>
        <v>0</v>
      </c>
      <c r="AB620" s="26">
        <f t="shared" si="1033"/>
        <v>0</v>
      </c>
      <c r="AC620" s="186">
        <f t="shared" si="1034"/>
        <v>0.27</v>
      </c>
      <c r="AD620" s="197">
        <f t="shared" si="1056"/>
        <v>0</v>
      </c>
      <c r="AE620" s="20">
        <f t="shared" si="1035"/>
        <v>0</v>
      </c>
      <c r="AF620" s="21">
        <f t="shared" si="1036"/>
        <v>0</v>
      </c>
      <c r="AG620" s="198">
        <f t="shared" si="1037"/>
        <v>1</v>
      </c>
      <c r="AH620" s="185">
        <f t="shared" si="1057"/>
        <v>0</v>
      </c>
      <c r="AI620" s="132"/>
      <c r="AJ620" s="20">
        <f t="shared" si="1038"/>
        <v>0</v>
      </c>
      <c r="AK620" s="133"/>
      <c r="AL620" s="198">
        <f t="shared" si="1039"/>
        <v>1</v>
      </c>
      <c r="AM620" s="185">
        <f t="shared" si="1058"/>
        <v>0</v>
      </c>
      <c r="AN620" s="132"/>
      <c r="AO620" s="134">
        <f t="shared" si="1040"/>
        <v>0</v>
      </c>
      <c r="AP620" s="292">
        <f t="shared" si="1041"/>
        <v>0</v>
      </c>
      <c r="AQ620" s="56">
        <f t="shared" si="1059"/>
        <v>0</v>
      </c>
      <c r="AR620" s="207"/>
      <c r="AS620" s="11" t="str">
        <f t="shared" si="1025"/>
        <v xml:space="preserve"> </v>
      </c>
      <c r="AT620" s="10">
        <f t="shared" si="1042"/>
        <v>0</v>
      </c>
      <c r="AU620" s="26">
        <f t="shared" si="1043"/>
        <v>0</v>
      </c>
      <c r="AV620" s="26">
        <f t="shared" si="1044"/>
        <v>0</v>
      </c>
      <c r="AW620" s="20">
        <f t="shared" si="1045"/>
        <v>0</v>
      </c>
      <c r="AX620" s="21">
        <f t="shared" si="1046"/>
        <v>0</v>
      </c>
      <c r="AY620" s="198">
        <f t="shared" si="1047"/>
        <v>1</v>
      </c>
      <c r="AZ620" s="20">
        <f t="shared" si="1060"/>
        <v>0</v>
      </c>
      <c r="BA620" s="132"/>
      <c r="BB620" s="20">
        <f t="shared" si="1048"/>
        <v>0</v>
      </c>
      <c r="BC620" s="133"/>
      <c r="BD620" s="198">
        <f t="shared" si="1049"/>
        <v>1</v>
      </c>
      <c r="BE620" s="20">
        <f t="shared" si="1050"/>
        <v>0</v>
      </c>
      <c r="BF620" s="132"/>
      <c r="BG620" s="184">
        <f t="shared" si="1051"/>
        <v>0</v>
      </c>
      <c r="BH620" s="301">
        <f t="shared" si="1052"/>
        <v>0</v>
      </c>
      <c r="BI620" s="56">
        <f t="shared" si="1061"/>
        <v>0</v>
      </c>
      <c r="BJ620" s="311"/>
      <c r="BK620" s="129" t="str">
        <f t="shared" si="1062"/>
        <v>G/V</v>
      </c>
    </row>
    <row r="621" spans="2:63" x14ac:dyDescent="0.25">
      <c r="B621" s="130" t="s">
        <v>688</v>
      </c>
      <c r="C621" s="29"/>
      <c r="D621" s="30"/>
      <c r="E621" s="324" t="s">
        <v>148</v>
      </c>
      <c r="F621" s="324"/>
      <c r="G621" s="61"/>
      <c r="H621" s="66"/>
      <c r="I621" s="26"/>
      <c r="J621" s="186">
        <f>27%</f>
        <v>0.27</v>
      </c>
      <c r="K621" s="197">
        <f t="shared" si="1053"/>
        <v>0</v>
      </c>
      <c r="L621" s="20">
        <f t="shared" si="1028"/>
        <v>0</v>
      </c>
      <c r="M621" s="67">
        <f t="shared" si="1029"/>
        <v>0</v>
      </c>
      <c r="N621" s="198">
        <f>100%</f>
        <v>1</v>
      </c>
      <c r="O621" s="185">
        <f t="shared" si="1054"/>
        <v>0</v>
      </c>
      <c r="P621" s="142"/>
      <c r="Q621" s="20">
        <f t="shared" si="1030"/>
        <v>0</v>
      </c>
      <c r="R621" s="134"/>
      <c r="S621" s="198">
        <f>100%</f>
        <v>1</v>
      </c>
      <c r="T621" s="185">
        <f t="shared" si="1055"/>
        <v>0</v>
      </c>
      <c r="U621" s="132"/>
      <c r="V621" s="134">
        <f t="shared" si="1031"/>
        <v>0</v>
      </c>
      <c r="W621" s="317"/>
      <c r="X621" s="56"/>
      <c r="Y621" s="282"/>
      <c r="Z621" s="284" t="str">
        <f t="shared" si="1024"/>
        <v xml:space="preserve"> </v>
      </c>
      <c r="AA621" s="10">
        <f t="shared" si="1032"/>
        <v>0</v>
      </c>
      <c r="AB621" s="26">
        <f t="shared" si="1033"/>
        <v>0</v>
      </c>
      <c r="AC621" s="186">
        <f t="shared" si="1034"/>
        <v>0.27</v>
      </c>
      <c r="AD621" s="197">
        <f t="shared" si="1056"/>
        <v>0</v>
      </c>
      <c r="AE621" s="20">
        <f t="shared" si="1035"/>
        <v>0</v>
      </c>
      <c r="AF621" s="21">
        <f t="shared" si="1036"/>
        <v>0</v>
      </c>
      <c r="AG621" s="198">
        <f t="shared" si="1037"/>
        <v>1</v>
      </c>
      <c r="AH621" s="185">
        <f t="shared" si="1057"/>
        <v>0</v>
      </c>
      <c r="AI621" s="132"/>
      <c r="AJ621" s="20">
        <f t="shared" si="1038"/>
        <v>0</v>
      </c>
      <c r="AK621" s="133"/>
      <c r="AL621" s="198">
        <f t="shared" si="1039"/>
        <v>1</v>
      </c>
      <c r="AM621" s="185">
        <f t="shared" si="1058"/>
        <v>0</v>
      </c>
      <c r="AN621" s="132"/>
      <c r="AO621" s="134">
        <f t="shared" si="1040"/>
        <v>0</v>
      </c>
      <c r="AP621" s="292">
        <f t="shared" si="1041"/>
        <v>0</v>
      </c>
      <c r="AQ621" s="56">
        <f t="shared" si="1059"/>
        <v>0</v>
      </c>
      <c r="AR621" s="207"/>
      <c r="AS621" s="11" t="str">
        <f t="shared" si="1025"/>
        <v xml:space="preserve"> </v>
      </c>
      <c r="AT621" s="10">
        <f t="shared" si="1042"/>
        <v>0</v>
      </c>
      <c r="AU621" s="26">
        <f t="shared" si="1043"/>
        <v>0</v>
      </c>
      <c r="AV621" s="26">
        <f t="shared" si="1044"/>
        <v>0</v>
      </c>
      <c r="AW621" s="20">
        <f t="shared" si="1045"/>
        <v>0</v>
      </c>
      <c r="AX621" s="21">
        <f t="shared" si="1046"/>
        <v>0</v>
      </c>
      <c r="AY621" s="198">
        <f t="shared" si="1047"/>
        <v>1</v>
      </c>
      <c r="AZ621" s="20">
        <f t="shared" si="1060"/>
        <v>0</v>
      </c>
      <c r="BA621" s="132"/>
      <c r="BB621" s="20">
        <f t="shared" si="1048"/>
        <v>0</v>
      </c>
      <c r="BC621" s="133"/>
      <c r="BD621" s="198">
        <f t="shared" si="1049"/>
        <v>1</v>
      </c>
      <c r="BE621" s="20">
        <f t="shared" si="1050"/>
        <v>0</v>
      </c>
      <c r="BF621" s="132"/>
      <c r="BG621" s="184">
        <f t="shared" si="1051"/>
        <v>0</v>
      </c>
      <c r="BH621" s="301">
        <f t="shared" si="1052"/>
        <v>0</v>
      </c>
      <c r="BI621" s="56">
        <f t="shared" si="1061"/>
        <v>0</v>
      </c>
      <c r="BJ621" s="311"/>
      <c r="BK621" s="129" t="str">
        <f t="shared" si="1062"/>
        <v>G/V</v>
      </c>
    </row>
    <row r="622" spans="2:63" x14ac:dyDescent="0.25">
      <c r="B622" s="130" t="s">
        <v>689</v>
      </c>
      <c r="C622" s="29"/>
      <c r="D622" s="30"/>
      <c r="E622" s="324" t="s">
        <v>148</v>
      </c>
      <c r="F622" s="324"/>
      <c r="G622" s="61"/>
      <c r="H622" s="66"/>
      <c r="I622" s="26"/>
      <c r="J622" s="186">
        <f>27%</f>
        <v>0.27</v>
      </c>
      <c r="K622" s="197">
        <f t="shared" si="1053"/>
        <v>0</v>
      </c>
      <c r="L622" s="20">
        <f t="shared" si="1028"/>
        <v>0</v>
      </c>
      <c r="M622" s="67">
        <f t="shared" si="1029"/>
        <v>0</v>
      </c>
      <c r="N622" s="198">
        <f>100%</f>
        <v>1</v>
      </c>
      <c r="O622" s="185">
        <f t="shared" si="1054"/>
        <v>0</v>
      </c>
      <c r="P622" s="142"/>
      <c r="Q622" s="20">
        <f t="shared" si="1030"/>
        <v>0</v>
      </c>
      <c r="R622" s="134"/>
      <c r="S622" s="198">
        <f>100%</f>
        <v>1</v>
      </c>
      <c r="T622" s="185">
        <f t="shared" si="1055"/>
        <v>0</v>
      </c>
      <c r="U622" s="132"/>
      <c r="V622" s="134">
        <f t="shared" si="1031"/>
        <v>0</v>
      </c>
      <c r="W622" s="317"/>
      <c r="X622" s="56"/>
      <c r="Y622" s="282"/>
      <c r="Z622" s="284" t="str">
        <f t="shared" si="1024"/>
        <v xml:space="preserve"> </v>
      </c>
      <c r="AA622" s="10">
        <f t="shared" si="1032"/>
        <v>0</v>
      </c>
      <c r="AB622" s="26">
        <f t="shared" si="1033"/>
        <v>0</v>
      </c>
      <c r="AC622" s="186">
        <f t="shared" si="1034"/>
        <v>0.27</v>
      </c>
      <c r="AD622" s="197">
        <f t="shared" si="1056"/>
        <v>0</v>
      </c>
      <c r="AE622" s="20">
        <f t="shared" si="1035"/>
        <v>0</v>
      </c>
      <c r="AF622" s="21">
        <f t="shared" si="1036"/>
        <v>0</v>
      </c>
      <c r="AG622" s="198">
        <f t="shared" si="1037"/>
        <v>1</v>
      </c>
      <c r="AH622" s="185">
        <f t="shared" si="1057"/>
        <v>0</v>
      </c>
      <c r="AI622" s="132"/>
      <c r="AJ622" s="20">
        <f t="shared" si="1038"/>
        <v>0</v>
      </c>
      <c r="AK622" s="133"/>
      <c r="AL622" s="198">
        <f t="shared" si="1039"/>
        <v>1</v>
      </c>
      <c r="AM622" s="185">
        <f t="shared" si="1058"/>
        <v>0</v>
      </c>
      <c r="AN622" s="132"/>
      <c r="AO622" s="134">
        <f t="shared" si="1040"/>
        <v>0</v>
      </c>
      <c r="AP622" s="292">
        <f t="shared" si="1041"/>
        <v>0</v>
      </c>
      <c r="AQ622" s="56">
        <f t="shared" si="1059"/>
        <v>0</v>
      </c>
      <c r="AR622" s="207"/>
      <c r="AS622" s="11" t="str">
        <f t="shared" si="1025"/>
        <v xml:space="preserve"> </v>
      </c>
      <c r="AT622" s="10">
        <f t="shared" si="1042"/>
        <v>0</v>
      </c>
      <c r="AU622" s="26">
        <f t="shared" si="1043"/>
        <v>0</v>
      </c>
      <c r="AV622" s="26">
        <f t="shared" si="1044"/>
        <v>0</v>
      </c>
      <c r="AW622" s="20">
        <f t="shared" si="1045"/>
        <v>0</v>
      </c>
      <c r="AX622" s="21">
        <f t="shared" si="1046"/>
        <v>0</v>
      </c>
      <c r="AY622" s="198">
        <f t="shared" si="1047"/>
        <v>1</v>
      </c>
      <c r="AZ622" s="20">
        <f t="shared" si="1060"/>
        <v>0</v>
      </c>
      <c r="BA622" s="132"/>
      <c r="BB622" s="20">
        <f t="shared" si="1048"/>
        <v>0</v>
      </c>
      <c r="BC622" s="133"/>
      <c r="BD622" s="198">
        <f t="shared" si="1049"/>
        <v>1</v>
      </c>
      <c r="BE622" s="20">
        <f t="shared" si="1050"/>
        <v>0</v>
      </c>
      <c r="BF622" s="132"/>
      <c r="BG622" s="184">
        <f t="shared" si="1051"/>
        <v>0</v>
      </c>
      <c r="BH622" s="301">
        <f t="shared" si="1052"/>
        <v>0</v>
      </c>
      <c r="BI622" s="56">
        <f t="shared" si="1061"/>
        <v>0</v>
      </c>
      <c r="BJ622" s="311"/>
      <c r="BK622" s="129" t="str">
        <f t="shared" si="1062"/>
        <v>G/V</v>
      </c>
    </row>
    <row r="623" spans="2:63" x14ac:dyDescent="0.25">
      <c r="B623" s="130" t="s">
        <v>690</v>
      </c>
      <c r="C623" s="29"/>
      <c r="D623" s="30"/>
      <c r="E623" s="324" t="s">
        <v>148</v>
      </c>
      <c r="F623" s="324"/>
      <c r="G623" s="61"/>
      <c r="H623" s="66"/>
      <c r="I623" s="26"/>
      <c r="J623" s="186">
        <f>27%</f>
        <v>0.27</v>
      </c>
      <c r="K623" s="197">
        <f t="shared" si="1053"/>
        <v>0</v>
      </c>
      <c r="L623" s="20">
        <f t="shared" si="1028"/>
        <v>0</v>
      </c>
      <c r="M623" s="67">
        <f t="shared" si="1029"/>
        <v>0</v>
      </c>
      <c r="N623" s="198">
        <f>100%</f>
        <v>1</v>
      </c>
      <c r="O623" s="185">
        <f t="shared" si="1054"/>
        <v>0</v>
      </c>
      <c r="P623" s="144"/>
      <c r="Q623" s="20">
        <f t="shared" si="1030"/>
        <v>0</v>
      </c>
      <c r="R623" s="134"/>
      <c r="S623" s="198">
        <v>1</v>
      </c>
      <c r="T623" s="185">
        <f t="shared" si="1055"/>
        <v>0</v>
      </c>
      <c r="U623" s="132"/>
      <c r="V623" s="134">
        <f t="shared" si="1031"/>
        <v>0</v>
      </c>
      <c r="W623" s="317"/>
      <c r="X623" s="56"/>
      <c r="Y623" s="282"/>
      <c r="Z623" s="284" t="str">
        <f t="shared" si="1024"/>
        <v xml:space="preserve"> </v>
      </c>
      <c r="AA623" s="10">
        <f t="shared" si="1032"/>
        <v>0</v>
      </c>
      <c r="AB623" s="26">
        <f t="shared" si="1033"/>
        <v>0</v>
      </c>
      <c r="AC623" s="186">
        <f t="shared" si="1034"/>
        <v>0.27</v>
      </c>
      <c r="AD623" s="197">
        <f t="shared" si="1056"/>
        <v>0</v>
      </c>
      <c r="AE623" s="20">
        <f t="shared" si="1035"/>
        <v>0</v>
      </c>
      <c r="AF623" s="21">
        <f t="shared" si="1036"/>
        <v>0</v>
      </c>
      <c r="AG623" s="198">
        <f t="shared" si="1037"/>
        <v>1</v>
      </c>
      <c r="AH623" s="185">
        <f t="shared" si="1057"/>
        <v>0</v>
      </c>
      <c r="AI623" s="314"/>
      <c r="AJ623" s="20">
        <f t="shared" si="1038"/>
        <v>0</v>
      </c>
      <c r="AK623" s="133"/>
      <c r="AL623" s="198">
        <f t="shared" si="1039"/>
        <v>1</v>
      </c>
      <c r="AM623" s="185">
        <f t="shared" si="1058"/>
        <v>0</v>
      </c>
      <c r="AN623" s="132"/>
      <c r="AO623" s="134">
        <f t="shared" si="1040"/>
        <v>0</v>
      </c>
      <c r="AP623" s="292">
        <f t="shared" si="1041"/>
        <v>0</v>
      </c>
      <c r="AQ623" s="56">
        <f t="shared" si="1059"/>
        <v>0</v>
      </c>
      <c r="AR623" s="207"/>
      <c r="AS623" s="11" t="str">
        <f>IF(BH623&lt;&gt;0,"Kérem, indokolja az eltérést!"," ")</f>
        <v xml:space="preserve"> </v>
      </c>
      <c r="AT623" s="10">
        <f t="shared" si="1042"/>
        <v>0</v>
      </c>
      <c r="AU623" s="26">
        <f t="shared" si="1043"/>
        <v>0</v>
      </c>
      <c r="AV623" s="26">
        <f t="shared" si="1044"/>
        <v>0</v>
      </c>
      <c r="AW623" s="20">
        <f t="shared" si="1045"/>
        <v>0</v>
      </c>
      <c r="AX623" s="21">
        <f t="shared" si="1046"/>
        <v>0</v>
      </c>
      <c r="AY623" s="198">
        <f t="shared" si="1047"/>
        <v>1</v>
      </c>
      <c r="AZ623" s="20">
        <f t="shared" si="1060"/>
        <v>0</v>
      </c>
      <c r="BA623" s="314"/>
      <c r="BB623" s="20">
        <f t="shared" si="1048"/>
        <v>0</v>
      </c>
      <c r="BC623" s="133"/>
      <c r="BD623" s="198">
        <f t="shared" si="1049"/>
        <v>1</v>
      </c>
      <c r="BE623" s="20">
        <f t="shared" si="1050"/>
        <v>0</v>
      </c>
      <c r="BF623" s="132"/>
      <c r="BG623" s="184">
        <f t="shared" si="1051"/>
        <v>0</v>
      </c>
      <c r="BH623" s="301">
        <f>AZ623-AH623</f>
        <v>0</v>
      </c>
      <c r="BI623" s="56">
        <f t="shared" si="1061"/>
        <v>0</v>
      </c>
      <c r="BJ623" s="311"/>
      <c r="BK623" s="129" t="str">
        <f t="shared" si="1062"/>
        <v>G/V</v>
      </c>
    </row>
    <row r="624" spans="2:63" ht="15.75" thickBot="1" x14ac:dyDescent="0.3">
      <c r="B624" s="145" t="s">
        <v>110</v>
      </c>
      <c r="C624" s="401" t="s">
        <v>119</v>
      </c>
      <c r="D624" s="402"/>
      <c r="E624" s="402"/>
      <c r="F624" s="403"/>
      <c r="G624" s="146"/>
      <c r="H624" s="147"/>
      <c r="I624" s="76"/>
      <c r="J624" s="76"/>
      <c r="K624" s="76"/>
      <c r="L624" s="76"/>
      <c r="M624" s="77">
        <f>M8+M72+M178+M368+M411+M433+M518</f>
        <v>0</v>
      </c>
      <c r="N624" s="155"/>
      <c r="O624" s="76">
        <f>O8+O72+O178+O368+O411+O433+O518</f>
        <v>0</v>
      </c>
      <c r="P624" s="149"/>
      <c r="Q624" s="76">
        <f>Q8+Q72+Q178+Q368+Q411+Q433+Q518</f>
        <v>0</v>
      </c>
      <c r="R624" s="150"/>
      <c r="S624" s="148"/>
      <c r="T624" s="76">
        <f>T8+T72+T178+T368+T411+T433+T518</f>
        <v>0</v>
      </c>
      <c r="U624" s="148"/>
      <c r="V624" s="76">
        <f>V8+V72+V178+V368+V411+V433+V518</f>
        <v>0</v>
      </c>
      <c r="Z624" s="284"/>
      <c r="AA624" s="151"/>
      <c r="AB624" s="76"/>
      <c r="AC624" s="76"/>
      <c r="AD624" s="76"/>
      <c r="AE624" s="76"/>
      <c r="AF624" s="84">
        <f>AF8+AF72+AF178+AF368+AF411+AF433+AF518</f>
        <v>0</v>
      </c>
      <c r="AH624" s="76">
        <f>AH8+AH72+AH178+AH368+AH411+AH433+AH518</f>
        <v>0</v>
      </c>
      <c r="AI624" s="156"/>
      <c r="AJ624" s="76">
        <f>AJ8+AJ72+AJ178+AJ368+AJ411+AJ433+AJ518</f>
        <v>0</v>
      </c>
      <c r="AK624" s="150"/>
      <c r="AL624" s="33"/>
      <c r="AM624" s="76">
        <f>AM8+AM72+AM178+AM368+AM411+AM433+AM518</f>
        <v>0</v>
      </c>
      <c r="AN624" s="155"/>
      <c r="AO624" s="76">
        <f>AO8+AO72+AO178+AO368+AO411+AO433+AO518</f>
        <v>0</v>
      </c>
      <c r="AP624" s="293"/>
      <c r="AR624" s="290"/>
      <c r="AS624" s="11"/>
      <c r="AT624" s="151"/>
      <c r="AU624" s="76"/>
      <c r="AV624" s="76"/>
      <c r="AW624" s="76"/>
      <c r="AX624" s="84">
        <f>AX8+AX72+AX178+AX368+AX411+AX433+AX518</f>
        <v>0</v>
      </c>
      <c r="AZ624" s="76">
        <f>AZ8+AZ72+AZ178+AZ368+AZ411+AZ433+AZ518</f>
        <v>0</v>
      </c>
      <c r="BA624" s="156"/>
      <c r="BB624" s="76">
        <f>BB8+BB72+BB178+BB368+BB411+BB433+BB518</f>
        <v>0</v>
      </c>
      <c r="BC624" s="150"/>
      <c r="BD624" s="33"/>
      <c r="BE624" s="76">
        <f>BE8+BE72+BE178+BE368+BE411+BE433+BE518</f>
        <v>0</v>
      </c>
      <c r="BF624" s="155"/>
      <c r="BG624" s="78">
        <f>BG8+BG72+BG178+BG368+BG411+BG433+BG518</f>
        <v>0</v>
      </c>
      <c r="BH624" s="302"/>
      <c r="BK624" s="129" t="str">
        <f>+IF(LEFT(RIGHT(B624,2),1)="/",SUBSTITUTE(B624,RIGHT(B624,2),""),"")</f>
        <v/>
      </c>
    </row>
    <row r="625" spans="1:76" ht="15.75" thickBot="1" x14ac:dyDescent="0.3">
      <c r="B625" s="145" t="s">
        <v>111</v>
      </c>
      <c r="C625" s="404" t="s">
        <v>120</v>
      </c>
      <c r="D625" s="405"/>
      <c r="E625" s="405"/>
      <c r="F625" s="406"/>
      <c r="G625" s="152"/>
      <c r="H625" s="153"/>
      <c r="I625" s="154"/>
      <c r="J625" s="154"/>
      <c r="K625" s="154"/>
      <c r="L625" s="78"/>
      <c r="M625" s="79">
        <f>ROUNDDOWN((M624*(IF(K630=1,0.01,0.07))),0)</f>
        <v>0</v>
      </c>
      <c r="N625" s="155"/>
      <c r="O625" s="76" t="e">
        <f>ROUNDDOWN(((M625/M624)*O624),0)</f>
        <v>#DIV/0!</v>
      </c>
      <c r="P625" s="144"/>
      <c r="Q625" s="76" t="e">
        <f>M625-O625</f>
        <v>#DIV/0!</v>
      </c>
      <c r="R625" s="157"/>
      <c r="S625" s="148"/>
      <c r="T625" s="76" t="e">
        <f>O625</f>
        <v>#DIV/0!</v>
      </c>
      <c r="U625" s="132"/>
      <c r="V625" s="76" t="e">
        <f>Q625</f>
        <v>#DIV/0!</v>
      </c>
      <c r="Z625" s="284" t="e">
        <f>IF(AP625&lt;&gt;0,"Kérem, indokolja az eltérést!"," ")</f>
        <v>#DIV/0!</v>
      </c>
      <c r="AA625" s="158"/>
      <c r="AB625" s="154"/>
      <c r="AC625" s="154"/>
      <c r="AD625" s="154"/>
      <c r="AE625" s="78"/>
      <c r="AF625" s="79">
        <f>ROUNDDOWN((AF624*(IF(AB630=1,0.01,0.07))),0)</f>
        <v>0</v>
      </c>
      <c r="AH625" s="76" t="e">
        <f>ROUND(((AF625/AF624)*AH624),0)</f>
        <v>#DIV/0!</v>
      </c>
      <c r="AI625" s="156"/>
      <c r="AJ625" s="76" t="e">
        <f>AF625-AH625</f>
        <v>#DIV/0!</v>
      </c>
      <c r="AK625" s="157"/>
      <c r="AL625" s="33"/>
      <c r="AM625" s="76" t="e">
        <f>AH625</f>
        <v>#DIV/0!</v>
      </c>
      <c r="AN625" s="155"/>
      <c r="AO625" s="76" t="e">
        <f>AJ625</f>
        <v>#DIV/0!</v>
      </c>
      <c r="AP625" s="292" t="e">
        <f>AH625-O625</f>
        <v>#DIV/0!</v>
      </c>
      <c r="AR625" s="290"/>
      <c r="AS625" s="11" t="e">
        <f>IF(BH625&lt;&gt;0,"Kérem, indokolja az eltérést!"," ")</f>
        <v>#DIV/0!</v>
      </c>
      <c r="AT625" s="158"/>
      <c r="AU625" s="154"/>
      <c r="AV625" s="154"/>
      <c r="AW625" s="78"/>
      <c r="AX625" s="79">
        <f>ROUNDDOWN((AX624*(IF(AU630=1,0.01,0.07))),0)</f>
        <v>0</v>
      </c>
      <c r="AZ625" s="76" t="e">
        <f>ROUND(((AX625/AX624)*AZ624),0)</f>
        <v>#DIV/0!</v>
      </c>
      <c r="BA625" s="156"/>
      <c r="BB625" s="76" t="e">
        <f>AX625-AZ625</f>
        <v>#DIV/0!</v>
      </c>
      <c r="BC625" s="301">
        <f>AU625-AC625</f>
        <v>0</v>
      </c>
      <c r="BD625" s="33"/>
      <c r="BE625" s="76" t="e">
        <f>AZ625</f>
        <v>#DIV/0!</v>
      </c>
      <c r="BF625" s="155"/>
      <c r="BG625" s="78" t="e">
        <f>BB625</f>
        <v>#DIV/0!</v>
      </c>
      <c r="BH625" s="301" t="e">
        <f>AZ625-AH625</f>
        <v>#DIV/0!</v>
      </c>
      <c r="BK625" s="159"/>
    </row>
    <row r="626" spans="1:76" s="75" customFormat="1" x14ac:dyDescent="0.25">
      <c r="B626" s="109" t="s">
        <v>112</v>
      </c>
      <c r="C626" s="398" t="s">
        <v>118</v>
      </c>
      <c r="D626" s="399"/>
      <c r="E626" s="399"/>
      <c r="F626" s="400"/>
      <c r="G626" s="160"/>
      <c r="H626" s="161"/>
      <c r="I626" s="162"/>
      <c r="J626" s="162"/>
      <c r="K626" s="162"/>
      <c r="L626" s="74"/>
      <c r="M626" s="163">
        <f>M624+M625</f>
        <v>0</v>
      </c>
      <c r="N626" s="155"/>
      <c r="O626" s="74" t="e">
        <f>O624+O625</f>
        <v>#DIV/0!</v>
      </c>
      <c r="P626" s="156"/>
      <c r="Q626" s="74" t="e">
        <f>Q624+Q625</f>
        <v>#DIV/0!</v>
      </c>
      <c r="R626" s="157"/>
      <c r="S626" s="155"/>
      <c r="T626" s="74" t="e">
        <f>T624+T625</f>
        <v>#DIV/0!</v>
      </c>
      <c r="U626" s="155"/>
      <c r="V626" s="74" t="e">
        <f>V624+V625</f>
        <v>#DIV/0!</v>
      </c>
      <c r="W626" s="33"/>
      <c r="X626" s="33"/>
      <c r="Y626" s="33"/>
      <c r="Z626" s="31"/>
      <c r="AA626" s="31"/>
      <c r="AB626" s="31"/>
      <c r="AC626" s="31"/>
      <c r="AD626" s="31"/>
      <c r="AE626" s="31"/>
      <c r="AF626" s="74">
        <f>AF624+AF625</f>
        <v>0</v>
      </c>
      <c r="AG626" s="33"/>
      <c r="AH626" s="74" t="e">
        <f>AH624+AH625</f>
        <v>#DIV/0!</v>
      </c>
      <c r="AI626" s="156"/>
      <c r="AJ626" s="74" t="e">
        <f>AJ624+AJ625</f>
        <v>#DIV/0!</v>
      </c>
      <c r="AK626" s="157"/>
      <c r="AL626" s="33"/>
      <c r="AM626" s="74" t="e">
        <f>AM624+AM625</f>
        <v>#DIV/0!</v>
      </c>
      <c r="AN626" s="155"/>
      <c r="AO626" s="74" t="e">
        <f>AO624+AO625</f>
        <v>#DIV/0!</v>
      </c>
      <c r="AP626" s="203"/>
      <c r="AQ626" s="33"/>
      <c r="AR626" s="31"/>
      <c r="AS626" s="31"/>
      <c r="AT626" s="31"/>
      <c r="AU626" s="31"/>
      <c r="AV626" s="31"/>
      <c r="AW626" s="31"/>
      <c r="AX626" s="74">
        <f>AX624+AX625</f>
        <v>0</v>
      </c>
      <c r="AY626" s="33"/>
      <c r="AZ626" s="74" t="e">
        <f>AZ624+AZ625</f>
        <v>#DIV/0!</v>
      </c>
      <c r="BA626" s="156"/>
      <c r="BB626" s="74" t="e">
        <f>BB624+BB625</f>
        <v>#DIV/0!</v>
      </c>
      <c r="BC626" s="157"/>
      <c r="BD626" s="33"/>
      <c r="BE626" s="74" t="e">
        <f>BE624+BE625</f>
        <v>#DIV/0!</v>
      </c>
      <c r="BF626" s="155"/>
      <c r="BG626" s="74" t="e">
        <f>BG624+BG625</f>
        <v>#DIV/0!</v>
      </c>
      <c r="BH626" s="203"/>
      <c r="BI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s="75" customFormat="1" x14ac:dyDescent="0.25">
      <c r="A627" s="164"/>
      <c r="B627" s="109" t="s">
        <v>113</v>
      </c>
      <c r="C627" s="395" t="s">
        <v>34</v>
      </c>
      <c r="D627" s="396"/>
      <c r="E627" s="396"/>
      <c r="F627" s="397"/>
      <c r="G627" s="160"/>
      <c r="H627" s="161"/>
      <c r="I627" s="162"/>
      <c r="J627" s="162"/>
      <c r="K627" s="162"/>
      <c r="L627" s="74"/>
      <c r="M627" s="165">
        <f>L627*H627</f>
        <v>0</v>
      </c>
      <c r="N627" s="33"/>
      <c r="O627" s="74" t="e">
        <f>(M627/M626)*O626</f>
        <v>#DIV/0!</v>
      </c>
      <c r="P627" s="156"/>
      <c r="Q627" s="33"/>
      <c r="R627" s="33"/>
      <c r="S627" s="37"/>
      <c r="T627" s="74" t="e">
        <f>(M627/M626)*T626</f>
        <v>#DIV/0!</v>
      </c>
      <c r="U627" s="155"/>
      <c r="V627" s="33"/>
      <c r="W627" s="33"/>
      <c r="X627" s="33"/>
      <c r="Y627" s="33"/>
      <c r="Z627" s="31"/>
      <c r="AA627" s="31"/>
      <c r="AB627" s="31"/>
      <c r="AC627" s="31"/>
      <c r="AD627" s="31"/>
      <c r="AE627" s="31"/>
      <c r="AF627" s="74">
        <f>AE627*AA627</f>
        <v>0</v>
      </c>
      <c r="AG627" s="33"/>
      <c r="AH627" s="74" t="e">
        <f>(AF627/AF626)*AH626</f>
        <v>#DIV/0!</v>
      </c>
      <c r="AI627" s="156"/>
      <c r="AJ627" s="33"/>
      <c r="AK627" s="33"/>
      <c r="AL627" s="33"/>
      <c r="AM627" s="74" t="e">
        <f>(AF627/AF626)*AM626</f>
        <v>#DIV/0!</v>
      </c>
      <c r="AN627" s="155"/>
      <c r="AO627" s="155"/>
      <c r="AP627" s="203"/>
      <c r="AQ627" s="33"/>
      <c r="AR627" s="31"/>
      <c r="AS627" s="31"/>
      <c r="AT627" s="31"/>
      <c r="AU627" s="31"/>
      <c r="AV627" s="31"/>
      <c r="AW627" s="31"/>
      <c r="AX627" s="74">
        <f>AW627*AT627</f>
        <v>0</v>
      </c>
      <c r="AY627" s="33"/>
      <c r="AZ627" s="74" t="e">
        <f>(AX627/AX626)*AZ626</f>
        <v>#DIV/0!</v>
      </c>
      <c r="BA627" s="156"/>
      <c r="BB627" s="33"/>
      <c r="BC627" s="33"/>
      <c r="BD627" s="33"/>
      <c r="BE627" s="74" t="e">
        <f>(AX627/AX626)*BE626</f>
        <v>#DIV/0!</v>
      </c>
      <c r="BF627" s="155"/>
      <c r="BG627" s="33"/>
      <c r="BH627" s="203"/>
      <c r="BI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</row>
    <row r="628" spans="1:76" s="75" customFormat="1" ht="15.75" thickBot="1" x14ac:dyDescent="0.3">
      <c r="B628" s="109" t="s">
        <v>114</v>
      </c>
      <c r="C628" s="395" t="s">
        <v>117</v>
      </c>
      <c r="D628" s="396"/>
      <c r="E628" s="396"/>
      <c r="F628" s="397"/>
      <c r="G628" s="160"/>
      <c r="H628" s="166"/>
      <c r="I628" s="167"/>
      <c r="J628" s="167"/>
      <c r="K628" s="167"/>
      <c r="L628" s="168"/>
      <c r="M628" s="169">
        <f>M626+M627</f>
        <v>0</v>
      </c>
      <c r="N628" s="33"/>
      <c r="O628" s="74" t="e">
        <f>O626+O627</f>
        <v>#DIV/0!</v>
      </c>
      <c r="P628" s="156"/>
      <c r="Q628" s="33"/>
      <c r="R628" s="33"/>
      <c r="S628" s="37"/>
      <c r="T628" s="74" t="e">
        <f>T626+T627</f>
        <v>#DIV/0!</v>
      </c>
      <c r="U628" s="155"/>
      <c r="V628" s="33"/>
      <c r="W628" s="33"/>
      <c r="X628" s="33"/>
      <c r="Y628" s="33"/>
      <c r="Z628" s="31"/>
      <c r="AA628" s="31"/>
      <c r="AB628" s="31"/>
      <c r="AC628" s="31"/>
      <c r="AD628" s="31"/>
      <c r="AE628" s="31"/>
      <c r="AF628" s="74">
        <f>AF626+AF627</f>
        <v>0</v>
      </c>
      <c r="AG628" s="33"/>
      <c r="AH628" s="74" t="e">
        <f>AH626+AH627</f>
        <v>#DIV/0!</v>
      </c>
      <c r="AI628" s="156"/>
      <c r="AJ628" s="33"/>
      <c r="AK628" s="33"/>
      <c r="AL628" s="33"/>
      <c r="AM628" s="74" t="e">
        <f>AM626+AM627</f>
        <v>#DIV/0!</v>
      </c>
      <c r="AN628" s="155"/>
      <c r="AO628" s="33"/>
      <c r="AP628" s="203"/>
      <c r="AQ628" s="33"/>
      <c r="AR628" s="31"/>
      <c r="AS628" s="31"/>
      <c r="AT628" s="31"/>
      <c r="AU628" s="31"/>
      <c r="AV628" s="31"/>
      <c r="AW628" s="31"/>
      <c r="AX628" s="74">
        <f>AX626+AX627</f>
        <v>0</v>
      </c>
      <c r="AY628" s="33"/>
      <c r="AZ628" s="74" t="e">
        <f>AZ626+AZ627</f>
        <v>#DIV/0!</v>
      </c>
      <c r="BA628" s="156"/>
      <c r="BB628" s="33"/>
      <c r="BC628" s="33"/>
      <c r="BD628" s="33"/>
      <c r="BE628" s="74" t="e">
        <f>BE626+BE627</f>
        <v>#DIV/0!</v>
      </c>
      <c r="BF628" s="155"/>
      <c r="BG628" s="33"/>
      <c r="BH628" s="203"/>
      <c r="BI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s="75" customFormat="1" ht="15.75" thickBot="1" x14ac:dyDescent="0.3">
      <c r="B629" s="92"/>
      <c r="C629" s="33"/>
      <c r="D629" s="33"/>
      <c r="E629" s="33"/>
      <c r="F629" s="33"/>
      <c r="G629" s="33"/>
      <c r="H629" s="33"/>
      <c r="I629" s="240"/>
      <c r="J629" s="240"/>
      <c r="K629" s="240"/>
      <c r="L629" s="240"/>
      <c r="M629" s="33"/>
      <c r="N629" s="33"/>
      <c r="O629" s="33"/>
      <c r="P629" s="156"/>
      <c r="Q629" s="33"/>
      <c r="R629" s="33"/>
      <c r="S629" s="37"/>
      <c r="T629" s="33"/>
      <c r="U629" s="156"/>
      <c r="V629" s="33"/>
      <c r="W629" s="33"/>
      <c r="X629" s="33"/>
      <c r="Y629" s="33"/>
      <c r="Z629" s="31"/>
      <c r="AA629" s="33"/>
      <c r="AB629" s="213"/>
      <c r="AC629" s="213"/>
      <c r="AD629" s="213"/>
      <c r="AE629" s="213"/>
      <c r="AF629" s="33"/>
      <c r="AG629" s="33"/>
      <c r="AH629" s="33"/>
      <c r="AI629" s="33"/>
      <c r="AJ629" s="33"/>
      <c r="AK629" s="33"/>
      <c r="AL629" s="33"/>
      <c r="AM629" s="33"/>
      <c r="AN629" s="156"/>
      <c r="AO629" s="33"/>
      <c r="AP629" s="203"/>
      <c r="AQ629" s="33"/>
      <c r="AR629" s="31"/>
      <c r="AS629" s="31"/>
      <c r="AT629" s="31"/>
      <c r="AU629" s="31"/>
      <c r="AV629" s="31"/>
      <c r="AW629" s="213"/>
      <c r="AX629" s="33"/>
      <c r="AY629" s="33"/>
      <c r="AZ629" s="33"/>
      <c r="BA629" s="33"/>
      <c r="BB629" s="33"/>
      <c r="BC629" s="33"/>
      <c r="BD629" s="33"/>
      <c r="BE629" s="33"/>
      <c r="BF629" s="156"/>
      <c r="BG629" s="33"/>
      <c r="BH629" s="203"/>
      <c r="BI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ht="30.75" customHeight="1" thickBot="1" x14ac:dyDescent="0.3">
      <c r="B630" s="331" t="s">
        <v>719</v>
      </c>
      <c r="C630" s="332"/>
      <c r="D630" s="332"/>
      <c r="E630" s="332"/>
      <c r="F630" s="332"/>
      <c r="G630" s="333"/>
      <c r="H630" s="328" t="s">
        <v>718</v>
      </c>
      <c r="I630" s="329"/>
      <c r="J630" s="330"/>
      <c r="K630" s="229">
        <f>VLOOKUP(H630,L631:M632,2,FALSE)</f>
        <v>2</v>
      </c>
      <c r="L630" s="228"/>
      <c r="M630" s="229"/>
      <c r="N630" s="230"/>
      <c r="S630" s="37"/>
      <c r="Z630" s="238" t="s">
        <v>720</v>
      </c>
      <c r="AA630" s="227" t="s">
        <v>721</v>
      </c>
      <c r="AB630" s="222">
        <f>VLOOKUP(AA630,AC631:AD632,2,FALSE)</f>
        <v>1</v>
      </c>
      <c r="AC630" s="223"/>
      <c r="AD630" s="171"/>
      <c r="AE630" s="170"/>
      <c r="AI630" s="33"/>
      <c r="AL630" s="33"/>
      <c r="AO630" s="187" t="s">
        <v>708</v>
      </c>
      <c r="AP630" s="204" t="e">
        <f>ABS(SUM(AP8:AP625))</f>
        <v>#DIV/0!</v>
      </c>
      <c r="AS630" s="239" t="s">
        <v>720</v>
      </c>
      <c r="AT630" s="227" t="s">
        <v>721</v>
      </c>
      <c r="AU630" s="222">
        <f>VLOOKUP(AT630,AU631:AV632,2,FALSE)</f>
        <v>1</v>
      </c>
      <c r="AV630" s="223"/>
      <c r="AW630" s="170"/>
      <c r="BA630" s="33"/>
      <c r="BD630" s="33"/>
      <c r="BG630" s="187" t="s">
        <v>708</v>
      </c>
      <c r="BH630" s="204" t="e">
        <f>ABS(SUM(BH8:BH625))</f>
        <v>#DIV/0!</v>
      </c>
      <c r="BK630" s="33"/>
    </row>
    <row r="631" spans="1:76" ht="53.25" customHeight="1" thickBot="1" x14ac:dyDescent="0.3">
      <c r="B631" s="92"/>
      <c r="I631" s="240"/>
      <c r="J631" s="240"/>
      <c r="K631" s="228"/>
      <c r="L631" s="229" t="s">
        <v>47</v>
      </c>
      <c r="M631" s="229">
        <v>1</v>
      </c>
      <c r="N631" s="230"/>
      <c r="S631" s="37"/>
      <c r="AA631" s="224"/>
      <c r="AB631" s="223"/>
      <c r="AC631" s="171" t="s">
        <v>721</v>
      </c>
      <c r="AD631" s="171">
        <v>1</v>
      </c>
      <c r="AE631" s="180"/>
      <c r="AI631" s="33"/>
      <c r="AL631" s="33"/>
      <c r="AO631" s="174" t="s">
        <v>709</v>
      </c>
      <c r="AP631" s="195" t="e">
        <f>ABS(AP630/AH626)</f>
        <v>#DIV/0!</v>
      </c>
      <c r="AU631" s="171" t="s">
        <v>721</v>
      </c>
      <c r="AV631" s="171">
        <v>1</v>
      </c>
      <c r="AW631" s="180"/>
      <c r="BA631" s="33"/>
      <c r="BD631" s="33"/>
      <c r="BG631" s="174" t="s">
        <v>709</v>
      </c>
      <c r="BH631" s="195" t="e">
        <f>ABS(BH630/AZ626)</f>
        <v>#DIV/0!</v>
      </c>
      <c r="BK631" s="33"/>
    </row>
    <row r="632" spans="1:76" ht="15.75" thickBot="1" x14ac:dyDescent="0.3">
      <c r="B632" s="368" t="str">
        <f>IF(K630=1,"BERUHÁZÁSI JELLEGŰ PROJEKT","NEM BERUHÁZÁSI JELLEGŰ PROJEKT")</f>
        <v>NEM BERUHÁZÁSI JELLEGŰ PROJEKT</v>
      </c>
      <c r="C632" s="369"/>
      <c r="D632" s="369"/>
      <c r="E632" s="369"/>
      <c r="F632" s="369"/>
      <c r="G632" s="370"/>
      <c r="H632" s="240"/>
      <c r="I632" s="240"/>
      <c r="J632" s="240"/>
      <c r="K632" s="229"/>
      <c r="L632" s="229" t="s">
        <v>718</v>
      </c>
      <c r="M632" s="229">
        <v>2</v>
      </c>
      <c r="N632" s="229"/>
      <c r="O632" s="171">
        <v>1</v>
      </c>
      <c r="S632" s="37"/>
      <c r="AA632" s="225"/>
      <c r="AB632" s="171"/>
      <c r="AC632" s="171" t="s">
        <v>722</v>
      </c>
      <c r="AD632" s="171">
        <v>2</v>
      </c>
      <c r="AE632" s="368" t="str">
        <f>IF(AB630=1,"BERUHÁZÁSI JELLEGŰ PROJEKT","NEM BERUHÁZÁSI JELLEGŰ PROJEKT")</f>
        <v>BERUHÁZÁSI JELLEGŰ PROJEKT</v>
      </c>
      <c r="AF632" s="369"/>
      <c r="AG632" s="370"/>
      <c r="AH632" s="171">
        <v>1</v>
      </c>
      <c r="AL632" s="371"/>
      <c r="AM632" s="371"/>
      <c r="AN632" s="371"/>
      <c r="AO632" s="371"/>
      <c r="AP632" s="371"/>
      <c r="AT632" s="92"/>
      <c r="AU632" s="171" t="s">
        <v>722</v>
      </c>
      <c r="AV632" s="171">
        <v>2</v>
      </c>
      <c r="AW632" s="368" t="str">
        <f>IF(AU630=1,"BERUHÁZÁSI JELLEGŰ PROJEKT","NEM BERUHÁZÁSI JELLEGŰ PROJEKT")</f>
        <v>BERUHÁZÁSI JELLEGŰ PROJEKT</v>
      </c>
      <c r="AX632" s="369"/>
      <c r="AY632" s="370"/>
      <c r="AZ632" s="171">
        <v>1</v>
      </c>
      <c r="BD632" s="33"/>
      <c r="BH632" s="196"/>
      <c r="BK632" s="33"/>
    </row>
    <row r="633" spans="1:76" ht="35.25" customHeight="1" x14ac:dyDescent="0.25">
      <c r="B633" s="364" t="s">
        <v>692</v>
      </c>
      <c r="C633" s="365"/>
      <c r="D633" s="365"/>
      <c r="E633" s="365"/>
      <c r="F633" s="365"/>
      <c r="G633" s="366"/>
      <c r="H633" s="35"/>
      <c r="I633" s="35"/>
      <c r="J633" s="35"/>
      <c r="K633" s="229"/>
      <c r="L633" s="229"/>
      <c r="M633" s="229"/>
      <c r="N633" s="231"/>
      <c r="O633" s="172"/>
      <c r="S633" s="37"/>
      <c r="AB633" s="226"/>
      <c r="AC633" s="226"/>
      <c r="AD633" s="171"/>
      <c r="AE633" s="367" t="s">
        <v>692</v>
      </c>
      <c r="AF633" s="367"/>
      <c r="AG633" s="367"/>
      <c r="AH633" s="172"/>
      <c r="AL633" s="37"/>
      <c r="AP633" s="205"/>
      <c r="AU633" s="35"/>
      <c r="AW633" s="367" t="s">
        <v>692</v>
      </c>
      <c r="AX633" s="367"/>
      <c r="AY633" s="367"/>
      <c r="AZ633" s="172"/>
      <c r="BD633" s="37"/>
      <c r="BH633" s="205"/>
      <c r="BK633" s="33"/>
    </row>
    <row r="634" spans="1:76" ht="28.5" customHeight="1" x14ac:dyDescent="0.25">
      <c r="B634" s="361" t="s">
        <v>38</v>
      </c>
      <c r="C634" s="390"/>
      <c r="D634" s="390"/>
      <c r="E634" s="391"/>
      <c r="F634" s="39" t="e">
        <f>O$518/O$624</f>
        <v>#DIV/0!</v>
      </c>
      <c r="G634" s="40" t="e">
        <f>IF(F634&lt;=((IF(K630=1,2.5%,8%))),"ok","nem ok")</f>
        <v>#DIV/0!</v>
      </c>
      <c r="I634" s="271"/>
      <c r="K634" s="229"/>
      <c r="L634" s="229"/>
      <c r="M634" s="229"/>
      <c r="N634" s="231"/>
      <c r="O634" s="172"/>
      <c r="S634" s="37"/>
      <c r="AA634" s="173"/>
      <c r="AE634" s="182" t="s">
        <v>38</v>
      </c>
      <c r="AF634" s="39" t="e">
        <f>AH$518/AH$624</f>
        <v>#DIV/0!</v>
      </c>
      <c r="AG634" s="40" t="e">
        <f>IF(AF634&lt;=8%,"ok","nem ok")</f>
        <v>#DIV/0!</v>
      </c>
      <c r="AH634" s="172"/>
      <c r="AL634" s="37"/>
      <c r="AP634" s="205"/>
      <c r="AR634" s="32"/>
      <c r="AS634" s="32"/>
      <c r="AW634" s="182" t="s">
        <v>38</v>
      </c>
      <c r="AX634" s="39" t="e">
        <f>AZ$518/AZ$624</f>
        <v>#DIV/0!</v>
      </c>
      <c r="AY634" s="40" t="e">
        <f>IF(AX634&lt;=8%,"ok","nem ok")</f>
        <v>#DIV/0!</v>
      </c>
      <c r="AZ634" s="172"/>
      <c r="BD634" s="37"/>
      <c r="BH634" s="205"/>
      <c r="BK634" s="33"/>
    </row>
    <row r="635" spans="1:76" ht="46.5" customHeight="1" x14ac:dyDescent="0.25">
      <c r="B635" s="358" t="s">
        <v>39</v>
      </c>
      <c r="C635" s="359"/>
      <c r="D635" s="359"/>
      <c r="E635" s="360"/>
      <c r="F635" s="39" t="e">
        <f>O$625/O$624</f>
        <v>#DIV/0!</v>
      </c>
      <c r="G635" s="40" t="e">
        <f>IF(F635&lt;=((IF(K630=1,1%,7%))),"ok","nem ok")</f>
        <v>#DIV/0!</v>
      </c>
      <c r="K635" s="231"/>
      <c r="L635" s="231"/>
      <c r="M635" s="231"/>
      <c r="N635" s="231"/>
      <c r="O635" s="172"/>
      <c r="S635" s="37"/>
      <c r="AA635" s="173"/>
      <c r="AE635" s="182" t="s">
        <v>39</v>
      </c>
      <c r="AF635" s="39" t="e">
        <f>AH$625/AH$624</f>
        <v>#DIV/0!</v>
      </c>
      <c r="AG635" s="40" t="e">
        <f>IF(AF635&lt;=((IF(AB630=1,1%,7%))),"ok","nem ok")</f>
        <v>#DIV/0!</v>
      </c>
      <c r="AH635" s="172"/>
      <c r="AL635" s="37"/>
      <c r="AP635" s="205"/>
      <c r="AR635" s="32"/>
      <c r="AS635" s="32"/>
      <c r="AW635" s="182" t="s">
        <v>39</v>
      </c>
      <c r="AX635" s="39" t="e">
        <f>AZ$625/AZ$624</f>
        <v>#DIV/0!</v>
      </c>
      <c r="AY635" s="40" t="e">
        <f>IF(AX635&lt;=((IF(AU630=1,1%,7%))),"ok","nem ok")</f>
        <v>#DIV/0!</v>
      </c>
      <c r="AZ635" s="172"/>
      <c r="BD635" s="37"/>
      <c r="BH635" s="205"/>
      <c r="BK635" s="33"/>
    </row>
    <row r="636" spans="1:76" ht="47.25" customHeight="1" x14ac:dyDescent="0.25">
      <c r="B636" s="361" t="s">
        <v>45</v>
      </c>
      <c r="C636" s="362"/>
      <c r="D636" s="362"/>
      <c r="E636" s="363"/>
      <c r="F636" s="41" t="e">
        <f>O$284/O$624</f>
        <v>#DIV/0!</v>
      </c>
      <c r="G636" s="40" t="e">
        <f>IF(F636&lt;=0.5%,"ok","nem ok")</f>
        <v>#DIV/0!</v>
      </c>
      <c r="L636" s="172"/>
      <c r="M636" s="172"/>
      <c r="N636" s="172"/>
      <c r="O636" s="172"/>
      <c r="S636" s="37"/>
      <c r="AA636" s="173"/>
      <c r="AE636" s="182" t="s">
        <v>45</v>
      </c>
      <c r="AF636" s="41" t="e">
        <f>AH$284/AH$624</f>
        <v>#DIV/0!</v>
      </c>
      <c r="AG636" s="40" t="e">
        <f>IF(AF636&lt;=0.5%,"ok","nem ok")</f>
        <v>#DIV/0!</v>
      </c>
      <c r="AH636" s="172"/>
      <c r="AL636" s="37"/>
      <c r="AP636" s="205"/>
      <c r="AR636" s="32"/>
      <c r="AS636" s="32"/>
      <c r="AW636" s="182" t="s">
        <v>45</v>
      </c>
      <c r="AX636" s="41" t="e">
        <f>AZ$284/AZ$624</f>
        <v>#DIV/0!</v>
      </c>
      <c r="AY636" s="40" t="e">
        <f>IF(AX636&lt;=0.5%,"ok","nem ok")</f>
        <v>#DIV/0!</v>
      </c>
      <c r="AZ636" s="172"/>
      <c r="BD636" s="37"/>
      <c r="BH636" s="205"/>
      <c r="BK636" s="33"/>
    </row>
    <row r="637" spans="1:76" ht="51" customHeight="1" x14ac:dyDescent="0.25">
      <c r="B637" s="361" t="s">
        <v>40</v>
      </c>
      <c r="C637" s="362"/>
      <c r="D637" s="362"/>
      <c r="E637" s="363"/>
      <c r="F637" s="41" t="e">
        <f>O$30/O$624</f>
        <v>#DIV/0!</v>
      </c>
      <c r="G637" s="40" t="e">
        <f>IF(F637&lt;=1%,"ok","nem ok")</f>
        <v>#DIV/0!</v>
      </c>
      <c r="L637" s="172"/>
      <c r="M637" s="172"/>
      <c r="N637" s="172"/>
      <c r="O637" s="172"/>
      <c r="S637" s="37"/>
      <c r="AA637" s="173"/>
      <c r="AE637" s="182" t="s">
        <v>40</v>
      </c>
      <c r="AF637" s="41" t="e">
        <f>AH$30/AH$624</f>
        <v>#DIV/0!</v>
      </c>
      <c r="AG637" s="40" t="e">
        <f>IF(AF637&lt;=1%,"ok","nem ok")</f>
        <v>#DIV/0!</v>
      </c>
      <c r="AH637" s="172"/>
      <c r="AL637" s="37"/>
      <c r="AP637" s="205"/>
      <c r="AW637" s="182" t="s">
        <v>40</v>
      </c>
      <c r="AX637" s="41" t="e">
        <f>AZ$30/AZ$624</f>
        <v>#DIV/0!</v>
      </c>
      <c r="AY637" s="40" t="e">
        <f>IF(AX637&lt;=1%,"ok","nem ok")</f>
        <v>#DIV/0!</v>
      </c>
      <c r="AZ637" s="172"/>
      <c r="BD637" s="37"/>
      <c r="BH637" s="205"/>
      <c r="BK637" s="33"/>
    </row>
    <row r="638" spans="1:76" ht="57.75" customHeight="1" x14ac:dyDescent="0.25">
      <c r="B638" s="361" t="s">
        <v>41</v>
      </c>
      <c r="C638" s="362"/>
      <c r="D638" s="362"/>
      <c r="E638" s="363"/>
      <c r="F638" s="41" t="e">
        <f>(O$9+O$51)/O$624</f>
        <v>#DIV/0!</v>
      </c>
      <c r="G638" s="40" t="e">
        <f>IF(F638&lt;=5%,"ok","nem ok")</f>
        <v>#DIV/0!</v>
      </c>
      <c r="H638" s="176"/>
      <c r="I638" s="176"/>
      <c r="J638" s="176"/>
      <c r="L638" s="172"/>
      <c r="M638" s="172"/>
      <c r="N638" s="172"/>
      <c r="O638" s="172"/>
      <c r="S638" s="37"/>
      <c r="AA638" s="173"/>
      <c r="AB638" s="176"/>
      <c r="AC638" s="176"/>
      <c r="AE638" s="182" t="s">
        <v>41</v>
      </c>
      <c r="AF638" s="41" t="e">
        <f>(AH$9+AH$51)/AH$624</f>
        <v>#DIV/0!</v>
      </c>
      <c r="AG638" s="40" t="e">
        <f>IF(AF638&lt;=5%,"ok","nem ok")</f>
        <v>#DIV/0!</v>
      </c>
      <c r="AH638" s="172"/>
      <c r="AL638" s="37"/>
      <c r="AP638" s="206"/>
      <c r="AU638" s="176"/>
      <c r="AW638" s="182" t="s">
        <v>41</v>
      </c>
      <c r="AX638" s="41" t="e">
        <f>(AZ$9+AZ$51)/AZ$624</f>
        <v>#DIV/0!</v>
      </c>
      <c r="AY638" s="40" t="e">
        <f>IF(AX638&lt;=5%,"ok","nem ok")</f>
        <v>#DIV/0!</v>
      </c>
      <c r="AZ638" s="172"/>
      <c r="BD638" s="37"/>
      <c r="BH638" s="206"/>
      <c r="BK638" s="33"/>
    </row>
    <row r="639" spans="1:76" ht="31.5" customHeight="1" x14ac:dyDescent="0.25">
      <c r="B639" s="361" t="s">
        <v>42</v>
      </c>
      <c r="C639" s="362"/>
      <c r="D639" s="362"/>
      <c r="E639" s="363"/>
      <c r="F639" s="41" t="e">
        <f>O$73/O$624</f>
        <v>#DIV/0!</v>
      </c>
      <c r="G639" s="40" t="e">
        <f>IF(F639&lt;=10%,"ok","nem ok")</f>
        <v>#DIV/0!</v>
      </c>
      <c r="H639" s="176"/>
      <c r="I639" s="176"/>
      <c r="J639" s="176"/>
      <c r="L639" s="172"/>
      <c r="M639" s="172"/>
      <c r="N639" s="172"/>
      <c r="O639" s="172"/>
      <c r="S639" s="37"/>
      <c r="AA639" s="173"/>
      <c r="AB639" s="176"/>
      <c r="AC639" s="176"/>
      <c r="AE639" s="182" t="s">
        <v>42</v>
      </c>
      <c r="AF639" s="41" t="e">
        <f>AH$73/AH$624</f>
        <v>#DIV/0!</v>
      </c>
      <c r="AG639" s="40" t="e">
        <f>IF(AF639&lt;=10%,"ok","nem ok")</f>
        <v>#DIV/0!</v>
      </c>
      <c r="AH639" s="172"/>
      <c r="AL639" s="37"/>
      <c r="AP639" s="206"/>
      <c r="AU639" s="176"/>
      <c r="AW639" s="182" t="s">
        <v>42</v>
      </c>
      <c r="AX639" s="41" t="e">
        <f>AZ$73/AZ$624</f>
        <v>#DIV/0!</v>
      </c>
      <c r="AY639" s="40" t="e">
        <f>IF(AX639&lt;=10%,"ok","nem ok")</f>
        <v>#DIV/0!</v>
      </c>
      <c r="AZ639" s="172"/>
      <c r="BD639" s="37"/>
      <c r="BH639" s="206"/>
      <c r="BK639" s="33"/>
    </row>
    <row r="640" spans="1:76" ht="33" customHeight="1" x14ac:dyDescent="0.25">
      <c r="B640" s="361" t="s">
        <v>43</v>
      </c>
      <c r="C640" s="362"/>
      <c r="D640" s="362"/>
      <c r="E640" s="363"/>
      <c r="F640" s="41" t="e">
        <f>O$94/O$624</f>
        <v>#DIV/0!</v>
      </c>
      <c r="G640" s="40" t="e">
        <f>IF(F640&lt;=2%,"ok","nem ok")</f>
        <v>#DIV/0!</v>
      </c>
      <c r="H640" s="176"/>
      <c r="I640" s="176"/>
      <c r="J640" s="176"/>
      <c r="S640" s="37"/>
      <c r="AA640" s="173"/>
      <c r="AB640" s="176"/>
      <c r="AC640" s="176"/>
      <c r="AE640" s="174" t="s">
        <v>43</v>
      </c>
      <c r="AF640" s="41" t="e">
        <f>AH$94/AH$624</f>
        <v>#DIV/0!</v>
      </c>
      <c r="AG640" s="40" t="e">
        <f>IF(AF640&lt;=2%,"ok","nem ok")</f>
        <v>#DIV/0!</v>
      </c>
      <c r="AL640" s="37"/>
      <c r="AP640" s="206"/>
      <c r="AU640" s="176"/>
      <c r="AW640" s="174" t="s">
        <v>43</v>
      </c>
      <c r="AX640" s="41" t="e">
        <f>AZ$94/AZ$624</f>
        <v>#DIV/0!</v>
      </c>
      <c r="AY640" s="40" t="e">
        <f>IF(AX640&lt;=2%,"ok","nem ok")</f>
        <v>#DIV/0!</v>
      </c>
      <c r="AZ640" s="172"/>
      <c r="BD640" s="37"/>
      <c r="BH640" s="206"/>
      <c r="BK640" s="33"/>
    </row>
    <row r="641" spans="2:63" ht="27.75" customHeight="1" x14ac:dyDescent="0.25">
      <c r="B641" s="361" t="s">
        <v>44</v>
      </c>
      <c r="C641" s="362"/>
      <c r="D641" s="362"/>
      <c r="E641" s="363"/>
      <c r="F641" s="41" t="e">
        <f>O$179/O$624</f>
        <v>#DIV/0!</v>
      </c>
      <c r="G641" s="40" t="e">
        <f>IF(F641&lt;=1%,"ok","nem ok")</f>
        <v>#DIV/0!</v>
      </c>
      <c r="H641" s="176"/>
      <c r="I641" s="176"/>
      <c r="J641" s="176"/>
      <c r="S641" s="37"/>
      <c r="AA641" s="173"/>
      <c r="AB641" s="176"/>
      <c r="AC641" s="176"/>
      <c r="AE641" s="174" t="s">
        <v>44</v>
      </c>
      <c r="AF641" s="41" t="e">
        <f>AH$179/AH$624</f>
        <v>#DIV/0!</v>
      </c>
      <c r="AG641" s="40" t="e">
        <f>IF(AF641&lt;=1%,"ok","nem ok")</f>
        <v>#DIV/0!</v>
      </c>
      <c r="AL641" s="37"/>
      <c r="AP641" s="206"/>
      <c r="AU641" s="176"/>
      <c r="AW641" s="174" t="s">
        <v>44</v>
      </c>
      <c r="AX641" s="41" t="e">
        <f>AZ$179/AZ$624</f>
        <v>#DIV/0!</v>
      </c>
      <c r="AY641" s="40" t="e">
        <f>IF(AX641&lt;=1%,"ok","nem ok")</f>
        <v>#DIV/0!</v>
      </c>
      <c r="AZ641" s="172"/>
      <c r="BD641" s="37"/>
      <c r="BH641" s="206"/>
      <c r="BK641" s="33"/>
    </row>
    <row r="642" spans="2:63" ht="41.25" customHeight="1" x14ac:dyDescent="0.25">
      <c r="B642" s="361" t="s">
        <v>46</v>
      </c>
      <c r="C642" s="362"/>
      <c r="D642" s="362"/>
      <c r="E642" s="363"/>
      <c r="F642" s="41" t="e">
        <f>O$305/O$624</f>
        <v>#DIV/0!</v>
      </c>
      <c r="G642" s="40" t="e">
        <f>IF(F642&lt;=0.5%,"ok","nem ok")</f>
        <v>#DIV/0!</v>
      </c>
      <c r="H642" s="176"/>
      <c r="I642" s="176"/>
      <c r="J642" s="176"/>
      <c r="S642" s="37"/>
      <c r="AA642" s="173"/>
      <c r="AB642" s="176"/>
      <c r="AC642" s="176"/>
      <c r="AE642" s="174" t="s">
        <v>46</v>
      </c>
      <c r="AF642" s="41" t="e">
        <f>AH$305/AH$624</f>
        <v>#DIV/0!</v>
      </c>
      <c r="AG642" s="40" t="e">
        <f>IF(AF642&lt;=0.5%,"ok","nem ok")</f>
        <v>#DIV/0!</v>
      </c>
      <c r="AL642" s="37"/>
      <c r="AU642" s="176"/>
      <c r="AW642" s="174" t="s">
        <v>46</v>
      </c>
      <c r="AX642" s="41" t="e">
        <f>AZ$305/AZ$624</f>
        <v>#DIV/0!</v>
      </c>
      <c r="AY642" s="40" t="e">
        <f>IF(AX642&lt;=0.5%,"ok","nem ok")</f>
        <v>#DIV/0!</v>
      </c>
      <c r="AZ642" s="172"/>
      <c r="BD642" s="37"/>
      <c r="BK642" s="33"/>
    </row>
    <row r="643" spans="2:63" x14ac:dyDescent="0.25">
      <c r="S643" s="37"/>
      <c r="AA643" s="173"/>
      <c r="AG643" s="172"/>
      <c r="AL643" s="37"/>
      <c r="AY643" s="172"/>
      <c r="AZ643" s="172"/>
      <c r="BD643" s="37"/>
      <c r="BK643" s="33"/>
    </row>
    <row r="644" spans="2:63" ht="15.75" hidden="1" customHeight="1" thickBot="1" x14ac:dyDescent="0.3">
      <c r="B644" s="368" t="s">
        <v>693</v>
      </c>
      <c r="C644" s="369"/>
      <c r="D644" s="369"/>
      <c r="E644" s="369"/>
      <c r="F644" s="369"/>
      <c r="G644" s="370"/>
      <c r="S644" s="37"/>
      <c r="AA644" s="173"/>
      <c r="AE644" s="368" t="s">
        <v>693</v>
      </c>
      <c r="AF644" s="369"/>
      <c r="AG644" s="370"/>
      <c r="AL644" s="37"/>
      <c r="AW644" s="368" t="s">
        <v>693</v>
      </c>
      <c r="AX644" s="369"/>
      <c r="AY644" s="370"/>
      <c r="AZ644" s="172"/>
      <c r="BD644" s="37"/>
      <c r="BK644" s="33"/>
    </row>
    <row r="645" spans="2:63" ht="39.75" hidden="1" customHeight="1" x14ac:dyDescent="0.25">
      <c r="B645" s="364" t="s">
        <v>692</v>
      </c>
      <c r="C645" s="365"/>
      <c r="D645" s="365"/>
      <c r="E645" s="365"/>
      <c r="F645" s="365"/>
      <c r="G645" s="366"/>
      <c r="H645" s="35"/>
      <c r="I645" s="35"/>
      <c r="J645" s="35"/>
      <c r="S645" s="37"/>
      <c r="AB645" s="35"/>
      <c r="AC645" s="35"/>
      <c r="AE645" s="367" t="s">
        <v>692</v>
      </c>
      <c r="AF645" s="367"/>
      <c r="AG645" s="367"/>
      <c r="AL645" s="37"/>
      <c r="AU645" s="35"/>
      <c r="AW645" s="367" t="s">
        <v>692</v>
      </c>
      <c r="AX645" s="367"/>
      <c r="AY645" s="367"/>
      <c r="AZ645" s="172"/>
      <c r="BD645" s="37"/>
      <c r="BK645" s="33"/>
    </row>
    <row r="646" spans="2:63" ht="26.25" hidden="1" customHeight="1" x14ac:dyDescent="0.25">
      <c r="B646" s="392" t="s">
        <v>38</v>
      </c>
      <c r="C646" s="362"/>
      <c r="D646" s="362"/>
      <c r="E646" s="363"/>
      <c r="F646" s="39" t="e">
        <f>O$518/O$624</f>
        <v>#DIV/0!</v>
      </c>
      <c r="G646" s="38" t="e">
        <f>IF(F646&lt;=8%,"ok","nem ok")</f>
        <v>#DIV/0!</v>
      </c>
      <c r="S646" s="33"/>
      <c r="AE646" s="182" t="s">
        <v>38</v>
      </c>
      <c r="AF646" s="39" t="e">
        <f>AH$518/AH$624</f>
        <v>#DIV/0!</v>
      </c>
      <c r="AG646" s="40" t="e">
        <f>IF(AF646&lt;=2.5%,"ok","nem ok")</f>
        <v>#DIV/0!</v>
      </c>
      <c r="AL646" s="33"/>
      <c r="AW646" s="181" t="s">
        <v>38</v>
      </c>
      <c r="AX646" s="39" t="e">
        <f>AZ$518/AZ$624</f>
        <v>#DIV/0!</v>
      </c>
      <c r="AY646" s="40" t="e">
        <f>IF(AX646&lt;=2.5%,"ok","nem ok")</f>
        <v>#DIV/0!</v>
      </c>
      <c r="AZ646" s="172"/>
      <c r="BD646" s="33"/>
      <c r="BK646" s="33"/>
    </row>
    <row r="647" spans="2:63" ht="45.75" hidden="1" customHeight="1" x14ac:dyDescent="0.25">
      <c r="B647" s="392" t="s">
        <v>39</v>
      </c>
      <c r="C647" s="362"/>
      <c r="D647" s="362"/>
      <c r="E647" s="363"/>
      <c r="F647" s="39" t="e">
        <f>O$625/O$624</f>
        <v>#DIV/0!</v>
      </c>
      <c r="G647" s="40" t="e">
        <f>IF(F647&lt;=7%,"ok","nem ok")</f>
        <v>#DIV/0!</v>
      </c>
      <c r="S647" s="33"/>
      <c r="AE647" s="182" t="s">
        <v>39</v>
      </c>
      <c r="AF647" s="39" t="e">
        <f>AH$625/AH$624</f>
        <v>#DIV/0!</v>
      </c>
      <c r="AG647" s="40" t="e">
        <f>IF(AF647&lt;=1%,"ok","nem ok")</f>
        <v>#DIV/0!</v>
      </c>
      <c r="AL647" s="33"/>
      <c r="AW647" s="181" t="s">
        <v>39</v>
      </c>
      <c r="AX647" s="39" t="e">
        <f>AZ$625/AZ$624</f>
        <v>#DIV/0!</v>
      </c>
      <c r="AY647" s="40" t="e">
        <f>IF(AX647&lt;=1%,"ok","nem ok")</f>
        <v>#DIV/0!</v>
      </c>
      <c r="AZ647" s="172"/>
      <c r="BD647" s="33"/>
      <c r="BK647" s="33"/>
    </row>
    <row r="648" spans="2:63" ht="45.75" hidden="1" customHeight="1" x14ac:dyDescent="0.25">
      <c r="B648" s="392" t="s">
        <v>45</v>
      </c>
      <c r="C648" s="362"/>
      <c r="D648" s="362"/>
      <c r="E648" s="363"/>
      <c r="F648" s="41" t="e">
        <f>O$284/O$624</f>
        <v>#DIV/0!</v>
      </c>
      <c r="G648" s="40" t="e">
        <f>IF(F648&lt;=0.5%,"ok","nem ok")</f>
        <v>#DIV/0!</v>
      </c>
      <c r="S648" s="33"/>
      <c r="AE648" s="182" t="s">
        <v>45</v>
      </c>
      <c r="AF648" s="41" t="e">
        <f>AH$284/AH$624</f>
        <v>#DIV/0!</v>
      </c>
      <c r="AG648" s="40" t="e">
        <f>IF(AF648&lt;=0.5%,"ok","nem ok")</f>
        <v>#DIV/0!</v>
      </c>
      <c r="AL648" s="33"/>
      <c r="AW648" s="182" t="s">
        <v>45</v>
      </c>
      <c r="AX648" s="41" t="e">
        <f>AZ$284/AZ$624</f>
        <v>#DIV/0!</v>
      </c>
      <c r="AY648" s="40" t="e">
        <f>IF(AX648&lt;=0.5%,"ok","nem ok")</f>
        <v>#DIV/0!</v>
      </c>
      <c r="AZ648" s="172"/>
      <c r="BD648" s="33"/>
      <c r="BK648" s="33"/>
    </row>
    <row r="649" spans="2:63" ht="33.75" hidden="1" customHeight="1" x14ac:dyDescent="0.25">
      <c r="B649" s="392" t="s">
        <v>40</v>
      </c>
      <c r="C649" s="362"/>
      <c r="D649" s="362"/>
      <c r="E649" s="363"/>
      <c r="F649" s="41" t="e">
        <f>O$30/O$624</f>
        <v>#DIV/0!</v>
      </c>
      <c r="G649" s="40" t="e">
        <f>IF(F649&lt;=1%,"ok","nem ok")</f>
        <v>#DIV/0!</v>
      </c>
      <c r="S649" s="33"/>
      <c r="AE649" s="182" t="s">
        <v>40</v>
      </c>
      <c r="AF649" s="41" t="e">
        <f>AH$30/AH$624</f>
        <v>#DIV/0!</v>
      </c>
      <c r="AG649" s="40" t="e">
        <f>IF(AF649&lt;=1%,"ok","nem ok")</f>
        <v>#DIV/0!</v>
      </c>
      <c r="AL649" s="33"/>
      <c r="AW649" s="182" t="s">
        <v>40</v>
      </c>
      <c r="AX649" s="41" t="e">
        <f>AZ$30/AZ$624</f>
        <v>#DIV/0!</v>
      </c>
      <c r="AY649" s="40" t="e">
        <f>IF(AX649&lt;=1%,"ok","nem ok")</f>
        <v>#DIV/0!</v>
      </c>
      <c r="AZ649" s="172"/>
      <c r="BD649" s="33"/>
      <c r="BK649" s="33"/>
    </row>
    <row r="650" spans="2:63" ht="45" hidden="1" customHeight="1" x14ac:dyDescent="0.25">
      <c r="B650" s="392" t="s">
        <v>41</v>
      </c>
      <c r="C650" s="362"/>
      <c r="D650" s="362"/>
      <c r="E650" s="363"/>
      <c r="F650" s="41" t="e">
        <f>(O$9+O$51)/O$624</f>
        <v>#DIV/0!</v>
      </c>
      <c r="G650" s="40" t="e">
        <f>IF(F650&lt;=5%,"ok","nem ok")</f>
        <v>#DIV/0!</v>
      </c>
      <c r="S650" s="33"/>
      <c r="AE650" s="182" t="s">
        <v>41</v>
      </c>
      <c r="AF650" s="41" t="e">
        <f>(AH$9+AH$51)/AH$624</f>
        <v>#DIV/0!</v>
      </c>
      <c r="AG650" s="40" t="e">
        <f>IF(AF650&lt;=5%,"ok","nem ok")</f>
        <v>#DIV/0!</v>
      </c>
      <c r="AL650" s="33"/>
      <c r="AW650" s="182" t="s">
        <v>41</v>
      </c>
      <c r="AX650" s="41" t="e">
        <f>(AZ$9+AZ$51)/AZ$624</f>
        <v>#DIV/0!</v>
      </c>
      <c r="AY650" s="40" t="e">
        <f>IF(AX650&lt;=5%,"ok","nem ok")</f>
        <v>#DIV/0!</v>
      </c>
      <c r="AZ650" s="172"/>
      <c r="BD650" s="33"/>
      <c r="BK650" s="33"/>
    </row>
    <row r="651" spans="2:63" ht="30" hidden="1" customHeight="1" x14ac:dyDescent="0.25">
      <c r="B651" s="392" t="s">
        <v>42</v>
      </c>
      <c r="C651" s="362"/>
      <c r="D651" s="362"/>
      <c r="E651" s="363"/>
      <c r="F651" s="41" t="e">
        <f>O$73/O$624</f>
        <v>#DIV/0!</v>
      </c>
      <c r="G651" s="40" t="e">
        <f>IF(F651&lt;=10%,"ok","nem ok")</f>
        <v>#DIV/0!</v>
      </c>
      <c r="S651" s="33"/>
      <c r="AE651" s="182" t="s">
        <v>42</v>
      </c>
      <c r="AF651" s="41" t="e">
        <f>AH$73/AH$624</f>
        <v>#DIV/0!</v>
      </c>
      <c r="AG651" s="40" t="e">
        <f>IF(AF651&lt;=10%,"ok","nem ok")</f>
        <v>#DIV/0!</v>
      </c>
      <c r="AL651" s="33"/>
      <c r="AW651" s="182" t="s">
        <v>42</v>
      </c>
      <c r="AX651" s="41" t="e">
        <f>AZ$73/AZ$624</f>
        <v>#DIV/0!</v>
      </c>
      <c r="AY651" s="40" t="e">
        <f>IF(AX651&lt;=10%,"ok","nem ok")</f>
        <v>#DIV/0!</v>
      </c>
      <c r="AZ651" s="172"/>
      <c r="BD651" s="33"/>
      <c r="BK651" s="33"/>
    </row>
    <row r="652" spans="2:63" ht="26.25" hidden="1" customHeight="1" x14ac:dyDescent="0.25">
      <c r="B652" s="392" t="s">
        <v>43</v>
      </c>
      <c r="C652" s="362"/>
      <c r="D652" s="362"/>
      <c r="E652" s="363"/>
      <c r="F652" s="41" t="e">
        <f>O$94/O$624</f>
        <v>#DIV/0!</v>
      </c>
      <c r="G652" s="40" t="e">
        <f>IF(F652&lt;=2%,"ok","nem ok")</f>
        <v>#DIV/0!</v>
      </c>
      <c r="S652" s="33"/>
      <c r="AE652" s="174" t="s">
        <v>43</v>
      </c>
      <c r="AF652" s="41" t="e">
        <f>AH$94/AH$624</f>
        <v>#DIV/0!</v>
      </c>
      <c r="AG652" s="40" t="e">
        <f>IF(AF652&lt;=2%,"ok","nem ok")</f>
        <v>#DIV/0!</v>
      </c>
      <c r="AL652" s="33"/>
      <c r="AW652" s="174" t="s">
        <v>43</v>
      </c>
      <c r="AX652" s="41" t="e">
        <f>AZ$94/AZ$624</f>
        <v>#DIV/0!</v>
      </c>
      <c r="AY652" s="40" t="e">
        <f>IF(AX652&lt;=2%,"ok","nem ok")</f>
        <v>#DIV/0!</v>
      </c>
      <c r="AZ652" s="172"/>
      <c r="BD652" s="33"/>
      <c r="BK652" s="33"/>
    </row>
    <row r="653" spans="2:63" ht="29.25" hidden="1" customHeight="1" x14ac:dyDescent="0.25">
      <c r="B653" s="392" t="s">
        <v>44</v>
      </c>
      <c r="C653" s="362"/>
      <c r="D653" s="362"/>
      <c r="E653" s="363"/>
      <c r="F653" s="41" t="e">
        <f>O$179/O$624</f>
        <v>#DIV/0!</v>
      </c>
      <c r="G653" s="40" t="e">
        <f>IF(F653&lt;=1%,"ok","nem ok")</f>
        <v>#DIV/0!</v>
      </c>
      <c r="S653" s="33"/>
      <c r="AE653" s="174" t="s">
        <v>44</v>
      </c>
      <c r="AF653" s="41" t="e">
        <f>AH$179/AH$624</f>
        <v>#DIV/0!</v>
      </c>
      <c r="AG653" s="40" t="e">
        <f>IF(AF653&lt;=1%,"ok","nem ok")</f>
        <v>#DIV/0!</v>
      </c>
      <c r="AL653" s="33"/>
      <c r="AW653" s="174" t="s">
        <v>44</v>
      </c>
      <c r="AX653" s="41" t="e">
        <f>AZ$179/AZ$624</f>
        <v>#DIV/0!</v>
      </c>
      <c r="AY653" s="40" t="e">
        <f>IF(AX653&lt;=1%,"ok","nem ok")</f>
        <v>#DIV/0!</v>
      </c>
      <c r="AZ653" s="172"/>
      <c r="BD653" s="33"/>
      <c r="BK653" s="33"/>
    </row>
    <row r="654" spans="2:63" ht="36" hidden="1" customHeight="1" x14ac:dyDescent="0.25">
      <c r="B654" s="392" t="s">
        <v>46</v>
      </c>
      <c r="C654" s="362"/>
      <c r="D654" s="362"/>
      <c r="E654" s="363"/>
      <c r="F654" s="41" t="e">
        <f>O$305/O$624</f>
        <v>#DIV/0!</v>
      </c>
      <c r="G654" s="40" t="e">
        <f>IF(F654&lt;=0.5%,"ok","nem ok")</f>
        <v>#DIV/0!</v>
      </c>
      <c r="S654" s="33"/>
      <c r="AE654" s="174" t="s">
        <v>46</v>
      </c>
      <c r="AF654" s="41" t="e">
        <f>AH$305/AH$624</f>
        <v>#DIV/0!</v>
      </c>
      <c r="AG654" s="40" t="e">
        <f>IF(AF654&lt;=0.5%,"ok","nem ok")</f>
        <v>#DIV/0!</v>
      </c>
      <c r="AL654" s="33"/>
      <c r="AW654" s="174" t="s">
        <v>46</v>
      </c>
      <c r="AX654" s="41" t="e">
        <f>AZ$305/AZ$624</f>
        <v>#DIV/0!</v>
      </c>
      <c r="AY654" s="40" t="e">
        <f>IF(AX654&lt;=0.5%,"ok","nem ok")</f>
        <v>#DIV/0!</v>
      </c>
      <c r="AZ654" s="172"/>
      <c r="BD654" s="33"/>
      <c r="BK654" s="33"/>
    </row>
    <row r="655" spans="2:63" hidden="1" x14ac:dyDescent="0.25">
      <c r="S655" s="33"/>
      <c r="AL655" s="33"/>
      <c r="AY655" s="172"/>
      <c r="AZ655" s="172"/>
      <c r="BD655" s="33"/>
      <c r="BK655" s="33"/>
    </row>
    <row r="656" spans="2:63" hidden="1" x14ac:dyDescent="0.25">
      <c r="S656" s="33"/>
      <c r="AL656" s="33"/>
      <c r="AY656" s="172"/>
      <c r="AZ656" s="172"/>
      <c r="BD656" s="33"/>
      <c r="BK656" s="33"/>
    </row>
    <row r="657" spans="2:63" x14ac:dyDescent="0.25">
      <c r="AY657" s="172"/>
      <c r="AZ657" s="172"/>
      <c r="BK657" s="33"/>
    </row>
    <row r="658" spans="2:63" x14ac:dyDescent="0.25">
      <c r="AY658" s="172"/>
      <c r="AZ658" s="172"/>
      <c r="BK658" s="33"/>
    </row>
    <row r="659" spans="2:63" x14ac:dyDescent="0.25">
      <c r="BK659" s="33"/>
    </row>
    <row r="660" spans="2:63" hidden="1" x14ac:dyDescent="0.25">
      <c r="BK660" s="33"/>
    </row>
    <row r="661" spans="2:63" hidden="1" x14ac:dyDescent="0.25">
      <c r="B661" s="320"/>
      <c r="C661" s="40"/>
      <c r="D661" s="40"/>
      <c r="E661" s="40"/>
      <c r="BK661" s="33"/>
    </row>
    <row r="662" spans="2:63" hidden="1" x14ac:dyDescent="0.25">
      <c r="B662" s="316" t="s">
        <v>734</v>
      </c>
      <c r="C662" s="40"/>
      <c r="D662" s="40"/>
      <c r="E662" s="40" t="str">
        <f>E2</f>
        <v>PÉLDA KFT</v>
      </c>
      <c r="BK662" s="33"/>
    </row>
    <row r="663" spans="2:63" hidden="1" x14ac:dyDescent="0.25">
      <c r="B663" s="316" t="s">
        <v>733</v>
      </c>
      <c r="C663" s="40"/>
      <c r="D663" s="40"/>
      <c r="E663" s="40" t="str">
        <f>E3</f>
        <v>PÉLDA 2 KFT</v>
      </c>
      <c r="BK663" s="33"/>
    </row>
    <row r="664" spans="2:63" hidden="1" x14ac:dyDescent="0.25">
      <c r="B664" s="320" t="s">
        <v>736</v>
      </c>
      <c r="C664" s="40"/>
      <c r="D664" s="40"/>
      <c r="E664" s="40"/>
      <c r="BK664" s="33"/>
    </row>
    <row r="665" spans="2:63" hidden="1" x14ac:dyDescent="0.25">
      <c r="BK665" s="33"/>
    </row>
    <row r="666" spans="2:63" x14ac:dyDescent="0.25">
      <c r="BK666" s="33"/>
    </row>
    <row r="667" spans="2:63" x14ac:dyDescent="0.25">
      <c r="BK667" s="33"/>
    </row>
    <row r="668" spans="2:63" x14ac:dyDescent="0.25">
      <c r="BK668" s="33"/>
    </row>
    <row r="669" spans="2:63" x14ac:dyDescent="0.25">
      <c r="BK669" s="33"/>
    </row>
    <row r="670" spans="2:63" x14ac:dyDescent="0.25">
      <c r="BK670" s="33"/>
    </row>
    <row r="671" spans="2:63" x14ac:dyDescent="0.25">
      <c r="BK671" s="33"/>
    </row>
    <row r="672" spans="2:63" x14ac:dyDescent="0.25">
      <c r="BK672" s="33"/>
    </row>
    <row r="673" spans="63:63" x14ac:dyDescent="0.25">
      <c r="BK673" s="33"/>
    </row>
    <row r="674" spans="63:63" x14ac:dyDescent="0.25">
      <c r="BK674" s="33"/>
    </row>
    <row r="675" spans="63:63" x14ac:dyDescent="0.25">
      <c r="BK675" s="33"/>
    </row>
    <row r="676" spans="63:63" x14ac:dyDescent="0.25">
      <c r="BK676" s="33"/>
    </row>
    <row r="677" spans="63:63" x14ac:dyDescent="0.25">
      <c r="BK677" s="33"/>
    </row>
    <row r="678" spans="63:63" x14ac:dyDescent="0.25">
      <c r="BK678" s="33"/>
    </row>
    <row r="679" spans="63:63" x14ac:dyDescent="0.25">
      <c r="BK679" s="33"/>
    </row>
    <row r="680" spans="63:63" x14ac:dyDescent="0.25">
      <c r="BK680" s="33"/>
    </row>
    <row r="681" spans="63:63" x14ac:dyDescent="0.25">
      <c r="BK681" s="33"/>
    </row>
    <row r="682" spans="63:63" x14ac:dyDescent="0.25">
      <c r="BK682" s="33"/>
    </row>
    <row r="683" spans="63:63" x14ac:dyDescent="0.25">
      <c r="BK683" s="33"/>
    </row>
    <row r="684" spans="63:63" x14ac:dyDescent="0.25">
      <c r="BK684" s="33"/>
    </row>
    <row r="685" spans="63:63" x14ac:dyDescent="0.25">
      <c r="BK685" s="33"/>
    </row>
    <row r="686" spans="63:63" x14ac:dyDescent="0.25">
      <c r="BK686" s="33"/>
    </row>
    <row r="687" spans="63:63" x14ac:dyDescent="0.25">
      <c r="BK687" s="33"/>
    </row>
    <row r="688" spans="63:63" x14ac:dyDescent="0.25">
      <c r="BK688" s="33"/>
    </row>
    <row r="689" spans="63:63" x14ac:dyDescent="0.25">
      <c r="BK689" s="33"/>
    </row>
    <row r="690" spans="63:63" x14ac:dyDescent="0.25">
      <c r="BK690" s="33"/>
    </row>
    <row r="691" spans="63:63" ht="24.75" customHeight="1" x14ac:dyDescent="0.25">
      <c r="BK691" s="33"/>
    </row>
    <row r="692" spans="63:63" x14ac:dyDescent="0.25">
      <c r="BK692" s="33"/>
    </row>
    <row r="693" spans="63:63" x14ac:dyDescent="0.25">
      <c r="BK693" s="33"/>
    </row>
    <row r="694" spans="63:63" x14ac:dyDescent="0.25">
      <c r="BK694" s="33"/>
    </row>
    <row r="695" spans="63:63" x14ac:dyDescent="0.25">
      <c r="BK695" s="33"/>
    </row>
    <row r="696" spans="63:63" x14ac:dyDescent="0.25">
      <c r="BK696" s="33"/>
    </row>
    <row r="697" spans="63:63" x14ac:dyDescent="0.25">
      <c r="BK697" s="33"/>
    </row>
    <row r="698" spans="63:63" x14ac:dyDescent="0.25">
      <c r="BK698" s="33"/>
    </row>
    <row r="699" spans="63:63" x14ac:dyDescent="0.25">
      <c r="BK699" s="33"/>
    </row>
    <row r="700" spans="63:63" x14ac:dyDescent="0.25">
      <c r="BK700" s="33"/>
    </row>
    <row r="701" spans="63:63" x14ac:dyDescent="0.25">
      <c r="BK701" s="33"/>
    </row>
    <row r="702" spans="63:63" x14ac:dyDescent="0.25">
      <c r="BK702" s="33"/>
    </row>
    <row r="703" spans="63:63" x14ac:dyDescent="0.25">
      <c r="BK703" s="33"/>
    </row>
    <row r="704" spans="63:63" x14ac:dyDescent="0.25">
      <c r="BK704" s="33"/>
    </row>
    <row r="705" spans="63:63" x14ac:dyDescent="0.25">
      <c r="BK705" s="33"/>
    </row>
    <row r="706" spans="63:63" x14ac:dyDescent="0.25">
      <c r="BK706" s="33"/>
    </row>
    <row r="707" spans="63:63" x14ac:dyDescent="0.25">
      <c r="BK707" s="33"/>
    </row>
    <row r="708" spans="63:63" x14ac:dyDescent="0.25">
      <c r="BK708" s="33"/>
    </row>
    <row r="709" spans="63:63" x14ac:dyDescent="0.25">
      <c r="BK709" s="33"/>
    </row>
    <row r="710" spans="63:63" x14ac:dyDescent="0.25">
      <c r="BK710" s="33"/>
    </row>
    <row r="711" spans="63:63" x14ac:dyDescent="0.25">
      <c r="BK711" s="33"/>
    </row>
    <row r="712" spans="63:63" x14ac:dyDescent="0.25">
      <c r="BK712" s="33"/>
    </row>
    <row r="713" spans="63:63" x14ac:dyDescent="0.25">
      <c r="BK713" s="33"/>
    </row>
    <row r="714" spans="63:63" x14ac:dyDescent="0.25">
      <c r="BK714" s="33"/>
    </row>
    <row r="715" spans="63:63" x14ac:dyDescent="0.25">
      <c r="BK715" s="33"/>
    </row>
    <row r="716" spans="63:63" x14ac:dyDescent="0.25">
      <c r="BK716" s="33"/>
    </row>
    <row r="717" spans="63:63" x14ac:dyDescent="0.25">
      <c r="BK717" s="33"/>
    </row>
    <row r="718" spans="63:63" x14ac:dyDescent="0.25">
      <c r="BK718" s="33"/>
    </row>
    <row r="719" spans="63:63" x14ac:dyDescent="0.25">
      <c r="BK719" s="33"/>
    </row>
    <row r="720" spans="63:63" x14ac:dyDescent="0.25">
      <c r="BK720" s="33"/>
    </row>
    <row r="721" spans="63:63" x14ac:dyDescent="0.25">
      <c r="BK721" s="33"/>
    </row>
    <row r="722" spans="63:63" x14ac:dyDescent="0.25">
      <c r="BK722" s="33"/>
    </row>
    <row r="723" spans="63:63" x14ac:dyDescent="0.25">
      <c r="BK723" s="33"/>
    </row>
    <row r="724" spans="63:63" x14ac:dyDescent="0.25">
      <c r="BK724" s="33"/>
    </row>
    <row r="725" spans="63:63" x14ac:dyDescent="0.25">
      <c r="BK725" s="33"/>
    </row>
    <row r="726" spans="63:63" x14ac:dyDescent="0.25">
      <c r="BK726" s="33"/>
    </row>
    <row r="727" spans="63:63" x14ac:dyDescent="0.25">
      <c r="BK727" s="33"/>
    </row>
    <row r="728" spans="63:63" x14ac:dyDescent="0.25">
      <c r="BK728" s="33"/>
    </row>
    <row r="729" spans="63:63" x14ac:dyDescent="0.25">
      <c r="BK729" s="33"/>
    </row>
    <row r="730" spans="63:63" x14ac:dyDescent="0.25">
      <c r="BK730" s="33"/>
    </row>
    <row r="731" spans="63:63" x14ac:dyDescent="0.25">
      <c r="BK731" s="33"/>
    </row>
    <row r="732" spans="63:63" x14ac:dyDescent="0.25">
      <c r="BK732" s="33"/>
    </row>
    <row r="733" spans="63:63" x14ac:dyDescent="0.25">
      <c r="BK733" s="33"/>
    </row>
    <row r="734" spans="63:63" x14ac:dyDescent="0.25">
      <c r="BK734" s="33"/>
    </row>
    <row r="735" spans="63:63" x14ac:dyDescent="0.25">
      <c r="BK735" s="33"/>
    </row>
    <row r="736" spans="63:63" x14ac:dyDescent="0.25">
      <c r="BK736" s="33"/>
    </row>
    <row r="737" spans="63:63" x14ac:dyDescent="0.25">
      <c r="BK737" s="33"/>
    </row>
    <row r="738" spans="63:63" x14ac:dyDescent="0.25">
      <c r="BK738" s="33"/>
    </row>
    <row r="739" spans="63:63" x14ac:dyDescent="0.25">
      <c r="BK739" s="33"/>
    </row>
    <row r="740" spans="63:63" x14ac:dyDescent="0.25">
      <c r="BK740" s="33"/>
    </row>
    <row r="741" spans="63:63" x14ac:dyDescent="0.25">
      <c r="BK741" s="33"/>
    </row>
    <row r="742" spans="63:63" x14ac:dyDescent="0.25">
      <c r="BK742" s="33"/>
    </row>
    <row r="743" spans="63:63" x14ac:dyDescent="0.25">
      <c r="BK743" s="33"/>
    </row>
    <row r="744" spans="63:63" x14ac:dyDescent="0.25">
      <c r="BK744" s="33"/>
    </row>
    <row r="745" spans="63:63" x14ac:dyDescent="0.25">
      <c r="BK745" s="33"/>
    </row>
    <row r="746" spans="63:63" x14ac:dyDescent="0.25">
      <c r="BK746" s="33"/>
    </row>
    <row r="747" spans="63:63" x14ac:dyDescent="0.25">
      <c r="BK747" s="33"/>
    </row>
    <row r="748" spans="63:63" x14ac:dyDescent="0.25">
      <c r="BK748" s="33"/>
    </row>
    <row r="749" spans="63:63" x14ac:dyDescent="0.25">
      <c r="BK749" s="33"/>
    </row>
    <row r="750" spans="63:63" x14ac:dyDescent="0.25">
      <c r="BK750" s="33"/>
    </row>
    <row r="751" spans="63:63" x14ac:dyDescent="0.25">
      <c r="BK751" s="33"/>
    </row>
    <row r="752" spans="63:63" x14ac:dyDescent="0.25">
      <c r="BK752" s="33"/>
    </row>
    <row r="753" spans="63:63" x14ac:dyDescent="0.25">
      <c r="BK753" s="33"/>
    </row>
    <row r="754" spans="63:63" x14ac:dyDescent="0.25">
      <c r="BK754" s="33"/>
    </row>
    <row r="755" spans="63:63" x14ac:dyDescent="0.25">
      <c r="BK755" s="33"/>
    </row>
    <row r="756" spans="63:63" x14ac:dyDescent="0.25">
      <c r="BK756" s="33"/>
    </row>
    <row r="757" spans="63:63" x14ac:dyDescent="0.25">
      <c r="BK757" s="33"/>
    </row>
    <row r="758" spans="63:63" x14ac:dyDescent="0.25">
      <c r="BK758" s="33"/>
    </row>
    <row r="759" spans="63:63" x14ac:dyDescent="0.25">
      <c r="BK759" s="33"/>
    </row>
    <row r="760" spans="63:63" x14ac:dyDescent="0.25">
      <c r="BK760" s="33"/>
    </row>
    <row r="761" spans="63:63" x14ac:dyDescent="0.25">
      <c r="BK761" s="33"/>
    </row>
    <row r="762" spans="63:63" x14ac:dyDescent="0.25">
      <c r="BK762" s="33"/>
    </row>
    <row r="763" spans="63:63" x14ac:dyDescent="0.25">
      <c r="BK763" s="33"/>
    </row>
    <row r="764" spans="63:63" x14ac:dyDescent="0.25">
      <c r="BK764" s="33"/>
    </row>
    <row r="765" spans="63:63" x14ac:dyDescent="0.25">
      <c r="BK765" s="33"/>
    </row>
    <row r="766" spans="63:63" x14ac:dyDescent="0.25">
      <c r="BK766" s="33"/>
    </row>
    <row r="767" spans="63:63" x14ac:dyDescent="0.25">
      <c r="BK767" s="33"/>
    </row>
    <row r="768" spans="63:63" x14ac:dyDescent="0.25">
      <c r="BK768" s="33"/>
    </row>
    <row r="769" spans="63:63" x14ac:dyDescent="0.25">
      <c r="BK769" s="33"/>
    </row>
    <row r="770" spans="63:63" x14ac:dyDescent="0.25">
      <c r="BK770" s="33"/>
    </row>
    <row r="771" spans="63:63" x14ac:dyDescent="0.25">
      <c r="BK771" s="33"/>
    </row>
    <row r="772" spans="63:63" x14ac:dyDescent="0.25">
      <c r="BK772" s="33"/>
    </row>
    <row r="773" spans="63:63" x14ac:dyDescent="0.25">
      <c r="BK773" s="33"/>
    </row>
    <row r="774" spans="63:63" x14ac:dyDescent="0.25">
      <c r="BK774" s="33"/>
    </row>
    <row r="775" spans="63:63" x14ac:dyDescent="0.25">
      <c r="BK775" s="33"/>
    </row>
    <row r="776" spans="63:63" x14ac:dyDescent="0.25">
      <c r="BK776" s="33"/>
    </row>
    <row r="777" spans="63:63" x14ac:dyDescent="0.25">
      <c r="BK777" s="33"/>
    </row>
    <row r="778" spans="63:63" x14ac:dyDescent="0.25">
      <c r="BK778" s="33"/>
    </row>
    <row r="779" spans="63:63" x14ac:dyDescent="0.25">
      <c r="BK779" s="33"/>
    </row>
    <row r="780" spans="63:63" x14ac:dyDescent="0.25">
      <c r="BK780" s="33"/>
    </row>
    <row r="781" spans="63:63" x14ac:dyDescent="0.25">
      <c r="BK781" s="33"/>
    </row>
    <row r="782" spans="63:63" x14ac:dyDescent="0.25">
      <c r="BK782" s="33"/>
    </row>
    <row r="783" spans="63:63" x14ac:dyDescent="0.25">
      <c r="BK783" s="33"/>
    </row>
    <row r="784" spans="63:63" x14ac:dyDescent="0.25">
      <c r="BK784" s="33"/>
    </row>
    <row r="785" spans="63:63" x14ac:dyDescent="0.25">
      <c r="BK785" s="33"/>
    </row>
    <row r="786" spans="63:63" x14ac:dyDescent="0.25">
      <c r="BK786" s="33"/>
    </row>
    <row r="787" spans="63:63" x14ac:dyDescent="0.25">
      <c r="BK787" s="33"/>
    </row>
    <row r="788" spans="63:63" x14ac:dyDescent="0.25">
      <c r="BK788" s="33"/>
    </row>
    <row r="789" spans="63:63" x14ac:dyDescent="0.25">
      <c r="BK789" s="33"/>
    </row>
    <row r="790" spans="63:63" x14ac:dyDescent="0.25">
      <c r="BK790" s="33"/>
    </row>
    <row r="791" spans="63:63" x14ac:dyDescent="0.25">
      <c r="BK791" s="33"/>
    </row>
    <row r="792" spans="63:63" x14ac:dyDescent="0.25">
      <c r="BK792" s="33"/>
    </row>
    <row r="793" spans="63:63" x14ac:dyDescent="0.25">
      <c r="BK793" s="33"/>
    </row>
    <row r="794" spans="63:63" x14ac:dyDescent="0.25">
      <c r="BK794" s="33"/>
    </row>
    <row r="795" spans="63:63" x14ac:dyDescent="0.25">
      <c r="BK795" s="33"/>
    </row>
    <row r="796" spans="63:63" x14ac:dyDescent="0.25">
      <c r="BK796" s="33"/>
    </row>
    <row r="797" spans="63:63" x14ac:dyDescent="0.25">
      <c r="BK797" s="33"/>
    </row>
    <row r="798" spans="63:63" x14ac:dyDescent="0.25">
      <c r="BK798" s="33"/>
    </row>
    <row r="799" spans="63:63" x14ac:dyDescent="0.25">
      <c r="BK799" s="33"/>
    </row>
    <row r="800" spans="63:63" x14ac:dyDescent="0.25">
      <c r="BK800" s="33"/>
    </row>
    <row r="801" spans="63:63" x14ac:dyDescent="0.25">
      <c r="BK801" s="33"/>
    </row>
    <row r="802" spans="63:63" x14ac:dyDescent="0.25">
      <c r="BK802" s="33"/>
    </row>
    <row r="803" spans="63:63" x14ac:dyDescent="0.25">
      <c r="BK803" s="33"/>
    </row>
    <row r="804" spans="63:63" x14ac:dyDescent="0.25">
      <c r="BK804" s="33"/>
    </row>
    <row r="805" spans="63:63" x14ac:dyDescent="0.25">
      <c r="BK805" s="33"/>
    </row>
    <row r="806" spans="63:63" x14ac:dyDescent="0.25">
      <c r="BK806" s="33"/>
    </row>
    <row r="807" spans="63:63" x14ac:dyDescent="0.25">
      <c r="BK807" s="33"/>
    </row>
    <row r="808" spans="63:63" x14ac:dyDescent="0.25">
      <c r="BK808" s="33"/>
    </row>
    <row r="809" spans="63:63" x14ac:dyDescent="0.25">
      <c r="BK809" s="33"/>
    </row>
    <row r="810" spans="63:63" x14ac:dyDescent="0.25">
      <c r="BK810" s="33"/>
    </row>
    <row r="811" spans="63:63" x14ac:dyDescent="0.25">
      <c r="BK811" s="33"/>
    </row>
    <row r="812" spans="63:63" x14ac:dyDescent="0.25">
      <c r="BK812" s="33"/>
    </row>
    <row r="813" spans="63:63" x14ac:dyDescent="0.25">
      <c r="BK813" s="33"/>
    </row>
    <row r="814" spans="63:63" x14ac:dyDescent="0.25">
      <c r="BK814" s="33"/>
    </row>
    <row r="815" spans="63:63" x14ac:dyDescent="0.25">
      <c r="BK815" s="33"/>
    </row>
    <row r="816" spans="63:63" x14ac:dyDescent="0.25">
      <c r="BK816" s="33"/>
    </row>
    <row r="817" spans="63:63" x14ac:dyDescent="0.25">
      <c r="BK817" s="33"/>
    </row>
    <row r="818" spans="63:63" x14ac:dyDescent="0.25">
      <c r="BK818" s="33"/>
    </row>
    <row r="819" spans="63:63" x14ac:dyDescent="0.25">
      <c r="BK819" s="33"/>
    </row>
    <row r="820" spans="63:63" x14ac:dyDescent="0.25">
      <c r="BK820" s="33"/>
    </row>
    <row r="821" spans="63:63" x14ac:dyDescent="0.25">
      <c r="BK821" s="33"/>
    </row>
    <row r="822" spans="63:63" x14ac:dyDescent="0.25">
      <c r="BK822" s="33"/>
    </row>
    <row r="823" spans="63:63" x14ac:dyDescent="0.25">
      <c r="BK823" s="33"/>
    </row>
    <row r="824" spans="63:63" x14ac:dyDescent="0.25">
      <c r="BK824" s="33"/>
    </row>
    <row r="825" spans="63:63" x14ac:dyDescent="0.25">
      <c r="BK825" s="33"/>
    </row>
    <row r="826" spans="63:63" x14ac:dyDescent="0.25">
      <c r="BK826" s="33"/>
    </row>
    <row r="827" spans="63:63" x14ac:dyDescent="0.25">
      <c r="BK827" s="33"/>
    </row>
    <row r="828" spans="63:63" x14ac:dyDescent="0.25">
      <c r="BK828" s="33"/>
    </row>
    <row r="829" spans="63:63" x14ac:dyDescent="0.25">
      <c r="BK829" s="33"/>
    </row>
    <row r="830" spans="63:63" x14ac:dyDescent="0.25">
      <c r="BK830" s="33"/>
    </row>
    <row r="831" spans="63:63" x14ac:dyDescent="0.25">
      <c r="BK831" s="33"/>
    </row>
    <row r="832" spans="63:63" x14ac:dyDescent="0.25">
      <c r="BK832" s="33"/>
    </row>
    <row r="833" spans="63:63" x14ac:dyDescent="0.25">
      <c r="BK833" s="33"/>
    </row>
    <row r="834" spans="63:63" x14ac:dyDescent="0.25">
      <c r="BK834" s="33"/>
    </row>
    <row r="835" spans="63:63" x14ac:dyDescent="0.25">
      <c r="BK835" s="33"/>
    </row>
    <row r="836" spans="63:63" x14ac:dyDescent="0.25">
      <c r="BK836" s="33"/>
    </row>
    <row r="837" spans="63:63" x14ac:dyDescent="0.25">
      <c r="BK837" s="33"/>
    </row>
    <row r="838" spans="63:63" x14ac:dyDescent="0.25">
      <c r="BK838" s="33"/>
    </row>
    <row r="839" spans="63:63" x14ac:dyDescent="0.25">
      <c r="BK839" s="33"/>
    </row>
    <row r="840" spans="63:63" x14ac:dyDescent="0.25">
      <c r="BK840" s="33"/>
    </row>
    <row r="841" spans="63:63" x14ac:dyDescent="0.25">
      <c r="BK841" s="33"/>
    </row>
    <row r="842" spans="63:63" x14ac:dyDescent="0.25">
      <c r="BK842" s="33"/>
    </row>
    <row r="843" spans="63:63" x14ac:dyDescent="0.25">
      <c r="BK843" s="33"/>
    </row>
    <row r="844" spans="63:63" x14ac:dyDescent="0.25">
      <c r="BK844" s="33"/>
    </row>
    <row r="845" spans="63:63" x14ac:dyDescent="0.25">
      <c r="BK845" s="33"/>
    </row>
    <row r="846" spans="63:63" x14ac:dyDescent="0.25">
      <c r="BK846" s="33"/>
    </row>
    <row r="847" spans="63:63" x14ac:dyDescent="0.25">
      <c r="BK847" s="33"/>
    </row>
    <row r="848" spans="63:63" x14ac:dyDescent="0.25">
      <c r="BK848" s="33"/>
    </row>
    <row r="849" spans="63:63" x14ac:dyDescent="0.25">
      <c r="BK849" s="33"/>
    </row>
    <row r="850" spans="63:63" x14ac:dyDescent="0.25">
      <c r="BK850" s="33"/>
    </row>
    <row r="851" spans="63:63" x14ac:dyDescent="0.25">
      <c r="BK851" s="33"/>
    </row>
    <row r="852" spans="63:63" x14ac:dyDescent="0.25">
      <c r="BK852" s="33"/>
    </row>
    <row r="853" spans="63:63" x14ac:dyDescent="0.25">
      <c r="BK853" s="33"/>
    </row>
    <row r="854" spans="63:63" x14ac:dyDescent="0.25">
      <c r="BK854" s="33"/>
    </row>
    <row r="855" spans="63:63" x14ac:dyDescent="0.25">
      <c r="BK855" s="33"/>
    </row>
    <row r="856" spans="63:63" x14ac:dyDescent="0.25">
      <c r="BK856" s="33"/>
    </row>
    <row r="857" spans="63:63" x14ac:dyDescent="0.25">
      <c r="BK857" s="33"/>
    </row>
    <row r="858" spans="63:63" x14ac:dyDescent="0.25">
      <c r="BK858" s="33"/>
    </row>
    <row r="859" spans="63:63" x14ac:dyDescent="0.25">
      <c r="BK859" s="33"/>
    </row>
    <row r="860" spans="63:63" x14ac:dyDescent="0.25">
      <c r="BK860" s="33"/>
    </row>
    <row r="861" spans="63:63" x14ac:dyDescent="0.25">
      <c r="BK861" s="33"/>
    </row>
    <row r="862" spans="63:63" x14ac:dyDescent="0.25">
      <c r="BK862" s="33"/>
    </row>
    <row r="863" spans="63:63" x14ac:dyDescent="0.25">
      <c r="BK863" s="33"/>
    </row>
    <row r="864" spans="63:63" x14ac:dyDescent="0.25">
      <c r="BK864" s="33"/>
    </row>
    <row r="865" spans="63:63" x14ac:dyDescent="0.25">
      <c r="BK865" s="33"/>
    </row>
    <row r="866" spans="63:63" x14ac:dyDescent="0.25">
      <c r="BK866" s="33"/>
    </row>
    <row r="867" spans="63:63" x14ac:dyDescent="0.25">
      <c r="BK867" s="33"/>
    </row>
    <row r="868" spans="63:63" x14ac:dyDescent="0.25">
      <c r="BK868" s="33"/>
    </row>
    <row r="869" spans="63:63" x14ac:dyDescent="0.25">
      <c r="BK869" s="33"/>
    </row>
    <row r="870" spans="63:63" x14ac:dyDescent="0.25">
      <c r="BK870" s="33"/>
    </row>
    <row r="871" spans="63:63" x14ac:dyDescent="0.25">
      <c r="BK871" s="33"/>
    </row>
    <row r="872" spans="63:63" x14ac:dyDescent="0.25">
      <c r="BK872" s="33"/>
    </row>
    <row r="873" spans="63:63" x14ac:dyDescent="0.25">
      <c r="BK873" s="33"/>
    </row>
    <row r="874" spans="63:63" x14ac:dyDescent="0.25">
      <c r="BK874" s="33"/>
    </row>
    <row r="875" spans="63:63" x14ac:dyDescent="0.25">
      <c r="BK875" s="33"/>
    </row>
    <row r="876" spans="63:63" x14ac:dyDescent="0.25">
      <c r="BK876" s="33"/>
    </row>
    <row r="877" spans="63:63" x14ac:dyDescent="0.25">
      <c r="BK877" s="33"/>
    </row>
    <row r="878" spans="63:63" x14ac:dyDescent="0.25">
      <c r="BK878" s="33"/>
    </row>
    <row r="879" spans="63:63" x14ac:dyDescent="0.25">
      <c r="BK879" s="33"/>
    </row>
    <row r="880" spans="63:63" x14ac:dyDescent="0.25">
      <c r="BK880" s="33"/>
    </row>
    <row r="881" spans="63:63" x14ac:dyDescent="0.25">
      <c r="BK881" s="33"/>
    </row>
    <row r="882" spans="63:63" x14ac:dyDescent="0.25">
      <c r="BK882" s="33"/>
    </row>
    <row r="883" spans="63:63" x14ac:dyDescent="0.25">
      <c r="BK883" s="33"/>
    </row>
    <row r="884" spans="63:63" x14ac:dyDescent="0.25">
      <c r="BK884" s="33"/>
    </row>
    <row r="885" spans="63:63" x14ac:dyDescent="0.25">
      <c r="BK885" s="33"/>
    </row>
    <row r="886" spans="63:63" x14ac:dyDescent="0.25">
      <c r="BK886" s="33"/>
    </row>
    <row r="887" spans="63:63" x14ac:dyDescent="0.25">
      <c r="BK887" s="33"/>
    </row>
    <row r="888" spans="63:63" x14ac:dyDescent="0.25">
      <c r="BK888" s="33"/>
    </row>
    <row r="889" spans="63:63" x14ac:dyDescent="0.25">
      <c r="BK889" s="33"/>
    </row>
    <row r="890" spans="63:63" x14ac:dyDescent="0.25">
      <c r="BK890" s="33"/>
    </row>
    <row r="891" spans="63:63" x14ac:dyDescent="0.25">
      <c r="BK891" s="33"/>
    </row>
    <row r="892" spans="63:63" x14ac:dyDescent="0.25">
      <c r="BK892" s="33"/>
    </row>
    <row r="893" spans="63:63" x14ac:dyDescent="0.25">
      <c r="BK893" s="33"/>
    </row>
    <row r="894" spans="63:63" x14ac:dyDescent="0.25">
      <c r="BK894" s="33"/>
    </row>
    <row r="895" spans="63:63" x14ac:dyDescent="0.25">
      <c r="BK895" s="33"/>
    </row>
    <row r="896" spans="63:63" x14ac:dyDescent="0.25">
      <c r="BK896" s="33"/>
    </row>
    <row r="897" spans="63:63" x14ac:dyDescent="0.25">
      <c r="BK897" s="33"/>
    </row>
    <row r="898" spans="63:63" x14ac:dyDescent="0.25">
      <c r="BK898" s="33"/>
    </row>
    <row r="899" spans="63:63" x14ac:dyDescent="0.25">
      <c r="BK899" s="33"/>
    </row>
    <row r="900" spans="63:63" x14ac:dyDescent="0.25">
      <c r="BK900" s="33"/>
    </row>
    <row r="901" spans="63:63" x14ac:dyDescent="0.25">
      <c r="BK901" s="33"/>
    </row>
    <row r="902" spans="63:63" x14ac:dyDescent="0.25">
      <c r="BK902" s="33"/>
    </row>
    <row r="903" spans="63:63" x14ac:dyDescent="0.25">
      <c r="BK903" s="33"/>
    </row>
    <row r="904" spans="63:63" x14ac:dyDescent="0.25">
      <c r="BK904" s="33"/>
    </row>
    <row r="905" spans="63:63" x14ac:dyDescent="0.25">
      <c r="BK905" s="33"/>
    </row>
    <row r="906" spans="63:63" x14ac:dyDescent="0.25">
      <c r="BK906" s="33"/>
    </row>
    <row r="907" spans="63:63" x14ac:dyDescent="0.25">
      <c r="BK907" s="33"/>
    </row>
    <row r="908" spans="63:63" x14ac:dyDescent="0.25">
      <c r="BK908" s="33"/>
    </row>
    <row r="909" spans="63:63" x14ac:dyDescent="0.25">
      <c r="BK909" s="33"/>
    </row>
    <row r="910" spans="63:63" x14ac:dyDescent="0.25">
      <c r="BK910" s="33"/>
    </row>
    <row r="911" spans="63:63" x14ac:dyDescent="0.25">
      <c r="BK911" s="33"/>
    </row>
    <row r="912" spans="63:63" x14ac:dyDescent="0.25">
      <c r="BK912" s="33"/>
    </row>
    <row r="913" spans="63:63" x14ac:dyDescent="0.25">
      <c r="BK913" s="33"/>
    </row>
    <row r="914" spans="63:63" x14ac:dyDescent="0.25">
      <c r="BK914" s="33"/>
    </row>
    <row r="915" spans="63:63" x14ac:dyDescent="0.25">
      <c r="BK915" s="33"/>
    </row>
    <row r="916" spans="63:63" x14ac:dyDescent="0.25">
      <c r="BK916" s="33"/>
    </row>
    <row r="917" spans="63:63" x14ac:dyDescent="0.25">
      <c r="BK917" s="33"/>
    </row>
    <row r="918" spans="63:63" x14ac:dyDescent="0.25">
      <c r="BK918" s="33"/>
    </row>
    <row r="919" spans="63:63" x14ac:dyDescent="0.25">
      <c r="BK919" s="33"/>
    </row>
    <row r="920" spans="63:63" x14ac:dyDescent="0.25">
      <c r="BK920" s="33"/>
    </row>
    <row r="921" spans="63:63" x14ac:dyDescent="0.25">
      <c r="BK921" s="33"/>
    </row>
    <row r="922" spans="63:63" x14ac:dyDescent="0.25">
      <c r="BK922" s="33"/>
    </row>
    <row r="923" spans="63:63" x14ac:dyDescent="0.25">
      <c r="BK923" s="33"/>
    </row>
    <row r="924" spans="63:63" x14ac:dyDescent="0.25">
      <c r="BK924" s="33"/>
    </row>
    <row r="925" spans="63:63" x14ac:dyDescent="0.25">
      <c r="BK925" s="33"/>
    </row>
    <row r="926" spans="63:63" x14ac:dyDescent="0.25">
      <c r="BK926" s="33"/>
    </row>
    <row r="927" spans="63:63" x14ac:dyDescent="0.25">
      <c r="BK927" s="33"/>
    </row>
    <row r="928" spans="63:63" x14ac:dyDescent="0.25">
      <c r="BK928" s="33"/>
    </row>
    <row r="929" spans="63:63" x14ac:dyDescent="0.25">
      <c r="BK929" s="33"/>
    </row>
    <row r="930" spans="63:63" x14ac:dyDescent="0.25">
      <c r="BK930" s="33"/>
    </row>
    <row r="931" spans="63:63" x14ac:dyDescent="0.25">
      <c r="BK931" s="33"/>
    </row>
    <row r="932" spans="63:63" x14ac:dyDescent="0.25">
      <c r="BK932" s="33"/>
    </row>
    <row r="933" spans="63:63" x14ac:dyDescent="0.25">
      <c r="BK933" s="33"/>
    </row>
    <row r="934" spans="63:63" x14ac:dyDescent="0.25">
      <c r="BK934" s="33"/>
    </row>
    <row r="935" spans="63:63" x14ac:dyDescent="0.25">
      <c r="BK935" s="33"/>
    </row>
    <row r="936" spans="63:63" x14ac:dyDescent="0.25">
      <c r="BK936" s="33"/>
    </row>
    <row r="937" spans="63:63" x14ac:dyDescent="0.25">
      <c r="BK937" s="33"/>
    </row>
    <row r="938" spans="63:63" x14ac:dyDescent="0.25">
      <c r="BK938" s="33"/>
    </row>
    <row r="939" spans="63:63" x14ac:dyDescent="0.25">
      <c r="BK939" s="33"/>
    </row>
    <row r="940" spans="63:63" x14ac:dyDescent="0.25">
      <c r="BK940" s="33"/>
    </row>
    <row r="941" spans="63:63" x14ac:dyDescent="0.25">
      <c r="BK941" s="33"/>
    </row>
    <row r="942" spans="63:63" x14ac:dyDescent="0.25">
      <c r="BK942" s="33"/>
    </row>
    <row r="943" spans="63:63" x14ac:dyDescent="0.25">
      <c r="BK943" s="33"/>
    </row>
    <row r="944" spans="63:63" x14ac:dyDescent="0.25">
      <c r="BK944" s="33"/>
    </row>
    <row r="945" spans="63:63" x14ac:dyDescent="0.25">
      <c r="BK945" s="33"/>
    </row>
    <row r="946" spans="63:63" x14ac:dyDescent="0.25">
      <c r="BK946" s="33"/>
    </row>
    <row r="947" spans="63:63" x14ac:dyDescent="0.25">
      <c r="BK947" s="33"/>
    </row>
    <row r="948" spans="63:63" x14ac:dyDescent="0.25">
      <c r="BK948" s="33"/>
    </row>
    <row r="949" spans="63:63" x14ac:dyDescent="0.25">
      <c r="BK949" s="33"/>
    </row>
    <row r="950" spans="63:63" x14ac:dyDescent="0.25">
      <c r="BK950" s="33"/>
    </row>
    <row r="951" spans="63:63" x14ac:dyDescent="0.25">
      <c r="BK951" s="33"/>
    </row>
    <row r="952" spans="63:63" x14ac:dyDescent="0.25">
      <c r="BK952" s="33"/>
    </row>
    <row r="953" spans="63:63" x14ac:dyDescent="0.25">
      <c r="BK953" s="33"/>
    </row>
    <row r="954" spans="63:63" x14ac:dyDescent="0.25">
      <c r="BK954" s="33"/>
    </row>
    <row r="955" spans="63:63" x14ac:dyDescent="0.25">
      <c r="BK955" s="33"/>
    </row>
    <row r="956" spans="63:63" x14ac:dyDescent="0.25">
      <c r="BK956" s="33"/>
    </row>
    <row r="957" spans="63:63" x14ac:dyDescent="0.25">
      <c r="BK957" s="33"/>
    </row>
    <row r="958" spans="63:63" x14ac:dyDescent="0.25">
      <c r="BK958" s="33"/>
    </row>
    <row r="959" spans="63:63" x14ac:dyDescent="0.25">
      <c r="BK959" s="33"/>
    </row>
    <row r="960" spans="63:63" x14ac:dyDescent="0.25">
      <c r="BK960" s="33"/>
    </row>
    <row r="961" spans="63:63" x14ac:dyDescent="0.25">
      <c r="BK961" s="33"/>
    </row>
    <row r="962" spans="63:63" x14ac:dyDescent="0.25">
      <c r="BK962" s="33"/>
    </row>
    <row r="963" spans="63:63" x14ac:dyDescent="0.25">
      <c r="BK963" s="33"/>
    </row>
    <row r="964" spans="63:63" x14ac:dyDescent="0.25">
      <c r="BK964" s="33"/>
    </row>
    <row r="965" spans="63:63" x14ac:dyDescent="0.25">
      <c r="BK965" s="33"/>
    </row>
    <row r="966" spans="63:63" x14ac:dyDescent="0.25">
      <c r="BK966" s="33"/>
    </row>
    <row r="967" spans="63:63" x14ac:dyDescent="0.25">
      <c r="BK967" s="33"/>
    </row>
    <row r="968" spans="63:63" x14ac:dyDescent="0.25">
      <c r="BK968" s="33"/>
    </row>
    <row r="969" spans="63:63" x14ac:dyDescent="0.25">
      <c r="BK969" s="33"/>
    </row>
    <row r="970" spans="63:63" x14ac:dyDescent="0.25">
      <c r="BK970" s="33"/>
    </row>
    <row r="971" spans="63:63" x14ac:dyDescent="0.25">
      <c r="BK971" s="33"/>
    </row>
    <row r="972" spans="63:63" x14ac:dyDescent="0.25">
      <c r="BK972" s="33"/>
    </row>
    <row r="973" spans="63:63" x14ac:dyDescent="0.25">
      <c r="BK973" s="33"/>
    </row>
    <row r="974" spans="63:63" x14ac:dyDescent="0.25">
      <c r="BK974" s="33"/>
    </row>
    <row r="975" spans="63:63" x14ac:dyDescent="0.25">
      <c r="BK975" s="33"/>
    </row>
    <row r="976" spans="63:63" x14ac:dyDescent="0.25">
      <c r="BK976" s="33"/>
    </row>
    <row r="977" spans="63:63" x14ac:dyDescent="0.25">
      <c r="BK977" s="33"/>
    </row>
    <row r="978" spans="63:63" x14ac:dyDescent="0.25">
      <c r="BK978" s="33"/>
    </row>
    <row r="979" spans="63:63" x14ac:dyDescent="0.25">
      <c r="BK979" s="33"/>
    </row>
    <row r="980" spans="63:63" x14ac:dyDescent="0.25">
      <c r="BK980" s="33"/>
    </row>
    <row r="981" spans="63:63" x14ac:dyDescent="0.25">
      <c r="BK981" s="33"/>
    </row>
    <row r="982" spans="63:63" x14ac:dyDescent="0.25">
      <c r="BK982" s="33"/>
    </row>
    <row r="983" spans="63:63" x14ac:dyDescent="0.25">
      <c r="BK983" s="33"/>
    </row>
    <row r="984" spans="63:63" x14ac:dyDescent="0.25">
      <c r="BK984" s="33"/>
    </row>
    <row r="985" spans="63:63" x14ac:dyDescent="0.25">
      <c r="BK985" s="33"/>
    </row>
    <row r="986" spans="63:63" x14ac:dyDescent="0.25">
      <c r="BK986" s="33"/>
    </row>
    <row r="987" spans="63:63" x14ac:dyDescent="0.25">
      <c r="BK987" s="33"/>
    </row>
    <row r="988" spans="63:63" x14ac:dyDescent="0.25">
      <c r="BK988" s="33"/>
    </row>
    <row r="989" spans="63:63" x14ac:dyDescent="0.25">
      <c r="BK989" s="33"/>
    </row>
    <row r="990" spans="63:63" x14ac:dyDescent="0.25">
      <c r="BK990" s="33"/>
    </row>
    <row r="991" spans="63:63" x14ac:dyDescent="0.25">
      <c r="BK991" s="33"/>
    </row>
    <row r="992" spans="63:63" x14ac:dyDescent="0.25">
      <c r="BK992" s="33"/>
    </row>
    <row r="993" spans="63:63" x14ac:dyDescent="0.25">
      <c r="BK993" s="33"/>
    </row>
    <row r="994" spans="63:63" x14ac:dyDescent="0.25">
      <c r="BK994" s="33"/>
    </row>
    <row r="995" spans="63:63" x14ac:dyDescent="0.25">
      <c r="BK995" s="33"/>
    </row>
    <row r="996" spans="63:63" x14ac:dyDescent="0.25">
      <c r="BK996" s="33"/>
    </row>
    <row r="997" spans="63:63" x14ac:dyDescent="0.25">
      <c r="BK997" s="33"/>
    </row>
    <row r="998" spans="63:63" x14ac:dyDescent="0.25">
      <c r="BK998" s="33"/>
    </row>
    <row r="999" spans="63:63" x14ac:dyDescent="0.25">
      <c r="BK999" s="33"/>
    </row>
    <row r="1000" spans="63:63" x14ac:dyDescent="0.25">
      <c r="BK1000" s="33"/>
    </row>
    <row r="1001" spans="63:63" x14ac:dyDescent="0.25">
      <c r="BK1001" s="33"/>
    </row>
    <row r="1002" spans="63:63" x14ac:dyDescent="0.25">
      <c r="BK1002" s="33"/>
    </row>
    <row r="1003" spans="63:63" x14ac:dyDescent="0.25">
      <c r="BK1003" s="33"/>
    </row>
    <row r="1004" spans="63:63" x14ac:dyDescent="0.25">
      <c r="BK1004" s="33"/>
    </row>
    <row r="1005" spans="63:63" x14ac:dyDescent="0.25">
      <c r="BK1005" s="33"/>
    </row>
    <row r="1006" spans="63:63" x14ac:dyDescent="0.25">
      <c r="BK1006" s="33"/>
    </row>
    <row r="1007" spans="63:63" x14ac:dyDescent="0.25">
      <c r="BK1007" s="33"/>
    </row>
    <row r="1008" spans="63:63" x14ac:dyDescent="0.25">
      <c r="BK1008" s="33"/>
    </row>
    <row r="1009" spans="63:63" x14ac:dyDescent="0.25">
      <c r="BK1009" s="33"/>
    </row>
    <row r="1010" spans="63:63" x14ac:dyDescent="0.25">
      <c r="BK1010" s="33"/>
    </row>
    <row r="1011" spans="63:63" x14ac:dyDescent="0.25">
      <c r="BK1011" s="33"/>
    </row>
    <row r="1012" spans="63:63" x14ac:dyDescent="0.25">
      <c r="BK1012" s="33"/>
    </row>
    <row r="1013" spans="63:63" x14ac:dyDescent="0.25">
      <c r="BK1013" s="33"/>
    </row>
    <row r="1014" spans="63:63" x14ac:dyDescent="0.25">
      <c r="BK1014" s="33"/>
    </row>
    <row r="1015" spans="63:63" x14ac:dyDescent="0.25">
      <c r="BK1015" s="33"/>
    </row>
    <row r="1016" spans="63:63" x14ac:dyDescent="0.25">
      <c r="BK1016" s="33"/>
    </row>
    <row r="1017" spans="63:63" x14ac:dyDescent="0.25">
      <c r="BK1017" s="33"/>
    </row>
    <row r="1018" spans="63:63" x14ac:dyDescent="0.25">
      <c r="BK1018" s="33"/>
    </row>
    <row r="1019" spans="63:63" x14ac:dyDescent="0.25">
      <c r="BK1019" s="33"/>
    </row>
    <row r="1020" spans="63:63" x14ac:dyDescent="0.25">
      <c r="BK1020" s="33"/>
    </row>
    <row r="1021" spans="63:63" x14ac:dyDescent="0.25">
      <c r="BK1021" s="33"/>
    </row>
    <row r="1022" spans="63:63" x14ac:dyDescent="0.25">
      <c r="BK1022" s="33"/>
    </row>
    <row r="1023" spans="63:63" x14ac:dyDescent="0.25">
      <c r="BK1023" s="33"/>
    </row>
    <row r="1024" spans="63:63" x14ac:dyDescent="0.25">
      <c r="BK1024" s="33"/>
    </row>
    <row r="1025" spans="63:63" x14ac:dyDescent="0.25">
      <c r="BK1025" s="33"/>
    </row>
    <row r="1026" spans="63:63" x14ac:dyDescent="0.25">
      <c r="BK1026" s="33"/>
    </row>
    <row r="1027" spans="63:63" x14ac:dyDescent="0.25">
      <c r="BK1027" s="33"/>
    </row>
    <row r="1028" spans="63:63" x14ac:dyDescent="0.25">
      <c r="BK1028" s="33"/>
    </row>
    <row r="1029" spans="63:63" x14ac:dyDescent="0.25">
      <c r="BK1029" s="33"/>
    </row>
    <row r="1030" spans="63:63" x14ac:dyDescent="0.25">
      <c r="BK1030" s="33"/>
    </row>
    <row r="1031" spans="63:63" x14ac:dyDescent="0.25">
      <c r="BK1031" s="33"/>
    </row>
    <row r="1032" spans="63:63" x14ac:dyDescent="0.25">
      <c r="BK1032" s="33"/>
    </row>
    <row r="1033" spans="63:63" x14ac:dyDescent="0.25">
      <c r="BK1033" s="33"/>
    </row>
    <row r="1034" spans="63:63" x14ac:dyDescent="0.25">
      <c r="BK1034" s="33"/>
    </row>
    <row r="1035" spans="63:63" x14ac:dyDescent="0.25">
      <c r="BK1035" s="33"/>
    </row>
    <row r="1036" spans="63:63" x14ac:dyDescent="0.25">
      <c r="BK1036" s="33"/>
    </row>
    <row r="1037" spans="63:63" x14ac:dyDescent="0.25">
      <c r="BK1037" s="33"/>
    </row>
    <row r="1038" spans="63:63" x14ac:dyDescent="0.25">
      <c r="BK1038" s="33"/>
    </row>
    <row r="1039" spans="63:63" x14ac:dyDescent="0.25">
      <c r="BK1039" s="33"/>
    </row>
    <row r="1040" spans="63:63" x14ac:dyDescent="0.25">
      <c r="BK1040" s="33"/>
    </row>
    <row r="1041" spans="63:63" x14ac:dyDescent="0.25">
      <c r="BK1041" s="33"/>
    </row>
    <row r="1042" spans="63:63" x14ac:dyDescent="0.25">
      <c r="BK1042" s="33"/>
    </row>
    <row r="1043" spans="63:63" x14ac:dyDescent="0.25">
      <c r="BK1043" s="33"/>
    </row>
    <row r="1044" spans="63:63" x14ac:dyDescent="0.25">
      <c r="BK1044" s="33"/>
    </row>
    <row r="1045" spans="63:63" x14ac:dyDescent="0.25">
      <c r="BK1045" s="33"/>
    </row>
    <row r="1046" spans="63:63" x14ac:dyDescent="0.25">
      <c r="BK1046" s="33"/>
    </row>
    <row r="1047" spans="63:63" x14ac:dyDescent="0.25">
      <c r="BK1047" s="33"/>
    </row>
    <row r="1048" spans="63:63" x14ac:dyDescent="0.25">
      <c r="BK1048" s="33"/>
    </row>
    <row r="1049" spans="63:63" x14ac:dyDescent="0.25">
      <c r="BK1049" s="33"/>
    </row>
    <row r="1050" spans="63:63" x14ac:dyDescent="0.25">
      <c r="BK1050" s="33"/>
    </row>
    <row r="1051" spans="63:63" x14ac:dyDescent="0.25">
      <c r="BK1051" s="33"/>
    </row>
    <row r="1052" spans="63:63" x14ac:dyDescent="0.25">
      <c r="BK1052" s="33"/>
    </row>
    <row r="1053" spans="63:63" x14ac:dyDescent="0.25">
      <c r="BK1053" s="33"/>
    </row>
    <row r="1054" spans="63:63" x14ac:dyDescent="0.25">
      <c r="BK1054" s="33"/>
    </row>
    <row r="1055" spans="63:63" x14ac:dyDescent="0.25">
      <c r="BK1055" s="33"/>
    </row>
    <row r="1056" spans="63:63" x14ac:dyDescent="0.25">
      <c r="BK1056" s="33"/>
    </row>
    <row r="1057" spans="63:63" x14ac:dyDescent="0.25">
      <c r="BK1057" s="33"/>
    </row>
    <row r="1058" spans="63:63" x14ac:dyDescent="0.25">
      <c r="BK1058" s="33"/>
    </row>
    <row r="1059" spans="63:63" x14ac:dyDescent="0.25">
      <c r="BK1059" s="33"/>
    </row>
    <row r="1060" spans="63:63" x14ac:dyDescent="0.25">
      <c r="BK1060" s="33"/>
    </row>
    <row r="1061" spans="63:63" x14ac:dyDescent="0.25">
      <c r="BK1061" s="33"/>
    </row>
    <row r="1062" spans="63:63" x14ac:dyDescent="0.25">
      <c r="BK1062" s="33"/>
    </row>
    <row r="1063" spans="63:63" x14ac:dyDescent="0.25">
      <c r="BK1063" s="33"/>
    </row>
    <row r="1064" spans="63:63" x14ac:dyDescent="0.25">
      <c r="BK1064" s="33"/>
    </row>
    <row r="1065" spans="63:63" x14ac:dyDescent="0.25">
      <c r="BK1065" s="33"/>
    </row>
    <row r="1066" spans="63:63" x14ac:dyDescent="0.25">
      <c r="BK1066" s="33"/>
    </row>
    <row r="1067" spans="63:63" x14ac:dyDescent="0.25">
      <c r="BK1067" s="33"/>
    </row>
    <row r="1068" spans="63:63" x14ac:dyDescent="0.25">
      <c r="BK1068" s="33"/>
    </row>
    <row r="1069" spans="63:63" x14ac:dyDescent="0.25">
      <c r="BK1069" s="33"/>
    </row>
    <row r="1070" spans="63:63" x14ac:dyDescent="0.25">
      <c r="BK1070" s="33"/>
    </row>
    <row r="1071" spans="63:63" x14ac:dyDescent="0.25">
      <c r="BK1071" s="33"/>
    </row>
    <row r="1072" spans="63:63" x14ac:dyDescent="0.25">
      <c r="BK1072" s="33"/>
    </row>
    <row r="1073" spans="63:63" x14ac:dyDescent="0.25">
      <c r="BK1073" s="33"/>
    </row>
    <row r="1074" spans="63:63" x14ac:dyDescent="0.25">
      <c r="BK1074" s="33"/>
    </row>
    <row r="1075" spans="63:63" x14ac:dyDescent="0.25">
      <c r="BK1075" s="33"/>
    </row>
    <row r="1076" spans="63:63" x14ac:dyDescent="0.25">
      <c r="BK1076" s="33"/>
    </row>
    <row r="1077" spans="63:63" x14ac:dyDescent="0.25">
      <c r="BK1077" s="33"/>
    </row>
    <row r="1078" spans="63:63" x14ac:dyDescent="0.25">
      <c r="BK1078" s="33"/>
    </row>
    <row r="1079" spans="63:63" x14ac:dyDescent="0.25">
      <c r="BK1079" s="33"/>
    </row>
    <row r="1080" spans="63:63" x14ac:dyDescent="0.25">
      <c r="BK1080" s="33"/>
    </row>
    <row r="1081" spans="63:63" x14ac:dyDescent="0.25">
      <c r="BK1081" s="33"/>
    </row>
    <row r="1082" spans="63:63" x14ac:dyDescent="0.25">
      <c r="BK1082" s="33"/>
    </row>
    <row r="1083" spans="63:63" x14ac:dyDescent="0.25">
      <c r="BK1083" s="33"/>
    </row>
    <row r="1084" spans="63:63" x14ac:dyDescent="0.25">
      <c r="BK1084" s="33"/>
    </row>
    <row r="1085" spans="63:63" x14ac:dyDescent="0.25">
      <c r="BK1085" s="33"/>
    </row>
    <row r="1086" spans="63:63" x14ac:dyDescent="0.25">
      <c r="BK1086" s="33"/>
    </row>
    <row r="1087" spans="63:63" x14ac:dyDescent="0.25">
      <c r="BK1087" s="33"/>
    </row>
    <row r="1088" spans="63:63" x14ac:dyDescent="0.25">
      <c r="BK1088" s="33"/>
    </row>
    <row r="1089" spans="63:63" x14ac:dyDescent="0.25">
      <c r="BK1089" s="33"/>
    </row>
    <row r="1090" spans="63:63" x14ac:dyDescent="0.25">
      <c r="BK1090" s="33"/>
    </row>
    <row r="1091" spans="63:63" x14ac:dyDescent="0.25">
      <c r="BK1091" s="33"/>
    </row>
    <row r="1092" spans="63:63" x14ac:dyDescent="0.25">
      <c r="BK1092" s="33"/>
    </row>
    <row r="1093" spans="63:63" x14ac:dyDescent="0.25">
      <c r="BK1093" s="33"/>
    </row>
    <row r="1094" spans="63:63" x14ac:dyDescent="0.25">
      <c r="BK1094" s="33"/>
    </row>
    <row r="1095" spans="63:63" x14ac:dyDescent="0.25">
      <c r="BK1095" s="33"/>
    </row>
    <row r="1096" spans="63:63" x14ac:dyDescent="0.25">
      <c r="BK1096" s="33"/>
    </row>
    <row r="1097" spans="63:63" x14ac:dyDescent="0.25">
      <c r="BK1097" s="33"/>
    </row>
    <row r="1098" spans="63:63" x14ac:dyDescent="0.25">
      <c r="BK1098" s="33"/>
    </row>
    <row r="1099" spans="63:63" x14ac:dyDescent="0.25">
      <c r="BK1099" s="33"/>
    </row>
    <row r="1100" spans="63:63" x14ac:dyDescent="0.25">
      <c r="BK1100" s="33"/>
    </row>
    <row r="1101" spans="63:63" x14ac:dyDescent="0.25">
      <c r="BK1101" s="33"/>
    </row>
    <row r="1102" spans="63:63" x14ac:dyDescent="0.25">
      <c r="BK1102" s="33"/>
    </row>
    <row r="1103" spans="63:63" x14ac:dyDescent="0.25">
      <c r="BK1103" s="33"/>
    </row>
    <row r="1104" spans="63:63" x14ac:dyDescent="0.25">
      <c r="BK1104" s="33"/>
    </row>
    <row r="1105" spans="63:63" x14ac:dyDescent="0.25">
      <c r="BK1105" s="33"/>
    </row>
    <row r="1106" spans="63:63" x14ac:dyDescent="0.25">
      <c r="BK1106" s="33"/>
    </row>
    <row r="1107" spans="63:63" x14ac:dyDescent="0.25">
      <c r="BK1107" s="33"/>
    </row>
    <row r="1108" spans="63:63" x14ac:dyDescent="0.25">
      <c r="BK1108" s="33"/>
    </row>
    <row r="1109" spans="63:63" x14ac:dyDescent="0.25">
      <c r="BK1109" s="33"/>
    </row>
    <row r="1110" spans="63:63" x14ac:dyDescent="0.25">
      <c r="BK1110" s="33"/>
    </row>
    <row r="1111" spans="63:63" x14ac:dyDescent="0.25">
      <c r="BK1111" s="33"/>
    </row>
    <row r="1112" spans="63:63" x14ac:dyDescent="0.25">
      <c r="BK1112" s="33"/>
    </row>
    <row r="1113" spans="63:63" x14ac:dyDescent="0.25">
      <c r="BK1113" s="33"/>
    </row>
    <row r="1114" spans="63:63" x14ac:dyDescent="0.25">
      <c r="BK1114" s="33"/>
    </row>
    <row r="1115" spans="63:63" x14ac:dyDescent="0.25">
      <c r="BK1115" s="33"/>
    </row>
    <row r="1116" spans="63:63" x14ac:dyDescent="0.25">
      <c r="BK1116" s="33"/>
    </row>
    <row r="1117" spans="63:63" x14ac:dyDescent="0.25">
      <c r="BK1117" s="33"/>
    </row>
    <row r="1118" spans="63:63" x14ac:dyDescent="0.25">
      <c r="BK1118" s="33"/>
    </row>
    <row r="1119" spans="63:63" x14ac:dyDescent="0.25">
      <c r="BK1119" s="33"/>
    </row>
    <row r="1120" spans="63:63" x14ac:dyDescent="0.25">
      <c r="BK1120" s="33"/>
    </row>
    <row r="1121" spans="63:63" x14ac:dyDescent="0.25">
      <c r="BK1121" s="33"/>
    </row>
    <row r="1122" spans="63:63" x14ac:dyDescent="0.25">
      <c r="BK1122" s="33"/>
    </row>
    <row r="1123" spans="63:63" x14ac:dyDescent="0.25">
      <c r="BK1123" s="33"/>
    </row>
    <row r="1124" spans="63:63" x14ac:dyDescent="0.25">
      <c r="BK1124" s="33"/>
    </row>
    <row r="1125" spans="63:63" x14ac:dyDescent="0.25">
      <c r="BK1125" s="33"/>
    </row>
    <row r="1126" spans="63:63" x14ac:dyDescent="0.25">
      <c r="BK1126" s="33"/>
    </row>
    <row r="1127" spans="63:63" x14ac:dyDescent="0.25">
      <c r="BK1127" s="33"/>
    </row>
    <row r="1128" spans="63:63" x14ac:dyDescent="0.25">
      <c r="BK1128" s="33"/>
    </row>
    <row r="1129" spans="63:63" x14ac:dyDescent="0.25">
      <c r="BK1129" s="33"/>
    </row>
    <row r="1130" spans="63:63" x14ac:dyDescent="0.25">
      <c r="BK1130" s="33"/>
    </row>
    <row r="1131" spans="63:63" x14ac:dyDescent="0.25">
      <c r="BK1131" s="33"/>
    </row>
    <row r="1132" spans="63:63" x14ac:dyDescent="0.25">
      <c r="BK1132" s="33"/>
    </row>
    <row r="1133" spans="63:63" x14ac:dyDescent="0.25">
      <c r="BK1133" s="33"/>
    </row>
    <row r="1134" spans="63:63" x14ac:dyDescent="0.25">
      <c r="BK1134" s="33"/>
    </row>
    <row r="1135" spans="63:63" x14ac:dyDescent="0.25">
      <c r="BK1135" s="33"/>
    </row>
    <row r="1136" spans="63:63" x14ac:dyDescent="0.25">
      <c r="BK1136" s="33"/>
    </row>
    <row r="1137" spans="63:63" x14ac:dyDescent="0.25">
      <c r="BK1137" s="33"/>
    </row>
    <row r="1138" spans="63:63" x14ac:dyDescent="0.25">
      <c r="BK1138" s="33"/>
    </row>
    <row r="1139" spans="63:63" x14ac:dyDescent="0.25">
      <c r="BK1139" s="33"/>
    </row>
    <row r="1140" spans="63:63" x14ac:dyDescent="0.25">
      <c r="BK1140" s="33"/>
    </row>
    <row r="1141" spans="63:63" x14ac:dyDescent="0.25">
      <c r="BK1141" s="33"/>
    </row>
    <row r="1142" spans="63:63" x14ac:dyDescent="0.25">
      <c r="BK1142" s="33"/>
    </row>
    <row r="1143" spans="63:63" x14ac:dyDescent="0.25">
      <c r="BK1143" s="33"/>
    </row>
    <row r="1144" spans="63:63" x14ac:dyDescent="0.25">
      <c r="BK1144" s="33"/>
    </row>
    <row r="1145" spans="63:63" x14ac:dyDescent="0.25">
      <c r="BK1145" s="33"/>
    </row>
    <row r="1146" spans="63:63" x14ac:dyDescent="0.25">
      <c r="BK1146" s="33"/>
    </row>
    <row r="1147" spans="63:63" x14ac:dyDescent="0.25">
      <c r="BK1147" s="33"/>
    </row>
    <row r="1148" spans="63:63" x14ac:dyDescent="0.25">
      <c r="BK1148" s="33"/>
    </row>
    <row r="1149" spans="63:63" x14ac:dyDescent="0.25">
      <c r="BK1149" s="33"/>
    </row>
    <row r="1150" spans="63:63" x14ac:dyDescent="0.25">
      <c r="BK1150" s="33"/>
    </row>
    <row r="1151" spans="63:63" x14ac:dyDescent="0.25">
      <c r="BK1151" s="33"/>
    </row>
    <row r="1152" spans="63:63" x14ac:dyDescent="0.25">
      <c r="BK1152" s="33"/>
    </row>
    <row r="1153" spans="63:63" x14ac:dyDescent="0.25">
      <c r="BK1153" s="33"/>
    </row>
    <row r="1154" spans="63:63" x14ac:dyDescent="0.25">
      <c r="BK1154" s="33"/>
    </row>
    <row r="1155" spans="63:63" x14ac:dyDescent="0.25">
      <c r="BK1155" s="33"/>
    </row>
    <row r="1156" spans="63:63" x14ac:dyDescent="0.25">
      <c r="BK1156" s="33"/>
    </row>
    <row r="1157" spans="63:63" x14ac:dyDescent="0.25">
      <c r="BK1157" s="33"/>
    </row>
    <row r="1158" spans="63:63" x14ac:dyDescent="0.25">
      <c r="BK1158" s="33"/>
    </row>
    <row r="1159" spans="63:63" x14ac:dyDescent="0.25">
      <c r="BK1159" s="33"/>
    </row>
    <row r="1160" spans="63:63" x14ac:dyDescent="0.25">
      <c r="BK1160" s="33"/>
    </row>
    <row r="1161" spans="63:63" x14ac:dyDescent="0.25">
      <c r="BK1161" s="33"/>
    </row>
    <row r="1162" spans="63:63" x14ac:dyDescent="0.25">
      <c r="BK1162" s="33"/>
    </row>
    <row r="1163" spans="63:63" x14ac:dyDescent="0.25">
      <c r="BK1163" s="33"/>
    </row>
    <row r="1164" spans="63:63" x14ac:dyDescent="0.25">
      <c r="BK1164" s="33"/>
    </row>
    <row r="1165" spans="63:63" x14ac:dyDescent="0.25">
      <c r="BK1165" s="33"/>
    </row>
    <row r="1166" spans="63:63" x14ac:dyDescent="0.25">
      <c r="BK1166" s="33"/>
    </row>
    <row r="1167" spans="63:63" x14ac:dyDescent="0.25">
      <c r="BK1167" s="33"/>
    </row>
    <row r="1168" spans="63:63" x14ac:dyDescent="0.25">
      <c r="BK1168" s="33"/>
    </row>
    <row r="1169" spans="63:63" x14ac:dyDescent="0.25">
      <c r="BK1169" s="33"/>
    </row>
    <row r="1170" spans="63:63" x14ac:dyDescent="0.25">
      <c r="BK1170" s="33"/>
    </row>
    <row r="1171" spans="63:63" x14ac:dyDescent="0.25">
      <c r="BK1171" s="33"/>
    </row>
    <row r="1172" spans="63:63" x14ac:dyDescent="0.25">
      <c r="BK1172" s="33"/>
    </row>
    <row r="1173" spans="63:63" x14ac:dyDescent="0.25">
      <c r="BK1173" s="33"/>
    </row>
    <row r="1174" spans="63:63" x14ac:dyDescent="0.25">
      <c r="BK1174" s="33"/>
    </row>
    <row r="1175" spans="63:63" x14ac:dyDescent="0.25">
      <c r="BK1175" s="33"/>
    </row>
    <row r="1176" spans="63:63" x14ac:dyDescent="0.25">
      <c r="BK1176" s="33"/>
    </row>
    <row r="1177" spans="63:63" x14ac:dyDescent="0.25">
      <c r="BK1177" s="33"/>
    </row>
    <row r="1178" spans="63:63" x14ac:dyDescent="0.25">
      <c r="BK1178" s="33"/>
    </row>
    <row r="1179" spans="63:63" x14ac:dyDescent="0.25">
      <c r="BK1179" s="33"/>
    </row>
    <row r="1180" spans="63:63" x14ac:dyDescent="0.25">
      <c r="BK1180" s="33"/>
    </row>
    <row r="1181" spans="63:63" x14ac:dyDescent="0.25">
      <c r="BK1181" s="33"/>
    </row>
    <row r="1182" spans="63:63" x14ac:dyDescent="0.25">
      <c r="BK1182" s="33"/>
    </row>
    <row r="1183" spans="63:63" x14ac:dyDescent="0.25">
      <c r="BK1183" s="33"/>
    </row>
    <row r="1184" spans="63:63" x14ac:dyDescent="0.25">
      <c r="BK1184" s="33"/>
    </row>
    <row r="1185" spans="63:63" x14ac:dyDescent="0.25">
      <c r="BK1185" s="33"/>
    </row>
    <row r="1186" spans="63:63" x14ac:dyDescent="0.25">
      <c r="BK1186" s="33"/>
    </row>
    <row r="1187" spans="63:63" x14ac:dyDescent="0.25">
      <c r="BK1187" s="33"/>
    </row>
    <row r="1188" spans="63:63" x14ac:dyDescent="0.25">
      <c r="BK1188" s="33"/>
    </row>
    <row r="1189" spans="63:63" x14ac:dyDescent="0.25">
      <c r="BK1189" s="33"/>
    </row>
    <row r="1190" spans="63:63" x14ac:dyDescent="0.25">
      <c r="BK1190" s="33"/>
    </row>
    <row r="1191" spans="63:63" x14ac:dyDescent="0.25">
      <c r="BK1191" s="33"/>
    </row>
    <row r="1192" spans="63:63" x14ac:dyDescent="0.25">
      <c r="BK1192" s="33"/>
    </row>
    <row r="1193" spans="63:63" x14ac:dyDescent="0.25">
      <c r="BK1193" s="33"/>
    </row>
    <row r="1194" spans="63:63" x14ac:dyDescent="0.25">
      <c r="BK1194" s="33"/>
    </row>
    <row r="1195" spans="63:63" x14ac:dyDescent="0.25">
      <c r="BK1195" s="33"/>
    </row>
    <row r="1196" spans="63:63" x14ac:dyDescent="0.25">
      <c r="BK1196" s="33"/>
    </row>
    <row r="1197" spans="63:63" x14ac:dyDescent="0.25">
      <c r="BK1197" s="33"/>
    </row>
    <row r="1198" spans="63:63" x14ac:dyDescent="0.25">
      <c r="BK1198" s="33"/>
    </row>
    <row r="1199" spans="63:63" x14ac:dyDescent="0.25">
      <c r="BK1199" s="33"/>
    </row>
    <row r="1200" spans="63:63" x14ac:dyDescent="0.25">
      <c r="BK1200" s="33"/>
    </row>
    <row r="1201" spans="63:63" x14ac:dyDescent="0.25">
      <c r="BK1201" s="33"/>
    </row>
    <row r="1202" spans="63:63" x14ac:dyDescent="0.25">
      <c r="BK1202" s="33"/>
    </row>
    <row r="1203" spans="63:63" x14ac:dyDescent="0.25">
      <c r="BK1203" s="33"/>
    </row>
    <row r="1204" spans="63:63" x14ac:dyDescent="0.25">
      <c r="BK1204" s="33"/>
    </row>
    <row r="1205" spans="63:63" x14ac:dyDescent="0.25">
      <c r="BK1205" s="33"/>
    </row>
    <row r="1206" spans="63:63" x14ac:dyDescent="0.25">
      <c r="BK1206" s="33"/>
    </row>
    <row r="1207" spans="63:63" x14ac:dyDescent="0.25">
      <c r="BK1207" s="33"/>
    </row>
    <row r="1208" spans="63:63" x14ac:dyDescent="0.25">
      <c r="BK1208" s="33"/>
    </row>
    <row r="1209" spans="63:63" x14ac:dyDescent="0.25">
      <c r="BK1209" s="33"/>
    </row>
    <row r="1210" spans="63:63" x14ac:dyDescent="0.25">
      <c r="BK1210" s="33"/>
    </row>
    <row r="1211" spans="63:63" x14ac:dyDescent="0.25">
      <c r="BK1211" s="33"/>
    </row>
    <row r="1212" spans="63:63" x14ac:dyDescent="0.25">
      <c r="BK1212" s="33"/>
    </row>
    <row r="1213" spans="63:63" x14ac:dyDescent="0.25">
      <c r="BK1213" s="33"/>
    </row>
    <row r="1214" spans="63:63" x14ac:dyDescent="0.25">
      <c r="BK1214" s="33"/>
    </row>
    <row r="1215" spans="63:63" x14ac:dyDescent="0.25">
      <c r="BK1215" s="33"/>
    </row>
    <row r="1216" spans="63:63" x14ac:dyDescent="0.25">
      <c r="BK1216" s="33"/>
    </row>
    <row r="1217" spans="63:63" x14ac:dyDescent="0.25">
      <c r="BK1217" s="33"/>
    </row>
    <row r="1218" spans="63:63" x14ac:dyDescent="0.25">
      <c r="BK1218" s="33"/>
    </row>
    <row r="1219" spans="63:63" x14ac:dyDescent="0.25">
      <c r="BK1219" s="33"/>
    </row>
    <row r="1220" spans="63:63" x14ac:dyDescent="0.25">
      <c r="BK1220" s="33"/>
    </row>
    <row r="1221" spans="63:63" x14ac:dyDescent="0.25">
      <c r="BK1221" s="33"/>
    </row>
    <row r="1222" spans="63:63" x14ac:dyDescent="0.25">
      <c r="BK1222" s="33"/>
    </row>
    <row r="1223" spans="63:63" x14ac:dyDescent="0.25">
      <c r="BK1223" s="33"/>
    </row>
    <row r="1224" spans="63:63" x14ac:dyDescent="0.25">
      <c r="BK1224" s="33"/>
    </row>
    <row r="1225" spans="63:63" x14ac:dyDescent="0.25">
      <c r="BK1225" s="33"/>
    </row>
    <row r="1226" spans="63:63" x14ac:dyDescent="0.25">
      <c r="BK1226" s="33"/>
    </row>
    <row r="1227" spans="63:63" x14ac:dyDescent="0.25">
      <c r="BK1227" s="33"/>
    </row>
    <row r="1228" spans="63:63" x14ac:dyDescent="0.25">
      <c r="BK1228" s="33"/>
    </row>
    <row r="1229" spans="63:63" x14ac:dyDescent="0.25">
      <c r="BK1229" s="33"/>
    </row>
    <row r="1230" spans="63:63" x14ac:dyDescent="0.25">
      <c r="BK1230" s="33"/>
    </row>
    <row r="1231" spans="63:63" x14ac:dyDescent="0.25">
      <c r="BK1231" s="33"/>
    </row>
    <row r="1232" spans="63:63" x14ac:dyDescent="0.25">
      <c r="BK1232" s="33"/>
    </row>
    <row r="1233" spans="63:63" x14ac:dyDescent="0.25">
      <c r="BK1233" s="33"/>
    </row>
    <row r="1234" spans="63:63" x14ac:dyDescent="0.25">
      <c r="BK1234" s="33"/>
    </row>
    <row r="1235" spans="63:63" x14ac:dyDescent="0.25">
      <c r="BK1235" s="33"/>
    </row>
    <row r="1236" spans="63:63" x14ac:dyDescent="0.25">
      <c r="BK1236" s="33"/>
    </row>
    <row r="1237" spans="63:63" x14ac:dyDescent="0.25">
      <c r="BK1237" s="33"/>
    </row>
    <row r="1238" spans="63:63" x14ac:dyDescent="0.25">
      <c r="BK1238" s="33"/>
    </row>
    <row r="1239" spans="63:63" x14ac:dyDescent="0.25">
      <c r="BK1239" s="33"/>
    </row>
    <row r="1240" spans="63:63" x14ac:dyDescent="0.25">
      <c r="BK1240" s="33"/>
    </row>
    <row r="1241" spans="63:63" x14ac:dyDescent="0.25">
      <c r="BK1241" s="33"/>
    </row>
    <row r="1242" spans="63:63" x14ac:dyDescent="0.25">
      <c r="BK1242" s="33"/>
    </row>
    <row r="1243" spans="63:63" x14ac:dyDescent="0.25">
      <c r="BK1243" s="33"/>
    </row>
    <row r="1244" spans="63:63" x14ac:dyDescent="0.25">
      <c r="BK1244" s="33"/>
    </row>
    <row r="1245" spans="63:63" x14ac:dyDescent="0.25">
      <c r="BK1245" s="33"/>
    </row>
    <row r="1246" spans="63:63" x14ac:dyDescent="0.25">
      <c r="BK1246" s="33"/>
    </row>
    <row r="1247" spans="63:63" x14ac:dyDescent="0.25">
      <c r="BK1247" s="33"/>
    </row>
    <row r="1248" spans="63:63" x14ac:dyDescent="0.25">
      <c r="BK1248" s="33"/>
    </row>
    <row r="1249" spans="63:63" x14ac:dyDescent="0.25">
      <c r="BK1249" s="33"/>
    </row>
    <row r="1250" spans="63:63" x14ac:dyDescent="0.25">
      <c r="BK1250" s="33"/>
    </row>
    <row r="1251" spans="63:63" x14ac:dyDescent="0.25">
      <c r="BK1251" s="33"/>
    </row>
    <row r="1252" spans="63:63" x14ac:dyDescent="0.25">
      <c r="BK1252" s="33"/>
    </row>
    <row r="1253" spans="63:63" x14ac:dyDescent="0.25">
      <c r="BK1253" s="33"/>
    </row>
    <row r="1254" spans="63:63" x14ac:dyDescent="0.25">
      <c r="BK1254" s="33"/>
    </row>
    <row r="1255" spans="63:63" x14ac:dyDescent="0.25">
      <c r="BK1255" s="33"/>
    </row>
    <row r="1256" spans="63:63" x14ac:dyDescent="0.25">
      <c r="BK1256" s="33"/>
    </row>
    <row r="1257" spans="63:63" x14ac:dyDescent="0.25">
      <c r="BK1257" s="33"/>
    </row>
    <row r="1258" spans="63:63" x14ac:dyDescent="0.25">
      <c r="BK1258" s="33"/>
    </row>
    <row r="1259" spans="63:63" x14ac:dyDescent="0.25">
      <c r="BK1259" s="33"/>
    </row>
    <row r="1260" spans="63:63" x14ac:dyDescent="0.25">
      <c r="BK1260" s="33"/>
    </row>
    <row r="1261" spans="63:63" x14ac:dyDescent="0.25">
      <c r="BK1261" s="33"/>
    </row>
    <row r="1262" spans="63:63" x14ac:dyDescent="0.25">
      <c r="BK1262" s="33"/>
    </row>
    <row r="1263" spans="63:63" x14ac:dyDescent="0.25">
      <c r="BK1263" s="33"/>
    </row>
    <row r="1264" spans="63:63" x14ac:dyDescent="0.25">
      <c r="BK1264" s="33"/>
    </row>
    <row r="1265" spans="63:63" x14ac:dyDescent="0.25">
      <c r="BK1265" s="33"/>
    </row>
    <row r="1266" spans="63:63" x14ac:dyDescent="0.25">
      <c r="BK1266" s="33"/>
    </row>
    <row r="1267" spans="63:63" x14ac:dyDescent="0.25">
      <c r="BK1267" s="33"/>
    </row>
    <row r="1268" spans="63:63" x14ac:dyDescent="0.25">
      <c r="BK1268" s="33"/>
    </row>
    <row r="1269" spans="63:63" x14ac:dyDescent="0.25">
      <c r="BK1269" s="33"/>
    </row>
    <row r="1270" spans="63:63" x14ac:dyDescent="0.25">
      <c r="BK1270" s="33"/>
    </row>
    <row r="1271" spans="63:63" x14ac:dyDescent="0.25">
      <c r="BK1271" s="33"/>
    </row>
    <row r="1272" spans="63:63" x14ac:dyDescent="0.25">
      <c r="BK1272" s="33"/>
    </row>
    <row r="1273" spans="63:63" x14ac:dyDescent="0.25">
      <c r="BK1273" s="33"/>
    </row>
    <row r="1274" spans="63:63" x14ac:dyDescent="0.25">
      <c r="BK1274" s="33"/>
    </row>
    <row r="1275" spans="63:63" x14ac:dyDescent="0.25">
      <c r="BK1275" s="33"/>
    </row>
    <row r="1276" spans="63:63" x14ac:dyDescent="0.25">
      <c r="BK1276" s="33"/>
    </row>
    <row r="1277" spans="63:63" x14ac:dyDescent="0.25">
      <c r="BK1277" s="33"/>
    </row>
    <row r="1278" spans="63:63" x14ac:dyDescent="0.25">
      <c r="BK1278" s="33"/>
    </row>
    <row r="1279" spans="63:63" x14ac:dyDescent="0.25">
      <c r="BK1279" s="33"/>
    </row>
    <row r="1280" spans="63:63" x14ac:dyDescent="0.25">
      <c r="BK1280" s="33"/>
    </row>
    <row r="1281" spans="63:63" x14ac:dyDescent="0.25">
      <c r="BK1281" s="33"/>
    </row>
    <row r="1282" spans="63:63" x14ac:dyDescent="0.25">
      <c r="BK1282" s="33"/>
    </row>
    <row r="1283" spans="63:63" x14ac:dyDescent="0.25">
      <c r="BK1283" s="33"/>
    </row>
    <row r="1284" spans="63:63" x14ac:dyDescent="0.25">
      <c r="BK1284" s="33"/>
    </row>
    <row r="1285" spans="63:63" x14ac:dyDescent="0.25">
      <c r="BK1285" s="33"/>
    </row>
    <row r="1286" spans="63:63" x14ac:dyDescent="0.25">
      <c r="BK1286" s="33"/>
    </row>
    <row r="1287" spans="63:63" x14ac:dyDescent="0.25">
      <c r="BK1287" s="33"/>
    </row>
    <row r="1288" spans="63:63" x14ac:dyDescent="0.25">
      <c r="BK1288" s="33"/>
    </row>
    <row r="1289" spans="63:63" x14ac:dyDescent="0.25">
      <c r="BK1289" s="33"/>
    </row>
    <row r="1290" spans="63:63" x14ac:dyDescent="0.25">
      <c r="BK1290" s="33"/>
    </row>
    <row r="1291" spans="63:63" x14ac:dyDescent="0.25">
      <c r="BK1291" s="33"/>
    </row>
    <row r="1292" spans="63:63" x14ac:dyDescent="0.25">
      <c r="BK1292" s="33"/>
    </row>
    <row r="1293" spans="63:63" x14ac:dyDescent="0.25">
      <c r="BK1293" s="33"/>
    </row>
    <row r="1294" spans="63:63" x14ac:dyDescent="0.25">
      <c r="BK1294" s="33"/>
    </row>
    <row r="1295" spans="63:63" x14ac:dyDescent="0.25">
      <c r="BK1295" s="33"/>
    </row>
    <row r="1296" spans="63:63" x14ac:dyDescent="0.25">
      <c r="BK1296" s="33"/>
    </row>
    <row r="1297" spans="63:63" x14ac:dyDescent="0.25">
      <c r="BK1297" s="33"/>
    </row>
    <row r="1298" spans="63:63" x14ac:dyDescent="0.25">
      <c r="BK1298" s="33"/>
    </row>
    <row r="1299" spans="63:63" x14ac:dyDescent="0.25">
      <c r="BK1299" s="33"/>
    </row>
    <row r="1300" spans="63:63" x14ac:dyDescent="0.25">
      <c r="BK1300" s="33"/>
    </row>
    <row r="1301" spans="63:63" x14ac:dyDescent="0.25">
      <c r="BK1301" s="33"/>
    </row>
    <row r="1302" spans="63:63" x14ac:dyDescent="0.25">
      <c r="BK1302" s="33"/>
    </row>
    <row r="1303" spans="63:63" x14ac:dyDescent="0.25">
      <c r="BK1303" s="33"/>
    </row>
    <row r="1304" spans="63:63" x14ac:dyDescent="0.25">
      <c r="BK1304" s="33"/>
    </row>
    <row r="1305" spans="63:63" x14ac:dyDescent="0.25">
      <c r="BK1305" s="33"/>
    </row>
    <row r="1306" spans="63:63" x14ac:dyDescent="0.25">
      <c r="BK1306" s="33"/>
    </row>
    <row r="1307" spans="63:63" x14ac:dyDescent="0.25">
      <c r="BK1307" s="33"/>
    </row>
    <row r="1308" spans="63:63" x14ac:dyDescent="0.25">
      <c r="BK1308" s="33"/>
    </row>
    <row r="1309" spans="63:63" x14ac:dyDescent="0.25">
      <c r="BK1309" s="33"/>
    </row>
    <row r="1310" spans="63:63" x14ac:dyDescent="0.25">
      <c r="BK1310" s="33"/>
    </row>
    <row r="1311" spans="63:63" x14ac:dyDescent="0.25">
      <c r="BK1311" s="33"/>
    </row>
    <row r="1312" spans="63:63" x14ac:dyDescent="0.25">
      <c r="BK1312" s="33"/>
    </row>
    <row r="1313" spans="63:63" x14ac:dyDescent="0.25">
      <c r="BK1313" s="33"/>
    </row>
    <row r="1314" spans="63:63" x14ac:dyDescent="0.25">
      <c r="BK1314" s="33"/>
    </row>
    <row r="1315" spans="63:63" x14ac:dyDescent="0.25">
      <c r="BK1315" s="33"/>
    </row>
    <row r="1316" spans="63:63" x14ac:dyDescent="0.25">
      <c r="BK1316" s="33"/>
    </row>
    <row r="1317" spans="63:63" x14ac:dyDescent="0.25">
      <c r="BK1317" s="33"/>
    </row>
    <row r="1318" spans="63:63" x14ac:dyDescent="0.25">
      <c r="BK1318" s="33"/>
    </row>
    <row r="1319" spans="63:63" x14ac:dyDescent="0.25">
      <c r="BK1319" s="33"/>
    </row>
    <row r="1320" spans="63:63" x14ac:dyDescent="0.25">
      <c r="BK1320" s="33"/>
    </row>
    <row r="1321" spans="63:63" x14ac:dyDescent="0.25">
      <c r="BK1321" s="33"/>
    </row>
    <row r="1322" spans="63:63" x14ac:dyDescent="0.25">
      <c r="BK1322" s="33"/>
    </row>
    <row r="1323" spans="63:63" x14ac:dyDescent="0.25">
      <c r="BK1323" s="33"/>
    </row>
    <row r="1324" spans="63:63" x14ac:dyDescent="0.25">
      <c r="BK1324" s="33"/>
    </row>
    <row r="1325" spans="63:63" x14ac:dyDescent="0.25">
      <c r="BK1325" s="33"/>
    </row>
    <row r="1326" spans="63:63" x14ac:dyDescent="0.25">
      <c r="BK1326" s="33"/>
    </row>
    <row r="1327" spans="63:63" x14ac:dyDescent="0.25">
      <c r="BK1327" s="33"/>
    </row>
    <row r="1328" spans="63:63" x14ac:dyDescent="0.25">
      <c r="BK1328" s="33"/>
    </row>
    <row r="1329" spans="63:63" x14ac:dyDescent="0.25">
      <c r="BK1329" s="33"/>
    </row>
    <row r="1330" spans="63:63" x14ac:dyDescent="0.25">
      <c r="BK1330" s="33"/>
    </row>
    <row r="1331" spans="63:63" x14ac:dyDescent="0.25">
      <c r="BK1331" s="33"/>
    </row>
    <row r="1332" spans="63:63" x14ac:dyDescent="0.25">
      <c r="BK1332" s="33"/>
    </row>
    <row r="1333" spans="63:63" x14ac:dyDescent="0.25">
      <c r="BK1333" s="33"/>
    </row>
    <row r="1334" spans="63:63" x14ac:dyDescent="0.25">
      <c r="BK1334" s="33"/>
    </row>
    <row r="1335" spans="63:63" x14ac:dyDescent="0.25">
      <c r="BK1335" s="33"/>
    </row>
    <row r="1336" spans="63:63" x14ac:dyDescent="0.25">
      <c r="BK1336" s="33"/>
    </row>
    <row r="1337" spans="63:63" x14ac:dyDescent="0.25">
      <c r="BK1337" s="33"/>
    </row>
    <row r="1338" spans="63:63" x14ac:dyDescent="0.25">
      <c r="BK1338" s="33"/>
    </row>
    <row r="1339" spans="63:63" x14ac:dyDescent="0.25">
      <c r="BK1339" s="33"/>
    </row>
    <row r="1340" spans="63:63" x14ac:dyDescent="0.25">
      <c r="BK1340" s="33"/>
    </row>
    <row r="1341" spans="63:63" x14ac:dyDescent="0.25">
      <c r="BK1341" s="33"/>
    </row>
    <row r="1342" spans="63:63" x14ac:dyDescent="0.25">
      <c r="BK1342" s="33"/>
    </row>
    <row r="1343" spans="63:63" x14ac:dyDescent="0.25">
      <c r="BK1343" s="33"/>
    </row>
    <row r="1344" spans="63:63" x14ac:dyDescent="0.25">
      <c r="BK1344" s="33"/>
    </row>
    <row r="1345" spans="63:63" x14ac:dyDescent="0.25">
      <c r="BK1345" s="33"/>
    </row>
    <row r="1346" spans="63:63" x14ac:dyDescent="0.25">
      <c r="BK1346" s="33"/>
    </row>
    <row r="1347" spans="63:63" x14ac:dyDescent="0.25">
      <c r="BK1347" s="33"/>
    </row>
    <row r="1348" spans="63:63" x14ac:dyDescent="0.25">
      <c r="BK1348" s="33"/>
    </row>
    <row r="1349" spans="63:63" x14ac:dyDescent="0.25">
      <c r="BK1349" s="33"/>
    </row>
    <row r="1350" spans="63:63" x14ac:dyDescent="0.25">
      <c r="BK1350" s="33"/>
    </row>
    <row r="1351" spans="63:63" x14ac:dyDescent="0.25">
      <c r="BK1351" s="33"/>
    </row>
    <row r="1352" spans="63:63" x14ac:dyDescent="0.25">
      <c r="BK1352" s="33"/>
    </row>
    <row r="1353" spans="63:63" x14ac:dyDescent="0.25">
      <c r="BK1353" s="33"/>
    </row>
    <row r="1354" spans="63:63" x14ac:dyDescent="0.25">
      <c r="BK1354" s="33"/>
    </row>
    <row r="1355" spans="63:63" x14ac:dyDescent="0.25">
      <c r="BK1355" s="33"/>
    </row>
    <row r="1356" spans="63:63" x14ac:dyDescent="0.25">
      <c r="BK1356" s="33"/>
    </row>
    <row r="1357" spans="63:63" x14ac:dyDescent="0.25">
      <c r="BK1357" s="33"/>
    </row>
    <row r="1358" spans="63:63" x14ac:dyDescent="0.25">
      <c r="BK1358" s="33"/>
    </row>
    <row r="1359" spans="63:63" x14ac:dyDescent="0.25">
      <c r="BK1359" s="33"/>
    </row>
    <row r="1360" spans="63:63" x14ac:dyDescent="0.25">
      <c r="BK1360" s="33"/>
    </row>
    <row r="1361" spans="63:63" x14ac:dyDescent="0.25">
      <c r="BK1361" s="33"/>
    </row>
    <row r="1362" spans="63:63" x14ac:dyDescent="0.25">
      <c r="BK1362" s="33"/>
    </row>
    <row r="1363" spans="63:63" x14ac:dyDescent="0.25">
      <c r="BK1363" s="33"/>
    </row>
    <row r="1364" spans="63:63" x14ac:dyDescent="0.25">
      <c r="BK1364" s="33"/>
    </row>
    <row r="1365" spans="63:63" x14ac:dyDescent="0.25">
      <c r="BK1365" s="33"/>
    </row>
    <row r="1366" spans="63:63" x14ac:dyDescent="0.25">
      <c r="BK1366" s="33"/>
    </row>
    <row r="1367" spans="63:63" x14ac:dyDescent="0.25">
      <c r="BK1367" s="33"/>
    </row>
    <row r="1368" spans="63:63" x14ac:dyDescent="0.25">
      <c r="BK1368" s="33"/>
    </row>
    <row r="1369" spans="63:63" x14ac:dyDescent="0.25">
      <c r="BK1369" s="33"/>
    </row>
    <row r="1370" spans="63:63" x14ac:dyDescent="0.25">
      <c r="BK1370" s="33"/>
    </row>
    <row r="1371" spans="63:63" x14ac:dyDescent="0.25">
      <c r="BK1371" s="33"/>
    </row>
    <row r="1372" spans="63:63" x14ac:dyDescent="0.25">
      <c r="BK1372" s="33"/>
    </row>
    <row r="1373" spans="63:63" x14ac:dyDescent="0.25">
      <c r="BK1373" s="33"/>
    </row>
    <row r="1374" spans="63:63" x14ac:dyDescent="0.25">
      <c r="BK1374" s="33"/>
    </row>
    <row r="1375" spans="63:63" x14ac:dyDescent="0.25">
      <c r="BK1375" s="33"/>
    </row>
    <row r="1376" spans="63:63" x14ac:dyDescent="0.25">
      <c r="BK1376" s="33"/>
    </row>
    <row r="1377" spans="63:63" x14ac:dyDescent="0.25">
      <c r="BK1377" s="33"/>
    </row>
    <row r="1378" spans="63:63" x14ac:dyDescent="0.25">
      <c r="BK1378" s="33"/>
    </row>
    <row r="1379" spans="63:63" x14ac:dyDescent="0.25">
      <c r="BK1379" s="33"/>
    </row>
    <row r="1380" spans="63:63" x14ac:dyDescent="0.25">
      <c r="BK1380" s="33"/>
    </row>
    <row r="1381" spans="63:63" x14ac:dyDescent="0.25">
      <c r="BK1381" s="33"/>
    </row>
    <row r="1382" spans="63:63" x14ac:dyDescent="0.25">
      <c r="BK1382" s="33"/>
    </row>
    <row r="1383" spans="63:63" x14ac:dyDescent="0.25">
      <c r="BK1383" s="33"/>
    </row>
    <row r="1384" spans="63:63" x14ac:dyDescent="0.25">
      <c r="BK1384" s="33"/>
    </row>
    <row r="1385" spans="63:63" x14ac:dyDescent="0.25">
      <c r="BK1385" s="33"/>
    </row>
    <row r="1386" spans="63:63" x14ac:dyDescent="0.25">
      <c r="BK1386" s="33"/>
    </row>
    <row r="1387" spans="63:63" x14ac:dyDescent="0.25">
      <c r="BK1387" s="33"/>
    </row>
    <row r="1388" spans="63:63" x14ac:dyDescent="0.25">
      <c r="BK1388" s="33"/>
    </row>
    <row r="1389" spans="63:63" x14ac:dyDescent="0.25">
      <c r="BK1389" s="33"/>
    </row>
    <row r="1390" spans="63:63" x14ac:dyDescent="0.25">
      <c r="BK1390" s="33"/>
    </row>
    <row r="1391" spans="63:63" x14ac:dyDescent="0.25">
      <c r="BK1391" s="33"/>
    </row>
    <row r="1392" spans="63:63" x14ac:dyDescent="0.25">
      <c r="BK1392" s="33"/>
    </row>
    <row r="1393" spans="63:63" x14ac:dyDescent="0.25">
      <c r="BK1393" s="33"/>
    </row>
    <row r="1394" spans="63:63" x14ac:dyDescent="0.25">
      <c r="BK1394" s="33"/>
    </row>
    <row r="1395" spans="63:63" x14ac:dyDescent="0.25">
      <c r="BK1395" s="33"/>
    </row>
    <row r="1396" spans="63:63" x14ac:dyDescent="0.25">
      <c r="BK1396" s="33"/>
    </row>
    <row r="1397" spans="63:63" x14ac:dyDescent="0.25">
      <c r="BK1397" s="33"/>
    </row>
    <row r="1398" spans="63:63" x14ac:dyDescent="0.25">
      <c r="BK1398" s="33"/>
    </row>
    <row r="1399" spans="63:63" x14ac:dyDescent="0.25">
      <c r="BK1399" s="33"/>
    </row>
    <row r="1400" spans="63:63" x14ac:dyDescent="0.25">
      <c r="BK1400" s="33"/>
    </row>
    <row r="1401" spans="63:63" x14ac:dyDescent="0.25">
      <c r="BK1401" s="33"/>
    </row>
    <row r="1402" spans="63:63" x14ac:dyDescent="0.25">
      <c r="BK1402" s="33"/>
    </row>
    <row r="1403" spans="63:63" x14ac:dyDescent="0.25">
      <c r="BK1403" s="33"/>
    </row>
    <row r="1404" spans="63:63" x14ac:dyDescent="0.25">
      <c r="BK1404" s="33"/>
    </row>
    <row r="1405" spans="63:63" x14ac:dyDescent="0.25">
      <c r="BK1405" s="33"/>
    </row>
    <row r="1406" spans="63:63" x14ac:dyDescent="0.25">
      <c r="BK1406" s="33"/>
    </row>
    <row r="1407" spans="63:63" x14ac:dyDescent="0.25">
      <c r="BK1407" s="33"/>
    </row>
    <row r="1408" spans="63:63" x14ac:dyDescent="0.25">
      <c r="BK1408" s="33"/>
    </row>
    <row r="1409" spans="63:63" x14ac:dyDescent="0.25">
      <c r="BK1409" s="33"/>
    </row>
    <row r="1410" spans="63:63" x14ac:dyDescent="0.25">
      <c r="BK1410" s="33"/>
    </row>
    <row r="1411" spans="63:63" x14ac:dyDescent="0.25">
      <c r="BK1411" s="33"/>
    </row>
    <row r="1412" spans="63:63" x14ac:dyDescent="0.25">
      <c r="BK1412" s="33"/>
    </row>
    <row r="1413" spans="63:63" x14ac:dyDescent="0.25">
      <c r="BK1413" s="33"/>
    </row>
    <row r="1414" spans="63:63" x14ac:dyDescent="0.25">
      <c r="BK1414" s="33"/>
    </row>
    <row r="1415" spans="63:63" x14ac:dyDescent="0.25">
      <c r="BK1415" s="33"/>
    </row>
    <row r="1416" spans="63:63" x14ac:dyDescent="0.25">
      <c r="BK1416" s="33"/>
    </row>
    <row r="1417" spans="63:63" x14ac:dyDescent="0.25">
      <c r="BK1417" s="33"/>
    </row>
    <row r="1418" spans="63:63" x14ac:dyDescent="0.25">
      <c r="BK1418" s="33"/>
    </row>
    <row r="1419" spans="63:63" x14ac:dyDescent="0.25">
      <c r="BK1419" s="33"/>
    </row>
    <row r="1420" spans="63:63" x14ac:dyDescent="0.25">
      <c r="BK1420" s="33"/>
    </row>
    <row r="1421" spans="63:63" x14ac:dyDescent="0.25">
      <c r="BK1421" s="33"/>
    </row>
    <row r="1422" spans="63:63" x14ac:dyDescent="0.25">
      <c r="BK1422" s="33"/>
    </row>
    <row r="1423" spans="63:63" x14ac:dyDescent="0.25">
      <c r="BK1423" s="33"/>
    </row>
    <row r="1424" spans="63:63" x14ac:dyDescent="0.25">
      <c r="BK1424" s="33"/>
    </row>
    <row r="1425" spans="63:63" x14ac:dyDescent="0.25">
      <c r="BK1425" s="33"/>
    </row>
    <row r="1426" spans="63:63" x14ac:dyDescent="0.25">
      <c r="BK1426" s="33"/>
    </row>
    <row r="1427" spans="63:63" x14ac:dyDescent="0.25">
      <c r="BK1427" s="33"/>
    </row>
    <row r="1428" spans="63:63" x14ac:dyDescent="0.25">
      <c r="BK1428" s="33"/>
    </row>
    <row r="1429" spans="63:63" x14ac:dyDescent="0.25">
      <c r="BK1429" s="33"/>
    </row>
    <row r="1430" spans="63:63" x14ac:dyDescent="0.25">
      <c r="BK1430" s="33"/>
    </row>
    <row r="1431" spans="63:63" x14ac:dyDescent="0.25">
      <c r="BK1431" s="33"/>
    </row>
    <row r="1432" spans="63:63" x14ac:dyDescent="0.25">
      <c r="BK1432" s="33"/>
    </row>
    <row r="1433" spans="63:63" x14ac:dyDescent="0.25">
      <c r="BK1433" s="33"/>
    </row>
    <row r="1434" spans="63:63" x14ac:dyDescent="0.25">
      <c r="BK1434" s="33"/>
    </row>
    <row r="1435" spans="63:63" x14ac:dyDescent="0.25">
      <c r="BK1435" s="33"/>
    </row>
    <row r="1436" spans="63:63" x14ac:dyDescent="0.25">
      <c r="BK1436" s="33"/>
    </row>
    <row r="1437" spans="63:63" x14ac:dyDescent="0.25">
      <c r="BK1437" s="33"/>
    </row>
    <row r="1438" spans="63:63" x14ac:dyDescent="0.25">
      <c r="BK1438" s="33"/>
    </row>
    <row r="1439" spans="63:63" x14ac:dyDescent="0.25">
      <c r="BK1439" s="33"/>
    </row>
    <row r="1440" spans="63:63" x14ac:dyDescent="0.25">
      <c r="BK1440" s="33"/>
    </row>
    <row r="1441" spans="63:63" x14ac:dyDescent="0.25">
      <c r="BK1441" s="33"/>
    </row>
    <row r="1442" spans="63:63" x14ac:dyDescent="0.25">
      <c r="BK1442" s="33"/>
    </row>
    <row r="1443" spans="63:63" x14ac:dyDescent="0.25">
      <c r="BK1443" s="33"/>
    </row>
    <row r="1444" spans="63:63" x14ac:dyDescent="0.25">
      <c r="BK1444" s="33"/>
    </row>
    <row r="1445" spans="63:63" x14ac:dyDescent="0.25">
      <c r="BK1445" s="33"/>
    </row>
    <row r="1446" spans="63:63" x14ac:dyDescent="0.25">
      <c r="BK1446" s="33"/>
    </row>
    <row r="1447" spans="63:63" x14ac:dyDescent="0.25">
      <c r="BK1447" s="33"/>
    </row>
    <row r="1448" spans="63:63" x14ac:dyDescent="0.25">
      <c r="BK1448" s="33"/>
    </row>
    <row r="1449" spans="63:63" x14ac:dyDescent="0.25">
      <c r="BK1449" s="33"/>
    </row>
    <row r="1450" spans="63:63" x14ac:dyDescent="0.25">
      <c r="BK1450" s="33"/>
    </row>
    <row r="1451" spans="63:63" x14ac:dyDescent="0.25">
      <c r="BK1451" s="33"/>
    </row>
    <row r="1452" spans="63:63" x14ac:dyDescent="0.25">
      <c r="BK1452" s="33"/>
    </row>
    <row r="1453" spans="63:63" x14ac:dyDescent="0.25">
      <c r="BK1453" s="33"/>
    </row>
    <row r="1454" spans="63:63" x14ac:dyDescent="0.25">
      <c r="BK1454" s="33"/>
    </row>
    <row r="1455" spans="63:63" x14ac:dyDescent="0.25">
      <c r="BK1455" s="33"/>
    </row>
    <row r="1456" spans="63:63" x14ac:dyDescent="0.25">
      <c r="BK1456" s="33"/>
    </row>
    <row r="1457" spans="63:63" x14ac:dyDescent="0.25">
      <c r="BK1457" s="33"/>
    </row>
    <row r="1458" spans="63:63" x14ac:dyDescent="0.25">
      <c r="BK1458" s="33"/>
    </row>
    <row r="1459" spans="63:63" x14ac:dyDescent="0.25">
      <c r="BK1459" s="33"/>
    </row>
    <row r="1460" spans="63:63" x14ac:dyDescent="0.25">
      <c r="BK1460" s="33"/>
    </row>
    <row r="1461" spans="63:63" x14ac:dyDescent="0.25">
      <c r="BK1461" s="33"/>
    </row>
    <row r="1462" spans="63:63" x14ac:dyDescent="0.25">
      <c r="BK1462" s="33"/>
    </row>
    <row r="1463" spans="63:63" x14ac:dyDescent="0.25">
      <c r="BK1463" s="33"/>
    </row>
    <row r="1464" spans="63:63" x14ac:dyDescent="0.25">
      <c r="BK1464" s="33"/>
    </row>
    <row r="1465" spans="63:63" x14ac:dyDescent="0.25">
      <c r="BK1465" s="33"/>
    </row>
    <row r="1466" spans="63:63" x14ac:dyDescent="0.25">
      <c r="BK1466" s="33"/>
    </row>
    <row r="1467" spans="63:63" x14ac:dyDescent="0.25">
      <c r="BK1467" s="33"/>
    </row>
    <row r="1468" spans="63:63" x14ac:dyDescent="0.25">
      <c r="BK1468" s="33"/>
    </row>
    <row r="1469" spans="63:63" x14ac:dyDescent="0.25">
      <c r="BK1469" s="33"/>
    </row>
    <row r="1470" spans="63:63" x14ac:dyDescent="0.25">
      <c r="BK1470" s="33"/>
    </row>
    <row r="1471" spans="63:63" x14ac:dyDescent="0.25">
      <c r="BK1471" s="33"/>
    </row>
    <row r="1472" spans="63:63" x14ac:dyDescent="0.25">
      <c r="BK1472" s="33"/>
    </row>
    <row r="1473" spans="63:63" x14ac:dyDescent="0.25">
      <c r="BK1473" s="33"/>
    </row>
    <row r="1474" spans="63:63" x14ac:dyDescent="0.25">
      <c r="BK1474" s="33"/>
    </row>
    <row r="1475" spans="63:63" x14ac:dyDescent="0.25">
      <c r="BK1475" s="33"/>
    </row>
    <row r="1476" spans="63:63" x14ac:dyDescent="0.25">
      <c r="BK1476" s="33"/>
    </row>
    <row r="1477" spans="63:63" x14ac:dyDescent="0.25">
      <c r="BK1477" s="33"/>
    </row>
    <row r="1478" spans="63:63" x14ac:dyDescent="0.25">
      <c r="BK1478" s="33"/>
    </row>
    <row r="1479" spans="63:63" x14ac:dyDescent="0.25">
      <c r="BK1479" s="33"/>
    </row>
    <row r="1480" spans="63:63" x14ac:dyDescent="0.25">
      <c r="BK1480" s="33"/>
    </row>
    <row r="1481" spans="63:63" x14ac:dyDescent="0.25">
      <c r="BK1481" s="33"/>
    </row>
    <row r="1482" spans="63:63" x14ac:dyDescent="0.25">
      <c r="BK1482" s="33"/>
    </row>
    <row r="1483" spans="63:63" x14ac:dyDescent="0.25">
      <c r="BK1483" s="33"/>
    </row>
    <row r="1484" spans="63:63" x14ac:dyDescent="0.25">
      <c r="BK1484" s="33"/>
    </row>
    <row r="1485" spans="63:63" x14ac:dyDescent="0.25">
      <c r="BK1485" s="33"/>
    </row>
    <row r="1486" spans="63:63" x14ac:dyDescent="0.25">
      <c r="BK1486" s="33"/>
    </row>
    <row r="1487" spans="63:63" x14ac:dyDescent="0.25">
      <c r="BK1487" s="33"/>
    </row>
    <row r="1488" spans="63:63" x14ac:dyDescent="0.25">
      <c r="BK1488" s="33"/>
    </row>
    <row r="1489" spans="63:63" x14ac:dyDescent="0.25">
      <c r="BK1489" s="33"/>
    </row>
    <row r="1490" spans="63:63" x14ac:dyDescent="0.25">
      <c r="BK1490" s="33"/>
    </row>
    <row r="1491" spans="63:63" x14ac:dyDescent="0.25">
      <c r="BK1491" s="33"/>
    </row>
    <row r="1492" spans="63:63" x14ac:dyDescent="0.25">
      <c r="BK1492" s="33"/>
    </row>
    <row r="1493" spans="63:63" x14ac:dyDescent="0.25">
      <c r="BK1493" s="33"/>
    </row>
    <row r="1494" spans="63:63" x14ac:dyDescent="0.25">
      <c r="BK1494" s="33"/>
    </row>
    <row r="1495" spans="63:63" x14ac:dyDescent="0.25">
      <c r="BK1495" s="33"/>
    </row>
    <row r="1496" spans="63:63" x14ac:dyDescent="0.25">
      <c r="BK1496" s="33"/>
    </row>
    <row r="1497" spans="63:63" x14ac:dyDescent="0.25">
      <c r="BK1497" s="33"/>
    </row>
    <row r="1498" spans="63:63" x14ac:dyDescent="0.25">
      <c r="BK1498" s="33"/>
    </row>
    <row r="1499" spans="63:63" x14ac:dyDescent="0.25">
      <c r="BK1499" s="33"/>
    </row>
    <row r="1500" spans="63:63" x14ac:dyDescent="0.25">
      <c r="BK1500" s="33"/>
    </row>
    <row r="1501" spans="63:63" x14ac:dyDescent="0.25">
      <c r="BK1501" s="33"/>
    </row>
    <row r="1502" spans="63:63" x14ac:dyDescent="0.25">
      <c r="BK1502" s="33"/>
    </row>
    <row r="1503" spans="63:63" x14ac:dyDescent="0.25">
      <c r="BK1503" s="33"/>
    </row>
    <row r="1504" spans="63:63" x14ac:dyDescent="0.25">
      <c r="BK1504" s="33"/>
    </row>
    <row r="1505" spans="63:63" x14ac:dyDescent="0.25">
      <c r="BK1505" s="33"/>
    </row>
    <row r="1506" spans="63:63" x14ac:dyDescent="0.25">
      <c r="BK1506" s="33"/>
    </row>
    <row r="1507" spans="63:63" x14ac:dyDescent="0.25">
      <c r="BK1507" s="33"/>
    </row>
    <row r="1508" spans="63:63" x14ac:dyDescent="0.25">
      <c r="BK1508" s="33"/>
    </row>
    <row r="1509" spans="63:63" x14ac:dyDescent="0.25">
      <c r="BK1509" s="33"/>
    </row>
    <row r="1510" spans="63:63" x14ac:dyDescent="0.25">
      <c r="BK1510" s="33"/>
    </row>
    <row r="1511" spans="63:63" x14ac:dyDescent="0.25">
      <c r="BK1511" s="33"/>
    </row>
    <row r="1512" spans="63:63" x14ac:dyDescent="0.25">
      <c r="BK1512" s="33"/>
    </row>
    <row r="1513" spans="63:63" x14ac:dyDescent="0.25">
      <c r="BK1513" s="33"/>
    </row>
    <row r="1514" spans="63:63" x14ac:dyDescent="0.25">
      <c r="BK1514" s="33"/>
    </row>
    <row r="1515" spans="63:63" x14ac:dyDescent="0.25">
      <c r="BK1515" s="33"/>
    </row>
    <row r="1516" spans="63:63" x14ac:dyDescent="0.25">
      <c r="BK1516" s="33"/>
    </row>
    <row r="1517" spans="63:63" x14ac:dyDescent="0.25">
      <c r="BK1517" s="33"/>
    </row>
    <row r="1518" spans="63:63" x14ac:dyDescent="0.25">
      <c r="BK1518" s="33"/>
    </row>
    <row r="1519" spans="63:63" x14ac:dyDescent="0.25">
      <c r="BK1519" s="33"/>
    </row>
    <row r="1520" spans="63:63" x14ac:dyDescent="0.25">
      <c r="BK1520" s="33"/>
    </row>
    <row r="1521" spans="63:63" x14ac:dyDescent="0.25">
      <c r="BK1521" s="33"/>
    </row>
    <row r="1522" spans="63:63" x14ac:dyDescent="0.25">
      <c r="BK1522" s="33"/>
    </row>
    <row r="1523" spans="63:63" x14ac:dyDescent="0.25">
      <c r="BK1523" s="33"/>
    </row>
    <row r="1524" spans="63:63" x14ac:dyDescent="0.25">
      <c r="BK1524" s="33"/>
    </row>
    <row r="1525" spans="63:63" x14ac:dyDescent="0.25">
      <c r="BK1525" s="33"/>
    </row>
    <row r="1526" spans="63:63" x14ac:dyDescent="0.25">
      <c r="BK1526" s="33"/>
    </row>
    <row r="1527" spans="63:63" x14ac:dyDescent="0.25">
      <c r="BK1527" s="33"/>
    </row>
    <row r="1528" spans="63:63" x14ac:dyDescent="0.25">
      <c r="BK1528" s="33"/>
    </row>
    <row r="1529" spans="63:63" x14ac:dyDescent="0.25">
      <c r="BK1529" s="33"/>
    </row>
    <row r="1530" spans="63:63" x14ac:dyDescent="0.25">
      <c r="BK1530" s="33"/>
    </row>
    <row r="1531" spans="63:63" x14ac:dyDescent="0.25">
      <c r="BK1531" s="33"/>
    </row>
    <row r="1532" spans="63:63" x14ac:dyDescent="0.25">
      <c r="BK1532" s="33"/>
    </row>
    <row r="1533" spans="63:63" x14ac:dyDescent="0.25">
      <c r="BK1533" s="33"/>
    </row>
    <row r="1534" spans="63:63" x14ac:dyDescent="0.25">
      <c r="BK1534" s="33"/>
    </row>
    <row r="1535" spans="63:63" x14ac:dyDescent="0.25">
      <c r="BK1535" s="33"/>
    </row>
    <row r="1536" spans="63:63" x14ac:dyDescent="0.25">
      <c r="BK1536" s="33"/>
    </row>
    <row r="1537" spans="63:63" x14ac:dyDescent="0.25">
      <c r="BK1537" s="33"/>
    </row>
    <row r="1538" spans="63:63" x14ac:dyDescent="0.25">
      <c r="BK1538" s="33"/>
    </row>
    <row r="1539" spans="63:63" x14ac:dyDescent="0.25">
      <c r="BK1539" s="33"/>
    </row>
    <row r="1540" spans="63:63" x14ac:dyDescent="0.25">
      <c r="BK1540" s="33"/>
    </row>
    <row r="1541" spans="63:63" x14ac:dyDescent="0.25">
      <c r="BK1541" s="33"/>
    </row>
    <row r="1542" spans="63:63" x14ac:dyDescent="0.25">
      <c r="BK1542" s="33"/>
    </row>
    <row r="1543" spans="63:63" x14ac:dyDescent="0.25">
      <c r="BK1543" s="33"/>
    </row>
    <row r="1544" spans="63:63" x14ac:dyDescent="0.25">
      <c r="BK1544" s="33"/>
    </row>
    <row r="1545" spans="63:63" x14ac:dyDescent="0.25">
      <c r="BK1545" s="33"/>
    </row>
    <row r="1546" spans="63:63" x14ac:dyDescent="0.25">
      <c r="BK1546" s="33"/>
    </row>
    <row r="1547" spans="63:63" x14ac:dyDescent="0.25">
      <c r="BK1547" s="33"/>
    </row>
    <row r="1548" spans="63:63" x14ac:dyDescent="0.25">
      <c r="BK1548" s="33"/>
    </row>
    <row r="1549" spans="63:63" x14ac:dyDescent="0.25">
      <c r="BK1549" s="33"/>
    </row>
    <row r="1550" spans="63:63" x14ac:dyDescent="0.25">
      <c r="BK1550" s="33"/>
    </row>
    <row r="1551" spans="63:63" x14ac:dyDescent="0.25">
      <c r="BK1551" s="33"/>
    </row>
    <row r="1552" spans="63:63" x14ac:dyDescent="0.25">
      <c r="BK1552" s="33"/>
    </row>
    <row r="1553" spans="63:63" x14ac:dyDescent="0.25">
      <c r="BK1553" s="33"/>
    </row>
    <row r="1554" spans="63:63" x14ac:dyDescent="0.25">
      <c r="BK1554" s="33"/>
    </row>
    <row r="1555" spans="63:63" x14ac:dyDescent="0.25">
      <c r="BK1555" s="33"/>
    </row>
    <row r="1556" spans="63:63" x14ac:dyDescent="0.25">
      <c r="BK1556" s="33"/>
    </row>
    <row r="1557" spans="63:63" x14ac:dyDescent="0.25">
      <c r="BK1557" s="33"/>
    </row>
    <row r="1558" spans="63:63" x14ac:dyDescent="0.25">
      <c r="BK1558" s="33"/>
    </row>
    <row r="1559" spans="63:63" x14ac:dyDescent="0.25">
      <c r="BK1559" s="33"/>
    </row>
    <row r="1560" spans="63:63" x14ac:dyDescent="0.25">
      <c r="BK1560" s="33"/>
    </row>
    <row r="1561" spans="63:63" x14ac:dyDescent="0.25">
      <c r="BK1561" s="33"/>
    </row>
    <row r="1562" spans="63:63" x14ac:dyDescent="0.25">
      <c r="BK1562" s="33"/>
    </row>
    <row r="1563" spans="63:63" x14ac:dyDescent="0.25">
      <c r="BK1563" s="33"/>
    </row>
    <row r="1564" spans="63:63" x14ac:dyDescent="0.25">
      <c r="BK1564" s="33"/>
    </row>
    <row r="1565" spans="63:63" x14ac:dyDescent="0.25">
      <c r="BK1565" s="33"/>
    </row>
    <row r="1566" spans="63:63" x14ac:dyDescent="0.25">
      <c r="BK1566" s="33"/>
    </row>
    <row r="1567" spans="63:63" x14ac:dyDescent="0.25">
      <c r="BK1567" s="33"/>
    </row>
    <row r="1568" spans="63:63" x14ac:dyDescent="0.25">
      <c r="BK1568" s="33"/>
    </row>
    <row r="1569" spans="63:63" x14ac:dyDescent="0.25">
      <c r="BK1569" s="33"/>
    </row>
    <row r="1570" spans="63:63" x14ac:dyDescent="0.25">
      <c r="BK1570" s="33"/>
    </row>
    <row r="1571" spans="63:63" x14ac:dyDescent="0.25">
      <c r="BK1571" s="33"/>
    </row>
    <row r="1572" spans="63:63" x14ac:dyDescent="0.25">
      <c r="BK1572" s="33"/>
    </row>
    <row r="1573" spans="63:63" x14ac:dyDescent="0.25">
      <c r="BK1573" s="33"/>
    </row>
    <row r="1574" spans="63:63" x14ac:dyDescent="0.25">
      <c r="BK1574" s="33"/>
    </row>
    <row r="1575" spans="63:63" x14ac:dyDescent="0.25">
      <c r="BK1575" s="33"/>
    </row>
    <row r="1576" spans="63:63" x14ac:dyDescent="0.25">
      <c r="BK1576" s="33"/>
    </row>
    <row r="1577" spans="63:63" x14ac:dyDescent="0.25">
      <c r="BK1577" s="33"/>
    </row>
    <row r="1578" spans="63:63" x14ac:dyDescent="0.25">
      <c r="BK1578" s="33"/>
    </row>
    <row r="1579" spans="63:63" x14ac:dyDescent="0.25">
      <c r="BK1579" s="33"/>
    </row>
    <row r="1580" spans="63:63" x14ac:dyDescent="0.25">
      <c r="BK1580" s="33"/>
    </row>
    <row r="1581" spans="63:63" x14ac:dyDescent="0.25">
      <c r="BK1581" s="33"/>
    </row>
    <row r="1582" spans="63:63" x14ac:dyDescent="0.25">
      <c r="BK1582" s="33"/>
    </row>
    <row r="1583" spans="63:63" x14ac:dyDescent="0.25">
      <c r="BK1583" s="33"/>
    </row>
    <row r="1584" spans="63:63" x14ac:dyDescent="0.25">
      <c r="BK1584" s="33"/>
    </row>
    <row r="1585" spans="63:63" x14ac:dyDescent="0.25">
      <c r="BK1585" s="33"/>
    </row>
    <row r="1586" spans="63:63" x14ac:dyDescent="0.25">
      <c r="BK1586" s="33"/>
    </row>
    <row r="1587" spans="63:63" x14ac:dyDescent="0.25">
      <c r="BK1587" s="33"/>
    </row>
    <row r="1588" spans="63:63" x14ac:dyDescent="0.25">
      <c r="BK1588" s="33"/>
    </row>
    <row r="1589" spans="63:63" x14ac:dyDescent="0.25">
      <c r="BK1589" s="33"/>
    </row>
    <row r="1590" spans="63:63" x14ac:dyDescent="0.25">
      <c r="BK1590" s="33"/>
    </row>
    <row r="1591" spans="63:63" x14ac:dyDescent="0.25">
      <c r="BK1591" s="33"/>
    </row>
    <row r="1592" spans="63:63" x14ac:dyDescent="0.25">
      <c r="BK1592" s="33"/>
    </row>
    <row r="1593" spans="63:63" x14ac:dyDescent="0.25">
      <c r="BK1593" s="33"/>
    </row>
    <row r="1594" spans="63:63" x14ac:dyDescent="0.25">
      <c r="BK1594" s="33"/>
    </row>
    <row r="1595" spans="63:63" x14ac:dyDescent="0.25">
      <c r="BK1595" s="33"/>
    </row>
    <row r="1596" spans="63:63" x14ac:dyDescent="0.25">
      <c r="BK1596" s="33"/>
    </row>
    <row r="1597" spans="63:63" x14ac:dyDescent="0.25">
      <c r="BK1597" s="33"/>
    </row>
    <row r="1598" spans="63:63" x14ac:dyDescent="0.25">
      <c r="BK1598" s="33"/>
    </row>
    <row r="1599" spans="63:63" x14ac:dyDescent="0.25">
      <c r="BK1599" s="33"/>
    </row>
    <row r="1600" spans="63:63" x14ac:dyDescent="0.25">
      <c r="BK1600" s="33"/>
    </row>
    <row r="1601" spans="63:63" x14ac:dyDescent="0.25">
      <c r="BK1601" s="33"/>
    </row>
    <row r="1602" spans="63:63" x14ac:dyDescent="0.25">
      <c r="BK1602" s="33"/>
    </row>
    <row r="1603" spans="63:63" x14ac:dyDescent="0.25">
      <c r="BK1603" s="33"/>
    </row>
    <row r="1604" spans="63:63" x14ac:dyDescent="0.25">
      <c r="BK1604" s="33"/>
    </row>
    <row r="1605" spans="63:63" x14ac:dyDescent="0.25">
      <c r="BK1605" s="33"/>
    </row>
    <row r="1606" spans="63:63" x14ac:dyDescent="0.25">
      <c r="BK1606" s="33"/>
    </row>
    <row r="1607" spans="63:63" x14ac:dyDescent="0.25">
      <c r="BK1607" s="33"/>
    </row>
    <row r="1608" spans="63:63" x14ac:dyDescent="0.25">
      <c r="BK1608" s="33"/>
    </row>
    <row r="1609" spans="63:63" x14ac:dyDescent="0.25">
      <c r="BK1609" s="33"/>
    </row>
    <row r="1610" spans="63:63" x14ac:dyDescent="0.25">
      <c r="BK1610" s="33"/>
    </row>
    <row r="1611" spans="63:63" x14ac:dyDescent="0.25">
      <c r="BK1611" s="33"/>
    </row>
    <row r="1612" spans="63:63" x14ac:dyDescent="0.25">
      <c r="BK1612" s="33"/>
    </row>
    <row r="1613" spans="63:63" x14ac:dyDescent="0.25">
      <c r="BK1613" s="33"/>
    </row>
    <row r="1614" spans="63:63" x14ac:dyDescent="0.25">
      <c r="BK1614" s="33"/>
    </row>
    <row r="1615" spans="63:63" x14ac:dyDescent="0.25">
      <c r="BK1615" s="33"/>
    </row>
    <row r="1616" spans="63:63" x14ac:dyDescent="0.25">
      <c r="BK1616" s="33"/>
    </row>
    <row r="1617" spans="63:63" x14ac:dyDescent="0.25">
      <c r="BK1617" s="33"/>
    </row>
    <row r="1618" spans="63:63" x14ac:dyDescent="0.25">
      <c r="BK1618" s="33"/>
    </row>
    <row r="1619" spans="63:63" x14ac:dyDescent="0.25">
      <c r="BK1619" s="33"/>
    </row>
    <row r="1620" spans="63:63" x14ac:dyDescent="0.25">
      <c r="BK1620" s="33"/>
    </row>
    <row r="1621" spans="63:63" x14ac:dyDescent="0.25">
      <c r="BK1621" s="33"/>
    </row>
    <row r="1622" spans="63:63" x14ac:dyDescent="0.25">
      <c r="BK1622" s="33"/>
    </row>
    <row r="1623" spans="63:63" x14ac:dyDescent="0.25">
      <c r="BK1623" s="33"/>
    </row>
    <row r="1624" spans="63:63" x14ac:dyDescent="0.25">
      <c r="BK1624" s="33"/>
    </row>
    <row r="1625" spans="63:63" x14ac:dyDescent="0.25">
      <c r="BK1625" s="33"/>
    </row>
    <row r="1626" spans="63:63" x14ac:dyDescent="0.25">
      <c r="BK1626" s="33"/>
    </row>
    <row r="1627" spans="63:63" x14ac:dyDescent="0.25">
      <c r="BK1627" s="33"/>
    </row>
    <row r="1628" spans="63:63" x14ac:dyDescent="0.25">
      <c r="BK1628" s="33"/>
    </row>
    <row r="1629" spans="63:63" x14ac:dyDescent="0.25">
      <c r="BK1629" s="33"/>
    </row>
    <row r="1630" spans="63:63" x14ac:dyDescent="0.25">
      <c r="BK1630" s="33"/>
    </row>
    <row r="1631" spans="63:63" x14ac:dyDescent="0.25">
      <c r="BK1631" s="33"/>
    </row>
    <row r="1632" spans="63:63" x14ac:dyDescent="0.25">
      <c r="BK1632" s="33"/>
    </row>
    <row r="1633" spans="63:63" x14ac:dyDescent="0.25">
      <c r="BK1633" s="33"/>
    </row>
    <row r="1634" spans="63:63" x14ac:dyDescent="0.25">
      <c r="BK1634" s="33"/>
    </row>
    <row r="1635" spans="63:63" x14ac:dyDescent="0.25">
      <c r="BK1635" s="33"/>
    </row>
    <row r="1636" spans="63:63" x14ac:dyDescent="0.25">
      <c r="BK1636" s="33"/>
    </row>
    <row r="1637" spans="63:63" x14ac:dyDescent="0.25">
      <c r="BK1637" s="33"/>
    </row>
    <row r="1638" spans="63:63" x14ac:dyDescent="0.25">
      <c r="BK1638" s="33"/>
    </row>
    <row r="1639" spans="63:63" x14ac:dyDescent="0.25">
      <c r="BK1639" s="33"/>
    </row>
    <row r="1640" spans="63:63" x14ac:dyDescent="0.25">
      <c r="BK1640" s="33"/>
    </row>
    <row r="1641" spans="63:63" x14ac:dyDescent="0.25">
      <c r="BK1641" s="33"/>
    </row>
    <row r="1642" spans="63:63" x14ac:dyDescent="0.25">
      <c r="BK1642" s="33"/>
    </row>
    <row r="1643" spans="63:63" x14ac:dyDescent="0.25">
      <c r="BK1643" s="33"/>
    </row>
    <row r="1644" spans="63:63" x14ac:dyDescent="0.25">
      <c r="BK1644" s="33"/>
    </row>
    <row r="1645" spans="63:63" x14ac:dyDescent="0.25">
      <c r="BK1645" s="33"/>
    </row>
    <row r="1646" spans="63:63" x14ac:dyDescent="0.25">
      <c r="BK1646" s="33"/>
    </row>
    <row r="1647" spans="63:63" x14ac:dyDescent="0.25">
      <c r="BK1647" s="33"/>
    </row>
    <row r="1648" spans="63:63" x14ac:dyDescent="0.25">
      <c r="BK1648" s="33"/>
    </row>
    <row r="1649" spans="63:63" x14ac:dyDescent="0.25">
      <c r="BK1649" s="33"/>
    </row>
    <row r="1650" spans="63:63" x14ac:dyDescent="0.25">
      <c r="BK1650" s="33"/>
    </row>
    <row r="1651" spans="63:63" x14ac:dyDescent="0.25">
      <c r="BK1651" s="33"/>
    </row>
    <row r="1652" spans="63:63" x14ac:dyDescent="0.25">
      <c r="BK1652" s="33"/>
    </row>
    <row r="1653" spans="63:63" x14ac:dyDescent="0.25">
      <c r="BK1653" s="33"/>
    </row>
    <row r="1654" spans="63:63" x14ac:dyDescent="0.25">
      <c r="BK1654" s="33"/>
    </row>
    <row r="1655" spans="63:63" x14ac:dyDescent="0.25">
      <c r="BK1655" s="33"/>
    </row>
    <row r="1656" spans="63:63" x14ac:dyDescent="0.25">
      <c r="BK1656" s="33"/>
    </row>
    <row r="1657" spans="63:63" x14ac:dyDescent="0.25">
      <c r="BK1657" s="33"/>
    </row>
    <row r="1658" spans="63:63" x14ac:dyDescent="0.25">
      <c r="BK1658" s="33"/>
    </row>
    <row r="1659" spans="63:63" x14ac:dyDescent="0.25">
      <c r="BK1659" s="33"/>
    </row>
    <row r="1660" spans="63:63" x14ac:dyDescent="0.25">
      <c r="BK1660" s="33"/>
    </row>
    <row r="1661" spans="63:63" x14ac:dyDescent="0.25">
      <c r="BK1661" s="33"/>
    </row>
    <row r="1662" spans="63:63" x14ac:dyDescent="0.25">
      <c r="BK1662" s="33"/>
    </row>
    <row r="1663" spans="63:63" x14ac:dyDescent="0.25">
      <c r="BK1663" s="33"/>
    </row>
    <row r="1664" spans="63:63" x14ac:dyDescent="0.25">
      <c r="BK1664" s="33"/>
    </row>
    <row r="1665" spans="63:63" x14ac:dyDescent="0.25">
      <c r="BK1665" s="33"/>
    </row>
    <row r="1666" spans="63:63" x14ac:dyDescent="0.25">
      <c r="BK1666" s="33"/>
    </row>
    <row r="1667" spans="63:63" x14ac:dyDescent="0.25">
      <c r="BK1667" s="33"/>
    </row>
    <row r="1668" spans="63:63" x14ac:dyDescent="0.25">
      <c r="BK1668" s="33"/>
    </row>
    <row r="1669" spans="63:63" x14ac:dyDescent="0.25">
      <c r="BK1669" s="33"/>
    </row>
    <row r="1670" spans="63:63" x14ac:dyDescent="0.25">
      <c r="BK1670" s="33"/>
    </row>
    <row r="1671" spans="63:63" x14ac:dyDescent="0.25">
      <c r="BK1671" s="33"/>
    </row>
    <row r="1672" spans="63:63" x14ac:dyDescent="0.25">
      <c r="BK1672" s="33"/>
    </row>
    <row r="1673" spans="63:63" x14ac:dyDescent="0.25">
      <c r="BK1673" s="33"/>
    </row>
    <row r="1674" spans="63:63" x14ac:dyDescent="0.25">
      <c r="BK1674" s="33"/>
    </row>
    <row r="1675" spans="63:63" x14ac:dyDescent="0.25">
      <c r="BK1675" s="33"/>
    </row>
    <row r="1676" spans="63:63" x14ac:dyDescent="0.25">
      <c r="BK1676" s="33"/>
    </row>
    <row r="1677" spans="63:63" x14ac:dyDescent="0.25">
      <c r="BK1677" s="33"/>
    </row>
    <row r="1678" spans="63:63" x14ac:dyDescent="0.25">
      <c r="BK1678" s="33"/>
    </row>
    <row r="1679" spans="63:63" x14ac:dyDescent="0.25">
      <c r="BK1679" s="33"/>
    </row>
    <row r="1680" spans="63:63" x14ac:dyDescent="0.25">
      <c r="BK1680" s="33"/>
    </row>
    <row r="1681" spans="63:63" x14ac:dyDescent="0.25">
      <c r="BK1681" s="33"/>
    </row>
    <row r="1682" spans="63:63" x14ac:dyDescent="0.25">
      <c r="BK1682" s="33"/>
    </row>
    <row r="1683" spans="63:63" x14ac:dyDescent="0.25">
      <c r="BK1683" s="33"/>
    </row>
    <row r="1684" spans="63:63" x14ac:dyDescent="0.25">
      <c r="BK1684" s="33"/>
    </row>
    <row r="1685" spans="63:63" x14ac:dyDescent="0.25">
      <c r="BK1685" s="33"/>
    </row>
    <row r="1686" spans="63:63" x14ac:dyDescent="0.25">
      <c r="BK1686" s="33"/>
    </row>
    <row r="1687" spans="63:63" x14ac:dyDescent="0.25">
      <c r="BK1687" s="33"/>
    </row>
    <row r="1688" spans="63:63" x14ac:dyDescent="0.25">
      <c r="BK1688" s="33"/>
    </row>
    <row r="1689" spans="63:63" x14ac:dyDescent="0.25">
      <c r="BK1689" s="33"/>
    </row>
    <row r="1690" spans="63:63" x14ac:dyDescent="0.25">
      <c r="BK1690" s="33"/>
    </row>
    <row r="1691" spans="63:63" x14ac:dyDescent="0.25">
      <c r="BK1691" s="33"/>
    </row>
    <row r="1692" spans="63:63" x14ac:dyDescent="0.25">
      <c r="BK1692" s="33"/>
    </row>
    <row r="1693" spans="63:63" x14ac:dyDescent="0.25">
      <c r="BK1693" s="33"/>
    </row>
    <row r="1694" spans="63:63" x14ac:dyDescent="0.25">
      <c r="BK1694" s="33"/>
    </row>
    <row r="1695" spans="63:63" x14ac:dyDescent="0.25">
      <c r="BK1695" s="33"/>
    </row>
    <row r="1696" spans="63:63" x14ac:dyDescent="0.25">
      <c r="BK1696" s="33"/>
    </row>
    <row r="1697" spans="63:63" x14ac:dyDescent="0.25">
      <c r="BK1697" s="33"/>
    </row>
    <row r="1698" spans="63:63" x14ac:dyDescent="0.25">
      <c r="BK1698" s="33"/>
    </row>
    <row r="1699" spans="63:63" x14ac:dyDescent="0.25">
      <c r="BK1699" s="33"/>
    </row>
    <row r="1700" spans="63:63" x14ac:dyDescent="0.25">
      <c r="BK1700" s="33"/>
    </row>
    <row r="1701" spans="63:63" x14ac:dyDescent="0.25">
      <c r="BK1701" s="33"/>
    </row>
    <row r="1702" spans="63:63" x14ac:dyDescent="0.25">
      <c r="BK1702" s="33"/>
    </row>
    <row r="1703" spans="63:63" x14ac:dyDescent="0.25">
      <c r="BK1703" s="33"/>
    </row>
    <row r="1704" spans="63:63" x14ac:dyDescent="0.25">
      <c r="BK1704" s="33"/>
    </row>
    <row r="1705" spans="63:63" x14ac:dyDescent="0.25">
      <c r="BK1705" s="33"/>
    </row>
    <row r="1706" spans="63:63" x14ac:dyDescent="0.25">
      <c r="BK1706" s="33"/>
    </row>
    <row r="1707" spans="63:63" x14ac:dyDescent="0.25">
      <c r="BK1707" s="33"/>
    </row>
    <row r="1708" spans="63:63" x14ac:dyDescent="0.25">
      <c r="BK1708" s="33"/>
    </row>
    <row r="1709" spans="63:63" x14ac:dyDescent="0.25">
      <c r="BK1709" s="33"/>
    </row>
    <row r="1710" spans="63:63" x14ac:dyDescent="0.25">
      <c r="BK1710" s="33"/>
    </row>
    <row r="1711" spans="63:63" x14ac:dyDescent="0.25">
      <c r="BK1711" s="33"/>
    </row>
    <row r="1712" spans="63:63" x14ac:dyDescent="0.25">
      <c r="BK1712" s="33"/>
    </row>
    <row r="1713" spans="63:63" x14ac:dyDescent="0.25">
      <c r="BK1713" s="33"/>
    </row>
    <row r="1714" spans="63:63" x14ac:dyDescent="0.25">
      <c r="BK1714" s="33"/>
    </row>
    <row r="1715" spans="63:63" x14ac:dyDescent="0.25">
      <c r="BK1715" s="33"/>
    </row>
    <row r="1716" spans="63:63" x14ac:dyDescent="0.25">
      <c r="BK1716" s="33"/>
    </row>
    <row r="1717" spans="63:63" x14ac:dyDescent="0.25">
      <c r="BK1717" s="33"/>
    </row>
    <row r="1718" spans="63:63" x14ac:dyDescent="0.25">
      <c r="BK1718" s="33"/>
    </row>
    <row r="1719" spans="63:63" x14ac:dyDescent="0.25">
      <c r="BK1719" s="33"/>
    </row>
    <row r="1720" spans="63:63" x14ac:dyDescent="0.25">
      <c r="BK1720" s="33"/>
    </row>
    <row r="1721" spans="63:63" x14ac:dyDescent="0.25">
      <c r="BK1721" s="33"/>
    </row>
    <row r="1722" spans="63:63" x14ac:dyDescent="0.25">
      <c r="BK1722" s="33"/>
    </row>
    <row r="1723" spans="63:63" x14ac:dyDescent="0.25">
      <c r="BK1723" s="33"/>
    </row>
    <row r="1724" spans="63:63" x14ac:dyDescent="0.25">
      <c r="BK1724" s="33"/>
    </row>
    <row r="1725" spans="63:63" x14ac:dyDescent="0.25">
      <c r="BK1725" s="33"/>
    </row>
    <row r="1726" spans="63:63" x14ac:dyDescent="0.25">
      <c r="BK1726" s="33"/>
    </row>
    <row r="1727" spans="63:63" x14ac:dyDescent="0.25">
      <c r="BK1727" s="33"/>
    </row>
    <row r="1728" spans="63:63" x14ac:dyDescent="0.25">
      <c r="BK1728" s="33"/>
    </row>
    <row r="1729" spans="63:63" x14ac:dyDescent="0.25">
      <c r="BK1729" s="33"/>
    </row>
    <row r="1730" spans="63:63" x14ac:dyDescent="0.25">
      <c r="BK1730" s="33"/>
    </row>
    <row r="1731" spans="63:63" x14ac:dyDescent="0.25">
      <c r="BK1731" s="33"/>
    </row>
    <row r="1732" spans="63:63" x14ac:dyDescent="0.25">
      <c r="BK1732" s="33"/>
    </row>
    <row r="1733" spans="63:63" x14ac:dyDescent="0.25">
      <c r="BK1733" s="33"/>
    </row>
    <row r="1734" spans="63:63" x14ac:dyDescent="0.25">
      <c r="BK1734" s="33"/>
    </row>
    <row r="1735" spans="63:63" x14ac:dyDescent="0.25">
      <c r="BK1735" s="33"/>
    </row>
    <row r="1736" spans="63:63" x14ac:dyDescent="0.25">
      <c r="BK1736" s="33"/>
    </row>
    <row r="1737" spans="63:63" x14ac:dyDescent="0.25">
      <c r="BK1737" s="33"/>
    </row>
    <row r="1738" spans="63:63" x14ac:dyDescent="0.25">
      <c r="BK1738" s="33"/>
    </row>
    <row r="1739" spans="63:63" x14ac:dyDescent="0.25">
      <c r="BK1739" s="33"/>
    </row>
    <row r="1740" spans="63:63" x14ac:dyDescent="0.25">
      <c r="BK1740" s="33"/>
    </row>
    <row r="1741" spans="63:63" x14ac:dyDescent="0.25">
      <c r="BK1741" s="33"/>
    </row>
    <row r="1742" spans="63:63" x14ac:dyDescent="0.25">
      <c r="BK1742" s="33"/>
    </row>
    <row r="1743" spans="63:63" x14ac:dyDescent="0.25">
      <c r="BK1743" s="33"/>
    </row>
    <row r="1744" spans="63:63" x14ac:dyDescent="0.25">
      <c r="BK1744" s="33"/>
    </row>
    <row r="1745" spans="63:63" x14ac:dyDescent="0.25">
      <c r="BK1745" s="33"/>
    </row>
    <row r="1746" spans="63:63" x14ac:dyDescent="0.25">
      <c r="BK1746" s="33"/>
    </row>
    <row r="1747" spans="63:63" x14ac:dyDescent="0.25">
      <c r="BK1747" s="33"/>
    </row>
    <row r="1748" spans="63:63" x14ac:dyDescent="0.25">
      <c r="BK1748" s="33"/>
    </row>
    <row r="1749" spans="63:63" x14ac:dyDescent="0.25">
      <c r="BK1749" s="33"/>
    </row>
    <row r="1750" spans="63:63" x14ac:dyDescent="0.25">
      <c r="BK1750" s="33"/>
    </row>
    <row r="1751" spans="63:63" x14ac:dyDescent="0.25">
      <c r="BK1751" s="33"/>
    </row>
    <row r="1752" spans="63:63" x14ac:dyDescent="0.25">
      <c r="BK1752" s="33"/>
    </row>
    <row r="1753" spans="63:63" x14ac:dyDescent="0.25">
      <c r="BK1753" s="33"/>
    </row>
    <row r="1754" spans="63:63" x14ac:dyDescent="0.25">
      <c r="BK1754" s="33"/>
    </row>
    <row r="1755" spans="63:63" x14ac:dyDescent="0.25">
      <c r="BK1755" s="33"/>
    </row>
    <row r="1756" spans="63:63" x14ac:dyDescent="0.25">
      <c r="BK1756" s="33"/>
    </row>
    <row r="1757" spans="63:63" x14ac:dyDescent="0.25">
      <c r="BK1757" s="33"/>
    </row>
    <row r="1758" spans="63:63" x14ac:dyDescent="0.25">
      <c r="BK1758" s="33"/>
    </row>
    <row r="1759" spans="63:63" x14ac:dyDescent="0.25">
      <c r="BK1759" s="33"/>
    </row>
    <row r="1760" spans="63:63" x14ac:dyDescent="0.25">
      <c r="BK1760" s="33"/>
    </row>
    <row r="1761" spans="63:63" x14ac:dyDescent="0.25">
      <c r="BK1761" s="33"/>
    </row>
    <row r="1762" spans="63:63" x14ac:dyDescent="0.25">
      <c r="BK1762" s="33"/>
    </row>
    <row r="1763" spans="63:63" x14ac:dyDescent="0.25">
      <c r="BK1763" s="33"/>
    </row>
    <row r="1764" spans="63:63" x14ac:dyDescent="0.25">
      <c r="BK1764" s="33"/>
    </row>
    <row r="1765" spans="63:63" x14ac:dyDescent="0.25">
      <c r="BK1765" s="33"/>
    </row>
    <row r="1766" spans="63:63" x14ac:dyDescent="0.25">
      <c r="BK1766" s="33"/>
    </row>
    <row r="1767" spans="63:63" x14ac:dyDescent="0.25">
      <c r="BK1767" s="33"/>
    </row>
    <row r="1768" spans="63:63" x14ac:dyDescent="0.25">
      <c r="BK1768" s="33"/>
    </row>
    <row r="1769" spans="63:63" x14ac:dyDescent="0.25">
      <c r="BK1769" s="33"/>
    </row>
    <row r="1770" spans="63:63" x14ac:dyDescent="0.25">
      <c r="BK1770" s="33"/>
    </row>
    <row r="1771" spans="63:63" x14ac:dyDescent="0.25">
      <c r="BK1771" s="33"/>
    </row>
    <row r="1772" spans="63:63" x14ac:dyDescent="0.25">
      <c r="BK1772" s="33"/>
    </row>
    <row r="1773" spans="63:63" x14ac:dyDescent="0.25">
      <c r="BK1773" s="33"/>
    </row>
    <row r="1774" spans="63:63" x14ac:dyDescent="0.25">
      <c r="BK1774" s="33"/>
    </row>
    <row r="1775" spans="63:63" x14ac:dyDescent="0.25">
      <c r="BK1775" s="33"/>
    </row>
    <row r="1776" spans="63:63" x14ac:dyDescent="0.25">
      <c r="BK1776" s="33"/>
    </row>
    <row r="1777" spans="63:63" x14ac:dyDescent="0.25">
      <c r="BK1777" s="33"/>
    </row>
    <row r="1778" spans="63:63" x14ac:dyDescent="0.25">
      <c r="BK1778" s="33"/>
    </row>
    <row r="1779" spans="63:63" x14ac:dyDescent="0.25">
      <c r="BK1779" s="33"/>
    </row>
    <row r="1780" spans="63:63" x14ac:dyDescent="0.25">
      <c r="BK1780" s="33"/>
    </row>
    <row r="1781" spans="63:63" x14ac:dyDescent="0.25">
      <c r="BK1781" s="33"/>
    </row>
    <row r="1782" spans="63:63" x14ac:dyDescent="0.25">
      <c r="BK1782" s="33"/>
    </row>
    <row r="1783" spans="63:63" x14ac:dyDescent="0.25">
      <c r="BK1783" s="33"/>
    </row>
    <row r="1784" spans="63:63" x14ac:dyDescent="0.25">
      <c r="BK1784" s="33"/>
    </row>
    <row r="1785" spans="63:63" x14ac:dyDescent="0.25">
      <c r="BK1785" s="33"/>
    </row>
    <row r="1786" spans="63:63" x14ac:dyDescent="0.25">
      <c r="BK1786" s="33"/>
    </row>
    <row r="1787" spans="63:63" x14ac:dyDescent="0.25">
      <c r="BK1787" s="33"/>
    </row>
    <row r="1788" spans="63:63" x14ac:dyDescent="0.25">
      <c r="BK1788" s="33"/>
    </row>
    <row r="1789" spans="63:63" x14ac:dyDescent="0.25">
      <c r="BK1789" s="33"/>
    </row>
    <row r="1790" spans="63:63" x14ac:dyDescent="0.25">
      <c r="BK1790" s="33"/>
    </row>
    <row r="1791" spans="63:63" x14ac:dyDescent="0.25">
      <c r="BK1791" s="33"/>
    </row>
    <row r="1792" spans="63:63" x14ac:dyDescent="0.25">
      <c r="BK1792" s="33"/>
    </row>
    <row r="1793" spans="63:63" x14ac:dyDescent="0.25">
      <c r="BK1793" s="33"/>
    </row>
    <row r="1794" spans="63:63" x14ac:dyDescent="0.25">
      <c r="BK1794" s="33"/>
    </row>
    <row r="1795" spans="63:63" x14ac:dyDescent="0.25">
      <c r="BK1795" s="33"/>
    </row>
    <row r="1796" spans="63:63" x14ac:dyDescent="0.25">
      <c r="BK1796" s="33"/>
    </row>
    <row r="1797" spans="63:63" x14ac:dyDescent="0.25">
      <c r="BK1797" s="33"/>
    </row>
    <row r="1798" spans="63:63" x14ac:dyDescent="0.25">
      <c r="BK1798" s="33"/>
    </row>
    <row r="1799" spans="63:63" x14ac:dyDescent="0.25">
      <c r="BK1799" s="33"/>
    </row>
    <row r="1800" spans="63:63" x14ac:dyDescent="0.25">
      <c r="BK1800" s="33"/>
    </row>
    <row r="1801" spans="63:63" x14ac:dyDescent="0.25">
      <c r="BK1801" s="33"/>
    </row>
    <row r="1802" spans="63:63" x14ac:dyDescent="0.25">
      <c r="BK1802" s="33"/>
    </row>
    <row r="1803" spans="63:63" x14ac:dyDescent="0.25">
      <c r="BK1803" s="33"/>
    </row>
    <row r="1804" spans="63:63" x14ac:dyDescent="0.25">
      <c r="BK1804" s="33"/>
    </row>
    <row r="1805" spans="63:63" x14ac:dyDescent="0.25">
      <c r="BK1805" s="33"/>
    </row>
    <row r="1806" spans="63:63" x14ac:dyDescent="0.25">
      <c r="BK1806" s="33"/>
    </row>
    <row r="1807" spans="63:63" x14ac:dyDescent="0.25">
      <c r="BK1807" s="33"/>
    </row>
    <row r="1808" spans="63:63" x14ac:dyDescent="0.25">
      <c r="BK1808" s="33"/>
    </row>
    <row r="1809" spans="63:63" x14ac:dyDescent="0.25">
      <c r="BK1809" s="33"/>
    </row>
    <row r="1810" spans="63:63" x14ac:dyDescent="0.25">
      <c r="BK1810" s="33"/>
    </row>
    <row r="1811" spans="63:63" x14ac:dyDescent="0.25">
      <c r="BK1811" s="33"/>
    </row>
    <row r="1812" spans="63:63" x14ac:dyDescent="0.25">
      <c r="BK1812" s="33"/>
    </row>
    <row r="1813" spans="63:63" x14ac:dyDescent="0.25">
      <c r="BK1813" s="33"/>
    </row>
    <row r="1814" spans="63:63" x14ac:dyDescent="0.25">
      <c r="BK1814" s="33"/>
    </row>
    <row r="1815" spans="63:63" x14ac:dyDescent="0.25">
      <c r="BK1815" s="33"/>
    </row>
    <row r="1816" spans="63:63" x14ac:dyDescent="0.25">
      <c r="BK1816" s="33"/>
    </row>
    <row r="1817" spans="63:63" x14ac:dyDescent="0.25">
      <c r="BK1817" s="33"/>
    </row>
    <row r="1818" spans="63:63" x14ac:dyDescent="0.25">
      <c r="BK1818" s="33"/>
    </row>
    <row r="1819" spans="63:63" x14ac:dyDescent="0.25">
      <c r="BK1819" s="33"/>
    </row>
    <row r="1820" spans="63:63" x14ac:dyDescent="0.25">
      <c r="BK1820" s="33"/>
    </row>
    <row r="1821" spans="63:63" x14ac:dyDescent="0.25">
      <c r="BK1821" s="33"/>
    </row>
    <row r="1822" spans="63:63" x14ac:dyDescent="0.25">
      <c r="BK1822" s="33"/>
    </row>
    <row r="1823" spans="63:63" x14ac:dyDescent="0.25">
      <c r="BK1823" s="33"/>
    </row>
    <row r="1824" spans="63:63" x14ac:dyDescent="0.25">
      <c r="BK1824" s="33"/>
    </row>
    <row r="1825" spans="63:63" x14ac:dyDescent="0.25">
      <c r="BK1825" s="33"/>
    </row>
    <row r="1826" spans="63:63" x14ac:dyDescent="0.25">
      <c r="BK1826" s="33"/>
    </row>
    <row r="1827" spans="63:63" x14ac:dyDescent="0.25">
      <c r="BK1827" s="33"/>
    </row>
    <row r="1828" spans="63:63" x14ac:dyDescent="0.25">
      <c r="BK1828" s="33"/>
    </row>
    <row r="1829" spans="63:63" x14ac:dyDescent="0.25">
      <c r="BK1829" s="33"/>
    </row>
    <row r="1830" spans="63:63" x14ac:dyDescent="0.25">
      <c r="BK1830" s="33"/>
    </row>
    <row r="1831" spans="63:63" x14ac:dyDescent="0.25">
      <c r="BK1831" s="33"/>
    </row>
    <row r="1832" spans="63:63" x14ac:dyDescent="0.25">
      <c r="BK1832" s="33"/>
    </row>
    <row r="1833" spans="63:63" x14ac:dyDescent="0.25">
      <c r="BK1833" s="33"/>
    </row>
    <row r="1834" spans="63:63" x14ac:dyDescent="0.25">
      <c r="BK1834" s="33"/>
    </row>
    <row r="1835" spans="63:63" x14ac:dyDescent="0.25">
      <c r="BK1835" s="33"/>
    </row>
    <row r="1836" spans="63:63" x14ac:dyDescent="0.25">
      <c r="BK1836" s="33"/>
    </row>
    <row r="1837" spans="63:63" x14ac:dyDescent="0.25">
      <c r="BK1837" s="33"/>
    </row>
    <row r="1838" spans="63:63" x14ac:dyDescent="0.25">
      <c r="BK1838" s="33"/>
    </row>
    <row r="1839" spans="63:63" x14ac:dyDescent="0.25">
      <c r="BK1839" s="33"/>
    </row>
    <row r="1840" spans="63:63" x14ac:dyDescent="0.25">
      <c r="BK1840" s="33"/>
    </row>
    <row r="1841" spans="63:63" x14ac:dyDescent="0.25">
      <c r="BK1841" s="33"/>
    </row>
    <row r="1842" spans="63:63" x14ac:dyDescent="0.25">
      <c r="BK1842" s="33"/>
    </row>
    <row r="1843" spans="63:63" x14ac:dyDescent="0.25">
      <c r="BK1843" s="33"/>
    </row>
    <row r="1844" spans="63:63" x14ac:dyDescent="0.25">
      <c r="BK1844" s="33"/>
    </row>
    <row r="1845" spans="63:63" x14ac:dyDescent="0.25">
      <c r="BK1845" s="33"/>
    </row>
    <row r="1846" spans="63:63" x14ac:dyDescent="0.25">
      <c r="BK1846" s="33"/>
    </row>
    <row r="1847" spans="63:63" x14ac:dyDescent="0.25">
      <c r="BK1847" s="33"/>
    </row>
    <row r="1848" spans="63:63" x14ac:dyDescent="0.25">
      <c r="BK1848" s="33"/>
    </row>
    <row r="1849" spans="63:63" x14ac:dyDescent="0.25">
      <c r="BK1849" s="33"/>
    </row>
    <row r="1850" spans="63:63" x14ac:dyDescent="0.25">
      <c r="BK1850" s="33"/>
    </row>
    <row r="1851" spans="63:63" x14ac:dyDescent="0.25">
      <c r="BK1851" s="33"/>
    </row>
    <row r="1852" spans="63:63" x14ac:dyDescent="0.25">
      <c r="BK1852" s="33"/>
    </row>
    <row r="1853" spans="63:63" x14ac:dyDescent="0.25">
      <c r="BK1853" s="33"/>
    </row>
    <row r="1854" spans="63:63" x14ac:dyDescent="0.25">
      <c r="BK1854" s="33"/>
    </row>
    <row r="1855" spans="63:63" x14ac:dyDescent="0.25">
      <c r="BK1855" s="33"/>
    </row>
    <row r="1856" spans="63:63" x14ac:dyDescent="0.25">
      <c r="BK1856" s="33"/>
    </row>
    <row r="1857" spans="63:63" x14ac:dyDescent="0.25">
      <c r="BK1857" s="33"/>
    </row>
    <row r="1858" spans="63:63" x14ac:dyDescent="0.25">
      <c r="BK1858" s="33"/>
    </row>
    <row r="1859" spans="63:63" x14ac:dyDescent="0.25">
      <c r="BK1859" s="33"/>
    </row>
    <row r="1860" spans="63:63" x14ac:dyDescent="0.25">
      <c r="BK1860" s="33"/>
    </row>
    <row r="1861" spans="63:63" x14ac:dyDescent="0.25">
      <c r="BK1861" s="33"/>
    </row>
    <row r="1862" spans="63:63" x14ac:dyDescent="0.25">
      <c r="BK1862" s="33"/>
    </row>
    <row r="1863" spans="63:63" x14ac:dyDescent="0.25">
      <c r="BK1863" s="33"/>
    </row>
    <row r="1864" spans="63:63" x14ac:dyDescent="0.25">
      <c r="BK1864" s="33"/>
    </row>
    <row r="1865" spans="63:63" x14ac:dyDescent="0.25">
      <c r="BK1865" s="33"/>
    </row>
    <row r="1866" spans="63:63" x14ac:dyDescent="0.25">
      <c r="BK1866" s="33"/>
    </row>
    <row r="1867" spans="63:63" x14ac:dyDescent="0.25">
      <c r="BK1867" s="33"/>
    </row>
    <row r="1868" spans="63:63" x14ac:dyDescent="0.25">
      <c r="BK1868" s="33"/>
    </row>
    <row r="1869" spans="63:63" x14ac:dyDescent="0.25">
      <c r="BK1869" s="33"/>
    </row>
    <row r="1870" spans="63:63" x14ac:dyDescent="0.25">
      <c r="BK1870" s="33"/>
    </row>
    <row r="1871" spans="63:63" x14ac:dyDescent="0.25">
      <c r="BK1871" s="33"/>
    </row>
    <row r="1872" spans="63:63" x14ac:dyDescent="0.25">
      <c r="BK1872" s="33"/>
    </row>
    <row r="1873" spans="63:63" x14ac:dyDescent="0.25">
      <c r="BK1873" s="33"/>
    </row>
    <row r="1874" spans="63:63" x14ac:dyDescent="0.25">
      <c r="BK1874" s="33"/>
    </row>
    <row r="1875" spans="63:63" x14ac:dyDescent="0.25">
      <c r="BK1875" s="33"/>
    </row>
    <row r="1876" spans="63:63" x14ac:dyDescent="0.25">
      <c r="BK1876" s="33"/>
    </row>
    <row r="1877" spans="63:63" x14ac:dyDescent="0.25">
      <c r="BK1877" s="33"/>
    </row>
    <row r="1878" spans="63:63" x14ac:dyDescent="0.25">
      <c r="BK1878" s="33"/>
    </row>
    <row r="1879" spans="63:63" x14ac:dyDescent="0.25">
      <c r="BK1879" s="33"/>
    </row>
    <row r="1880" spans="63:63" x14ac:dyDescent="0.25">
      <c r="BK1880" s="33"/>
    </row>
    <row r="1881" spans="63:63" x14ac:dyDescent="0.25">
      <c r="BK1881" s="33"/>
    </row>
    <row r="1882" spans="63:63" x14ac:dyDescent="0.25">
      <c r="BK1882" s="33"/>
    </row>
    <row r="1883" spans="63:63" x14ac:dyDescent="0.25">
      <c r="BK1883" s="33"/>
    </row>
    <row r="1884" spans="63:63" x14ac:dyDescent="0.25">
      <c r="BK1884" s="33"/>
    </row>
    <row r="1885" spans="63:63" x14ac:dyDescent="0.25">
      <c r="BK1885" s="33"/>
    </row>
    <row r="1886" spans="63:63" x14ac:dyDescent="0.25">
      <c r="BK1886" s="33"/>
    </row>
    <row r="1887" spans="63:63" x14ac:dyDescent="0.25">
      <c r="BK1887" s="33"/>
    </row>
    <row r="1888" spans="63:63" x14ac:dyDescent="0.25">
      <c r="BK1888" s="33"/>
    </row>
    <row r="1889" spans="63:63" x14ac:dyDescent="0.25">
      <c r="BK1889" s="33"/>
    </row>
    <row r="1890" spans="63:63" x14ac:dyDescent="0.25">
      <c r="BK1890" s="33"/>
    </row>
    <row r="1891" spans="63:63" x14ac:dyDescent="0.25">
      <c r="BK1891" s="33"/>
    </row>
    <row r="1892" spans="63:63" x14ac:dyDescent="0.25">
      <c r="BK1892" s="33"/>
    </row>
    <row r="1893" spans="63:63" x14ac:dyDescent="0.25">
      <c r="BK1893" s="33"/>
    </row>
    <row r="1894" spans="63:63" x14ac:dyDescent="0.25">
      <c r="BK1894" s="33"/>
    </row>
    <row r="1895" spans="63:63" x14ac:dyDescent="0.25">
      <c r="BK1895" s="33"/>
    </row>
    <row r="1896" spans="63:63" x14ac:dyDescent="0.25">
      <c r="BK1896" s="33"/>
    </row>
    <row r="1897" spans="63:63" x14ac:dyDescent="0.25">
      <c r="BK1897" s="33"/>
    </row>
    <row r="1898" spans="63:63" x14ac:dyDescent="0.25">
      <c r="BK1898" s="33"/>
    </row>
    <row r="1899" spans="63:63" x14ac:dyDescent="0.25">
      <c r="BK1899" s="33"/>
    </row>
    <row r="1900" spans="63:63" x14ac:dyDescent="0.25">
      <c r="BK1900" s="33"/>
    </row>
    <row r="1901" spans="63:63" x14ac:dyDescent="0.25">
      <c r="BK1901" s="33"/>
    </row>
    <row r="1902" spans="63:63" x14ac:dyDescent="0.25">
      <c r="BK1902" s="33"/>
    </row>
    <row r="1903" spans="63:63" x14ac:dyDescent="0.25">
      <c r="BK1903" s="33"/>
    </row>
    <row r="1904" spans="63:63" x14ac:dyDescent="0.25">
      <c r="BK1904" s="33"/>
    </row>
    <row r="1905" spans="63:63" x14ac:dyDescent="0.25">
      <c r="BK1905" s="33"/>
    </row>
    <row r="1906" spans="63:63" x14ac:dyDescent="0.25">
      <c r="BK1906" s="33"/>
    </row>
    <row r="1907" spans="63:63" x14ac:dyDescent="0.25">
      <c r="BK1907" s="33"/>
    </row>
    <row r="1908" spans="63:63" x14ac:dyDescent="0.25">
      <c r="BK1908" s="33"/>
    </row>
    <row r="1909" spans="63:63" x14ac:dyDescent="0.25">
      <c r="BK1909" s="33"/>
    </row>
    <row r="1910" spans="63:63" x14ac:dyDescent="0.25">
      <c r="BK1910" s="33"/>
    </row>
    <row r="1911" spans="63:63" x14ac:dyDescent="0.25">
      <c r="BK1911" s="33"/>
    </row>
    <row r="1912" spans="63:63" x14ac:dyDescent="0.25">
      <c r="BK1912" s="33"/>
    </row>
    <row r="1913" spans="63:63" x14ac:dyDescent="0.25">
      <c r="BK1913" s="33"/>
    </row>
    <row r="1914" spans="63:63" x14ac:dyDescent="0.25">
      <c r="BK1914" s="33"/>
    </row>
    <row r="1915" spans="63:63" x14ac:dyDescent="0.25">
      <c r="BK1915" s="33"/>
    </row>
    <row r="1916" spans="63:63" x14ac:dyDescent="0.25">
      <c r="BK1916" s="33"/>
    </row>
    <row r="1917" spans="63:63" x14ac:dyDescent="0.25">
      <c r="BK1917" s="33"/>
    </row>
    <row r="1918" spans="63:63" x14ac:dyDescent="0.25">
      <c r="BK1918" s="33"/>
    </row>
    <row r="1919" spans="63:63" x14ac:dyDescent="0.25">
      <c r="BK1919" s="33"/>
    </row>
    <row r="1920" spans="63:63" x14ac:dyDescent="0.25">
      <c r="BK1920" s="33"/>
    </row>
    <row r="1921" spans="63:63" x14ac:dyDescent="0.25">
      <c r="BK1921" s="33"/>
    </row>
    <row r="1922" spans="63:63" x14ac:dyDescent="0.25">
      <c r="BK1922" s="33"/>
    </row>
    <row r="1923" spans="63:63" x14ac:dyDescent="0.25">
      <c r="BK1923" s="33"/>
    </row>
    <row r="1924" spans="63:63" x14ac:dyDescent="0.25">
      <c r="BK1924" s="33"/>
    </row>
    <row r="1925" spans="63:63" x14ac:dyDescent="0.25">
      <c r="BK1925" s="33"/>
    </row>
    <row r="1926" spans="63:63" x14ac:dyDescent="0.25">
      <c r="BK1926" s="33"/>
    </row>
    <row r="1927" spans="63:63" x14ac:dyDescent="0.25">
      <c r="BK1927" s="33"/>
    </row>
    <row r="1928" spans="63:63" x14ac:dyDescent="0.25">
      <c r="BK1928" s="33"/>
    </row>
    <row r="1929" spans="63:63" x14ac:dyDescent="0.25">
      <c r="BK1929" s="33"/>
    </row>
    <row r="1930" spans="63:63" x14ac:dyDescent="0.25">
      <c r="BK1930" s="33"/>
    </row>
    <row r="1931" spans="63:63" x14ac:dyDescent="0.25">
      <c r="BK1931" s="33"/>
    </row>
    <row r="1932" spans="63:63" x14ac:dyDescent="0.25">
      <c r="BK1932" s="33"/>
    </row>
    <row r="1933" spans="63:63" x14ac:dyDescent="0.25">
      <c r="BK1933" s="33"/>
    </row>
    <row r="1934" spans="63:63" x14ac:dyDescent="0.25">
      <c r="BK1934" s="33"/>
    </row>
    <row r="1935" spans="63:63" x14ac:dyDescent="0.25">
      <c r="BK1935" s="33"/>
    </row>
    <row r="1936" spans="63:63" x14ac:dyDescent="0.25">
      <c r="BK1936" s="33"/>
    </row>
    <row r="1937" spans="63:63" x14ac:dyDescent="0.25">
      <c r="BK1937" s="33"/>
    </row>
    <row r="1938" spans="63:63" x14ac:dyDescent="0.25">
      <c r="BK1938" s="33"/>
    </row>
    <row r="1939" spans="63:63" x14ac:dyDescent="0.25">
      <c r="BK1939" s="33"/>
    </row>
    <row r="1940" spans="63:63" x14ac:dyDescent="0.25">
      <c r="BK1940" s="33"/>
    </row>
    <row r="1941" spans="63:63" x14ac:dyDescent="0.25">
      <c r="BK1941" s="33"/>
    </row>
    <row r="1942" spans="63:63" x14ac:dyDescent="0.25">
      <c r="BK1942" s="33"/>
    </row>
    <row r="1943" spans="63:63" x14ac:dyDescent="0.25">
      <c r="BK1943" s="33"/>
    </row>
    <row r="1944" spans="63:63" x14ac:dyDescent="0.25">
      <c r="BK1944" s="33"/>
    </row>
    <row r="1945" spans="63:63" x14ac:dyDescent="0.25">
      <c r="BK1945" s="33"/>
    </row>
    <row r="1946" spans="63:63" x14ac:dyDescent="0.25">
      <c r="BK1946" s="33"/>
    </row>
    <row r="1947" spans="63:63" x14ac:dyDescent="0.25">
      <c r="BK1947" s="33"/>
    </row>
    <row r="1948" spans="63:63" x14ac:dyDescent="0.25">
      <c r="BK1948" s="33"/>
    </row>
    <row r="1949" spans="63:63" x14ac:dyDescent="0.25">
      <c r="BK1949" s="33"/>
    </row>
    <row r="1950" spans="63:63" x14ac:dyDescent="0.25">
      <c r="BK1950" s="33"/>
    </row>
    <row r="1951" spans="63:63" x14ac:dyDescent="0.25">
      <c r="BK1951" s="33"/>
    </row>
    <row r="1952" spans="63:63" x14ac:dyDescent="0.25">
      <c r="BK1952" s="33"/>
    </row>
    <row r="1953" spans="63:63" x14ac:dyDescent="0.25">
      <c r="BK1953" s="33"/>
    </row>
    <row r="1954" spans="63:63" x14ac:dyDescent="0.25">
      <c r="BK1954" s="33"/>
    </row>
    <row r="1955" spans="63:63" x14ac:dyDescent="0.25">
      <c r="BK1955" s="33"/>
    </row>
    <row r="1956" spans="63:63" x14ac:dyDescent="0.25">
      <c r="BK1956" s="33"/>
    </row>
    <row r="1957" spans="63:63" x14ac:dyDescent="0.25">
      <c r="BK1957" s="33"/>
    </row>
    <row r="1958" spans="63:63" x14ac:dyDescent="0.25">
      <c r="BK1958" s="33"/>
    </row>
    <row r="1959" spans="63:63" x14ac:dyDescent="0.25">
      <c r="BK1959" s="33"/>
    </row>
    <row r="1960" spans="63:63" x14ac:dyDescent="0.25">
      <c r="BK1960" s="33"/>
    </row>
    <row r="1961" spans="63:63" x14ac:dyDescent="0.25">
      <c r="BK1961" s="33"/>
    </row>
    <row r="1962" spans="63:63" x14ac:dyDescent="0.25">
      <c r="BK1962" s="33"/>
    </row>
    <row r="1963" spans="63:63" x14ac:dyDescent="0.25">
      <c r="BK1963" s="33"/>
    </row>
    <row r="1964" spans="63:63" x14ac:dyDescent="0.25">
      <c r="BK1964" s="33"/>
    </row>
    <row r="1965" spans="63:63" x14ac:dyDescent="0.25">
      <c r="BK1965" s="33"/>
    </row>
    <row r="1966" spans="63:63" x14ac:dyDescent="0.25">
      <c r="BK1966" s="33"/>
    </row>
    <row r="1967" spans="63:63" x14ac:dyDescent="0.25">
      <c r="BK1967" s="33"/>
    </row>
    <row r="1968" spans="63:63" x14ac:dyDescent="0.25">
      <c r="BK1968" s="33"/>
    </row>
    <row r="1969" spans="63:63" x14ac:dyDescent="0.25">
      <c r="BK1969" s="33"/>
    </row>
    <row r="1970" spans="63:63" x14ac:dyDescent="0.25">
      <c r="BK1970" s="33"/>
    </row>
    <row r="1971" spans="63:63" x14ac:dyDescent="0.25">
      <c r="BK1971" s="33"/>
    </row>
    <row r="1972" spans="63:63" x14ac:dyDescent="0.25">
      <c r="BK1972" s="33"/>
    </row>
    <row r="1973" spans="63:63" x14ac:dyDescent="0.25">
      <c r="BK1973" s="33"/>
    </row>
    <row r="1974" spans="63:63" x14ac:dyDescent="0.25">
      <c r="BK1974" s="33"/>
    </row>
    <row r="1975" spans="63:63" x14ac:dyDescent="0.25">
      <c r="BK1975" s="33"/>
    </row>
    <row r="1976" spans="63:63" x14ac:dyDescent="0.25">
      <c r="BK1976" s="33"/>
    </row>
    <row r="1977" spans="63:63" x14ac:dyDescent="0.25">
      <c r="BK1977" s="33"/>
    </row>
    <row r="1978" spans="63:63" x14ac:dyDescent="0.25">
      <c r="BK1978" s="33"/>
    </row>
    <row r="1979" spans="63:63" x14ac:dyDescent="0.25">
      <c r="BK1979" s="33"/>
    </row>
    <row r="1980" spans="63:63" x14ac:dyDescent="0.25">
      <c r="BK1980" s="33"/>
    </row>
    <row r="1981" spans="63:63" x14ac:dyDescent="0.25">
      <c r="BK1981" s="33"/>
    </row>
    <row r="1982" spans="63:63" x14ac:dyDescent="0.25">
      <c r="BK1982" s="33"/>
    </row>
    <row r="1983" spans="63:63" x14ac:dyDescent="0.25">
      <c r="BK1983" s="33"/>
    </row>
    <row r="1984" spans="63:63" x14ac:dyDescent="0.25">
      <c r="BK1984" s="33"/>
    </row>
    <row r="1985" spans="63:63" x14ac:dyDescent="0.25">
      <c r="BK1985" s="33"/>
    </row>
    <row r="1986" spans="63:63" x14ac:dyDescent="0.25">
      <c r="BK1986" s="33"/>
    </row>
    <row r="1987" spans="63:63" x14ac:dyDescent="0.25">
      <c r="BK1987" s="33"/>
    </row>
    <row r="1988" spans="63:63" x14ac:dyDescent="0.25">
      <c r="BK1988" s="33"/>
    </row>
    <row r="1989" spans="63:63" x14ac:dyDescent="0.25">
      <c r="BK1989" s="33"/>
    </row>
    <row r="1990" spans="63:63" x14ac:dyDescent="0.25">
      <c r="BK1990" s="33"/>
    </row>
    <row r="1991" spans="63:63" x14ac:dyDescent="0.25">
      <c r="BK1991" s="33"/>
    </row>
    <row r="1992" spans="63:63" x14ac:dyDescent="0.25">
      <c r="BK1992" s="33"/>
    </row>
    <row r="1993" spans="63:63" x14ac:dyDescent="0.25">
      <c r="BK1993" s="33"/>
    </row>
    <row r="1994" spans="63:63" x14ac:dyDescent="0.25">
      <c r="BK1994" s="33"/>
    </row>
    <row r="1995" spans="63:63" x14ac:dyDescent="0.25">
      <c r="BK1995" s="33"/>
    </row>
    <row r="1996" spans="63:63" x14ac:dyDescent="0.25">
      <c r="BK1996" s="33"/>
    </row>
    <row r="1997" spans="63:63" x14ac:dyDescent="0.25">
      <c r="BK1997" s="33"/>
    </row>
    <row r="1998" spans="63:63" x14ac:dyDescent="0.25">
      <c r="BK1998" s="33"/>
    </row>
    <row r="1999" spans="63:63" x14ac:dyDescent="0.25">
      <c r="BK1999" s="33"/>
    </row>
    <row r="2000" spans="63:63" x14ac:dyDescent="0.25">
      <c r="BK2000" s="33"/>
    </row>
    <row r="2001" spans="63:63" x14ac:dyDescent="0.25">
      <c r="BK2001" s="33"/>
    </row>
    <row r="2002" spans="63:63" x14ac:dyDescent="0.25">
      <c r="BK2002" s="33"/>
    </row>
    <row r="2003" spans="63:63" x14ac:dyDescent="0.25">
      <c r="BK2003" s="33"/>
    </row>
    <row r="2004" spans="63:63" x14ac:dyDescent="0.25">
      <c r="BK2004" s="33"/>
    </row>
    <row r="2005" spans="63:63" x14ac:dyDescent="0.25">
      <c r="BK2005" s="33"/>
    </row>
    <row r="2006" spans="63:63" x14ac:dyDescent="0.25">
      <c r="BK2006" s="33"/>
    </row>
    <row r="2007" spans="63:63" x14ac:dyDescent="0.25">
      <c r="BK2007" s="33"/>
    </row>
    <row r="2008" spans="63:63" x14ac:dyDescent="0.25">
      <c r="BK2008" s="33"/>
    </row>
    <row r="2009" spans="63:63" x14ac:dyDescent="0.25">
      <c r="BK2009" s="33"/>
    </row>
    <row r="2010" spans="63:63" x14ac:dyDescent="0.25">
      <c r="BK2010" s="33"/>
    </row>
    <row r="2011" spans="63:63" x14ac:dyDescent="0.25">
      <c r="BK2011" s="33"/>
    </row>
    <row r="2012" spans="63:63" x14ac:dyDescent="0.25">
      <c r="BK2012" s="33"/>
    </row>
    <row r="2013" spans="63:63" x14ac:dyDescent="0.25">
      <c r="BK2013" s="33"/>
    </row>
    <row r="2014" spans="63:63" x14ac:dyDescent="0.25">
      <c r="BK2014" s="33"/>
    </row>
    <row r="2015" spans="63:63" x14ac:dyDescent="0.25">
      <c r="BK2015" s="33"/>
    </row>
    <row r="2016" spans="63:63" x14ac:dyDescent="0.25">
      <c r="BK2016" s="33"/>
    </row>
    <row r="2017" spans="63:63" x14ac:dyDescent="0.25">
      <c r="BK2017" s="33"/>
    </row>
    <row r="2018" spans="63:63" x14ac:dyDescent="0.25">
      <c r="BK2018" s="33"/>
    </row>
    <row r="2019" spans="63:63" x14ac:dyDescent="0.25">
      <c r="BK2019" s="33"/>
    </row>
    <row r="2020" spans="63:63" x14ac:dyDescent="0.25">
      <c r="BK2020" s="33"/>
    </row>
    <row r="2021" spans="63:63" x14ac:dyDescent="0.25">
      <c r="BK2021" s="33"/>
    </row>
    <row r="2022" spans="63:63" x14ac:dyDescent="0.25">
      <c r="BK2022" s="33"/>
    </row>
    <row r="2023" spans="63:63" x14ac:dyDescent="0.25">
      <c r="BK2023" s="33"/>
    </row>
    <row r="2024" spans="63:63" x14ac:dyDescent="0.25">
      <c r="BK2024" s="33"/>
    </row>
    <row r="2025" spans="63:63" x14ac:dyDescent="0.25">
      <c r="BK2025" s="33"/>
    </row>
    <row r="2026" spans="63:63" x14ac:dyDescent="0.25">
      <c r="BK2026" s="33"/>
    </row>
    <row r="2027" spans="63:63" x14ac:dyDescent="0.25">
      <c r="BK2027" s="33"/>
    </row>
    <row r="2028" spans="63:63" x14ac:dyDescent="0.25">
      <c r="BK2028" s="33"/>
    </row>
    <row r="2029" spans="63:63" x14ac:dyDescent="0.25">
      <c r="BK2029" s="33"/>
    </row>
    <row r="2030" spans="63:63" x14ac:dyDescent="0.25">
      <c r="BK2030" s="33"/>
    </row>
    <row r="2031" spans="63:63" x14ac:dyDescent="0.25">
      <c r="BK2031" s="33"/>
    </row>
    <row r="2032" spans="63:63" x14ac:dyDescent="0.25">
      <c r="BK2032" s="33"/>
    </row>
    <row r="2033" spans="63:63" x14ac:dyDescent="0.25">
      <c r="BK2033" s="33"/>
    </row>
    <row r="2034" spans="63:63" x14ac:dyDescent="0.25">
      <c r="BK2034" s="33"/>
    </row>
    <row r="2035" spans="63:63" x14ac:dyDescent="0.25">
      <c r="BK2035" s="33"/>
    </row>
    <row r="2036" spans="63:63" x14ac:dyDescent="0.25">
      <c r="BK2036" s="33"/>
    </row>
    <row r="2037" spans="63:63" x14ac:dyDescent="0.25">
      <c r="BK2037" s="33"/>
    </row>
    <row r="2038" spans="63:63" x14ac:dyDescent="0.25">
      <c r="BK2038" s="33"/>
    </row>
    <row r="2039" spans="63:63" x14ac:dyDescent="0.25">
      <c r="BK2039" s="33"/>
    </row>
    <row r="2040" spans="63:63" x14ac:dyDescent="0.25">
      <c r="BK2040" s="33"/>
    </row>
    <row r="2041" spans="63:63" x14ac:dyDescent="0.25">
      <c r="BK2041" s="33"/>
    </row>
    <row r="2042" spans="63:63" x14ac:dyDescent="0.25">
      <c r="BK2042" s="33"/>
    </row>
    <row r="2043" spans="63:63" x14ac:dyDescent="0.25">
      <c r="BK2043" s="33"/>
    </row>
    <row r="2044" spans="63:63" x14ac:dyDescent="0.25">
      <c r="BK2044" s="33"/>
    </row>
    <row r="2045" spans="63:63" x14ac:dyDescent="0.25">
      <c r="BK2045" s="33"/>
    </row>
    <row r="2046" spans="63:63" x14ac:dyDescent="0.25">
      <c r="BK2046" s="33"/>
    </row>
    <row r="2047" spans="63:63" x14ac:dyDescent="0.25">
      <c r="BK2047" s="33"/>
    </row>
    <row r="2048" spans="63:63" x14ac:dyDescent="0.25">
      <c r="BK2048" s="33"/>
    </row>
    <row r="2049" spans="63:63" x14ac:dyDescent="0.25">
      <c r="BK2049" s="33"/>
    </row>
    <row r="2050" spans="63:63" x14ac:dyDescent="0.25">
      <c r="BK2050" s="33"/>
    </row>
    <row r="2051" spans="63:63" x14ac:dyDescent="0.25">
      <c r="BK2051" s="33"/>
    </row>
    <row r="2052" spans="63:63" x14ac:dyDescent="0.25">
      <c r="BK2052" s="33"/>
    </row>
    <row r="2053" spans="63:63" x14ac:dyDescent="0.25">
      <c r="BK2053" s="33"/>
    </row>
    <row r="2054" spans="63:63" x14ac:dyDescent="0.25">
      <c r="BK2054" s="33"/>
    </row>
    <row r="2055" spans="63:63" x14ac:dyDescent="0.25">
      <c r="BK2055" s="33"/>
    </row>
    <row r="2056" spans="63:63" x14ac:dyDescent="0.25">
      <c r="BK2056" s="33"/>
    </row>
    <row r="2057" spans="63:63" x14ac:dyDescent="0.25">
      <c r="BK2057" s="33"/>
    </row>
    <row r="2058" spans="63:63" x14ac:dyDescent="0.25">
      <c r="BK2058" s="33"/>
    </row>
    <row r="2059" spans="63:63" x14ac:dyDescent="0.25">
      <c r="BK2059" s="33"/>
    </row>
    <row r="2060" spans="63:63" x14ac:dyDescent="0.25">
      <c r="BK2060" s="33"/>
    </row>
    <row r="2061" spans="63:63" x14ac:dyDescent="0.25">
      <c r="BK2061" s="33"/>
    </row>
    <row r="2062" spans="63:63" x14ac:dyDescent="0.25">
      <c r="BK2062" s="33"/>
    </row>
    <row r="2063" spans="63:63" x14ac:dyDescent="0.25">
      <c r="BK2063" s="33"/>
    </row>
    <row r="2064" spans="63:63" x14ac:dyDescent="0.25">
      <c r="BK2064" s="33"/>
    </row>
    <row r="2065" spans="63:63" x14ac:dyDescent="0.25">
      <c r="BK2065" s="33"/>
    </row>
    <row r="2066" spans="63:63" x14ac:dyDescent="0.25">
      <c r="BK2066" s="33"/>
    </row>
    <row r="2067" spans="63:63" x14ac:dyDescent="0.25">
      <c r="BK2067" s="33"/>
    </row>
    <row r="2068" spans="63:63" x14ac:dyDescent="0.25">
      <c r="BK2068" s="33"/>
    </row>
    <row r="2069" spans="63:63" x14ac:dyDescent="0.25">
      <c r="BK2069" s="33"/>
    </row>
    <row r="2070" spans="63:63" x14ac:dyDescent="0.25">
      <c r="BK2070" s="33"/>
    </row>
    <row r="2071" spans="63:63" x14ac:dyDescent="0.25">
      <c r="BK2071" s="33"/>
    </row>
    <row r="2072" spans="63:63" x14ac:dyDescent="0.25">
      <c r="BK2072" s="33"/>
    </row>
    <row r="2073" spans="63:63" x14ac:dyDescent="0.25">
      <c r="BK2073" s="33"/>
    </row>
    <row r="2074" spans="63:63" x14ac:dyDescent="0.25">
      <c r="BK2074" s="33"/>
    </row>
    <row r="2075" spans="63:63" x14ac:dyDescent="0.25">
      <c r="BK2075" s="33"/>
    </row>
    <row r="2076" spans="63:63" x14ac:dyDescent="0.25">
      <c r="BK2076" s="33"/>
    </row>
    <row r="2077" spans="63:63" x14ac:dyDescent="0.25">
      <c r="BK2077" s="33"/>
    </row>
    <row r="2078" spans="63:63" x14ac:dyDescent="0.25">
      <c r="BK2078" s="33"/>
    </row>
    <row r="2079" spans="63:63" x14ac:dyDescent="0.25">
      <c r="BK2079" s="33"/>
    </row>
    <row r="2080" spans="63:63" x14ac:dyDescent="0.25">
      <c r="BK2080" s="33"/>
    </row>
    <row r="2081" spans="63:63" x14ac:dyDescent="0.25">
      <c r="BK2081" s="33"/>
    </row>
    <row r="2082" spans="63:63" x14ac:dyDescent="0.25">
      <c r="BK2082" s="33"/>
    </row>
    <row r="2083" spans="63:63" x14ac:dyDescent="0.25">
      <c r="BK2083" s="33"/>
    </row>
    <row r="2084" spans="63:63" x14ac:dyDescent="0.25">
      <c r="BK2084" s="33"/>
    </row>
    <row r="2085" spans="63:63" x14ac:dyDescent="0.25">
      <c r="BK2085" s="33"/>
    </row>
    <row r="2086" spans="63:63" x14ac:dyDescent="0.25">
      <c r="BK2086" s="33"/>
    </row>
    <row r="2087" spans="63:63" x14ac:dyDescent="0.25">
      <c r="BK2087" s="33"/>
    </row>
    <row r="2088" spans="63:63" x14ac:dyDescent="0.25">
      <c r="BK2088" s="33"/>
    </row>
    <row r="2089" spans="63:63" x14ac:dyDescent="0.25">
      <c r="BK2089" s="33"/>
    </row>
    <row r="2090" spans="63:63" x14ac:dyDescent="0.25">
      <c r="BK2090" s="33"/>
    </row>
    <row r="2091" spans="63:63" x14ac:dyDescent="0.25">
      <c r="BK2091" s="33"/>
    </row>
    <row r="2092" spans="63:63" x14ac:dyDescent="0.25">
      <c r="BK2092" s="33"/>
    </row>
    <row r="2093" spans="63:63" x14ac:dyDescent="0.25">
      <c r="BK2093" s="33"/>
    </row>
    <row r="2094" spans="63:63" x14ac:dyDescent="0.25">
      <c r="BK2094" s="33"/>
    </row>
    <row r="2095" spans="63:63" x14ac:dyDescent="0.25">
      <c r="BK2095" s="33"/>
    </row>
    <row r="2096" spans="63:63" x14ac:dyDescent="0.25">
      <c r="BK2096" s="33"/>
    </row>
    <row r="2097" spans="63:63" x14ac:dyDescent="0.25">
      <c r="BK2097" s="33"/>
    </row>
    <row r="2098" spans="63:63" x14ac:dyDescent="0.25">
      <c r="BK2098" s="33"/>
    </row>
    <row r="2099" spans="63:63" x14ac:dyDescent="0.25">
      <c r="BK2099" s="33"/>
    </row>
    <row r="2100" spans="63:63" x14ac:dyDescent="0.25">
      <c r="BK2100" s="33"/>
    </row>
    <row r="2101" spans="63:63" x14ac:dyDescent="0.25">
      <c r="BK2101" s="33"/>
    </row>
    <row r="2102" spans="63:63" x14ac:dyDescent="0.25">
      <c r="BK2102" s="33"/>
    </row>
    <row r="2103" spans="63:63" x14ac:dyDescent="0.25">
      <c r="BK2103" s="33"/>
    </row>
    <row r="2104" spans="63:63" x14ac:dyDescent="0.25">
      <c r="BK2104" s="33"/>
    </row>
    <row r="2105" spans="63:63" x14ac:dyDescent="0.25">
      <c r="BK2105" s="33"/>
    </row>
    <row r="2106" spans="63:63" x14ac:dyDescent="0.25">
      <c r="BK2106" s="33"/>
    </row>
    <row r="2107" spans="63:63" x14ac:dyDescent="0.25">
      <c r="BK2107" s="33"/>
    </row>
    <row r="2108" spans="63:63" x14ac:dyDescent="0.25">
      <c r="BK2108" s="33"/>
    </row>
    <row r="2109" spans="63:63" x14ac:dyDescent="0.25">
      <c r="BK2109" s="33"/>
    </row>
    <row r="2110" spans="63:63" x14ac:dyDescent="0.25">
      <c r="BK2110" s="33"/>
    </row>
    <row r="2111" spans="63:63" x14ac:dyDescent="0.25">
      <c r="BK2111" s="33"/>
    </row>
    <row r="2112" spans="63:63" x14ac:dyDescent="0.25">
      <c r="BK2112" s="33"/>
    </row>
    <row r="2113" spans="63:63" x14ac:dyDescent="0.25">
      <c r="BK2113" s="33"/>
    </row>
    <row r="2114" spans="63:63" x14ac:dyDescent="0.25">
      <c r="BK2114" s="33"/>
    </row>
    <row r="2115" spans="63:63" x14ac:dyDescent="0.25">
      <c r="BK2115" s="33"/>
    </row>
    <row r="2116" spans="63:63" x14ac:dyDescent="0.25">
      <c r="BK2116" s="33"/>
    </row>
    <row r="2117" spans="63:63" x14ac:dyDescent="0.25">
      <c r="BK2117" s="33"/>
    </row>
    <row r="2118" spans="63:63" x14ac:dyDescent="0.25">
      <c r="BK2118" s="33"/>
    </row>
    <row r="2119" spans="63:63" x14ac:dyDescent="0.25">
      <c r="BK2119" s="33"/>
    </row>
    <row r="2120" spans="63:63" x14ac:dyDescent="0.25">
      <c r="BK2120" s="33"/>
    </row>
    <row r="2121" spans="63:63" x14ac:dyDescent="0.25">
      <c r="BK2121" s="33"/>
    </row>
    <row r="2122" spans="63:63" x14ac:dyDescent="0.25">
      <c r="BK2122" s="33"/>
    </row>
    <row r="2123" spans="63:63" x14ac:dyDescent="0.25">
      <c r="BK2123" s="33"/>
    </row>
    <row r="2124" spans="63:63" x14ac:dyDescent="0.25">
      <c r="BK2124" s="33"/>
    </row>
    <row r="2125" spans="63:63" x14ac:dyDescent="0.25">
      <c r="BK2125" s="33"/>
    </row>
    <row r="2126" spans="63:63" x14ac:dyDescent="0.25">
      <c r="BK2126" s="33"/>
    </row>
    <row r="2127" spans="63:63" x14ac:dyDescent="0.25">
      <c r="BK2127" s="33"/>
    </row>
    <row r="2128" spans="63:63" x14ac:dyDescent="0.25">
      <c r="BK2128" s="33"/>
    </row>
    <row r="2129" spans="63:63" x14ac:dyDescent="0.25">
      <c r="BK2129" s="33"/>
    </row>
    <row r="2130" spans="63:63" x14ac:dyDescent="0.25">
      <c r="BK2130" s="33"/>
    </row>
    <row r="2131" spans="63:63" x14ac:dyDescent="0.25">
      <c r="BK2131" s="33"/>
    </row>
    <row r="2132" spans="63:63" x14ac:dyDescent="0.25">
      <c r="BK2132" s="33"/>
    </row>
    <row r="2133" spans="63:63" x14ac:dyDescent="0.25">
      <c r="BK2133" s="33"/>
    </row>
    <row r="2134" spans="63:63" x14ac:dyDescent="0.25">
      <c r="BK2134" s="33"/>
    </row>
    <row r="2135" spans="63:63" x14ac:dyDescent="0.25">
      <c r="BK2135" s="33"/>
    </row>
    <row r="2136" spans="63:63" x14ac:dyDescent="0.25">
      <c r="BK2136" s="33"/>
    </row>
    <row r="2137" spans="63:63" x14ac:dyDescent="0.25">
      <c r="BK2137" s="33"/>
    </row>
    <row r="2138" spans="63:63" x14ac:dyDescent="0.25">
      <c r="BK2138" s="33"/>
    </row>
    <row r="2139" spans="63:63" x14ac:dyDescent="0.25">
      <c r="BK2139" s="33"/>
    </row>
    <row r="2140" spans="63:63" x14ac:dyDescent="0.25">
      <c r="BK2140" s="33"/>
    </row>
    <row r="2141" spans="63:63" x14ac:dyDescent="0.25">
      <c r="BK2141" s="33"/>
    </row>
    <row r="2142" spans="63:63" x14ac:dyDescent="0.25">
      <c r="BK2142" s="33"/>
    </row>
    <row r="2143" spans="63:63" x14ac:dyDescent="0.25">
      <c r="BK2143" s="33"/>
    </row>
    <row r="2144" spans="63:63" x14ac:dyDescent="0.25">
      <c r="BK2144" s="33"/>
    </row>
    <row r="2145" spans="63:63" x14ac:dyDescent="0.25">
      <c r="BK2145" s="33"/>
    </row>
    <row r="2146" spans="63:63" x14ac:dyDescent="0.25">
      <c r="BK2146" s="33"/>
    </row>
    <row r="2147" spans="63:63" x14ac:dyDescent="0.25">
      <c r="BK2147" s="33"/>
    </row>
    <row r="2148" spans="63:63" x14ac:dyDescent="0.25">
      <c r="BK2148" s="33"/>
    </row>
    <row r="2149" spans="63:63" x14ac:dyDescent="0.25">
      <c r="BK2149" s="33"/>
    </row>
    <row r="2150" spans="63:63" x14ac:dyDescent="0.25">
      <c r="BK2150" s="33"/>
    </row>
    <row r="2151" spans="63:63" x14ac:dyDescent="0.25">
      <c r="BK2151" s="33"/>
    </row>
    <row r="2152" spans="63:63" x14ac:dyDescent="0.25">
      <c r="BK2152" s="33"/>
    </row>
    <row r="2153" spans="63:63" x14ac:dyDescent="0.25">
      <c r="BK2153" s="33"/>
    </row>
    <row r="2154" spans="63:63" x14ac:dyDescent="0.25">
      <c r="BK2154" s="33"/>
    </row>
    <row r="2155" spans="63:63" x14ac:dyDescent="0.25">
      <c r="BK2155" s="33"/>
    </row>
    <row r="2156" spans="63:63" x14ac:dyDescent="0.25">
      <c r="BK2156" s="33"/>
    </row>
    <row r="2157" spans="63:63" x14ac:dyDescent="0.25">
      <c r="BK2157" s="33"/>
    </row>
    <row r="2158" spans="63:63" x14ac:dyDescent="0.25">
      <c r="BK2158" s="33"/>
    </row>
    <row r="2159" spans="63:63" x14ac:dyDescent="0.25">
      <c r="BK2159" s="33"/>
    </row>
    <row r="2160" spans="63:63" x14ac:dyDescent="0.25">
      <c r="BK2160" s="33"/>
    </row>
    <row r="2161" spans="63:63" x14ac:dyDescent="0.25">
      <c r="BK2161" s="33"/>
    </row>
    <row r="2162" spans="63:63" x14ac:dyDescent="0.25">
      <c r="BK2162" s="33"/>
    </row>
    <row r="2163" spans="63:63" x14ac:dyDescent="0.25">
      <c r="BK2163" s="33"/>
    </row>
    <row r="2164" spans="63:63" x14ac:dyDescent="0.25">
      <c r="BK2164" s="33"/>
    </row>
    <row r="2165" spans="63:63" x14ac:dyDescent="0.25">
      <c r="BK2165" s="33"/>
    </row>
    <row r="2166" spans="63:63" x14ac:dyDescent="0.25">
      <c r="BK2166" s="33"/>
    </row>
    <row r="2167" spans="63:63" x14ac:dyDescent="0.25">
      <c r="BK2167" s="33"/>
    </row>
    <row r="2168" spans="63:63" x14ac:dyDescent="0.25">
      <c r="BK2168" s="33"/>
    </row>
    <row r="2169" spans="63:63" x14ac:dyDescent="0.25">
      <c r="BK2169" s="33"/>
    </row>
    <row r="2170" spans="63:63" x14ac:dyDescent="0.25">
      <c r="BK2170" s="33"/>
    </row>
    <row r="2171" spans="63:63" x14ac:dyDescent="0.25">
      <c r="BK2171" s="33"/>
    </row>
    <row r="2172" spans="63:63" x14ac:dyDescent="0.25">
      <c r="BK2172" s="33"/>
    </row>
    <row r="2173" spans="63:63" x14ac:dyDescent="0.25">
      <c r="BK2173" s="33"/>
    </row>
    <row r="2174" spans="63:63" x14ac:dyDescent="0.25">
      <c r="BK2174" s="33"/>
    </row>
    <row r="2175" spans="63:63" x14ac:dyDescent="0.25">
      <c r="BK2175" s="33"/>
    </row>
    <row r="2176" spans="63:63" x14ac:dyDescent="0.25">
      <c r="BK2176" s="33"/>
    </row>
    <row r="2177" spans="63:63" x14ac:dyDescent="0.25">
      <c r="BK2177" s="33"/>
    </row>
    <row r="2178" spans="63:63" x14ac:dyDescent="0.25">
      <c r="BK2178" s="33"/>
    </row>
    <row r="2179" spans="63:63" x14ac:dyDescent="0.25">
      <c r="BK2179" s="33"/>
    </row>
    <row r="2180" spans="63:63" x14ac:dyDescent="0.25">
      <c r="BK2180" s="33"/>
    </row>
    <row r="2181" spans="63:63" x14ac:dyDescent="0.25">
      <c r="BK2181" s="33"/>
    </row>
    <row r="2182" spans="63:63" x14ac:dyDescent="0.25">
      <c r="BK2182" s="33"/>
    </row>
    <row r="2183" spans="63:63" x14ac:dyDescent="0.25">
      <c r="BK2183" s="33"/>
    </row>
    <row r="2184" spans="63:63" x14ac:dyDescent="0.25">
      <c r="BK2184" s="33"/>
    </row>
    <row r="2185" spans="63:63" x14ac:dyDescent="0.25">
      <c r="BK2185" s="33"/>
    </row>
    <row r="2186" spans="63:63" x14ac:dyDescent="0.25">
      <c r="BK2186" s="33"/>
    </row>
    <row r="2187" spans="63:63" x14ac:dyDescent="0.25">
      <c r="BK2187" s="33"/>
    </row>
    <row r="2188" spans="63:63" x14ac:dyDescent="0.25">
      <c r="BK2188" s="33"/>
    </row>
    <row r="2189" spans="63:63" x14ac:dyDescent="0.25">
      <c r="BK2189" s="33"/>
    </row>
    <row r="2190" spans="63:63" x14ac:dyDescent="0.25">
      <c r="BK2190" s="33"/>
    </row>
    <row r="2191" spans="63:63" x14ac:dyDescent="0.25">
      <c r="BK2191" s="33"/>
    </row>
    <row r="2192" spans="63:63" x14ac:dyDescent="0.25">
      <c r="BK2192" s="33"/>
    </row>
    <row r="2193" spans="63:63" x14ac:dyDescent="0.25">
      <c r="BK2193" s="33"/>
    </row>
    <row r="2194" spans="63:63" x14ac:dyDescent="0.25">
      <c r="BK2194" s="33"/>
    </row>
    <row r="2195" spans="63:63" x14ac:dyDescent="0.25">
      <c r="BK2195" s="33"/>
    </row>
    <row r="2196" spans="63:63" x14ac:dyDescent="0.25">
      <c r="BK2196" s="33"/>
    </row>
    <row r="2197" spans="63:63" x14ac:dyDescent="0.25">
      <c r="BK2197" s="33"/>
    </row>
    <row r="2198" spans="63:63" x14ac:dyDescent="0.25">
      <c r="BK2198" s="33"/>
    </row>
    <row r="2199" spans="63:63" x14ac:dyDescent="0.25">
      <c r="BK2199" s="33"/>
    </row>
    <row r="2200" spans="63:63" x14ac:dyDescent="0.25">
      <c r="BK2200" s="33"/>
    </row>
    <row r="2201" spans="63:63" x14ac:dyDescent="0.25">
      <c r="BK2201" s="33"/>
    </row>
    <row r="2202" spans="63:63" x14ac:dyDescent="0.25">
      <c r="BK2202" s="33"/>
    </row>
    <row r="2203" spans="63:63" x14ac:dyDescent="0.25">
      <c r="BK2203" s="33"/>
    </row>
    <row r="2204" spans="63:63" x14ac:dyDescent="0.25">
      <c r="BK2204" s="33"/>
    </row>
    <row r="2205" spans="63:63" x14ac:dyDescent="0.25">
      <c r="BK2205" s="33"/>
    </row>
    <row r="2206" spans="63:63" x14ac:dyDescent="0.25">
      <c r="BK2206" s="33"/>
    </row>
    <row r="2207" spans="63:63" x14ac:dyDescent="0.25">
      <c r="BK2207" s="33"/>
    </row>
    <row r="2208" spans="63:63" x14ac:dyDescent="0.25">
      <c r="BK2208" s="33"/>
    </row>
    <row r="2209" spans="63:63" x14ac:dyDescent="0.25">
      <c r="BK2209" s="33"/>
    </row>
    <row r="2210" spans="63:63" x14ac:dyDescent="0.25">
      <c r="BK2210" s="33"/>
    </row>
    <row r="2211" spans="63:63" x14ac:dyDescent="0.25">
      <c r="BK2211" s="33"/>
    </row>
    <row r="2212" spans="63:63" x14ac:dyDescent="0.25">
      <c r="BK2212" s="33"/>
    </row>
    <row r="2213" spans="63:63" x14ac:dyDescent="0.25">
      <c r="BK2213" s="33"/>
    </row>
    <row r="2214" spans="63:63" x14ac:dyDescent="0.25">
      <c r="BK2214" s="33"/>
    </row>
    <row r="2215" spans="63:63" x14ac:dyDescent="0.25">
      <c r="BK2215" s="33"/>
    </row>
    <row r="2216" spans="63:63" x14ac:dyDescent="0.25">
      <c r="BK2216" s="33"/>
    </row>
    <row r="2217" spans="63:63" x14ac:dyDescent="0.25">
      <c r="BK2217" s="33"/>
    </row>
    <row r="2218" spans="63:63" x14ac:dyDescent="0.25">
      <c r="BK2218" s="33"/>
    </row>
    <row r="2219" spans="63:63" x14ac:dyDescent="0.25">
      <c r="BK2219" s="33"/>
    </row>
    <row r="2220" spans="63:63" x14ac:dyDescent="0.25">
      <c r="BK2220" s="33"/>
    </row>
    <row r="2221" spans="63:63" x14ac:dyDescent="0.25">
      <c r="BK2221" s="33"/>
    </row>
    <row r="2222" spans="63:63" x14ac:dyDescent="0.25">
      <c r="BK2222" s="33"/>
    </row>
    <row r="2223" spans="63:63" x14ac:dyDescent="0.25">
      <c r="BK2223" s="33"/>
    </row>
    <row r="2224" spans="63:63" x14ac:dyDescent="0.25">
      <c r="BK2224" s="33"/>
    </row>
    <row r="2225" spans="63:63" x14ac:dyDescent="0.25">
      <c r="BK2225" s="33"/>
    </row>
    <row r="2226" spans="63:63" x14ac:dyDescent="0.25">
      <c r="BK2226" s="33"/>
    </row>
    <row r="2227" spans="63:63" x14ac:dyDescent="0.25">
      <c r="BK2227" s="33"/>
    </row>
    <row r="2228" spans="63:63" x14ac:dyDescent="0.25">
      <c r="BK2228" s="33"/>
    </row>
    <row r="2229" spans="63:63" x14ac:dyDescent="0.25">
      <c r="BK2229" s="33"/>
    </row>
    <row r="2230" spans="63:63" x14ac:dyDescent="0.25">
      <c r="BK2230" s="33"/>
    </row>
    <row r="2231" spans="63:63" x14ac:dyDescent="0.25">
      <c r="BK2231" s="33"/>
    </row>
    <row r="2232" spans="63:63" x14ac:dyDescent="0.25">
      <c r="BK2232" s="33"/>
    </row>
    <row r="2233" spans="63:63" x14ac:dyDescent="0.25">
      <c r="BK2233" s="33"/>
    </row>
    <row r="2234" spans="63:63" x14ac:dyDescent="0.25">
      <c r="BK2234" s="33"/>
    </row>
    <row r="2235" spans="63:63" x14ac:dyDescent="0.25">
      <c r="BK2235" s="33"/>
    </row>
    <row r="2236" spans="63:63" x14ac:dyDescent="0.25">
      <c r="BK2236" s="33"/>
    </row>
    <row r="2237" spans="63:63" x14ac:dyDescent="0.25">
      <c r="BK2237" s="33"/>
    </row>
    <row r="2238" spans="63:63" x14ac:dyDescent="0.25">
      <c r="BK2238" s="33"/>
    </row>
    <row r="2239" spans="63:63" x14ac:dyDescent="0.25">
      <c r="BK2239" s="33"/>
    </row>
    <row r="2240" spans="63:63" x14ac:dyDescent="0.25">
      <c r="BK2240" s="33"/>
    </row>
    <row r="2241" spans="63:63" x14ac:dyDescent="0.25">
      <c r="BK2241" s="33"/>
    </row>
    <row r="2242" spans="63:63" x14ac:dyDescent="0.25">
      <c r="BK2242" s="33"/>
    </row>
    <row r="2243" spans="63:63" x14ac:dyDescent="0.25">
      <c r="BK2243" s="33"/>
    </row>
    <row r="2244" spans="63:63" x14ac:dyDescent="0.25">
      <c r="BK2244" s="33"/>
    </row>
    <row r="2245" spans="63:63" x14ac:dyDescent="0.25">
      <c r="BK2245" s="33"/>
    </row>
    <row r="2246" spans="63:63" x14ac:dyDescent="0.25">
      <c r="BK2246" s="33"/>
    </row>
    <row r="2247" spans="63:63" x14ac:dyDescent="0.25">
      <c r="BK2247" s="33"/>
    </row>
    <row r="2248" spans="63:63" x14ac:dyDescent="0.25">
      <c r="BK2248" s="33"/>
    </row>
    <row r="2249" spans="63:63" x14ac:dyDescent="0.25">
      <c r="BK2249" s="33"/>
    </row>
    <row r="2250" spans="63:63" x14ac:dyDescent="0.25">
      <c r="BK2250" s="33"/>
    </row>
    <row r="2251" spans="63:63" x14ac:dyDescent="0.25">
      <c r="BK2251" s="33"/>
    </row>
    <row r="2252" spans="63:63" x14ac:dyDescent="0.25">
      <c r="BK2252" s="33"/>
    </row>
    <row r="2253" spans="63:63" x14ac:dyDescent="0.25">
      <c r="BK2253" s="33"/>
    </row>
    <row r="2254" spans="63:63" x14ac:dyDescent="0.25">
      <c r="BK2254" s="33"/>
    </row>
    <row r="2255" spans="63:63" x14ac:dyDescent="0.25">
      <c r="BK2255" s="33"/>
    </row>
    <row r="2256" spans="63:63" x14ac:dyDescent="0.25">
      <c r="BK2256" s="33"/>
    </row>
    <row r="2257" spans="63:63" x14ac:dyDescent="0.25">
      <c r="BK2257" s="33"/>
    </row>
    <row r="2258" spans="63:63" x14ac:dyDescent="0.25">
      <c r="BK2258" s="33"/>
    </row>
    <row r="2259" spans="63:63" x14ac:dyDescent="0.25">
      <c r="BK2259" s="33"/>
    </row>
    <row r="2260" spans="63:63" x14ac:dyDescent="0.25">
      <c r="BK2260" s="33"/>
    </row>
    <row r="2261" spans="63:63" x14ac:dyDescent="0.25">
      <c r="BK2261" s="33"/>
    </row>
    <row r="2262" spans="63:63" x14ac:dyDescent="0.25">
      <c r="BK2262" s="33"/>
    </row>
    <row r="2263" spans="63:63" x14ac:dyDescent="0.25">
      <c r="BK2263" s="33"/>
    </row>
    <row r="2264" spans="63:63" x14ac:dyDescent="0.25">
      <c r="BK2264" s="33"/>
    </row>
    <row r="2265" spans="63:63" x14ac:dyDescent="0.25">
      <c r="BK2265" s="33"/>
    </row>
    <row r="2266" spans="63:63" x14ac:dyDescent="0.25">
      <c r="BK2266" s="33"/>
    </row>
    <row r="2267" spans="63:63" x14ac:dyDescent="0.25">
      <c r="BK2267" s="33"/>
    </row>
    <row r="2268" spans="63:63" x14ac:dyDescent="0.25">
      <c r="BK2268" s="33"/>
    </row>
    <row r="2269" spans="63:63" x14ac:dyDescent="0.25">
      <c r="BK2269" s="33"/>
    </row>
    <row r="2270" spans="63:63" x14ac:dyDescent="0.25">
      <c r="BK2270" s="33"/>
    </row>
    <row r="2271" spans="63:63" x14ac:dyDescent="0.25">
      <c r="BK2271" s="33"/>
    </row>
    <row r="2272" spans="63:63" x14ac:dyDescent="0.25">
      <c r="BK2272" s="33"/>
    </row>
    <row r="2273" spans="63:63" x14ac:dyDescent="0.25">
      <c r="BK2273" s="33"/>
    </row>
    <row r="2274" spans="63:63" x14ac:dyDescent="0.25">
      <c r="BK2274" s="33"/>
    </row>
    <row r="2275" spans="63:63" x14ac:dyDescent="0.25">
      <c r="BK2275" s="33"/>
    </row>
    <row r="2276" spans="63:63" x14ac:dyDescent="0.25">
      <c r="BK2276" s="33"/>
    </row>
    <row r="2277" spans="63:63" x14ac:dyDescent="0.25">
      <c r="BK2277" s="33"/>
    </row>
    <row r="2278" spans="63:63" x14ac:dyDescent="0.25">
      <c r="BK2278" s="33"/>
    </row>
    <row r="2279" spans="63:63" x14ac:dyDescent="0.25">
      <c r="BK2279" s="33"/>
    </row>
    <row r="2280" spans="63:63" x14ac:dyDescent="0.25">
      <c r="BK2280" s="33"/>
    </row>
    <row r="2281" spans="63:63" x14ac:dyDescent="0.25">
      <c r="BK2281" s="33"/>
    </row>
    <row r="2282" spans="63:63" x14ac:dyDescent="0.25">
      <c r="BK2282" s="33"/>
    </row>
    <row r="2283" spans="63:63" x14ac:dyDescent="0.25">
      <c r="BK2283" s="33"/>
    </row>
    <row r="2284" spans="63:63" x14ac:dyDescent="0.25">
      <c r="BK2284" s="33"/>
    </row>
    <row r="2285" spans="63:63" x14ac:dyDescent="0.25">
      <c r="BK2285" s="33"/>
    </row>
    <row r="2286" spans="63:63" x14ac:dyDescent="0.25">
      <c r="BK2286" s="33"/>
    </row>
    <row r="2287" spans="63:63" x14ac:dyDescent="0.25">
      <c r="BK2287" s="33"/>
    </row>
    <row r="2288" spans="63:63" x14ac:dyDescent="0.25">
      <c r="BK2288" s="33"/>
    </row>
    <row r="2289" spans="63:63" x14ac:dyDescent="0.25">
      <c r="BK2289" s="33"/>
    </row>
    <row r="2290" spans="63:63" x14ac:dyDescent="0.25">
      <c r="BK2290" s="33"/>
    </row>
    <row r="2291" spans="63:63" x14ac:dyDescent="0.25">
      <c r="BK2291" s="33"/>
    </row>
    <row r="2292" spans="63:63" x14ac:dyDescent="0.25">
      <c r="BK2292" s="33"/>
    </row>
    <row r="2293" spans="63:63" x14ac:dyDescent="0.25">
      <c r="BK2293" s="33"/>
    </row>
    <row r="2294" spans="63:63" x14ac:dyDescent="0.25">
      <c r="BK2294" s="33"/>
    </row>
    <row r="2295" spans="63:63" x14ac:dyDescent="0.25">
      <c r="BK2295" s="33"/>
    </row>
    <row r="2296" spans="63:63" x14ac:dyDescent="0.25">
      <c r="BK2296" s="33"/>
    </row>
    <row r="2297" spans="63:63" x14ac:dyDescent="0.25">
      <c r="BK2297" s="33"/>
    </row>
    <row r="2298" spans="63:63" x14ac:dyDescent="0.25">
      <c r="BK2298" s="33"/>
    </row>
    <row r="2299" spans="63:63" x14ac:dyDescent="0.25">
      <c r="BK2299" s="33"/>
    </row>
    <row r="2300" spans="63:63" x14ac:dyDescent="0.25">
      <c r="BK2300" s="33"/>
    </row>
    <row r="2301" spans="63:63" x14ac:dyDescent="0.25">
      <c r="BK2301" s="33"/>
    </row>
    <row r="2302" spans="63:63" x14ac:dyDescent="0.25">
      <c r="BK2302" s="33"/>
    </row>
    <row r="2303" spans="63:63" x14ac:dyDescent="0.25">
      <c r="BK2303" s="33"/>
    </row>
    <row r="2304" spans="63:63" x14ac:dyDescent="0.25">
      <c r="BK2304" s="33"/>
    </row>
    <row r="2305" spans="63:63" x14ac:dyDescent="0.25">
      <c r="BK2305" s="33"/>
    </row>
    <row r="2306" spans="63:63" x14ac:dyDescent="0.25">
      <c r="BK2306" s="33"/>
    </row>
    <row r="2307" spans="63:63" x14ac:dyDescent="0.25">
      <c r="BK2307" s="33"/>
    </row>
    <row r="2308" spans="63:63" x14ac:dyDescent="0.25">
      <c r="BK2308" s="33"/>
    </row>
    <row r="2309" spans="63:63" x14ac:dyDescent="0.25">
      <c r="BK2309" s="33"/>
    </row>
    <row r="2310" spans="63:63" x14ac:dyDescent="0.25">
      <c r="BK2310" s="33"/>
    </row>
    <row r="2311" spans="63:63" x14ac:dyDescent="0.25">
      <c r="BK2311" s="33"/>
    </row>
    <row r="2312" spans="63:63" x14ac:dyDescent="0.25">
      <c r="BK2312" s="33"/>
    </row>
    <row r="2313" spans="63:63" x14ac:dyDescent="0.25">
      <c r="BK2313" s="33"/>
    </row>
    <row r="2314" spans="63:63" x14ac:dyDescent="0.25">
      <c r="BK2314" s="33"/>
    </row>
    <row r="2315" spans="63:63" x14ac:dyDescent="0.25">
      <c r="BK2315" s="33"/>
    </row>
    <row r="2316" spans="63:63" x14ac:dyDescent="0.25">
      <c r="BK2316" s="33"/>
    </row>
    <row r="2317" spans="63:63" x14ac:dyDescent="0.25">
      <c r="BK2317" s="33"/>
    </row>
    <row r="2318" spans="63:63" x14ac:dyDescent="0.25">
      <c r="BK2318" s="33"/>
    </row>
    <row r="2319" spans="63:63" x14ac:dyDescent="0.25">
      <c r="BK2319" s="33"/>
    </row>
    <row r="2320" spans="63:63" x14ac:dyDescent="0.25">
      <c r="BK2320" s="33"/>
    </row>
    <row r="2321" spans="63:63" x14ac:dyDescent="0.25">
      <c r="BK2321" s="33"/>
    </row>
    <row r="2322" spans="63:63" x14ac:dyDescent="0.25">
      <c r="BK2322" s="33"/>
    </row>
    <row r="2323" spans="63:63" x14ac:dyDescent="0.25">
      <c r="BK2323" s="33"/>
    </row>
    <row r="2324" spans="63:63" x14ac:dyDescent="0.25">
      <c r="BK2324" s="33"/>
    </row>
    <row r="2325" spans="63:63" x14ac:dyDescent="0.25">
      <c r="BK2325" s="33"/>
    </row>
    <row r="2326" spans="63:63" x14ac:dyDescent="0.25">
      <c r="BK2326" s="33"/>
    </row>
    <row r="2327" spans="63:63" x14ac:dyDescent="0.25">
      <c r="BK2327" s="33"/>
    </row>
    <row r="2328" spans="63:63" x14ac:dyDescent="0.25">
      <c r="BK2328" s="33"/>
    </row>
    <row r="2329" spans="63:63" x14ac:dyDescent="0.25">
      <c r="BK2329" s="33"/>
    </row>
    <row r="2330" spans="63:63" x14ac:dyDescent="0.25">
      <c r="BK2330" s="33"/>
    </row>
    <row r="2331" spans="63:63" x14ac:dyDescent="0.25">
      <c r="BK2331" s="33"/>
    </row>
    <row r="2332" spans="63:63" x14ac:dyDescent="0.25">
      <c r="BK2332" s="33"/>
    </row>
    <row r="2333" spans="63:63" x14ac:dyDescent="0.25">
      <c r="BK2333" s="33"/>
    </row>
    <row r="2334" spans="63:63" x14ac:dyDescent="0.25">
      <c r="BK2334" s="33"/>
    </row>
    <row r="2335" spans="63:63" x14ac:dyDescent="0.25">
      <c r="BK2335" s="33"/>
    </row>
    <row r="2336" spans="63:63" x14ac:dyDescent="0.25">
      <c r="BK2336" s="33"/>
    </row>
    <row r="2337" spans="63:63" x14ac:dyDescent="0.25">
      <c r="BK2337" s="33"/>
    </row>
    <row r="2338" spans="63:63" x14ac:dyDescent="0.25">
      <c r="BK2338" s="33"/>
    </row>
    <row r="2339" spans="63:63" x14ac:dyDescent="0.25">
      <c r="BK2339" s="33"/>
    </row>
    <row r="2340" spans="63:63" x14ac:dyDescent="0.25">
      <c r="BK2340" s="33"/>
    </row>
    <row r="2341" spans="63:63" x14ac:dyDescent="0.25">
      <c r="BK2341" s="33"/>
    </row>
    <row r="2342" spans="63:63" x14ac:dyDescent="0.25">
      <c r="BK2342" s="33"/>
    </row>
    <row r="2343" spans="63:63" x14ac:dyDescent="0.25">
      <c r="BK2343" s="33"/>
    </row>
    <row r="2344" spans="63:63" x14ac:dyDescent="0.25">
      <c r="BK2344" s="33"/>
    </row>
    <row r="2345" spans="63:63" x14ac:dyDescent="0.25">
      <c r="BK2345" s="33"/>
    </row>
    <row r="2346" spans="63:63" x14ac:dyDescent="0.25">
      <c r="BK2346" s="33"/>
    </row>
    <row r="2347" spans="63:63" x14ac:dyDescent="0.25">
      <c r="BK2347" s="33"/>
    </row>
    <row r="2348" spans="63:63" x14ac:dyDescent="0.25">
      <c r="BK2348" s="33"/>
    </row>
    <row r="2349" spans="63:63" x14ac:dyDescent="0.25">
      <c r="BK2349" s="33"/>
    </row>
    <row r="2350" spans="63:63" x14ac:dyDescent="0.25">
      <c r="BK2350" s="33"/>
    </row>
    <row r="2351" spans="63:63" x14ac:dyDescent="0.25">
      <c r="BK2351" s="33"/>
    </row>
    <row r="2352" spans="63:63" x14ac:dyDescent="0.25">
      <c r="BK2352" s="33"/>
    </row>
    <row r="2353" spans="63:63" x14ac:dyDescent="0.25">
      <c r="BK2353" s="33"/>
    </row>
    <row r="2354" spans="63:63" x14ac:dyDescent="0.25">
      <c r="BK2354" s="33"/>
    </row>
    <row r="2355" spans="63:63" x14ac:dyDescent="0.25">
      <c r="BK2355" s="33"/>
    </row>
    <row r="2356" spans="63:63" x14ac:dyDescent="0.25">
      <c r="BK2356" s="33"/>
    </row>
    <row r="2357" spans="63:63" x14ac:dyDescent="0.25">
      <c r="BK2357" s="33"/>
    </row>
    <row r="2358" spans="63:63" x14ac:dyDescent="0.25">
      <c r="BK2358" s="33"/>
    </row>
    <row r="2359" spans="63:63" x14ac:dyDescent="0.25">
      <c r="BK2359" s="33"/>
    </row>
    <row r="2360" spans="63:63" x14ac:dyDescent="0.25">
      <c r="BK2360" s="33"/>
    </row>
    <row r="2361" spans="63:63" x14ac:dyDescent="0.25">
      <c r="BK2361" s="33"/>
    </row>
    <row r="2362" spans="63:63" x14ac:dyDescent="0.25">
      <c r="BK2362" s="33"/>
    </row>
    <row r="2363" spans="63:63" x14ac:dyDescent="0.25">
      <c r="BK2363" s="33"/>
    </row>
    <row r="2364" spans="63:63" x14ac:dyDescent="0.25">
      <c r="BK2364" s="33"/>
    </row>
    <row r="2365" spans="63:63" x14ac:dyDescent="0.25">
      <c r="BK2365" s="33"/>
    </row>
    <row r="2366" spans="63:63" x14ac:dyDescent="0.25">
      <c r="BK2366" s="33"/>
    </row>
    <row r="2367" spans="63:63" x14ac:dyDescent="0.25">
      <c r="BK2367" s="33"/>
    </row>
    <row r="2368" spans="63:63" x14ac:dyDescent="0.25">
      <c r="BK2368" s="33"/>
    </row>
    <row r="2369" spans="63:63" x14ac:dyDescent="0.25">
      <c r="BK2369" s="33"/>
    </row>
    <row r="2370" spans="63:63" x14ac:dyDescent="0.25">
      <c r="BK2370" s="33"/>
    </row>
    <row r="2371" spans="63:63" x14ac:dyDescent="0.25">
      <c r="BK2371" s="33"/>
    </row>
    <row r="2372" spans="63:63" x14ac:dyDescent="0.25">
      <c r="BK2372" s="33"/>
    </row>
    <row r="2373" spans="63:63" x14ac:dyDescent="0.25">
      <c r="BK2373" s="33"/>
    </row>
    <row r="2374" spans="63:63" x14ac:dyDescent="0.25">
      <c r="BK2374" s="33"/>
    </row>
    <row r="2375" spans="63:63" x14ac:dyDescent="0.25">
      <c r="BK2375" s="33"/>
    </row>
    <row r="2376" spans="63:63" x14ac:dyDescent="0.25">
      <c r="BK2376" s="33"/>
    </row>
    <row r="2377" spans="63:63" x14ac:dyDescent="0.25">
      <c r="BK2377" s="33"/>
    </row>
    <row r="2378" spans="63:63" x14ac:dyDescent="0.25">
      <c r="BK2378" s="33"/>
    </row>
    <row r="2379" spans="63:63" x14ac:dyDescent="0.25">
      <c r="BK2379" s="33"/>
    </row>
    <row r="2380" spans="63:63" x14ac:dyDescent="0.25">
      <c r="BK2380" s="33"/>
    </row>
    <row r="2381" spans="63:63" x14ac:dyDescent="0.25">
      <c r="BK2381" s="33"/>
    </row>
    <row r="2382" spans="63:63" x14ac:dyDescent="0.25">
      <c r="BK2382" s="33"/>
    </row>
    <row r="2383" spans="63:63" x14ac:dyDescent="0.25">
      <c r="BK2383" s="33"/>
    </row>
    <row r="2384" spans="63:63" x14ac:dyDescent="0.25">
      <c r="BK2384" s="33"/>
    </row>
    <row r="2385" spans="63:63" x14ac:dyDescent="0.25">
      <c r="BK2385" s="33"/>
    </row>
    <row r="2386" spans="63:63" x14ac:dyDescent="0.25">
      <c r="BK2386" s="33"/>
    </row>
    <row r="2387" spans="63:63" x14ac:dyDescent="0.25">
      <c r="BK2387" s="33"/>
    </row>
    <row r="2388" spans="63:63" x14ac:dyDescent="0.25">
      <c r="BK2388" s="33"/>
    </row>
    <row r="2389" spans="63:63" x14ac:dyDescent="0.25">
      <c r="BK2389" s="33"/>
    </row>
    <row r="2390" spans="63:63" x14ac:dyDescent="0.25">
      <c r="BK2390" s="33"/>
    </row>
    <row r="2391" spans="63:63" x14ac:dyDescent="0.25">
      <c r="BK2391" s="33"/>
    </row>
    <row r="2392" spans="63:63" x14ac:dyDescent="0.25">
      <c r="BK2392" s="33"/>
    </row>
    <row r="2393" spans="63:63" x14ac:dyDescent="0.25">
      <c r="BK2393" s="33"/>
    </row>
    <row r="2394" spans="63:63" x14ac:dyDescent="0.25">
      <c r="BK2394" s="33"/>
    </row>
    <row r="2395" spans="63:63" x14ac:dyDescent="0.25">
      <c r="BK2395" s="33"/>
    </row>
    <row r="2396" spans="63:63" x14ac:dyDescent="0.25">
      <c r="BK2396" s="33"/>
    </row>
    <row r="2397" spans="63:63" x14ac:dyDescent="0.25">
      <c r="BK2397" s="33"/>
    </row>
    <row r="2398" spans="63:63" x14ac:dyDescent="0.25">
      <c r="BK2398" s="33"/>
    </row>
    <row r="2399" spans="63:63" x14ac:dyDescent="0.25">
      <c r="BK2399" s="33"/>
    </row>
    <row r="2400" spans="63:63" x14ac:dyDescent="0.25">
      <c r="BK2400" s="33"/>
    </row>
    <row r="2401" spans="63:63" x14ac:dyDescent="0.25">
      <c r="BK2401" s="33"/>
    </row>
    <row r="2402" spans="63:63" x14ac:dyDescent="0.25">
      <c r="BK2402" s="33"/>
    </row>
    <row r="2403" spans="63:63" x14ac:dyDescent="0.25">
      <c r="BK2403" s="33"/>
    </row>
    <row r="2404" spans="63:63" x14ac:dyDescent="0.25">
      <c r="BK2404" s="33"/>
    </row>
    <row r="2405" spans="63:63" x14ac:dyDescent="0.25">
      <c r="BK2405" s="33"/>
    </row>
    <row r="2406" spans="63:63" x14ac:dyDescent="0.25">
      <c r="BK2406" s="33"/>
    </row>
    <row r="2407" spans="63:63" x14ac:dyDescent="0.25">
      <c r="BK2407" s="33"/>
    </row>
    <row r="2408" spans="63:63" x14ac:dyDescent="0.25">
      <c r="BK2408" s="33"/>
    </row>
    <row r="2409" spans="63:63" x14ac:dyDescent="0.25">
      <c r="BK2409" s="33"/>
    </row>
    <row r="2410" spans="63:63" x14ac:dyDescent="0.25">
      <c r="BK2410" s="33"/>
    </row>
    <row r="2411" spans="63:63" x14ac:dyDescent="0.25">
      <c r="BK2411" s="33"/>
    </row>
    <row r="2412" spans="63:63" x14ac:dyDescent="0.25">
      <c r="BK2412" s="33"/>
    </row>
    <row r="2413" spans="63:63" x14ac:dyDescent="0.25">
      <c r="BK2413" s="33"/>
    </row>
    <row r="2414" spans="63:63" x14ac:dyDescent="0.25">
      <c r="BK2414" s="33"/>
    </row>
    <row r="2415" spans="63:63" x14ac:dyDescent="0.25">
      <c r="BK2415" s="33"/>
    </row>
    <row r="2416" spans="63:63" x14ac:dyDescent="0.25">
      <c r="BK2416" s="33"/>
    </row>
    <row r="2417" spans="63:63" x14ac:dyDescent="0.25">
      <c r="BK2417" s="33"/>
    </row>
    <row r="2418" spans="63:63" x14ac:dyDescent="0.25">
      <c r="BK2418" s="33"/>
    </row>
    <row r="2419" spans="63:63" x14ac:dyDescent="0.25">
      <c r="BK2419" s="33"/>
    </row>
    <row r="2420" spans="63:63" x14ac:dyDescent="0.25">
      <c r="BK2420" s="33"/>
    </row>
    <row r="2421" spans="63:63" x14ac:dyDescent="0.25">
      <c r="BK2421" s="33"/>
    </row>
    <row r="2422" spans="63:63" x14ac:dyDescent="0.25">
      <c r="BK2422" s="33"/>
    </row>
    <row r="2423" spans="63:63" x14ac:dyDescent="0.25">
      <c r="BK2423" s="33"/>
    </row>
    <row r="2424" spans="63:63" x14ac:dyDescent="0.25">
      <c r="BK2424" s="33"/>
    </row>
    <row r="2425" spans="63:63" x14ac:dyDescent="0.25">
      <c r="BK2425" s="33"/>
    </row>
    <row r="2426" spans="63:63" x14ac:dyDescent="0.25">
      <c r="BK2426" s="33"/>
    </row>
    <row r="2427" spans="63:63" x14ac:dyDescent="0.25">
      <c r="BK2427" s="33"/>
    </row>
    <row r="2428" spans="63:63" x14ac:dyDescent="0.25">
      <c r="BK2428" s="33"/>
    </row>
    <row r="2429" spans="63:63" x14ac:dyDescent="0.25">
      <c r="BK2429" s="33"/>
    </row>
    <row r="2430" spans="63:63" x14ac:dyDescent="0.25">
      <c r="BK2430" s="33"/>
    </row>
    <row r="2431" spans="63:63" x14ac:dyDescent="0.25">
      <c r="BK2431" s="33"/>
    </row>
    <row r="2432" spans="63:63" x14ac:dyDescent="0.25">
      <c r="BK2432" s="33"/>
    </row>
    <row r="2433" spans="63:63" x14ac:dyDescent="0.25">
      <c r="BK2433" s="33"/>
    </row>
    <row r="2434" spans="63:63" x14ac:dyDescent="0.25">
      <c r="BK2434" s="33"/>
    </row>
    <row r="2435" spans="63:63" x14ac:dyDescent="0.25">
      <c r="BK2435" s="33"/>
    </row>
    <row r="2436" spans="63:63" x14ac:dyDescent="0.25">
      <c r="BK2436" s="33"/>
    </row>
    <row r="2437" spans="63:63" x14ac:dyDescent="0.25">
      <c r="BK2437" s="33"/>
    </row>
    <row r="2438" spans="63:63" x14ac:dyDescent="0.25">
      <c r="BK2438" s="33"/>
    </row>
    <row r="2439" spans="63:63" x14ac:dyDescent="0.25">
      <c r="BK2439" s="33"/>
    </row>
    <row r="2440" spans="63:63" x14ac:dyDescent="0.25">
      <c r="BK2440" s="33"/>
    </row>
    <row r="2441" spans="63:63" x14ac:dyDescent="0.25">
      <c r="BK2441" s="33"/>
    </row>
    <row r="2442" spans="63:63" x14ac:dyDescent="0.25">
      <c r="BK2442" s="33"/>
    </row>
    <row r="2443" spans="63:63" x14ac:dyDescent="0.25">
      <c r="BK2443" s="33"/>
    </row>
    <row r="2444" spans="63:63" x14ac:dyDescent="0.25">
      <c r="BK2444" s="33"/>
    </row>
    <row r="2445" spans="63:63" x14ac:dyDescent="0.25">
      <c r="BK2445" s="33"/>
    </row>
    <row r="2446" spans="63:63" x14ac:dyDescent="0.25">
      <c r="BK2446" s="33"/>
    </row>
    <row r="2447" spans="63:63" x14ac:dyDescent="0.25">
      <c r="BK2447" s="33"/>
    </row>
    <row r="2448" spans="63:63" x14ac:dyDescent="0.25">
      <c r="BK2448" s="33"/>
    </row>
    <row r="2449" spans="63:63" x14ac:dyDescent="0.25">
      <c r="BK2449" s="33"/>
    </row>
    <row r="2450" spans="63:63" x14ac:dyDescent="0.25">
      <c r="BK2450" s="33"/>
    </row>
    <row r="2451" spans="63:63" x14ac:dyDescent="0.25">
      <c r="BK2451" s="33"/>
    </row>
    <row r="2452" spans="63:63" x14ac:dyDescent="0.25">
      <c r="BK2452" s="33"/>
    </row>
    <row r="2453" spans="63:63" x14ac:dyDescent="0.25">
      <c r="BK2453" s="33"/>
    </row>
    <row r="2454" spans="63:63" x14ac:dyDescent="0.25">
      <c r="BK2454" s="33"/>
    </row>
    <row r="2455" spans="63:63" x14ac:dyDescent="0.25">
      <c r="BK2455" s="33"/>
    </row>
    <row r="2456" spans="63:63" x14ac:dyDescent="0.25">
      <c r="BK2456" s="33"/>
    </row>
    <row r="2457" spans="63:63" x14ac:dyDescent="0.25">
      <c r="BK2457" s="33"/>
    </row>
    <row r="2458" spans="63:63" x14ac:dyDescent="0.25">
      <c r="BK2458" s="33"/>
    </row>
    <row r="2459" spans="63:63" x14ac:dyDescent="0.25">
      <c r="BK2459" s="33"/>
    </row>
    <row r="2460" spans="63:63" x14ac:dyDescent="0.25">
      <c r="BK2460" s="33"/>
    </row>
    <row r="2461" spans="63:63" x14ac:dyDescent="0.25">
      <c r="BK2461" s="33"/>
    </row>
    <row r="2462" spans="63:63" x14ac:dyDescent="0.25">
      <c r="BK2462" s="33"/>
    </row>
    <row r="2463" spans="63:63" x14ac:dyDescent="0.25">
      <c r="BK2463" s="33"/>
    </row>
    <row r="2464" spans="63:63" x14ac:dyDescent="0.25">
      <c r="BK2464" s="33"/>
    </row>
    <row r="2465" spans="63:63" x14ac:dyDescent="0.25">
      <c r="BK2465" s="33"/>
    </row>
    <row r="2466" spans="63:63" x14ac:dyDescent="0.25">
      <c r="BK2466" s="33"/>
    </row>
    <row r="2467" spans="63:63" x14ac:dyDescent="0.25">
      <c r="BK2467" s="33"/>
    </row>
    <row r="2468" spans="63:63" x14ac:dyDescent="0.25">
      <c r="BK2468" s="33"/>
    </row>
    <row r="2469" spans="63:63" x14ac:dyDescent="0.25">
      <c r="BK2469" s="33"/>
    </row>
    <row r="2470" spans="63:63" x14ac:dyDescent="0.25">
      <c r="BK2470" s="33"/>
    </row>
    <row r="2471" spans="63:63" x14ac:dyDescent="0.25">
      <c r="BK2471" s="33"/>
    </row>
    <row r="2472" spans="63:63" x14ac:dyDescent="0.25">
      <c r="BK2472" s="33"/>
    </row>
    <row r="2473" spans="63:63" x14ac:dyDescent="0.25">
      <c r="BK2473" s="33"/>
    </row>
    <row r="2474" spans="63:63" x14ac:dyDescent="0.25">
      <c r="BK2474" s="33"/>
    </row>
    <row r="2475" spans="63:63" x14ac:dyDescent="0.25">
      <c r="BK2475" s="33"/>
    </row>
    <row r="2476" spans="63:63" x14ac:dyDescent="0.25">
      <c r="BK2476" s="33"/>
    </row>
    <row r="2477" spans="63:63" x14ac:dyDescent="0.25">
      <c r="BK2477" s="33"/>
    </row>
    <row r="2478" spans="63:63" x14ac:dyDescent="0.25">
      <c r="BK2478" s="33"/>
    </row>
    <row r="2479" spans="63:63" x14ac:dyDescent="0.25">
      <c r="BK2479" s="33"/>
    </row>
    <row r="2480" spans="63:63" x14ac:dyDescent="0.25">
      <c r="BK2480" s="33"/>
    </row>
    <row r="2481" spans="63:63" x14ac:dyDescent="0.25">
      <c r="BK2481" s="33"/>
    </row>
    <row r="2482" spans="63:63" x14ac:dyDescent="0.25">
      <c r="BK2482" s="33"/>
    </row>
    <row r="2483" spans="63:63" x14ac:dyDescent="0.25">
      <c r="BK2483" s="33"/>
    </row>
    <row r="2484" spans="63:63" x14ac:dyDescent="0.25">
      <c r="BK2484" s="33"/>
    </row>
    <row r="2485" spans="63:63" x14ac:dyDescent="0.25">
      <c r="BK2485" s="33"/>
    </row>
    <row r="2486" spans="63:63" x14ac:dyDescent="0.25">
      <c r="BK2486" s="33"/>
    </row>
    <row r="2487" spans="63:63" x14ac:dyDescent="0.25">
      <c r="BK2487" s="33"/>
    </row>
    <row r="2488" spans="63:63" x14ac:dyDescent="0.25">
      <c r="BK2488" s="33"/>
    </row>
    <row r="2489" spans="63:63" x14ac:dyDescent="0.25">
      <c r="BK2489" s="33"/>
    </row>
    <row r="2490" spans="63:63" x14ac:dyDescent="0.25">
      <c r="BK2490" s="33"/>
    </row>
    <row r="2491" spans="63:63" x14ac:dyDescent="0.25">
      <c r="BK2491" s="33"/>
    </row>
    <row r="2492" spans="63:63" x14ac:dyDescent="0.25">
      <c r="BK2492" s="33"/>
    </row>
    <row r="2493" spans="63:63" x14ac:dyDescent="0.25">
      <c r="BK2493" s="33"/>
    </row>
    <row r="2494" spans="63:63" x14ac:dyDescent="0.25">
      <c r="BK2494" s="33"/>
    </row>
    <row r="2495" spans="63:63" x14ac:dyDescent="0.25">
      <c r="BK2495" s="33"/>
    </row>
    <row r="2496" spans="63:63" x14ac:dyDescent="0.25">
      <c r="BK2496" s="33"/>
    </row>
    <row r="2497" spans="63:63" x14ac:dyDescent="0.25">
      <c r="BK2497" s="33"/>
    </row>
    <row r="2498" spans="63:63" x14ac:dyDescent="0.25">
      <c r="BK2498" s="33"/>
    </row>
    <row r="2499" spans="63:63" x14ac:dyDescent="0.25">
      <c r="BK2499" s="33"/>
    </row>
    <row r="2500" spans="63:63" x14ac:dyDescent="0.25">
      <c r="BK2500" s="33"/>
    </row>
    <row r="2501" spans="63:63" x14ac:dyDescent="0.25">
      <c r="BK2501" s="33"/>
    </row>
    <row r="2502" spans="63:63" x14ac:dyDescent="0.25">
      <c r="BK2502" s="33"/>
    </row>
    <row r="2503" spans="63:63" x14ac:dyDescent="0.25">
      <c r="BK2503" s="33"/>
    </row>
    <row r="2504" spans="63:63" x14ac:dyDescent="0.25">
      <c r="BK2504" s="33"/>
    </row>
    <row r="2505" spans="63:63" x14ac:dyDescent="0.25">
      <c r="BK2505" s="33"/>
    </row>
    <row r="2506" spans="63:63" x14ac:dyDescent="0.25">
      <c r="BK2506" s="33"/>
    </row>
    <row r="2507" spans="63:63" x14ac:dyDescent="0.25">
      <c r="BK2507" s="33"/>
    </row>
    <row r="2508" spans="63:63" x14ac:dyDescent="0.25">
      <c r="BK2508" s="33"/>
    </row>
    <row r="2509" spans="63:63" x14ac:dyDescent="0.25">
      <c r="BK2509" s="33"/>
    </row>
    <row r="2510" spans="63:63" x14ac:dyDescent="0.25">
      <c r="BK2510" s="33"/>
    </row>
    <row r="2511" spans="63:63" x14ac:dyDescent="0.25">
      <c r="BK2511" s="33"/>
    </row>
    <row r="2512" spans="63:63" x14ac:dyDescent="0.25">
      <c r="BK2512" s="33"/>
    </row>
    <row r="2513" spans="63:63" x14ac:dyDescent="0.25">
      <c r="BK2513" s="33"/>
    </row>
    <row r="2514" spans="63:63" x14ac:dyDescent="0.25">
      <c r="BK2514" s="33"/>
    </row>
    <row r="2515" spans="63:63" x14ac:dyDescent="0.25">
      <c r="BK2515" s="33"/>
    </row>
    <row r="2516" spans="63:63" x14ac:dyDescent="0.25">
      <c r="BK2516" s="33"/>
    </row>
    <row r="2517" spans="63:63" x14ac:dyDescent="0.25">
      <c r="BK2517" s="33"/>
    </row>
    <row r="2518" spans="63:63" x14ac:dyDescent="0.25">
      <c r="BK2518" s="33"/>
    </row>
    <row r="2519" spans="63:63" x14ac:dyDescent="0.25">
      <c r="BK2519" s="33"/>
    </row>
    <row r="2520" spans="63:63" x14ac:dyDescent="0.25">
      <c r="BK2520" s="33"/>
    </row>
    <row r="2521" spans="63:63" x14ac:dyDescent="0.25">
      <c r="BK2521" s="33"/>
    </row>
    <row r="2522" spans="63:63" x14ac:dyDescent="0.25">
      <c r="BK2522" s="33"/>
    </row>
    <row r="2523" spans="63:63" x14ac:dyDescent="0.25">
      <c r="BK2523" s="33"/>
    </row>
    <row r="2524" spans="63:63" x14ac:dyDescent="0.25">
      <c r="BK2524" s="33"/>
    </row>
    <row r="2525" spans="63:63" x14ac:dyDescent="0.25">
      <c r="BK2525" s="33"/>
    </row>
    <row r="2526" spans="63:63" x14ac:dyDescent="0.25">
      <c r="BK2526" s="33"/>
    </row>
    <row r="2527" spans="63:63" x14ac:dyDescent="0.25">
      <c r="BK2527" s="33"/>
    </row>
    <row r="2528" spans="63:63" x14ac:dyDescent="0.25">
      <c r="BK2528" s="33"/>
    </row>
    <row r="2529" spans="63:63" x14ac:dyDescent="0.25">
      <c r="BK2529" s="33"/>
    </row>
    <row r="2530" spans="63:63" x14ac:dyDescent="0.25">
      <c r="BK2530" s="33"/>
    </row>
    <row r="2531" spans="63:63" x14ac:dyDescent="0.25">
      <c r="BK2531" s="33"/>
    </row>
    <row r="2532" spans="63:63" x14ac:dyDescent="0.25">
      <c r="BK2532" s="33"/>
    </row>
    <row r="2533" spans="63:63" x14ac:dyDescent="0.25">
      <c r="BK2533" s="33"/>
    </row>
    <row r="2534" spans="63:63" x14ac:dyDescent="0.25">
      <c r="BK2534" s="33"/>
    </row>
    <row r="2535" spans="63:63" x14ac:dyDescent="0.25">
      <c r="BK2535" s="33"/>
    </row>
    <row r="2536" spans="63:63" x14ac:dyDescent="0.25">
      <c r="BK2536" s="33"/>
    </row>
    <row r="2537" spans="63:63" x14ac:dyDescent="0.25">
      <c r="BK2537" s="33"/>
    </row>
    <row r="2538" spans="63:63" x14ac:dyDescent="0.25">
      <c r="BK2538" s="33"/>
    </row>
    <row r="2539" spans="63:63" x14ac:dyDescent="0.25">
      <c r="BK2539" s="33"/>
    </row>
    <row r="2540" spans="63:63" x14ac:dyDescent="0.25">
      <c r="BK2540" s="33"/>
    </row>
    <row r="2541" spans="63:63" x14ac:dyDescent="0.25">
      <c r="BK2541" s="33"/>
    </row>
    <row r="2542" spans="63:63" x14ac:dyDescent="0.25">
      <c r="BK2542" s="33"/>
    </row>
    <row r="2543" spans="63:63" x14ac:dyDescent="0.25">
      <c r="BK2543" s="33"/>
    </row>
    <row r="2544" spans="63:63" x14ac:dyDescent="0.25">
      <c r="BK2544" s="33"/>
    </row>
    <row r="2545" spans="63:63" x14ac:dyDescent="0.25">
      <c r="BK2545" s="33"/>
    </row>
    <row r="2546" spans="63:63" x14ac:dyDescent="0.25">
      <c r="BK2546" s="33"/>
    </row>
    <row r="2547" spans="63:63" x14ac:dyDescent="0.25">
      <c r="BK2547" s="33"/>
    </row>
    <row r="2548" spans="63:63" x14ac:dyDescent="0.25">
      <c r="BK2548" s="33"/>
    </row>
    <row r="2549" spans="63:63" x14ac:dyDescent="0.25">
      <c r="BK2549" s="33"/>
    </row>
    <row r="2550" spans="63:63" x14ac:dyDescent="0.25">
      <c r="BK2550" s="33"/>
    </row>
    <row r="2551" spans="63:63" x14ac:dyDescent="0.25">
      <c r="BK2551" s="33"/>
    </row>
    <row r="2552" spans="63:63" x14ac:dyDescent="0.25">
      <c r="BK2552" s="33"/>
    </row>
    <row r="2553" spans="63:63" x14ac:dyDescent="0.25">
      <c r="BK2553" s="33"/>
    </row>
    <row r="2554" spans="63:63" x14ac:dyDescent="0.25">
      <c r="BK2554" s="33"/>
    </row>
    <row r="2555" spans="63:63" x14ac:dyDescent="0.25">
      <c r="BK2555" s="33"/>
    </row>
    <row r="2556" spans="63:63" x14ac:dyDescent="0.25">
      <c r="BK2556" s="33"/>
    </row>
    <row r="2557" spans="63:63" x14ac:dyDescent="0.25">
      <c r="BK2557" s="33"/>
    </row>
    <row r="2558" spans="63:63" x14ac:dyDescent="0.25">
      <c r="BK2558" s="33"/>
    </row>
    <row r="2559" spans="63:63" x14ac:dyDescent="0.25">
      <c r="BK2559" s="33"/>
    </row>
    <row r="2560" spans="63:63" x14ac:dyDescent="0.25">
      <c r="BK2560" s="33"/>
    </row>
    <row r="2561" spans="63:63" x14ac:dyDescent="0.25">
      <c r="BK2561" s="33"/>
    </row>
    <row r="2562" spans="63:63" x14ac:dyDescent="0.25">
      <c r="BK2562" s="33"/>
    </row>
    <row r="2563" spans="63:63" x14ac:dyDescent="0.25">
      <c r="BK2563" s="33"/>
    </row>
    <row r="2564" spans="63:63" x14ac:dyDescent="0.25">
      <c r="BK2564" s="33"/>
    </row>
    <row r="2565" spans="63:63" x14ac:dyDescent="0.25">
      <c r="BK2565" s="33"/>
    </row>
    <row r="2566" spans="63:63" x14ac:dyDescent="0.25">
      <c r="BK2566" s="33"/>
    </row>
    <row r="2567" spans="63:63" x14ac:dyDescent="0.25">
      <c r="BK2567" s="33"/>
    </row>
    <row r="2568" spans="63:63" x14ac:dyDescent="0.25">
      <c r="BK2568" s="33"/>
    </row>
    <row r="2569" spans="63:63" x14ac:dyDescent="0.25">
      <c r="BK2569" s="33"/>
    </row>
    <row r="2570" spans="63:63" x14ac:dyDescent="0.25">
      <c r="BK2570" s="33"/>
    </row>
    <row r="2571" spans="63:63" x14ac:dyDescent="0.25">
      <c r="BK2571" s="33"/>
    </row>
    <row r="2572" spans="63:63" x14ac:dyDescent="0.25">
      <c r="BK2572" s="33"/>
    </row>
    <row r="2573" spans="63:63" x14ac:dyDescent="0.25">
      <c r="BK2573" s="33"/>
    </row>
    <row r="2574" spans="63:63" x14ac:dyDescent="0.25">
      <c r="BK2574" s="33"/>
    </row>
    <row r="2575" spans="63:63" x14ac:dyDescent="0.25">
      <c r="BK2575" s="33"/>
    </row>
    <row r="2576" spans="63:63" x14ac:dyDescent="0.25">
      <c r="BK2576" s="33"/>
    </row>
    <row r="2577" spans="63:63" x14ac:dyDescent="0.25">
      <c r="BK2577" s="33"/>
    </row>
    <row r="2578" spans="63:63" x14ac:dyDescent="0.25">
      <c r="BK2578" s="33"/>
    </row>
    <row r="2579" spans="63:63" x14ac:dyDescent="0.25">
      <c r="BK2579" s="33"/>
    </row>
    <row r="2580" spans="63:63" x14ac:dyDescent="0.25">
      <c r="BK2580" s="33"/>
    </row>
    <row r="2581" spans="63:63" x14ac:dyDescent="0.25">
      <c r="BK2581" s="33"/>
    </row>
    <row r="2582" spans="63:63" x14ac:dyDescent="0.25">
      <c r="BK2582" s="33"/>
    </row>
    <row r="2583" spans="63:63" x14ac:dyDescent="0.25">
      <c r="BK2583" s="33"/>
    </row>
    <row r="2584" spans="63:63" x14ac:dyDescent="0.25">
      <c r="BK2584" s="33"/>
    </row>
    <row r="2585" spans="63:63" x14ac:dyDescent="0.25">
      <c r="BK2585" s="33"/>
    </row>
    <row r="2586" spans="63:63" x14ac:dyDescent="0.25">
      <c r="BK2586" s="33"/>
    </row>
    <row r="2587" spans="63:63" x14ac:dyDescent="0.25">
      <c r="BK2587" s="33"/>
    </row>
    <row r="2588" spans="63:63" x14ac:dyDescent="0.25">
      <c r="BK2588" s="33"/>
    </row>
    <row r="2589" spans="63:63" x14ac:dyDescent="0.25">
      <c r="BK2589" s="33"/>
    </row>
    <row r="2590" spans="63:63" x14ac:dyDescent="0.25">
      <c r="BK2590" s="33"/>
    </row>
    <row r="2591" spans="63:63" x14ac:dyDescent="0.25">
      <c r="BK2591" s="33"/>
    </row>
    <row r="2592" spans="63:63" x14ac:dyDescent="0.25">
      <c r="BK2592" s="33"/>
    </row>
    <row r="2593" spans="63:63" x14ac:dyDescent="0.25">
      <c r="BK2593" s="33"/>
    </row>
    <row r="2594" spans="63:63" x14ac:dyDescent="0.25">
      <c r="BK2594" s="33"/>
    </row>
    <row r="2595" spans="63:63" x14ac:dyDescent="0.25">
      <c r="BK2595" s="33"/>
    </row>
    <row r="2596" spans="63:63" x14ac:dyDescent="0.25">
      <c r="BK2596" s="33"/>
    </row>
    <row r="2597" spans="63:63" x14ac:dyDescent="0.25">
      <c r="BK2597" s="33"/>
    </row>
    <row r="2598" spans="63:63" x14ac:dyDescent="0.25">
      <c r="BK2598" s="33"/>
    </row>
    <row r="2599" spans="63:63" x14ac:dyDescent="0.25">
      <c r="BK2599" s="33"/>
    </row>
    <row r="2600" spans="63:63" x14ac:dyDescent="0.25">
      <c r="BK2600" s="33"/>
    </row>
    <row r="2601" spans="63:63" x14ac:dyDescent="0.25">
      <c r="BK2601" s="33"/>
    </row>
    <row r="2602" spans="63:63" x14ac:dyDescent="0.25">
      <c r="BK2602" s="33"/>
    </row>
    <row r="2603" spans="63:63" x14ac:dyDescent="0.25">
      <c r="BK2603" s="33"/>
    </row>
    <row r="2604" spans="63:63" x14ac:dyDescent="0.25">
      <c r="BK2604" s="33"/>
    </row>
    <row r="2605" spans="63:63" x14ac:dyDescent="0.25">
      <c r="BK2605" s="33"/>
    </row>
    <row r="2606" spans="63:63" x14ac:dyDescent="0.25">
      <c r="BK2606" s="33"/>
    </row>
    <row r="2607" spans="63:63" x14ac:dyDescent="0.25">
      <c r="BK2607" s="33"/>
    </row>
    <row r="2608" spans="63:63" x14ac:dyDescent="0.25">
      <c r="BK2608" s="33"/>
    </row>
    <row r="2609" spans="63:63" x14ac:dyDescent="0.25">
      <c r="BK2609" s="33"/>
    </row>
    <row r="2610" spans="63:63" x14ac:dyDescent="0.25">
      <c r="BK2610" s="33"/>
    </row>
    <row r="2611" spans="63:63" x14ac:dyDescent="0.25">
      <c r="BK2611" s="33"/>
    </row>
    <row r="2612" spans="63:63" x14ac:dyDescent="0.25">
      <c r="BK2612" s="33"/>
    </row>
    <row r="2613" spans="63:63" x14ac:dyDescent="0.25">
      <c r="BK2613" s="33"/>
    </row>
    <row r="2614" spans="63:63" x14ac:dyDescent="0.25">
      <c r="BK2614" s="33"/>
    </row>
    <row r="2615" spans="63:63" x14ac:dyDescent="0.25">
      <c r="BK2615" s="33"/>
    </row>
    <row r="2616" spans="63:63" x14ac:dyDescent="0.25">
      <c r="BK2616" s="33"/>
    </row>
    <row r="2617" spans="63:63" x14ac:dyDescent="0.25">
      <c r="BK2617" s="33"/>
    </row>
    <row r="2618" spans="63:63" x14ac:dyDescent="0.25">
      <c r="BK2618" s="33"/>
    </row>
    <row r="2619" spans="63:63" x14ac:dyDescent="0.25">
      <c r="BK2619" s="33"/>
    </row>
    <row r="2620" spans="63:63" x14ac:dyDescent="0.25">
      <c r="BK2620" s="33"/>
    </row>
    <row r="2621" spans="63:63" x14ac:dyDescent="0.25">
      <c r="BK2621" s="33"/>
    </row>
    <row r="2622" spans="63:63" x14ac:dyDescent="0.25">
      <c r="BK2622" s="33"/>
    </row>
    <row r="2623" spans="63:63" x14ac:dyDescent="0.25">
      <c r="BK2623" s="33"/>
    </row>
    <row r="2624" spans="63:63" x14ac:dyDescent="0.25">
      <c r="BK2624" s="33"/>
    </row>
    <row r="2625" spans="63:63" x14ac:dyDescent="0.25">
      <c r="BK2625" s="33"/>
    </row>
    <row r="2626" spans="63:63" x14ac:dyDescent="0.25">
      <c r="BK2626" s="33"/>
    </row>
    <row r="2627" spans="63:63" x14ac:dyDescent="0.25">
      <c r="BK2627" s="33"/>
    </row>
    <row r="2628" spans="63:63" x14ac:dyDescent="0.25">
      <c r="BK2628" s="33"/>
    </row>
    <row r="2629" spans="63:63" x14ac:dyDescent="0.25">
      <c r="BK2629" s="33"/>
    </row>
    <row r="2630" spans="63:63" x14ac:dyDescent="0.25">
      <c r="BK2630" s="33"/>
    </row>
    <row r="2631" spans="63:63" x14ac:dyDescent="0.25">
      <c r="BK2631" s="33"/>
    </row>
    <row r="2632" spans="63:63" x14ac:dyDescent="0.25">
      <c r="BK2632" s="33"/>
    </row>
    <row r="2633" spans="63:63" x14ac:dyDescent="0.25">
      <c r="BK2633" s="33"/>
    </row>
    <row r="2634" spans="63:63" x14ac:dyDescent="0.25">
      <c r="BK2634" s="33"/>
    </row>
    <row r="2635" spans="63:63" x14ac:dyDescent="0.25">
      <c r="BK2635" s="33"/>
    </row>
    <row r="2636" spans="63:63" x14ac:dyDescent="0.25">
      <c r="BK2636" s="33"/>
    </row>
    <row r="2637" spans="63:63" x14ac:dyDescent="0.25">
      <c r="BK2637" s="33"/>
    </row>
    <row r="2638" spans="63:63" x14ac:dyDescent="0.25">
      <c r="BK2638" s="33"/>
    </row>
    <row r="2639" spans="63:63" x14ac:dyDescent="0.25">
      <c r="BK2639" s="33"/>
    </row>
    <row r="2640" spans="63:63" x14ac:dyDescent="0.25">
      <c r="BK2640" s="33"/>
    </row>
    <row r="2641" spans="63:63" x14ac:dyDescent="0.25">
      <c r="BK2641" s="33"/>
    </row>
    <row r="2642" spans="63:63" x14ac:dyDescent="0.25">
      <c r="BK2642" s="33"/>
    </row>
    <row r="2643" spans="63:63" x14ac:dyDescent="0.25">
      <c r="BK2643" s="33"/>
    </row>
    <row r="2644" spans="63:63" x14ac:dyDescent="0.25">
      <c r="BK2644" s="33"/>
    </row>
    <row r="2645" spans="63:63" x14ac:dyDescent="0.25">
      <c r="BK2645" s="33"/>
    </row>
    <row r="2646" spans="63:63" x14ac:dyDescent="0.25">
      <c r="BK2646" s="33"/>
    </row>
    <row r="2647" spans="63:63" x14ac:dyDescent="0.25">
      <c r="BK2647" s="33"/>
    </row>
    <row r="2648" spans="63:63" x14ac:dyDescent="0.25">
      <c r="BK2648" s="33"/>
    </row>
    <row r="2649" spans="63:63" x14ac:dyDescent="0.25">
      <c r="BK2649" s="33"/>
    </row>
    <row r="2650" spans="63:63" x14ac:dyDescent="0.25">
      <c r="BK2650" s="33"/>
    </row>
    <row r="2651" spans="63:63" x14ac:dyDescent="0.25">
      <c r="BK2651" s="33"/>
    </row>
    <row r="2652" spans="63:63" x14ac:dyDescent="0.25">
      <c r="BK2652" s="33"/>
    </row>
    <row r="2653" spans="63:63" x14ac:dyDescent="0.25">
      <c r="BK2653" s="33"/>
    </row>
    <row r="2654" spans="63:63" x14ac:dyDescent="0.25">
      <c r="BK2654" s="33"/>
    </row>
    <row r="2655" spans="63:63" x14ac:dyDescent="0.25">
      <c r="BK2655" s="33"/>
    </row>
    <row r="2656" spans="63:63" x14ac:dyDescent="0.25">
      <c r="BK2656" s="33"/>
    </row>
    <row r="2657" spans="63:63" x14ac:dyDescent="0.25">
      <c r="BK2657" s="33"/>
    </row>
    <row r="2658" spans="63:63" x14ac:dyDescent="0.25">
      <c r="BK2658" s="33"/>
    </row>
    <row r="2659" spans="63:63" x14ac:dyDescent="0.25">
      <c r="BK2659" s="33"/>
    </row>
    <row r="2660" spans="63:63" x14ac:dyDescent="0.25">
      <c r="BK2660" s="33"/>
    </row>
    <row r="2661" spans="63:63" x14ac:dyDescent="0.25">
      <c r="BK2661" s="33"/>
    </row>
    <row r="2662" spans="63:63" x14ac:dyDescent="0.25">
      <c r="BK2662" s="33"/>
    </row>
    <row r="2663" spans="63:63" x14ac:dyDescent="0.25">
      <c r="BK2663" s="33"/>
    </row>
    <row r="2664" spans="63:63" x14ac:dyDescent="0.25">
      <c r="BK2664" s="33"/>
    </row>
    <row r="2665" spans="63:63" x14ac:dyDescent="0.25">
      <c r="BK2665" s="33"/>
    </row>
    <row r="2666" spans="63:63" x14ac:dyDescent="0.25">
      <c r="BK2666" s="33"/>
    </row>
    <row r="2667" spans="63:63" x14ac:dyDescent="0.25">
      <c r="BK2667" s="33"/>
    </row>
    <row r="2668" spans="63:63" x14ac:dyDescent="0.25">
      <c r="BK2668" s="33"/>
    </row>
    <row r="2669" spans="63:63" x14ac:dyDescent="0.25">
      <c r="BK2669" s="33"/>
    </row>
    <row r="2670" spans="63:63" x14ac:dyDescent="0.25">
      <c r="BK2670" s="33"/>
    </row>
    <row r="2671" spans="63:63" x14ac:dyDescent="0.25">
      <c r="BK2671" s="33"/>
    </row>
    <row r="2672" spans="63:63" x14ac:dyDescent="0.25">
      <c r="BK2672" s="33"/>
    </row>
    <row r="2673" spans="63:63" x14ac:dyDescent="0.25">
      <c r="BK2673" s="33"/>
    </row>
    <row r="2674" spans="63:63" x14ac:dyDescent="0.25">
      <c r="BK2674" s="33"/>
    </row>
    <row r="2675" spans="63:63" x14ac:dyDescent="0.25">
      <c r="BK2675" s="33"/>
    </row>
    <row r="2676" spans="63:63" x14ac:dyDescent="0.25">
      <c r="BK2676" s="33"/>
    </row>
    <row r="2677" spans="63:63" x14ac:dyDescent="0.25">
      <c r="BK2677" s="33"/>
    </row>
    <row r="2678" spans="63:63" x14ac:dyDescent="0.25">
      <c r="BK2678" s="33"/>
    </row>
    <row r="2679" spans="63:63" x14ac:dyDescent="0.25">
      <c r="BK2679" s="33"/>
    </row>
    <row r="2680" spans="63:63" x14ac:dyDescent="0.25">
      <c r="BK2680" s="33"/>
    </row>
    <row r="2681" spans="63:63" x14ac:dyDescent="0.25">
      <c r="BK2681" s="33"/>
    </row>
    <row r="2682" spans="63:63" x14ac:dyDescent="0.25">
      <c r="BK2682" s="33"/>
    </row>
    <row r="2683" spans="63:63" x14ac:dyDescent="0.25">
      <c r="BK2683" s="33"/>
    </row>
    <row r="2684" spans="63:63" x14ac:dyDescent="0.25">
      <c r="BK2684" s="33"/>
    </row>
    <row r="2685" spans="63:63" x14ac:dyDescent="0.25">
      <c r="BK2685" s="33"/>
    </row>
    <row r="2686" spans="63:63" x14ac:dyDescent="0.25">
      <c r="BK2686" s="33"/>
    </row>
    <row r="2687" spans="63:63" x14ac:dyDescent="0.25">
      <c r="BK2687" s="33"/>
    </row>
    <row r="2688" spans="63:63" x14ac:dyDescent="0.25">
      <c r="BK2688" s="33"/>
    </row>
    <row r="2689" spans="63:63" x14ac:dyDescent="0.25">
      <c r="BK2689" s="33"/>
    </row>
    <row r="2690" spans="63:63" x14ac:dyDescent="0.25">
      <c r="BK2690" s="33"/>
    </row>
    <row r="2691" spans="63:63" x14ac:dyDescent="0.25">
      <c r="BK2691" s="33"/>
    </row>
    <row r="2692" spans="63:63" x14ac:dyDescent="0.25">
      <c r="BK2692" s="33"/>
    </row>
    <row r="2693" spans="63:63" x14ac:dyDescent="0.25">
      <c r="BK2693" s="33"/>
    </row>
    <row r="2694" spans="63:63" x14ac:dyDescent="0.25">
      <c r="BK2694" s="33"/>
    </row>
    <row r="2695" spans="63:63" x14ac:dyDescent="0.25">
      <c r="BK2695" s="33"/>
    </row>
    <row r="2696" spans="63:63" x14ac:dyDescent="0.25">
      <c r="BK2696" s="33"/>
    </row>
    <row r="2697" spans="63:63" x14ac:dyDescent="0.25">
      <c r="BK2697" s="33"/>
    </row>
    <row r="2698" spans="63:63" x14ac:dyDescent="0.25">
      <c r="BK2698" s="33"/>
    </row>
    <row r="2699" spans="63:63" x14ac:dyDescent="0.25">
      <c r="BK2699" s="33"/>
    </row>
    <row r="2700" spans="63:63" x14ac:dyDescent="0.25">
      <c r="BK2700" s="33"/>
    </row>
    <row r="2701" spans="63:63" x14ac:dyDescent="0.25">
      <c r="BK2701" s="33"/>
    </row>
    <row r="2702" spans="63:63" x14ac:dyDescent="0.25">
      <c r="BK2702" s="33"/>
    </row>
    <row r="2703" spans="63:63" x14ac:dyDescent="0.25">
      <c r="BK2703" s="33"/>
    </row>
    <row r="2704" spans="63:63" x14ac:dyDescent="0.25">
      <c r="BK2704" s="33"/>
    </row>
    <row r="2705" spans="63:63" x14ac:dyDescent="0.25">
      <c r="BK2705" s="33"/>
    </row>
    <row r="2706" spans="63:63" x14ac:dyDescent="0.25">
      <c r="BK2706" s="33"/>
    </row>
    <row r="2707" spans="63:63" x14ac:dyDescent="0.25">
      <c r="BK2707" s="33"/>
    </row>
    <row r="2708" spans="63:63" x14ac:dyDescent="0.25">
      <c r="BK2708" s="33"/>
    </row>
    <row r="2709" spans="63:63" x14ac:dyDescent="0.25">
      <c r="BK2709" s="33"/>
    </row>
    <row r="2710" spans="63:63" x14ac:dyDescent="0.25">
      <c r="BK2710" s="33"/>
    </row>
    <row r="2711" spans="63:63" x14ac:dyDescent="0.25">
      <c r="BK2711" s="33"/>
    </row>
    <row r="2712" spans="63:63" x14ac:dyDescent="0.25">
      <c r="BK2712" s="33"/>
    </row>
    <row r="2713" spans="63:63" x14ac:dyDescent="0.25">
      <c r="BK2713" s="33"/>
    </row>
    <row r="2714" spans="63:63" x14ac:dyDescent="0.25">
      <c r="BK2714" s="33"/>
    </row>
    <row r="2715" spans="63:63" x14ac:dyDescent="0.25">
      <c r="BK2715" s="33"/>
    </row>
    <row r="2716" spans="63:63" x14ac:dyDescent="0.25">
      <c r="BK2716" s="33"/>
    </row>
    <row r="2717" spans="63:63" x14ac:dyDescent="0.25">
      <c r="BK2717" s="33"/>
    </row>
    <row r="2718" spans="63:63" x14ac:dyDescent="0.25">
      <c r="BK2718" s="33"/>
    </row>
    <row r="2719" spans="63:63" x14ac:dyDescent="0.25">
      <c r="BK2719" s="33"/>
    </row>
    <row r="2720" spans="63:63" x14ac:dyDescent="0.25">
      <c r="BK2720" s="33"/>
    </row>
    <row r="2721" spans="63:63" x14ac:dyDescent="0.25">
      <c r="BK2721" s="33"/>
    </row>
    <row r="2722" spans="63:63" x14ac:dyDescent="0.25">
      <c r="BK2722" s="33"/>
    </row>
    <row r="2723" spans="63:63" x14ac:dyDescent="0.25">
      <c r="BK2723" s="33"/>
    </row>
    <row r="2724" spans="63:63" x14ac:dyDescent="0.25">
      <c r="BK2724" s="33"/>
    </row>
    <row r="2725" spans="63:63" x14ac:dyDescent="0.25">
      <c r="BK2725" s="33"/>
    </row>
    <row r="2726" spans="63:63" x14ac:dyDescent="0.25">
      <c r="BK2726" s="33"/>
    </row>
    <row r="2727" spans="63:63" x14ac:dyDescent="0.25">
      <c r="BK2727" s="33"/>
    </row>
    <row r="2728" spans="63:63" x14ac:dyDescent="0.25">
      <c r="BK2728" s="33"/>
    </row>
    <row r="2729" spans="63:63" x14ac:dyDescent="0.25">
      <c r="BK2729" s="33"/>
    </row>
    <row r="2730" spans="63:63" x14ac:dyDescent="0.25">
      <c r="BK2730" s="33"/>
    </row>
    <row r="2731" spans="63:63" x14ac:dyDescent="0.25">
      <c r="BK2731" s="33"/>
    </row>
    <row r="2732" spans="63:63" x14ac:dyDescent="0.25">
      <c r="BK2732" s="33"/>
    </row>
    <row r="2733" spans="63:63" x14ac:dyDescent="0.25">
      <c r="BK2733" s="33"/>
    </row>
    <row r="2734" spans="63:63" x14ac:dyDescent="0.25">
      <c r="BK2734" s="33"/>
    </row>
    <row r="2735" spans="63:63" x14ac:dyDescent="0.25">
      <c r="BK2735" s="33"/>
    </row>
    <row r="2736" spans="63:63" x14ac:dyDescent="0.25">
      <c r="BK2736" s="33"/>
    </row>
    <row r="2737" spans="63:63" x14ac:dyDescent="0.25">
      <c r="BK2737" s="33"/>
    </row>
    <row r="2738" spans="63:63" x14ac:dyDescent="0.25">
      <c r="BK2738" s="33"/>
    </row>
    <row r="2739" spans="63:63" x14ac:dyDescent="0.25">
      <c r="BK2739" s="33"/>
    </row>
    <row r="2740" spans="63:63" x14ac:dyDescent="0.25">
      <c r="BK2740" s="33"/>
    </row>
    <row r="2741" spans="63:63" x14ac:dyDescent="0.25">
      <c r="BK2741" s="33"/>
    </row>
    <row r="2742" spans="63:63" x14ac:dyDescent="0.25">
      <c r="BK2742" s="33"/>
    </row>
    <row r="2743" spans="63:63" x14ac:dyDescent="0.25">
      <c r="BK2743" s="33"/>
    </row>
    <row r="2744" spans="63:63" x14ac:dyDescent="0.25">
      <c r="BK2744" s="33"/>
    </row>
    <row r="2745" spans="63:63" x14ac:dyDescent="0.25">
      <c r="BK2745" s="33"/>
    </row>
    <row r="2746" spans="63:63" x14ac:dyDescent="0.25">
      <c r="BK2746" s="33"/>
    </row>
    <row r="2747" spans="63:63" x14ac:dyDescent="0.25">
      <c r="BK2747" s="33"/>
    </row>
    <row r="2748" spans="63:63" x14ac:dyDescent="0.25">
      <c r="BK2748" s="33"/>
    </row>
    <row r="2749" spans="63:63" x14ac:dyDescent="0.25">
      <c r="BK2749" s="33"/>
    </row>
    <row r="2750" spans="63:63" x14ac:dyDescent="0.25">
      <c r="BK2750" s="33"/>
    </row>
    <row r="2751" spans="63:63" x14ac:dyDescent="0.25">
      <c r="BK2751" s="33"/>
    </row>
    <row r="2752" spans="63:63" x14ac:dyDescent="0.25">
      <c r="BK2752" s="33"/>
    </row>
    <row r="2753" spans="63:63" x14ac:dyDescent="0.25">
      <c r="BK2753" s="33"/>
    </row>
    <row r="2754" spans="63:63" x14ac:dyDescent="0.25">
      <c r="BK2754" s="33"/>
    </row>
    <row r="2755" spans="63:63" x14ac:dyDescent="0.25">
      <c r="BK2755" s="33"/>
    </row>
    <row r="2756" spans="63:63" x14ac:dyDescent="0.25">
      <c r="BK2756" s="33"/>
    </row>
    <row r="2757" spans="63:63" x14ac:dyDescent="0.25">
      <c r="BK2757" s="33"/>
    </row>
    <row r="2758" spans="63:63" x14ac:dyDescent="0.25">
      <c r="BK2758" s="33"/>
    </row>
    <row r="2759" spans="63:63" x14ac:dyDescent="0.25">
      <c r="BK2759" s="33"/>
    </row>
    <row r="2760" spans="63:63" x14ac:dyDescent="0.25">
      <c r="BK2760" s="33"/>
    </row>
    <row r="2761" spans="63:63" x14ac:dyDescent="0.25">
      <c r="BK2761" s="33"/>
    </row>
    <row r="2762" spans="63:63" x14ac:dyDescent="0.25">
      <c r="BK2762" s="33"/>
    </row>
    <row r="2763" spans="63:63" x14ac:dyDescent="0.25">
      <c r="BK2763" s="33"/>
    </row>
    <row r="2764" spans="63:63" x14ac:dyDescent="0.25">
      <c r="BK2764" s="33"/>
    </row>
    <row r="2765" spans="63:63" x14ac:dyDescent="0.25">
      <c r="BK2765" s="33"/>
    </row>
    <row r="2766" spans="63:63" x14ac:dyDescent="0.25">
      <c r="BK2766" s="33"/>
    </row>
    <row r="2767" spans="63:63" x14ac:dyDescent="0.25">
      <c r="BK2767" s="33"/>
    </row>
    <row r="2768" spans="63:63" x14ac:dyDescent="0.25">
      <c r="BK2768" s="33"/>
    </row>
    <row r="2769" spans="63:63" x14ac:dyDescent="0.25">
      <c r="BK2769" s="33"/>
    </row>
    <row r="2770" spans="63:63" x14ac:dyDescent="0.25">
      <c r="BK2770" s="33"/>
    </row>
    <row r="2771" spans="63:63" x14ac:dyDescent="0.25">
      <c r="BK2771" s="33"/>
    </row>
    <row r="2772" spans="63:63" x14ac:dyDescent="0.25">
      <c r="BK2772" s="33"/>
    </row>
    <row r="2773" spans="63:63" x14ac:dyDescent="0.25">
      <c r="BK2773" s="33"/>
    </row>
    <row r="2774" spans="63:63" x14ac:dyDescent="0.25">
      <c r="BK2774" s="33"/>
    </row>
    <row r="2775" spans="63:63" x14ac:dyDescent="0.25">
      <c r="BK2775" s="33"/>
    </row>
    <row r="2776" spans="63:63" x14ac:dyDescent="0.25">
      <c r="BK2776" s="33"/>
    </row>
    <row r="2777" spans="63:63" x14ac:dyDescent="0.25">
      <c r="BK2777" s="33"/>
    </row>
    <row r="2778" spans="63:63" x14ac:dyDescent="0.25">
      <c r="BK2778" s="33"/>
    </row>
    <row r="2779" spans="63:63" x14ac:dyDescent="0.25">
      <c r="BK2779" s="33"/>
    </row>
    <row r="2780" spans="63:63" x14ac:dyDescent="0.25">
      <c r="BK2780" s="33"/>
    </row>
    <row r="2781" spans="63:63" x14ac:dyDescent="0.25">
      <c r="BK2781" s="33"/>
    </row>
    <row r="2782" spans="63:63" x14ac:dyDescent="0.25">
      <c r="BK2782" s="33"/>
    </row>
    <row r="2783" spans="63:63" x14ac:dyDescent="0.25">
      <c r="BK2783" s="33"/>
    </row>
    <row r="2784" spans="63:63" x14ac:dyDescent="0.25">
      <c r="BK2784" s="33"/>
    </row>
    <row r="2785" spans="63:63" x14ac:dyDescent="0.25">
      <c r="BK2785" s="33"/>
    </row>
    <row r="2786" spans="63:63" x14ac:dyDescent="0.25">
      <c r="BK2786" s="33"/>
    </row>
    <row r="2787" spans="63:63" x14ac:dyDescent="0.25">
      <c r="BK2787" s="33"/>
    </row>
    <row r="2788" spans="63:63" x14ac:dyDescent="0.25">
      <c r="BK2788" s="33"/>
    </row>
    <row r="2789" spans="63:63" x14ac:dyDescent="0.25">
      <c r="BK2789" s="33"/>
    </row>
    <row r="2790" spans="63:63" x14ac:dyDescent="0.25">
      <c r="BK2790" s="33"/>
    </row>
    <row r="2791" spans="63:63" x14ac:dyDescent="0.25">
      <c r="BK2791" s="33"/>
    </row>
    <row r="2792" spans="63:63" x14ac:dyDescent="0.25">
      <c r="BK2792" s="33"/>
    </row>
    <row r="2793" spans="63:63" x14ac:dyDescent="0.25">
      <c r="BK2793" s="33"/>
    </row>
    <row r="2794" spans="63:63" x14ac:dyDescent="0.25">
      <c r="BK2794" s="33"/>
    </row>
    <row r="2795" spans="63:63" x14ac:dyDescent="0.25">
      <c r="BK2795" s="33"/>
    </row>
    <row r="2796" spans="63:63" x14ac:dyDescent="0.25">
      <c r="BK2796" s="33"/>
    </row>
    <row r="2797" spans="63:63" x14ac:dyDescent="0.25">
      <c r="BK2797" s="33"/>
    </row>
    <row r="2798" spans="63:63" x14ac:dyDescent="0.25">
      <c r="BK2798" s="33"/>
    </row>
    <row r="2799" spans="63:63" x14ac:dyDescent="0.25">
      <c r="BK2799" s="33"/>
    </row>
    <row r="2800" spans="63:63" x14ac:dyDescent="0.25">
      <c r="BK2800" s="33"/>
    </row>
    <row r="2801" spans="63:63" x14ac:dyDescent="0.25">
      <c r="BK2801" s="33"/>
    </row>
    <row r="2802" spans="63:63" x14ac:dyDescent="0.25">
      <c r="BK2802" s="33"/>
    </row>
    <row r="2803" spans="63:63" x14ac:dyDescent="0.25">
      <c r="BK2803" s="33"/>
    </row>
    <row r="2804" spans="63:63" x14ac:dyDescent="0.25">
      <c r="BK2804" s="33"/>
    </row>
    <row r="2805" spans="63:63" x14ac:dyDescent="0.25">
      <c r="BK2805" s="33"/>
    </row>
    <row r="2806" spans="63:63" x14ac:dyDescent="0.25">
      <c r="BK2806" s="33"/>
    </row>
    <row r="2807" spans="63:63" x14ac:dyDescent="0.25">
      <c r="BK2807" s="33"/>
    </row>
    <row r="2808" spans="63:63" x14ac:dyDescent="0.25">
      <c r="BK2808" s="33"/>
    </row>
    <row r="2809" spans="63:63" x14ac:dyDescent="0.25">
      <c r="BK2809" s="33"/>
    </row>
    <row r="2810" spans="63:63" x14ac:dyDescent="0.25">
      <c r="BK2810" s="33"/>
    </row>
    <row r="2811" spans="63:63" x14ac:dyDescent="0.25">
      <c r="BK2811" s="33"/>
    </row>
    <row r="2812" spans="63:63" x14ac:dyDescent="0.25">
      <c r="BK2812" s="33"/>
    </row>
    <row r="2813" spans="63:63" x14ac:dyDescent="0.25">
      <c r="BK2813" s="33"/>
    </row>
    <row r="2814" spans="63:63" x14ac:dyDescent="0.25">
      <c r="BK2814" s="33"/>
    </row>
    <row r="2815" spans="63:63" x14ac:dyDescent="0.25">
      <c r="BK2815" s="33"/>
    </row>
    <row r="2816" spans="63:63" x14ac:dyDescent="0.25">
      <c r="BK2816" s="33"/>
    </row>
    <row r="2817" spans="63:63" x14ac:dyDescent="0.25">
      <c r="BK2817" s="33"/>
    </row>
    <row r="2818" spans="63:63" x14ac:dyDescent="0.25">
      <c r="BK2818" s="33"/>
    </row>
    <row r="2819" spans="63:63" x14ac:dyDescent="0.25">
      <c r="BK2819" s="33"/>
    </row>
    <row r="2820" spans="63:63" x14ac:dyDescent="0.25">
      <c r="BK2820" s="33"/>
    </row>
    <row r="2821" spans="63:63" x14ac:dyDescent="0.25">
      <c r="BK2821" s="33"/>
    </row>
    <row r="2822" spans="63:63" x14ac:dyDescent="0.25">
      <c r="BK2822" s="33"/>
    </row>
    <row r="2823" spans="63:63" x14ac:dyDescent="0.25">
      <c r="BK2823" s="33"/>
    </row>
    <row r="2824" spans="63:63" x14ac:dyDescent="0.25">
      <c r="BK2824" s="33"/>
    </row>
    <row r="2825" spans="63:63" x14ac:dyDescent="0.25">
      <c r="BK2825" s="33"/>
    </row>
    <row r="2826" spans="63:63" x14ac:dyDescent="0.25">
      <c r="BK2826" s="33"/>
    </row>
    <row r="2827" spans="63:63" x14ac:dyDescent="0.25">
      <c r="BK2827" s="33"/>
    </row>
    <row r="2828" spans="63:63" x14ac:dyDescent="0.25">
      <c r="BK2828" s="33"/>
    </row>
    <row r="2829" spans="63:63" x14ac:dyDescent="0.25">
      <c r="BK2829" s="33"/>
    </row>
    <row r="2830" spans="63:63" x14ac:dyDescent="0.25">
      <c r="BK2830" s="33"/>
    </row>
    <row r="2831" spans="63:63" x14ac:dyDescent="0.25">
      <c r="BK2831" s="33"/>
    </row>
    <row r="2832" spans="63:63" x14ac:dyDescent="0.25">
      <c r="BK2832" s="33"/>
    </row>
    <row r="2833" spans="63:63" x14ac:dyDescent="0.25">
      <c r="BK2833" s="33"/>
    </row>
    <row r="2834" spans="63:63" x14ac:dyDescent="0.25">
      <c r="BK2834" s="33"/>
    </row>
    <row r="2835" spans="63:63" x14ac:dyDescent="0.25">
      <c r="BK2835" s="33"/>
    </row>
    <row r="2836" spans="63:63" x14ac:dyDescent="0.25">
      <c r="BK2836" s="33"/>
    </row>
    <row r="2837" spans="63:63" x14ac:dyDescent="0.25">
      <c r="BK2837" s="33"/>
    </row>
    <row r="2838" spans="63:63" x14ac:dyDescent="0.25">
      <c r="BK2838" s="33"/>
    </row>
    <row r="2839" spans="63:63" x14ac:dyDescent="0.25">
      <c r="BK2839" s="33"/>
    </row>
    <row r="2840" spans="63:63" x14ac:dyDescent="0.25">
      <c r="BK2840" s="33"/>
    </row>
    <row r="2841" spans="63:63" x14ac:dyDescent="0.25">
      <c r="BK2841" s="33"/>
    </row>
    <row r="2842" spans="63:63" x14ac:dyDescent="0.25">
      <c r="BK2842" s="33"/>
    </row>
    <row r="2843" spans="63:63" x14ac:dyDescent="0.25">
      <c r="BK2843" s="33"/>
    </row>
    <row r="2844" spans="63:63" x14ac:dyDescent="0.25">
      <c r="BK2844" s="33"/>
    </row>
    <row r="2845" spans="63:63" x14ac:dyDescent="0.25">
      <c r="BK2845" s="33"/>
    </row>
    <row r="2846" spans="63:63" x14ac:dyDescent="0.25">
      <c r="BK2846" s="33"/>
    </row>
    <row r="2847" spans="63:63" x14ac:dyDescent="0.25">
      <c r="BK2847" s="33"/>
    </row>
    <row r="2848" spans="63:63" x14ac:dyDescent="0.25">
      <c r="BK2848" s="33"/>
    </row>
    <row r="2849" spans="63:63" x14ac:dyDescent="0.25">
      <c r="BK2849" s="33"/>
    </row>
    <row r="2850" spans="63:63" x14ac:dyDescent="0.25">
      <c r="BK2850" s="33"/>
    </row>
    <row r="2851" spans="63:63" x14ac:dyDescent="0.25">
      <c r="BK2851" s="33"/>
    </row>
    <row r="2852" spans="63:63" x14ac:dyDescent="0.25">
      <c r="BK2852" s="33"/>
    </row>
    <row r="2853" spans="63:63" x14ac:dyDescent="0.25">
      <c r="BK2853" s="33"/>
    </row>
    <row r="2854" spans="63:63" x14ac:dyDescent="0.25">
      <c r="BK2854" s="33"/>
    </row>
    <row r="2855" spans="63:63" x14ac:dyDescent="0.25">
      <c r="BK2855" s="33"/>
    </row>
    <row r="2856" spans="63:63" x14ac:dyDescent="0.25">
      <c r="BK2856" s="33"/>
    </row>
    <row r="2857" spans="63:63" x14ac:dyDescent="0.25">
      <c r="BK2857" s="33"/>
    </row>
    <row r="2858" spans="63:63" x14ac:dyDescent="0.25">
      <c r="BK2858" s="33"/>
    </row>
    <row r="2859" spans="63:63" x14ac:dyDescent="0.25">
      <c r="BK2859" s="33"/>
    </row>
    <row r="2860" spans="63:63" x14ac:dyDescent="0.25">
      <c r="BK2860" s="33"/>
    </row>
    <row r="2861" spans="63:63" x14ac:dyDescent="0.25">
      <c r="BK2861" s="33"/>
    </row>
    <row r="2862" spans="63:63" x14ac:dyDescent="0.25">
      <c r="BK2862" s="33"/>
    </row>
    <row r="2863" spans="63:63" x14ac:dyDescent="0.25">
      <c r="BK2863" s="33"/>
    </row>
    <row r="2864" spans="63:63" x14ac:dyDescent="0.25">
      <c r="BK2864" s="33"/>
    </row>
    <row r="2865" spans="63:63" x14ac:dyDescent="0.25">
      <c r="BK2865" s="33"/>
    </row>
    <row r="2866" spans="63:63" x14ac:dyDescent="0.25">
      <c r="BK2866" s="33"/>
    </row>
    <row r="2867" spans="63:63" x14ac:dyDescent="0.25">
      <c r="BK2867" s="33"/>
    </row>
    <row r="2868" spans="63:63" x14ac:dyDescent="0.25">
      <c r="BK2868" s="33"/>
    </row>
    <row r="2869" spans="63:63" x14ac:dyDescent="0.25">
      <c r="BK2869" s="33"/>
    </row>
    <row r="2870" spans="63:63" x14ac:dyDescent="0.25">
      <c r="BK2870" s="33"/>
    </row>
    <row r="2871" spans="63:63" x14ac:dyDescent="0.25">
      <c r="BK2871" s="33"/>
    </row>
    <row r="2872" spans="63:63" x14ac:dyDescent="0.25">
      <c r="BK2872" s="33"/>
    </row>
    <row r="2873" spans="63:63" x14ac:dyDescent="0.25">
      <c r="BK2873" s="33"/>
    </row>
    <row r="2874" spans="63:63" x14ac:dyDescent="0.25">
      <c r="BK2874" s="33"/>
    </row>
    <row r="2875" spans="63:63" x14ac:dyDescent="0.25">
      <c r="BK2875" s="33"/>
    </row>
    <row r="2876" spans="63:63" x14ac:dyDescent="0.25">
      <c r="BK2876" s="33"/>
    </row>
    <row r="2877" spans="63:63" x14ac:dyDescent="0.25">
      <c r="BK2877" s="33"/>
    </row>
    <row r="2878" spans="63:63" x14ac:dyDescent="0.25">
      <c r="BK2878" s="33"/>
    </row>
    <row r="2879" spans="63:63" x14ac:dyDescent="0.25">
      <c r="BK2879" s="33"/>
    </row>
    <row r="2880" spans="63:63" x14ac:dyDescent="0.25">
      <c r="BK2880" s="33"/>
    </row>
    <row r="2881" spans="63:63" x14ac:dyDescent="0.25">
      <c r="BK2881" s="33"/>
    </row>
    <row r="2882" spans="63:63" x14ac:dyDescent="0.25">
      <c r="BK2882" s="33"/>
    </row>
    <row r="2883" spans="63:63" x14ac:dyDescent="0.25">
      <c r="BK2883" s="33"/>
    </row>
    <row r="2884" spans="63:63" x14ac:dyDescent="0.25">
      <c r="BK2884" s="33"/>
    </row>
    <row r="2885" spans="63:63" x14ac:dyDescent="0.25">
      <c r="BK2885" s="33"/>
    </row>
    <row r="2886" spans="63:63" x14ac:dyDescent="0.25">
      <c r="BK2886" s="33"/>
    </row>
    <row r="2887" spans="63:63" x14ac:dyDescent="0.25">
      <c r="BK2887" s="33"/>
    </row>
    <row r="2888" spans="63:63" x14ac:dyDescent="0.25">
      <c r="BK2888" s="33"/>
    </row>
    <row r="2889" spans="63:63" x14ac:dyDescent="0.25">
      <c r="BK2889" s="33"/>
    </row>
    <row r="2890" spans="63:63" x14ac:dyDescent="0.25">
      <c r="BK2890" s="33"/>
    </row>
    <row r="2891" spans="63:63" x14ac:dyDescent="0.25">
      <c r="BK2891" s="33"/>
    </row>
    <row r="2892" spans="63:63" x14ac:dyDescent="0.25">
      <c r="BK2892" s="33"/>
    </row>
    <row r="2893" spans="63:63" x14ac:dyDescent="0.25">
      <c r="BK2893" s="33"/>
    </row>
    <row r="2894" spans="63:63" x14ac:dyDescent="0.25">
      <c r="BK2894" s="33"/>
    </row>
    <row r="2895" spans="63:63" x14ac:dyDescent="0.25">
      <c r="BK2895" s="33"/>
    </row>
    <row r="2896" spans="63:63" x14ac:dyDescent="0.25">
      <c r="BK2896" s="33"/>
    </row>
    <row r="2897" spans="63:63" x14ac:dyDescent="0.25">
      <c r="BK2897" s="33"/>
    </row>
    <row r="2898" spans="63:63" x14ac:dyDescent="0.25">
      <c r="BK2898" s="33"/>
    </row>
    <row r="2899" spans="63:63" x14ac:dyDescent="0.25">
      <c r="BK2899" s="33"/>
    </row>
    <row r="2900" spans="63:63" x14ac:dyDescent="0.25">
      <c r="BK2900" s="33"/>
    </row>
    <row r="2901" spans="63:63" x14ac:dyDescent="0.25">
      <c r="BK2901" s="33"/>
    </row>
    <row r="2902" spans="63:63" x14ac:dyDescent="0.25">
      <c r="BK2902" s="33"/>
    </row>
    <row r="2903" spans="63:63" x14ac:dyDescent="0.25">
      <c r="BK2903" s="33"/>
    </row>
    <row r="2904" spans="63:63" x14ac:dyDescent="0.25">
      <c r="BK2904" s="33"/>
    </row>
    <row r="2905" spans="63:63" x14ac:dyDescent="0.25">
      <c r="BK2905" s="33"/>
    </row>
    <row r="2906" spans="63:63" x14ac:dyDescent="0.25">
      <c r="BK2906" s="33"/>
    </row>
    <row r="2907" spans="63:63" x14ac:dyDescent="0.25">
      <c r="BK2907" s="33"/>
    </row>
    <row r="2908" spans="63:63" x14ac:dyDescent="0.25">
      <c r="BK2908" s="33"/>
    </row>
    <row r="2909" spans="63:63" x14ac:dyDescent="0.25">
      <c r="BK2909" s="33"/>
    </row>
    <row r="2910" spans="63:63" x14ac:dyDescent="0.25">
      <c r="BK2910" s="33"/>
    </row>
    <row r="2911" spans="63:63" x14ac:dyDescent="0.25">
      <c r="BK2911" s="33"/>
    </row>
    <row r="2912" spans="63:63" x14ac:dyDescent="0.25">
      <c r="BK2912" s="33"/>
    </row>
    <row r="2913" spans="63:63" x14ac:dyDescent="0.25">
      <c r="BK2913" s="33"/>
    </row>
    <row r="2914" spans="63:63" x14ac:dyDescent="0.25">
      <c r="BK2914" s="33"/>
    </row>
    <row r="2915" spans="63:63" x14ac:dyDescent="0.25">
      <c r="BK2915" s="33"/>
    </row>
    <row r="2916" spans="63:63" x14ac:dyDescent="0.25">
      <c r="BK2916" s="33"/>
    </row>
    <row r="2917" spans="63:63" x14ac:dyDescent="0.25">
      <c r="BK2917" s="33"/>
    </row>
    <row r="2918" spans="63:63" x14ac:dyDescent="0.25">
      <c r="BK2918" s="33"/>
    </row>
    <row r="2919" spans="63:63" x14ac:dyDescent="0.25">
      <c r="BK2919" s="33"/>
    </row>
    <row r="2920" spans="63:63" x14ac:dyDescent="0.25">
      <c r="BK2920" s="33"/>
    </row>
    <row r="2921" spans="63:63" x14ac:dyDescent="0.25">
      <c r="BK2921" s="33"/>
    </row>
    <row r="2922" spans="63:63" x14ac:dyDescent="0.25">
      <c r="BK2922" s="33"/>
    </row>
    <row r="2923" spans="63:63" x14ac:dyDescent="0.25">
      <c r="BK2923" s="33"/>
    </row>
    <row r="2924" spans="63:63" x14ac:dyDescent="0.25">
      <c r="BK2924" s="33"/>
    </row>
    <row r="2925" spans="63:63" x14ac:dyDescent="0.25">
      <c r="BK2925" s="33"/>
    </row>
    <row r="2926" spans="63:63" x14ac:dyDescent="0.25">
      <c r="BK2926" s="33"/>
    </row>
    <row r="2927" spans="63:63" x14ac:dyDescent="0.25">
      <c r="BK2927" s="33"/>
    </row>
    <row r="2928" spans="63:63" x14ac:dyDescent="0.25">
      <c r="BK2928" s="33"/>
    </row>
    <row r="2929" spans="63:63" x14ac:dyDescent="0.25">
      <c r="BK2929" s="33"/>
    </row>
    <row r="2930" spans="63:63" x14ac:dyDescent="0.25">
      <c r="BK2930" s="33"/>
    </row>
    <row r="2931" spans="63:63" x14ac:dyDescent="0.25">
      <c r="BK2931" s="33"/>
    </row>
    <row r="2932" spans="63:63" x14ac:dyDescent="0.25">
      <c r="BK2932" s="33"/>
    </row>
    <row r="2933" spans="63:63" x14ac:dyDescent="0.25">
      <c r="BK2933" s="33"/>
    </row>
    <row r="2934" spans="63:63" x14ac:dyDescent="0.25">
      <c r="BK2934" s="33"/>
    </row>
    <row r="2935" spans="63:63" x14ac:dyDescent="0.25">
      <c r="BK2935" s="33"/>
    </row>
    <row r="2936" spans="63:63" x14ac:dyDescent="0.25">
      <c r="BK2936" s="33"/>
    </row>
    <row r="2937" spans="63:63" x14ac:dyDescent="0.25">
      <c r="BK2937" s="33"/>
    </row>
    <row r="2938" spans="63:63" x14ac:dyDescent="0.25">
      <c r="BK2938" s="33"/>
    </row>
    <row r="2939" spans="63:63" x14ac:dyDescent="0.25">
      <c r="BK2939" s="33"/>
    </row>
    <row r="2940" spans="63:63" x14ac:dyDescent="0.25">
      <c r="BK2940" s="33"/>
    </row>
    <row r="2941" spans="63:63" x14ac:dyDescent="0.25">
      <c r="BK2941" s="33"/>
    </row>
    <row r="2942" spans="63:63" x14ac:dyDescent="0.25">
      <c r="BK2942" s="33"/>
    </row>
    <row r="2943" spans="63:63" x14ac:dyDescent="0.25">
      <c r="BK2943" s="33"/>
    </row>
    <row r="2944" spans="63:63" x14ac:dyDescent="0.25">
      <c r="BK2944" s="33"/>
    </row>
    <row r="2945" spans="63:63" x14ac:dyDescent="0.25">
      <c r="BK2945" s="33"/>
    </row>
    <row r="2946" spans="63:63" x14ac:dyDescent="0.25">
      <c r="BK2946" s="33"/>
    </row>
    <row r="2947" spans="63:63" x14ac:dyDescent="0.25">
      <c r="BK2947" s="33"/>
    </row>
    <row r="2948" spans="63:63" x14ac:dyDescent="0.25">
      <c r="BK2948" s="33"/>
    </row>
    <row r="2949" spans="63:63" x14ac:dyDescent="0.25">
      <c r="BK2949" s="33"/>
    </row>
    <row r="2950" spans="63:63" x14ac:dyDescent="0.25">
      <c r="BK2950" s="33"/>
    </row>
    <row r="2951" spans="63:63" x14ac:dyDescent="0.25">
      <c r="BK2951" s="33"/>
    </row>
    <row r="2952" spans="63:63" x14ac:dyDescent="0.25">
      <c r="BK2952" s="33"/>
    </row>
    <row r="2953" spans="63:63" x14ac:dyDescent="0.25">
      <c r="BK2953" s="33"/>
    </row>
    <row r="2954" spans="63:63" x14ac:dyDescent="0.25">
      <c r="BK2954" s="33"/>
    </row>
    <row r="2955" spans="63:63" x14ac:dyDescent="0.25">
      <c r="BK2955" s="33"/>
    </row>
    <row r="2956" spans="63:63" x14ac:dyDescent="0.25">
      <c r="BK2956" s="33"/>
    </row>
    <row r="2957" spans="63:63" x14ac:dyDescent="0.25">
      <c r="BK2957" s="33"/>
    </row>
    <row r="2958" spans="63:63" x14ac:dyDescent="0.25">
      <c r="BK2958" s="33"/>
    </row>
    <row r="2959" spans="63:63" x14ac:dyDescent="0.25">
      <c r="BK2959" s="33"/>
    </row>
    <row r="2960" spans="63:63" x14ac:dyDescent="0.25">
      <c r="BK2960" s="33"/>
    </row>
    <row r="2961" spans="63:63" x14ac:dyDescent="0.25">
      <c r="BK2961" s="33"/>
    </row>
    <row r="2962" spans="63:63" x14ac:dyDescent="0.25">
      <c r="BK2962" s="33"/>
    </row>
    <row r="2963" spans="63:63" x14ac:dyDescent="0.25">
      <c r="BK2963" s="33"/>
    </row>
    <row r="2964" spans="63:63" x14ac:dyDescent="0.25">
      <c r="BK2964" s="33"/>
    </row>
    <row r="2965" spans="63:63" x14ac:dyDescent="0.25">
      <c r="BK2965" s="33"/>
    </row>
    <row r="2966" spans="63:63" x14ac:dyDescent="0.25">
      <c r="BK2966" s="33"/>
    </row>
    <row r="2967" spans="63:63" x14ac:dyDescent="0.25">
      <c r="BK2967" s="33"/>
    </row>
    <row r="2968" spans="63:63" x14ac:dyDescent="0.25">
      <c r="BK2968" s="33"/>
    </row>
    <row r="2969" spans="63:63" x14ac:dyDescent="0.25">
      <c r="BK2969" s="33"/>
    </row>
    <row r="2970" spans="63:63" x14ac:dyDescent="0.25">
      <c r="BK2970" s="33"/>
    </row>
    <row r="2971" spans="63:63" x14ac:dyDescent="0.25">
      <c r="BK2971" s="33"/>
    </row>
    <row r="2972" spans="63:63" x14ac:dyDescent="0.25">
      <c r="BK2972" s="33"/>
    </row>
    <row r="2973" spans="63:63" x14ac:dyDescent="0.25">
      <c r="BK2973" s="33"/>
    </row>
    <row r="2974" spans="63:63" x14ac:dyDescent="0.25">
      <c r="BK2974" s="33"/>
    </row>
    <row r="2975" spans="63:63" x14ac:dyDescent="0.25">
      <c r="BK2975" s="33"/>
    </row>
    <row r="2976" spans="63:63" x14ac:dyDescent="0.25">
      <c r="BK2976" s="33"/>
    </row>
    <row r="2977" spans="63:63" x14ac:dyDescent="0.25">
      <c r="BK2977" s="33"/>
    </row>
    <row r="2978" spans="63:63" x14ac:dyDescent="0.25">
      <c r="BK2978" s="33"/>
    </row>
    <row r="2979" spans="63:63" x14ac:dyDescent="0.25">
      <c r="BK2979" s="33"/>
    </row>
    <row r="2980" spans="63:63" x14ac:dyDescent="0.25">
      <c r="BK2980" s="33"/>
    </row>
    <row r="2981" spans="63:63" x14ac:dyDescent="0.25">
      <c r="BK2981" s="33"/>
    </row>
    <row r="2982" spans="63:63" x14ac:dyDescent="0.25">
      <c r="BK2982" s="33"/>
    </row>
    <row r="2983" spans="63:63" x14ac:dyDescent="0.25">
      <c r="BK2983" s="33"/>
    </row>
    <row r="2984" spans="63:63" x14ac:dyDescent="0.25">
      <c r="BK2984" s="33"/>
    </row>
    <row r="2985" spans="63:63" x14ac:dyDescent="0.25">
      <c r="BK2985" s="33"/>
    </row>
    <row r="2986" spans="63:63" x14ac:dyDescent="0.25">
      <c r="BK2986" s="33"/>
    </row>
    <row r="2987" spans="63:63" x14ac:dyDescent="0.25">
      <c r="BK2987" s="33"/>
    </row>
    <row r="2988" spans="63:63" x14ac:dyDescent="0.25">
      <c r="BK2988" s="33"/>
    </row>
    <row r="2989" spans="63:63" x14ac:dyDescent="0.25">
      <c r="BK2989" s="33"/>
    </row>
    <row r="2990" spans="63:63" x14ac:dyDescent="0.25">
      <c r="BK2990" s="33"/>
    </row>
    <row r="2991" spans="63:63" x14ac:dyDescent="0.25">
      <c r="BK2991" s="33"/>
    </row>
    <row r="2992" spans="63:63" x14ac:dyDescent="0.25">
      <c r="BK2992" s="33"/>
    </row>
    <row r="2993" spans="63:63" x14ac:dyDescent="0.25">
      <c r="BK2993" s="33"/>
    </row>
    <row r="2994" spans="63:63" x14ac:dyDescent="0.25">
      <c r="BK2994" s="33"/>
    </row>
    <row r="2995" spans="63:63" x14ac:dyDescent="0.25">
      <c r="BK2995" s="33"/>
    </row>
    <row r="2996" spans="63:63" x14ac:dyDescent="0.25">
      <c r="BK2996" s="33"/>
    </row>
    <row r="2997" spans="63:63" x14ac:dyDescent="0.25">
      <c r="BK2997" s="33"/>
    </row>
    <row r="2998" spans="63:63" x14ac:dyDescent="0.25">
      <c r="BK2998" s="33"/>
    </row>
    <row r="2999" spans="63:63" x14ac:dyDescent="0.25">
      <c r="BK2999" s="33"/>
    </row>
    <row r="3000" spans="63:63" x14ac:dyDescent="0.25">
      <c r="BK3000" s="33"/>
    </row>
    <row r="3001" spans="63:63" x14ac:dyDescent="0.25">
      <c r="BK3001" s="33"/>
    </row>
    <row r="3002" spans="63:63" x14ac:dyDescent="0.25">
      <c r="BK3002" s="33"/>
    </row>
    <row r="3003" spans="63:63" x14ac:dyDescent="0.25">
      <c r="BK3003" s="33"/>
    </row>
    <row r="3004" spans="63:63" x14ac:dyDescent="0.25">
      <c r="BK3004" s="33"/>
    </row>
    <row r="3005" spans="63:63" x14ac:dyDescent="0.25">
      <c r="BK3005" s="33"/>
    </row>
    <row r="3006" spans="63:63" x14ac:dyDescent="0.25">
      <c r="BK3006" s="33"/>
    </row>
    <row r="3007" spans="63:63" x14ac:dyDescent="0.25">
      <c r="BK3007" s="33"/>
    </row>
    <row r="3008" spans="63:63" x14ac:dyDescent="0.25">
      <c r="BK3008" s="33"/>
    </row>
    <row r="3009" spans="63:63" x14ac:dyDescent="0.25">
      <c r="BK3009" s="33"/>
    </row>
    <row r="3010" spans="63:63" x14ac:dyDescent="0.25">
      <c r="BK3010" s="33"/>
    </row>
    <row r="3011" spans="63:63" x14ac:dyDescent="0.25">
      <c r="BK3011" s="33"/>
    </row>
    <row r="3012" spans="63:63" x14ac:dyDescent="0.25">
      <c r="BK3012" s="33"/>
    </row>
    <row r="3013" spans="63:63" x14ac:dyDescent="0.25">
      <c r="BK3013" s="33"/>
    </row>
    <row r="3014" spans="63:63" x14ac:dyDescent="0.25">
      <c r="BK3014" s="33"/>
    </row>
    <row r="3015" spans="63:63" x14ac:dyDescent="0.25">
      <c r="BK3015" s="33"/>
    </row>
    <row r="3016" spans="63:63" x14ac:dyDescent="0.25">
      <c r="BK3016" s="33"/>
    </row>
    <row r="3017" spans="63:63" x14ac:dyDescent="0.25">
      <c r="BK3017" s="33"/>
    </row>
    <row r="3018" spans="63:63" x14ac:dyDescent="0.25">
      <c r="BK3018" s="33"/>
    </row>
    <row r="3019" spans="63:63" x14ac:dyDescent="0.25">
      <c r="BK3019" s="33"/>
    </row>
    <row r="3020" spans="63:63" x14ac:dyDescent="0.25">
      <c r="BK3020" s="33"/>
    </row>
    <row r="3021" spans="63:63" x14ac:dyDescent="0.25">
      <c r="BK3021" s="33"/>
    </row>
    <row r="3022" spans="63:63" x14ac:dyDescent="0.25">
      <c r="BK3022" s="33"/>
    </row>
    <row r="3023" spans="63:63" x14ac:dyDescent="0.25">
      <c r="BK3023" s="33"/>
    </row>
    <row r="3024" spans="63:63" x14ac:dyDescent="0.25">
      <c r="BK3024" s="33"/>
    </row>
    <row r="3025" spans="63:63" x14ac:dyDescent="0.25">
      <c r="BK3025" s="33"/>
    </row>
    <row r="3026" spans="63:63" x14ac:dyDescent="0.25">
      <c r="BK3026" s="33"/>
    </row>
    <row r="3027" spans="63:63" x14ac:dyDescent="0.25">
      <c r="BK3027" s="33"/>
    </row>
    <row r="3028" spans="63:63" x14ac:dyDescent="0.25">
      <c r="BK3028" s="33"/>
    </row>
    <row r="3029" spans="63:63" x14ac:dyDescent="0.25">
      <c r="BK3029" s="33"/>
    </row>
    <row r="3030" spans="63:63" x14ac:dyDescent="0.25">
      <c r="BK3030" s="33"/>
    </row>
    <row r="3031" spans="63:63" x14ac:dyDescent="0.25">
      <c r="BK3031" s="33"/>
    </row>
    <row r="3032" spans="63:63" x14ac:dyDescent="0.25">
      <c r="BK3032" s="33"/>
    </row>
    <row r="3033" spans="63:63" x14ac:dyDescent="0.25">
      <c r="BK3033" s="33"/>
    </row>
    <row r="3034" spans="63:63" x14ac:dyDescent="0.25">
      <c r="BK3034" s="33"/>
    </row>
    <row r="3035" spans="63:63" x14ac:dyDescent="0.25">
      <c r="BK3035" s="33"/>
    </row>
    <row r="3036" spans="63:63" x14ac:dyDescent="0.25">
      <c r="BK3036" s="33"/>
    </row>
    <row r="3037" spans="63:63" x14ac:dyDescent="0.25">
      <c r="BK3037" s="33"/>
    </row>
    <row r="3038" spans="63:63" x14ac:dyDescent="0.25">
      <c r="BK3038" s="33"/>
    </row>
    <row r="3039" spans="63:63" x14ac:dyDescent="0.25">
      <c r="BK3039" s="33"/>
    </row>
    <row r="3040" spans="63:63" x14ac:dyDescent="0.25">
      <c r="BK3040" s="33"/>
    </row>
    <row r="3041" spans="63:63" x14ac:dyDescent="0.25">
      <c r="BK3041" s="33"/>
    </row>
    <row r="3042" spans="63:63" x14ac:dyDescent="0.25">
      <c r="BK3042" s="33"/>
    </row>
    <row r="3043" spans="63:63" x14ac:dyDescent="0.25">
      <c r="BK3043" s="33"/>
    </row>
    <row r="3044" spans="63:63" x14ac:dyDescent="0.25">
      <c r="BK3044" s="33"/>
    </row>
    <row r="3045" spans="63:63" x14ac:dyDescent="0.25">
      <c r="BK3045" s="33"/>
    </row>
    <row r="3046" spans="63:63" x14ac:dyDescent="0.25">
      <c r="BK3046" s="33"/>
    </row>
    <row r="3047" spans="63:63" x14ac:dyDescent="0.25">
      <c r="BK3047" s="33"/>
    </row>
    <row r="3048" spans="63:63" x14ac:dyDescent="0.25">
      <c r="BK3048" s="33"/>
    </row>
    <row r="3049" spans="63:63" x14ac:dyDescent="0.25">
      <c r="BK3049" s="33"/>
    </row>
    <row r="3050" spans="63:63" x14ac:dyDescent="0.25">
      <c r="BK3050" s="33"/>
    </row>
    <row r="3051" spans="63:63" x14ac:dyDescent="0.25">
      <c r="BK3051" s="33"/>
    </row>
    <row r="3052" spans="63:63" x14ac:dyDescent="0.25">
      <c r="BK3052" s="33"/>
    </row>
    <row r="3053" spans="63:63" x14ac:dyDescent="0.25">
      <c r="BK3053" s="33"/>
    </row>
    <row r="3054" spans="63:63" x14ac:dyDescent="0.25">
      <c r="BK3054" s="33"/>
    </row>
    <row r="3055" spans="63:63" x14ac:dyDescent="0.25">
      <c r="BK3055" s="33"/>
    </row>
    <row r="3056" spans="63:63" x14ac:dyDescent="0.25">
      <c r="BK3056" s="33"/>
    </row>
    <row r="3057" spans="63:63" x14ac:dyDescent="0.25">
      <c r="BK3057" s="33"/>
    </row>
    <row r="3058" spans="63:63" x14ac:dyDescent="0.25">
      <c r="BK3058" s="33"/>
    </row>
    <row r="3059" spans="63:63" x14ac:dyDescent="0.25">
      <c r="BK3059" s="33"/>
    </row>
    <row r="3060" spans="63:63" x14ac:dyDescent="0.25">
      <c r="BK3060" s="33"/>
    </row>
    <row r="3061" spans="63:63" x14ac:dyDescent="0.25">
      <c r="BK3061" s="33"/>
    </row>
    <row r="3062" spans="63:63" x14ac:dyDescent="0.25">
      <c r="BK3062" s="33"/>
    </row>
    <row r="3063" spans="63:63" x14ac:dyDescent="0.25">
      <c r="BK3063" s="33"/>
    </row>
    <row r="3064" spans="63:63" x14ac:dyDescent="0.25">
      <c r="BK3064" s="33"/>
    </row>
    <row r="3065" spans="63:63" x14ac:dyDescent="0.25">
      <c r="BK3065" s="33"/>
    </row>
    <row r="3066" spans="63:63" x14ac:dyDescent="0.25">
      <c r="BK3066" s="33"/>
    </row>
    <row r="3067" spans="63:63" x14ac:dyDescent="0.25">
      <c r="BK3067" s="33"/>
    </row>
    <row r="3068" spans="63:63" x14ac:dyDescent="0.25">
      <c r="BK3068" s="33"/>
    </row>
    <row r="3069" spans="63:63" x14ac:dyDescent="0.25">
      <c r="BK3069" s="33"/>
    </row>
    <row r="3070" spans="63:63" x14ac:dyDescent="0.25">
      <c r="BK3070" s="33"/>
    </row>
    <row r="3071" spans="63:63" x14ac:dyDescent="0.25">
      <c r="BK3071" s="33"/>
    </row>
    <row r="3072" spans="63:63" x14ac:dyDescent="0.25">
      <c r="BK3072" s="33"/>
    </row>
    <row r="3073" spans="63:63" x14ac:dyDescent="0.25">
      <c r="BK3073" s="33"/>
    </row>
    <row r="3074" spans="63:63" x14ac:dyDescent="0.25">
      <c r="BK3074" s="33"/>
    </row>
    <row r="3075" spans="63:63" x14ac:dyDescent="0.25">
      <c r="BK3075" s="33"/>
    </row>
    <row r="3076" spans="63:63" x14ac:dyDescent="0.25">
      <c r="BK3076" s="33"/>
    </row>
    <row r="3077" spans="63:63" x14ac:dyDescent="0.25">
      <c r="BK3077" s="33"/>
    </row>
    <row r="3078" spans="63:63" x14ac:dyDescent="0.25">
      <c r="BK3078" s="33"/>
    </row>
    <row r="3079" spans="63:63" x14ac:dyDescent="0.25">
      <c r="BK3079" s="33"/>
    </row>
    <row r="3080" spans="63:63" x14ac:dyDescent="0.25">
      <c r="BK3080" s="33"/>
    </row>
    <row r="3081" spans="63:63" x14ac:dyDescent="0.25">
      <c r="BK3081" s="33"/>
    </row>
    <row r="3082" spans="63:63" x14ac:dyDescent="0.25">
      <c r="BK3082" s="33"/>
    </row>
    <row r="3083" spans="63:63" x14ac:dyDescent="0.25">
      <c r="BK3083" s="33"/>
    </row>
    <row r="3084" spans="63:63" x14ac:dyDescent="0.25">
      <c r="BK3084" s="33"/>
    </row>
    <row r="3085" spans="63:63" x14ac:dyDescent="0.25">
      <c r="BK3085" s="33"/>
    </row>
    <row r="3086" spans="63:63" x14ac:dyDescent="0.25">
      <c r="BK3086" s="33"/>
    </row>
    <row r="3087" spans="63:63" x14ac:dyDescent="0.25">
      <c r="BK3087" s="33"/>
    </row>
    <row r="3088" spans="63:63" x14ac:dyDescent="0.25">
      <c r="BK3088" s="33"/>
    </row>
    <row r="3089" spans="63:63" x14ac:dyDescent="0.25">
      <c r="BK3089" s="33"/>
    </row>
    <row r="3090" spans="63:63" x14ac:dyDescent="0.25">
      <c r="BK3090" s="33"/>
    </row>
    <row r="3091" spans="63:63" x14ac:dyDescent="0.25">
      <c r="BK3091" s="33"/>
    </row>
    <row r="3092" spans="63:63" x14ac:dyDescent="0.25">
      <c r="BK3092" s="33"/>
    </row>
    <row r="3093" spans="63:63" x14ac:dyDescent="0.25">
      <c r="BK3093" s="33"/>
    </row>
    <row r="3094" spans="63:63" x14ac:dyDescent="0.25">
      <c r="BK3094" s="33"/>
    </row>
    <row r="3095" spans="63:63" x14ac:dyDescent="0.25">
      <c r="BK3095" s="33"/>
    </row>
    <row r="3096" spans="63:63" x14ac:dyDescent="0.25">
      <c r="BK3096" s="33"/>
    </row>
    <row r="3097" spans="63:63" x14ac:dyDescent="0.25">
      <c r="BK3097" s="33"/>
    </row>
    <row r="3098" spans="63:63" x14ac:dyDescent="0.25">
      <c r="BK3098" s="33"/>
    </row>
    <row r="3099" spans="63:63" x14ac:dyDescent="0.25">
      <c r="BK3099" s="33"/>
    </row>
    <row r="3100" spans="63:63" x14ac:dyDescent="0.25">
      <c r="BK3100" s="33"/>
    </row>
    <row r="3101" spans="63:63" x14ac:dyDescent="0.25">
      <c r="BK3101" s="33"/>
    </row>
    <row r="3102" spans="63:63" x14ac:dyDescent="0.25">
      <c r="BK3102" s="33"/>
    </row>
    <row r="3103" spans="63:63" x14ac:dyDescent="0.25">
      <c r="BK3103" s="33"/>
    </row>
    <row r="3104" spans="63:63" x14ac:dyDescent="0.25">
      <c r="BK3104" s="33"/>
    </row>
    <row r="3105" spans="63:63" x14ac:dyDescent="0.25">
      <c r="BK3105" s="33"/>
    </row>
    <row r="3106" spans="63:63" x14ac:dyDescent="0.25">
      <c r="BK3106" s="33"/>
    </row>
    <row r="3107" spans="63:63" x14ac:dyDescent="0.25">
      <c r="BK3107" s="33"/>
    </row>
    <row r="3108" spans="63:63" x14ac:dyDescent="0.25">
      <c r="BK3108" s="33"/>
    </row>
    <row r="3109" spans="63:63" x14ac:dyDescent="0.25">
      <c r="BK3109" s="33"/>
    </row>
    <row r="3110" spans="63:63" x14ac:dyDescent="0.25">
      <c r="BK3110" s="33"/>
    </row>
    <row r="3111" spans="63:63" x14ac:dyDescent="0.25">
      <c r="BK3111" s="33"/>
    </row>
    <row r="3112" spans="63:63" x14ac:dyDescent="0.25">
      <c r="BK3112" s="33"/>
    </row>
    <row r="3113" spans="63:63" x14ac:dyDescent="0.25">
      <c r="BK3113" s="33"/>
    </row>
    <row r="3114" spans="63:63" x14ac:dyDescent="0.25">
      <c r="BK3114" s="33"/>
    </row>
    <row r="3115" spans="63:63" x14ac:dyDescent="0.25">
      <c r="BK3115" s="33"/>
    </row>
    <row r="3116" spans="63:63" x14ac:dyDescent="0.25">
      <c r="BK3116" s="33"/>
    </row>
    <row r="3117" spans="63:63" x14ac:dyDescent="0.25">
      <c r="BK3117" s="33"/>
    </row>
    <row r="3118" spans="63:63" x14ac:dyDescent="0.25">
      <c r="BK3118" s="33"/>
    </row>
    <row r="3119" spans="63:63" x14ac:dyDescent="0.25">
      <c r="BK3119" s="33"/>
    </row>
    <row r="3120" spans="63:63" x14ac:dyDescent="0.25">
      <c r="BK3120" s="33"/>
    </row>
    <row r="3121" spans="63:63" x14ac:dyDescent="0.25">
      <c r="BK3121" s="33"/>
    </row>
    <row r="3122" spans="63:63" x14ac:dyDescent="0.25">
      <c r="BK3122" s="33"/>
    </row>
    <row r="3123" spans="63:63" x14ac:dyDescent="0.25">
      <c r="BK3123" s="33"/>
    </row>
    <row r="3124" spans="63:63" x14ac:dyDescent="0.25">
      <c r="BK3124" s="33"/>
    </row>
    <row r="3125" spans="63:63" x14ac:dyDescent="0.25">
      <c r="BK3125" s="33"/>
    </row>
    <row r="3126" spans="63:63" x14ac:dyDescent="0.25">
      <c r="BK3126" s="33"/>
    </row>
    <row r="3127" spans="63:63" x14ac:dyDescent="0.25">
      <c r="BK3127" s="33"/>
    </row>
    <row r="3128" spans="63:63" x14ac:dyDescent="0.25">
      <c r="BK3128" s="33"/>
    </row>
    <row r="3129" spans="63:63" x14ac:dyDescent="0.25">
      <c r="BK3129" s="33"/>
    </row>
    <row r="3130" spans="63:63" x14ac:dyDescent="0.25">
      <c r="BK3130" s="33"/>
    </row>
    <row r="3131" spans="63:63" x14ac:dyDescent="0.25">
      <c r="BK3131" s="33"/>
    </row>
    <row r="3132" spans="63:63" x14ac:dyDescent="0.25">
      <c r="BK3132" s="33"/>
    </row>
    <row r="3133" spans="63:63" x14ac:dyDescent="0.25">
      <c r="BK3133" s="33"/>
    </row>
    <row r="3134" spans="63:63" x14ac:dyDescent="0.25">
      <c r="BK3134" s="33"/>
    </row>
    <row r="3135" spans="63:63" x14ac:dyDescent="0.25">
      <c r="BK3135" s="33"/>
    </row>
    <row r="3136" spans="63:63" x14ac:dyDescent="0.25">
      <c r="BK3136" s="33"/>
    </row>
    <row r="3137" spans="63:63" x14ac:dyDescent="0.25">
      <c r="BK3137" s="33"/>
    </row>
    <row r="3138" spans="63:63" x14ac:dyDescent="0.25">
      <c r="BK3138" s="33"/>
    </row>
    <row r="3139" spans="63:63" x14ac:dyDescent="0.25">
      <c r="BK3139" s="33"/>
    </row>
    <row r="3140" spans="63:63" x14ac:dyDescent="0.25">
      <c r="BK3140" s="33"/>
    </row>
    <row r="3141" spans="63:63" x14ac:dyDescent="0.25">
      <c r="BK3141" s="33"/>
    </row>
    <row r="3142" spans="63:63" x14ac:dyDescent="0.25">
      <c r="BK3142" s="33"/>
    </row>
    <row r="3143" spans="63:63" x14ac:dyDescent="0.25">
      <c r="BK3143" s="33"/>
    </row>
    <row r="3144" spans="63:63" x14ac:dyDescent="0.25">
      <c r="BK3144" s="33"/>
    </row>
    <row r="3145" spans="63:63" x14ac:dyDescent="0.25">
      <c r="BK3145" s="33"/>
    </row>
    <row r="3146" spans="63:63" x14ac:dyDescent="0.25">
      <c r="BK3146" s="33"/>
    </row>
    <row r="3147" spans="63:63" x14ac:dyDescent="0.25">
      <c r="BK3147" s="33"/>
    </row>
    <row r="3148" spans="63:63" x14ac:dyDescent="0.25">
      <c r="BK3148" s="33"/>
    </row>
    <row r="3149" spans="63:63" x14ac:dyDescent="0.25">
      <c r="BK3149" s="33"/>
    </row>
    <row r="3150" spans="63:63" x14ac:dyDescent="0.25">
      <c r="BK3150" s="33"/>
    </row>
    <row r="3151" spans="63:63" x14ac:dyDescent="0.25">
      <c r="BK3151" s="33"/>
    </row>
    <row r="3152" spans="63:63" x14ac:dyDescent="0.25">
      <c r="BK3152" s="33"/>
    </row>
    <row r="3153" spans="63:63" x14ac:dyDescent="0.25">
      <c r="BK3153" s="33"/>
    </row>
    <row r="3154" spans="63:63" x14ac:dyDescent="0.25">
      <c r="BK3154" s="33"/>
    </row>
    <row r="3155" spans="63:63" x14ac:dyDescent="0.25">
      <c r="BK3155" s="33"/>
    </row>
    <row r="3156" spans="63:63" x14ac:dyDescent="0.25">
      <c r="BK3156" s="33"/>
    </row>
    <row r="3157" spans="63:63" x14ac:dyDescent="0.25">
      <c r="BK3157" s="33"/>
    </row>
    <row r="3158" spans="63:63" x14ac:dyDescent="0.25">
      <c r="BK3158" s="33"/>
    </row>
    <row r="3159" spans="63:63" x14ac:dyDescent="0.25">
      <c r="BK3159" s="33"/>
    </row>
    <row r="3160" spans="63:63" x14ac:dyDescent="0.25">
      <c r="BK3160" s="33"/>
    </row>
    <row r="3161" spans="63:63" x14ac:dyDescent="0.25">
      <c r="BK3161" s="33"/>
    </row>
    <row r="3162" spans="63:63" x14ac:dyDescent="0.25">
      <c r="BK3162" s="33"/>
    </row>
    <row r="3163" spans="63:63" x14ac:dyDescent="0.25">
      <c r="BK3163" s="33"/>
    </row>
    <row r="3164" spans="63:63" x14ac:dyDescent="0.25">
      <c r="BK3164" s="33"/>
    </row>
    <row r="3165" spans="63:63" x14ac:dyDescent="0.25">
      <c r="BK3165" s="33"/>
    </row>
    <row r="3166" spans="63:63" x14ac:dyDescent="0.25">
      <c r="BK3166" s="33"/>
    </row>
    <row r="3167" spans="63:63" x14ac:dyDescent="0.25">
      <c r="BK3167" s="33"/>
    </row>
    <row r="3168" spans="63:63" x14ac:dyDescent="0.25">
      <c r="BK3168" s="33"/>
    </row>
    <row r="3169" spans="63:63" x14ac:dyDescent="0.25">
      <c r="BK3169" s="33"/>
    </row>
    <row r="3170" spans="63:63" x14ac:dyDescent="0.25">
      <c r="BK3170" s="33"/>
    </row>
    <row r="3171" spans="63:63" x14ac:dyDescent="0.25">
      <c r="BK3171" s="33"/>
    </row>
    <row r="3172" spans="63:63" x14ac:dyDescent="0.25">
      <c r="BK3172" s="33"/>
    </row>
    <row r="3173" spans="63:63" x14ac:dyDescent="0.25">
      <c r="BK3173" s="33"/>
    </row>
    <row r="3174" spans="63:63" x14ac:dyDescent="0.25">
      <c r="BK3174" s="33"/>
    </row>
    <row r="3175" spans="63:63" x14ac:dyDescent="0.25">
      <c r="BK3175" s="33"/>
    </row>
    <row r="3176" spans="63:63" x14ac:dyDescent="0.25">
      <c r="BK3176" s="33"/>
    </row>
    <row r="3177" spans="63:63" x14ac:dyDescent="0.25">
      <c r="BK3177" s="33"/>
    </row>
    <row r="3178" spans="63:63" x14ac:dyDescent="0.25">
      <c r="BK3178" s="33"/>
    </row>
    <row r="3179" spans="63:63" x14ac:dyDescent="0.25">
      <c r="BK3179" s="33"/>
    </row>
    <row r="3180" spans="63:63" x14ac:dyDescent="0.25">
      <c r="BK3180" s="33"/>
    </row>
    <row r="3181" spans="63:63" x14ac:dyDescent="0.25">
      <c r="BK3181" s="33"/>
    </row>
    <row r="3182" spans="63:63" x14ac:dyDescent="0.25">
      <c r="BK3182" s="33"/>
    </row>
    <row r="3183" spans="63:63" x14ac:dyDescent="0.25">
      <c r="BK3183" s="33"/>
    </row>
    <row r="3184" spans="63:63" x14ac:dyDescent="0.25">
      <c r="BK3184" s="33"/>
    </row>
    <row r="3185" spans="63:63" x14ac:dyDescent="0.25">
      <c r="BK3185" s="33"/>
    </row>
    <row r="3186" spans="63:63" x14ac:dyDescent="0.25">
      <c r="BK3186" s="33"/>
    </row>
    <row r="3187" spans="63:63" x14ac:dyDescent="0.25">
      <c r="BK3187" s="33"/>
    </row>
    <row r="3188" spans="63:63" x14ac:dyDescent="0.25">
      <c r="BK3188" s="33"/>
    </row>
    <row r="3189" spans="63:63" x14ac:dyDescent="0.25">
      <c r="BK3189" s="33"/>
    </row>
    <row r="3190" spans="63:63" x14ac:dyDescent="0.25">
      <c r="BK3190" s="33"/>
    </row>
    <row r="3191" spans="63:63" x14ac:dyDescent="0.25">
      <c r="BK3191" s="33"/>
    </row>
    <row r="3192" spans="63:63" x14ac:dyDescent="0.25">
      <c r="BK3192" s="33"/>
    </row>
    <row r="3193" spans="63:63" x14ac:dyDescent="0.25">
      <c r="BK3193" s="33"/>
    </row>
    <row r="3194" spans="63:63" x14ac:dyDescent="0.25">
      <c r="BK3194" s="33"/>
    </row>
    <row r="3195" spans="63:63" x14ac:dyDescent="0.25">
      <c r="BK3195" s="33"/>
    </row>
    <row r="3196" spans="63:63" x14ac:dyDescent="0.25">
      <c r="BK3196" s="33"/>
    </row>
    <row r="3197" spans="63:63" x14ac:dyDescent="0.25">
      <c r="BK3197" s="33"/>
    </row>
    <row r="3198" spans="63:63" x14ac:dyDescent="0.25">
      <c r="BK3198" s="33"/>
    </row>
    <row r="3199" spans="63:63" x14ac:dyDescent="0.25">
      <c r="BK3199" s="33"/>
    </row>
    <row r="3200" spans="63:63" x14ac:dyDescent="0.25">
      <c r="BK3200" s="33"/>
    </row>
    <row r="3201" spans="63:63" x14ac:dyDescent="0.25">
      <c r="BK3201" s="33"/>
    </row>
    <row r="3202" spans="63:63" x14ac:dyDescent="0.25">
      <c r="BK3202" s="33"/>
    </row>
    <row r="3203" spans="63:63" x14ac:dyDescent="0.25">
      <c r="BK3203" s="33"/>
    </row>
    <row r="3204" spans="63:63" x14ac:dyDescent="0.25">
      <c r="BK3204" s="33"/>
    </row>
    <row r="3205" spans="63:63" x14ac:dyDescent="0.25">
      <c r="BK3205" s="33"/>
    </row>
    <row r="3206" spans="63:63" x14ac:dyDescent="0.25">
      <c r="BK3206" s="33"/>
    </row>
    <row r="3207" spans="63:63" x14ac:dyDescent="0.25">
      <c r="BK3207" s="33"/>
    </row>
    <row r="3208" spans="63:63" x14ac:dyDescent="0.25">
      <c r="BK3208" s="33"/>
    </row>
    <row r="3209" spans="63:63" x14ac:dyDescent="0.25">
      <c r="BK3209" s="33"/>
    </row>
    <row r="3210" spans="63:63" x14ac:dyDescent="0.25">
      <c r="BK3210" s="33"/>
    </row>
    <row r="3211" spans="63:63" x14ac:dyDescent="0.25">
      <c r="BK3211" s="33"/>
    </row>
    <row r="3212" spans="63:63" x14ac:dyDescent="0.25">
      <c r="BK3212" s="33"/>
    </row>
    <row r="3213" spans="63:63" x14ac:dyDescent="0.25">
      <c r="BK3213" s="33"/>
    </row>
    <row r="3214" spans="63:63" x14ac:dyDescent="0.25">
      <c r="BK3214" s="33"/>
    </row>
    <row r="3215" spans="63:63" x14ac:dyDescent="0.25">
      <c r="BK3215" s="33"/>
    </row>
    <row r="3216" spans="63:63" x14ac:dyDescent="0.25">
      <c r="BK3216" s="33"/>
    </row>
    <row r="3217" spans="63:63" x14ac:dyDescent="0.25">
      <c r="BK3217" s="33"/>
    </row>
    <row r="3218" spans="63:63" x14ac:dyDescent="0.25">
      <c r="BK3218" s="33"/>
    </row>
    <row r="3219" spans="63:63" x14ac:dyDescent="0.25">
      <c r="BK3219" s="33"/>
    </row>
    <row r="3220" spans="63:63" x14ac:dyDescent="0.25">
      <c r="BK3220" s="33"/>
    </row>
    <row r="3221" spans="63:63" x14ac:dyDescent="0.25">
      <c r="BK3221" s="33"/>
    </row>
    <row r="3222" spans="63:63" x14ac:dyDescent="0.25">
      <c r="BK3222" s="33"/>
    </row>
    <row r="3223" spans="63:63" x14ac:dyDescent="0.25">
      <c r="BK3223" s="33"/>
    </row>
    <row r="3224" spans="63:63" x14ac:dyDescent="0.25">
      <c r="BK3224" s="33"/>
    </row>
    <row r="3225" spans="63:63" x14ac:dyDescent="0.25">
      <c r="BK3225" s="33"/>
    </row>
    <row r="3226" spans="63:63" x14ac:dyDescent="0.25">
      <c r="BK3226" s="33"/>
    </row>
    <row r="3227" spans="63:63" x14ac:dyDescent="0.25">
      <c r="BK3227" s="33"/>
    </row>
    <row r="3228" spans="63:63" x14ac:dyDescent="0.25">
      <c r="BK3228" s="33"/>
    </row>
    <row r="3229" spans="63:63" x14ac:dyDescent="0.25">
      <c r="BK3229" s="33"/>
    </row>
    <row r="3230" spans="63:63" x14ac:dyDescent="0.25">
      <c r="BK3230" s="33"/>
    </row>
    <row r="3231" spans="63:63" x14ac:dyDescent="0.25">
      <c r="BK3231" s="33"/>
    </row>
    <row r="3232" spans="63:63" x14ac:dyDescent="0.25">
      <c r="BK3232" s="33"/>
    </row>
    <row r="3233" spans="63:63" x14ac:dyDescent="0.25">
      <c r="BK3233" s="33"/>
    </row>
    <row r="3234" spans="63:63" x14ac:dyDescent="0.25">
      <c r="BK3234" s="33"/>
    </row>
    <row r="3235" spans="63:63" x14ac:dyDescent="0.25">
      <c r="BK3235" s="33"/>
    </row>
    <row r="3236" spans="63:63" x14ac:dyDescent="0.25">
      <c r="BK3236" s="33"/>
    </row>
    <row r="3237" spans="63:63" x14ac:dyDescent="0.25">
      <c r="BK3237" s="33"/>
    </row>
    <row r="3238" spans="63:63" x14ac:dyDescent="0.25">
      <c r="BK3238" s="33"/>
    </row>
    <row r="3239" spans="63:63" x14ac:dyDescent="0.25">
      <c r="BK3239" s="33"/>
    </row>
    <row r="3240" spans="63:63" x14ac:dyDescent="0.25">
      <c r="BK3240" s="33"/>
    </row>
    <row r="3241" spans="63:63" x14ac:dyDescent="0.25">
      <c r="BK3241" s="33"/>
    </row>
    <row r="3242" spans="63:63" x14ac:dyDescent="0.25">
      <c r="BK3242" s="33"/>
    </row>
    <row r="3243" spans="63:63" x14ac:dyDescent="0.25">
      <c r="BK3243" s="33"/>
    </row>
    <row r="3244" spans="63:63" x14ac:dyDescent="0.25">
      <c r="BK3244" s="33"/>
    </row>
    <row r="3245" spans="63:63" x14ac:dyDescent="0.25">
      <c r="BK3245" s="33"/>
    </row>
    <row r="3246" spans="63:63" x14ac:dyDescent="0.25">
      <c r="BK3246" s="33"/>
    </row>
    <row r="3247" spans="63:63" x14ac:dyDescent="0.25">
      <c r="BK3247" s="33"/>
    </row>
    <row r="3248" spans="63:63" x14ac:dyDescent="0.25">
      <c r="BK3248" s="33"/>
    </row>
    <row r="3249" spans="63:63" x14ac:dyDescent="0.25">
      <c r="BK3249" s="33"/>
    </row>
    <row r="3250" spans="63:63" x14ac:dyDescent="0.25">
      <c r="BK3250" s="33"/>
    </row>
    <row r="3251" spans="63:63" x14ac:dyDescent="0.25">
      <c r="BK3251" s="33"/>
    </row>
    <row r="3252" spans="63:63" x14ac:dyDescent="0.25">
      <c r="BK3252" s="33"/>
    </row>
    <row r="3253" spans="63:63" x14ac:dyDescent="0.25">
      <c r="BK3253" s="33"/>
    </row>
    <row r="3254" spans="63:63" x14ac:dyDescent="0.25">
      <c r="BK3254" s="33"/>
    </row>
    <row r="3255" spans="63:63" x14ac:dyDescent="0.25">
      <c r="BK3255" s="33"/>
    </row>
    <row r="3256" spans="63:63" x14ac:dyDescent="0.25">
      <c r="BK3256" s="33"/>
    </row>
    <row r="3257" spans="63:63" x14ac:dyDescent="0.25">
      <c r="BK3257" s="33"/>
    </row>
    <row r="3258" spans="63:63" x14ac:dyDescent="0.25">
      <c r="BK3258" s="33"/>
    </row>
    <row r="3259" spans="63:63" x14ac:dyDescent="0.25">
      <c r="BK3259" s="33"/>
    </row>
    <row r="3260" spans="63:63" x14ac:dyDescent="0.25">
      <c r="BK3260" s="33"/>
    </row>
    <row r="3261" spans="63:63" x14ac:dyDescent="0.25">
      <c r="BK3261" s="33"/>
    </row>
    <row r="3262" spans="63:63" x14ac:dyDescent="0.25">
      <c r="BK3262" s="33"/>
    </row>
    <row r="3263" spans="63:63" x14ac:dyDescent="0.25">
      <c r="BK3263" s="33"/>
    </row>
    <row r="3264" spans="63:63" x14ac:dyDescent="0.25">
      <c r="BK3264" s="33"/>
    </row>
    <row r="3265" spans="63:63" x14ac:dyDescent="0.25">
      <c r="BK3265" s="33"/>
    </row>
    <row r="3266" spans="63:63" x14ac:dyDescent="0.25">
      <c r="BK3266" s="33"/>
    </row>
    <row r="3267" spans="63:63" x14ac:dyDescent="0.25">
      <c r="BK3267" s="33"/>
    </row>
    <row r="3268" spans="63:63" x14ac:dyDescent="0.25">
      <c r="BK3268" s="33"/>
    </row>
    <row r="3269" spans="63:63" x14ac:dyDescent="0.25">
      <c r="BK3269" s="33"/>
    </row>
    <row r="3270" spans="63:63" x14ac:dyDescent="0.25">
      <c r="BK3270" s="33"/>
    </row>
    <row r="3271" spans="63:63" x14ac:dyDescent="0.25">
      <c r="BK3271" s="33"/>
    </row>
    <row r="3272" spans="63:63" x14ac:dyDescent="0.25">
      <c r="BK3272" s="33"/>
    </row>
    <row r="3273" spans="63:63" x14ac:dyDescent="0.25">
      <c r="BK3273" s="33"/>
    </row>
    <row r="3274" spans="63:63" x14ac:dyDescent="0.25">
      <c r="BK3274" s="33"/>
    </row>
    <row r="3275" spans="63:63" x14ac:dyDescent="0.25">
      <c r="BK3275" s="33"/>
    </row>
    <row r="3276" spans="63:63" x14ac:dyDescent="0.25">
      <c r="BK3276" s="33"/>
    </row>
    <row r="3277" spans="63:63" x14ac:dyDescent="0.25">
      <c r="BK3277" s="33"/>
    </row>
    <row r="3278" spans="63:63" x14ac:dyDescent="0.25">
      <c r="BK3278" s="33"/>
    </row>
    <row r="3279" spans="63:63" x14ac:dyDescent="0.25">
      <c r="BK3279" s="33"/>
    </row>
    <row r="3280" spans="63:63" x14ac:dyDescent="0.25">
      <c r="BK3280" s="33"/>
    </row>
    <row r="3281" spans="63:63" x14ac:dyDescent="0.25">
      <c r="BK3281" s="33"/>
    </row>
    <row r="3282" spans="63:63" x14ac:dyDescent="0.25">
      <c r="BK3282" s="33"/>
    </row>
    <row r="3283" spans="63:63" x14ac:dyDescent="0.25">
      <c r="BK3283" s="33"/>
    </row>
    <row r="3284" spans="63:63" x14ac:dyDescent="0.25">
      <c r="BK3284" s="33"/>
    </row>
    <row r="3285" spans="63:63" x14ac:dyDescent="0.25">
      <c r="BK3285" s="33"/>
    </row>
    <row r="3286" spans="63:63" x14ac:dyDescent="0.25">
      <c r="BK3286" s="33"/>
    </row>
    <row r="3287" spans="63:63" x14ac:dyDescent="0.25">
      <c r="BK3287" s="33"/>
    </row>
    <row r="3288" spans="63:63" x14ac:dyDescent="0.25">
      <c r="BK3288" s="33"/>
    </row>
    <row r="3289" spans="63:63" x14ac:dyDescent="0.25">
      <c r="BK3289" s="33"/>
    </row>
    <row r="3290" spans="63:63" x14ac:dyDescent="0.25">
      <c r="BK3290" s="33"/>
    </row>
    <row r="3291" spans="63:63" x14ac:dyDescent="0.25">
      <c r="BK3291" s="33"/>
    </row>
    <row r="3292" spans="63:63" x14ac:dyDescent="0.25">
      <c r="BK3292" s="33"/>
    </row>
    <row r="3293" spans="63:63" x14ac:dyDescent="0.25">
      <c r="BK3293" s="33"/>
    </row>
    <row r="3294" spans="63:63" x14ac:dyDescent="0.25">
      <c r="BK3294" s="33"/>
    </row>
    <row r="3295" spans="63:63" x14ac:dyDescent="0.25">
      <c r="BK3295" s="33"/>
    </row>
    <row r="3296" spans="63:63" x14ac:dyDescent="0.25">
      <c r="BK3296" s="33"/>
    </row>
    <row r="3297" spans="63:63" x14ac:dyDescent="0.25">
      <c r="BK3297" s="33"/>
    </row>
    <row r="3298" spans="63:63" x14ac:dyDescent="0.25">
      <c r="BK3298" s="33"/>
    </row>
    <row r="3299" spans="63:63" x14ac:dyDescent="0.25">
      <c r="BK3299" s="33"/>
    </row>
    <row r="3300" spans="63:63" x14ac:dyDescent="0.25">
      <c r="BK3300" s="33"/>
    </row>
    <row r="3301" spans="63:63" x14ac:dyDescent="0.25">
      <c r="BK3301" s="33"/>
    </row>
    <row r="3302" spans="63:63" x14ac:dyDescent="0.25">
      <c r="BK3302" s="33"/>
    </row>
    <row r="3303" spans="63:63" x14ac:dyDescent="0.25">
      <c r="BK3303" s="33"/>
    </row>
    <row r="3304" spans="63:63" x14ac:dyDescent="0.25">
      <c r="BK3304" s="33"/>
    </row>
    <row r="3305" spans="63:63" x14ac:dyDescent="0.25">
      <c r="BK3305" s="33"/>
    </row>
    <row r="3306" spans="63:63" x14ac:dyDescent="0.25">
      <c r="BK3306" s="33"/>
    </row>
    <row r="3307" spans="63:63" x14ac:dyDescent="0.25">
      <c r="BK3307" s="33"/>
    </row>
    <row r="3308" spans="63:63" x14ac:dyDescent="0.25">
      <c r="BK3308" s="33"/>
    </row>
    <row r="3309" spans="63:63" x14ac:dyDescent="0.25">
      <c r="BK3309" s="33"/>
    </row>
    <row r="3310" spans="63:63" x14ac:dyDescent="0.25">
      <c r="BK3310" s="33"/>
    </row>
    <row r="3311" spans="63:63" x14ac:dyDescent="0.25">
      <c r="BK3311" s="33"/>
    </row>
    <row r="3312" spans="63:63" x14ac:dyDescent="0.25">
      <c r="BK3312" s="33"/>
    </row>
    <row r="3313" spans="63:63" x14ac:dyDescent="0.25">
      <c r="BK3313" s="33"/>
    </row>
    <row r="3314" spans="63:63" x14ac:dyDescent="0.25">
      <c r="BK3314" s="33"/>
    </row>
    <row r="3315" spans="63:63" x14ac:dyDescent="0.25">
      <c r="BK3315" s="33"/>
    </row>
    <row r="3316" spans="63:63" x14ac:dyDescent="0.25">
      <c r="BK3316" s="33"/>
    </row>
    <row r="3317" spans="63:63" x14ac:dyDescent="0.25">
      <c r="BK3317" s="33"/>
    </row>
    <row r="3318" spans="63:63" x14ac:dyDescent="0.25">
      <c r="BK3318" s="33"/>
    </row>
    <row r="3319" spans="63:63" x14ac:dyDescent="0.25">
      <c r="BK3319" s="33"/>
    </row>
    <row r="3320" spans="63:63" x14ac:dyDescent="0.25">
      <c r="BK3320" s="33"/>
    </row>
    <row r="3321" spans="63:63" x14ac:dyDescent="0.25">
      <c r="BK3321" s="33"/>
    </row>
    <row r="3322" spans="63:63" x14ac:dyDescent="0.25">
      <c r="BK3322" s="33"/>
    </row>
    <row r="3323" spans="63:63" x14ac:dyDescent="0.25">
      <c r="BK3323" s="33"/>
    </row>
    <row r="3324" spans="63:63" x14ac:dyDescent="0.25">
      <c r="BK3324" s="33"/>
    </row>
    <row r="3325" spans="63:63" x14ac:dyDescent="0.25">
      <c r="BK3325" s="33"/>
    </row>
    <row r="3326" spans="63:63" x14ac:dyDescent="0.25">
      <c r="BK3326" s="33"/>
    </row>
    <row r="3327" spans="63:63" x14ac:dyDescent="0.25">
      <c r="BK3327" s="33"/>
    </row>
    <row r="3328" spans="63:63" x14ac:dyDescent="0.25">
      <c r="BK3328" s="33"/>
    </row>
    <row r="3329" spans="63:63" x14ac:dyDescent="0.25">
      <c r="BK3329" s="33"/>
    </row>
    <row r="3330" spans="63:63" x14ac:dyDescent="0.25">
      <c r="BK3330" s="33"/>
    </row>
    <row r="3331" spans="63:63" x14ac:dyDescent="0.25">
      <c r="BK3331" s="33"/>
    </row>
    <row r="3332" spans="63:63" x14ac:dyDescent="0.25">
      <c r="BK3332" s="33"/>
    </row>
    <row r="3333" spans="63:63" x14ac:dyDescent="0.25">
      <c r="BK3333" s="33"/>
    </row>
    <row r="3334" spans="63:63" x14ac:dyDescent="0.25">
      <c r="BK3334" s="33"/>
    </row>
    <row r="3335" spans="63:63" x14ac:dyDescent="0.25">
      <c r="BK3335" s="33"/>
    </row>
    <row r="3336" spans="63:63" x14ac:dyDescent="0.25">
      <c r="BK3336" s="33"/>
    </row>
    <row r="3337" spans="63:63" x14ac:dyDescent="0.25">
      <c r="BK3337" s="33"/>
    </row>
    <row r="3338" spans="63:63" x14ac:dyDescent="0.25">
      <c r="BK3338" s="33"/>
    </row>
    <row r="3339" spans="63:63" x14ac:dyDescent="0.25">
      <c r="BK3339" s="33"/>
    </row>
    <row r="3340" spans="63:63" x14ac:dyDescent="0.25">
      <c r="BK3340" s="33"/>
    </row>
    <row r="3341" spans="63:63" x14ac:dyDescent="0.25">
      <c r="BK3341" s="33"/>
    </row>
    <row r="3342" spans="63:63" x14ac:dyDescent="0.25">
      <c r="BK3342" s="33"/>
    </row>
    <row r="3343" spans="63:63" x14ac:dyDescent="0.25">
      <c r="BK3343" s="33"/>
    </row>
    <row r="3344" spans="63:63" x14ac:dyDescent="0.25">
      <c r="BK3344" s="33"/>
    </row>
    <row r="3345" spans="63:63" x14ac:dyDescent="0.25">
      <c r="BK3345" s="33"/>
    </row>
    <row r="3346" spans="63:63" x14ac:dyDescent="0.25">
      <c r="BK3346" s="33"/>
    </row>
    <row r="3347" spans="63:63" x14ac:dyDescent="0.25">
      <c r="BK3347" s="33"/>
    </row>
    <row r="3348" spans="63:63" x14ac:dyDescent="0.25">
      <c r="BK3348" s="33"/>
    </row>
    <row r="3349" spans="63:63" x14ac:dyDescent="0.25">
      <c r="BK3349" s="33"/>
    </row>
    <row r="3350" spans="63:63" x14ac:dyDescent="0.25">
      <c r="BK3350" s="33"/>
    </row>
    <row r="3351" spans="63:63" x14ac:dyDescent="0.25">
      <c r="BK3351" s="33"/>
    </row>
    <row r="3352" spans="63:63" x14ac:dyDescent="0.25">
      <c r="BK3352" s="33"/>
    </row>
    <row r="3353" spans="63:63" x14ac:dyDescent="0.25">
      <c r="BK3353" s="33"/>
    </row>
    <row r="3354" spans="63:63" x14ac:dyDescent="0.25">
      <c r="BK3354" s="33"/>
    </row>
    <row r="3355" spans="63:63" x14ac:dyDescent="0.25">
      <c r="BK3355" s="33"/>
    </row>
    <row r="3356" spans="63:63" x14ac:dyDescent="0.25">
      <c r="BK3356" s="33"/>
    </row>
    <row r="3357" spans="63:63" x14ac:dyDescent="0.25">
      <c r="BK3357" s="33"/>
    </row>
    <row r="3358" spans="63:63" x14ac:dyDescent="0.25">
      <c r="BK3358" s="33"/>
    </row>
    <row r="3359" spans="63:63" x14ac:dyDescent="0.25">
      <c r="BK3359" s="33"/>
    </row>
    <row r="3360" spans="63:63" x14ac:dyDescent="0.25">
      <c r="BK3360" s="33"/>
    </row>
    <row r="3361" spans="63:63" x14ac:dyDescent="0.25">
      <c r="BK3361" s="33"/>
    </row>
    <row r="3362" spans="63:63" x14ac:dyDescent="0.25">
      <c r="BK3362" s="33"/>
    </row>
    <row r="3363" spans="63:63" x14ac:dyDescent="0.25">
      <c r="BK3363" s="33"/>
    </row>
    <row r="3364" spans="63:63" x14ac:dyDescent="0.25">
      <c r="BK3364" s="33"/>
    </row>
    <row r="3365" spans="63:63" x14ac:dyDescent="0.25">
      <c r="BK3365" s="33"/>
    </row>
    <row r="3366" spans="63:63" x14ac:dyDescent="0.25">
      <c r="BK3366" s="33"/>
    </row>
    <row r="3367" spans="63:63" x14ac:dyDescent="0.25">
      <c r="BK3367" s="33"/>
    </row>
    <row r="3368" spans="63:63" x14ac:dyDescent="0.25">
      <c r="BK3368" s="33"/>
    </row>
    <row r="3369" spans="63:63" x14ac:dyDescent="0.25">
      <c r="BK3369" s="33"/>
    </row>
    <row r="3370" spans="63:63" x14ac:dyDescent="0.25">
      <c r="BK3370" s="33"/>
    </row>
    <row r="3371" spans="63:63" x14ac:dyDescent="0.25">
      <c r="BK3371" s="33"/>
    </row>
    <row r="3372" spans="63:63" x14ac:dyDescent="0.25">
      <c r="BK3372" s="33"/>
    </row>
    <row r="3373" spans="63:63" x14ac:dyDescent="0.25">
      <c r="BK3373" s="33"/>
    </row>
    <row r="3374" spans="63:63" x14ac:dyDescent="0.25">
      <c r="BK3374" s="33"/>
    </row>
    <row r="3375" spans="63:63" x14ac:dyDescent="0.25">
      <c r="BK3375" s="33"/>
    </row>
    <row r="3376" spans="63:63" x14ac:dyDescent="0.25">
      <c r="BK3376" s="33"/>
    </row>
    <row r="3377" spans="63:63" x14ac:dyDescent="0.25">
      <c r="BK3377" s="33"/>
    </row>
    <row r="3378" spans="63:63" x14ac:dyDescent="0.25">
      <c r="BK3378" s="33"/>
    </row>
    <row r="3379" spans="63:63" x14ac:dyDescent="0.25">
      <c r="BK3379" s="33"/>
    </row>
    <row r="3380" spans="63:63" x14ac:dyDescent="0.25">
      <c r="BK3380" s="33"/>
    </row>
    <row r="3381" spans="63:63" x14ac:dyDescent="0.25">
      <c r="BK3381" s="33"/>
    </row>
    <row r="3382" spans="63:63" x14ac:dyDescent="0.25">
      <c r="BK3382" s="33"/>
    </row>
    <row r="3383" spans="63:63" x14ac:dyDescent="0.25">
      <c r="BK3383" s="33"/>
    </row>
    <row r="3384" spans="63:63" x14ac:dyDescent="0.25">
      <c r="BK3384" s="33"/>
    </row>
    <row r="3385" spans="63:63" x14ac:dyDescent="0.25">
      <c r="BK3385" s="33"/>
    </row>
    <row r="3386" spans="63:63" x14ac:dyDescent="0.25">
      <c r="BK3386" s="33"/>
    </row>
    <row r="3387" spans="63:63" x14ac:dyDescent="0.25">
      <c r="BK3387" s="33"/>
    </row>
    <row r="3388" spans="63:63" x14ac:dyDescent="0.25">
      <c r="BK3388" s="33"/>
    </row>
    <row r="3389" spans="63:63" x14ac:dyDescent="0.25">
      <c r="BK3389" s="33"/>
    </row>
    <row r="3390" spans="63:63" x14ac:dyDescent="0.25">
      <c r="BK3390" s="33"/>
    </row>
    <row r="3391" spans="63:63" x14ac:dyDescent="0.25">
      <c r="BK3391" s="33"/>
    </row>
    <row r="3392" spans="63:63" x14ac:dyDescent="0.25">
      <c r="BK3392" s="33"/>
    </row>
    <row r="3393" spans="63:63" x14ac:dyDescent="0.25">
      <c r="BK3393" s="33"/>
    </row>
    <row r="3394" spans="63:63" x14ac:dyDescent="0.25">
      <c r="BK3394" s="33"/>
    </row>
    <row r="3395" spans="63:63" x14ac:dyDescent="0.25">
      <c r="BK3395" s="33"/>
    </row>
    <row r="3396" spans="63:63" x14ac:dyDescent="0.25">
      <c r="BK3396" s="33"/>
    </row>
    <row r="3397" spans="63:63" x14ac:dyDescent="0.25">
      <c r="BK3397" s="33"/>
    </row>
    <row r="3398" spans="63:63" x14ac:dyDescent="0.25">
      <c r="BK3398" s="33"/>
    </row>
    <row r="3399" spans="63:63" x14ac:dyDescent="0.25">
      <c r="BK3399" s="33"/>
    </row>
    <row r="3400" spans="63:63" x14ac:dyDescent="0.25">
      <c r="BK3400" s="33"/>
    </row>
    <row r="3401" spans="63:63" x14ac:dyDescent="0.25">
      <c r="BK3401" s="33"/>
    </row>
    <row r="3402" spans="63:63" x14ac:dyDescent="0.25">
      <c r="BK3402" s="33"/>
    </row>
    <row r="3403" spans="63:63" x14ac:dyDescent="0.25">
      <c r="BK3403" s="33"/>
    </row>
    <row r="3404" spans="63:63" x14ac:dyDescent="0.25">
      <c r="BK3404" s="33"/>
    </row>
    <row r="3405" spans="63:63" x14ac:dyDescent="0.25">
      <c r="BK3405" s="33"/>
    </row>
    <row r="3406" spans="63:63" x14ac:dyDescent="0.25">
      <c r="BK3406" s="33"/>
    </row>
    <row r="3407" spans="63:63" x14ac:dyDescent="0.25">
      <c r="BK3407" s="33"/>
    </row>
    <row r="3408" spans="63:63" x14ac:dyDescent="0.25">
      <c r="BK3408" s="33"/>
    </row>
    <row r="3409" spans="63:63" x14ac:dyDescent="0.25">
      <c r="BK3409" s="33"/>
    </row>
    <row r="3410" spans="63:63" x14ac:dyDescent="0.25">
      <c r="BK3410" s="33"/>
    </row>
    <row r="3411" spans="63:63" x14ac:dyDescent="0.25">
      <c r="BK3411" s="33"/>
    </row>
    <row r="3412" spans="63:63" x14ac:dyDescent="0.25">
      <c r="BK3412" s="33"/>
    </row>
    <row r="3413" spans="63:63" x14ac:dyDescent="0.25">
      <c r="BK3413" s="33"/>
    </row>
    <row r="3414" spans="63:63" x14ac:dyDescent="0.25">
      <c r="BK3414" s="33"/>
    </row>
    <row r="3415" spans="63:63" x14ac:dyDescent="0.25">
      <c r="BK3415" s="33"/>
    </row>
    <row r="3416" spans="63:63" x14ac:dyDescent="0.25">
      <c r="BK3416" s="33"/>
    </row>
    <row r="3417" spans="63:63" x14ac:dyDescent="0.25">
      <c r="BK3417" s="33"/>
    </row>
    <row r="3418" spans="63:63" x14ac:dyDescent="0.25">
      <c r="BK3418" s="33"/>
    </row>
    <row r="3419" spans="63:63" x14ac:dyDescent="0.25">
      <c r="BK3419" s="33"/>
    </row>
    <row r="3420" spans="63:63" x14ac:dyDescent="0.25">
      <c r="BK3420" s="33"/>
    </row>
    <row r="3421" spans="63:63" x14ac:dyDescent="0.25">
      <c r="BK3421" s="33"/>
    </row>
    <row r="3422" spans="63:63" x14ac:dyDescent="0.25">
      <c r="BK3422" s="33"/>
    </row>
    <row r="3423" spans="63:63" x14ac:dyDescent="0.25">
      <c r="BK3423" s="33"/>
    </row>
    <row r="3424" spans="63:63" x14ac:dyDescent="0.25">
      <c r="BK3424" s="33"/>
    </row>
    <row r="3425" spans="63:63" x14ac:dyDescent="0.25">
      <c r="BK3425" s="33"/>
    </row>
    <row r="3426" spans="63:63" x14ac:dyDescent="0.25">
      <c r="BK3426" s="33"/>
    </row>
    <row r="3427" spans="63:63" x14ac:dyDescent="0.25">
      <c r="BK3427" s="33"/>
    </row>
    <row r="3428" spans="63:63" x14ac:dyDescent="0.25">
      <c r="BK3428" s="33"/>
    </row>
    <row r="3429" spans="63:63" x14ac:dyDescent="0.25">
      <c r="BK3429" s="33"/>
    </row>
    <row r="3430" spans="63:63" x14ac:dyDescent="0.25">
      <c r="BK3430" s="33"/>
    </row>
    <row r="3431" spans="63:63" x14ac:dyDescent="0.25">
      <c r="BK3431" s="33"/>
    </row>
    <row r="3432" spans="63:63" x14ac:dyDescent="0.25">
      <c r="BK3432" s="33"/>
    </row>
    <row r="3433" spans="63:63" x14ac:dyDescent="0.25">
      <c r="BK3433" s="33"/>
    </row>
    <row r="3434" spans="63:63" x14ac:dyDescent="0.25">
      <c r="BK3434" s="33"/>
    </row>
    <row r="3435" spans="63:63" x14ac:dyDescent="0.25">
      <c r="BK3435" s="33"/>
    </row>
    <row r="3436" spans="63:63" x14ac:dyDescent="0.25">
      <c r="BK3436" s="33"/>
    </row>
    <row r="3437" spans="63:63" x14ac:dyDescent="0.25">
      <c r="BK3437" s="33"/>
    </row>
    <row r="3438" spans="63:63" x14ac:dyDescent="0.25">
      <c r="BK3438" s="33"/>
    </row>
    <row r="3439" spans="63:63" x14ac:dyDescent="0.25">
      <c r="BK3439" s="33"/>
    </row>
    <row r="3440" spans="63:63" x14ac:dyDescent="0.25">
      <c r="BK3440" s="33"/>
    </row>
    <row r="3441" spans="63:63" x14ac:dyDescent="0.25">
      <c r="BK3441" s="33"/>
    </row>
    <row r="3442" spans="63:63" x14ac:dyDescent="0.25">
      <c r="BK3442" s="33"/>
    </row>
    <row r="3443" spans="63:63" x14ac:dyDescent="0.25">
      <c r="BK3443" s="33"/>
    </row>
    <row r="3444" spans="63:63" x14ac:dyDescent="0.25">
      <c r="BK3444" s="33"/>
    </row>
    <row r="3445" spans="63:63" x14ac:dyDescent="0.25">
      <c r="BK3445" s="33"/>
    </row>
    <row r="3446" spans="63:63" x14ac:dyDescent="0.25">
      <c r="BK3446" s="33"/>
    </row>
    <row r="3447" spans="63:63" x14ac:dyDescent="0.25">
      <c r="BK3447" s="33"/>
    </row>
    <row r="3448" spans="63:63" x14ac:dyDescent="0.25">
      <c r="BK3448" s="33"/>
    </row>
    <row r="3449" spans="63:63" x14ac:dyDescent="0.25">
      <c r="BK3449" s="33"/>
    </row>
    <row r="3450" spans="63:63" x14ac:dyDescent="0.25">
      <c r="BK3450" s="33"/>
    </row>
    <row r="3451" spans="63:63" x14ac:dyDescent="0.25">
      <c r="BK3451" s="33"/>
    </row>
    <row r="3452" spans="63:63" x14ac:dyDescent="0.25">
      <c r="BK3452" s="33"/>
    </row>
    <row r="3453" spans="63:63" x14ac:dyDescent="0.25">
      <c r="BK3453" s="33"/>
    </row>
    <row r="3454" spans="63:63" x14ac:dyDescent="0.25">
      <c r="BK3454" s="33"/>
    </row>
    <row r="3455" spans="63:63" x14ac:dyDescent="0.25">
      <c r="BK3455" s="33"/>
    </row>
    <row r="3456" spans="63:63" x14ac:dyDescent="0.25">
      <c r="BK3456" s="33"/>
    </row>
    <row r="3457" spans="63:63" x14ac:dyDescent="0.25">
      <c r="BK3457" s="33"/>
    </row>
    <row r="3458" spans="63:63" x14ac:dyDescent="0.25">
      <c r="BK3458" s="33"/>
    </row>
    <row r="3459" spans="63:63" x14ac:dyDescent="0.25">
      <c r="BK3459" s="33"/>
    </row>
    <row r="3460" spans="63:63" x14ac:dyDescent="0.25">
      <c r="BK3460" s="33"/>
    </row>
    <row r="3461" spans="63:63" x14ac:dyDescent="0.25">
      <c r="BK3461" s="33"/>
    </row>
    <row r="3462" spans="63:63" x14ac:dyDescent="0.25">
      <c r="BK3462" s="33"/>
    </row>
    <row r="3463" spans="63:63" x14ac:dyDescent="0.25">
      <c r="BK3463" s="33"/>
    </row>
    <row r="3464" spans="63:63" x14ac:dyDescent="0.25">
      <c r="BK3464" s="33"/>
    </row>
    <row r="3465" spans="63:63" x14ac:dyDescent="0.25">
      <c r="BK3465" s="33"/>
    </row>
    <row r="3466" spans="63:63" x14ac:dyDescent="0.25">
      <c r="BK3466" s="33"/>
    </row>
    <row r="3467" spans="63:63" x14ac:dyDescent="0.25">
      <c r="BK3467" s="33"/>
    </row>
    <row r="3468" spans="63:63" x14ac:dyDescent="0.25">
      <c r="BK3468" s="33"/>
    </row>
    <row r="3469" spans="63:63" x14ac:dyDescent="0.25">
      <c r="BK3469" s="33"/>
    </row>
    <row r="3470" spans="63:63" x14ac:dyDescent="0.25">
      <c r="BK3470" s="33"/>
    </row>
    <row r="3471" spans="63:63" x14ac:dyDescent="0.25">
      <c r="BK3471" s="33"/>
    </row>
    <row r="3472" spans="63:63" x14ac:dyDescent="0.25">
      <c r="BK3472" s="33"/>
    </row>
    <row r="3473" spans="63:63" x14ac:dyDescent="0.25">
      <c r="BK3473" s="33"/>
    </row>
    <row r="3474" spans="63:63" x14ac:dyDescent="0.25">
      <c r="BK3474" s="33"/>
    </row>
    <row r="3475" spans="63:63" x14ac:dyDescent="0.25">
      <c r="BK3475" s="33"/>
    </row>
    <row r="3476" spans="63:63" x14ac:dyDescent="0.25">
      <c r="BK3476" s="33"/>
    </row>
    <row r="3477" spans="63:63" x14ac:dyDescent="0.25">
      <c r="BK3477" s="33"/>
    </row>
    <row r="3478" spans="63:63" x14ac:dyDescent="0.25">
      <c r="BK3478" s="33"/>
    </row>
    <row r="3479" spans="63:63" x14ac:dyDescent="0.25">
      <c r="BK3479" s="33"/>
    </row>
    <row r="3480" spans="63:63" x14ac:dyDescent="0.25">
      <c r="BK3480" s="33"/>
    </row>
    <row r="3481" spans="63:63" x14ac:dyDescent="0.25">
      <c r="BK3481" s="33"/>
    </row>
    <row r="3482" spans="63:63" x14ac:dyDescent="0.25">
      <c r="BK3482" s="33"/>
    </row>
    <row r="3483" spans="63:63" x14ac:dyDescent="0.25">
      <c r="BK3483" s="33"/>
    </row>
    <row r="3484" spans="63:63" x14ac:dyDescent="0.25">
      <c r="BK3484" s="33"/>
    </row>
    <row r="3485" spans="63:63" x14ac:dyDescent="0.25">
      <c r="BK3485" s="33"/>
    </row>
    <row r="3486" spans="63:63" x14ac:dyDescent="0.25">
      <c r="BK3486" s="33"/>
    </row>
    <row r="3487" spans="63:63" x14ac:dyDescent="0.25">
      <c r="BK3487" s="33"/>
    </row>
    <row r="3488" spans="63:63" x14ac:dyDescent="0.25">
      <c r="BK3488" s="33"/>
    </row>
    <row r="3489" spans="63:63" x14ac:dyDescent="0.25">
      <c r="BK3489" s="33"/>
    </row>
    <row r="3490" spans="63:63" x14ac:dyDescent="0.25">
      <c r="BK3490" s="33"/>
    </row>
    <row r="3491" spans="63:63" x14ac:dyDescent="0.25">
      <c r="BK3491" s="33"/>
    </row>
    <row r="3492" spans="63:63" x14ac:dyDescent="0.25">
      <c r="BK3492" s="33"/>
    </row>
    <row r="3493" spans="63:63" x14ac:dyDescent="0.25">
      <c r="BK3493" s="33"/>
    </row>
    <row r="3494" spans="63:63" x14ac:dyDescent="0.25">
      <c r="BK3494" s="33"/>
    </row>
    <row r="3495" spans="63:63" x14ac:dyDescent="0.25">
      <c r="BK3495" s="33"/>
    </row>
    <row r="3496" spans="63:63" x14ac:dyDescent="0.25">
      <c r="BK3496" s="33"/>
    </row>
    <row r="3497" spans="63:63" x14ac:dyDescent="0.25">
      <c r="BK3497" s="33"/>
    </row>
    <row r="3498" spans="63:63" x14ac:dyDescent="0.25">
      <c r="BK3498" s="33"/>
    </row>
    <row r="3499" spans="63:63" x14ac:dyDescent="0.25">
      <c r="BK3499" s="33"/>
    </row>
    <row r="3500" spans="63:63" x14ac:dyDescent="0.25">
      <c r="BK3500" s="33"/>
    </row>
    <row r="3501" spans="63:63" x14ac:dyDescent="0.25">
      <c r="BK3501" s="33"/>
    </row>
    <row r="3502" spans="63:63" x14ac:dyDescent="0.25">
      <c r="BK3502" s="33"/>
    </row>
    <row r="3503" spans="63:63" x14ac:dyDescent="0.25">
      <c r="BK3503" s="33"/>
    </row>
    <row r="3504" spans="63:63" x14ac:dyDescent="0.25">
      <c r="BK3504" s="33"/>
    </row>
    <row r="3505" spans="63:63" x14ac:dyDescent="0.25">
      <c r="BK3505" s="33"/>
    </row>
    <row r="3506" spans="63:63" x14ac:dyDescent="0.25">
      <c r="BK3506" s="33"/>
    </row>
    <row r="3507" spans="63:63" x14ac:dyDescent="0.25">
      <c r="BK3507" s="33"/>
    </row>
    <row r="3508" spans="63:63" x14ac:dyDescent="0.25">
      <c r="BK3508" s="33"/>
    </row>
    <row r="3509" spans="63:63" x14ac:dyDescent="0.25">
      <c r="BK3509" s="33"/>
    </row>
    <row r="3510" spans="63:63" x14ac:dyDescent="0.25">
      <c r="BK3510" s="33"/>
    </row>
    <row r="3511" spans="63:63" x14ac:dyDescent="0.25">
      <c r="BK3511" s="33"/>
    </row>
    <row r="3512" spans="63:63" x14ac:dyDescent="0.25">
      <c r="BK3512" s="33"/>
    </row>
    <row r="3513" spans="63:63" x14ac:dyDescent="0.25">
      <c r="BK3513" s="33"/>
    </row>
    <row r="3514" spans="63:63" x14ac:dyDescent="0.25">
      <c r="BK3514" s="33"/>
    </row>
    <row r="3515" spans="63:63" x14ac:dyDescent="0.25">
      <c r="BK3515" s="33"/>
    </row>
    <row r="3516" spans="63:63" x14ac:dyDescent="0.25">
      <c r="BK3516" s="33"/>
    </row>
    <row r="3517" spans="63:63" x14ac:dyDescent="0.25">
      <c r="BK3517" s="33"/>
    </row>
    <row r="3518" spans="63:63" x14ac:dyDescent="0.25">
      <c r="BK3518" s="33"/>
    </row>
    <row r="3519" spans="63:63" x14ac:dyDescent="0.25">
      <c r="BK3519" s="33"/>
    </row>
    <row r="3520" spans="63:63" x14ac:dyDescent="0.25">
      <c r="BK3520" s="33"/>
    </row>
    <row r="3521" spans="63:63" x14ac:dyDescent="0.25">
      <c r="BK3521" s="33"/>
    </row>
    <row r="3522" spans="63:63" x14ac:dyDescent="0.25">
      <c r="BK3522" s="33"/>
    </row>
    <row r="3523" spans="63:63" x14ac:dyDescent="0.25">
      <c r="BK3523" s="33"/>
    </row>
    <row r="3524" spans="63:63" x14ac:dyDescent="0.25">
      <c r="BK3524" s="33"/>
    </row>
    <row r="3525" spans="63:63" x14ac:dyDescent="0.25">
      <c r="BK3525" s="33"/>
    </row>
    <row r="3526" spans="63:63" x14ac:dyDescent="0.25">
      <c r="BK3526" s="33"/>
    </row>
    <row r="3527" spans="63:63" x14ac:dyDescent="0.25">
      <c r="BK3527" s="33"/>
    </row>
    <row r="3528" spans="63:63" x14ac:dyDescent="0.25">
      <c r="BK3528" s="33"/>
    </row>
    <row r="3529" spans="63:63" x14ac:dyDescent="0.25">
      <c r="BK3529" s="33"/>
    </row>
    <row r="3530" spans="63:63" x14ac:dyDescent="0.25">
      <c r="BK3530" s="33"/>
    </row>
    <row r="3531" spans="63:63" x14ac:dyDescent="0.25">
      <c r="BK3531" s="33"/>
    </row>
    <row r="3532" spans="63:63" x14ac:dyDescent="0.25">
      <c r="BK3532" s="33"/>
    </row>
    <row r="3533" spans="63:63" x14ac:dyDescent="0.25">
      <c r="BK3533" s="33"/>
    </row>
    <row r="3534" spans="63:63" x14ac:dyDescent="0.25">
      <c r="BK3534" s="33"/>
    </row>
    <row r="3535" spans="63:63" x14ac:dyDescent="0.25">
      <c r="BK3535" s="33"/>
    </row>
    <row r="3536" spans="63:63" x14ac:dyDescent="0.25">
      <c r="BK3536" s="33"/>
    </row>
    <row r="3537" spans="63:63" x14ac:dyDescent="0.25">
      <c r="BK3537" s="33"/>
    </row>
    <row r="3538" spans="63:63" x14ac:dyDescent="0.25">
      <c r="BK3538" s="33"/>
    </row>
    <row r="3539" spans="63:63" x14ac:dyDescent="0.25">
      <c r="BK3539" s="33"/>
    </row>
    <row r="3540" spans="63:63" x14ac:dyDescent="0.25">
      <c r="BK3540" s="33"/>
    </row>
    <row r="3541" spans="63:63" x14ac:dyDescent="0.25">
      <c r="BK3541" s="33"/>
    </row>
    <row r="3542" spans="63:63" x14ac:dyDescent="0.25">
      <c r="BK3542" s="33"/>
    </row>
    <row r="3543" spans="63:63" x14ac:dyDescent="0.25">
      <c r="BK3543" s="33"/>
    </row>
    <row r="3544" spans="63:63" x14ac:dyDescent="0.25">
      <c r="BK3544" s="33"/>
    </row>
    <row r="3545" spans="63:63" x14ac:dyDescent="0.25">
      <c r="BK3545" s="33"/>
    </row>
    <row r="3546" spans="63:63" x14ac:dyDescent="0.25">
      <c r="BK3546" s="33"/>
    </row>
    <row r="3547" spans="63:63" x14ac:dyDescent="0.25">
      <c r="BK3547" s="33"/>
    </row>
    <row r="3548" spans="63:63" x14ac:dyDescent="0.25">
      <c r="BK3548" s="33"/>
    </row>
    <row r="3549" spans="63:63" x14ac:dyDescent="0.25">
      <c r="BK3549" s="33"/>
    </row>
    <row r="3550" spans="63:63" x14ac:dyDescent="0.25">
      <c r="BK3550" s="33"/>
    </row>
    <row r="3551" spans="63:63" x14ac:dyDescent="0.25">
      <c r="BK3551" s="33"/>
    </row>
    <row r="3552" spans="63:63" x14ac:dyDescent="0.25">
      <c r="BK3552" s="33"/>
    </row>
    <row r="3553" spans="63:63" x14ac:dyDescent="0.25">
      <c r="BK3553" s="33"/>
    </row>
    <row r="3554" spans="63:63" x14ac:dyDescent="0.25">
      <c r="BK3554" s="33"/>
    </row>
    <row r="3555" spans="63:63" x14ac:dyDescent="0.25">
      <c r="BK3555" s="33"/>
    </row>
    <row r="3556" spans="63:63" x14ac:dyDescent="0.25">
      <c r="BK3556" s="33"/>
    </row>
    <row r="3557" spans="63:63" x14ac:dyDescent="0.25">
      <c r="BK3557" s="33"/>
    </row>
    <row r="3558" spans="63:63" x14ac:dyDescent="0.25">
      <c r="BK3558" s="33"/>
    </row>
    <row r="3559" spans="63:63" x14ac:dyDescent="0.25">
      <c r="BK3559" s="33"/>
    </row>
    <row r="3560" spans="63:63" x14ac:dyDescent="0.25">
      <c r="BK3560" s="33"/>
    </row>
    <row r="3561" spans="63:63" x14ac:dyDescent="0.25">
      <c r="BK3561" s="33"/>
    </row>
    <row r="3562" spans="63:63" x14ac:dyDescent="0.25">
      <c r="BK3562" s="33"/>
    </row>
    <row r="3563" spans="63:63" x14ac:dyDescent="0.25">
      <c r="BK3563" s="33"/>
    </row>
    <row r="3564" spans="63:63" x14ac:dyDescent="0.25">
      <c r="BK3564" s="33"/>
    </row>
    <row r="3565" spans="63:63" x14ac:dyDescent="0.25">
      <c r="BK3565" s="33"/>
    </row>
    <row r="3566" spans="63:63" x14ac:dyDescent="0.25">
      <c r="BK3566" s="33"/>
    </row>
    <row r="3567" spans="63:63" x14ac:dyDescent="0.25">
      <c r="BK3567" s="33"/>
    </row>
    <row r="3568" spans="63:63" x14ac:dyDescent="0.25">
      <c r="BK3568" s="33"/>
    </row>
    <row r="3569" spans="63:63" x14ac:dyDescent="0.25">
      <c r="BK3569" s="33"/>
    </row>
    <row r="3570" spans="63:63" x14ac:dyDescent="0.25">
      <c r="BK3570" s="33"/>
    </row>
    <row r="3571" spans="63:63" x14ac:dyDescent="0.25">
      <c r="BK3571" s="33"/>
    </row>
    <row r="3572" spans="63:63" x14ac:dyDescent="0.25">
      <c r="BK3572" s="33"/>
    </row>
    <row r="3573" spans="63:63" x14ac:dyDescent="0.25">
      <c r="BK3573" s="33"/>
    </row>
    <row r="3574" spans="63:63" x14ac:dyDescent="0.25">
      <c r="BK3574" s="33"/>
    </row>
    <row r="3575" spans="63:63" x14ac:dyDescent="0.25">
      <c r="BK3575" s="33"/>
    </row>
    <row r="3576" spans="63:63" x14ac:dyDescent="0.25">
      <c r="BK3576" s="33"/>
    </row>
    <row r="3577" spans="63:63" x14ac:dyDescent="0.25">
      <c r="BK3577" s="33"/>
    </row>
    <row r="3578" spans="63:63" x14ac:dyDescent="0.25">
      <c r="BK3578" s="33"/>
    </row>
    <row r="3579" spans="63:63" x14ac:dyDescent="0.25">
      <c r="BK3579" s="33"/>
    </row>
    <row r="3580" spans="63:63" x14ac:dyDescent="0.25">
      <c r="BK3580" s="33"/>
    </row>
    <row r="3581" spans="63:63" x14ac:dyDescent="0.25">
      <c r="BK3581" s="33"/>
    </row>
    <row r="3582" spans="63:63" x14ac:dyDescent="0.25">
      <c r="BK3582" s="33"/>
    </row>
    <row r="3583" spans="63:63" x14ac:dyDescent="0.25">
      <c r="BK3583" s="33"/>
    </row>
    <row r="3584" spans="63:63" x14ac:dyDescent="0.25">
      <c r="BK3584" s="33"/>
    </row>
    <row r="3585" spans="63:63" x14ac:dyDescent="0.25">
      <c r="BK3585" s="33"/>
    </row>
    <row r="3586" spans="63:63" x14ac:dyDescent="0.25">
      <c r="BK3586" s="33"/>
    </row>
    <row r="3587" spans="63:63" x14ac:dyDescent="0.25">
      <c r="BK3587" s="33"/>
    </row>
    <row r="3588" spans="63:63" x14ac:dyDescent="0.25">
      <c r="BK3588" s="33"/>
    </row>
    <row r="3589" spans="63:63" x14ac:dyDescent="0.25">
      <c r="BK3589" s="33"/>
    </row>
    <row r="3590" spans="63:63" x14ac:dyDescent="0.25">
      <c r="BK3590" s="33"/>
    </row>
    <row r="3591" spans="63:63" x14ac:dyDescent="0.25">
      <c r="BK3591" s="33"/>
    </row>
    <row r="3592" spans="63:63" x14ac:dyDescent="0.25">
      <c r="BK3592" s="33"/>
    </row>
    <row r="3593" spans="63:63" x14ac:dyDescent="0.25">
      <c r="BK3593" s="33"/>
    </row>
    <row r="3594" spans="63:63" x14ac:dyDescent="0.25">
      <c r="BK3594" s="33"/>
    </row>
    <row r="3595" spans="63:63" x14ac:dyDescent="0.25">
      <c r="BK3595" s="33"/>
    </row>
    <row r="3596" spans="63:63" x14ac:dyDescent="0.25">
      <c r="BK3596" s="33"/>
    </row>
    <row r="3597" spans="63:63" x14ac:dyDescent="0.25">
      <c r="BK3597" s="33"/>
    </row>
    <row r="3598" spans="63:63" x14ac:dyDescent="0.25">
      <c r="BK3598" s="33"/>
    </row>
    <row r="3599" spans="63:63" x14ac:dyDescent="0.25">
      <c r="BK3599" s="33"/>
    </row>
    <row r="3600" spans="63:63" x14ac:dyDescent="0.25">
      <c r="BK3600" s="33"/>
    </row>
    <row r="3601" spans="63:63" x14ac:dyDescent="0.25">
      <c r="BK3601" s="33"/>
    </row>
    <row r="3602" spans="63:63" x14ac:dyDescent="0.25">
      <c r="BK3602" s="33"/>
    </row>
    <row r="3603" spans="63:63" x14ac:dyDescent="0.25">
      <c r="BK3603" s="33"/>
    </row>
    <row r="3604" spans="63:63" x14ac:dyDescent="0.25">
      <c r="BK3604" s="33"/>
    </row>
    <row r="3605" spans="63:63" x14ac:dyDescent="0.25">
      <c r="BK3605" s="33"/>
    </row>
    <row r="3606" spans="63:63" x14ac:dyDescent="0.25">
      <c r="BK3606" s="33"/>
    </row>
    <row r="3607" spans="63:63" x14ac:dyDescent="0.25">
      <c r="BK3607" s="33"/>
    </row>
    <row r="3608" spans="63:63" x14ac:dyDescent="0.25">
      <c r="BK3608" s="33"/>
    </row>
    <row r="3609" spans="63:63" x14ac:dyDescent="0.25">
      <c r="BK3609" s="33"/>
    </row>
    <row r="3610" spans="63:63" x14ac:dyDescent="0.25">
      <c r="BK3610" s="33"/>
    </row>
    <row r="3611" spans="63:63" x14ac:dyDescent="0.25">
      <c r="BK3611" s="33"/>
    </row>
    <row r="3612" spans="63:63" x14ac:dyDescent="0.25">
      <c r="BK3612" s="33"/>
    </row>
    <row r="3613" spans="63:63" x14ac:dyDescent="0.25">
      <c r="BK3613" s="33"/>
    </row>
    <row r="3614" spans="63:63" x14ac:dyDescent="0.25">
      <c r="BK3614" s="33"/>
    </row>
    <row r="3615" spans="63:63" x14ac:dyDescent="0.25">
      <c r="BK3615" s="33"/>
    </row>
    <row r="3616" spans="63:63" x14ac:dyDescent="0.25">
      <c r="BK3616" s="33"/>
    </row>
    <row r="3617" spans="63:63" x14ac:dyDescent="0.25">
      <c r="BK3617" s="33"/>
    </row>
    <row r="3618" spans="63:63" x14ac:dyDescent="0.25">
      <c r="BK3618" s="33"/>
    </row>
    <row r="3619" spans="63:63" x14ac:dyDescent="0.25">
      <c r="BK3619" s="33"/>
    </row>
    <row r="3620" spans="63:63" x14ac:dyDescent="0.25">
      <c r="BK3620" s="33"/>
    </row>
    <row r="3621" spans="63:63" x14ac:dyDescent="0.25">
      <c r="BK3621" s="33"/>
    </row>
    <row r="3622" spans="63:63" x14ac:dyDescent="0.25">
      <c r="BK3622" s="33"/>
    </row>
    <row r="3623" spans="63:63" x14ac:dyDescent="0.25">
      <c r="BK3623" s="33"/>
    </row>
    <row r="3624" spans="63:63" x14ac:dyDescent="0.25">
      <c r="BK3624" s="33"/>
    </row>
    <row r="3625" spans="63:63" x14ac:dyDescent="0.25">
      <c r="BK3625" s="33"/>
    </row>
    <row r="3626" spans="63:63" x14ac:dyDescent="0.25">
      <c r="BK3626" s="33"/>
    </row>
    <row r="3627" spans="63:63" x14ac:dyDescent="0.25">
      <c r="BK3627" s="33"/>
    </row>
    <row r="3628" spans="63:63" x14ac:dyDescent="0.25">
      <c r="BK3628" s="33"/>
    </row>
    <row r="3629" spans="63:63" x14ac:dyDescent="0.25">
      <c r="BK3629" s="33"/>
    </row>
    <row r="3630" spans="63:63" x14ac:dyDescent="0.25">
      <c r="BK3630" s="33"/>
    </row>
    <row r="3631" spans="63:63" x14ac:dyDescent="0.25">
      <c r="BK3631" s="33"/>
    </row>
    <row r="3632" spans="63:63" x14ac:dyDescent="0.25">
      <c r="BK3632" s="33"/>
    </row>
    <row r="3633" spans="63:63" x14ac:dyDescent="0.25">
      <c r="BK3633" s="33"/>
    </row>
    <row r="3634" spans="63:63" x14ac:dyDescent="0.25">
      <c r="BK3634" s="33"/>
    </row>
    <row r="3635" spans="63:63" x14ac:dyDescent="0.25">
      <c r="BK3635" s="33"/>
    </row>
    <row r="3636" spans="63:63" x14ac:dyDescent="0.25">
      <c r="BK3636" s="33"/>
    </row>
    <row r="3637" spans="63:63" x14ac:dyDescent="0.25">
      <c r="BK3637" s="33"/>
    </row>
    <row r="3638" spans="63:63" x14ac:dyDescent="0.25">
      <c r="BK3638" s="33"/>
    </row>
    <row r="3639" spans="63:63" x14ac:dyDescent="0.25">
      <c r="BK3639" s="33"/>
    </row>
    <row r="3640" spans="63:63" x14ac:dyDescent="0.25">
      <c r="BK3640" s="33"/>
    </row>
    <row r="3641" spans="63:63" x14ac:dyDescent="0.25">
      <c r="BK3641" s="33"/>
    </row>
    <row r="3642" spans="63:63" x14ac:dyDescent="0.25">
      <c r="BK3642" s="33"/>
    </row>
    <row r="3643" spans="63:63" x14ac:dyDescent="0.25">
      <c r="BK3643" s="33"/>
    </row>
    <row r="3644" spans="63:63" x14ac:dyDescent="0.25">
      <c r="BK3644" s="33"/>
    </row>
    <row r="3645" spans="63:63" x14ac:dyDescent="0.25">
      <c r="BK3645" s="33"/>
    </row>
    <row r="3646" spans="63:63" x14ac:dyDescent="0.25">
      <c r="BK3646" s="33"/>
    </row>
    <row r="3647" spans="63:63" x14ac:dyDescent="0.25">
      <c r="BK3647" s="33"/>
    </row>
    <row r="3648" spans="63:63" x14ac:dyDescent="0.25">
      <c r="BK3648" s="33"/>
    </row>
    <row r="3649" spans="63:63" x14ac:dyDescent="0.25">
      <c r="BK3649" s="33"/>
    </row>
    <row r="3650" spans="63:63" x14ac:dyDescent="0.25">
      <c r="BK3650" s="33"/>
    </row>
    <row r="3651" spans="63:63" x14ac:dyDescent="0.25">
      <c r="BK3651" s="33"/>
    </row>
    <row r="3652" spans="63:63" x14ac:dyDescent="0.25">
      <c r="BK3652" s="33"/>
    </row>
    <row r="3653" spans="63:63" x14ac:dyDescent="0.25">
      <c r="BK3653" s="33"/>
    </row>
    <row r="3654" spans="63:63" x14ac:dyDescent="0.25">
      <c r="BK3654" s="33"/>
    </row>
    <row r="3655" spans="63:63" x14ac:dyDescent="0.25">
      <c r="BK3655" s="33"/>
    </row>
    <row r="3656" spans="63:63" x14ac:dyDescent="0.25">
      <c r="BK3656" s="33"/>
    </row>
    <row r="3657" spans="63:63" x14ac:dyDescent="0.25">
      <c r="BK3657" s="33"/>
    </row>
    <row r="3658" spans="63:63" x14ac:dyDescent="0.25">
      <c r="BK3658" s="33"/>
    </row>
    <row r="3659" spans="63:63" x14ac:dyDescent="0.25">
      <c r="BK3659" s="33"/>
    </row>
    <row r="3660" spans="63:63" x14ac:dyDescent="0.25">
      <c r="BK3660" s="33"/>
    </row>
    <row r="3661" spans="63:63" x14ac:dyDescent="0.25">
      <c r="BK3661" s="33"/>
    </row>
    <row r="3662" spans="63:63" x14ac:dyDescent="0.25">
      <c r="BK3662" s="33"/>
    </row>
    <row r="3663" spans="63:63" x14ac:dyDescent="0.25">
      <c r="BK3663" s="33"/>
    </row>
    <row r="3664" spans="63:63" x14ac:dyDescent="0.25">
      <c r="BK3664" s="33"/>
    </row>
    <row r="3665" spans="63:63" x14ac:dyDescent="0.25">
      <c r="BK3665" s="33"/>
    </row>
    <row r="3666" spans="63:63" x14ac:dyDescent="0.25">
      <c r="BK3666" s="33"/>
    </row>
    <row r="3667" spans="63:63" x14ac:dyDescent="0.25">
      <c r="BK3667" s="33"/>
    </row>
    <row r="3668" spans="63:63" x14ac:dyDescent="0.25">
      <c r="BK3668" s="33"/>
    </row>
    <row r="3669" spans="63:63" x14ac:dyDescent="0.25">
      <c r="BK3669" s="33"/>
    </row>
    <row r="3670" spans="63:63" x14ac:dyDescent="0.25">
      <c r="BK3670" s="33"/>
    </row>
    <row r="3671" spans="63:63" x14ac:dyDescent="0.25">
      <c r="BK3671" s="33"/>
    </row>
    <row r="3672" spans="63:63" x14ac:dyDescent="0.25">
      <c r="BK3672" s="33"/>
    </row>
    <row r="3673" spans="63:63" x14ac:dyDescent="0.25">
      <c r="BK3673" s="33"/>
    </row>
    <row r="3674" spans="63:63" x14ac:dyDescent="0.25">
      <c r="BK3674" s="33"/>
    </row>
    <row r="3675" spans="63:63" x14ac:dyDescent="0.25">
      <c r="BK3675" s="33"/>
    </row>
    <row r="3676" spans="63:63" x14ac:dyDescent="0.25">
      <c r="BK3676" s="33"/>
    </row>
    <row r="3677" spans="63:63" x14ac:dyDescent="0.25">
      <c r="BK3677" s="33"/>
    </row>
    <row r="3678" spans="63:63" x14ac:dyDescent="0.25">
      <c r="BK3678" s="33"/>
    </row>
    <row r="3679" spans="63:63" x14ac:dyDescent="0.25">
      <c r="BK3679" s="33"/>
    </row>
    <row r="3680" spans="63:63" x14ac:dyDescent="0.25">
      <c r="BK3680" s="33"/>
    </row>
    <row r="3681" spans="63:63" x14ac:dyDescent="0.25">
      <c r="BK3681" s="33"/>
    </row>
    <row r="3682" spans="63:63" x14ac:dyDescent="0.25">
      <c r="BK3682" s="33"/>
    </row>
    <row r="3683" spans="63:63" x14ac:dyDescent="0.25">
      <c r="BK3683" s="33"/>
    </row>
    <row r="3684" spans="63:63" x14ac:dyDescent="0.25">
      <c r="BK3684" s="33"/>
    </row>
    <row r="3685" spans="63:63" x14ac:dyDescent="0.25">
      <c r="BK3685" s="33"/>
    </row>
    <row r="3686" spans="63:63" x14ac:dyDescent="0.25">
      <c r="BK3686" s="33"/>
    </row>
    <row r="3687" spans="63:63" x14ac:dyDescent="0.25">
      <c r="BK3687" s="33"/>
    </row>
    <row r="3688" spans="63:63" x14ac:dyDescent="0.25">
      <c r="BK3688" s="33"/>
    </row>
    <row r="3689" spans="63:63" x14ac:dyDescent="0.25">
      <c r="BK3689" s="33"/>
    </row>
    <row r="3690" spans="63:63" x14ac:dyDescent="0.25">
      <c r="BK3690" s="33"/>
    </row>
    <row r="3691" spans="63:63" x14ac:dyDescent="0.25">
      <c r="BK3691" s="33"/>
    </row>
    <row r="3692" spans="63:63" x14ac:dyDescent="0.25">
      <c r="BK3692" s="33"/>
    </row>
    <row r="3693" spans="63:63" x14ac:dyDescent="0.25">
      <c r="BK3693" s="33"/>
    </row>
    <row r="3694" spans="63:63" x14ac:dyDescent="0.25">
      <c r="BK3694" s="33"/>
    </row>
    <row r="3695" spans="63:63" x14ac:dyDescent="0.25">
      <c r="BK3695" s="33"/>
    </row>
    <row r="3696" spans="63:63" x14ac:dyDescent="0.25">
      <c r="BK3696" s="33"/>
    </row>
    <row r="3697" spans="63:63" x14ac:dyDescent="0.25">
      <c r="BK3697" s="33"/>
    </row>
    <row r="3698" spans="63:63" x14ac:dyDescent="0.25">
      <c r="BK3698" s="33"/>
    </row>
    <row r="3699" spans="63:63" x14ac:dyDescent="0.25">
      <c r="BK3699" s="33"/>
    </row>
    <row r="3700" spans="63:63" x14ac:dyDescent="0.25">
      <c r="BK3700" s="33"/>
    </row>
    <row r="3701" spans="63:63" x14ac:dyDescent="0.25">
      <c r="BK3701" s="33"/>
    </row>
    <row r="3702" spans="63:63" x14ac:dyDescent="0.25">
      <c r="BK3702" s="33"/>
    </row>
    <row r="3703" spans="63:63" x14ac:dyDescent="0.25">
      <c r="BK3703" s="33"/>
    </row>
    <row r="3704" spans="63:63" x14ac:dyDescent="0.25">
      <c r="BK3704" s="33"/>
    </row>
    <row r="3705" spans="63:63" x14ac:dyDescent="0.25">
      <c r="BK3705" s="33"/>
    </row>
    <row r="3706" spans="63:63" x14ac:dyDescent="0.25">
      <c r="BK3706" s="33"/>
    </row>
    <row r="3707" spans="63:63" x14ac:dyDescent="0.25">
      <c r="BK3707" s="33"/>
    </row>
    <row r="3708" spans="63:63" x14ac:dyDescent="0.25">
      <c r="BK3708" s="33"/>
    </row>
    <row r="3709" spans="63:63" x14ac:dyDescent="0.25">
      <c r="BK3709" s="33"/>
    </row>
    <row r="3710" spans="63:63" x14ac:dyDescent="0.25">
      <c r="BK3710" s="33"/>
    </row>
    <row r="3711" spans="63:63" x14ac:dyDescent="0.25">
      <c r="BK3711" s="33"/>
    </row>
    <row r="3712" spans="63:63" x14ac:dyDescent="0.25">
      <c r="BK3712" s="33"/>
    </row>
    <row r="3713" spans="63:63" x14ac:dyDescent="0.25">
      <c r="BK3713" s="33"/>
    </row>
    <row r="3714" spans="63:63" x14ac:dyDescent="0.25">
      <c r="BK3714" s="33"/>
    </row>
    <row r="3715" spans="63:63" x14ac:dyDescent="0.25">
      <c r="BK3715" s="33"/>
    </row>
    <row r="3716" spans="63:63" x14ac:dyDescent="0.25">
      <c r="BK3716" s="33"/>
    </row>
    <row r="3717" spans="63:63" x14ac:dyDescent="0.25">
      <c r="BK3717" s="33"/>
    </row>
    <row r="3718" spans="63:63" x14ac:dyDescent="0.25">
      <c r="BK3718" s="33"/>
    </row>
    <row r="3719" spans="63:63" x14ac:dyDescent="0.25">
      <c r="BK3719" s="33"/>
    </row>
    <row r="3720" spans="63:63" x14ac:dyDescent="0.25">
      <c r="BK3720" s="33"/>
    </row>
    <row r="3721" spans="63:63" x14ac:dyDescent="0.25">
      <c r="BK3721" s="33"/>
    </row>
    <row r="3722" spans="63:63" x14ac:dyDescent="0.25">
      <c r="BK3722" s="33"/>
    </row>
    <row r="3723" spans="63:63" x14ac:dyDescent="0.25">
      <c r="BK3723" s="33"/>
    </row>
    <row r="3724" spans="63:63" x14ac:dyDescent="0.25">
      <c r="BK3724" s="33"/>
    </row>
    <row r="3725" spans="63:63" x14ac:dyDescent="0.25">
      <c r="BK3725" s="33"/>
    </row>
    <row r="3726" spans="63:63" x14ac:dyDescent="0.25">
      <c r="BK3726" s="33"/>
    </row>
    <row r="3727" spans="63:63" x14ac:dyDescent="0.25">
      <c r="BK3727" s="33"/>
    </row>
    <row r="3728" spans="63:63" x14ac:dyDescent="0.25">
      <c r="BK3728" s="33"/>
    </row>
    <row r="3729" spans="63:63" x14ac:dyDescent="0.25">
      <c r="BK3729" s="33"/>
    </row>
    <row r="3730" spans="63:63" x14ac:dyDescent="0.25">
      <c r="BK3730" s="33"/>
    </row>
    <row r="3731" spans="63:63" x14ac:dyDescent="0.25">
      <c r="BK3731" s="33"/>
    </row>
    <row r="3732" spans="63:63" x14ac:dyDescent="0.25">
      <c r="BK3732" s="33"/>
    </row>
    <row r="3733" spans="63:63" x14ac:dyDescent="0.25">
      <c r="BK3733" s="33"/>
    </row>
    <row r="3734" spans="63:63" x14ac:dyDescent="0.25">
      <c r="BK3734" s="33"/>
    </row>
    <row r="3735" spans="63:63" x14ac:dyDescent="0.25">
      <c r="BK3735" s="33"/>
    </row>
    <row r="3736" spans="63:63" x14ac:dyDescent="0.25">
      <c r="BK3736" s="33"/>
    </row>
    <row r="3737" spans="63:63" x14ac:dyDescent="0.25">
      <c r="BK3737" s="33"/>
    </row>
    <row r="3738" spans="63:63" x14ac:dyDescent="0.25">
      <c r="BK3738" s="33"/>
    </row>
    <row r="3739" spans="63:63" x14ac:dyDescent="0.25">
      <c r="BK3739" s="33"/>
    </row>
    <row r="3740" spans="63:63" x14ac:dyDescent="0.25">
      <c r="BK3740" s="33"/>
    </row>
    <row r="3741" spans="63:63" x14ac:dyDescent="0.25">
      <c r="BK3741" s="33"/>
    </row>
    <row r="3742" spans="63:63" x14ac:dyDescent="0.25">
      <c r="BK3742" s="33"/>
    </row>
    <row r="3743" spans="63:63" x14ac:dyDescent="0.25">
      <c r="BK3743" s="33"/>
    </row>
    <row r="3744" spans="63:63" x14ac:dyDescent="0.25">
      <c r="BK3744" s="33"/>
    </row>
    <row r="3745" spans="63:63" x14ac:dyDescent="0.25">
      <c r="BK3745" s="33"/>
    </row>
    <row r="3746" spans="63:63" x14ac:dyDescent="0.25">
      <c r="BK3746" s="33"/>
    </row>
    <row r="3747" spans="63:63" x14ac:dyDescent="0.25">
      <c r="BK3747" s="33"/>
    </row>
    <row r="3748" spans="63:63" x14ac:dyDescent="0.25">
      <c r="BK3748" s="33"/>
    </row>
    <row r="3749" spans="63:63" x14ac:dyDescent="0.25">
      <c r="BK3749" s="33"/>
    </row>
    <row r="3750" spans="63:63" x14ac:dyDescent="0.25">
      <c r="BK3750" s="33"/>
    </row>
    <row r="3751" spans="63:63" x14ac:dyDescent="0.25">
      <c r="BK3751" s="33"/>
    </row>
    <row r="3752" spans="63:63" x14ac:dyDescent="0.25">
      <c r="BK3752" s="33"/>
    </row>
    <row r="3753" spans="63:63" x14ac:dyDescent="0.25">
      <c r="BK3753" s="33"/>
    </row>
    <row r="3754" spans="63:63" x14ac:dyDescent="0.25">
      <c r="BK3754" s="33"/>
    </row>
    <row r="3755" spans="63:63" x14ac:dyDescent="0.25">
      <c r="BK3755" s="33"/>
    </row>
    <row r="3756" spans="63:63" x14ac:dyDescent="0.25">
      <c r="BK3756" s="33"/>
    </row>
    <row r="3757" spans="63:63" x14ac:dyDescent="0.25">
      <c r="BK3757" s="33"/>
    </row>
    <row r="3758" spans="63:63" x14ac:dyDescent="0.25">
      <c r="BK3758" s="33"/>
    </row>
    <row r="3759" spans="63:63" x14ac:dyDescent="0.25">
      <c r="BK3759" s="33"/>
    </row>
    <row r="3760" spans="63:63" x14ac:dyDescent="0.25">
      <c r="BK3760" s="33"/>
    </row>
    <row r="3761" spans="63:63" x14ac:dyDescent="0.25">
      <c r="BK3761" s="33"/>
    </row>
    <row r="3762" spans="63:63" x14ac:dyDescent="0.25">
      <c r="BK3762" s="33"/>
    </row>
    <row r="3763" spans="63:63" x14ac:dyDescent="0.25">
      <c r="BK3763" s="33"/>
    </row>
    <row r="3764" spans="63:63" x14ac:dyDescent="0.25">
      <c r="BK3764" s="33"/>
    </row>
    <row r="3765" spans="63:63" x14ac:dyDescent="0.25">
      <c r="BK3765" s="33"/>
    </row>
    <row r="3766" spans="63:63" x14ac:dyDescent="0.25">
      <c r="BK3766" s="33"/>
    </row>
    <row r="3767" spans="63:63" x14ac:dyDescent="0.25">
      <c r="BK3767" s="33"/>
    </row>
    <row r="3768" spans="63:63" x14ac:dyDescent="0.25">
      <c r="BK3768" s="33"/>
    </row>
    <row r="3769" spans="63:63" x14ac:dyDescent="0.25">
      <c r="BK3769" s="33"/>
    </row>
    <row r="3770" spans="63:63" x14ac:dyDescent="0.25">
      <c r="BK3770" s="33"/>
    </row>
    <row r="3771" spans="63:63" x14ac:dyDescent="0.25">
      <c r="BK3771" s="33"/>
    </row>
    <row r="3772" spans="63:63" x14ac:dyDescent="0.25">
      <c r="BK3772" s="33"/>
    </row>
    <row r="3773" spans="63:63" x14ac:dyDescent="0.25">
      <c r="BK3773" s="33"/>
    </row>
    <row r="3774" spans="63:63" x14ac:dyDescent="0.25">
      <c r="BK3774" s="33"/>
    </row>
    <row r="3775" spans="63:63" x14ac:dyDescent="0.25">
      <c r="BK3775" s="33"/>
    </row>
    <row r="3776" spans="63:63" x14ac:dyDescent="0.25">
      <c r="BK3776" s="33"/>
    </row>
    <row r="3777" spans="63:63" x14ac:dyDescent="0.25">
      <c r="BK3777" s="33"/>
    </row>
    <row r="3778" spans="63:63" x14ac:dyDescent="0.25">
      <c r="BK3778" s="33"/>
    </row>
    <row r="3779" spans="63:63" x14ac:dyDescent="0.25">
      <c r="BK3779" s="33"/>
    </row>
    <row r="3780" spans="63:63" x14ac:dyDescent="0.25">
      <c r="BK3780" s="33"/>
    </row>
    <row r="3781" spans="63:63" x14ac:dyDescent="0.25">
      <c r="BK3781" s="33"/>
    </row>
    <row r="3782" spans="63:63" x14ac:dyDescent="0.25">
      <c r="BK3782" s="33"/>
    </row>
    <row r="3783" spans="63:63" x14ac:dyDescent="0.25">
      <c r="BK3783" s="33"/>
    </row>
    <row r="3784" spans="63:63" x14ac:dyDescent="0.25">
      <c r="BK3784" s="33"/>
    </row>
    <row r="3785" spans="63:63" x14ac:dyDescent="0.25">
      <c r="BK3785" s="33"/>
    </row>
    <row r="3786" spans="63:63" x14ac:dyDescent="0.25">
      <c r="BK3786" s="33"/>
    </row>
    <row r="3787" spans="63:63" x14ac:dyDescent="0.25">
      <c r="BK3787" s="33"/>
    </row>
    <row r="3788" spans="63:63" x14ac:dyDescent="0.25">
      <c r="BK3788" s="33"/>
    </row>
    <row r="3789" spans="63:63" x14ac:dyDescent="0.25">
      <c r="BK3789" s="33"/>
    </row>
    <row r="3790" spans="63:63" x14ac:dyDescent="0.25">
      <c r="BK3790" s="33"/>
    </row>
    <row r="3791" spans="63:63" x14ac:dyDescent="0.25">
      <c r="BK3791" s="33"/>
    </row>
    <row r="3792" spans="63:63" x14ac:dyDescent="0.25">
      <c r="BK3792" s="33"/>
    </row>
    <row r="3793" spans="63:63" x14ac:dyDescent="0.25">
      <c r="BK3793" s="33"/>
    </row>
    <row r="3794" spans="63:63" x14ac:dyDescent="0.25">
      <c r="BK3794" s="33"/>
    </row>
    <row r="3795" spans="63:63" x14ac:dyDescent="0.25">
      <c r="BK3795" s="33"/>
    </row>
    <row r="3796" spans="63:63" x14ac:dyDescent="0.25">
      <c r="BK3796" s="33"/>
    </row>
    <row r="3797" spans="63:63" x14ac:dyDescent="0.25">
      <c r="BK3797" s="33"/>
    </row>
    <row r="3798" spans="63:63" x14ac:dyDescent="0.25">
      <c r="BK3798" s="33"/>
    </row>
    <row r="3799" spans="63:63" x14ac:dyDescent="0.25">
      <c r="BK3799" s="33"/>
    </row>
    <row r="3800" spans="63:63" x14ac:dyDescent="0.25">
      <c r="BK3800" s="33"/>
    </row>
    <row r="3801" spans="63:63" x14ac:dyDescent="0.25">
      <c r="BK3801" s="33"/>
    </row>
    <row r="3802" spans="63:63" x14ac:dyDescent="0.25">
      <c r="BK3802" s="33"/>
    </row>
    <row r="3803" spans="63:63" x14ac:dyDescent="0.25">
      <c r="BK3803" s="33"/>
    </row>
    <row r="3804" spans="63:63" x14ac:dyDescent="0.25">
      <c r="BK3804" s="33"/>
    </row>
    <row r="3805" spans="63:63" x14ac:dyDescent="0.25">
      <c r="BK3805" s="33"/>
    </row>
    <row r="3806" spans="63:63" x14ac:dyDescent="0.25">
      <c r="BK3806" s="33"/>
    </row>
    <row r="3807" spans="63:63" x14ac:dyDescent="0.25">
      <c r="BK3807" s="33"/>
    </row>
    <row r="3808" spans="63:63" x14ac:dyDescent="0.25">
      <c r="BK3808" s="33"/>
    </row>
    <row r="3809" spans="63:63" x14ac:dyDescent="0.25">
      <c r="BK3809" s="33"/>
    </row>
    <row r="3810" spans="63:63" x14ac:dyDescent="0.25">
      <c r="BK3810" s="33"/>
    </row>
    <row r="3811" spans="63:63" x14ac:dyDescent="0.25">
      <c r="BK3811" s="33"/>
    </row>
    <row r="3812" spans="63:63" x14ac:dyDescent="0.25">
      <c r="BK3812" s="33"/>
    </row>
    <row r="3813" spans="63:63" x14ac:dyDescent="0.25">
      <c r="BK3813" s="33"/>
    </row>
    <row r="3814" spans="63:63" x14ac:dyDescent="0.25">
      <c r="BK3814" s="33"/>
    </row>
    <row r="3815" spans="63:63" x14ac:dyDescent="0.25">
      <c r="BK3815" s="33"/>
    </row>
    <row r="3816" spans="63:63" x14ac:dyDescent="0.25">
      <c r="BK3816" s="33"/>
    </row>
    <row r="3817" spans="63:63" x14ac:dyDescent="0.25">
      <c r="BK3817" s="33"/>
    </row>
    <row r="3818" spans="63:63" x14ac:dyDescent="0.25">
      <c r="BK3818" s="33"/>
    </row>
    <row r="3819" spans="63:63" x14ac:dyDescent="0.25">
      <c r="BK3819" s="33"/>
    </row>
    <row r="3820" spans="63:63" x14ac:dyDescent="0.25">
      <c r="BK3820" s="33"/>
    </row>
    <row r="3821" spans="63:63" x14ac:dyDescent="0.25">
      <c r="BK3821" s="33"/>
    </row>
    <row r="3822" spans="63:63" x14ac:dyDescent="0.25">
      <c r="BK3822" s="33"/>
    </row>
    <row r="3823" spans="63:63" x14ac:dyDescent="0.25">
      <c r="BK3823" s="33"/>
    </row>
    <row r="3824" spans="63:63" x14ac:dyDescent="0.25">
      <c r="BK3824" s="33"/>
    </row>
    <row r="3825" spans="63:63" x14ac:dyDescent="0.25">
      <c r="BK3825" s="33"/>
    </row>
    <row r="3826" spans="63:63" x14ac:dyDescent="0.25">
      <c r="BK3826" s="33"/>
    </row>
    <row r="3827" spans="63:63" x14ac:dyDescent="0.25">
      <c r="BK3827" s="33"/>
    </row>
    <row r="3828" spans="63:63" x14ac:dyDescent="0.25">
      <c r="BK3828" s="33"/>
    </row>
    <row r="3829" spans="63:63" x14ac:dyDescent="0.25">
      <c r="BK3829" s="33"/>
    </row>
    <row r="3830" spans="63:63" x14ac:dyDescent="0.25">
      <c r="BK3830" s="33"/>
    </row>
    <row r="3831" spans="63:63" x14ac:dyDescent="0.25">
      <c r="BK3831" s="33"/>
    </row>
    <row r="3832" spans="63:63" x14ac:dyDescent="0.25">
      <c r="BK3832" s="33"/>
    </row>
    <row r="3833" spans="63:63" x14ac:dyDescent="0.25">
      <c r="BK3833" s="33"/>
    </row>
    <row r="3834" spans="63:63" x14ac:dyDescent="0.25">
      <c r="BK3834" s="33"/>
    </row>
    <row r="3835" spans="63:63" x14ac:dyDescent="0.25">
      <c r="BK3835" s="33"/>
    </row>
    <row r="3836" spans="63:63" x14ac:dyDescent="0.25">
      <c r="BK3836" s="33"/>
    </row>
    <row r="3837" spans="63:63" x14ac:dyDescent="0.25">
      <c r="BK3837" s="33"/>
    </row>
    <row r="3838" spans="63:63" x14ac:dyDescent="0.25">
      <c r="BK3838" s="33"/>
    </row>
    <row r="3839" spans="63:63" x14ac:dyDescent="0.25">
      <c r="BK3839" s="33"/>
    </row>
    <row r="3840" spans="63:63" x14ac:dyDescent="0.25">
      <c r="BK3840" s="33"/>
    </row>
    <row r="3841" spans="63:63" x14ac:dyDescent="0.25">
      <c r="BK3841" s="33"/>
    </row>
    <row r="3842" spans="63:63" x14ac:dyDescent="0.25">
      <c r="BK3842" s="33"/>
    </row>
    <row r="3843" spans="63:63" x14ac:dyDescent="0.25">
      <c r="BK3843" s="33"/>
    </row>
    <row r="3844" spans="63:63" x14ac:dyDescent="0.25">
      <c r="BK3844" s="33"/>
    </row>
    <row r="3845" spans="63:63" x14ac:dyDescent="0.25">
      <c r="BK3845" s="33"/>
    </row>
    <row r="3846" spans="63:63" x14ac:dyDescent="0.25">
      <c r="BK3846" s="33"/>
    </row>
    <row r="3847" spans="63:63" x14ac:dyDescent="0.25">
      <c r="BK3847" s="33"/>
    </row>
    <row r="3848" spans="63:63" x14ac:dyDescent="0.25">
      <c r="BK3848" s="33"/>
    </row>
    <row r="3849" spans="63:63" x14ac:dyDescent="0.25">
      <c r="BK3849" s="33"/>
    </row>
    <row r="3850" spans="63:63" x14ac:dyDescent="0.25">
      <c r="BK3850" s="33"/>
    </row>
    <row r="3851" spans="63:63" x14ac:dyDescent="0.25">
      <c r="BK3851" s="33"/>
    </row>
    <row r="3852" spans="63:63" x14ac:dyDescent="0.25">
      <c r="BK3852" s="33"/>
    </row>
    <row r="3853" spans="63:63" x14ac:dyDescent="0.25">
      <c r="BK3853" s="33"/>
    </row>
    <row r="3854" spans="63:63" x14ac:dyDescent="0.25">
      <c r="BK3854" s="33"/>
    </row>
    <row r="3855" spans="63:63" x14ac:dyDescent="0.25">
      <c r="BK3855" s="33"/>
    </row>
    <row r="3856" spans="63:63" x14ac:dyDescent="0.25">
      <c r="BK3856" s="33"/>
    </row>
    <row r="3857" spans="63:63" x14ac:dyDescent="0.25">
      <c r="BK3857" s="33"/>
    </row>
    <row r="3858" spans="63:63" x14ac:dyDescent="0.25">
      <c r="BK3858" s="33"/>
    </row>
    <row r="3859" spans="63:63" x14ac:dyDescent="0.25">
      <c r="BK3859" s="33"/>
    </row>
    <row r="3860" spans="63:63" x14ac:dyDescent="0.25">
      <c r="BK3860" s="33"/>
    </row>
    <row r="3861" spans="63:63" x14ac:dyDescent="0.25">
      <c r="BK3861" s="33"/>
    </row>
    <row r="3862" spans="63:63" x14ac:dyDescent="0.25">
      <c r="BK3862" s="33"/>
    </row>
    <row r="3863" spans="63:63" x14ac:dyDescent="0.25">
      <c r="BK3863" s="33"/>
    </row>
    <row r="3864" spans="63:63" x14ac:dyDescent="0.25">
      <c r="BK3864" s="33"/>
    </row>
    <row r="3865" spans="63:63" x14ac:dyDescent="0.25">
      <c r="BK3865" s="33"/>
    </row>
    <row r="3866" spans="63:63" x14ac:dyDescent="0.25">
      <c r="BK3866" s="33"/>
    </row>
    <row r="3867" spans="63:63" x14ac:dyDescent="0.25">
      <c r="BK3867" s="33"/>
    </row>
    <row r="3868" spans="63:63" x14ac:dyDescent="0.25">
      <c r="BK3868" s="33"/>
    </row>
    <row r="3869" spans="63:63" x14ac:dyDescent="0.25">
      <c r="BK3869" s="33"/>
    </row>
    <row r="3870" spans="63:63" x14ac:dyDescent="0.25">
      <c r="BK3870" s="33"/>
    </row>
    <row r="3871" spans="63:63" x14ac:dyDescent="0.25">
      <c r="BK3871" s="33"/>
    </row>
    <row r="3872" spans="63:63" x14ac:dyDescent="0.25">
      <c r="BK3872" s="33"/>
    </row>
    <row r="3873" spans="63:63" x14ac:dyDescent="0.25">
      <c r="BK3873" s="33"/>
    </row>
    <row r="3874" spans="63:63" x14ac:dyDescent="0.25">
      <c r="BK3874" s="33"/>
    </row>
    <row r="3875" spans="63:63" x14ac:dyDescent="0.25">
      <c r="BK3875" s="33"/>
    </row>
    <row r="3876" spans="63:63" x14ac:dyDescent="0.25">
      <c r="BK3876" s="33"/>
    </row>
    <row r="3877" spans="63:63" x14ac:dyDescent="0.25">
      <c r="BK3877" s="33"/>
    </row>
    <row r="3878" spans="63:63" x14ac:dyDescent="0.25">
      <c r="BK3878" s="33"/>
    </row>
    <row r="3879" spans="63:63" x14ac:dyDescent="0.25">
      <c r="BK3879" s="33"/>
    </row>
    <row r="3880" spans="63:63" x14ac:dyDescent="0.25">
      <c r="BK3880" s="33"/>
    </row>
    <row r="3881" spans="63:63" x14ac:dyDescent="0.25">
      <c r="BK3881" s="33"/>
    </row>
    <row r="3882" spans="63:63" x14ac:dyDescent="0.25">
      <c r="BK3882" s="33"/>
    </row>
    <row r="3883" spans="63:63" x14ac:dyDescent="0.25">
      <c r="BK3883" s="33"/>
    </row>
    <row r="3884" spans="63:63" x14ac:dyDescent="0.25">
      <c r="BK3884" s="33"/>
    </row>
    <row r="3885" spans="63:63" x14ac:dyDescent="0.25">
      <c r="BK3885" s="33"/>
    </row>
    <row r="3886" spans="63:63" x14ac:dyDescent="0.25">
      <c r="BK3886" s="33"/>
    </row>
    <row r="3887" spans="63:63" x14ac:dyDescent="0.25">
      <c r="BK3887" s="33"/>
    </row>
    <row r="3888" spans="63:63" x14ac:dyDescent="0.25">
      <c r="BK3888" s="33"/>
    </row>
    <row r="3889" spans="63:63" x14ac:dyDescent="0.25">
      <c r="BK3889" s="33"/>
    </row>
    <row r="3890" spans="63:63" x14ac:dyDescent="0.25">
      <c r="BK3890" s="33"/>
    </row>
    <row r="3891" spans="63:63" x14ac:dyDescent="0.25">
      <c r="BK3891" s="33"/>
    </row>
    <row r="3892" spans="63:63" x14ac:dyDescent="0.25">
      <c r="BK3892" s="33"/>
    </row>
    <row r="3893" spans="63:63" x14ac:dyDescent="0.25">
      <c r="BK3893" s="33"/>
    </row>
    <row r="3894" spans="63:63" x14ac:dyDescent="0.25">
      <c r="BK3894" s="33"/>
    </row>
    <row r="3895" spans="63:63" x14ac:dyDescent="0.25">
      <c r="BK3895" s="33"/>
    </row>
    <row r="3896" spans="63:63" x14ac:dyDescent="0.25">
      <c r="BK3896" s="33"/>
    </row>
    <row r="3897" spans="63:63" x14ac:dyDescent="0.25">
      <c r="BK3897" s="33"/>
    </row>
    <row r="3898" spans="63:63" x14ac:dyDescent="0.25">
      <c r="BK3898" s="33"/>
    </row>
    <row r="3899" spans="63:63" x14ac:dyDescent="0.25">
      <c r="BK3899" s="33"/>
    </row>
    <row r="3900" spans="63:63" x14ac:dyDescent="0.25">
      <c r="BK3900" s="33"/>
    </row>
    <row r="3901" spans="63:63" x14ac:dyDescent="0.25">
      <c r="BK3901" s="33"/>
    </row>
    <row r="3902" spans="63:63" x14ac:dyDescent="0.25">
      <c r="BK3902" s="33"/>
    </row>
    <row r="3903" spans="63:63" x14ac:dyDescent="0.25">
      <c r="BK3903" s="33"/>
    </row>
    <row r="3904" spans="63:63" x14ac:dyDescent="0.25">
      <c r="BK3904" s="33"/>
    </row>
    <row r="3905" spans="63:63" x14ac:dyDescent="0.25">
      <c r="BK3905" s="33"/>
    </row>
  </sheetData>
  <sheetProtection password="DBD8" sheet="1" objects="1" scenarios="1" formatColumns="0" formatRows="0"/>
  <mergeCells count="651">
    <mergeCell ref="C627:F627"/>
    <mergeCell ref="C624:F624"/>
    <mergeCell ref="D540:F540"/>
    <mergeCell ref="E550:F550"/>
    <mergeCell ref="E551:F551"/>
    <mergeCell ref="C625:F625"/>
    <mergeCell ref="E575:F575"/>
    <mergeCell ref="E573:F573"/>
    <mergeCell ref="E574:F574"/>
    <mergeCell ref="E576:F576"/>
    <mergeCell ref="E577:F577"/>
    <mergeCell ref="E578:F578"/>
    <mergeCell ref="B654:E654"/>
    <mergeCell ref="B644:G644"/>
    <mergeCell ref="B642:E642"/>
    <mergeCell ref="B646:E646"/>
    <mergeCell ref="B647:E647"/>
    <mergeCell ref="B648:E648"/>
    <mergeCell ref="B649:E649"/>
    <mergeCell ref="B650:E650"/>
    <mergeCell ref="B651:E651"/>
    <mergeCell ref="B652:E652"/>
    <mergeCell ref="B653:E653"/>
    <mergeCell ref="AW632:AY632"/>
    <mergeCell ref="AL632:AP632"/>
    <mergeCell ref="B632:G632"/>
    <mergeCell ref="AW644:AY644"/>
    <mergeCell ref="D4:G4"/>
    <mergeCell ref="H5:V5"/>
    <mergeCell ref="AA5:AO5"/>
    <mergeCell ref="E601:F601"/>
    <mergeCell ref="E602:F602"/>
    <mergeCell ref="E605:F605"/>
    <mergeCell ref="E606:F606"/>
    <mergeCell ref="E608:F608"/>
    <mergeCell ref="E609:F609"/>
    <mergeCell ref="E610:F610"/>
    <mergeCell ref="E622:F622"/>
    <mergeCell ref="I1:O4"/>
    <mergeCell ref="B5:G6"/>
    <mergeCell ref="AT5:BG5"/>
    <mergeCell ref="AE633:AG633"/>
    <mergeCell ref="AE632:AG632"/>
    <mergeCell ref="B633:G633"/>
    <mergeCell ref="B634:E634"/>
    <mergeCell ref="E2:G2"/>
    <mergeCell ref="E3:G3"/>
    <mergeCell ref="B635:E635"/>
    <mergeCell ref="B636:E636"/>
    <mergeCell ref="B637:E637"/>
    <mergeCell ref="B638:E638"/>
    <mergeCell ref="B639:E639"/>
    <mergeCell ref="B640:E640"/>
    <mergeCell ref="B641:E641"/>
    <mergeCell ref="B645:G645"/>
    <mergeCell ref="AW633:AY633"/>
    <mergeCell ref="AW645:AY645"/>
    <mergeCell ref="AE645:AG645"/>
    <mergeCell ref="AE644:AG644"/>
    <mergeCell ref="E545:F545"/>
    <mergeCell ref="E572:F572"/>
    <mergeCell ref="E620:F620"/>
    <mergeCell ref="E621:F621"/>
    <mergeCell ref="E579:F579"/>
    <mergeCell ref="E580:F580"/>
    <mergeCell ref="E591:F591"/>
    <mergeCell ref="E623:F623"/>
    <mergeCell ref="E546:F546"/>
    <mergeCell ref="E553:F553"/>
    <mergeCell ref="E548:F548"/>
    <mergeCell ref="E549:F549"/>
    <mergeCell ref="E554:F554"/>
    <mergeCell ref="E556:F556"/>
    <mergeCell ref="E557:F557"/>
    <mergeCell ref="E558:F558"/>
    <mergeCell ref="E559:F559"/>
    <mergeCell ref="E569:F569"/>
    <mergeCell ref="E570:F570"/>
    <mergeCell ref="E571:F571"/>
    <mergeCell ref="D561:F561"/>
    <mergeCell ref="E562:F562"/>
    <mergeCell ref="E565:F565"/>
    <mergeCell ref="E560:F560"/>
    <mergeCell ref="D434:F434"/>
    <mergeCell ref="E487:F487"/>
    <mergeCell ref="E555:F555"/>
    <mergeCell ref="D519:F519"/>
    <mergeCell ref="E520:F520"/>
    <mergeCell ref="E523:F523"/>
    <mergeCell ref="E527:F527"/>
    <mergeCell ref="E528:F528"/>
    <mergeCell ref="E530:F530"/>
    <mergeCell ref="E531:F531"/>
    <mergeCell ref="E526:F526"/>
    <mergeCell ref="E529:F529"/>
    <mergeCell ref="E522:F522"/>
    <mergeCell ref="E524:F524"/>
    <mergeCell ref="E525:F525"/>
    <mergeCell ref="E521:F521"/>
    <mergeCell ref="E552:F552"/>
    <mergeCell ref="E438:F438"/>
    <mergeCell ref="D455:F455"/>
    <mergeCell ref="E451:F451"/>
    <mergeCell ref="E452:F452"/>
    <mergeCell ref="E453:F453"/>
    <mergeCell ref="E445:F445"/>
    <mergeCell ref="E446:F446"/>
    <mergeCell ref="BD6:BG6"/>
    <mergeCell ref="E499:F499"/>
    <mergeCell ref="E500:F500"/>
    <mergeCell ref="E430:F430"/>
    <mergeCell ref="E431:F431"/>
    <mergeCell ref="E432:F432"/>
    <mergeCell ref="E436:F436"/>
    <mergeCell ref="E149:F149"/>
    <mergeCell ref="E150:F150"/>
    <mergeCell ref="E151:F151"/>
    <mergeCell ref="E410:F410"/>
    <mergeCell ref="E414:F414"/>
    <mergeCell ref="E415:F415"/>
    <mergeCell ref="E398:F398"/>
    <mergeCell ref="E399:F399"/>
    <mergeCell ref="E400:F400"/>
    <mergeCell ref="E404:F404"/>
    <mergeCell ref="E405:F405"/>
    <mergeCell ref="E406:F406"/>
    <mergeCell ref="E408:F408"/>
    <mergeCell ref="E409:F409"/>
    <mergeCell ref="E407:F407"/>
    <mergeCell ref="E394:F394"/>
    <mergeCell ref="E362:F362"/>
    <mergeCell ref="E501:F501"/>
    <mergeCell ref="E397:F397"/>
    <mergeCell ref="E547:F547"/>
    <mergeCell ref="E544:F544"/>
    <mergeCell ref="E542:F542"/>
    <mergeCell ref="E543:F543"/>
    <mergeCell ref="E586:F586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1:F541"/>
    <mergeCell ref="E403:F403"/>
    <mergeCell ref="E429:F429"/>
    <mergeCell ref="E437:F437"/>
    <mergeCell ref="E435:F435"/>
    <mergeCell ref="E454:F454"/>
    <mergeCell ref="E457:F457"/>
    <mergeCell ref="C433:F433"/>
    <mergeCell ref="E426:F426"/>
    <mergeCell ref="E290:F290"/>
    <mergeCell ref="E291:F291"/>
    <mergeCell ref="E343:F343"/>
    <mergeCell ref="E344:F344"/>
    <mergeCell ref="E345:F345"/>
    <mergeCell ref="E346:F346"/>
    <mergeCell ref="D326:F326"/>
    <mergeCell ref="E295:F295"/>
    <mergeCell ref="E296:F296"/>
    <mergeCell ref="E297:F297"/>
    <mergeCell ref="E298:F298"/>
    <mergeCell ref="E299:F299"/>
    <mergeCell ref="E300:F300"/>
    <mergeCell ref="E302:F302"/>
    <mergeCell ref="E319:F319"/>
    <mergeCell ref="E320:F320"/>
    <mergeCell ref="E321:F321"/>
    <mergeCell ref="E322:F322"/>
    <mergeCell ref="E301:F301"/>
    <mergeCell ref="D305:F305"/>
    <mergeCell ref="E313:F313"/>
    <mergeCell ref="E314:F314"/>
    <mergeCell ref="E315:F315"/>
    <mergeCell ref="E316:F316"/>
    <mergeCell ref="E247:F247"/>
    <mergeCell ref="E248:F248"/>
    <mergeCell ref="E249:F249"/>
    <mergeCell ref="E251:F251"/>
    <mergeCell ref="E252:F252"/>
    <mergeCell ref="E266:F266"/>
    <mergeCell ref="E268:F268"/>
    <mergeCell ref="E269:F269"/>
    <mergeCell ref="E289:F289"/>
    <mergeCell ref="E272:F272"/>
    <mergeCell ref="D284:F284"/>
    <mergeCell ref="E265:F265"/>
    <mergeCell ref="E283:F283"/>
    <mergeCell ref="E286:F286"/>
    <mergeCell ref="E287:F287"/>
    <mergeCell ref="E280:F280"/>
    <mergeCell ref="E281:F281"/>
    <mergeCell ref="E282:F282"/>
    <mergeCell ref="E285:F285"/>
    <mergeCell ref="E256:F256"/>
    <mergeCell ref="E257:F257"/>
    <mergeCell ref="E243:F243"/>
    <mergeCell ref="E246:F246"/>
    <mergeCell ref="E340:F340"/>
    <mergeCell ref="E341:F341"/>
    <mergeCell ref="E262:F262"/>
    <mergeCell ref="E255:F255"/>
    <mergeCell ref="E237:F237"/>
    <mergeCell ref="E306:F306"/>
    <mergeCell ref="E309:F309"/>
    <mergeCell ref="E258:F258"/>
    <mergeCell ref="E259:F259"/>
    <mergeCell ref="E260:F260"/>
    <mergeCell ref="E261:F261"/>
    <mergeCell ref="E334:F334"/>
    <mergeCell ref="E335:F335"/>
    <mergeCell ref="E336:F336"/>
    <mergeCell ref="E273:F273"/>
    <mergeCell ref="E292:F292"/>
    <mergeCell ref="E274:F274"/>
    <mergeCell ref="E275:F275"/>
    <mergeCell ref="E276:F276"/>
    <mergeCell ref="E277:F277"/>
    <mergeCell ref="E288:F288"/>
    <mergeCell ref="D263:F263"/>
    <mergeCell ref="E69:F69"/>
    <mergeCell ref="E70:F70"/>
    <mergeCell ref="E77:F77"/>
    <mergeCell ref="E36:F36"/>
    <mergeCell ref="E37:F37"/>
    <mergeCell ref="E38:F38"/>
    <mergeCell ref="E39:F39"/>
    <mergeCell ref="E40:F40"/>
    <mergeCell ref="E44:F44"/>
    <mergeCell ref="C72:F72"/>
    <mergeCell ref="D73:F73"/>
    <mergeCell ref="E74:F74"/>
    <mergeCell ref="E71:F71"/>
    <mergeCell ref="E75:F75"/>
    <mergeCell ref="E76:F76"/>
    <mergeCell ref="E60:F60"/>
    <mergeCell ref="E53:F53"/>
    <mergeCell ref="E54:F54"/>
    <mergeCell ref="E56:F56"/>
    <mergeCell ref="E57:F57"/>
    <mergeCell ref="E58:F58"/>
    <mergeCell ref="E59:F59"/>
    <mergeCell ref="D51:F51"/>
    <mergeCell ref="E185:F185"/>
    <mergeCell ref="E186:F186"/>
    <mergeCell ref="E187:F187"/>
    <mergeCell ref="D136:F136"/>
    <mergeCell ref="E137:F137"/>
    <mergeCell ref="E140:F140"/>
    <mergeCell ref="D157:F157"/>
    <mergeCell ref="E158:F158"/>
    <mergeCell ref="E161:F161"/>
    <mergeCell ref="E146:F146"/>
    <mergeCell ref="E147:F147"/>
    <mergeCell ref="E148:F148"/>
    <mergeCell ref="E164:F164"/>
    <mergeCell ref="E165:F165"/>
    <mergeCell ref="E163:F163"/>
    <mergeCell ref="E166:F166"/>
    <mergeCell ref="E167:F167"/>
    <mergeCell ref="E168:F168"/>
    <mergeCell ref="E181:F181"/>
    <mergeCell ref="E182:F182"/>
    <mergeCell ref="E184:F184"/>
    <mergeCell ref="E169:F169"/>
    <mergeCell ref="E170:F170"/>
    <mergeCell ref="E171:F171"/>
    <mergeCell ref="E205:F205"/>
    <mergeCell ref="E206:F206"/>
    <mergeCell ref="E207:F207"/>
    <mergeCell ref="E224:F224"/>
    <mergeCell ref="E226:F226"/>
    <mergeCell ref="E227:F227"/>
    <mergeCell ref="E215:F215"/>
    <mergeCell ref="E216:F216"/>
    <mergeCell ref="E220:F220"/>
    <mergeCell ref="E223:F223"/>
    <mergeCell ref="D221:F221"/>
    <mergeCell ref="E218:F218"/>
    <mergeCell ref="E219:F219"/>
    <mergeCell ref="E214:F214"/>
    <mergeCell ref="D200:F200"/>
    <mergeCell ref="E201:F201"/>
    <mergeCell ref="E204:F204"/>
    <mergeCell ref="E245:F245"/>
    <mergeCell ref="E28:F28"/>
    <mergeCell ref="E29:F29"/>
    <mergeCell ref="E11:F11"/>
    <mergeCell ref="E12:F12"/>
    <mergeCell ref="E14:F14"/>
    <mergeCell ref="E15:F15"/>
    <mergeCell ref="E17:F17"/>
    <mergeCell ref="E20:F20"/>
    <mergeCell ref="E21:F21"/>
    <mergeCell ref="E68:F68"/>
    <mergeCell ref="E45:F45"/>
    <mergeCell ref="E46:F46"/>
    <mergeCell ref="E66:F66"/>
    <mergeCell ref="E67:F67"/>
    <mergeCell ref="E61:F61"/>
    <mergeCell ref="E62:F62"/>
    <mergeCell ref="E63:F63"/>
    <mergeCell ref="D94:F94"/>
    <mergeCell ref="E202:F202"/>
    <mergeCell ref="E203:F203"/>
    <mergeCell ref="E23:F23"/>
    <mergeCell ref="E24:F24"/>
    <mergeCell ref="E25:F25"/>
    <mergeCell ref="E26:F26"/>
    <mergeCell ref="E27:F27"/>
    <mergeCell ref="E64:F64"/>
    <mergeCell ref="E65:F65"/>
    <mergeCell ref="E47:F47"/>
    <mergeCell ref="E48:F48"/>
    <mergeCell ref="D30:F30"/>
    <mergeCell ref="E31:F31"/>
    <mergeCell ref="E34:F34"/>
    <mergeCell ref="E52:F52"/>
    <mergeCell ref="E55:F55"/>
    <mergeCell ref="E41:F41"/>
    <mergeCell ref="E42:F42"/>
    <mergeCell ref="E43:F43"/>
    <mergeCell ref="E49:F49"/>
    <mergeCell ref="E50:F50"/>
    <mergeCell ref="E32:F32"/>
    <mergeCell ref="E33:F33"/>
    <mergeCell ref="E35:F35"/>
    <mergeCell ref="AL6:AO6"/>
    <mergeCell ref="AG6:AK6"/>
    <mergeCell ref="AA6:AF6"/>
    <mergeCell ref="AT6:AX6"/>
    <mergeCell ref="AY6:BC6"/>
    <mergeCell ref="E22:F22"/>
    <mergeCell ref="C7:F7"/>
    <mergeCell ref="C8:F8"/>
    <mergeCell ref="D9:F9"/>
    <mergeCell ref="E10:F10"/>
    <mergeCell ref="E13:F13"/>
    <mergeCell ref="E16:F16"/>
    <mergeCell ref="E19:F19"/>
    <mergeCell ref="E18:F18"/>
    <mergeCell ref="S6:V6"/>
    <mergeCell ref="N6:R6"/>
    <mergeCell ref="E78:F78"/>
    <mergeCell ref="E79:F79"/>
    <mergeCell ref="E80:F80"/>
    <mergeCell ref="E81:F81"/>
    <mergeCell ref="E82:F82"/>
    <mergeCell ref="E83:F83"/>
    <mergeCell ref="E96:F96"/>
    <mergeCell ref="E97:F97"/>
    <mergeCell ref="E98:F98"/>
    <mergeCell ref="E92:F92"/>
    <mergeCell ref="E93:F93"/>
    <mergeCell ref="E84:F84"/>
    <mergeCell ref="E85:F85"/>
    <mergeCell ref="E86:F86"/>
    <mergeCell ref="E87:F87"/>
    <mergeCell ref="E90:F90"/>
    <mergeCell ref="E88:F88"/>
    <mergeCell ref="E89:F89"/>
    <mergeCell ref="E95:F95"/>
    <mergeCell ref="E91:F91"/>
    <mergeCell ref="E99:F99"/>
    <mergeCell ref="E100:F100"/>
    <mergeCell ref="E101:F101"/>
    <mergeCell ref="E102:F102"/>
    <mergeCell ref="E127:F127"/>
    <mergeCell ref="E128:F128"/>
    <mergeCell ref="E129:F129"/>
    <mergeCell ref="E130:F130"/>
    <mergeCell ref="E131:F131"/>
    <mergeCell ref="E109:F109"/>
    <mergeCell ref="E110:F110"/>
    <mergeCell ref="E111:F111"/>
    <mergeCell ref="E112:F112"/>
    <mergeCell ref="E113:F113"/>
    <mergeCell ref="E114:F114"/>
    <mergeCell ref="E103:F103"/>
    <mergeCell ref="E104:F104"/>
    <mergeCell ref="E105:F105"/>
    <mergeCell ref="E106:F106"/>
    <mergeCell ref="E107:F107"/>
    <mergeCell ref="E108:F108"/>
    <mergeCell ref="E132:F132"/>
    <mergeCell ref="D115:F115"/>
    <mergeCell ref="E116:F116"/>
    <mergeCell ref="E119:F119"/>
    <mergeCell ref="E124:F124"/>
    <mergeCell ref="E125:F125"/>
    <mergeCell ref="E126:F126"/>
    <mergeCell ref="E117:F117"/>
    <mergeCell ref="E118:F118"/>
    <mergeCell ref="E120:F120"/>
    <mergeCell ref="E121:F121"/>
    <mergeCell ref="E122:F122"/>
    <mergeCell ref="E123:F123"/>
    <mergeCell ref="E133:F133"/>
    <mergeCell ref="E134:F134"/>
    <mergeCell ref="E135:F135"/>
    <mergeCell ref="E159:F159"/>
    <mergeCell ref="E160:F160"/>
    <mergeCell ref="E162:F162"/>
    <mergeCell ref="E138:F138"/>
    <mergeCell ref="E139:F139"/>
    <mergeCell ref="E141:F141"/>
    <mergeCell ref="E144:F144"/>
    <mergeCell ref="E142:F142"/>
    <mergeCell ref="E155:F155"/>
    <mergeCell ref="E156:F156"/>
    <mergeCell ref="E152:F152"/>
    <mergeCell ref="E153:F153"/>
    <mergeCell ref="E154:F154"/>
    <mergeCell ref="E143:F143"/>
    <mergeCell ref="E172:F172"/>
    <mergeCell ref="C178:F178"/>
    <mergeCell ref="D179:F179"/>
    <mergeCell ref="E183:F183"/>
    <mergeCell ref="E173:F173"/>
    <mergeCell ref="E174:F174"/>
    <mergeCell ref="E175:F175"/>
    <mergeCell ref="E176:F176"/>
    <mergeCell ref="E177:F177"/>
    <mergeCell ref="E180:F180"/>
    <mergeCell ref="E188:F188"/>
    <mergeCell ref="E189:F189"/>
    <mergeCell ref="E190:F190"/>
    <mergeCell ref="E191:F191"/>
    <mergeCell ref="E192:F192"/>
    <mergeCell ref="E193:F193"/>
    <mergeCell ref="H6:M6"/>
    <mergeCell ref="E241:F241"/>
    <mergeCell ref="E244:F244"/>
    <mergeCell ref="E228:F228"/>
    <mergeCell ref="E229:F229"/>
    <mergeCell ref="E230:F230"/>
    <mergeCell ref="E231:F231"/>
    <mergeCell ref="E238:F238"/>
    <mergeCell ref="E239:F239"/>
    <mergeCell ref="E240:F240"/>
    <mergeCell ref="E222:F222"/>
    <mergeCell ref="E225:F225"/>
    <mergeCell ref="D242:F242"/>
    <mergeCell ref="E232:F232"/>
    <mergeCell ref="E233:F233"/>
    <mergeCell ref="E234:F234"/>
    <mergeCell ref="E235:F235"/>
    <mergeCell ref="E236:F236"/>
    <mergeCell ref="E194:F194"/>
    <mergeCell ref="E195:F195"/>
    <mergeCell ref="E196:F196"/>
    <mergeCell ref="E197:F197"/>
    <mergeCell ref="E198:F198"/>
    <mergeCell ref="E264:F264"/>
    <mergeCell ref="E267:F267"/>
    <mergeCell ref="E293:F293"/>
    <mergeCell ref="E294:F294"/>
    <mergeCell ref="E278:F278"/>
    <mergeCell ref="E279:F279"/>
    <mergeCell ref="E250:F250"/>
    <mergeCell ref="E254:F254"/>
    <mergeCell ref="E199:F199"/>
    <mergeCell ref="E270:F270"/>
    <mergeCell ref="E271:F271"/>
    <mergeCell ref="E208:F208"/>
    <mergeCell ref="E209:F209"/>
    <mergeCell ref="E210:F210"/>
    <mergeCell ref="E253:F253"/>
    <mergeCell ref="E217:F217"/>
    <mergeCell ref="E211:F211"/>
    <mergeCell ref="E212:F212"/>
    <mergeCell ref="E213:F213"/>
    <mergeCell ref="E311:F311"/>
    <mergeCell ref="E312:F312"/>
    <mergeCell ref="E303:F303"/>
    <mergeCell ref="E304:F304"/>
    <mergeCell ref="E307:F307"/>
    <mergeCell ref="E308:F308"/>
    <mergeCell ref="E310:F310"/>
    <mergeCell ref="E317:F317"/>
    <mergeCell ref="E318:F318"/>
    <mergeCell ref="E323:F323"/>
    <mergeCell ref="E324:F324"/>
    <mergeCell ref="E325:F325"/>
    <mergeCell ref="E328:F328"/>
    <mergeCell ref="E329:F329"/>
    <mergeCell ref="E331:F331"/>
    <mergeCell ref="E358:F358"/>
    <mergeCell ref="E360:F360"/>
    <mergeCell ref="E361:F361"/>
    <mergeCell ref="E351:F351"/>
    <mergeCell ref="E352:F352"/>
    <mergeCell ref="E353:F353"/>
    <mergeCell ref="E354:F354"/>
    <mergeCell ref="E355:F355"/>
    <mergeCell ref="E357:F357"/>
    <mergeCell ref="E337:F337"/>
    <mergeCell ref="E338:F338"/>
    <mergeCell ref="E339:F339"/>
    <mergeCell ref="E356:F356"/>
    <mergeCell ref="E359:F359"/>
    <mergeCell ref="E342:F342"/>
    <mergeCell ref="E349:F349"/>
    <mergeCell ref="E350:F350"/>
    <mergeCell ref="D347:F347"/>
    <mergeCell ref="E396:F396"/>
    <mergeCell ref="E416:F416"/>
    <mergeCell ref="C411:F411"/>
    <mergeCell ref="D412:F412"/>
    <mergeCell ref="E413:F413"/>
    <mergeCell ref="E332:F332"/>
    <mergeCell ref="E333:F333"/>
    <mergeCell ref="E327:F327"/>
    <mergeCell ref="E330:F330"/>
    <mergeCell ref="E364:F364"/>
    <mergeCell ref="E365:F365"/>
    <mergeCell ref="E363:F363"/>
    <mergeCell ref="D390:F390"/>
    <mergeCell ref="E391:F391"/>
    <mergeCell ref="E392:F392"/>
    <mergeCell ref="E393:F393"/>
    <mergeCell ref="E395:F395"/>
    <mergeCell ref="E401:F401"/>
    <mergeCell ref="E402:F402"/>
    <mergeCell ref="E348:F348"/>
    <mergeCell ref="E366:F366"/>
    <mergeCell ref="E367:F367"/>
    <mergeCell ref="D369:F369"/>
    <mergeCell ref="C368:F368"/>
    <mergeCell ref="E427:F427"/>
    <mergeCell ref="E417:F417"/>
    <mergeCell ref="E418:F418"/>
    <mergeCell ref="E419:F419"/>
    <mergeCell ref="E428:F428"/>
    <mergeCell ref="E420:F420"/>
    <mergeCell ref="E421:F421"/>
    <mergeCell ref="E422:F422"/>
    <mergeCell ref="E423:F423"/>
    <mergeCell ref="E424:F424"/>
    <mergeCell ref="E425:F425"/>
    <mergeCell ref="E447:F447"/>
    <mergeCell ref="E448:F448"/>
    <mergeCell ref="E449:F449"/>
    <mergeCell ref="E450:F450"/>
    <mergeCell ref="E439:F439"/>
    <mergeCell ref="E440:F440"/>
    <mergeCell ref="E441:F441"/>
    <mergeCell ref="E442:F442"/>
    <mergeCell ref="E443:F443"/>
    <mergeCell ref="E444:F444"/>
    <mergeCell ref="E469:F469"/>
    <mergeCell ref="E470:F470"/>
    <mergeCell ref="E471:F471"/>
    <mergeCell ref="E472:F472"/>
    <mergeCell ref="E473:F473"/>
    <mergeCell ref="E474:F474"/>
    <mergeCell ref="E465:F465"/>
    <mergeCell ref="E456:F456"/>
    <mergeCell ref="E459:F459"/>
    <mergeCell ref="E466:F466"/>
    <mergeCell ref="E467:F467"/>
    <mergeCell ref="E468:F468"/>
    <mergeCell ref="E458:F458"/>
    <mergeCell ref="E460:F460"/>
    <mergeCell ref="E461:F461"/>
    <mergeCell ref="E462:F462"/>
    <mergeCell ref="E463:F463"/>
    <mergeCell ref="E464:F464"/>
    <mergeCell ref="E494:F494"/>
    <mergeCell ref="E495:F495"/>
    <mergeCell ref="E496:F496"/>
    <mergeCell ref="D497:F497"/>
    <mergeCell ref="E498:F498"/>
    <mergeCell ref="E488:F488"/>
    <mergeCell ref="E489:F489"/>
    <mergeCell ref="E490:F490"/>
    <mergeCell ref="E491:F491"/>
    <mergeCell ref="E492:F492"/>
    <mergeCell ref="E493:F493"/>
    <mergeCell ref="E484:F484"/>
    <mergeCell ref="E485:F485"/>
    <mergeCell ref="E486:F486"/>
    <mergeCell ref="D476:F476"/>
    <mergeCell ref="E477:F477"/>
    <mergeCell ref="E481:F481"/>
    <mergeCell ref="E475:F475"/>
    <mergeCell ref="E478:F478"/>
    <mergeCell ref="E479:F479"/>
    <mergeCell ref="E480:F480"/>
    <mergeCell ref="E482:F482"/>
    <mergeCell ref="E483:F483"/>
    <mergeCell ref="E502:F502"/>
    <mergeCell ref="E503:F503"/>
    <mergeCell ref="E504:F504"/>
    <mergeCell ref="E505:F505"/>
    <mergeCell ref="E506:F506"/>
    <mergeCell ref="C518:F518"/>
    <mergeCell ref="E507:F507"/>
    <mergeCell ref="E508:F508"/>
    <mergeCell ref="E509:F509"/>
    <mergeCell ref="E510:F510"/>
    <mergeCell ref="E511:F511"/>
    <mergeCell ref="E513:F513"/>
    <mergeCell ref="E514:F514"/>
    <mergeCell ref="E516:F516"/>
    <mergeCell ref="E515:F515"/>
    <mergeCell ref="E512:F512"/>
    <mergeCell ref="E517:F517"/>
    <mergeCell ref="H630:J630"/>
    <mergeCell ref="B630:G630"/>
    <mergeCell ref="E617:F617"/>
    <mergeCell ref="E618:F618"/>
    <mergeCell ref="E619:F619"/>
    <mergeCell ref="E581:F581"/>
    <mergeCell ref="E584:F584"/>
    <mergeCell ref="E585:F585"/>
    <mergeCell ref="E587:F587"/>
    <mergeCell ref="E588:F588"/>
    <mergeCell ref="E589:F589"/>
    <mergeCell ref="E590:F590"/>
    <mergeCell ref="E611:F611"/>
    <mergeCell ref="E612:F612"/>
    <mergeCell ref="E613:F613"/>
    <mergeCell ref="E614:F614"/>
    <mergeCell ref="E592:F592"/>
    <mergeCell ref="E616:F616"/>
    <mergeCell ref="E604:F604"/>
    <mergeCell ref="D582:F582"/>
    <mergeCell ref="E583:F583"/>
    <mergeCell ref="C628:F628"/>
    <mergeCell ref="C626:F626"/>
    <mergeCell ref="E593:F593"/>
    <mergeCell ref="E607:F607"/>
    <mergeCell ref="E600:F600"/>
    <mergeCell ref="E599:F599"/>
    <mergeCell ref="D603:F603"/>
    <mergeCell ref="E615:F615"/>
    <mergeCell ref="E563:F563"/>
    <mergeCell ref="E564:F564"/>
    <mergeCell ref="E566:F566"/>
    <mergeCell ref="E567:F567"/>
    <mergeCell ref="E568:F568"/>
    <mergeCell ref="E594:F594"/>
    <mergeCell ref="E595:F595"/>
    <mergeCell ref="E596:F596"/>
    <mergeCell ref="E597:F597"/>
    <mergeCell ref="E598:F598"/>
  </mergeCells>
  <conditionalFormatting sqref="Z8:Z10 AS8:AS10 AS411:AS413 Z347:Z348 AS347:AS348 Z411:Z413 Z263:Z264 AS368:AS370 Z368:Z370 AS390:AS391 Z390:Z391 AS497:AS498 Z497:Z498 Z540:Z541 Z157:Z158 AS30:AS31 Z30:Z31 Z51:Z52 Z72:Z74 Z94:Z95 Z115:Z116 Z136:Z137 Z140 Z178:Z180 Z200:Z201 Z221:Z222 Z242:Z243 Z284 Z305:Z306 AS305:AS306 AS326:AS327 Z326:Z327 Z433:Z435 AS433:AS435 AS455:AS456 Z455:Z456 Z476:Z477 AS476:AS477 Z518:Z520 AS518:AS520 Z561:Z562 Z582:Z583 Z603:Z604 Z625">
    <cfRule type="containsText" dxfId="910" priority="519" operator="containsText" text="Kérem, indokolja az eltérést!">
      <formula>NOT(ISERROR(SEARCH("Kérem, indokolja az eltérést!",Z8)))</formula>
    </cfRule>
  </conditionalFormatting>
  <conditionalFormatting sqref="AS51:AS52 AS263:AS264 AS540:AS541 AS157:AS158 AS72:AS74 AS94:AS95 AS115:AS116 AS136:AS137 AS140 AS178:AS180 AS200:AS201 AS221:AS222 AS242:AS243 AS284 AS561:AS562 AS582:AS583 AS603:AS604">
    <cfRule type="containsText" dxfId="909" priority="518" operator="containsText" text="Kérem, indokolja az eltérést!">
      <formula>NOT(ISERROR(SEARCH("Kérem, indokolja az eltérést!",AS51)))</formula>
    </cfRule>
  </conditionalFormatting>
  <conditionalFormatting sqref="Z285">
    <cfRule type="containsText" dxfId="908" priority="517" operator="containsText" text="Kérem, indokolja az eltérést!">
      <formula>NOT(ISERROR(SEARCH("Kérem, indokolja az eltérést!",Z285)))</formula>
    </cfRule>
  </conditionalFormatting>
  <conditionalFormatting sqref="AS285">
    <cfRule type="containsText" dxfId="907" priority="516" operator="containsText" text="Kérem, indokolja az eltérést!">
      <formula>NOT(ISERROR(SEARCH("Kérem, indokolja az eltérést!",AS285)))</formula>
    </cfRule>
  </conditionalFormatting>
  <conditionalFormatting sqref="AS143">
    <cfRule type="containsText" dxfId="906" priority="514" operator="containsText" text="Kérem, indokolja az eltérést!">
      <formula>NOT(ISERROR(SEARCH("Kérem, indokolja az eltérést!",AS143)))</formula>
    </cfRule>
  </conditionalFormatting>
  <conditionalFormatting sqref="Z143">
    <cfRule type="containsText" dxfId="905" priority="515" operator="containsText" text="Kérem, indokolja az eltérést!">
      <formula>NOT(ISERROR(SEARCH("Kérem, indokolja az eltérést!",Z143)))</formula>
    </cfRule>
  </conditionalFormatting>
  <conditionalFormatting sqref="Z144">
    <cfRule type="containsText" dxfId="904" priority="513" operator="containsText" text="Kérem, indokolja az eltérést!">
      <formula>NOT(ISERROR(SEARCH("Kérem, indokolja az eltérést!",Z144)))</formula>
    </cfRule>
  </conditionalFormatting>
  <conditionalFormatting sqref="AS144">
    <cfRule type="containsText" dxfId="903" priority="512" operator="containsText" text="Kérem, indokolja az eltérést!">
      <formula>NOT(ISERROR(SEARCH("Kérem, indokolja az eltérést!",AS144)))</formula>
    </cfRule>
  </conditionalFormatting>
  <conditionalFormatting sqref="Z145">
    <cfRule type="containsText" dxfId="902" priority="511" operator="containsText" text="Kérem, indokolja az eltérést!">
      <formula>NOT(ISERROR(SEARCH("Kérem, indokolja az eltérést!",Z145)))</formula>
    </cfRule>
  </conditionalFormatting>
  <conditionalFormatting sqref="AS145">
    <cfRule type="containsText" dxfId="901" priority="510" operator="containsText" text="Kérem, indokolja az eltérést!">
      <formula>NOT(ISERROR(SEARCH("Kérem, indokolja az eltérést!",AS145)))</formula>
    </cfRule>
  </conditionalFormatting>
  <conditionalFormatting sqref="Z146">
    <cfRule type="containsText" dxfId="900" priority="509" operator="containsText" text="Kérem, indokolja az eltérést!">
      <formula>NOT(ISERROR(SEARCH("Kérem, indokolja az eltérést!",Z146)))</formula>
    </cfRule>
  </conditionalFormatting>
  <conditionalFormatting sqref="Z147">
    <cfRule type="containsText" dxfId="899" priority="507" operator="containsText" text="Kérem, indokolja az eltérést!">
      <formula>NOT(ISERROR(SEARCH("Kérem, indokolja az eltérést!",Z147)))</formula>
    </cfRule>
  </conditionalFormatting>
  <conditionalFormatting sqref="Z148">
    <cfRule type="containsText" dxfId="898" priority="505" operator="containsText" text="Kérem, indokolja az eltérést!">
      <formula>NOT(ISERROR(SEARCH("Kérem, indokolja az eltérést!",Z148)))</formula>
    </cfRule>
  </conditionalFormatting>
  <conditionalFormatting sqref="AS146">
    <cfRule type="containsText" dxfId="897" priority="508" operator="containsText" text="Kérem, indokolja az eltérést!">
      <formula>NOT(ISERROR(SEARCH("Kérem, indokolja az eltérést!",AS146)))</formula>
    </cfRule>
  </conditionalFormatting>
  <conditionalFormatting sqref="AS147">
    <cfRule type="containsText" dxfId="896" priority="506" operator="containsText" text="Kérem, indokolja az eltérést!">
      <formula>NOT(ISERROR(SEARCH("Kérem, indokolja az eltérést!",AS147)))</formula>
    </cfRule>
  </conditionalFormatting>
  <conditionalFormatting sqref="Z149">
    <cfRule type="containsText" dxfId="895" priority="503" operator="containsText" text="Kérem, indokolja az eltérést!">
      <formula>NOT(ISERROR(SEARCH("Kérem, indokolja az eltérést!",Z149)))</formula>
    </cfRule>
  </conditionalFormatting>
  <conditionalFormatting sqref="AS148">
    <cfRule type="containsText" dxfId="894" priority="504" operator="containsText" text="Kérem, indokolja az eltérést!">
      <formula>NOT(ISERROR(SEARCH("Kérem, indokolja az eltérést!",AS148)))</formula>
    </cfRule>
  </conditionalFormatting>
  <conditionalFormatting sqref="AS149">
    <cfRule type="containsText" dxfId="893" priority="502" operator="containsText" text="Kérem, indokolja az eltérést!">
      <formula>NOT(ISERROR(SEARCH("Kérem, indokolja az eltérést!",AS149)))</formula>
    </cfRule>
  </conditionalFormatting>
  <conditionalFormatting sqref="Z150">
    <cfRule type="containsText" dxfId="892" priority="501" operator="containsText" text="Kérem, indokolja az eltérést!">
      <formula>NOT(ISERROR(SEARCH("Kérem, indokolja az eltérést!",Z150)))</formula>
    </cfRule>
  </conditionalFormatting>
  <conditionalFormatting sqref="AS150">
    <cfRule type="containsText" dxfId="891" priority="500" operator="containsText" text="Kérem, indokolja az eltérést!">
      <formula>NOT(ISERROR(SEARCH("Kérem, indokolja az eltérést!",AS150)))</formula>
    </cfRule>
  </conditionalFormatting>
  <conditionalFormatting sqref="Z151">
    <cfRule type="containsText" dxfId="890" priority="499" operator="containsText" text="Kérem, indokolja az eltérést!">
      <formula>NOT(ISERROR(SEARCH("Kérem, indokolja az eltérést!",Z151)))</formula>
    </cfRule>
  </conditionalFormatting>
  <conditionalFormatting sqref="AS151">
    <cfRule type="containsText" dxfId="889" priority="498" operator="containsText" text="Kérem, indokolja az eltérést!">
      <formula>NOT(ISERROR(SEARCH("Kérem, indokolja az eltérést!",AS151)))</formula>
    </cfRule>
  </conditionalFormatting>
  <conditionalFormatting sqref="Z152">
    <cfRule type="containsText" dxfId="888" priority="497" operator="containsText" text="Kérem, indokolja az eltérést!">
      <formula>NOT(ISERROR(SEARCH("Kérem, indokolja az eltérést!",Z152)))</formula>
    </cfRule>
  </conditionalFormatting>
  <conditionalFormatting sqref="AS152">
    <cfRule type="containsText" dxfId="887" priority="496" operator="containsText" text="Kérem, indokolja az eltérést!">
      <formula>NOT(ISERROR(SEARCH("Kérem, indokolja az eltérést!",AS152)))</formula>
    </cfRule>
  </conditionalFormatting>
  <conditionalFormatting sqref="Z153">
    <cfRule type="containsText" dxfId="886" priority="495" operator="containsText" text="Kérem, indokolja az eltérést!">
      <formula>NOT(ISERROR(SEARCH("Kérem, indokolja az eltérést!",Z153)))</formula>
    </cfRule>
  </conditionalFormatting>
  <conditionalFormatting sqref="AS153">
    <cfRule type="containsText" dxfId="885" priority="494" operator="containsText" text="Kérem, indokolja az eltérést!">
      <formula>NOT(ISERROR(SEARCH("Kérem, indokolja az eltérést!",AS153)))</formula>
    </cfRule>
  </conditionalFormatting>
  <conditionalFormatting sqref="Z154">
    <cfRule type="containsText" dxfId="884" priority="493" operator="containsText" text="Kérem, indokolja az eltérést!">
      <formula>NOT(ISERROR(SEARCH("Kérem, indokolja az eltérést!",Z154)))</formula>
    </cfRule>
  </conditionalFormatting>
  <conditionalFormatting sqref="AS154">
    <cfRule type="containsText" dxfId="883" priority="492" operator="containsText" text="Kérem, indokolja az eltérést!">
      <formula>NOT(ISERROR(SEARCH("Kérem, indokolja az eltérést!",AS154)))</formula>
    </cfRule>
  </conditionalFormatting>
  <conditionalFormatting sqref="Z11:Z26 AS11:AS26">
    <cfRule type="containsText" dxfId="882" priority="491" operator="containsText" text="Kérem, indokolja az eltérést!">
      <formula>NOT(ISERROR(SEARCH("Kérem, indokolja az eltérést!",Z11)))</formula>
    </cfRule>
  </conditionalFormatting>
  <conditionalFormatting sqref="Z27:Z29 AS27:AS29">
    <cfRule type="containsText" dxfId="881" priority="490" operator="containsText" text="Kérem, indokolja az eltérést!">
      <formula>NOT(ISERROR(SEARCH("Kérem, indokolja az eltérést!",Z27)))</formula>
    </cfRule>
  </conditionalFormatting>
  <conditionalFormatting sqref="AS32:AS45 Z32:Z45">
    <cfRule type="containsText" dxfId="880" priority="489" operator="containsText" text="Kérem, indokolja az eltérést!">
      <formula>NOT(ISERROR(SEARCH("Kérem, indokolja az eltérést!",Z32)))</formula>
    </cfRule>
  </conditionalFormatting>
  <conditionalFormatting sqref="AS46:AS50 Z46:Z50">
    <cfRule type="containsText" dxfId="879" priority="488" operator="containsText" text="Kérem, indokolja az eltérést!">
      <formula>NOT(ISERROR(SEARCH("Kérem, indokolja az eltérést!",Z46)))</formula>
    </cfRule>
  </conditionalFormatting>
  <conditionalFormatting sqref="Z53:Z69">
    <cfRule type="containsText" dxfId="878" priority="487" operator="containsText" text="Kérem, indokolja az eltérést!">
      <formula>NOT(ISERROR(SEARCH("Kérem, indokolja az eltérést!",Z53)))</formula>
    </cfRule>
  </conditionalFormatting>
  <conditionalFormatting sqref="AS53:AS69">
    <cfRule type="containsText" dxfId="877" priority="486" operator="containsText" text="Kérem, indokolja az eltérést!">
      <formula>NOT(ISERROR(SEARCH("Kérem, indokolja az eltérést!",AS53)))</formula>
    </cfRule>
  </conditionalFormatting>
  <conditionalFormatting sqref="Z70:Z71">
    <cfRule type="containsText" dxfId="876" priority="485" operator="containsText" text="Kérem, indokolja az eltérést!">
      <formula>NOT(ISERROR(SEARCH("Kérem, indokolja az eltérést!",Z70)))</formula>
    </cfRule>
  </conditionalFormatting>
  <conditionalFormatting sqref="AS70:AS71">
    <cfRule type="containsText" dxfId="875" priority="484" operator="containsText" text="Kérem, indokolja az eltérést!">
      <formula>NOT(ISERROR(SEARCH("Kérem, indokolja az eltérést!",AS70)))</formula>
    </cfRule>
  </conditionalFormatting>
  <conditionalFormatting sqref="Z75:Z91">
    <cfRule type="containsText" dxfId="874" priority="483" operator="containsText" text="Kérem, indokolja az eltérést!">
      <formula>NOT(ISERROR(SEARCH("Kérem, indokolja az eltérést!",Z75)))</formula>
    </cfRule>
  </conditionalFormatting>
  <conditionalFormatting sqref="AS75:AS91">
    <cfRule type="containsText" dxfId="873" priority="482" operator="containsText" text="Kérem, indokolja az eltérést!">
      <formula>NOT(ISERROR(SEARCH("Kérem, indokolja az eltérést!",AS75)))</formula>
    </cfRule>
  </conditionalFormatting>
  <conditionalFormatting sqref="Z92:Z93">
    <cfRule type="containsText" dxfId="872" priority="481" operator="containsText" text="Kérem, indokolja az eltérést!">
      <formula>NOT(ISERROR(SEARCH("Kérem, indokolja az eltérést!",Z92)))</formula>
    </cfRule>
  </conditionalFormatting>
  <conditionalFormatting sqref="AS92:AS93">
    <cfRule type="containsText" dxfId="871" priority="480" operator="containsText" text="Kérem, indokolja az eltérést!">
      <formula>NOT(ISERROR(SEARCH("Kérem, indokolja az eltérést!",AS92)))</formula>
    </cfRule>
  </conditionalFormatting>
  <conditionalFormatting sqref="Z96:Z111">
    <cfRule type="containsText" dxfId="870" priority="479" operator="containsText" text="Kérem, indokolja az eltérést!">
      <formula>NOT(ISERROR(SEARCH("Kérem, indokolja az eltérést!",Z96)))</formula>
    </cfRule>
  </conditionalFormatting>
  <conditionalFormatting sqref="AS96:AS111">
    <cfRule type="containsText" dxfId="869" priority="478" operator="containsText" text="Kérem, indokolja az eltérést!">
      <formula>NOT(ISERROR(SEARCH("Kérem, indokolja az eltérést!",AS96)))</formula>
    </cfRule>
  </conditionalFormatting>
  <conditionalFormatting sqref="Z112:Z114">
    <cfRule type="containsText" dxfId="868" priority="477" operator="containsText" text="Kérem, indokolja az eltérést!">
      <formula>NOT(ISERROR(SEARCH("Kérem, indokolja az eltérést!",Z112)))</formula>
    </cfRule>
  </conditionalFormatting>
  <conditionalFormatting sqref="AS112:AS114">
    <cfRule type="containsText" dxfId="867" priority="476" operator="containsText" text="Kérem, indokolja az eltérést!">
      <formula>NOT(ISERROR(SEARCH("Kérem, indokolja az eltérést!",AS112)))</formula>
    </cfRule>
  </conditionalFormatting>
  <conditionalFormatting sqref="Z117:Z132">
    <cfRule type="containsText" dxfId="866" priority="475" operator="containsText" text="Kérem, indokolja az eltérést!">
      <formula>NOT(ISERROR(SEARCH("Kérem, indokolja az eltérést!",Z117)))</formula>
    </cfRule>
  </conditionalFormatting>
  <conditionalFormatting sqref="AS117:AS132">
    <cfRule type="containsText" dxfId="865" priority="474" operator="containsText" text="Kérem, indokolja az eltérést!">
      <formula>NOT(ISERROR(SEARCH("Kérem, indokolja az eltérést!",AS117)))</formula>
    </cfRule>
  </conditionalFormatting>
  <conditionalFormatting sqref="Z133:Z135">
    <cfRule type="containsText" dxfId="864" priority="473" operator="containsText" text="Kérem, indokolja az eltérést!">
      <formula>NOT(ISERROR(SEARCH("Kérem, indokolja az eltérést!",Z133)))</formula>
    </cfRule>
  </conditionalFormatting>
  <conditionalFormatting sqref="AS133:AS135">
    <cfRule type="containsText" dxfId="863" priority="472" operator="containsText" text="Kérem, indokolja az eltérést!">
      <formula>NOT(ISERROR(SEARCH("Kérem, indokolja az eltérést!",AS133)))</formula>
    </cfRule>
  </conditionalFormatting>
  <conditionalFormatting sqref="Z138">
    <cfRule type="containsText" dxfId="862" priority="471" operator="containsText" text="Kérem, indokolja az eltérést!">
      <formula>NOT(ISERROR(SEARCH("Kérem, indokolja az eltérést!",Z138)))</formula>
    </cfRule>
  </conditionalFormatting>
  <conditionalFormatting sqref="AS138">
    <cfRule type="containsText" dxfId="861" priority="470" operator="containsText" text="Kérem, indokolja az eltérést!">
      <formula>NOT(ISERROR(SEARCH("Kérem, indokolja az eltérést!",AS138)))</formula>
    </cfRule>
  </conditionalFormatting>
  <conditionalFormatting sqref="Z139">
    <cfRule type="containsText" dxfId="860" priority="469" operator="containsText" text="Kérem, indokolja az eltérést!">
      <formula>NOT(ISERROR(SEARCH("Kérem, indokolja az eltérést!",Z139)))</formula>
    </cfRule>
  </conditionalFormatting>
  <conditionalFormatting sqref="AS139">
    <cfRule type="containsText" dxfId="859" priority="468" operator="containsText" text="Kérem, indokolja az eltérést!">
      <formula>NOT(ISERROR(SEARCH("Kérem, indokolja az eltérést!",AS139)))</formula>
    </cfRule>
  </conditionalFormatting>
  <conditionalFormatting sqref="Z141">
    <cfRule type="containsText" dxfId="858" priority="467" operator="containsText" text="Kérem, indokolja az eltérést!">
      <formula>NOT(ISERROR(SEARCH("Kérem, indokolja az eltérést!",Z141)))</formula>
    </cfRule>
  </conditionalFormatting>
  <conditionalFormatting sqref="AS141">
    <cfRule type="containsText" dxfId="857" priority="466" operator="containsText" text="Kérem, indokolja az eltérést!">
      <formula>NOT(ISERROR(SEARCH("Kérem, indokolja az eltérést!",AS141)))</formula>
    </cfRule>
  </conditionalFormatting>
  <conditionalFormatting sqref="Z142">
    <cfRule type="containsText" dxfId="856" priority="465" operator="containsText" text="Kérem, indokolja az eltérést!">
      <formula>NOT(ISERROR(SEARCH("Kérem, indokolja az eltérést!",Z142)))</formula>
    </cfRule>
  </conditionalFormatting>
  <conditionalFormatting sqref="AS142">
    <cfRule type="containsText" dxfId="855" priority="464" operator="containsText" text="Kérem, indokolja az eltérést!">
      <formula>NOT(ISERROR(SEARCH("Kérem, indokolja az eltérést!",AS142)))</formula>
    </cfRule>
  </conditionalFormatting>
  <conditionalFormatting sqref="Z155:Z156">
    <cfRule type="containsText" dxfId="854" priority="463" operator="containsText" text="Kérem, indokolja az eltérést!">
      <formula>NOT(ISERROR(SEARCH("Kérem, indokolja az eltérést!",Z155)))</formula>
    </cfRule>
  </conditionalFormatting>
  <conditionalFormatting sqref="AS155:AS156">
    <cfRule type="containsText" dxfId="853" priority="462" operator="containsText" text="Kérem, indokolja az eltérést!">
      <formula>NOT(ISERROR(SEARCH("Kérem, indokolja az eltérést!",AS155)))</formula>
    </cfRule>
  </conditionalFormatting>
  <conditionalFormatting sqref="Z159:Z177">
    <cfRule type="containsText" dxfId="852" priority="461" operator="containsText" text="Kérem, indokolja az eltérést!">
      <formula>NOT(ISERROR(SEARCH("Kérem, indokolja az eltérést!",Z159)))</formula>
    </cfRule>
  </conditionalFormatting>
  <conditionalFormatting sqref="AS159:AS177">
    <cfRule type="containsText" dxfId="851" priority="460" operator="containsText" text="Kérem, indokolja az eltérést!">
      <formula>NOT(ISERROR(SEARCH("Kérem, indokolja az eltérést!",AS159)))</formula>
    </cfRule>
  </conditionalFormatting>
  <conditionalFormatting sqref="Z181:Z199">
    <cfRule type="containsText" dxfId="850" priority="459" operator="containsText" text="Kérem, indokolja az eltérést!">
      <formula>NOT(ISERROR(SEARCH("Kérem, indokolja az eltérést!",Z181)))</formula>
    </cfRule>
  </conditionalFormatting>
  <conditionalFormatting sqref="AS181:AS199">
    <cfRule type="containsText" dxfId="849" priority="458" operator="containsText" text="Kérem, indokolja az eltérést!">
      <formula>NOT(ISERROR(SEARCH("Kérem, indokolja az eltérést!",AS181)))</formula>
    </cfRule>
  </conditionalFormatting>
  <conditionalFormatting sqref="Z202:Z216">
    <cfRule type="containsText" dxfId="848" priority="457" operator="containsText" text="Kérem, indokolja az eltérést!">
      <formula>NOT(ISERROR(SEARCH("Kérem, indokolja az eltérést!",Z202)))</formula>
    </cfRule>
  </conditionalFormatting>
  <conditionalFormatting sqref="AS202:AS216">
    <cfRule type="containsText" dxfId="847" priority="456" operator="containsText" text="Kérem, indokolja az eltérést!">
      <formula>NOT(ISERROR(SEARCH("Kérem, indokolja az eltérést!",AS202)))</formula>
    </cfRule>
  </conditionalFormatting>
  <conditionalFormatting sqref="Z217:Z218">
    <cfRule type="containsText" dxfId="846" priority="455" operator="containsText" text="Kérem, indokolja az eltérést!">
      <formula>NOT(ISERROR(SEARCH("Kérem, indokolja az eltérést!",Z217)))</formula>
    </cfRule>
  </conditionalFormatting>
  <conditionalFormatting sqref="AS217:AS218">
    <cfRule type="containsText" dxfId="845" priority="454" operator="containsText" text="Kérem, indokolja az eltérést!">
      <formula>NOT(ISERROR(SEARCH("Kérem, indokolja az eltérést!",AS217)))</formula>
    </cfRule>
  </conditionalFormatting>
  <conditionalFormatting sqref="Z219:Z220">
    <cfRule type="containsText" dxfId="844" priority="453" operator="containsText" text="Kérem, indokolja az eltérést!">
      <formula>NOT(ISERROR(SEARCH("Kérem, indokolja az eltérést!",Z219)))</formula>
    </cfRule>
  </conditionalFormatting>
  <conditionalFormatting sqref="AS219:AS220">
    <cfRule type="containsText" dxfId="843" priority="452" operator="containsText" text="Kérem, indokolja az eltérést!">
      <formula>NOT(ISERROR(SEARCH("Kérem, indokolja az eltérést!",AS219)))</formula>
    </cfRule>
  </conditionalFormatting>
  <conditionalFormatting sqref="Z223:Z241">
    <cfRule type="containsText" dxfId="842" priority="451" operator="containsText" text="Kérem, indokolja az eltérést!">
      <formula>NOT(ISERROR(SEARCH("Kérem, indokolja az eltérést!",Z223)))</formula>
    </cfRule>
  </conditionalFormatting>
  <conditionalFormatting sqref="AS223:AS241">
    <cfRule type="containsText" dxfId="841" priority="450" operator="containsText" text="Kérem, indokolja az eltérést!">
      <formula>NOT(ISERROR(SEARCH("Kérem, indokolja az eltérést!",AS223)))</formula>
    </cfRule>
  </conditionalFormatting>
  <conditionalFormatting sqref="Z244:Z262">
    <cfRule type="containsText" dxfId="840" priority="449" operator="containsText" text="Kérem, indokolja az eltérést!">
      <formula>NOT(ISERROR(SEARCH("Kérem, indokolja az eltérést!",Z244)))</formula>
    </cfRule>
  </conditionalFormatting>
  <conditionalFormatting sqref="AS244:AS262">
    <cfRule type="containsText" dxfId="839" priority="448" operator="containsText" text="Kérem, indokolja az eltérést!">
      <formula>NOT(ISERROR(SEARCH("Kérem, indokolja az eltérést!",AS244)))</formula>
    </cfRule>
  </conditionalFormatting>
  <conditionalFormatting sqref="Z265:Z283">
    <cfRule type="containsText" dxfId="838" priority="447" operator="containsText" text="Kérem, indokolja az eltérést!">
      <formula>NOT(ISERROR(SEARCH("Kérem, indokolja az eltérést!",Z265)))</formula>
    </cfRule>
  </conditionalFormatting>
  <conditionalFormatting sqref="AS265:AS283">
    <cfRule type="containsText" dxfId="837" priority="446" operator="containsText" text="Kérem, indokolja az eltérést!">
      <formula>NOT(ISERROR(SEARCH("Kérem, indokolja az eltérést!",AS265)))</formula>
    </cfRule>
  </conditionalFormatting>
  <conditionalFormatting sqref="Z286:Z304">
    <cfRule type="containsText" dxfId="836" priority="445" operator="containsText" text="Kérem, indokolja az eltérést!">
      <formula>NOT(ISERROR(SEARCH("Kérem, indokolja az eltérést!",Z286)))</formula>
    </cfRule>
  </conditionalFormatting>
  <conditionalFormatting sqref="AS286:AS304">
    <cfRule type="containsText" dxfId="835" priority="444" operator="containsText" text="Kérem, indokolja az eltérést!">
      <formula>NOT(ISERROR(SEARCH("Kérem, indokolja az eltérést!",AS286)))</formula>
    </cfRule>
  </conditionalFormatting>
  <conditionalFormatting sqref="Z307:Z323 AS307:AS323">
    <cfRule type="containsText" dxfId="834" priority="443" operator="containsText" text="Kérem, indokolja az eltérést!">
      <formula>NOT(ISERROR(SEARCH("Kérem, indokolja az eltérést!",Z307)))</formula>
    </cfRule>
  </conditionalFormatting>
  <conditionalFormatting sqref="Z324:Z325 AS324:AS325">
    <cfRule type="containsText" dxfId="833" priority="442" operator="containsText" text="Kérem, indokolja az eltérést!">
      <formula>NOT(ISERROR(SEARCH("Kérem, indokolja az eltérést!",Z324)))</formula>
    </cfRule>
  </conditionalFormatting>
  <conditionalFormatting sqref="AS328:AS344 Z328:Z344">
    <cfRule type="containsText" dxfId="832" priority="441" operator="containsText" text="Kérem, indokolja az eltérést!">
      <formula>NOT(ISERROR(SEARCH("Kérem, indokolja az eltérést!",Z328)))</formula>
    </cfRule>
  </conditionalFormatting>
  <conditionalFormatting sqref="AS345:AS346 Z345:Z346">
    <cfRule type="containsText" dxfId="831" priority="440" operator="containsText" text="Kérem, indokolja az eltérést!">
      <formula>NOT(ISERROR(SEARCH("Kérem, indokolja az eltérést!",Z345)))</formula>
    </cfRule>
  </conditionalFormatting>
  <conditionalFormatting sqref="Z349:Z366 AS349:AS366">
    <cfRule type="containsText" dxfId="830" priority="439" operator="containsText" text="Kérem, indokolja az eltérést!">
      <formula>NOT(ISERROR(SEARCH("Kérem, indokolja az eltérést!",Z349)))</formula>
    </cfRule>
  </conditionalFormatting>
  <conditionalFormatting sqref="Z367 AS367">
    <cfRule type="containsText" dxfId="829" priority="438" operator="containsText" text="Kérem, indokolja az eltérést!">
      <formula>NOT(ISERROR(SEARCH("Kérem, indokolja az eltérést!",Z367)))</formula>
    </cfRule>
  </conditionalFormatting>
  <conditionalFormatting sqref="AS371:AS388 Z371:Z388">
    <cfRule type="containsText" dxfId="828" priority="437" operator="containsText" text="Kérem, indokolja az eltérést!">
      <formula>NOT(ISERROR(SEARCH("Kérem, indokolja az eltérést!",Z371)))</formula>
    </cfRule>
  </conditionalFormatting>
  <conditionalFormatting sqref="AS389 Z389">
    <cfRule type="containsText" dxfId="827" priority="436" operator="containsText" text="Kérem, indokolja az eltérést!">
      <formula>NOT(ISERROR(SEARCH("Kérem, indokolja az eltérést!",Z389)))</formula>
    </cfRule>
  </conditionalFormatting>
  <conditionalFormatting sqref="AS392:AS410 Z392:Z410">
    <cfRule type="containsText" dxfId="826" priority="435" operator="containsText" text="Kérem, indokolja az eltérést!">
      <formula>NOT(ISERROR(SEARCH("Kérem, indokolja az eltérést!",Z392)))</formula>
    </cfRule>
  </conditionalFormatting>
  <conditionalFormatting sqref="AS414:AS429 Z414:Z429">
    <cfRule type="containsText" dxfId="825" priority="434" operator="containsText" text="Kérem, indokolja az eltérést!">
      <formula>NOT(ISERROR(SEARCH("Kérem, indokolja az eltérést!",Z414)))</formula>
    </cfRule>
  </conditionalFormatting>
  <conditionalFormatting sqref="AS430:AS432 Z430:Z432">
    <cfRule type="containsText" dxfId="824" priority="433" operator="containsText" text="Kérem, indokolja az eltérést!">
      <formula>NOT(ISERROR(SEARCH("Kérem, indokolja az eltérést!",Z430)))</formula>
    </cfRule>
  </conditionalFormatting>
  <conditionalFormatting sqref="Z436:Z453 AS436:AS453">
    <cfRule type="containsText" dxfId="823" priority="432" operator="containsText" text="Kérem, indokolja az eltérést!">
      <formula>NOT(ISERROR(SEARCH("Kérem, indokolja az eltérést!",Z436)))</formula>
    </cfRule>
  </conditionalFormatting>
  <conditionalFormatting sqref="Z454 AS454">
    <cfRule type="containsText" dxfId="822" priority="431" operator="containsText" text="Kérem, indokolja az eltérést!">
      <formula>NOT(ISERROR(SEARCH("Kérem, indokolja az eltérést!",Z454)))</formula>
    </cfRule>
  </conditionalFormatting>
  <conditionalFormatting sqref="AS457:AS474 Z457:Z474">
    <cfRule type="containsText" dxfId="821" priority="430" operator="containsText" text="Kérem, indokolja az eltérést!">
      <formula>NOT(ISERROR(SEARCH("Kérem, indokolja az eltérést!",Z457)))</formula>
    </cfRule>
  </conditionalFormatting>
  <conditionalFormatting sqref="AS475 Z475">
    <cfRule type="containsText" dxfId="820" priority="429" operator="containsText" text="Kérem, indokolja az eltérést!">
      <formula>NOT(ISERROR(SEARCH("Kérem, indokolja az eltérést!",Z475)))</formula>
    </cfRule>
  </conditionalFormatting>
  <conditionalFormatting sqref="Z478:Z496 AS478:AS496">
    <cfRule type="containsText" dxfId="819" priority="428" operator="containsText" text="Kérem, indokolja az eltérést!">
      <formula>NOT(ISERROR(SEARCH("Kérem, indokolja az eltérést!",Z478)))</formula>
    </cfRule>
  </conditionalFormatting>
  <conditionalFormatting sqref="AS499:AS516 Z499:Z516">
    <cfRule type="containsText" dxfId="818" priority="427" operator="containsText" text="Kérem, indokolja az eltérést!">
      <formula>NOT(ISERROR(SEARCH("Kérem, indokolja az eltérést!",Z499)))</formula>
    </cfRule>
  </conditionalFormatting>
  <conditionalFormatting sqref="AS517 Z517">
    <cfRule type="containsText" dxfId="817" priority="426" operator="containsText" text="Kérem, indokolja az eltérést!">
      <formula>NOT(ISERROR(SEARCH("Kérem, indokolja az eltérést!",Z517)))</formula>
    </cfRule>
  </conditionalFormatting>
  <conditionalFormatting sqref="Z521:Z539 AS521:AS539">
    <cfRule type="containsText" dxfId="816" priority="425" operator="containsText" text="Kérem, indokolja az eltérést!">
      <formula>NOT(ISERROR(SEARCH("Kérem, indokolja az eltérést!",Z521)))</formula>
    </cfRule>
  </conditionalFormatting>
  <conditionalFormatting sqref="Z542:Z558">
    <cfRule type="containsText" dxfId="815" priority="424" operator="containsText" text="Kérem, indokolja az eltérést!">
      <formula>NOT(ISERROR(SEARCH("Kérem, indokolja az eltérést!",Z542)))</formula>
    </cfRule>
  </conditionalFormatting>
  <conditionalFormatting sqref="AS542:AS558">
    <cfRule type="containsText" dxfId="814" priority="423" operator="containsText" text="Kérem, indokolja az eltérést!">
      <formula>NOT(ISERROR(SEARCH("Kérem, indokolja az eltérést!",AS542)))</formula>
    </cfRule>
  </conditionalFormatting>
  <conditionalFormatting sqref="Z559:Z560">
    <cfRule type="containsText" dxfId="813" priority="422" operator="containsText" text="Kérem, indokolja az eltérést!">
      <formula>NOT(ISERROR(SEARCH("Kérem, indokolja az eltérést!",Z559)))</formula>
    </cfRule>
  </conditionalFormatting>
  <conditionalFormatting sqref="AS559:AS560">
    <cfRule type="containsText" dxfId="812" priority="421" operator="containsText" text="Kérem, indokolja az eltérést!">
      <formula>NOT(ISERROR(SEARCH("Kérem, indokolja az eltérést!",AS559)))</formula>
    </cfRule>
  </conditionalFormatting>
  <conditionalFormatting sqref="Z563:Z578">
    <cfRule type="containsText" dxfId="811" priority="420" operator="containsText" text="Kérem, indokolja az eltérést!">
      <formula>NOT(ISERROR(SEARCH("Kérem, indokolja az eltérést!",Z563)))</formula>
    </cfRule>
  </conditionalFormatting>
  <conditionalFormatting sqref="AS563:AS578">
    <cfRule type="containsText" dxfId="810" priority="419" operator="containsText" text="Kérem, indokolja az eltérést!">
      <formula>NOT(ISERROR(SEARCH("Kérem, indokolja az eltérést!",AS563)))</formula>
    </cfRule>
  </conditionalFormatting>
  <conditionalFormatting sqref="Z579:Z580">
    <cfRule type="containsText" dxfId="809" priority="418" operator="containsText" text="Kérem, indokolja az eltérést!">
      <formula>NOT(ISERROR(SEARCH("Kérem, indokolja az eltérést!",Z579)))</formula>
    </cfRule>
  </conditionalFormatting>
  <conditionalFormatting sqref="AS579:AS580">
    <cfRule type="containsText" dxfId="808" priority="417" operator="containsText" text="Kérem, indokolja az eltérést!">
      <formula>NOT(ISERROR(SEARCH("Kérem, indokolja az eltérést!",AS579)))</formula>
    </cfRule>
  </conditionalFormatting>
  <conditionalFormatting sqref="Z581">
    <cfRule type="containsText" dxfId="807" priority="416" operator="containsText" text="Kérem, indokolja az eltérést!">
      <formula>NOT(ISERROR(SEARCH("Kérem, indokolja az eltérést!",Z581)))</formula>
    </cfRule>
  </conditionalFormatting>
  <conditionalFormatting sqref="AS581">
    <cfRule type="containsText" dxfId="806" priority="415" operator="containsText" text="Kérem, indokolja az eltérést!">
      <formula>NOT(ISERROR(SEARCH("Kérem, indokolja az eltérést!",AS581)))</formula>
    </cfRule>
  </conditionalFormatting>
  <conditionalFormatting sqref="Z584:Z600">
    <cfRule type="containsText" dxfId="805" priority="414" operator="containsText" text="Kérem, indokolja az eltérést!">
      <formula>NOT(ISERROR(SEARCH("Kérem, indokolja az eltérést!",Z584)))</formula>
    </cfRule>
  </conditionalFormatting>
  <conditionalFormatting sqref="AS584:AS600">
    <cfRule type="containsText" dxfId="804" priority="413" operator="containsText" text="Kérem, indokolja az eltérést!">
      <formula>NOT(ISERROR(SEARCH("Kérem, indokolja az eltérést!",AS584)))</formula>
    </cfRule>
  </conditionalFormatting>
  <conditionalFormatting sqref="Z601:Z602">
    <cfRule type="containsText" dxfId="803" priority="412" operator="containsText" text="Kérem, indokolja az eltérést!">
      <formula>NOT(ISERROR(SEARCH("Kérem, indokolja az eltérést!",Z601)))</formula>
    </cfRule>
  </conditionalFormatting>
  <conditionalFormatting sqref="AS601:AS602">
    <cfRule type="containsText" dxfId="802" priority="411" operator="containsText" text="Kérem, indokolja az eltérést!">
      <formula>NOT(ISERROR(SEARCH("Kérem, indokolja az eltérést!",AS601)))</formula>
    </cfRule>
  </conditionalFormatting>
  <conditionalFormatting sqref="Z605:Z624">
    <cfRule type="containsText" dxfId="801" priority="410" operator="containsText" text="Kérem, indokolja az eltérést!">
      <formula>NOT(ISERROR(SEARCH("Kérem, indokolja az eltérést!",Z605)))</formula>
    </cfRule>
  </conditionalFormatting>
  <conditionalFormatting sqref="AS605:AS625">
    <cfRule type="containsText" dxfId="800" priority="409" operator="containsText" text="Kérem, indokolja az eltérést!">
      <formula>NOT(ISERROR(SEARCH("Kérem, indokolja az eltérést!",AS605)))</formula>
    </cfRule>
  </conditionalFormatting>
  <conditionalFormatting sqref="AR518:AR520 AR476:AR477 AR455:AR456 AR433:AR435 AR326:AR327 AR305:AR306 AR30:AR31 AR497:AR498 AR390:AR391 AR368:AR370 AR347:AR348 AR411:AR413 AR8:AR10">
    <cfRule type="containsText" dxfId="799" priority="68" operator="containsText" text="Kérem, indokolja az eltérést!">
      <formula>NOT(ISERROR(SEARCH("Kérem, indokolja az eltérést!",AR8)))</formula>
    </cfRule>
  </conditionalFormatting>
  <conditionalFormatting sqref="AR603:AR604 AR582:AR583 AR561:AR562 AR284 AR242:AR243 AR221:AR222 AR200:AR201 AR178:AR180 AR140 AR136:AR137 AR115:AR116 AR94:AR95 AR72:AR74 AR157:AR158 AR540:AR541 AR263:AR264 AR51:AR52">
    <cfRule type="containsText" dxfId="798" priority="67" operator="containsText" text="Kérem, indokolja az eltérést!">
      <formula>NOT(ISERROR(SEARCH("Kérem, indokolja az eltérést!",AR51)))</formula>
    </cfRule>
  </conditionalFormatting>
  <conditionalFormatting sqref="AR285">
    <cfRule type="containsText" dxfId="797" priority="66" operator="containsText" text="Kérem, indokolja az eltérést!">
      <formula>NOT(ISERROR(SEARCH("Kérem, indokolja az eltérést!",AR285)))</formula>
    </cfRule>
  </conditionalFormatting>
  <conditionalFormatting sqref="AR143">
    <cfRule type="containsText" dxfId="796" priority="65" operator="containsText" text="Kérem, indokolja az eltérést!">
      <formula>NOT(ISERROR(SEARCH("Kérem, indokolja az eltérést!",AR143)))</formula>
    </cfRule>
  </conditionalFormatting>
  <conditionalFormatting sqref="AR144">
    <cfRule type="containsText" dxfId="795" priority="64" operator="containsText" text="Kérem, indokolja az eltérést!">
      <formula>NOT(ISERROR(SEARCH("Kérem, indokolja az eltérést!",AR144)))</formula>
    </cfRule>
  </conditionalFormatting>
  <conditionalFormatting sqref="AR145">
    <cfRule type="containsText" dxfId="794" priority="63" operator="containsText" text="Kérem, indokolja az eltérést!">
      <formula>NOT(ISERROR(SEARCH("Kérem, indokolja az eltérést!",AR145)))</formula>
    </cfRule>
  </conditionalFormatting>
  <conditionalFormatting sqref="AR146">
    <cfRule type="containsText" dxfId="793" priority="62" operator="containsText" text="Kérem, indokolja az eltérést!">
      <formula>NOT(ISERROR(SEARCH("Kérem, indokolja az eltérést!",AR146)))</formula>
    </cfRule>
  </conditionalFormatting>
  <conditionalFormatting sqref="AR147">
    <cfRule type="containsText" dxfId="792" priority="61" operator="containsText" text="Kérem, indokolja az eltérést!">
      <formula>NOT(ISERROR(SEARCH("Kérem, indokolja az eltérést!",AR147)))</formula>
    </cfRule>
  </conditionalFormatting>
  <conditionalFormatting sqref="AR148">
    <cfRule type="containsText" dxfId="791" priority="60" operator="containsText" text="Kérem, indokolja az eltérést!">
      <formula>NOT(ISERROR(SEARCH("Kérem, indokolja az eltérést!",AR148)))</formula>
    </cfRule>
  </conditionalFormatting>
  <conditionalFormatting sqref="AR149">
    <cfRule type="containsText" dxfId="790" priority="59" operator="containsText" text="Kérem, indokolja az eltérést!">
      <formula>NOT(ISERROR(SEARCH("Kérem, indokolja az eltérést!",AR149)))</formula>
    </cfRule>
  </conditionalFormatting>
  <conditionalFormatting sqref="AR150">
    <cfRule type="containsText" dxfId="789" priority="58" operator="containsText" text="Kérem, indokolja az eltérést!">
      <formula>NOT(ISERROR(SEARCH("Kérem, indokolja az eltérést!",AR150)))</formula>
    </cfRule>
  </conditionalFormatting>
  <conditionalFormatting sqref="AR151">
    <cfRule type="containsText" dxfId="788" priority="57" operator="containsText" text="Kérem, indokolja az eltérést!">
      <formula>NOT(ISERROR(SEARCH("Kérem, indokolja az eltérést!",AR151)))</formula>
    </cfRule>
  </conditionalFormatting>
  <conditionalFormatting sqref="AR152">
    <cfRule type="containsText" dxfId="787" priority="56" operator="containsText" text="Kérem, indokolja az eltérést!">
      <formula>NOT(ISERROR(SEARCH("Kérem, indokolja az eltérést!",AR152)))</formula>
    </cfRule>
  </conditionalFormatting>
  <conditionalFormatting sqref="AR153">
    <cfRule type="containsText" dxfId="786" priority="55" operator="containsText" text="Kérem, indokolja az eltérést!">
      <formula>NOT(ISERROR(SEARCH("Kérem, indokolja az eltérést!",AR153)))</formula>
    </cfRule>
  </conditionalFormatting>
  <conditionalFormatting sqref="AR154">
    <cfRule type="containsText" dxfId="785" priority="54" operator="containsText" text="Kérem, indokolja az eltérést!">
      <formula>NOT(ISERROR(SEARCH("Kérem, indokolja az eltérést!",AR154)))</formula>
    </cfRule>
  </conditionalFormatting>
  <conditionalFormatting sqref="AR11:AR26">
    <cfRule type="containsText" dxfId="784" priority="53" operator="containsText" text="Kérem, indokolja az eltérést!">
      <formula>NOT(ISERROR(SEARCH("Kérem, indokolja az eltérést!",AR11)))</formula>
    </cfRule>
  </conditionalFormatting>
  <conditionalFormatting sqref="AR27:AR29">
    <cfRule type="containsText" dxfId="783" priority="52" operator="containsText" text="Kérem, indokolja az eltérést!">
      <formula>NOT(ISERROR(SEARCH("Kérem, indokolja az eltérést!",AR27)))</formula>
    </cfRule>
  </conditionalFormatting>
  <conditionalFormatting sqref="AR32:AR45">
    <cfRule type="containsText" dxfId="782" priority="51" operator="containsText" text="Kérem, indokolja az eltérést!">
      <formula>NOT(ISERROR(SEARCH("Kérem, indokolja az eltérést!",AR32)))</formula>
    </cfRule>
  </conditionalFormatting>
  <conditionalFormatting sqref="AR46:AR50">
    <cfRule type="containsText" dxfId="781" priority="50" operator="containsText" text="Kérem, indokolja az eltérést!">
      <formula>NOT(ISERROR(SEARCH("Kérem, indokolja az eltérést!",AR46)))</formula>
    </cfRule>
  </conditionalFormatting>
  <conditionalFormatting sqref="AR53:AR69">
    <cfRule type="containsText" dxfId="780" priority="49" operator="containsText" text="Kérem, indokolja az eltérést!">
      <formula>NOT(ISERROR(SEARCH("Kérem, indokolja az eltérést!",AR53)))</formula>
    </cfRule>
  </conditionalFormatting>
  <conditionalFormatting sqref="AR70:AR71">
    <cfRule type="containsText" dxfId="779" priority="48" operator="containsText" text="Kérem, indokolja az eltérést!">
      <formula>NOT(ISERROR(SEARCH("Kérem, indokolja az eltérést!",AR70)))</formula>
    </cfRule>
  </conditionalFormatting>
  <conditionalFormatting sqref="AR75:AR91">
    <cfRule type="containsText" dxfId="778" priority="47" operator="containsText" text="Kérem, indokolja az eltérést!">
      <formula>NOT(ISERROR(SEARCH("Kérem, indokolja az eltérést!",AR75)))</formula>
    </cfRule>
  </conditionalFormatting>
  <conditionalFormatting sqref="AR92:AR93">
    <cfRule type="containsText" dxfId="777" priority="46" operator="containsText" text="Kérem, indokolja az eltérést!">
      <formula>NOT(ISERROR(SEARCH("Kérem, indokolja az eltérést!",AR92)))</formula>
    </cfRule>
  </conditionalFormatting>
  <conditionalFormatting sqref="AR96:AR111">
    <cfRule type="containsText" dxfId="776" priority="45" operator="containsText" text="Kérem, indokolja az eltérést!">
      <formula>NOT(ISERROR(SEARCH("Kérem, indokolja az eltérést!",AR96)))</formula>
    </cfRule>
  </conditionalFormatting>
  <conditionalFormatting sqref="AR112:AR114">
    <cfRule type="containsText" dxfId="775" priority="44" operator="containsText" text="Kérem, indokolja az eltérést!">
      <formula>NOT(ISERROR(SEARCH("Kérem, indokolja az eltérést!",AR112)))</formula>
    </cfRule>
  </conditionalFormatting>
  <conditionalFormatting sqref="AR117:AR132">
    <cfRule type="containsText" dxfId="774" priority="43" operator="containsText" text="Kérem, indokolja az eltérést!">
      <formula>NOT(ISERROR(SEARCH("Kérem, indokolja az eltérést!",AR117)))</formula>
    </cfRule>
  </conditionalFormatting>
  <conditionalFormatting sqref="AR133:AR135">
    <cfRule type="containsText" dxfId="773" priority="42" operator="containsText" text="Kérem, indokolja az eltérést!">
      <formula>NOT(ISERROR(SEARCH("Kérem, indokolja az eltérést!",AR133)))</formula>
    </cfRule>
  </conditionalFormatting>
  <conditionalFormatting sqref="AR138">
    <cfRule type="containsText" dxfId="772" priority="41" operator="containsText" text="Kérem, indokolja az eltérést!">
      <formula>NOT(ISERROR(SEARCH("Kérem, indokolja az eltérést!",AR138)))</formula>
    </cfRule>
  </conditionalFormatting>
  <conditionalFormatting sqref="AR139">
    <cfRule type="containsText" dxfId="771" priority="40" operator="containsText" text="Kérem, indokolja az eltérést!">
      <formula>NOT(ISERROR(SEARCH("Kérem, indokolja az eltérést!",AR139)))</formula>
    </cfRule>
  </conditionalFormatting>
  <conditionalFormatting sqref="AR141">
    <cfRule type="containsText" dxfId="770" priority="39" operator="containsText" text="Kérem, indokolja az eltérést!">
      <formula>NOT(ISERROR(SEARCH("Kérem, indokolja az eltérést!",AR141)))</formula>
    </cfRule>
  </conditionalFormatting>
  <conditionalFormatting sqref="AR142">
    <cfRule type="containsText" dxfId="769" priority="38" operator="containsText" text="Kérem, indokolja az eltérést!">
      <formula>NOT(ISERROR(SEARCH("Kérem, indokolja az eltérést!",AR142)))</formula>
    </cfRule>
  </conditionalFormatting>
  <conditionalFormatting sqref="AR155:AR156">
    <cfRule type="containsText" dxfId="768" priority="37" operator="containsText" text="Kérem, indokolja az eltérést!">
      <formula>NOT(ISERROR(SEARCH("Kérem, indokolja az eltérést!",AR155)))</formula>
    </cfRule>
  </conditionalFormatting>
  <conditionalFormatting sqref="AR159:AR177">
    <cfRule type="containsText" dxfId="767" priority="36" operator="containsText" text="Kérem, indokolja az eltérést!">
      <formula>NOT(ISERROR(SEARCH("Kérem, indokolja az eltérést!",AR159)))</formula>
    </cfRule>
  </conditionalFormatting>
  <conditionalFormatting sqref="AR181:AR199">
    <cfRule type="containsText" dxfId="766" priority="35" operator="containsText" text="Kérem, indokolja az eltérést!">
      <formula>NOT(ISERROR(SEARCH("Kérem, indokolja az eltérést!",AR181)))</formula>
    </cfRule>
  </conditionalFormatting>
  <conditionalFormatting sqref="AR202:AR216">
    <cfRule type="containsText" dxfId="765" priority="34" operator="containsText" text="Kérem, indokolja az eltérést!">
      <formula>NOT(ISERROR(SEARCH("Kérem, indokolja az eltérést!",AR202)))</formula>
    </cfRule>
  </conditionalFormatting>
  <conditionalFormatting sqref="AR217:AR218">
    <cfRule type="containsText" dxfId="764" priority="33" operator="containsText" text="Kérem, indokolja az eltérést!">
      <formula>NOT(ISERROR(SEARCH("Kérem, indokolja az eltérést!",AR217)))</formula>
    </cfRule>
  </conditionalFormatting>
  <conditionalFormatting sqref="AR219:AR220">
    <cfRule type="containsText" dxfId="763" priority="32" operator="containsText" text="Kérem, indokolja az eltérést!">
      <formula>NOT(ISERROR(SEARCH("Kérem, indokolja az eltérést!",AR219)))</formula>
    </cfRule>
  </conditionalFormatting>
  <conditionalFormatting sqref="AR223:AR241">
    <cfRule type="containsText" dxfId="762" priority="31" operator="containsText" text="Kérem, indokolja az eltérést!">
      <formula>NOT(ISERROR(SEARCH("Kérem, indokolja az eltérést!",AR223)))</formula>
    </cfRule>
  </conditionalFormatting>
  <conditionalFormatting sqref="AR244:AR262">
    <cfRule type="containsText" dxfId="761" priority="30" operator="containsText" text="Kérem, indokolja az eltérést!">
      <formula>NOT(ISERROR(SEARCH("Kérem, indokolja az eltérést!",AR244)))</formula>
    </cfRule>
  </conditionalFormatting>
  <conditionalFormatting sqref="AR265:AR283">
    <cfRule type="containsText" dxfId="760" priority="29" operator="containsText" text="Kérem, indokolja az eltérést!">
      <formula>NOT(ISERROR(SEARCH("Kérem, indokolja az eltérést!",AR265)))</formula>
    </cfRule>
  </conditionalFormatting>
  <conditionalFormatting sqref="AR286:AR304">
    <cfRule type="containsText" dxfId="759" priority="28" operator="containsText" text="Kérem, indokolja az eltérést!">
      <formula>NOT(ISERROR(SEARCH("Kérem, indokolja az eltérést!",AR286)))</formula>
    </cfRule>
  </conditionalFormatting>
  <conditionalFormatting sqref="AR307:AR323">
    <cfRule type="containsText" dxfId="758" priority="27" operator="containsText" text="Kérem, indokolja az eltérést!">
      <formula>NOT(ISERROR(SEARCH("Kérem, indokolja az eltérést!",AR307)))</formula>
    </cfRule>
  </conditionalFormatting>
  <conditionalFormatting sqref="AR324:AR325">
    <cfRule type="containsText" dxfId="757" priority="26" operator="containsText" text="Kérem, indokolja az eltérést!">
      <formula>NOT(ISERROR(SEARCH("Kérem, indokolja az eltérést!",AR324)))</formula>
    </cfRule>
  </conditionalFormatting>
  <conditionalFormatting sqref="AR328:AR344">
    <cfRule type="containsText" dxfId="756" priority="25" operator="containsText" text="Kérem, indokolja az eltérést!">
      <formula>NOT(ISERROR(SEARCH("Kérem, indokolja az eltérést!",AR328)))</formula>
    </cfRule>
  </conditionalFormatting>
  <conditionalFormatting sqref="AR345:AR346">
    <cfRule type="containsText" dxfId="755" priority="24" operator="containsText" text="Kérem, indokolja az eltérést!">
      <formula>NOT(ISERROR(SEARCH("Kérem, indokolja az eltérést!",AR345)))</formula>
    </cfRule>
  </conditionalFormatting>
  <conditionalFormatting sqref="AR349:AR366">
    <cfRule type="containsText" dxfId="754" priority="23" operator="containsText" text="Kérem, indokolja az eltérést!">
      <formula>NOT(ISERROR(SEARCH("Kérem, indokolja az eltérést!",AR349)))</formula>
    </cfRule>
  </conditionalFormatting>
  <conditionalFormatting sqref="AR367">
    <cfRule type="containsText" dxfId="753" priority="22" operator="containsText" text="Kérem, indokolja az eltérést!">
      <formula>NOT(ISERROR(SEARCH("Kérem, indokolja az eltérést!",AR367)))</formula>
    </cfRule>
  </conditionalFormatting>
  <conditionalFormatting sqref="AR371:AR388">
    <cfRule type="containsText" dxfId="752" priority="21" operator="containsText" text="Kérem, indokolja az eltérést!">
      <formula>NOT(ISERROR(SEARCH("Kérem, indokolja az eltérést!",AR371)))</formula>
    </cfRule>
  </conditionalFormatting>
  <conditionalFormatting sqref="AR389">
    <cfRule type="containsText" dxfId="751" priority="20" operator="containsText" text="Kérem, indokolja az eltérést!">
      <formula>NOT(ISERROR(SEARCH("Kérem, indokolja az eltérést!",AR389)))</formula>
    </cfRule>
  </conditionalFormatting>
  <conditionalFormatting sqref="AR392:AR410">
    <cfRule type="containsText" dxfId="750" priority="19" operator="containsText" text="Kérem, indokolja az eltérést!">
      <formula>NOT(ISERROR(SEARCH("Kérem, indokolja az eltérést!",AR392)))</formula>
    </cfRule>
  </conditionalFormatting>
  <conditionalFormatting sqref="AR414:AR429">
    <cfRule type="containsText" dxfId="749" priority="18" operator="containsText" text="Kérem, indokolja az eltérést!">
      <formula>NOT(ISERROR(SEARCH("Kérem, indokolja az eltérést!",AR414)))</formula>
    </cfRule>
  </conditionalFormatting>
  <conditionalFormatting sqref="AR430:AR432">
    <cfRule type="containsText" dxfId="748" priority="17" operator="containsText" text="Kérem, indokolja az eltérést!">
      <formula>NOT(ISERROR(SEARCH("Kérem, indokolja az eltérést!",AR430)))</formula>
    </cfRule>
  </conditionalFormatting>
  <conditionalFormatting sqref="AR436:AR453">
    <cfRule type="containsText" dxfId="747" priority="16" operator="containsText" text="Kérem, indokolja az eltérést!">
      <formula>NOT(ISERROR(SEARCH("Kérem, indokolja az eltérést!",AR436)))</formula>
    </cfRule>
  </conditionalFormatting>
  <conditionalFormatting sqref="AR454">
    <cfRule type="containsText" dxfId="746" priority="15" operator="containsText" text="Kérem, indokolja az eltérést!">
      <formula>NOT(ISERROR(SEARCH("Kérem, indokolja az eltérést!",AR454)))</formula>
    </cfRule>
  </conditionalFormatting>
  <conditionalFormatting sqref="AR457:AR474">
    <cfRule type="containsText" dxfId="745" priority="14" operator="containsText" text="Kérem, indokolja az eltérést!">
      <formula>NOT(ISERROR(SEARCH("Kérem, indokolja az eltérést!",AR457)))</formula>
    </cfRule>
  </conditionalFormatting>
  <conditionalFormatting sqref="AR475">
    <cfRule type="containsText" dxfId="744" priority="13" operator="containsText" text="Kérem, indokolja az eltérést!">
      <formula>NOT(ISERROR(SEARCH("Kérem, indokolja az eltérést!",AR475)))</formula>
    </cfRule>
  </conditionalFormatting>
  <conditionalFormatting sqref="AR478:AR496">
    <cfRule type="containsText" dxfId="743" priority="12" operator="containsText" text="Kérem, indokolja az eltérést!">
      <formula>NOT(ISERROR(SEARCH("Kérem, indokolja az eltérést!",AR478)))</formula>
    </cfRule>
  </conditionalFormatting>
  <conditionalFormatting sqref="AR499:AR516">
    <cfRule type="containsText" dxfId="742" priority="11" operator="containsText" text="Kérem, indokolja az eltérést!">
      <formula>NOT(ISERROR(SEARCH("Kérem, indokolja az eltérést!",AR499)))</formula>
    </cfRule>
  </conditionalFormatting>
  <conditionalFormatting sqref="AR517">
    <cfRule type="containsText" dxfId="741" priority="10" operator="containsText" text="Kérem, indokolja az eltérést!">
      <formula>NOT(ISERROR(SEARCH("Kérem, indokolja az eltérést!",AR517)))</formula>
    </cfRule>
  </conditionalFormatting>
  <conditionalFormatting sqref="AR521:AR539">
    <cfRule type="containsText" dxfId="740" priority="9" operator="containsText" text="Kérem, indokolja az eltérést!">
      <formula>NOT(ISERROR(SEARCH("Kérem, indokolja az eltérést!",AR521)))</formula>
    </cfRule>
  </conditionalFormatting>
  <conditionalFormatting sqref="AR542:AR558">
    <cfRule type="containsText" dxfId="739" priority="8" operator="containsText" text="Kérem, indokolja az eltérést!">
      <formula>NOT(ISERROR(SEARCH("Kérem, indokolja az eltérést!",AR542)))</formula>
    </cfRule>
  </conditionalFormatting>
  <conditionalFormatting sqref="AR559:AR560">
    <cfRule type="containsText" dxfId="738" priority="7" operator="containsText" text="Kérem, indokolja az eltérést!">
      <formula>NOT(ISERROR(SEARCH("Kérem, indokolja az eltérést!",AR559)))</formula>
    </cfRule>
  </conditionalFormatting>
  <conditionalFormatting sqref="AR563:AR578">
    <cfRule type="containsText" dxfId="737" priority="6" operator="containsText" text="Kérem, indokolja az eltérést!">
      <formula>NOT(ISERROR(SEARCH("Kérem, indokolja az eltérést!",AR563)))</formula>
    </cfRule>
  </conditionalFormatting>
  <conditionalFormatting sqref="AR579:AR580">
    <cfRule type="containsText" dxfId="736" priority="5" operator="containsText" text="Kérem, indokolja az eltérést!">
      <formula>NOT(ISERROR(SEARCH("Kérem, indokolja az eltérést!",AR579)))</formula>
    </cfRule>
  </conditionalFormatting>
  <conditionalFormatting sqref="AR581">
    <cfRule type="containsText" dxfId="735" priority="4" operator="containsText" text="Kérem, indokolja az eltérést!">
      <formula>NOT(ISERROR(SEARCH("Kérem, indokolja az eltérést!",AR581)))</formula>
    </cfRule>
  </conditionalFormatting>
  <conditionalFormatting sqref="AR584:AR600">
    <cfRule type="containsText" dxfId="734" priority="3" operator="containsText" text="Kérem, indokolja az eltérést!">
      <formula>NOT(ISERROR(SEARCH("Kérem, indokolja az eltérést!",AR584)))</formula>
    </cfRule>
  </conditionalFormatting>
  <conditionalFormatting sqref="AR601:AR602">
    <cfRule type="containsText" dxfId="733" priority="2" operator="containsText" text="Kérem, indokolja az eltérést!">
      <formula>NOT(ISERROR(SEARCH("Kérem, indokolja az eltérést!",AR601)))</formula>
    </cfRule>
  </conditionalFormatting>
  <conditionalFormatting sqref="AR605:AR625">
    <cfRule type="containsText" dxfId="732" priority="1" operator="containsText" text="Kérem, indokolja az eltérést!">
      <formula>NOT(ISERROR(SEARCH("Kérem, indokolja az eltérést!",AR605)))</formula>
    </cfRule>
  </conditionalFormatting>
  <dataValidations count="4">
    <dataValidation type="list" showInputMessage="1" showErrorMessage="1" sqref="H630:J630">
      <formula1>$L$631:$L$632</formula1>
    </dataValidation>
    <dataValidation type="list" allowBlank="1" showInputMessage="1" showErrorMessage="1" sqref="AA630 AT630">
      <formula1>$AC$631:$AC$632</formula1>
    </dataValidation>
    <dataValidation allowBlank="1" showDropDown="1" showInputMessage="1" showErrorMessage="1" sqref="D3:E3"/>
    <dataValidation type="list" allowBlank="1" showInputMessage="1" showErrorMessage="1" sqref="W477:W496 W31:W50 W52:W71 W74:W93 W95:W114 W116:W135 W137:W156 W158:W177 W180:W199 W201:W220 W222:W241 W243:W262 W264:W283 W285:W304 W306:W325 W327:W346 W348:W367 W370:W389 W391:W410 W413:W432 W435:W454 W604:W623 W498:W517 W520:W539 W541:W560 W562:W581 W10:W29 W456:W475 W583:W602">
      <formula1>$E$662:$E$664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2">
    <tabColor rgb="FF99FF99"/>
    <pageSetUpPr fitToPage="1"/>
  </sheetPr>
  <dimension ref="A1:FO3953"/>
  <sheetViews>
    <sheetView zoomScale="84" zoomScaleNormal="84" workbookViewId="0">
      <pane xSplit="7" ySplit="6" topLeftCell="H629" activePane="bottomRight" state="frozen"/>
      <selection pane="topRight" activeCell="H1" sqref="H1"/>
      <selection pane="bottomLeft" activeCell="A6" sqref="A6"/>
      <selection pane="bottomRight" activeCell="K631" sqref="K631"/>
    </sheetView>
  </sheetViews>
  <sheetFormatPr defaultRowHeight="15" x14ac:dyDescent="0.25"/>
  <cols>
    <col min="1" max="1" width="3" style="33" customWidth="1"/>
    <col min="2" max="2" width="23.85546875" style="33" customWidth="1"/>
    <col min="3" max="3" width="0.85546875" style="33" hidden="1" customWidth="1"/>
    <col min="4" max="4" width="6.42578125" style="33" customWidth="1"/>
    <col min="5" max="5" width="16.28515625" style="33" customWidth="1"/>
    <col min="6" max="6" width="24" style="33" customWidth="1"/>
    <col min="7" max="7" width="14.85546875" style="33" customWidth="1"/>
    <col min="8" max="8" width="9.85546875" style="33" customWidth="1"/>
    <col min="9" max="9" width="14" style="33" customWidth="1"/>
    <col min="10" max="10" width="23.42578125" style="33" customWidth="1"/>
    <col min="11" max="11" width="23.7109375" style="33" customWidth="1"/>
    <col min="12" max="12" width="15.28515625" style="33" customWidth="1"/>
    <col min="13" max="13" width="19.42578125" style="36" hidden="1" customWidth="1"/>
    <col min="14" max="14" width="15.5703125" style="33" customWidth="1"/>
    <col min="15" max="15" width="15.5703125" style="33" hidden="1" customWidth="1"/>
    <col min="16" max="16" width="18.28515625" style="34" customWidth="1"/>
    <col min="17" max="17" width="16.140625" style="33" customWidth="1"/>
    <col min="18" max="18" width="15.5703125" style="33" hidden="1" customWidth="1"/>
    <col min="19" max="19" width="15.5703125" style="33" customWidth="1"/>
    <col min="20" max="20" width="31.28515625" style="33" customWidth="1"/>
    <col min="21" max="21" width="34" style="33" customWidth="1"/>
    <col min="22" max="22" width="9.28515625" style="33" customWidth="1"/>
    <col min="23" max="23" width="27.85546875" style="33" customWidth="1"/>
    <col min="24" max="24" width="18.85546875" style="33" customWidth="1"/>
    <col min="25" max="25" width="23.7109375" style="33" customWidth="1"/>
    <col min="26" max="26" width="15.28515625" style="33" customWidth="1"/>
    <col min="27" max="27" width="19.42578125" style="36" hidden="1" customWidth="1"/>
    <col min="28" max="28" width="15.5703125" style="33" customWidth="1"/>
    <col min="29" max="29" width="15.5703125" style="33" hidden="1" customWidth="1"/>
    <col min="30" max="30" width="18.28515625" style="34" customWidth="1"/>
    <col min="31" max="31" width="16.140625" style="33" customWidth="1"/>
    <col min="32" max="32" width="15.5703125" style="33" hidden="1" customWidth="1"/>
    <col min="33" max="33" width="15.5703125" style="33" customWidth="1"/>
    <col min="34" max="34" width="25.42578125" style="33" customWidth="1"/>
    <col min="35" max="35" width="36" style="33" customWidth="1"/>
    <col min="36" max="36" width="9.28515625" style="33" customWidth="1"/>
    <col min="37" max="37" width="27.85546875" style="33" customWidth="1"/>
    <col min="38" max="38" width="18.85546875" style="33" customWidth="1"/>
    <col min="39" max="39" width="23.7109375" style="33" customWidth="1"/>
    <col min="40" max="40" width="15.28515625" style="33" customWidth="1"/>
    <col min="41" max="41" width="19.42578125" style="36" hidden="1" customWidth="1"/>
    <col min="42" max="42" width="15.5703125" style="33" customWidth="1"/>
    <col min="43" max="43" width="15.5703125" style="33" hidden="1" customWidth="1"/>
    <col min="44" max="44" width="18.28515625" style="34" customWidth="1"/>
    <col min="45" max="45" width="16.140625" style="33" customWidth="1"/>
    <col min="46" max="46" width="15.5703125" style="33" hidden="1" customWidth="1"/>
    <col min="47" max="47" width="15.5703125" style="33" customWidth="1"/>
    <col min="48" max="48" width="25.42578125" style="33" customWidth="1"/>
    <col min="49" max="49" width="36" style="33" customWidth="1"/>
    <col min="50" max="50" width="9.28515625" style="33" customWidth="1"/>
    <col min="51" max="51" width="27.85546875" style="33" customWidth="1"/>
    <col min="52" max="52" width="18.85546875" style="33" customWidth="1"/>
    <col min="53" max="53" width="23.7109375" style="33" customWidth="1"/>
    <col min="54" max="54" width="15.28515625" style="33" customWidth="1"/>
    <col min="55" max="55" width="19.42578125" style="36" hidden="1" customWidth="1"/>
    <col min="56" max="56" width="15.5703125" style="33" customWidth="1"/>
    <col min="57" max="57" width="15.5703125" style="33" hidden="1" customWidth="1"/>
    <col min="58" max="58" width="18.28515625" style="34" customWidth="1"/>
    <col min="59" max="59" width="16.140625" style="33" customWidth="1"/>
    <col min="60" max="60" width="15.5703125" style="33" hidden="1" customWidth="1"/>
    <col min="61" max="61" width="15.5703125" style="33" customWidth="1"/>
    <col min="62" max="62" width="25.42578125" style="33" customWidth="1"/>
    <col min="63" max="63" width="36" style="33" customWidth="1"/>
    <col min="64" max="64" width="9.28515625" style="33" customWidth="1"/>
    <col min="65" max="65" width="27.85546875" style="33" customWidth="1"/>
    <col min="66" max="66" width="18.85546875" style="33" customWidth="1"/>
    <col min="67" max="67" width="23.7109375" style="33" customWidth="1"/>
    <col min="68" max="68" width="15.28515625" style="33" customWidth="1"/>
    <col min="69" max="69" width="19.42578125" style="36" hidden="1" customWidth="1"/>
    <col min="70" max="70" width="15.5703125" style="33" customWidth="1"/>
    <col min="71" max="71" width="15.5703125" style="33" hidden="1" customWidth="1"/>
    <col min="72" max="72" width="18.28515625" style="34" customWidth="1"/>
    <col min="73" max="73" width="16.140625" style="33" customWidth="1"/>
    <col min="74" max="74" width="15.5703125" style="33" hidden="1" customWidth="1"/>
    <col min="75" max="75" width="15.5703125" style="33" customWidth="1"/>
    <col min="76" max="76" width="25.42578125" style="33" customWidth="1"/>
    <col min="77" max="77" width="36" style="33" customWidth="1"/>
    <col min="78" max="78" width="9.28515625" style="33" customWidth="1"/>
    <col min="79" max="79" width="27.85546875" style="33" customWidth="1"/>
    <col min="80" max="80" width="18.85546875" style="33" customWidth="1"/>
    <col min="81" max="81" width="23.7109375" style="33" customWidth="1"/>
    <col min="82" max="82" width="15.28515625" style="33" customWidth="1"/>
    <col min="83" max="83" width="19.42578125" style="36" hidden="1" customWidth="1"/>
    <col min="84" max="84" width="15.5703125" style="33" customWidth="1"/>
    <col min="85" max="85" width="15.5703125" style="33" hidden="1" customWidth="1"/>
    <col min="86" max="86" width="18.28515625" style="34" customWidth="1"/>
    <col min="87" max="87" width="16.140625" style="33" customWidth="1"/>
    <col min="88" max="88" width="15.5703125" style="33" hidden="1" customWidth="1"/>
    <col min="89" max="89" width="15.5703125" style="33" customWidth="1"/>
    <col min="90" max="90" width="25.42578125" style="33" customWidth="1"/>
    <col min="91" max="91" width="36" style="33" customWidth="1"/>
    <col min="92" max="92" width="9.28515625" style="33" customWidth="1"/>
    <col min="93" max="93" width="27.85546875" style="33" customWidth="1"/>
    <col min="94" max="94" width="18.85546875" style="33" customWidth="1"/>
    <col min="95" max="95" width="23.7109375" style="33" customWidth="1"/>
    <col min="96" max="96" width="15.28515625" style="33" customWidth="1"/>
    <col min="97" max="97" width="19.42578125" style="36" hidden="1" customWidth="1"/>
    <col min="98" max="98" width="15.5703125" style="33" customWidth="1"/>
    <col min="99" max="99" width="15.5703125" style="33" hidden="1" customWidth="1"/>
    <col min="100" max="100" width="18.28515625" style="34" customWidth="1"/>
    <col min="101" max="101" width="16.140625" style="33" customWidth="1"/>
    <col min="102" max="102" width="15.5703125" style="33" hidden="1" customWidth="1"/>
    <col min="103" max="103" width="15.5703125" style="33" customWidth="1"/>
    <col min="104" max="104" width="25.42578125" style="33" customWidth="1"/>
    <col min="105" max="105" width="36" style="33" customWidth="1"/>
    <col min="106" max="106" width="9.28515625" style="33" customWidth="1"/>
    <col min="107" max="107" width="27.85546875" style="33" customWidth="1"/>
    <col min="108" max="108" width="18.85546875" style="33" customWidth="1"/>
    <col min="109" max="109" width="23.7109375" style="33" customWidth="1"/>
    <col min="110" max="110" width="15.28515625" style="33" customWidth="1"/>
    <col min="111" max="111" width="19.42578125" style="36" hidden="1" customWidth="1"/>
    <col min="112" max="112" width="15.5703125" style="33" customWidth="1"/>
    <col min="113" max="113" width="15.5703125" style="33" hidden="1" customWidth="1"/>
    <col min="114" max="114" width="18.28515625" style="34" customWidth="1"/>
    <col min="115" max="115" width="16.140625" style="33" customWidth="1"/>
    <col min="116" max="116" width="15.5703125" style="33" hidden="1" customWidth="1"/>
    <col min="117" max="117" width="15.5703125" style="33" customWidth="1"/>
    <col min="118" max="118" width="25.42578125" style="33" customWidth="1"/>
    <col min="119" max="119" width="36" style="33" customWidth="1"/>
    <col min="120" max="120" width="9.28515625" style="33" customWidth="1"/>
    <col min="121" max="121" width="27.85546875" style="33" customWidth="1"/>
    <col min="122" max="122" width="18.85546875" style="33" customWidth="1"/>
    <col min="123" max="123" width="23.7109375" style="33" customWidth="1"/>
    <col min="124" max="124" width="15.28515625" style="33" customWidth="1"/>
    <col min="125" max="125" width="19.42578125" style="36" hidden="1" customWidth="1"/>
    <col min="126" max="126" width="15.5703125" style="33" customWidth="1"/>
    <col min="127" max="127" width="15.5703125" style="33" hidden="1" customWidth="1"/>
    <col min="128" max="128" width="18.28515625" style="34" customWidth="1"/>
    <col min="129" max="129" width="16.140625" style="33" customWidth="1"/>
    <col min="130" max="130" width="15.5703125" style="33" hidden="1" customWidth="1"/>
    <col min="131" max="131" width="15.5703125" style="33" customWidth="1"/>
    <col min="132" max="132" width="25.42578125" style="33" customWidth="1"/>
    <col min="133" max="133" width="36" style="33" customWidth="1"/>
    <col min="134" max="134" width="9.28515625" style="33" customWidth="1"/>
    <col min="135" max="135" width="27.85546875" style="33" customWidth="1"/>
    <col min="136" max="136" width="18.85546875" style="33" customWidth="1"/>
    <col min="137" max="137" width="23.7109375" style="33" customWidth="1"/>
    <col min="138" max="138" width="15.28515625" style="33" customWidth="1"/>
    <col min="139" max="139" width="19.42578125" style="36" hidden="1" customWidth="1"/>
    <col min="140" max="140" width="15.5703125" style="33" customWidth="1"/>
    <col min="141" max="141" width="15.5703125" style="33" hidden="1" customWidth="1"/>
    <col min="142" max="142" width="18.28515625" style="34" customWidth="1"/>
    <col min="143" max="143" width="16.140625" style="33" customWidth="1"/>
    <col min="144" max="144" width="15.5703125" style="33" hidden="1" customWidth="1"/>
    <col min="145" max="145" width="15.5703125" style="33" customWidth="1"/>
    <col min="146" max="146" width="25.42578125" style="33" customWidth="1"/>
    <col min="147" max="147" width="36" style="33" customWidth="1"/>
    <col min="148" max="148" width="9.28515625" style="33" customWidth="1"/>
    <col min="149" max="149" width="27.85546875" style="33" customWidth="1"/>
    <col min="150" max="150" width="18.85546875" style="33" customWidth="1"/>
    <col min="151" max="151" width="23.7109375" style="33" customWidth="1"/>
    <col min="152" max="152" width="15.28515625" style="33" customWidth="1"/>
    <col min="153" max="153" width="19.42578125" style="36" hidden="1" customWidth="1"/>
    <col min="154" max="154" width="15.5703125" style="33" customWidth="1"/>
    <col min="155" max="155" width="15.5703125" style="33" hidden="1" customWidth="1"/>
    <col min="156" max="156" width="18.28515625" style="34" customWidth="1"/>
    <col min="157" max="157" width="16.140625" style="33" customWidth="1"/>
    <col min="158" max="158" width="15.5703125" style="33" hidden="1" customWidth="1"/>
    <col min="159" max="159" width="15.5703125" style="33" customWidth="1"/>
    <col min="160" max="160" width="25.42578125" style="33" customWidth="1"/>
    <col min="161" max="161" width="36" style="33" hidden="1" customWidth="1"/>
    <col min="162" max="170" width="9.140625" style="33" customWidth="1"/>
    <col min="171" max="171" width="9.140625" style="88" hidden="1" customWidth="1"/>
    <col min="172" max="175" width="9.140625" style="33" customWidth="1"/>
    <col min="176" max="16384" width="9.140625" style="33"/>
  </cols>
  <sheetData>
    <row r="1" spans="2:171" ht="15.75" thickBot="1" x14ac:dyDescent="0.3">
      <c r="FO1" s="33"/>
    </row>
    <row r="2" spans="2:171" ht="15.75" thickBot="1" x14ac:dyDescent="0.3">
      <c r="B2" s="89" t="s">
        <v>737</v>
      </c>
      <c r="C2" s="90"/>
      <c r="D2" s="424" t="str">
        <f>$E$658</f>
        <v>PÉLDA KFT</v>
      </c>
      <c r="E2" s="424"/>
      <c r="F2" s="424"/>
      <c r="G2" s="425"/>
      <c r="M2" s="33"/>
      <c r="P2" s="33"/>
      <c r="AA2" s="33"/>
      <c r="AO2" s="33"/>
      <c r="BC2" s="33"/>
      <c r="BQ2" s="33"/>
      <c r="CE2" s="33"/>
      <c r="CS2" s="33"/>
      <c r="DG2" s="33"/>
      <c r="DU2" s="33"/>
      <c r="EI2" s="33"/>
      <c r="EW2" s="33"/>
      <c r="FO2" s="75"/>
    </row>
    <row r="3" spans="2:171" ht="15.75" thickBot="1" x14ac:dyDescent="0.3">
      <c r="B3" s="321" t="s">
        <v>733</v>
      </c>
      <c r="C3" s="243"/>
      <c r="D3" s="426" t="str">
        <f>$E$659</f>
        <v>PÉLDA 2 KFT</v>
      </c>
      <c r="E3" s="424"/>
      <c r="F3" s="424"/>
      <c r="G3" s="425"/>
      <c r="H3" s="91"/>
      <c r="I3" s="91"/>
      <c r="J3" s="91"/>
      <c r="K3" s="91"/>
      <c r="Y3" s="91"/>
      <c r="AM3" s="91"/>
      <c r="BA3" s="91"/>
      <c r="BO3" s="91"/>
      <c r="CC3" s="91"/>
      <c r="CQ3" s="91"/>
      <c r="DE3" s="91"/>
      <c r="DS3" s="91"/>
      <c r="EG3" s="91"/>
      <c r="EU3" s="91"/>
      <c r="FO3" s="75"/>
    </row>
    <row r="4" spans="2:171" ht="29.25" customHeight="1" thickBot="1" x14ac:dyDescent="0.3">
      <c r="B4" s="323" t="s">
        <v>694</v>
      </c>
      <c r="C4" s="322"/>
      <c r="D4" s="424">
        <f>'Pályáztatási szakasz'!D4:G4</f>
        <v>0</v>
      </c>
      <c r="E4" s="424"/>
      <c r="F4" s="424"/>
      <c r="G4" s="425"/>
      <c r="H4" s="376" t="s">
        <v>695</v>
      </c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7"/>
      <c r="V4" s="413" t="s">
        <v>696</v>
      </c>
      <c r="W4" s="393"/>
      <c r="X4" s="393"/>
      <c r="Y4" s="393"/>
      <c r="Z4" s="393"/>
      <c r="AA4" s="393"/>
      <c r="AB4" s="393"/>
      <c r="AC4" s="393"/>
      <c r="AD4" s="393"/>
      <c r="AE4" s="393"/>
      <c r="AF4" s="393"/>
      <c r="AG4" s="394"/>
      <c r="AJ4" s="413" t="s">
        <v>697</v>
      </c>
      <c r="AK4" s="393"/>
      <c r="AL4" s="393"/>
      <c r="AM4" s="393"/>
      <c r="AN4" s="393"/>
      <c r="AO4" s="393"/>
      <c r="AP4" s="393"/>
      <c r="AQ4" s="393"/>
      <c r="AR4" s="393"/>
      <c r="AS4" s="393"/>
      <c r="AT4" s="393"/>
      <c r="AU4" s="394"/>
      <c r="AX4" s="413" t="s">
        <v>698</v>
      </c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4"/>
      <c r="BL4" s="413" t="s">
        <v>699</v>
      </c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4"/>
      <c r="BZ4" s="413" t="s">
        <v>700</v>
      </c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4"/>
      <c r="CN4" s="413" t="s">
        <v>701</v>
      </c>
      <c r="CO4" s="393"/>
      <c r="CP4" s="393"/>
      <c r="CQ4" s="393"/>
      <c r="CR4" s="393"/>
      <c r="CS4" s="393"/>
      <c r="CT4" s="393"/>
      <c r="CU4" s="393"/>
      <c r="CV4" s="393"/>
      <c r="CW4" s="393"/>
      <c r="CX4" s="393"/>
      <c r="CY4" s="394"/>
      <c r="DB4" s="413" t="s">
        <v>702</v>
      </c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4"/>
      <c r="DP4" s="413" t="s">
        <v>703</v>
      </c>
      <c r="DQ4" s="393"/>
      <c r="DR4" s="393"/>
      <c r="DS4" s="393"/>
      <c r="DT4" s="393"/>
      <c r="DU4" s="393"/>
      <c r="DV4" s="393"/>
      <c r="DW4" s="393"/>
      <c r="DX4" s="393"/>
      <c r="DY4" s="393"/>
      <c r="DZ4" s="393"/>
      <c r="EA4" s="394"/>
      <c r="ED4" s="413" t="s">
        <v>704</v>
      </c>
      <c r="EE4" s="393"/>
      <c r="EF4" s="393"/>
      <c r="EG4" s="393"/>
      <c r="EH4" s="393"/>
      <c r="EI4" s="393"/>
      <c r="EJ4" s="393"/>
      <c r="EK4" s="393"/>
      <c r="EL4" s="393"/>
      <c r="EM4" s="393"/>
      <c r="EN4" s="393"/>
      <c r="EO4" s="394"/>
      <c r="ER4" s="413" t="s">
        <v>705</v>
      </c>
      <c r="ES4" s="393"/>
      <c r="ET4" s="393"/>
      <c r="EU4" s="393"/>
      <c r="EV4" s="393"/>
      <c r="EW4" s="393"/>
      <c r="EX4" s="393"/>
      <c r="EY4" s="393"/>
      <c r="EZ4" s="393"/>
      <c r="FA4" s="393"/>
      <c r="FB4" s="393"/>
      <c r="FC4" s="394"/>
      <c r="FO4" s="75"/>
    </row>
    <row r="5" spans="2:171" ht="15.75" thickBot="1" x14ac:dyDescent="0.3">
      <c r="H5" s="350" t="s">
        <v>399</v>
      </c>
      <c r="I5" s="342"/>
      <c r="J5" s="343"/>
      <c r="K5" s="347" t="s">
        <v>691</v>
      </c>
      <c r="L5" s="348"/>
      <c r="M5" s="348"/>
      <c r="N5" s="348"/>
      <c r="O5" s="349"/>
      <c r="P5" s="344" t="s">
        <v>713</v>
      </c>
      <c r="Q5" s="345"/>
      <c r="R5" s="345"/>
      <c r="S5" s="346"/>
      <c r="V5" s="350" t="s">
        <v>399</v>
      </c>
      <c r="W5" s="342"/>
      <c r="X5" s="343"/>
      <c r="Y5" s="347" t="s">
        <v>691</v>
      </c>
      <c r="Z5" s="348"/>
      <c r="AA5" s="348"/>
      <c r="AB5" s="348"/>
      <c r="AC5" s="349"/>
      <c r="AD5" s="344" t="s">
        <v>713</v>
      </c>
      <c r="AE5" s="345"/>
      <c r="AF5" s="345"/>
      <c r="AG5" s="346"/>
      <c r="AJ5" s="350" t="s">
        <v>399</v>
      </c>
      <c r="AK5" s="342"/>
      <c r="AL5" s="343"/>
      <c r="AM5" s="347" t="s">
        <v>691</v>
      </c>
      <c r="AN5" s="348"/>
      <c r="AO5" s="348"/>
      <c r="AP5" s="348"/>
      <c r="AQ5" s="349"/>
      <c r="AR5" s="344" t="s">
        <v>713</v>
      </c>
      <c r="AS5" s="345"/>
      <c r="AT5" s="345"/>
      <c r="AU5" s="346"/>
      <c r="AX5" s="350" t="s">
        <v>399</v>
      </c>
      <c r="AY5" s="342"/>
      <c r="AZ5" s="343"/>
      <c r="BA5" s="347" t="s">
        <v>691</v>
      </c>
      <c r="BB5" s="348"/>
      <c r="BC5" s="348"/>
      <c r="BD5" s="348"/>
      <c r="BE5" s="349"/>
      <c r="BF5" s="344" t="s">
        <v>713</v>
      </c>
      <c r="BG5" s="345"/>
      <c r="BH5" s="345"/>
      <c r="BI5" s="346"/>
      <c r="BL5" s="350" t="s">
        <v>399</v>
      </c>
      <c r="BM5" s="342"/>
      <c r="BN5" s="343"/>
      <c r="BO5" s="347" t="s">
        <v>691</v>
      </c>
      <c r="BP5" s="348"/>
      <c r="BQ5" s="348"/>
      <c r="BR5" s="348"/>
      <c r="BS5" s="349"/>
      <c r="BT5" s="344" t="s">
        <v>713</v>
      </c>
      <c r="BU5" s="345"/>
      <c r="BV5" s="345"/>
      <c r="BW5" s="346"/>
      <c r="BZ5" s="350" t="s">
        <v>399</v>
      </c>
      <c r="CA5" s="342"/>
      <c r="CB5" s="343"/>
      <c r="CC5" s="347" t="s">
        <v>691</v>
      </c>
      <c r="CD5" s="348"/>
      <c r="CE5" s="348"/>
      <c r="CF5" s="348"/>
      <c r="CG5" s="349"/>
      <c r="CH5" s="344" t="s">
        <v>713</v>
      </c>
      <c r="CI5" s="345"/>
      <c r="CJ5" s="345"/>
      <c r="CK5" s="346"/>
      <c r="CN5" s="350" t="s">
        <v>399</v>
      </c>
      <c r="CO5" s="342"/>
      <c r="CP5" s="343"/>
      <c r="CQ5" s="347" t="s">
        <v>691</v>
      </c>
      <c r="CR5" s="348"/>
      <c r="CS5" s="348"/>
      <c r="CT5" s="348"/>
      <c r="CU5" s="349"/>
      <c r="CV5" s="344" t="s">
        <v>713</v>
      </c>
      <c r="CW5" s="345"/>
      <c r="CX5" s="345"/>
      <c r="CY5" s="346"/>
      <c r="DB5" s="350" t="s">
        <v>399</v>
      </c>
      <c r="DC5" s="342"/>
      <c r="DD5" s="343"/>
      <c r="DE5" s="347" t="s">
        <v>691</v>
      </c>
      <c r="DF5" s="348"/>
      <c r="DG5" s="348"/>
      <c r="DH5" s="348"/>
      <c r="DI5" s="349"/>
      <c r="DJ5" s="344" t="s">
        <v>713</v>
      </c>
      <c r="DK5" s="345"/>
      <c r="DL5" s="345"/>
      <c r="DM5" s="346"/>
      <c r="DP5" s="350" t="s">
        <v>399</v>
      </c>
      <c r="DQ5" s="342"/>
      <c r="DR5" s="343"/>
      <c r="DS5" s="347" t="s">
        <v>691</v>
      </c>
      <c r="DT5" s="348"/>
      <c r="DU5" s="348"/>
      <c r="DV5" s="348"/>
      <c r="DW5" s="349"/>
      <c r="DX5" s="344" t="s">
        <v>713</v>
      </c>
      <c r="DY5" s="345"/>
      <c r="DZ5" s="345"/>
      <c r="EA5" s="346"/>
      <c r="ED5" s="350" t="s">
        <v>399</v>
      </c>
      <c r="EE5" s="342"/>
      <c r="EF5" s="343"/>
      <c r="EG5" s="347" t="s">
        <v>691</v>
      </c>
      <c r="EH5" s="348"/>
      <c r="EI5" s="348"/>
      <c r="EJ5" s="348"/>
      <c r="EK5" s="349"/>
      <c r="EL5" s="344" t="s">
        <v>713</v>
      </c>
      <c r="EM5" s="345"/>
      <c r="EN5" s="345"/>
      <c r="EO5" s="346"/>
      <c r="ER5" s="350" t="s">
        <v>399</v>
      </c>
      <c r="ES5" s="342"/>
      <c r="ET5" s="343"/>
      <c r="EU5" s="347" t="s">
        <v>691</v>
      </c>
      <c r="EV5" s="348"/>
      <c r="EW5" s="348"/>
      <c r="EX5" s="348"/>
      <c r="EY5" s="349"/>
      <c r="EZ5" s="344" t="s">
        <v>713</v>
      </c>
      <c r="FA5" s="345"/>
      <c r="FB5" s="345"/>
      <c r="FC5" s="346"/>
      <c r="FO5" s="75"/>
    </row>
    <row r="6" spans="2:171" ht="56.25" customHeight="1" thickBot="1" x14ac:dyDescent="0.3">
      <c r="B6" s="93" t="s">
        <v>160</v>
      </c>
      <c r="C6" s="351" t="s">
        <v>724</v>
      </c>
      <c r="D6" s="351"/>
      <c r="E6" s="351"/>
      <c r="F6" s="351"/>
      <c r="G6" s="94" t="s">
        <v>35</v>
      </c>
      <c r="H6" s="95" t="s">
        <v>36</v>
      </c>
      <c r="I6" s="97" t="s">
        <v>154</v>
      </c>
      <c r="J6" s="98" t="s">
        <v>714</v>
      </c>
      <c r="K6" s="99" t="s">
        <v>398</v>
      </c>
      <c r="L6" s="100" t="s">
        <v>149</v>
      </c>
      <c r="M6" s="101" t="s">
        <v>162</v>
      </c>
      <c r="N6" s="102" t="s">
        <v>711</v>
      </c>
      <c r="O6" s="103" t="s">
        <v>161</v>
      </c>
      <c r="P6" s="104" t="s">
        <v>151</v>
      </c>
      <c r="Q6" s="105" t="s">
        <v>150</v>
      </c>
      <c r="R6" s="106" t="s">
        <v>161</v>
      </c>
      <c r="S6" s="216" t="s">
        <v>712</v>
      </c>
      <c r="T6" s="246" t="s">
        <v>159</v>
      </c>
      <c r="U6" s="247" t="s">
        <v>155</v>
      </c>
      <c r="V6" s="95" t="s">
        <v>36</v>
      </c>
      <c r="W6" s="97" t="s">
        <v>154</v>
      </c>
      <c r="X6" s="98" t="s">
        <v>714</v>
      </c>
      <c r="Y6" s="99" t="s">
        <v>398</v>
      </c>
      <c r="Z6" s="100" t="s">
        <v>149</v>
      </c>
      <c r="AA6" s="101" t="s">
        <v>162</v>
      </c>
      <c r="AB6" s="102" t="s">
        <v>711</v>
      </c>
      <c r="AC6" s="103" t="s">
        <v>161</v>
      </c>
      <c r="AD6" s="104" t="s">
        <v>151</v>
      </c>
      <c r="AE6" s="105" t="s">
        <v>150</v>
      </c>
      <c r="AF6" s="106" t="s">
        <v>161</v>
      </c>
      <c r="AG6" s="216" t="s">
        <v>712</v>
      </c>
      <c r="AH6" s="108" t="s">
        <v>158</v>
      </c>
      <c r="AI6" s="247" t="s">
        <v>155</v>
      </c>
      <c r="AJ6" s="95" t="s">
        <v>36</v>
      </c>
      <c r="AK6" s="97" t="s">
        <v>154</v>
      </c>
      <c r="AL6" s="98" t="s">
        <v>714</v>
      </c>
      <c r="AM6" s="99" t="s">
        <v>398</v>
      </c>
      <c r="AN6" s="100" t="s">
        <v>149</v>
      </c>
      <c r="AO6" s="101" t="s">
        <v>162</v>
      </c>
      <c r="AP6" s="102" t="s">
        <v>711</v>
      </c>
      <c r="AQ6" s="103" t="s">
        <v>161</v>
      </c>
      <c r="AR6" s="104" t="s">
        <v>151</v>
      </c>
      <c r="AS6" s="105" t="s">
        <v>150</v>
      </c>
      <c r="AT6" s="106" t="s">
        <v>161</v>
      </c>
      <c r="AU6" s="216" t="s">
        <v>712</v>
      </c>
      <c r="AV6" s="108" t="s">
        <v>158</v>
      </c>
      <c r="AW6" s="247" t="s">
        <v>155</v>
      </c>
      <c r="AX6" s="95" t="s">
        <v>36</v>
      </c>
      <c r="AY6" s="97" t="s">
        <v>154</v>
      </c>
      <c r="AZ6" s="98" t="s">
        <v>714</v>
      </c>
      <c r="BA6" s="99" t="s">
        <v>398</v>
      </c>
      <c r="BB6" s="100" t="s">
        <v>149</v>
      </c>
      <c r="BC6" s="101" t="s">
        <v>162</v>
      </c>
      <c r="BD6" s="102" t="s">
        <v>711</v>
      </c>
      <c r="BE6" s="103" t="s">
        <v>161</v>
      </c>
      <c r="BF6" s="104" t="s">
        <v>151</v>
      </c>
      <c r="BG6" s="105" t="s">
        <v>150</v>
      </c>
      <c r="BH6" s="106" t="s">
        <v>161</v>
      </c>
      <c r="BI6" s="216" t="s">
        <v>712</v>
      </c>
      <c r="BJ6" s="108" t="s">
        <v>158</v>
      </c>
      <c r="BK6" s="247" t="s">
        <v>155</v>
      </c>
      <c r="BL6" s="95" t="s">
        <v>36</v>
      </c>
      <c r="BM6" s="97" t="s">
        <v>154</v>
      </c>
      <c r="BN6" s="98" t="s">
        <v>714</v>
      </c>
      <c r="BO6" s="99" t="s">
        <v>398</v>
      </c>
      <c r="BP6" s="100" t="s">
        <v>149</v>
      </c>
      <c r="BQ6" s="101" t="s">
        <v>162</v>
      </c>
      <c r="BR6" s="102" t="s">
        <v>711</v>
      </c>
      <c r="BS6" s="103" t="s">
        <v>161</v>
      </c>
      <c r="BT6" s="104" t="s">
        <v>151</v>
      </c>
      <c r="BU6" s="105" t="s">
        <v>150</v>
      </c>
      <c r="BV6" s="106" t="s">
        <v>161</v>
      </c>
      <c r="BW6" s="216" t="s">
        <v>712</v>
      </c>
      <c r="BX6" s="108" t="s">
        <v>158</v>
      </c>
      <c r="BY6" s="247" t="s">
        <v>155</v>
      </c>
      <c r="BZ6" s="95" t="s">
        <v>36</v>
      </c>
      <c r="CA6" s="97" t="s">
        <v>154</v>
      </c>
      <c r="CB6" s="98" t="s">
        <v>714</v>
      </c>
      <c r="CC6" s="99" t="s">
        <v>398</v>
      </c>
      <c r="CD6" s="100" t="s">
        <v>149</v>
      </c>
      <c r="CE6" s="101" t="s">
        <v>162</v>
      </c>
      <c r="CF6" s="102" t="s">
        <v>711</v>
      </c>
      <c r="CG6" s="103" t="s">
        <v>161</v>
      </c>
      <c r="CH6" s="104" t="s">
        <v>151</v>
      </c>
      <c r="CI6" s="105" t="s">
        <v>150</v>
      </c>
      <c r="CJ6" s="106" t="s">
        <v>161</v>
      </c>
      <c r="CK6" s="216" t="s">
        <v>712</v>
      </c>
      <c r="CL6" s="108" t="s">
        <v>158</v>
      </c>
      <c r="CM6" s="247" t="s">
        <v>155</v>
      </c>
      <c r="CN6" s="95" t="s">
        <v>36</v>
      </c>
      <c r="CO6" s="97" t="s">
        <v>154</v>
      </c>
      <c r="CP6" s="98" t="s">
        <v>714</v>
      </c>
      <c r="CQ6" s="99" t="s">
        <v>398</v>
      </c>
      <c r="CR6" s="100" t="s">
        <v>149</v>
      </c>
      <c r="CS6" s="101" t="s">
        <v>162</v>
      </c>
      <c r="CT6" s="102" t="s">
        <v>711</v>
      </c>
      <c r="CU6" s="103" t="s">
        <v>161</v>
      </c>
      <c r="CV6" s="104" t="s">
        <v>151</v>
      </c>
      <c r="CW6" s="105" t="s">
        <v>150</v>
      </c>
      <c r="CX6" s="106" t="s">
        <v>161</v>
      </c>
      <c r="CY6" s="216" t="s">
        <v>712</v>
      </c>
      <c r="CZ6" s="108" t="s">
        <v>158</v>
      </c>
      <c r="DA6" s="247" t="s">
        <v>155</v>
      </c>
      <c r="DB6" s="95" t="s">
        <v>36</v>
      </c>
      <c r="DC6" s="97" t="s">
        <v>154</v>
      </c>
      <c r="DD6" s="98" t="s">
        <v>714</v>
      </c>
      <c r="DE6" s="99" t="s">
        <v>398</v>
      </c>
      <c r="DF6" s="100" t="s">
        <v>149</v>
      </c>
      <c r="DG6" s="101" t="s">
        <v>162</v>
      </c>
      <c r="DH6" s="102" t="s">
        <v>711</v>
      </c>
      <c r="DI6" s="103" t="s">
        <v>161</v>
      </c>
      <c r="DJ6" s="104" t="s">
        <v>151</v>
      </c>
      <c r="DK6" s="105" t="s">
        <v>150</v>
      </c>
      <c r="DL6" s="106" t="s">
        <v>161</v>
      </c>
      <c r="DM6" s="216" t="s">
        <v>712</v>
      </c>
      <c r="DN6" s="108" t="s">
        <v>158</v>
      </c>
      <c r="DO6" s="247" t="s">
        <v>155</v>
      </c>
      <c r="DP6" s="95" t="s">
        <v>36</v>
      </c>
      <c r="DQ6" s="97" t="s">
        <v>154</v>
      </c>
      <c r="DR6" s="98" t="s">
        <v>714</v>
      </c>
      <c r="DS6" s="99" t="s">
        <v>398</v>
      </c>
      <c r="DT6" s="100" t="s">
        <v>149</v>
      </c>
      <c r="DU6" s="101" t="s">
        <v>162</v>
      </c>
      <c r="DV6" s="102" t="s">
        <v>711</v>
      </c>
      <c r="DW6" s="103" t="s">
        <v>161</v>
      </c>
      <c r="DX6" s="104" t="s">
        <v>151</v>
      </c>
      <c r="DY6" s="105" t="s">
        <v>150</v>
      </c>
      <c r="DZ6" s="106" t="s">
        <v>161</v>
      </c>
      <c r="EA6" s="216" t="s">
        <v>712</v>
      </c>
      <c r="EB6" s="108" t="s">
        <v>158</v>
      </c>
      <c r="EC6" s="247" t="s">
        <v>155</v>
      </c>
      <c r="ED6" s="95" t="s">
        <v>36</v>
      </c>
      <c r="EE6" s="97" t="s">
        <v>154</v>
      </c>
      <c r="EF6" s="98" t="s">
        <v>714</v>
      </c>
      <c r="EG6" s="99" t="s">
        <v>398</v>
      </c>
      <c r="EH6" s="100" t="s">
        <v>149</v>
      </c>
      <c r="EI6" s="101" t="s">
        <v>162</v>
      </c>
      <c r="EJ6" s="102" t="s">
        <v>711</v>
      </c>
      <c r="EK6" s="103" t="s">
        <v>161</v>
      </c>
      <c r="EL6" s="104" t="s">
        <v>151</v>
      </c>
      <c r="EM6" s="105" t="s">
        <v>150</v>
      </c>
      <c r="EN6" s="106" t="s">
        <v>161</v>
      </c>
      <c r="EO6" s="216" t="s">
        <v>712</v>
      </c>
      <c r="EP6" s="108" t="s">
        <v>158</v>
      </c>
      <c r="EQ6" s="247" t="s">
        <v>155</v>
      </c>
      <c r="ER6" s="95" t="s">
        <v>36</v>
      </c>
      <c r="ES6" s="97" t="s">
        <v>154</v>
      </c>
      <c r="ET6" s="98" t="s">
        <v>714</v>
      </c>
      <c r="EU6" s="99" t="s">
        <v>398</v>
      </c>
      <c r="EV6" s="100" t="s">
        <v>149</v>
      </c>
      <c r="EW6" s="101" t="s">
        <v>162</v>
      </c>
      <c r="EX6" s="102" t="s">
        <v>711</v>
      </c>
      <c r="EY6" s="103" t="s">
        <v>161</v>
      </c>
      <c r="EZ6" s="104" t="s">
        <v>151</v>
      </c>
      <c r="FA6" s="105" t="s">
        <v>150</v>
      </c>
      <c r="FB6" s="106" t="s">
        <v>161</v>
      </c>
      <c r="FC6" s="216" t="s">
        <v>712</v>
      </c>
      <c r="FD6" s="108" t="s">
        <v>158</v>
      </c>
      <c r="FE6" s="247" t="s">
        <v>155</v>
      </c>
      <c r="FO6" s="75"/>
    </row>
    <row r="7" spans="2:171" ht="15" customHeight="1" x14ac:dyDescent="0.25">
      <c r="B7" s="110" t="s">
        <v>48</v>
      </c>
      <c r="C7" s="352" t="s">
        <v>0</v>
      </c>
      <c r="D7" s="353"/>
      <c r="E7" s="353"/>
      <c r="F7" s="354"/>
      <c r="G7" s="111"/>
      <c r="H7" s="112"/>
      <c r="I7" s="73"/>
      <c r="J7" s="63">
        <f>J8+J29+J50</f>
        <v>0</v>
      </c>
      <c r="K7" s="69"/>
      <c r="L7" s="70">
        <f>L8+L29+L50</f>
        <v>0</v>
      </c>
      <c r="M7" s="114"/>
      <c r="N7" s="70">
        <f>N8+N29+N50</f>
        <v>0</v>
      </c>
      <c r="O7" s="115"/>
      <c r="P7" s="116"/>
      <c r="Q7" s="70">
        <f>Q8+Q29+Q50</f>
        <v>0</v>
      </c>
      <c r="R7" s="114"/>
      <c r="S7" s="183">
        <f>SUM(S8+S29+S50)</f>
        <v>0</v>
      </c>
      <c r="T7" s="38"/>
      <c r="U7" s="248"/>
      <c r="V7" s="118"/>
      <c r="W7" s="73"/>
      <c r="X7" s="2">
        <f>X8+X29+X50</f>
        <v>0</v>
      </c>
      <c r="Y7" s="69"/>
      <c r="Z7" s="70">
        <f>Z8+Z29+Z50</f>
        <v>0</v>
      </c>
      <c r="AA7" s="114"/>
      <c r="AB7" s="70">
        <f>AB8+AB29+AB50</f>
        <v>0</v>
      </c>
      <c r="AC7" s="115"/>
      <c r="AD7" s="116"/>
      <c r="AE7" s="70">
        <f>AE8+AE29+AE50</f>
        <v>0</v>
      </c>
      <c r="AF7" s="114"/>
      <c r="AG7" s="117">
        <f>SUM(AG8+AG29+AG50)</f>
        <v>0</v>
      </c>
      <c r="AH7" s="4"/>
      <c r="AI7" s="248"/>
      <c r="AJ7" s="118"/>
      <c r="AK7" s="73"/>
      <c r="AL7" s="2">
        <f>AL8+AL29+AL50</f>
        <v>0</v>
      </c>
      <c r="AM7" s="69"/>
      <c r="AN7" s="70">
        <f>AN8+AN29+AN50</f>
        <v>0</v>
      </c>
      <c r="AO7" s="114"/>
      <c r="AP7" s="70">
        <f>AP8+AP29+AP50</f>
        <v>0</v>
      </c>
      <c r="AQ7" s="115"/>
      <c r="AR7" s="116"/>
      <c r="AS7" s="70">
        <f>AS8+AS29+AS50</f>
        <v>0</v>
      </c>
      <c r="AT7" s="114"/>
      <c r="AU7" s="117">
        <f>SUM(AU8+AU29+AU50)</f>
        <v>0</v>
      </c>
      <c r="AV7" s="4"/>
      <c r="AW7" s="248"/>
      <c r="AX7" s="118"/>
      <c r="AY7" s="73"/>
      <c r="AZ7" s="2">
        <f>AZ8+AZ29+AZ50</f>
        <v>0</v>
      </c>
      <c r="BA7" s="69"/>
      <c r="BB7" s="70">
        <f>BB8+BB29+BB50</f>
        <v>0</v>
      </c>
      <c r="BC7" s="114"/>
      <c r="BD7" s="70">
        <f>BD8+BD29+BD50</f>
        <v>0</v>
      </c>
      <c r="BE7" s="115"/>
      <c r="BF7" s="116"/>
      <c r="BG7" s="70">
        <f>BG8+BG29+BG50</f>
        <v>0</v>
      </c>
      <c r="BH7" s="114"/>
      <c r="BI7" s="117">
        <f>SUM(BI8+BI29+BI50)</f>
        <v>0</v>
      </c>
      <c r="BJ7" s="4"/>
      <c r="BK7" s="248"/>
      <c r="BL7" s="118"/>
      <c r="BM7" s="73"/>
      <c r="BN7" s="2">
        <f>BN8+BN29+BN50</f>
        <v>0</v>
      </c>
      <c r="BO7" s="69"/>
      <c r="BP7" s="70">
        <f>BP8+BP29+BP50</f>
        <v>0</v>
      </c>
      <c r="BQ7" s="114"/>
      <c r="BR7" s="70">
        <f>BR8+BR29+BR50</f>
        <v>0</v>
      </c>
      <c r="BS7" s="115"/>
      <c r="BT7" s="116"/>
      <c r="BU7" s="70">
        <f>BU8+BU29+BU50</f>
        <v>0</v>
      </c>
      <c r="BV7" s="114"/>
      <c r="BW7" s="117">
        <f>SUM(BW8+BW29+BW50)</f>
        <v>0</v>
      </c>
      <c r="BX7" s="4"/>
      <c r="BY7" s="248"/>
      <c r="BZ7" s="118"/>
      <c r="CA7" s="73"/>
      <c r="CB7" s="2">
        <f>CB8+CB29+CB50</f>
        <v>0</v>
      </c>
      <c r="CC7" s="69"/>
      <c r="CD7" s="70">
        <f>CD8+CD29+CD50</f>
        <v>0</v>
      </c>
      <c r="CE7" s="114"/>
      <c r="CF7" s="70">
        <f>CF8+CF29+CF50</f>
        <v>0</v>
      </c>
      <c r="CG7" s="115"/>
      <c r="CH7" s="116"/>
      <c r="CI7" s="70">
        <f>CI8+CI29+CI50</f>
        <v>0</v>
      </c>
      <c r="CJ7" s="114"/>
      <c r="CK7" s="117">
        <f>SUM(CK8+CK29+CK50)</f>
        <v>0</v>
      </c>
      <c r="CL7" s="4"/>
      <c r="CM7" s="248"/>
      <c r="CN7" s="118"/>
      <c r="CO7" s="73"/>
      <c r="CP7" s="2">
        <f>CP8+CP29+CP50</f>
        <v>0</v>
      </c>
      <c r="CQ7" s="69"/>
      <c r="CR7" s="70">
        <f>CR8+CR29+CR50</f>
        <v>0</v>
      </c>
      <c r="CS7" s="114"/>
      <c r="CT7" s="70">
        <f>CT8+CT29+CT50</f>
        <v>0</v>
      </c>
      <c r="CU7" s="115"/>
      <c r="CV7" s="116"/>
      <c r="CW7" s="70">
        <f>CW8+CW29+CW50</f>
        <v>0</v>
      </c>
      <c r="CX7" s="114"/>
      <c r="CY7" s="117">
        <f>SUM(CY8+CY29+CY50)</f>
        <v>0</v>
      </c>
      <c r="CZ7" s="4"/>
      <c r="DA7" s="248"/>
      <c r="DB7" s="118"/>
      <c r="DC7" s="73"/>
      <c r="DD7" s="2">
        <f>DD8+DD29+DD50</f>
        <v>0</v>
      </c>
      <c r="DE7" s="69"/>
      <c r="DF7" s="70">
        <f>DF8+DF29+DF50</f>
        <v>0</v>
      </c>
      <c r="DG7" s="114"/>
      <c r="DH7" s="70">
        <f>DH8+DH29+DH50</f>
        <v>0</v>
      </c>
      <c r="DI7" s="115"/>
      <c r="DJ7" s="116"/>
      <c r="DK7" s="70">
        <f>DK8+DK29+DK50</f>
        <v>0</v>
      </c>
      <c r="DL7" s="114"/>
      <c r="DM7" s="117">
        <f>SUM(DM8+DM29+DM50)</f>
        <v>0</v>
      </c>
      <c r="DN7" s="4"/>
      <c r="DO7" s="248"/>
      <c r="DP7" s="118"/>
      <c r="DQ7" s="73"/>
      <c r="DR7" s="2">
        <f>DR8+DR29+DR50</f>
        <v>0</v>
      </c>
      <c r="DS7" s="69"/>
      <c r="DT7" s="70">
        <f>DT8+DT29+DT50</f>
        <v>0</v>
      </c>
      <c r="DU7" s="114"/>
      <c r="DV7" s="70">
        <f>DV8+DV29+DV50</f>
        <v>0</v>
      </c>
      <c r="DW7" s="115"/>
      <c r="DX7" s="116"/>
      <c r="DY7" s="70">
        <f>DY8+DY29+DY50</f>
        <v>0</v>
      </c>
      <c r="DZ7" s="114"/>
      <c r="EA7" s="117">
        <f>SUM(EA8+EA29+EA50)</f>
        <v>0</v>
      </c>
      <c r="EB7" s="4"/>
      <c r="EC7" s="248"/>
      <c r="ED7" s="118"/>
      <c r="EE7" s="73"/>
      <c r="EF7" s="2">
        <f>EF8+EF29+EF50</f>
        <v>0</v>
      </c>
      <c r="EG7" s="69"/>
      <c r="EH7" s="70">
        <f>EH8+EH29+EH50</f>
        <v>0</v>
      </c>
      <c r="EI7" s="114"/>
      <c r="EJ7" s="70">
        <f>EJ8+EJ29+EJ50</f>
        <v>0</v>
      </c>
      <c r="EK7" s="115"/>
      <c r="EL7" s="116"/>
      <c r="EM7" s="70">
        <f>EM8+EM29+EM50</f>
        <v>0</v>
      </c>
      <c r="EN7" s="114"/>
      <c r="EO7" s="117">
        <f>SUM(EO8+EO29+EO50)</f>
        <v>0</v>
      </c>
      <c r="EP7" s="4"/>
      <c r="EQ7" s="248"/>
      <c r="ER7" s="118"/>
      <c r="ES7" s="73"/>
      <c r="ET7" s="2">
        <f>ET8+ET29+ET50</f>
        <v>0</v>
      </c>
      <c r="EU7" s="69"/>
      <c r="EV7" s="70">
        <f>EV8+EV29+EV50</f>
        <v>0</v>
      </c>
      <c r="EW7" s="114"/>
      <c r="EX7" s="70">
        <f>EX8+EX29+EX50</f>
        <v>0</v>
      </c>
      <c r="EY7" s="115"/>
      <c r="EZ7" s="116"/>
      <c r="FA7" s="70">
        <f>FA8+FA29+FA50</f>
        <v>0</v>
      </c>
      <c r="FB7" s="114"/>
      <c r="FC7" s="117">
        <f>SUM(FC8+FC29+FC50)</f>
        <v>0</v>
      </c>
      <c r="FD7" s="4"/>
      <c r="FE7" s="248"/>
      <c r="FO7" s="119" t="str">
        <f t="shared" ref="FO7:FO17" si="0">+IF(LEFT(RIGHT(B7,2),1)="/",SUBSTITUTE(B7,RIGHT(B7,2),""),"")</f>
        <v/>
      </c>
    </row>
    <row r="8" spans="2:171" ht="27.75" customHeight="1" x14ac:dyDescent="0.25">
      <c r="B8" s="120" t="s">
        <v>49</v>
      </c>
      <c r="C8" s="121"/>
      <c r="D8" s="355" t="s">
        <v>1</v>
      </c>
      <c r="E8" s="356"/>
      <c r="F8" s="357"/>
      <c r="G8" s="122"/>
      <c r="H8" s="123"/>
      <c r="I8" s="5"/>
      <c r="J8" s="65">
        <f>L8+N8</f>
        <v>0</v>
      </c>
      <c r="K8" s="71"/>
      <c r="L8" s="5">
        <f>+M8</f>
        <v>0</v>
      </c>
      <c r="M8" s="125">
        <f>+SUMIF($FO$6:$FO$627,$B8,L$6:L$627)</f>
        <v>0</v>
      </c>
      <c r="N8" s="5">
        <f>O8</f>
        <v>0</v>
      </c>
      <c r="O8" s="126">
        <f>+SUMIF($FO$6:$FO$627,$B8,N$6:N$627)</f>
        <v>0</v>
      </c>
      <c r="P8" s="127"/>
      <c r="Q8" s="5">
        <f>R8</f>
        <v>0</v>
      </c>
      <c r="R8" s="125">
        <f>+SUMIF($FO$6:$FO$627,$B8,Q$6:Q$627)</f>
        <v>0</v>
      </c>
      <c r="S8" s="6">
        <f>SUM(S9:S28)</f>
        <v>0</v>
      </c>
      <c r="T8" s="40"/>
      <c r="U8" s="249"/>
      <c r="V8" s="128"/>
      <c r="W8" s="5"/>
      <c r="X8" s="6">
        <f>Z8+AB8</f>
        <v>0</v>
      </c>
      <c r="Y8" s="71"/>
      <c r="Z8" s="5">
        <f>+AA8</f>
        <v>0</v>
      </c>
      <c r="AA8" s="125">
        <f>+SUMIF($FO$6:$FO$627,$B8,Z$6:Z$627)</f>
        <v>0</v>
      </c>
      <c r="AB8" s="5">
        <f>AC8</f>
        <v>0</v>
      </c>
      <c r="AC8" s="126">
        <f>+SUMIF($FO$6:$FO$627,$B8,AB$6:AB$627)</f>
        <v>0</v>
      </c>
      <c r="AD8" s="127"/>
      <c r="AE8" s="5">
        <f>AF8</f>
        <v>0</v>
      </c>
      <c r="AF8" s="125">
        <f>+SUMIF($FO$6:$FO$627,$B8,AE$6:AE$627)</f>
        <v>0</v>
      </c>
      <c r="AG8" s="65">
        <f>SUM(AG9:AG28)</f>
        <v>0</v>
      </c>
      <c r="AH8" s="7"/>
      <c r="AI8" s="249"/>
      <c r="AJ8" s="128"/>
      <c r="AK8" s="5"/>
      <c r="AL8" s="6">
        <f>AN8+AP8</f>
        <v>0</v>
      </c>
      <c r="AM8" s="71"/>
      <c r="AN8" s="5">
        <f>+AO8</f>
        <v>0</v>
      </c>
      <c r="AO8" s="125">
        <f>+SUMIF($FO$6:$FO$627,$B8,AN$6:AN$627)</f>
        <v>0</v>
      </c>
      <c r="AP8" s="5">
        <f>AQ8</f>
        <v>0</v>
      </c>
      <c r="AQ8" s="126">
        <f>+SUMIF($FO$6:$FO$627,$B8,AP$6:AP$627)</f>
        <v>0</v>
      </c>
      <c r="AR8" s="127"/>
      <c r="AS8" s="5">
        <f>AT8</f>
        <v>0</v>
      </c>
      <c r="AT8" s="125">
        <f>+SUMIF($FO$6:$FO$627,$B8,AS$6:AS$627)</f>
        <v>0</v>
      </c>
      <c r="AU8" s="65">
        <f>SUM(AU9:AU28)</f>
        <v>0</v>
      </c>
      <c r="AV8" s="7"/>
      <c r="AW8" s="249"/>
      <c r="AX8" s="128"/>
      <c r="AY8" s="5"/>
      <c r="AZ8" s="6">
        <f>BB8+BD8</f>
        <v>0</v>
      </c>
      <c r="BA8" s="71"/>
      <c r="BB8" s="5">
        <f>+BC8</f>
        <v>0</v>
      </c>
      <c r="BC8" s="125">
        <f>+SUMIF($FO$6:$FO$627,$B8,BB$6:BB$627)</f>
        <v>0</v>
      </c>
      <c r="BD8" s="5">
        <f>BE8</f>
        <v>0</v>
      </c>
      <c r="BE8" s="126">
        <f>+SUMIF($FO$6:$FO$627,$B8,BD$6:BD$627)</f>
        <v>0</v>
      </c>
      <c r="BF8" s="127"/>
      <c r="BG8" s="5">
        <f>BH8</f>
        <v>0</v>
      </c>
      <c r="BH8" s="125">
        <f>+SUMIF($FO$6:$FO$627,$B8,BG$6:BG$627)</f>
        <v>0</v>
      </c>
      <c r="BI8" s="65">
        <f>SUM(BI9:BI28)</f>
        <v>0</v>
      </c>
      <c r="BJ8" s="7"/>
      <c r="BK8" s="249"/>
      <c r="BL8" s="128"/>
      <c r="BM8" s="5"/>
      <c r="BN8" s="6">
        <f>BP8+BR8</f>
        <v>0</v>
      </c>
      <c r="BO8" s="71"/>
      <c r="BP8" s="5">
        <f>+BQ8</f>
        <v>0</v>
      </c>
      <c r="BQ8" s="125">
        <f>+SUMIF($FO$6:$FO$627,$B8,BP$6:BP$627)</f>
        <v>0</v>
      </c>
      <c r="BR8" s="5">
        <f>BS8</f>
        <v>0</v>
      </c>
      <c r="BS8" s="126">
        <f>+SUMIF($FO$6:$FO$627,$B8,BR$6:BR$627)</f>
        <v>0</v>
      </c>
      <c r="BT8" s="127"/>
      <c r="BU8" s="5">
        <f>BV8</f>
        <v>0</v>
      </c>
      <c r="BV8" s="125">
        <f>+SUMIF($FO$6:$FO$627,$B8,BU$6:BU$627)</f>
        <v>0</v>
      </c>
      <c r="BW8" s="65">
        <f>SUM(BW9:BW28)</f>
        <v>0</v>
      </c>
      <c r="BX8" s="7"/>
      <c r="BY8" s="249"/>
      <c r="BZ8" s="128"/>
      <c r="CA8" s="5"/>
      <c r="CB8" s="6">
        <f>CD8+CF8</f>
        <v>0</v>
      </c>
      <c r="CC8" s="71"/>
      <c r="CD8" s="5">
        <f>+CE8</f>
        <v>0</v>
      </c>
      <c r="CE8" s="125">
        <f>+SUMIF($FO$6:$FO$627,$B8,CD$6:CD$627)</f>
        <v>0</v>
      </c>
      <c r="CF8" s="5">
        <f>CG8</f>
        <v>0</v>
      </c>
      <c r="CG8" s="126">
        <f>+SUMIF($FO$6:$FO$627,$B8,CF$6:CF$627)</f>
        <v>0</v>
      </c>
      <c r="CH8" s="127"/>
      <c r="CI8" s="5">
        <f>CJ8</f>
        <v>0</v>
      </c>
      <c r="CJ8" s="125">
        <f>+SUMIF($FO$6:$FO$627,$B8,CI$6:CI$627)</f>
        <v>0</v>
      </c>
      <c r="CK8" s="65">
        <f>SUM(CK9:CK28)</f>
        <v>0</v>
      </c>
      <c r="CL8" s="7"/>
      <c r="CM8" s="249"/>
      <c r="CN8" s="128"/>
      <c r="CO8" s="5"/>
      <c r="CP8" s="6">
        <f>CR8+CT8</f>
        <v>0</v>
      </c>
      <c r="CQ8" s="71"/>
      <c r="CR8" s="5">
        <f>+CS8</f>
        <v>0</v>
      </c>
      <c r="CS8" s="125">
        <f>+SUMIF($FO$6:$FO$627,$B8,CR$6:CR$627)</f>
        <v>0</v>
      </c>
      <c r="CT8" s="5">
        <f>CU8</f>
        <v>0</v>
      </c>
      <c r="CU8" s="126">
        <f>+SUMIF($FO$6:$FO$627,$B8,CT$6:CT$627)</f>
        <v>0</v>
      </c>
      <c r="CV8" s="127"/>
      <c r="CW8" s="5">
        <f>CX8</f>
        <v>0</v>
      </c>
      <c r="CX8" s="125">
        <f>+SUMIF($FO$6:$FO$627,$B8,CW$6:CW$627)</f>
        <v>0</v>
      </c>
      <c r="CY8" s="65">
        <f>SUM(CY9:CY28)</f>
        <v>0</v>
      </c>
      <c r="CZ8" s="7"/>
      <c r="DA8" s="249"/>
      <c r="DB8" s="128"/>
      <c r="DC8" s="5"/>
      <c r="DD8" s="6">
        <f>DF8+DH8</f>
        <v>0</v>
      </c>
      <c r="DE8" s="71"/>
      <c r="DF8" s="5">
        <f>+DG8</f>
        <v>0</v>
      </c>
      <c r="DG8" s="125">
        <f>+SUMIF($FO$6:$FO$627,$B8,DF$6:DF$627)</f>
        <v>0</v>
      </c>
      <c r="DH8" s="5">
        <f>DI8</f>
        <v>0</v>
      </c>
      <c r="DI8" s="126">
        <f>+SUMIF($FO$6:$FO$627,$B8,DH$6:DH$627)</f>
        <v>0</v>
      </c>
      <c r="DJ8" s="127"/>
      <c r="DK8" s="5">
        <f>DL8</f>
        <v>0</v>
      </c>
      <c r="DL8" s="125">
        <f>+SUMIF($FO$6:$FO$627,$B8,DK$6:DK$627)</f>
        <v>0</v>
      </c>
      <c r="DM8" s="65">
        <f>SUM(DM9:DM28)</f>
        <v>0</v>
      </c>
      <c r="DN8" s="7"/>
      <c r="DO8" s="249"/>
      <c r="DP8" s="128"/>
      <c r="DQ8" s="5"/>
      <c r="DR8" s="6">
        <f>DT8+DV8</f>
        <v>0</v>
      </c>
      <c r="DS8" s="71"/>
      <c r="DT8" s="5">
        <f>+DU8</f>
        <v>0</v>
      </c>
      <c r="DU8" s="125">
        <f>+SUMIF($FO$6:$FO$627,$B8,DT$6:DT$627)</f>
        <v>0</v>
      </c>
      <c r="DV8" s="5">
        <f>DW8</f>
        <v>0</v>
      </c>
      <c r="DW8" s="126">
        <f>+SUMIF($FO$6:$FO$627,$B8,DV$6:DV$627)</f>
        <v>0</v>
      </c>
      <c r="DX8" s="127"/>
      <c r="DY8" s="5">
        <f>DZ8</f>
        <v>0</v>
      </c>
      <c r="DZ8" s="125">
        <f>+SUMIF($FO$6:$FO$627,$B8,DY$6:DY$627)</f>
        <v>0</v>
      </c>
      <c r="EA8" s="65">
        <f>SUM(EA9:EA28)</f>
        <v>0</v>
      </c>
      <c r="EB8" s="7"/>
      <c r="EC8" s="249"/>
      <c r="ED8" s="128"/>
      <c r="EE8" s="5"/>
      <c r="EF8" s="6">
        <f>EH8+EJ8</f>
        <v>0</v>
      </c>
      <c r="EG8" s="71"/>
      <c r="EH8" s="5">
        <f>+EI8</f>
        <v>0</v>
      </c>
      <c r="EI8" s="125">
        <f>+SUMIF($FO$6:$FO$627,$B8,EH$6:EH$627)</f>
        <v>0</v>
      </c>
      <c r="EJ8" s="5">
        <f>EK8</f>
        <v>0</v>
      </c>
      <c r="EK8" s="126">
        <f>+SUMIF($FO$6:$FO$627,$B8,EJ$6:EJ$627)</f>
        <v>0</v>
      </c>
      <c r="EL8" s="127"/>
      <c r="EM8" s="5">
        <f>EN8</f>
        <v>0</v>
      </c>
      <c r="EN8" s="125">
        <f>+SUMIF($FO$6:$FO$627,$B8,EM$6:EM$627)</f>
        <v>0</v>
      </c>
      <c r="EO8" s="65">
        <f>SUM(EO9:EO28)</f>
        <v>0</v>
      </c>
      <c r="EP8" s="7"/>
      <c r="EQ8" s="249"/>
      <c r="ER8" s="128"/>
      <c r="ES8" s="5"/>
      <c r="ET8" s="6">
        <f>EV8+EX8</f>
        <v>0</v>
      </c>
      <c r="EU8" s="71"/>
      <c r="EV8" s="5">
        <f>+EW8</f>
        <v>0</v>
      </c>
      <c r="EW8" s="125">
        <f>+SUMIF($FO$6:$FO$627,$B8,EV$6:EV$627)</f>
        <v>0</v>
      </c>
      <c r="EX8" s="5">
        <f>EY8</f>
        <v>0</v>
      </c>
      <c r="EY8" s="126">
        <f>+SUMIF($FO$6:$FO$627,$B8,EX$6:EX$627)</f>
        <v>0</v>
      </c>
      <c r="EZ8" s="127"/>
      <c r="FA8" s="5">
        <f>FB8</f>
        <v>0</v>
      </c>
      <c r="FB8" s="125">
        <f>+SUMIF($FO$6:$FO$627,$B8,FA$6:FA$627)</f>
        <v>0</v>
      </c>
      <c r="FC8" s="65">
        <f>SUM(FC9:FC28)</f>
        <v>0</v>
      </c>
      <c r="FD8" s="7"/>
      <c r="FE8" s="249"/>
      <c r="FO8" s="129" t="str">
        <f t="shared" si="0"/>
        <v>A</v>
      </c>
    </row>
    <row r="9" spans="2:171" ht="15" customHeight="1" x14ac:dyDescent="0.25">
      <c r="B9" s="130" t="s">
        <v>50</v>
      </c>
      <c r="C9" s="121"/>
      <c r="D9" s="40"/>
      <c r="E9" s="416" t="str">
        <f>'Pályáztatási szakasz'!E10:F10</f>
        <v>Költségelem megnevezés…</v>
      </c>
      <c r="F9" s="416"/>
      <c r="G9" s="250">
        <f>'Pályáztatási szakasz'!G10</f>
        <v>0</v>
      </c>
      <c r="H9" s="251">
        <f>'Pályáztatási szakasz'!AT10</f>
        <v>0</v>
      </c>
      <c r="I9" s="20">
        <f>'Pályáztatási szakasz'!AW10</f>
        <v>0</v>
      </c>
      <c r="J9" s="67">
        <f t="shared" ref="J9:J28" si="1">H9*I9</f>
        <v>0</v>
      </c>
      <c r="K9" s="131">
        <f>'Pályáztatási szakasz'!AY10</f>
        <v>1</v>
      </c>
      <c r="L9" s="20">
        <f>ROUND((J9*K9),0)</f>
        <v>0</v>
      </c>
      <c r="M9" s="132"/>
      <c r="N9" s="20">
        <f>J9-L9</f>
        <v>0</v>
      </c>
      <c r="O9" s="133"/>
      <c r="P9" s="131">
        <f>'Pályáztatási szakasz'!BD10</f>
        <v>1</v>
      </c>
      <c r="Q9" s="20">
        <f t="shared" ref="Q9:Q28" si="2">ROUND((P9*L9),0)</f>
        <v>0</v>
      </c>
      <c r="R9" s="132"/>
      <c r="S9" s="184">
        <f>L9-Q9</f>
        <v>0</v>
      </c>
      <c r="T9" s="40">
        <f>'Pályáztatási szakasz'!W10</f>
        <v>0</v>
      </c>
      <c r="U9" s="249" t="str">
        <f>IF(AH9&lt;&gt;0,"Kérem, indokolja az eltérést!"," ")</f>
        <v xml:space="preserve"> </v>
      </c>
      <c r="V9" s="135">
        <f>H9</f>
        <v>0</v>
      </c>
      <c r="W9" s="20">
        <f>I9</f>
        <v>0</v>
      </c>
      <c r="X9" s="21">
        <f>V9*W9</f>
        <v>0</v>
      </c>
      <c r="Y9" s="131">
        <f>K9</f>
        <v>1</v>
      </c>
      <c r="Z9" s="20">
        <f>ROUND((X9*Y9),0)</f>
        <v>0</v>
      </c>
      <c r="AA9" s="132"/>
      <c r="AB9" s="20">
        <f>X9-Z9</f>
        <v>0</v>
      </c>
      <c r="AC9" s="133"/>
      <c r="AD9" s="131">
        <f>P9</f>
        <v>1</v>
      </c>
      <c r="AE9" s="20">
        <f>ROUND((AD9*Z9),0)</f>
        <v>0</v>
      </c>
      <c r="AF9" s="132"/>
      <c r="AG9" s="134">
        <f>Z9-AE9</f>
        <v>0</v>
      </c>
      <c r="AH9" s="80">
        <f>Z9-L9</f>
        <v>0</v>
      </c>
      <c r="AI9" s="249" t="str">
        <f>IF(AV9&lt;&gt;0,"Kérem, indokolja az eltérést!"," ")</f>
        <v xml:space="preserve"> </v>
      </c>
      <c r="AJ9" s="135">
        <f>V9</f>
        <v>0</v>
      </c>
      <c r="AK9" s="20">
        <f>W9</f>
        <v>0</v>
      </c>
      <c r="AL9" s="21">
        <f>AJ9*AK9</f>
        <v>0</v>
      </c>
      <c r="AM9" s="131">
        <f>Y9</f>
        <v>1</v>
      </c>
      <c r="AN9" s="20">
        <f>ROUND((AL9*AM9),0)</f>
        <v>0</v>
      </c>
      <c r="AO9" s="132"/>
      <c r="AP9" s="20">
        <f>AL9-AN9</f>
        <v>0</v>
      </c>
      <c r="AQ9" s="133"/>
      <c r="AR9" s="131">
        <f>AD9</f>
        <v>1</v>
      </c>
      <c r="AS9" s="20">
        <f>ROUND((AR9*AN9),0)</f>
        <v>0</v>
      </c>
      <c r="AT9" s="132"/>
      <c r="AU9" s="134">
        <f>AN9-AS9</f>
        <v>0</v>
      </c>
      <c r="AV9" s="80">
        <f>AN9-Z9</f>
        <v>0</v>
      </c>
      <c r="AW9" s="249" t="str">
        <f>IF(BJ9&lt;&gt;0,"Kérem, indokolja az eltérést!"," ")</f>
        <v xml:space="preserve"> </v>
      </c>
      <c r="AX9" s="135">
        <f>AJ9</f>
        <v>0</v>
      </c>
      <c r="AY9" s="20">
        <f>AK9</f>
        <v>0</v>
      </c>
      <c r="AZ9" s="21">
        <f>AX9*AY9</f>
        <v>0</v>
      </c>
      <c r="BA9" s="131">
        <f>AM9</f>
        <v>1</v>
      </c>
      <c r="BB9" s="20">
        <f>ROUND((AZ9*BA9),0)</f>
        <v>0</v>
      </c>
      <c r="BC9" s="132"/>
      <c r="BD9" s="20">
        <f>AZ9-BB9</f>
        <v>0</v>
      </c>
      <c r="BE9" s="133"/>
      <c r="BF9" s="131">
        <f>AR9</f>
        <v>1</v>
      </c>
      <c r="BG9" s="20">
        <f>ROUND((BF9*BB9),0)</f>
        <v>0</v>
      </c>
      <c r="BH9" s="132"/>
      <c r="BI9" s="134">
        <f>BB9-BG9</f>
        <v>0</v>
      </c>
      <c r="BJ9" s="80">
        <f>BB9-AN9</f>
        <v>0</v>
      </c>
      <c r="BK9" s="249" t="str">
        <f>IF(BX9&lt;&gt;0,"Kérem, indokolja az eltérést!"," ")</f>
        <v xml:space="preserve"> </v>
      </c>
      <c r="BL9" s="135">
        <f>AX9</f>
        <v>0</v>
      </c>
      <c r="BM9" s="20">
        <f>AY9</f>
        <v>0</v>
      </c>
      <c r="BN9" s="21">
        <f>BL9*BM9</f>
        <v>0</v>
      </c>
      <c r="BO9" s="131">
        <f>BA9</f>
        <v>1</v>
      </c>
      <c r="BP9" s="20">
        <f>ROUND((BN9*BO9),0)</f>
        <v>0</v>
      </c>
      <c r="BQ9" s="132"/>
      <c r="BR9" s="20">
        <f>BN9-BP9</f>
        <v>0</v>
      </c>
      <c r="BS9" s="133"/>
      <c r="BT9" s="131">
        <f>BF9</f>
        <v>1</v>
      </c>
      <c r="BU9" s="20">
        <f>ROUND((BT9*BP9),0)</f>
        <v>0</v>
      </c>
      <c r="BV9" s="132"/>
      <c r="BW9" s="134">
        <f>BP9-BU9</f>
        <v>0</v>
      </c>
      <c r="BX9" s="80">
        <f>BP9-BB9</f>
        <v>0</v>
      </c>
      <c r="BY9" s="249" t="str">
        <f>IF(CL9&lt;&gt;0,"Kérem, indokolja az eltérést!"," ")</f>
        <v xml:space="preserve"> </v>
      </c>
      <c r="BZ9" s="135">
        <f>BL9</f>
        <v>0</v>
      </c>
      <c r="CA9" s="20">
        <f>BM9</f>
        <v>0</v>
      </c>
      <c r="CB9" s="21">
        <f>BZ9*CA9</f>
        <v>0</v>
      </c>
      <c r="CC9" s="131">
        <f>BO9</f>
        <v>1</v>
      </c>
      <c r="CD9" s="20">
        <f>ROUND((CB9*CC9),0)</f>
        <v>0</v>
      </c>
      <c r="CE9" s="132"/>
      <c r="CF9" s="20">
        <f>CB9-CD9</f>
        <v>0</v>
      </c>
      <c r="CG9" s="133"/>
      <c r="CH9" s="131">
        <f>BT9</f>
        <v>1</v>
      </c>
      <c r="CI9" s="20">
        <f>ROUND((CH9*CD9),0)</f>
        <v>0</v>
      </c>
      <c r="CJ9" s="132"/>
      <c r="CK9" s="134">
        <f>CD9-CI9</f>
        <v>0</v>
      </c>
      <c r="CL9" s="80">
        <f>CD9-BP9</f>
        <v>0</v>
      </c>
      <c r="CM9" s="249" t="str">
        <f>IF(CZ9&lt;&gt;0,"Kérem, indokolja az eltérést!"," ")</f>
        <v xml:space="preserve"> </v>
      </c>
      <c r="CN9" s="135">
        <f>BZ9</f>
        <v>0</v>
      </c>
      <c r="CO9" s="20">
        <f>CA9</f>
        <v>0</v>
      </c>
      <c r="CP9" s="21">
        <f>CN9*CO9</f>
        <v>0</v>
      </c>
      <c r="CQ9" s="131">
        <f>CC9</f>
        <v>1</v>
      </c>
      <c r="CR9" s="20">
        <f>ROUND((CP9*CQ9),0)</f>
        <v>0</v>
      </c>
      <c r="CS9" s="132"/>
      <c r="CT9" s="20">
        <f>CP9-CR9</f>
        <v>0</v>
      </c>
      <c r="CU9" s="133"/>
      <c r="CV9" s="131">
        <f>CH9</f>
        <v>1</v>
      </c>
      <c r="CW9" s="20">
        <f>ROUND((CV9*CR9),0)</f>
        <v>0</v>
      </c>
      <c r="CX9" s="132"/>
      <c r="CY9" s="134">
        <f>CR9-CW9</f>
        <v>0</v>
      </c>
      <c r="CZ9" s="80">
        <f>CR9-CD9</f>
        <v>0</v>
      </c>
      <c r="DA9" s="249" t="str">
        <f>IF(DN9&lt;&gt;0,"Kérem, indokolja az eltérést!"," ")</f>
        <v xml:space="preserve"> </v>
      </c>
      <c r="DB9" s="135">
        <f>CN9</f>
        <v>0</v>
      </c>
      <c r="DC9" s="20">
        <f>CO9</f>
        <v>0</v>
      </c>
      <c r="DD9" s="21">
        <f>DB9*DC9</f>
        <v>0</v>
      </c>
      <c r="DE9" s="131">
        <f>CQ9</f>
        <v>1</v>
      </c>
      <c r="DF9" s="20">
        <f>ROUND((DD9*DE9),0)</f>
        <v>0</v>
      </c>
      <c r="DG9" s="132"/>
      <c r="DH9" s="20">
        <f>DD9-DF9</f>
        <v>0</v>
      </c>
      <c r="DI9" s="133"/>
      <c r="DJ9" s="131">
        <f>CV9</f>
        <v>1</v>
      </c>
      <c r="DK9" s="20">
        <f>ROUND((DJ9*DF9),0)</f>
        <v>0</v>
      </c>
      <c r="DL9" s="132"/>
      <c r="DM9" s="134">
        <f>DF9-DK9</f>
        <v>0</v>
      </c>
      <c r="DN9" s="80">
        <f>DF9-CR9</f>
        <v>0</v>
      </c>
      <c r="DO9" s="249" t="str">
        <f>IF(EB9&lt;&gt;0,"Kérem, indokolja az eltérést!"," ")</f>
        <v xml:space="preserve"> </v>
      </c>
      <c r="DP9" s="135">
        <f>DB9</f>
        <v>0</v>
      </c>
      <c r="DQ9" s="20">
        <f>DC9</f>
        <v>0</v>
      </c>
      <c r="DR9" s="21">
        <f>DP9*DQ9</f>
        <v>0</v>
      </c>
      <c r="DS9" s="131">
        <f>DE9</f>
        <v>1</v>
      </c>
      <c r="DT9" s="20">
        <f>ROUND((DR9*DS9),0)</f>
        <v>0</v>
      </c>
      <c r="DU9" s="132"/>
      <c r="DV9" s="20">
        <f>DR9-DT9</f>
        <v>0</v>
      </c>
      <c r="DW9" s="133"/>
      <c r="DX9" s="131">
        <f>DJ9</f>
        <v>1</v>
      </c>
      <c r="DY9" s="20">
        <f>ROUND((DX9*DT9),0)</f>
        <v>0</v>
      </c>
      <c r="DZ9" s="132"/>
      <c r="EA9" s="134">
        <f>DT9-DY9</f>
        <v>0</v>
      </c>
      <c r="EB9" s="80">
        <f>DT9-DF9</f>
        <v>0</v>
      </c>
      <c r="EC9" s="249" t="str">
        <f>IF(EP9&lt;&gt;0,"Kérem, indokolja az eltérést!"," ")</f>
        <v xml:space="preserve"> </v>
      </c>
      <c r="ED9" s="135">
        <f>DP9</f>
        <v>0</v>
      </c>
      <c r="EE9" s="20">
        <f>DQ9</f>
        <v>0</v>
      </c>
      <c r="EF9" s="21">
        <f>ED9*EE9</f>
        <v>0</v>
      </c>
      <c r="EG9" s="131">
        <f>DS9</f>
        <v>1</v>
      </c>
      <c r="EH9" s="20">
        <f>ROUND((EF9*EG9),0)</f>
        <v>0</v>
      </c>
      <c r="EI9" s="132"/>
      <c r="EJ9" s="20">
        <f>EF9-EH9</f>
        <v>0</v>
      </c>
      <c r="EK9" s="133"/>
      <c r="EL9" s="131">
        <f>DX9</f>
        <v>1</v>
      </c>
      <c r="EM9" s="20">
        <f>ROUND((EL9*EH9),0)</f>
        <v>0</v>
      </c>
      <c r="EN9" s="132"/>
      <c r="EO9" s="134">
        <f>EH9-EM9</f>
        <v>0</v>
      </c>
      <c r="EP9" s="80">
        <f>EH9-DT9</f>
        <v>0</v>
      </c>
      <c r="EQ9" s="249" t="str">
        <f>IF(FD9&lt;&gt;0,"Kérem, indokolja az eltérést!"," ")</f>
        <v xml:space="preserve"> </v>
      </c>
      <c r="ER9" s="135">
        <f>ED9</f>
        <v>0</v>
      </c>
      <c r="ES9" s="20">
        <f>EE9</f>
        <v>0</v>
      </c>
      <c r="ET9" s="21">
        <f>ER9*ES9</f>
        <v>0</v>
      </c>
      <c r="EU9" s="131">
        <f>EG9</f>
        <v>1</v>
      </c>
      <c r="EV9" s="20">
        <f>ROUND((ET9*EU9),0)</f>
        <v>0</v>
      </c>
      <c r="EW9" s="132"/>
      <c r="EX9" s="20">
        <f>ET9-EV9</f>
        <v>0</v>
      </c>
      <c r="EY9" s="133"/>
      <c r="EZ9" s="131">
        <f>EL9</f>
        <v>1</v>
      </c>
      <c r="FA9" s="20">
        <f>ROUND((EZ9*EV9),0)</f>
        <v>0</v>
      </c>
      <c r="FB9" s="132"/>
      <c r="FC9" s="134">
        <f>EV9-FA9</f>
        <v>0</v>
      </c>
      <c r="FD9" s="80">
        <f>EV9-EH9</f>
        <v>0</v>
      </c>
      <c r="FE9" s="249" t="str">
        <f>IF(FR9&lt;&gt;0,"Kérem, indokolja az eltérést!"," ")</f>
        <v xml:space="preserve"> </v>
      </c>
      <c r="FO9" s="129" t="str">
        <f t="shared" si="0"/>
        <v>A/I</v>
      </c>
    </row>
    <row r="10" spans="2:171" ht="15" customHeight="1" x14ac:dyDescent="0.25">
      <c r="B10" s="130" t="s">
        <v>125</v>
      </c>
      <c r="C10" s="121"/>
      <c r="D10" s="40"/>
      <c r="E10" s="416" t="str">
        <f>'Pályáztatási szakasz'!E11:F11</f>
        <v>Költségelem megnevezés…</v>
      </c>
      <c r="F10" s="416"/>
      <c r="G10" s="250">
        <f>'Pályáztatási szakasz'!G11</f>
        <v>0</v>
      </c>
      <c r="H10" s="251">
        <f>'Pályáztatási szakasz'!AT11</f>
        <v>0</v>
      </c>
      <c r="I10" s="20">
        <f>'Pályáztatási szakasz'!AW11</f>
        <v>0</v>
      </c>
      <c r="J10" s="67">
        <f t="shared" si="1"/>
        <v>0</v>
      </c>
      <c r="K10" s="131">
        <f>'Pályáztatási szakasz'!AY11</f>
        <v>1</v>
      </c>
      <c r="L10" s="20">
        <f t="shared" ref="L10:L28" si="3">ROUND((J10*K10),0)</f>
        <v>0</v>
      </c>
      <c r="M10" s="132"/>
      <c r="N10" s="20">
        <f t="shared" ref="N10:N28" si="4">J10-L10</f>
        <v>0</v>
      </c>
      <c r="O10" s="133"/>
      <c r="P10" s="131">
        <f>'Pályáztatási szakasz'!BD11</f>
        <v>1</v>
      </c>
      <c r="Q10" s="20">
        <f t="shared" si="2"/>
        <v>0</v>
      </c>
      <c r="R10" s="132"/>
      <c r="S10" s="184">
        <f t="shared" ref="S10:S28" si="5">L10-Q10</f>
        <v>0</v>
      </c>
      <c r="T10" s="40">
        <f>'Pályáztatási szakasz'!W11</f>
        <v>0</v>
      </c>
      <c r="U10" s="249" t="str">
        <f>IF(AH10&lt;&gt;0,"Kérem, indokolja az eltérést!"," ")</f>
        <v xml:space="preserve"> </v>
      </c>
      <c r="V10" s="135">
        <f>H10</f>
        <v>0</v>
      </c>
      <c r="W10" s="20">
        <f>I10</f>
        <v>0</v>
      </c>
      <c r="X10" s="21">
        <f t="shared" ref="X10:X25" si="6">V10*W10</f>
        <v>0</v>
      </c>
      <c r="Y10" s="131">
        <f t="shared" ref="Y10:Y70" si="7">K10</f>
        <v>1</v>
      </c>
      <c r="Z10" s="20">
        <f t="shared" ref="Z10:Z27" si="8">ROUND((X10*Y10),0)</f>
        <v>0</v>
      </c>
      <c r="AA10" s="132"/>
      <c r="AB10" s="20">
        <f t="shared" ref="AB10:AB28" si="9">X10-Z10</f>
        <v>0</v>
      </c>
      <c r="AC10" s="133"/>
      <c r="AD10" s="131">
        <f t="shared" ref="AD10:AD28" si="10">P10</f>
        <v>1</v>
      </c>
      <c r="AE10" s="20">
        <f>ROUND((AD10*Z10),0)</f>
        <v>0</v>
      </c>
      <c r="AF10" s="132"/>
      <c r="AG10" s="134">
        <f t="shared" ref="AG10:AG28" si="11">Z10-AE10</f>
        <v>0</v>
      </c>
      <c r="AH10" s="80">
        <f t="shared" ref="AH10:AH28" si="12">Z10-L10</f>
        <v>0</v>
      </c>
      <c r="AI10" s="249" t="str">
        <f t="shared" ref="AI10:AI25" si="13">IF(AV10&lt;&gt;0,"Kérem, indokolja az eltérést!"," ")</f>
        <v xml:space="preserve"> </v>
      </c>
      <c r="AJ10" s="135">
        <f>V10</f>
        <v>0</v>
      </c>
      <c r="AK10" s="20">
        <f>W10</f>
        <v>0</v>
      </c>
      <c r="AL10" s="21">
        <f t="shared" ref="AL10:AL25" si="14">AJ10*AK10</f>
        <v>0</v>
      </c>
      <c r="AM10" s="131">
        <f t="shared" ref="AM10:AM28" si="15">Y10</f>
        <v>1</v>
      </c>
      <c r="AN10" s="20">
        <f t="shared" ref="AN10:AN27" si="16">ROUND((AL10*AM10),0)</f>
        <v>0</v>
      </c>
      <c r="AO10" s="132"/>
      <c r="AP10" s="20">
        <f t="shared" ref="AP10:AP28" si="17">AL10-AN10</f>
        <v>0</v>
      </c>
      <c r="AQ10" s="133"/>
      <c r="AR10" s="131">
        <f t="shared" ref="AR10:AR28" si="18">AD10</f>
        <v>1</v>
      </c>
      <c r="AS10" s="20">
        <f>ROUND((AR10*AN10),0)</f>
        <v>0</v>
      </c>
      <c r="AT10" s="132"/>
      <c r="AU10" s="134">
        <f t="shared" ref="AU10:AU28" si="19">AN10-AS10</f>
        <v>0</v>
      </c>
      <c r="AV10" s="80">
        <f t="shared" ref="AV10:AV28" si="20">AN10-Z10</f>
        <v>0</v>
      </c>
      <c r="AW10" s="249" t="str">
        <f t="shared" ref="AW10:AW25" si="21">IF(BJ10&lt;&gt;0,"Kérem, indokolja az eltérést!"," ")</f>
        <v xml:space="preserve"> </v>
      </c>
      <c r="AX10" s="135">
        <f>AJ10</f>
        <v>0</v>
      </c>
      <c r="AY10" s="20">
        <f>AK10</f>
        <v>0</v>
      </c>
      <c r="AZ10" s="21">
        <f t="shared" ref="AZ10:AZ25" si="22">AX10*AY10</f>
        <v>0</v>
      </c>
      <c r="BA10" s="131">
        <f t="shared" ref="BA10:BA28" si="23">AM10</f>
        <v>1</v>
      </c>
      <c r="BB10" s="20">
        <f t="shared" ref="BB10:BB27" si="24">ROUND((AZ10*BA10),0)</f>
        <v>0</v>
      </c>
      <c r="BC10" s="132"/>
      <c r="BD10" s="20">
        <f t="shared" ref="BD10:BD28" si="25">AZ10-BB10</f>
        <v>0</v>
      </c>
      <c r="BE10" s="133"/>
      <c r="BF10" s="131">
        <f t="shared" ref="BF10:BF28" si="26">AR10</f>
        <v>1</v>
      </c>
      <c r="BG10" s="20">
        <f>ROUND((BF10*BB10),0)</f>
        <v>0</v>
      </c>
      <c r="BH10" s="132"/>
      <c r="BI10" s="134">
        <f t="shared" ref="BI10:BI28" si="27">BB10-BG10</f>
        <v>0</v>
      </c>
      <c r="BJ10" s="80">
        <f t="shared" ref="BJ10:BJ28" si="28">BB10-AN10</f>
        <v>0</v>
      </c>
      <c r="BK10" s="249" t="str">
        <f t="shared" ref="BK10:BK25" si="29">IF(BX10&lt;&gt;0,"Kérem, indokolja az eltérést!"," ")</f>
        <v xml:space="preserve"> </v>
      </c>
      <c r="BL10" s="135">
        <f>AX10</f>
        <v>0</v>
      </c>
      <c r="BM10" s="20">
        <f>AY10</f>
        <v>0</v>
      </c>
      <c r="BN10" s="21">
        <f t="shared" ref="BN10:BN25" si="30">BL10*BM10</f>
        <v>0</v>
      </c>
      <c r="BO10" s="131">
        <f t="shared" ref="BO10:BO28" si="31">BA10</f>
        <v>1</v>
      </c>
      <c r="BP10" s="20">
        <f t="shared" ref="BP10:BP27" si="32">ROUND((BN10*BO10),0)</f>
        <v>0</v>
      </c>
      <c r="BQ10" s="132"/>
      <c r="BR10" s="20">
        <f t="shared" ref="BR10:BR28" si="33">BN10-BP10</f>
        <v>0</v>
      </c>
      <c r="BS10" s="133"/>
      <c r="BT10" s="131">
        <f t="shared" ref="BT10:BT28" si="34">BF10</f>
        <v>1</v>
      </c>
      <c r="BU10" s="20">
        <f>ROUND((BT10*BP10),0)</f>
        <v>0</v>
      </c>
      <c r="BV10" s="132"/>
      <c r="BW10" s="134">
        <f t="shared" ref="BW10:BW28" si="35">BP10-BU10</f>
        <v>0</v>
      </c>
      <c r="BX10" s="80">
        <f t="shared" ref="BX10:BX28" si="36">BP10-BB10</f>
        <v>0</v>
      </c>
      <c r="BY10" s="249" t="str">
        <f t="shared" ref="BY10:BY25" si="37">IF(CL10&lt;&gt;0,"Kérem, indokolja az eltérést!"," ")</f>
        <v xml:space="preserve"> </v>
      </c>
      <c r="BZ10" s="135">
        <f>BL10</f>
        <v>0</v>
      </c>
      <c r="CA10" s="20">
        <f>BM10</f>
        <v>0</v>
      </c>
      <c r="CB10" s="21">
        <f t="shared" ref="CB10:CB25" si="38">BZ10*CA10</f>
        <v>0</v>
      </c>
      <c r="CC10" s="131">
        <f t="shared" ref="CC10:CC28" si="39">BO10</f>
        <v>1</v>
      </c>
      <c r="CD10" s="20">
        <f t="shared" ref="CD10:CD27" si="40">ROUND((CB10*CC10),0)</f>
        <v>0</v>
      </c>
      <c r="CE10" s="132"/>
      <c r="CF10" s="20">
        <f t="shared" ref="CF10:CF28" si="41">CB10-CD10</f>
        <v>0</v>
      </c>
      <c r="CG10" s="133"/>
      <c r="CH10" s="131">
        <f t="shared" ref="CH10:CH28" si="42">BT10</f>
        <v>1</v>
      </c>
      <c r="CI10" s="20">
        <f>ROUND((CH10*CD10),0)</f>
        <v>0</v>
      </c>
      <c r="CJ10" s="132"/>
      <c r="CK10" s="134">
        <f t="shared" ref="CK10:CK28" si="43">CD10-CI10</f>
        <v>0</v>
      </c>
      <c r="CL10" s="80">
        <f t="shared" ref="CL10:CL28" si="44">CD10-BP10</f>
        <v>0</v>
      </c>
      <c r="CM10" s="249" t="str">
        <f t="shared" ref="CM10:CM25" si="45">IF(CZ10&lt;&gt;0,"Kérem, indokolja az eltérést!"," ")</f>
        <v xml:space="preserve"> </v>
      </c>
      <c r="CN10" s="135">
        <f>BZ10</f>
        <v>0</v>
      </c>
      <c r="CO10" s="20">
        <f>CA10</f>
        <v>0</v>
      </c>
      <c r="CP10" s="21">
        <f t="shared" ref="CP10:CP25" si="46">CN10*CO10</f>
        <v>0</v>
      </c>
      <c r="CQ10" s="131">
        <f t="shared" ref="CQ10:CQ28" si="47">CC10</f>
        <v>1</v>
      </c>
      <c r="CR10" s="20">
        <f t="shared" ref="CR10:CR27" si="48">ROUND((CP10*CQ10),0)</f>
        <v>0</v>
      </c>
      <c r="CS10" s="132"/>
      <c r="CT10" s="20">
        <f t="shared" ref="CT10:CT28" si="49">CP10-CR10</f>
        <v>0</v>
      </c>
      <c r="CU10" s="133"/>
      <c r="CV10" s="131">
        <f t="shared" ref="CV10:CV28" si="50">CH10</f>
        <v>1</v>
      </c>
      <c r="CW10" s="20">
        <f>ROUND((CV10*CR10),0)</f>
        <v>0</v>
      </c>
      <c r="CX10" s="132"/>
      <c r="CY10" s="134">
        <f t="shared" ref="CY10:CY28" si="51">CR10-CW10</f>
        <v>0</v>
      </c>
      <c r="CZ10" s="80">
        <f t="shared" ref="CZ10:CZ28" si="52">CR10-CD10</f>
        <v>0</v>
      </c>
      <c r="DA10" s="249" t="str">
        <f t="shared" ref="DA10:DA25" si="53">IF(DN10&lt;&gt;0,"Kérem, indokolja az eltérést!"," ")</f>
        <v xml:space="preserve"> </v>
      </c>
      <c r="DB10" s="135">
        <f>CN10</f>
        <v>0</v>
      </c>
      <c r="DC10" s="20">
        <f>CO10</f>
        <v>0</v>
      </c>
      <c r="DD10" s="21">
        <f t="shared" ref="DD10:DD25" si="54">DB10*DC10</f>
        <v>0</v>
      </c>
      <c r="DE10" s="131">
        <f t="shared" ref="DE10:DE28" si="55">CQ10</f>
        <v>1</v>
      </c>
      <c r="DF10" s="20">
        <f t="shared" ref="DF10:DF27" si="56">ROUND((DD10*DE10),0)</f>
        <v>0</v>
      </c>
      <c r="DG10" s="132"/>
      <c r="DH10" s="20">
        <f t="shared" ref="DH10:DH28" si="57">DD10-DF10</f>
        <v>0</v>
      </c>
      <c r="DI10" s="133"/>
      <c r="DJ10" s="131">
        <f t="shared" ref="DJ10:DJ28" si="58">CV10</f>
        <v>1</v>
      </c>
      <c r="DK10" s="20">
        <f>ROUND((DJ10*DF10),0)</f>
        <v>0</v>
      </c>
      <c r="DL10" s="132"/>
      <c r="DM10" s="134">
        <f t="shared" ref="DM10:DM28" si="59">DF10-DK10</f>
        <v>0</v>
      </c>
      <c r="DN10" s="80">
        <f t="shared" ref="DN10:DN28" si="60">DF10-CR10</f>
        <v>0</v>
      </c>
      <c r="DO10" s="249" t="str">
        <f t="shared" ref="DO10:DO25" si="61">IF(EB10&lt;&gt;0,"Kérem, indokolja az eltérést!"," ")</f>
        <v xml:space="preserve"> </v>
      </c>
      <c r="DP10" s="135">
        <f>DB10</f>
        <v>0</v>
      </c>
      <c r="DQ10" s="20">
        <f>DC10</f>
        <v>0</v>
      </c>
      <c r="DR10" s="21">
        <f t="shared" ref="DR10:DR25" si="62">DP10*DQ10</f>
        <v>0</v>
      </c>
      <c r="DS10" s="131">
        <f t="shared" ref="DS10:DS28" si="63">DE10</f>
        <v>1</v>
      </c>
      <c r="DT10" s="20">
        <f t="shared" ref="DT10:DT27" si="64">ROUND((DR10*DS10),0)</f>
        <v>0</v>
      </c>
      <c r="DU10" s="132"/>
      <c r="DV10" s="20">
        <f t="shared" ref="DV10:DV28" si="65">DR10-DT10</f>
        <v>0</v>
      </c>
      <c r="DW10" s="133"/>
      <c r="DX10" s="131">
        <f t="shared" ref="DX10:DX28" si="66">DJ10</f>
        <v>1</v>
      </c>
      <c r="DY10" s="20">
        <f>ROUND((DX10*DT10),0)</f>
        <v>0</v>
      </c>
      <c r="DZ10" s="132"/>
      <c r="EA10" s="134">
        <f t="shared" ref="EA10:EA28" si="67">DT10-DY10</f>
        <v>0</v>
      </c>
      <c r="EB10" s="80">
        <f t="shared" ref="EB10:EB28" si="68">DT10-DF10</f>
        <v>0</v>
      </c>
      <c r="EC10" s="249" t="str">
        <f t="shared" ref="EC10:EC25" si="69">IF(EP10&lt;&gt;0,"Kérem, indokolja az eltérést!"," ")</f>
        <v xml:space="preserve"> </v>
      </c>
      <c r="ED10" s="135">
        <f>DP10</f>
        <v>0</v>
      </c>
      <c r="EE10" s="20">
        <f>DQ10</f>
        <v>0</v>
      </c>
      <c r="EF10" s="21">
        <f t="shared" ref="EF10:EF25" si="70">ED10*EE10</f>
        <v>0</v>
      </c>
      <c r="EG10" s="131">
        <f t="shared" ref="EG10:EG28" si="71">DS10</f>
        <v>1</v>
      </c>
      <c r="EH10" s="20">
        <f t="shared" ref="EH10:EH27" si="72">ROUND((EF10*EG10),0)</f>
        <v>0</v>
      </c>
      <c r="EI10" s="132"/>
      <c r="EJ10" s="20">
        <f t="shared" ref="EJ10:EJ28" si="73">EF10-EH10</f>
        <v>0</v>
      </c>
      <c r="EK10" s="133"/>
      <c r="EL10" s="131">
        <f t="shared" ref="EL10:EL28" si="74">DX10</f>
        <v>1</v>
      </c>
      <c r="EM10" s="20">
        <f>ROUND((EL10*EH10),0)</f>
        <v>0</v>
      </c>
      <c r="EN10" s="132"/>
      <c r="EO10" s="134">
        <f t="shared" ref="EO10:EO28" si="75">EH10-EM10</f>
        <v>0</v>
      </c>
      <c r="EP10" s="80">
        <f t="shared" ref="EP10:EP28" si="76">EH10-DT10</f>
        <v>0</v>
      </c>
      <c r="EQ10" s="249" t="str">
        <f t="shared" ref="EQ10:EQ25" si="77">IF(FD10&lt;&gt;0,"Kérem, indokolja az eltérést!"," ")</f>
        <v xml:space="preserve"> </v>
      </c>
      <c r="ER10" s="135">
        <f>ED10</f>
        <v>0</v>
      </c>
      <c r="ES10" s="20">
        <f>EE10</f>
        <v>0</v>
      </c>
      <c r="ET10" s="21">
        <f t="shared" ref="ET10:ET25" si="78">ER10*ES10</f>
        <v>0</v>
      </c>
      <c r="EU10" s="131">
        <f t="shared" ref="EU10:EU28" si="79">EG10</f>
        <v>1</v>
      </c>
      <c r="EV10" s="20">
        <f t="shared" ref="EV10:EV27" si="80">ROUND((ET10*EU10),0)</f>
        <v>0</v>
      </c>
      <c r="EW10" s="132"/>
      <c r="EX10" s="20">
        <f t="shared" ref="EX10:EX28" si="81">ET10-EV10</f>
        <v>0</v>
      </c>
      <c r="EY10" s="133"/>
      <c r="EZ10" s="131">
        <f t="shared" ref="EZ10:EZ28" si="82">EL10</f>
        <v>1</v>
      </c>
      <c r="FA10" s="20">
        <f>ROUND((EZ10*EV10),0)</f>
        <v>0</v>
      </c>
      <c r="FB10" s="132"/>
      <c r="FC10" s="134">
        <f t="shared" ref="FC10:FC28" si="83">EV10-FA10</f>
        <v>0</v>
      </c>
      <c r="FD10" s="80">
        <f t="shared" ref="FD10:FD28" si="84">EV10-EH10</f>
        <v>0</v>
      </c>
      <c r="FE10" s="249" t="str">
        <f t="shared" ref="FE10:FE25" si="85">IF(FR10&lt;&gt;0,"Kérem, indokolja az eltérést!"," ")</f>
        <v xml:space="preserve"> </v>
      </c>
      <c r="FO10" s="129" t="str">
        <f t="shared" si="0"/>
        <v>A/I</v>
      </c>
    </row>
    <row r="11" spans="2:171" ht="15" customHeight="1" x14ac:dyDescent="0.25">
      <c r="B11" s="130" t="s">
        <v>196</v>
      </c>
      <c r="C11" s="121"/>
      <c r="D11" s="40"/>
      <c r="E11" s="416" t="str">
        <f>'Pályáztatási szakasz'!E12:F12</f>
        <v>Költségelem megnevezés…</v>
      </c>
      <c r="F11" s="416"/>
      <c r="G11" s="250">
        <f>'Pályáztatási szakasz'!G12</f>
        <v>0</v>
      </c>
      <c r="H11" s="251">
        <f>'Pályáztatási szakasz'!AT12</f>
        <v>0</v>
      </c>
      <c r="I11" s="20">
        <f>'Pályáztatási szakasz'!AW12</f>
        <v>0</v>
      </c>
      <c r="J11" s="67">
        <f t="shared" si="1"/>
        <v>0</v>
      </c>
      <c r="K11" s="131">
        <f>'Pályáztatási szakasz'!AY12</f>
        <v>1</v>
      </c>
      <c r="L11" s="20">
        <f t="shared" si="3"/>
        <v>0</v>
      </c>
      <c r="M11" s="132"/>
      <c r="N11" s="20">
        <f t="shared" si="4"/>
        <v>0</v>
      </c>
      <c r="O11" s="133"/>
      <c r="P11" s="131">
        <f>'Pályáztatási szakasz'!BD12</f>
        <v>1</v>
      </c>
      <c r="Q11" s="20">
        <f t="shared" si="2"/>
        <v>0</v>
      </c>
      <c r="R11" s="132"/>
      <c r="S11" s="184">
        <f t="shared" si="5"/>
        <v>0</v>
      </c>
      <c r="T11" s="40">
        <f>'Pályáztatási szakasz'!W12</f>
        <v>0</v>
      </c>
      <c r="U11" s="249" t="str">
        <f t="shared" ref="U11:U25" si="86">IF(AH11&lt;&gt;0,"Kérem, indokolja az eltérést!"," ")</f>
        <v xml:space="preserve"> </v>
      </c>
      <c r="V11" s="135">
        <f t="shared" ref="V11:V28" si="87">H11</f>
        <v>0</v>
      </c>
      <c r="W11" s="20">
        <f t="shared" ref="W11:W28" si="88">I11</f>
        <v>0</v>
      </c>
      <c r="X11" s="21">
        <f t="shared" si="6"/>
        <v>0</v>
      </c>
      <c r="Y11" s="131">
        <f t="shared" si="7"/>
        <v>1</v>
      </c>
      <c r="Z11" s="20">
        <f t="shared" si="8"/>
        <v>0</v>
      </c>
      <c r="AA11" s="132"/>
      <c r="AB11" s="20">
        <f t="shared" si="9"/>
        <v>0</v>
      </c>
      <c r="AC11" s="133"/>
      <c r="AD11" s="131">
        <f t="shared" si="10"/>
        <v>1</v>
      </c>
      <c r="AE11" s="20">
        <f t="shared" ref="AE11:AE28" si="89">ROUND((AD11*Z11),0)</f>
        <v>0</v>
      </c>
      <c r="AF11" s="132"/>
      <c r="AG11" s="134">
        <f t="shared" si="11"/>
        <v>0</v>
      </c>
      <c r="AH11" s="80">
        <f t="shared" si="12"/>
        <v>0</v>
      </c>
      <c r="AI11" s="249" t="str">
        <f t="shared" si="13"/>
        <v xml:space="preserve"> </v>
      </c>
      <c r="AJ11" s="135">
        <f t="shared" ref="AJ11:AJ28" si="90">V11</f>
        <v>0</v>
      </c>
      <c r="AK11" s="20">
        <f t="shared" ref="AK11:AK28" si="91">W11</f>
        <v>0</v>
      </c>
      <c r="AL11" s="21">
        <f t="shared" si="14"/>
        <v>0</v>
      </c>
      <c r="AM11" s="131">
        <f t="shared" si="15"/>
        <v>1</v>
      </c>
      <c r="AN11" s="20">
        <f t="shared" si="16"/>
        <v>0</v>
      </c>
      <c r="AO11" s="132"/>
      <c r="AP11" s="20">
        <f t="shared" si="17"/>
        <v>0</v>
      </c>
      <c r="AQ11" s="133"/>
      <c r="AR11" s="131">
        <f t="shared" si="18"/>
        <v>1</v>
      </c>
      <c r="AS11" s="20">
        <f t="shared" ref="AS11:AS28" si="92">ROUND((AR11*AN11),0)</f>
        <v>0</v>
      </c>
      <c r="AT11" s="132"/>
      <c r="AU11" s="134">
        <f t="shared" si="19"/>
        <v>0</v>
      </c>
      <c r="AV11" s="80">
        <f t="shared" si="20"/>
        <v>0</v>
      </c>
      <c r="AW11" s="249" t="str">
        <f t="shared" si="21"/>
        <v xml:space="preserve"> </v>
      </c>
      <c r="AX11" s="135">
        <f t="shared" ref="AX11:AX28" si="93">AJ11</f>
        <v>0</v>
      </c>
      <c r="AY11" s="20">
        <f t="shared" ref="AY11:AY28" si="94">AK11</f>
        <v>0</v>
      </c>
      <c r="AZ11" s="21">
        <f t="shared" si="22"/>
        <v>0</v>
      </c>
      <c r="BA11" s="131">
        <f t="shared" si="23"/>
        <v>1</v>
      </c>
      <c r="BB11" s="20">
        <f t="shared" si="24"/>
        <v>0</v>
      </c>
      <c r="BC11" s="132"/>
      <c r="BD11" s="20">
        <f t="shared" si="25"/>
        <v>0</v>
      </c>
      <c r="BE11" s="133"/>
      <c r="BF11" s="131">
        <f t="shared" si="26"/>
        <v>1</v>
      </c>
      <c r="BG11" s="20">
        <f t="shared" ref="BG11:BG28" si="95">ROUND((BF11*BB11),0)</f>
        <v>0</v>
      </c>
      <c r="BH11" s="132"/>
      <c r="BI11" s="134">
        <f t="shared" si="27"/>
        <v>0</v>
      </c>
      <c r="BJ11" s="80">
        <f t="shared" si="28"/>
        <v>0</v>
      </c>
      <c r="BK11" s="249" t="str">
        <f t="shared" si="29"/>
        <v xml:space="preserve"> </v>
      </c>
      <c r="BL11" s="135">
        <f t="shared" ref="BL11:BL28" si="96">AX11</f>
        <v>0</v>
      </c>
      <c r="BM11" s="20">
        <f t="shared" ref="BM11:BM28" si="97">AY11</f>
        <v>0</v>
      </c>
      <c r="BN11" s="21">
        <f t="shared" si="30"/>
        <v>0</v>
      </c>
      <c r="BO11" s="131">
        <f t="shared" si="31"/>
        <v>1</v>
      </c>
      <c r="BP11" s="20">
        <f t="shared" si="32"/>
        <v>0</v>
      </c>
      <c r="BQ11" s="132"/>
      <c r="BR11" s="20">
        <f t="shared" si="33"/>
        <v>0</v>
      </c>
      <c r="BS11" s="133"/>
      <c r="BT11" s="131">
        <f t="shared" si="34"/>
        <v>1</v>
      </c>
      <c r="BU11" s="20">
        <f t="shared" ref="BU11:BU28" si="98">ROUND((BT11*BP11),0)</f>
        <v>0</v>
      </c>
      <c r="BV11" s="132"/>
      <c r="BW11" s="134">
        <f t="shared" si="35"/>
        <v>0</v>
      </c>
      <c r="BX11" s="80">
        <f t="shared" si="36"/>
        <v>0</v>
      </c>
      <c r="BY11" s="249" t="str">
        <f t="shared" si="37"/>
        <v xml:space="preserve"> </v>
      </c>
      <c r="BZ11" s="135">
        <f t="shared" ref="BZ11:BZ28" si="99">BL11</f>
        <v>0</v>
      </c>
      <c r="CA11" s="20">
        <f t="shared" ref="CA11:CA28" si="100">BM11</f>
        <v>0</v>
      </c>
      <c r="CB11" s="21">
        <f t="shared" si="38"/>
        <v>0</v>
      </c>
      <c r="CC11" s="131">
        <f t="shared" si="39"/>
        <v>1</v>
      </c>
      <c r="CD11" s="20">
        <f t="shared" si="40"/>
        <v>0</v>
      </c>
      <c r="CE11" s="132"/>
      <c r="CF11" s="20">
        <f t="shared" si="41"/>
        <v>0</v>
      </c>
      <c r="CG11" s="133"/>
      <c r="CH11" s="131">
        <f t="shared" si="42"/>
        <v>1</v>
      </c>
      <c r="CI11" s="20">
        <f t="shared" ref="CI11:CI28" si="101">ROUND((CH11*CD11),0)</f>
        <v>0</v>
      </c>
      <c r="CJ11" s="132"/>
      <c r="CK11" s="134">
        <f t="shared" si="43"/>
        <v>0</v>
      </c>
      <c r="CL11" s="80">
        <f t="shared" si="44"/>
        <v>0</v>
      </c>
      <c r="CM11" s="249" t="str">
        <f t="shared" si="45"/>
        <v xml:space="preserve"> </v>
      </c>
      <c r="CN11" s="135">
        <f t="shared" ref="CN11:CN28" si="102">BZ11</f>
        <v>0</v>
      </c>
      <c r="CO11" s="20">
        <f t="shared" ref="CO11:CO28" si="103">CA11</f>
        <v>0</v>
      </c>
      <c r="CP11" s="21">
        <f t="shared" si="46"/>
        <v>0</v>
      </c>
      <c r="CQ11" s="131">
        <f t="shared" si="47"/>
        <v>1</v>
      </c>
      <c r="CR11" s="20">
        <f t="shared" si="48"/>
        <v>0</v>
      </c>
      <c r="CS11" s="132"/>
      <c r="CT11" s="20">
        <f t="shared" si="49"/>
        <v>0</v>
      </c>
      <c r="CU11" s="133"/>
      <c r="CV11" s="131">
        <f t="shared" si="50"/>
        <v>1</v>
      </c>
      <c r="CW11" s="20">
        <f t="shared" ref="CW11:CW28" si="104">ROUND((CV11*CR11),0)</f>
        <v>0</v>
      </c>
      <c r="CX11" s="132"/>
      <c r="CY11" s="134">
        <f t="shared" si="51"/>
        <v>0</v>
      </c>
      <c r="CZ11" s="80">
        <f t="shared" si="52"/>
        <v>0</v>
      </c>
      <c r="DA11" s="249" t="str">
        <f t="shared" si="53"/>
        <v xml:space="preserve"> </v>
      </c>
      <c r="DB11" s="135">
        <f t="shared" ref="DB11:DB28" si="105">CN11</f>
        <v>0</v>
      </c>
      <c r="DC11" s="20">
        <f t="shared" ref="DC11:DC28" si="106">CO11</f>
        <v>0</v>
      </c>
      <c r="DD11" s="21">
        <f t="shared" si="54"/>
        <v>0</v>
      </c>
      <c r="DE11" s="131">
        <f t="shared" si="55"/>
        <v>1</v>
      </c>
      <c r="DF11" s="20">
        <f t="shared" si="56"/>
        <v>0</v>
      </c>
      <c r="DG11" s="132"/>
      <c r="DH11" s="20">
        <f t="shared" si="57"/>
        <v>0</v>
      </c>
      <c r="DI11" s="133"/>
      <c r="DJ11" s="131">
        <f t="shared" si="58"/>
        <v>1</v>
      </c>
      <c r="DK11" s="20">
        <f t="shared" ref="DK11:DK28" si="107">ROUND((DJ11*DF11),0)</f>
        <v>0</v>
      </c>
      <c r="DL11" s="132"/>
      <c r="DM11" s="134">
        <f t="shared" si="59"/>
        <v>0</v>
      </c>
      <c r="DN11" s="80">
        <f t="shared" si="60"/>
        <v>0</v>
      </c>
      <c r="DO11" s="249" t="str">
        <f t="shared" si="61"/>
        <v xml:space="preserve"> </v>
      </c>
      <c r="DP11" s="135">
        <f t="shared" ref="DP11:DP28" si="108">DB11</f>
        <v>0</v>
      </c>
      <c r="DQ11" s="20">
        <f t="shared" ref="DQ11:DQ28" si="109">DC11</f>
        <v>0</v>
      </c>
      <c r="DR11" s="21">
        <f t="shared" si="62"/>
        <v>0</v>
      </c>
      <c r="DS11" s="131">
        <f t="shared" si="63"/>
        <v>1</v>
      </c>
      <c r="DT11" s="20">
        <f t="shared" si="64"/>
        <v>0</v>
      </c>
      <c r="DU11" s="132"/>
      <c r="DV11" s="20">
        <f t="shared" si="65"/>
        <v>0</v>
      </c>
      <c r="DW11" s="133"/>
      <c r="DX11" s="131">
        <f t="shared" si="66"/>
        <v>1</v>
      </c>
      <c r="DY11" s="20">
        <f t="shared" ref="DY11:DY28" si="110">ROUND((DX11*DT11),0)</f>
        <v>0</v>
      </c>
      <c r="DZ11" s="132"/>
      <c r="EA11" s="134">
        <f t="shared" si="67"/>
        <v>0</v>
      </c>
      <c r="EB11" s="80">
        <f t="shared" si="68"/>
        <v>0</v>
      </c>
      <c r="EC11" s="249" t="str">
        <f t="shared" si="69"/>
        <v xml:space="preserve"> </v>
      </c>
      <c r="ED11" s="135">
        <f t="shared" ref="ED11:ED28" si="111">DP11</f>
        <v>0</v>
      </c>
      <c r="EE11" s="20">
        <f t="shared" ref="EE11:EE28" si="112">DQ11</f>
        <v>0</v>
      </c>
      <c r="EF11" s="21">
        <f t="shared" si="70"/>
        <v>0</v>
      </c>
      <c r="EG11" s="131">
        <f t="shared" si="71"/>
        <v>1</v>
      </c>
      <c r="EH11" s="20">
        <f t="shared" si="72"/>
        <v>0</v>
      </c>
      <c r="EI11" s="132"/>
      <c r="EJ11" s="20">
        <f t="shared" si="73"/>
        <v>0</v>
      </c>
      <c r="EK11" s="133"/>
      <c r="EL11" s="131">
        <f t="shared" si="74"/>
        <v>1</v>
      </c>
      <c r="EM11" s="20">
        <f t="shared" ref="EM11:EM28" si="113">ROUND((EL11*EH11),0)</f>
        <v>0</v>
      </c>
      <c r="EN11" s="132"/>
      <c r="EO11" s="134">
        <f t="shared" si="75"/>
        <v>0</v>
      </c>
      <c r="EP11" s="80">
        <f t="shared" si="76"/>
        <v>0</v>
      </c>
      <c r="EQ11" s="249" t="str">
        <f t="shared" si="77"/>
        <v xml:space="preserve"> </v>
      </c>
      <c r="ER11" s="135">
        <f t="shared" ref="ER11:ER28" si="114">ED11</f>
        <v>0</v>
      </c>
      <c r="ES11" s="20">
        <f t="shared" ref="ES11:ES28" si="115">EE11</f>
        <v>0</v>
      </c>
      <c r="ET11" s="21">
        <f t="shared" si="78"/>
        <v>0</v>
      </c>
      <c r="EU11" s="131">
        <f t="shared" si="79"/>
        <v>1</v>
      </c>
      <c r="EV11" s="20">
        <f t="shared" si="80"/>
        <v>0</v>
      </c>
      <c r="EW11" s="132"/>
      <c r="EX11" s="20">
        <f t="shared" si="81"/>
        <v>0</v>
      </c>
      <c r="EY11" s="133"/>
      <c r="EZ11" s="131">
        <f t="shared" si="82"/>
        <v>1</v>
      </c>
      <c r="FA11" s="20">
        <f t="shared" ref="FA11:FA28" si="116">ROUND((EZ11*EV11),0)</f>
        <v>0</v>
      </c>
      <c r="FB11" s="132"/>
      <c r="FC11" s="134">
        <f t="shared" si="83"/>
        <v>0</v>
      </c>
      <c r="FD11" s="80">
        <f t="shared" si="84"/>
        <v>0</v>
      </c>
      <c r="FE11" s="249" t="str">
        <f t="shared" si="85"/>
        <v xml:space="preserve"> </v>
      </c>
      <c r="FO11" s="129" t="str">
        <f t="shared" si="0"/>
        <v>A/I</v>
      </c>
    </row>
    <row r="12" spans="2:171" ht="15" customHeight="1" x14ac:dyDescent="0.25">
      <c r="B12" s="130" t="s">
        <v>197</v>
      </c>
      <c r="C12" s="121"/>
      <c r="D12" s="40"/>
      <c r="E12" s="416" t="str">
        <f>'Pályáztatási szakasz'!E13:F13</f>
        <v>Költségelem megnevezés…</v>
      </c>
      <c r="F12" s="416"/>
      <c r="G12" s="250">
        <f>'Pályáztatási szakasz'!G13</f>
        <v>0</v>
      </c>
      <c r="H12" s="251">
        <f>'Pályáztatási szakasz'!AT13</f>
        <v>0</v>
      </c>
      <c r="I12" s="20">
        <f>'Pályáztatási szakasz'!AW13</f>
        <v>0</v>
      </c>
      <c r="J12" s="67">
        <f t="shared" si="1"/>
        <v>0</v>
      </c>
      <c r="K12" s="131">
        <f>'Pályáztatási szakasz'!AY13</f>
        <v>1</v>
      </c>
      <c r="L12" s="20">
        <f t="shared" si="3"/>
        <v>0</v>
      </c>
      <c r="M12" s="132"/>
      <c r="N12" s="20">
        <f t="shared" si="4"/>
        <v>0</v>
      </c>
      <c r="O12" s="133"/>
      <c r="P12" s="131">
        <f>'Pályáztatási szakasz'!BD13</f>
        <v>1</v>
      </c>
      <c r="Q12" s="20">
        <f t="shared" si="2"/>
        <v>0</v>
      </c>
      <c r="R12" s="132"/>
      <c r="S12" s="184">
        <f t="shared" si="5"/>
        <v>0</v>
      </c>
      <c r="T12" s="40">
        <f>'Pályáztatási szakasz'!W13</f>
        <v>0</v>
      </c>
      <c r="U12" s="249" t="str">
        <f t="shared" si="86"/>
        <v xml:space="preserve"> </v>
      </c>
      <c r="V12" s="135">
        <f t="shared" si="87"/>
        <v>0</v>
      </c>
      <c r="W12" s="20">
        <f t="shared" si="88"/>
        <v>0</v>
      </c>
      <c r="X12" s="21">
        <f t="shared" si="6"/>
        <v>0</v>
      </c>
      <c r="Y12" s="131">
        <f t="shared" si="7"/>
        <v>1</v>
      </c>
      <c r="Z12" s="20">
        <f t="shared" si="8"/>
        <v>0</v>
      </c>
      <c r="AA12" s="132"/>
      <c r="AB12" s="20">
        <f t="shared" si="9"/>
        <v>0</v>
      </c>
      <c r="AC12" s="133"/>
      <c r="AD12" s="131">
        <f t="shared" si="10"/>
        <v>1</v>
      </c>
      <c r="AE12" s="20">
        <f t="shared" si="89"/>
        <v>0</v>
      </c>
      <c r="AF12" s="132"/>
      <c r="AG12" s="134">
        <f t="shared" si="11"/>
        <v>0</v>
      </c>
      <c r="AH12" s="80">
        <f t="shared" si="12"/>
        <v>0</v>
      </c>
      <c r="AI12" s="249" t="str">
        <f t="shared" si="13"/>
        <v xml:space="preserve"> </v>
      </c>
      <c r="AJ12" s="135">
        <f t="shared" si="90"/>
        <v>0</v>
      </c>
      <c r="AK12" s="20">
        <f t="shared" si="91"/>
        <v>0</v>
      </c>
      <c r="AL12" s="21">
        <f t="shared" si="14"/>
        <v>0</v>
      </c>
      <c r="AM12" s="131">
        <f t="shared" si="15"/>
        <v>1</v>
      </c>
      <c r="AN12" s="20">
        <f t="shared" si="16"/>
        <v>0</v>
      </c>
      <c r="AO12" s="132"/>
      <c r="AP12" s="20">
        <f t="shared" si="17"/>
        <v>0</v>
      </c>
      <c r="AQ12" s="133"/>
      <c r="AR12" s="131">
        <f t="shared" si="18"/>
        <v>1</v>
      </c>
      <c r="AS12" s="20">
        <f t="shared" si="92"/>
        <v>0</v>
      </c>
      <c r="AT12" s="132"/>
      <c r="AU12" s="134">
        <f t="shared" si="19"/>
        <v>0</v>
      </c>
      <c r="AV12" s="80">
        <f t="shared" si="20"/>
        <v>0</v>
      </c>
      <c r="AW12" s="249" t="str">
        <f t="shared" si="21"/>
        <v xml:space="preserve"> </v>
      </c>
      <c r="AX12" s="135">
        <f t="shared" si="93"/>
        <v>0</v>
      </c>
      <c r="AY12" s="20">
        <f t="shared" si="94"/>
        <v>0</v>
      </c>
      <c r="AZ12" s="21">
        <f t="shared" si="22"/>
        <v>0</v>
      </c>
      <c r="BA12" s="131">
        <f t="shared" si="23"/>
        <v>1</v>
      </c>
      <c r="BB12" s="20">
        <f t="shared" si="24"/>
        <v>0</v>
      </c>
      <c r="BC12" s="132"/>
      <c r="BD12" s="20">
        <f t="shared" si="25"/>
        <v>0</v>
      </c>
      <c r="BE12" s="133"/>
      <c r="BF12" s="131">
        <f t="shared" si="26"/>
        <v>1</v>
      </c>
      <c r="BG12" s="20">
        <f t="shared" si="95"/>
        <v>0</v>
      </c>
      <c r="BH12" s="132"/>
      <c r="BI12" s="134">
        <f t="shared" si="27"/>
        <v>0</v>
      </c>
      <c r="BJ12" s="80">
        <f t="shared" si="28"/>
        <v>0</v>
      </c>
      <c r="BK12" s="249" t="str">
        <f t="shared" si="29"/>
        <v xml:space="preserve"> </v>
      </c>
      <c r="BL12" s="135">
        <f t="shared" si="96"/>
        <v>0</v>
      </c>
      <c r="BM12" s="20">
        <f t="shared" si="97"/>
        <v>0</v>
      </c>
      <c r="BN12" s="21">
        <f t="shared" si="30"/>
        <v>0</v>
      </c>
      <c r="BO12" s="131">
        <f t="shared" si="31"/>
        <v>1</v>
      </c>
      <c r="BP12" s="20">
        <f t="shared" si="32"/>
        <v>0</v>
      </c>
      <c r="BQ12" s="132"/>
      <c r="BR12" s="20">
        <f t="shared" si="33"/>
        <v>0</v>
      </c>
      <c r="BS12" s="133"/>
      <c r="BT12" s="131">
        <f t="shared" si="34"/>
        <v>1</v>
      </c>
      <c r="BU12" s="20">
        <f t="shared" si="98"/>
        <v>0</v>
      </c>
      <c r="BV12" s="132"/>
      <c r="BW12" s="134">
        <f t="shared" si="35"/>
        <v>0</v>
      </c>
      <c r="BX12" s="80">
        <f t="shared" si="36"/>
        <v>0</v>
      </c>
      <c r="BY12" s="249" t="str">
        <f t="shared" si="37"/>
        <v xml:space="preserve"> </v>
      </c>
      <c r="BZ12" s="135">
        <f t="shared" si="99"/>
        <v>0</v>
      </c>
      <c r="CA12" s="20">
        <f t="shared" si="100"/>
        <v>0</v>
      </c>
      <c r="CB12" s="21">
        <f t="shared" si="38"/>
        <v>0</v>
      </c>
      <c r="CC12" s="131">
        <f t="shared" si="39"/>
        <v>1</v>
      </c>
      <c r="CD12" s="20">
        <f t="shared" si="40"/>
        <v>0</v>
      </c>
      <c r="CE12" s="132"/>
      <c r="CF12" s="20">
        <f t="shared" si="41"/>
        <v>0</v>
      </c>
      <c r="CG12" s="133"/>
      <c r="CH12" s="131">
        <f t="shared" si="42"/>
        <v>1</v>
      </c>
      <c r="CI12" s="20">
        <f t="shared" si="101"/>
        <v>0</v>
      </c>
      <c r="CJ12" s="132"/>
      <c r="CK12" s="134">
        <f t="shared" si="43"/>
        <v>0</v>
      </c>
      <c r="CL12" s="80">
        <f t="shared" si="44"/>
        <v>0</v>
      </c>
      <c r="CM12" s="249" t="str">
        <f t="shared" si="45"/>
        <v xml:space="preserve"> </v>
      </c>
      <c r="CN12" s="135">
        <f t="shared" si="102"/>
        <v>0</v>
      </c>
      <c r="CO12" s="20">
        <f t="shared" si="103"/>
        <v>0</v>
      </c>
      <c r="CP12" s="21">
        <f t="shared" si="46"/>
        <v>0</v>
      </c>
      <c r="CQ12" s="131">
        <f t="shared" si="47"/>
        <v>1</v>
      </c>
      <c r="CR12" s="20">
        <f t="shared" si="48"/>
        <v>0</v>
      </c>
      <c r="CS12" s="132"/>
      <c r="CT12" s="20">
        <f t="shared" si="49"/>
        <v>0</v>
      </c>
      <c r="CU12" s="133"/>
      <c r="CV12" s="131">
        <f t="shared" si="50"/>
        <v>1</v>
      </c>
      <c r="CW12" s="20">
        <f t="shared" si="104"/>
        <v>0</v>
      </c>
      <c r="CX12" s="132"/>
      <c r="CY12" s="134">
        <f t="shared" si="51"/>
        <v>0</v>
      </c>
      <c r="CZ12" s="80">
        <f t="shared" si="52"/>
        <v>0</v>
      </c>
      <c r="DA12" s="249" t="str">
        <f t="shared" si="53"/>
        <v xml:space="preserve"> </v>
      </c>
      <c r="DB12" s="135">
        <f t="shared" si="105"/>
        <v>0</v>
      </c>
      <c r="DC12" s="20">
        <f t="shared" si="106"/>
        <v>0</v>
      </c>
      <c r="DD12" s="21">
        <f t="shared" si="54"/>
        <v>0</v>
      </c>
      <c r="DE12" s="131">
        <f t="shared" si="55"/>
        <v>1</v>
      </c>
      <c r="DF12" s="20">
        <f t="shared" si="56"/>
        <v>0</v>
      </c>
      <c r="DG12" s="132"/>
      <c r="DH12" s="20">
        <f t="shared" si="57"/>
        <v>0</v>
      </c>
      <c r="DI12" s="133"/>
      <c r="DJ12" s="131">
        <f t="shared" si="58"/>
        <v>1</v>
      </c>
      <c r="DK12" s="20">
        <f t="shared" si="107"/>
        <v>0</v>
      </c>
      <c r="DL12" s="132"/>
      <c r="DM12" s="134">
        <f t="shared" si="59"/>
        <v>0</v>
      </c>
      <c r="DN12" s="80">
        <f t="shared" si="60"/>
        <v>0</v>
      </c>
      <c r="DO12" s="249" t="str">
        <f t="shared" si="61"/>
        <v xml:space="preserve"> </v>
      </c>
      <c r="DP12" s="135">
        <f t="shared" si="108"/>
        <v>0</v>
      </c>
      <c r="DQ12" s="20">
        <f t="shared" si="109"/>
        <v>0</v>
      </c>
      <c r="DR12" s="21">
        <f t="shared" si="62"/>
        <v>0</v>
      </c>
      <c r="DS12" s="131">
        <f t="shared" si="63"/>
        <v>1</v>
      </c>
      <c r="DT12" s="20">
        <f t="shared" si="64"/>
        <v>0</v>
      </c>
      <c r="DU12" s="132"/>
      <c r="DV12" s="20">
        <f t="shared" si="65"/>
        <v>0</v>
      </c>
      <c r="DW12" s="133"/>
      <c r="DX12" s="131">
        <f t="shared" si="66"/>
        <v>1</v>
      </c>
      <c r="DY12" s="20">
        <f t="shared" si="110"/>
        <v>0</v>
      </c>
      <c r="DZ12" s="132"/>
      <c r="EA12" s="134">
        <f t="shared" si="67"/>
        <v>0</v>
      </c>
      <c r="EB12" s="80">
        <f t="shared" si="68"/>
        <v>0</v>
      </c>
      <c r="EC12" s="249" t="str">
        <f t="shared" si="69"/>
        <v xml:space="preserve"> </v>
      </c>
      <c r="ED12" s="135">
        <f t="shared" si="111"/>
        <v>0</v>
      </c>
      <c r="EE12" s="20">
        <f t="shared" si="112"/>
        <v>0</v>
      </c>
      <c r="EF12" s="21">
        <f t="shared" si="70"/>
        <v>0</v>
      </c>
      <c r="EG12" s="131">
        <f t="shared" si="71"/>
        <v>1</v>
      </c>
      <c r="EH12" s="20">
        <f t="shared" si="72"/>
        <v>0</v>
      </c>
      <c r="EI12" s="132"/>
      <c r="EJ12" s="20">
        <f t="shared" si="73"/>
        <v>0</v>
      </c>
      <c r="EK12" s="133"/>
      <c r="EL12" s="131">
        <f t="shared" si="74"/>
        <v>1</v>
      </c>
      <c r="EM12" s="20">
        <f t="shared" si="113"/>
        <v>0</v>
      </c>
      <c r="EN12" s="132"/>
      <c r="EO12" s="134">
        <f t="shared" si="75"/>
        <v>0</v>
      </c>
      <c r="EP12" s="80">
        <f t="shared" si="76"/>
        <v>0</v>
      </c>
      <c r="EQ12" s="249" t="str">
        <f t="shared" si="77"/>
        <v xml:space="preserve"> </v>
      </c>
      <c r="ER12" s="135">
        <f t="shared" si="114"/>
        <v>0</v>
      </c>
      <c r="ES12" s="20">
        <f t="shared" si="115"/>
        <v>0</v>
      </c>
      <c r="ET12" s="21">
        <f t="shared" si="78"/>
        <v>0</v>
      </c>
      <c r="EU12" s="131">
        <f t="shared" si="79"/>
        <v>1</v>
      </c>
      <c r="EV12" s="20">
        <f t="shared" si="80"/>
        <v>0</v>
      </c>
      <c r="EW12" s="132"/>
      <c r="EX12" s="20">
        <f t="shared" si="81"/>
        <v>0</v>
      </c>
      <c r="EY12" s="133"/>
      <c r="EZ12" s="131">
        <f t="shared" si="82"/>
        <v>1</v>
      </c>
      <c r="FA12" s="20">
        <f t="shared" si="116"/>
        <v>0</v>
      </c>
      <c r="FB12" s="132"/>
      <c r="FC12" s="134">
        <f t="shared" si="83"/>
        <v>0</v>
      </c>
      <c r="FD12" s="80">
        <f t="shared" si="84"/>
        <v>0</v>
      </c>
      <c r="FE12" s="249" t="str">
        <f t="shared" si="85"/>
        <v xml:space="preserve"> </v>
      </c>
      <c r="FO12" s="129" t="str">
        <f t="shared" si="0"/>
        <v>A/I</v>
      </c>
    </row>
    <row r="13" spans="2:171" ht="15" customHeight="1" x14ac:dyDescent="0.25">
      <c r="B13" s="130" t="s">
        <v>198</v>
      </c>
      <c r="C13" s="121"/>
      <c r="D13" s="40"/>
      <c r="E13" s="416" t="str">
        <f>'Pályáztatási szakasz'!E14:F14</f>
        <v>Költségelem megnevezés…</v>
      </c>
      <c r="F13" s="416"/>
      <c r="G13" s="250">
        <f>'Pályáztatási szakasz'!G14</f>
        <v>0</v>
      </c>
      <c r="H13" s="251">
        <f>'Pályáztatási szakasz'!AT14</f>
        <v>0</v>
      </c>
      <c r="I13" s="20">
        <f>'Pályáztatási szakasz'!AW14</f>
        <v>0</v>
      </c>
      <c r="J13" s="67">
        <f t="shared" si="1"/>
        <v>0</v>
      </c>
      <c r="K13" s="131">
        <f>'Pályáztatási szakasz'!AY14</f>
        <v>1</v>
      </c>
      <c r="L13" s="20">
        <f t="shared" si="3"/>
        <v>0</v>
      </c>
      <c r="M13" s="132"/>
      <c r="N13" s="20">
        <f t="shared" si="4"/>
        <v>0</v>
      </c>
      <c r="O13" s="133"/>
      <c r="P13" s="131">
        <f>'Pályáztatási szakasz'!BD14</f>
        <v>1</v>
      </c>
      <c r="Q13" s="20">
        <f t="shared" si="2"/>
        <v>0</v>
      </c>
      <c r="R13" s="132"/>
      <c r="S13" s="184">
        <f t="shared" si="5"/>
        <v>0</v>
      </c>
      <c r="T13" s="40">
        <f>'Pályáztatási szakasz'!W14</f>
        <v>0</v>
      </c>
      <c r="U13" s="249" t="str">
        <f t="shared" si="86"/>
        <v xml:space="preserve"> </v>
      </c>
      <c r="V13" s="135">
        <f t="shared" si="87"/>
        <v>0</v>
      </c>
      <c r="W13" s="20">
        <f t="shared" si="88"/>
        <v>0</v>
      </c>
      <c r="X13" s="21">
        <f t="shared" si="6"/>
        <v>0</v>
      </c>
      <c r="Y13" s="131">
        <f t="shared" si="7"/>
        <v>1</v>
      </c>
      <c r="Z13" s="20">
        <f t="shared" si="8"/>
        <v>0</v>
      </c>
      <c r="AA13" s="132"/>
      <c r="AB13" s="20">
        <f t="shared" si="9"/>
        <v>0</v>
      </c>
      <c r="AC13" s="133"/>
      <c r="AD13" s="131">
        <f t="shared" si="10"/>
        <v>1</v>
      </c>
      <c r="AE13" s="20">
        <f t="shared" si="89"/>
        <v>0</v>
      </c>
      <c r="AF13" s="132"/>
      <c r="AG13" s="134">
        <f t="shared" si="11"/>
        <v>0</v>
      </c>
      <c r="AH13" s="80">
        <f t="shared" si="12"/>
        <v>0</v>
      </c>
      <c r="AI13" s="249" t="str">
        <f t="shared" si="13"/>
        <v xml:space="preserve"> </v>
      </c>
      <c r="AJ13" s="135">
        <f t="shared" si="90"/>
        <v>0</v>
      </c>
      <c r="AK13" s="20">
        <f t="shared" si="91"/>
        <v>0</v>
      </c>
      <c r="AL13" s="21">
        <f t="shared" si="14"/>
        <v>0</v>
      </c>
      <c r="AM13" s="131">
        <f t="shared" si="15"/>
        <v>1</v>
      </c>
      <c r="AN13" s="20">
        <f t="shared" si="16"/>
        <v>0</v>
      </c>
      <c r="AO13" s="132"/>
      <c r="AP13" s="20">
        <f t="shared" si="17"/>
        <v>0</v>
      </c>
      <c r="AQ13" s="133"/>
      <c r="AR13" s="131">
        <f t="shared" si="18"/>
        <v>1</v>
      </c>
      <c r="AS13" s="20">
        <f t="shared" si="92"/>
        <v>0</v>
      </c>
      <c r="AT13" s="132"/>
      <c r="AU13" s="134">
        <f t="shared" si="19"/>
        <v>0</v>
      </c>
      <c r="AV13" s="80">
        <f t="shared" si="20"/>
        <v>0</v>
      </c>
      <c r="AW13" s="249" t="str">
        <f t="shared" si="21"/>
        <v xml:space="preserve"> </v>
      </c>
      <c r="AX13" s="135">
        <f t="shared" si="93"/>
        <v>0</v>
      </c>
      <c r="AY13" s="20">
        <f t="shared" si="94"/>
        <v>0</v>
      </c>
      <c r="AZ13" s="21">
        <f t="shared" si="22"/>
        <v>0</v>
      </c>
      <c r="BA13" s="131">
        <f t="shared" si="23"/>
        <v>1</v>
      </c>
      <c r="BB13" s="20">
        <f t="shared" si="24"/>
        <v>0</v>
      </c>
      <c r="BC13" s="132"/>
      <c r="BD13" s="20">
        <f t="shared" si="25"/>
        <v>0</v>
      </c>
      <c r="BE13" s="133"/>
      <c r="BF13" s="131">
        <f t="shared" si="26"/>
        <v>1</v>
      </c>
      <c r="BG13" s="20">
        <f t="shared" si="95"/>
        <v>0</v>
      </c>
      <c r="BH13" s="132"/>
      <c r="BI13" s="134">
        <f t="shared" si="27"/>
        <v>0</v>
      </c>
      <c r="BJ13" s="80">
        <f t="shared" si="28"/>
        <v>0</v>
      </c>
      <c r="BK13" s="249" t="str">
        <f t="shared" si="29"/>
        <v xml:space="preserve"> </v>
      </c>
      <c r="BL13" s="135">
        <f t="shared" si="96"/>
        <v>0</v>
      </c>
      <c r="BM13" s="20">
        <f t="shared" si="97"/>
        <v>0</v>
      </c>
      <c r="BN13" s="21">
        <f t="shared" si="30"/>
        <v>0</v>
      </c>
      <c r="BO13" s="131">
        <f t="shared" si="31"/>
        <v>1</v>
      </c>
      <c r="BP13" s="20">
        <f t="shared" si="32"/>
        <v>0</v>
      </c>
      <c r="BQ13" s="132"/>
      <c r="BR13" s="20">
        <f t="shared" si="33"/>
        <v>0</v>
      </c>
      <c r="BS13" s="133"/>
      <c r="BT13" s="131">
        <f t="shared" si="34"/>
        <v>1</v>
      </c>
      <c r="BU13" s="20">
        <f t="shared" si="98"/>
        <v>0</v>
      </c>
      <c r="BV13" s="132"/>
      <c r="BW13" s="134">
        <f t="shared" si="35"/>
        <v>0</v>
      </c>
      <c r="BX13" s="80">
        <f t="shared" si="36"/>
        <v>0</v>
      </c>
      <c r="BY13" s="249" t="str">
        <f t="shared" si="37"/>
        <v xml:space="preserve"> </v>
      </c>
      <c r="BZ13" s="135">
        <f t="shared" si="99"/>
        <v>0</v>
      </c>
      <c r="CA13" s="20">
        <f t="shared" si="100"/>
        <v>0</v>
      </c>
      <c r="CB13" s="21">
        <f t="shared" si="38"/>
        <v>0</v>
      </c>
      <c r="CC13" s="131">
        <f t="shared" si="39"/>
        <v>1</v>
      </c>
      <c r="CD13" s="20">
        <f t="shared" si="40"/>
        <v>0</v>
      </c>
      <c r="CE13" s="132"/>
      <c r="CF13" s="20">
        <f t="shared" si="41"/>
        <v>0</v>
      </c>
      <c r="CG13" s="133"/>
      <c r="CH13" s="131">
        <f t="shared" si="42"/>
        <v>1</v>
      </c>
      <c r="CI13" s="20">
        <f t="shared" si="101"/>
        <v>0</v>
      </c>
      <c r="CJ13" s="132"/>
      <c r="CK13" s="134">
        <f t="shared" si="43"/>
        <v>0</v>
      </c>
      <c r="CL13" s="80">
        <f t="shared" si="44"/>
        <v>0</v>
      </c>
      <c r="CM13" s="249" t="str">
        <f t="shared" si="45"/>
        <v xml:space="preserve"> </v>
      </c>
      <c r="CN13" s="135">
        <f t="shared" si="102"/>
        <v>0</v>
      </c>
      <c r="CO13" s="20">
        <f t="shared" si="103"/>
        <v>0</v>
      </c>
      <c r="CP13" s="21">
        <f t="shared" si="46"/>
        <v>0</v>
      </c>
      <c r="CQ13" s="131">
        <f t="shared" si="47"/>
        <v>1</v>
      </c>
      <c r="CR13" s="20">
        <f t="shared" si="48"/>
        <v>0</v>
      </c>
      <c r="CS13" s="132"/>
      <c r="CT13" s="20">
        <f t="shared" si="49"/>
        <v>0</v>
      </c>
      <c r="CU13" s="133"/>
      <c r="CV13" s="131">
        <f t="shared" si="50"/>
        <v>1</v>
      </c>
      <c r="CW13" s="20">
        <f t="shared" si="104"/>
        <v>0</v>
      </c>
      <c r="CX13" s="132"/>
      <c r="CY13" s="134">
        <f t="shared" si="51"/>
        <v>0</v>
      </c>
      <c r="CZ13" s="80">
        <f t="shared" si="52"/>
        <v>0</v>
      </c>
      <c r="DA13" s="249" t="str">
        <f t="shared" si="53"/>
        <v xml:space="preserve"> </v>
      </c>
      <c r="DB13" s="135">
        <f t="shared" si="105"/>
        <v>0</v>
      </c>
      <c r="DC13" s="20">
        <f t="shared" si="106"/>
        <v>0</v>
      </c>
      <c r="DD13" s="21">
        <f t="shared" si="54"/>
        <v>0</v>
      </c>
      <c r="DE13" s="131">
        <f t="shared" si="55"/>
        <v>1</v>
      </c>
      <c r="DF13" s="20">
        <f t="shared" si="56"/>
        <v>0</v>
      </c>
      <c r="DG13" s="132"/>
      <c r="DH13" s="20">
        <f t="shared" si="57"/>
        <v>0</v>
      </c>
      <c r="DI13" s="133"/>
      <c r="DJ13" s="131">
        <f t="shared" si="58"/>
        <v>1</v>
      </c>
      <c r="DK13" s="20">
        <f t="shared" si="107"/>
        <v>0</v>
      </c>
      <c r="DL13" s="132"/>
      <c r="DM13" s="134">
        <f t="shared" si="59"/>
        <v>0</v>
      </c>
      <c r="DN13" s="80">
        <f t="shared" si="60"/>
        <v>0</v>
      </c>
      <c r="DO13" s="249" t="str">
        <f t="shared" si="61"/>
        <v xml:space="preserve"> </v>
      </c>
      <c r="DP13" s="135">
        <f t="shared" si="108"/>
        <v>0</v>
      </c>
      <c r="DQ13" s="20">
        <f t="shared" si="109"/>
        <v>0</v>
      </c>
      <c r="DR13" s="21">
        <f t="shared" si="62"/>
        <v>0</v>
      </c>
      <c r="DS13" s="131">
        <f t="shared" si="63"/>
        <v>1</v>
      </c>
      <c r="DT13" s="20">
        <f t="shared" si="64"/>
        <v>0</v>
      </c>
      <c r="DU13" s="132"/>
      <c r="DV13" s="20">
        <f t="shared" si="65"/>
        <v>0</v>
      </c>
      <c r="DW13" s="133"/>
      <c r="DX13" s="131">
        <f t="shared" si="66"/>
        <v>1</v>
      </c>
      <c r="DY13" s="20">
        <f t="shared" si="110"/>
        <v>0</v>
      </c>
      <c r="DZ13" s="132"/>
      <c r="EA13" s="134">
        <f t="shared" si="67"/>
        <v>0</v>
      </c>
      <c r="EB13" s="80">
        <f t="shared" si="68"/>
        <v>0</v>
      </c>
      <c r="EC13" s="249" t="str">
        <f t="shared" si="69"/>
        <v xml:space="preserve"> </v>
      </c>
      <c r="ED13" s="135">
        <f t="shared" si="111"/>
        <v>0</v>
      </c>
      <c r="EE13" s="20">
        <f t="shared" si="112"/>
        <v>0</v>
      </c>
      <c r="EF13" s="21">
        <f t="shared" si="70"/>
        <v>0</v>
      </c>
      <c r="EG13" s="131">
        <f t="shared" si="71"/>
        <v>1</v>
      </c>
      <c r="EH13" s="20">
        <f t="shared" si="72"/>
        <v>0</v>
      </c>
      <c r="EI13" s="132"/>
      <c r="EJ13" s="20">
        <f t="shared" si="73"/>
        <v>0</v>
      </c>
      <c r="EK13" s="133"/>
      <c r="EL13" s="131">
        <f t="shared" si="74"/>
        <v>1</v>
      </c>
      <c r="EM13" s="20">
        <f t="shared" si="113"/>
        <v>0</v>
      </c>
      <c r="EN13" s="132"/>
      <c r="EO13" s="134">
        <f t="shared" si="75"/>
        <v>0</v>
      </c>
      <c r="EP13" s="80">
        <f t="shared" si="76"/>
        <v>0</v>
      </c>
      <c r="EQ13" s="249" t="str">
        <f t="shared" si="77"/>
        <v xml:space="preserve"> </v>
      </c>
      <c r="ER13" s="135">
        <f t="shared" si="114"/>
        <v>0</v>
      </c>
      <c r="ES13" s="20">
        <f t="shared" si="115"/>
        <v>0</v>
      </c>
      <c r="ET13" s="21">
        <f t="shared" si="78"/>
        <v>0</v>
      </c>
      <c r="EU13" s="131">
        <f t="shared" si="79"/>
        <v>1</v>
      </c>
      <c r="EV13" s="20">
        <f t="shared" si="80"/>
        <v>0</v>
      </c>
      <c r="EW13" s="132"/>
      <c r="EX13" s="20">
        <f t="shared" si="81"/>
        <v>0</v>
      </c>
      <c r="EY13" s="133"/>
      <c r="EZ13" s="131">
        <f t="shared" si="82"/>
        <v>1</v>
      </c>
      <c r="FA13" s="20">
        <f t="shared" si="116"/>
        <v>0</v>
      </c>
      <c r="FB13" s="132"/>
      <c r="FC13" s="134">
        <f t="shared" si="83"/>
        <v>0</v>
      </c>
      <c r="FD13" s="80">
        <f t="shared" si="84"/>
        <v>0</v>
      </c>
      <c r="FE13" s="249" t="str">
        <f t="shared" si="85"/>
        <v xml:space="preserve"> </v>
      </c>
      <c r="FO13" s="129" t="str">
        <f t="shared" si="0"/>
        <v>A/I</v>
      </c>
    </row>
    <row r="14" spans="2:171" ht="15" customHeight="1" x14ac:dyDescent="0.25">
      <c r="B14" s="130" t="s">
        <v>199</v>
      </c>
      <c r="C14" s="121"/>
      <c r="D14" s="40"/>
      <c r="E14" s="416" t="str">
        <f>'Pályáztatási szakasz'!E15:F15</f>
        <v>Költségelem megnevezés…</v>
      </c>
      <c r="F14" s="416"/>
      <c r="G14" s="250">
        <f>'Pályáztatási szakasz'!G15</f>
        <v>0</v>
      </c>
      <c r="H14" s="251">
        <f>'Pályáztatási szakasz'!AT15</f>
        <v>0</v>
      </c>
      <c r="I14" s="20">
        <f>'Pályáztatási szakasz'!AW15</f>
        <v>0</v>
      </c>
      <c r="J14" s="67">
        <f t="shared" si="1"/>
        <v>0</v>
      </c>
      <c r="K14" s="131">
        <f>'Pályáztatási szakasz'!AY15</f>
        <v>1</v>
      </c>
      <c r="L14" s="20">
        <f t="shared" si="3"/>
        <v>0</v>
      </c>
      <c r="M14" s="132"/>
      <c r="N14" s="20">
        <f t="shared" si="4"/>
        <v>0</v>
      </c>
      <c r="O14" s="133"/>
      <c r="P14" s="131">
        <f>'Pályáztatási szakasz'!BD15</f>
        <v>1</v>
      </c>
      <c r="Q14" s="20">
        <f t="shared" si="2"/>
        <v>0</v>
      </c>
      <c r="R14" s="132"/>
      <c r="S14" s="184">
        <f t="shared" si="5"/>
        <v>0</v>
      </c>
      <c r="T14" s="40">
        <f>'Pályáztatási szakasz'!W15</f>
        <v>0</v>
      </c>
      <c r="U14" s="249" t="str">
        <f t="shared" si="86"/>
        <v xml:space="preserve"> </v>
      </c>
      <c r="V14" s="135">
        <f t="shared" si="87"/>
        <v>0</v>
      </c>
      <c r="W14" s="20">
        <f t="shared" si="88"/>
        <v>0</v>
      </c>
      <c r="X14" s="21">
        <f t="shared" si="6"/>
        <v>0</v>
      </c>
      <c r="Y14" s="131">
        <f t="shared" si="7"/>
        <v>1</v>
      </c>
      <c r="Z14" s="20">
        <f t="shared" si="8"/>
        <v>0</v>
      </c>
      <c r="AA14" s="132"/>
      <c r="AB14" s="20">
        <f t="shared" si="9"/>
        <v>0</v>
      </c>
      <c r="AC14" s="133"/>
      <c r="AD14" s="131">
        <f t="shared" si="10"/>
        <v>1</v>
      </c>
      <c r="AE14" s="20">
        <f t="shared" si="89"/>
        <v>0</v>
      </c>
      <c r="AF14" s="132"/>
      <c r="AG14" s="134">
        <f t="shared" si="11"/>
        <v>0</v>
      </c>
      <c r="AH14" s="80">
        <f t="shared" si="12"/>
        <v>0</v>
      </c>
      <c r="AI14" s="249" t="str">
        <f t="shared" si="13"/>
        <v xml:space="preserve"> </v>
      </c>
      <c r="AJ14" s="135">
        <f t="shared" si="90"/>
        <v>0</v>
      </c>
      <c r="AK14" s="20">
        <f t="shared" si="91"/>
        <v>0</v>
      </c>
      <c r="AL14" s="21">
        <f t="shared" si="14"/>
        <v>0</v>
      </c>
      <c r="AM14" s="131">
        <f t="shared" si="15"/>
        <v>1</v>
      </c>
      <c r="AN14" s="20">
        <f t="shared" si="16"/>
        <v>0</v>
      </c>
      <c r="AO14" s="132"/>
      <c r="AP14" s="20">
        <f t="shared" si="17"/>
        <v>0</v>
      </c>
      <c r="AQ14" s="133"/>
      <c r="AR14" s="131">
        <f t="shared" si="18"/>
        <v>1</v>
      </c>
      <c r="AS14" s="20">
        <f t="shared" si="92"/>
        <v>0</v>
      </c>
      <c r="AT14" s="132"/>
      <c r="AU14" s="134">
        <f t="shared" si="19"/>
        <v>0</v>
      </c>
      <c r="AV14" s="80">
        <f t="shared" si="20"/>
        <v>0</v>
      </c>
      <c r="AW14" s="249" t="str">
        <f t="shared" si="21"/>
        <v xml:space="preserve"> </v>
      </c>
      <c r="AX14" s="135">
        <f t="shared" si="93"/>
        <v>0</v>
      </c>
      <c r="AY14" s="20">
        <f t="shared" si="94"/>
        <v>0</v>
      </c>
      <c r="AZ14" s="21">
        <f t="shared" si="22"/>
        <v>0</v>
      </c>
      <c r="BA14" s="131">
        <f t="shared" si="23"/>
        <v>1</v>
      </c>
      <c r="BB14" s="20">
        <f t="shared" si="24"/>
        <v>0</v>
      </c>
      <c r="BC14" s="132"/>
      <c r="BD14" s="20">
        <f t="shared" si="25"/>
        <v>0</v>
      </c>
      <c r="BE14" s="133"/>
      <c r="BF14" s="131">
        <f t="shared" si="26"/>
        <v>1</v>
      </c>
      <c r="BG14" s="20">
        <f t="shared" si="95"/>
        <v>0</v>
      </c>
      <c r="BH14" s="132"/>
      <c r="BI14" s="134">
        <f t="shared" si="27"/>
        <v>0</v>
      </c>
      <c r="BJ14" s="80">
        <f t="shared" si="28"/>
        <v>0</v>
      </c>
      <c r="BK14" s="249" t="str">
        <f t="shared" si="29"/>
        <v xml:space="preserve"> </v>
      </c>
      <c r="BL14" s="135">
        <f t="shared" si="96"/>
        <v>0</v>
      </c>
      <c r="BM14" s="20">
        <f t="shared" si="97"/>
        <v>0</v>
      </c>
      <c r="BN14" s="21">
        <f t="shared" si="30"/>
        <v>0</v>
      </c>
      <c r="BO14" s="131">
        <f t="shared" si="31"/>
        <v>1</v>
      </c>
      <c r="BP14" s="20">
        <f t="shared" si="32"/>
        <v>0</v>
      </c>
      <c r="BQ14" s="132"/>
      <c r="BR14" s="20">
        <f t="shared" si="33"/>
        <v>0</v>
      </c>
      <c r="BS14" s="133"/>
      <c r="BT14" s="131">
        <f t="shared" si="34"/>
        <v>1</v>
      </c>
      <c r="BU14" s="20">
        <f t="shared" si="98"/>
        <v>0</v>
      </c>
      <c r="BV14" s="132"/>
      <c r="BW14" s="134">
        <f t="shared" si="35"/>
        <v>0</v>
      </c>
      <c r="BX14" s="80">
        <f t="shared" si="36"/>
        <v>0</v>
      </c>
      <c r="BY14" s="249" t="str">
        <f t="shared" si="37"/>
        <v xml:space="preserve"> </v>
      </c>
      <c r="BZ14" s="135">
        <f t="shared" si="99"/>
        <v>0</v>
      </c>
      <c r="CA14" s="20">
        <f t="shared" si="100"/>
        <v>0</v>
      </c>
      <c r="CB14" s="21">
        <f t="shared" si="38"/>
        <v>0</v>
      </c>
      <c r="CC14" s="131">
        <f t="shared" si="39"/>
        <v>1</v>
      </c>
      <c r="CD14" s="20">
        <f t="shared" si="40"/>
        <v>0</v>
      </c>
      <c r="CE14" s="132"/>
      <c r="CF14" s="20">
        <f t="shared" si="41"/>
        <v>0</v>
      </c>
      <c r="CG14" s="133"/>
      <c r="CH14" s="131">
        <f t="shared" si="42"/>
        <v>1</v>
      </c>
      <c r="CI14" s="20">
        <f t="shared" si="101"/>
        <v>0</v>
      </c>
      <c r="CJ14" s="132"/>
      <c r="CK14" s="134">
        <f t="shared" si="43"/>
        <v>0</v>
      </c>
      <c r="CL14" s="80">
        <f t="shared" si="44"/>
        <v>0</v>
      </c>
      <c r="CM14" s="249" t="str">
        <f t="shared" si="45"/>
        <v xml:space="preserve"> </v>
      </c>
      <c r="CN14" s="135">
        <f t="shared" si="102"/>
        <v>0</v>
      </c>
      <c r="CO14" s="20">
        <f t="shared" si="103"/>
        <v>0</v>
      </c>
      <c r="CP14" s="21">
        <f t="shared" si="46"/>
        <v>0</v>
      </c>
      <c r="CQ14" s="131">
        <f t="shared" si="47"/>
        <v>1</v>
      </c>
      <c r="CR14" s="20">
        <f t="shared" si="48"/>
        <v>0</v>
      </c>
      <c r="CS14" s="132"/>
      <c r="CT14" s="20">
        <f t="shared" si="49"/>
        <v>0</v>
      </c>
      <c r="CU14" s="133"/>
      <c r="CV14" s="131">
        <f t="shared" si="50"/>
        <v>1</v>
      </c>
      <c r="CW14" s="20">
        <f t="shared" si="104"/>
        <v>0</v>
      </c>
      <c r="CX14" s="132"/>
      <c r="CY14" s="134">
        <f t="shared" si="51"/>
        <v>0</v>
      </c>
      <c r="CZ14" s="80">
        <f t="shared" si="52"/>
        <v>0</v>
      </c>
      <c r="DA14" s="249" t="str">
        <f t="shared" si="53"/>
        <v xml:space="preserve"> </v>
      </c>
      <c r="DB14" s="135">
        <f t="shared" si="105"/>
        <v>0</v>
      </c>
      <c r="DC14" s="20">
        <f t="shared" si="106"/>
        <v>0</v>
      </c>
      <c r="DD14" s="21">
        <f t="shared" si="54"/>
        <v>0</v>
      </c>
      <c r="DE14" s="131">
        <f t="shared" si="55"/>
        <v>1</v>
      </c>
      <c r="DF14" s="20">
        <f t="shared" si="56"/>
        <v>0</v>
      </c>
      <c r="DG14" s="132"/>
      <c r="DH14" s="20">
        <f t="shared" si="57"/>
        <v>0</v>
      </c>
      <c r="DI14" s="133"/>
      <c r="DJ14" s="131">
        <f t="shared" si="58"/>
        <v>1</v>
      </c>
      <c r="DK14" s="20">
        <f t="shared" si="107"/>
        <v>0</v>
      </c>
      <c r="DL14" s="132"/>
      <c r="DM14" s="134">
        <f t="shared" si="59"/>
        <v>0</v>
      </c>
      <c r="DN14" s="80">
        <f t="shared" si="60"/>
        <v>0</v>
      </c>
      <c r="DO14" s="249" t="str">
        <f t="shared" si="61"/>
        <v xml:space="preserve"> </v>
      </c>
      <c r="DP14" s="135">
        <f t="shared" si="108"/>
        <v>0</v>
      </c>
      <c r="DQ14" s="20">
        <f t="shared" si="109"/>
        <v>0</v>
      </c>
      <c r="DR14" s="21">
        <f t="shared" si="62"/>
        <v>0</v>
      </c>
      <c r="DS14" s="131">
        <f t="shared" si="63"/>
        <v>1</v>
      </c>
      <c r="DT14" s="20">
        <f t="shared" si="64"/>
        <v>0</v>
      </c>
      <c r="DU14" s="132"/>
      <c r="DV14" s="20">
        <f t="shared" si="65"/>
        <v>0</v>
      </c>
      <c r="DW14" s="133"/>
      <c r="DX14" s="131">
        <f t="shared" si="66"/>
        <v>1</v>
      </c>
      <c r="DY14" s="20">
        <f t="shared" si="110"/>
        <v>0</v>
      </c>
      <c r="DZ14" s="132"/>
      <c r="EA14" s="134">
        <f t="shared" si="67"/>
        <v>0</v>
      </c>
      <c r="EB14" s="80">
        <f t="shared" si="68"/>
        <v>0</v>
      </c>
      <c r="EC14" s="249" t="str">
        <f t="shared" si="69"/>
        <v xml:space="preserve"> </v>
      </c>
      <c r="ED14" s="135">
        <f t="shared" si="111"/>
        <v>0</v>
      </c>
      <c r="EE14" s="20">
        <f t="shared" si="112"/>
        <v>0</v>
      </c>
      <c r="EF14" s="21">
        <f t="shared" si="70"/>
        <v>0</v>
      </c>
      <c r="EG14" s="131">
        <f t="shared" si="71"/>
        <v>1</v>
      </c>
      <c r="EH14" s="20">
        <f t="shared" si="72"/>
        <v>0</v>
      </c>
      <c r="EI14" s="132"/>
      <c r="EJ14" s="20">
        <f t="shared" si="73"/>
        <v>0</v>
      </c>
      <c r="EK14" s="133"/>
      <c r="EL14" s="131">
        <f t="shared" si="74"/>
        <v>1</v>
      </c>
      <c r="EM14" s="20">
        <f t="shared" si="113"/>
        <v>0</v>
      </c>
      <c r="EN14" s="132"/>
      <c r="EO14" s="134">
        <f t="shared" si="75"/>
        <v>0</v>
      </c>
      <c r="EP14" s="80">
        <f t="shared" si="76"/>
        <v>0</v>
      </c>
      <c r="EQ14" s="249" t="str">
        <f t="shared" si="77"/>
        <v xml:space="preserve"> </v>
      </c>
      <c r="ER14" s="135">
        <f t="shared" si="114"/>
        <v>0</v>
      </c>
      <c r="ES14" s="20">
        <f t="shared" si="115"/>
        <v>0</v>
      </c>
      <c r="ET14" s="21">
        <f t="shared" si="78"/>
        <v>0</v>
      </c>
      <c r="EU14" s="131">
        <f t="shared" si="79"/>
        <v>1</v>
      </c>
      <c r="EV14" s="20">
        <f t="shared" si="80"/>
        <v>0</v>
      </c>
      <c r="EW14" s="132"/>
      <c r="EX14" s="20">
        <f t="shared" si="81"/>
        <v>0</v>
      </c>
      <c r="EY14" s="133"/>
      <c r="EZ14" s="131">
        <f t="shared" si="82"/>
        <v>1</v>
      </c>
      <c r="FA14" s="20">
        <f t="shared" si="116"/>
        <v>0</v>
      </c>
      <c r="FB14" s="132"/>
      <c r="FC14" s="134">
        <f t="shared" si="83"/>
        <v>0</v>
      </c>
      <c r="FD14" s="80">
        <f t="shared" si="84"/>
        <v>0</v>
      </c>
      <c r="FE14" s="249" t="str">
        <f t="shared" si="85"/>
        <v xml:space="preserve"> </v>
      </c>
      <c r="FO14" s="129" t="str">
        <f t="shared" si="0"/>
        <v>A/I</v>
      </c>
    </row>
    <row r="15" spans="2:171" ht="15" customHeight="1" x14ac:dyDescent="0.25">
      <c r="B15" s="130" t="s">
        <v>200</v>
      </c>
      <c r="C15" s="121"/>
      <c r="D15" s="40"/>
      <c r="E15" s="416" t="str">
        <f>'Pályáztatási szakasz'!E16:F16</f>
        <v>Költségelem megnevezés…</v>
      </c>
      <c r="F15" s="416"/>
      <c r="G15" s="250">
        <f>'Pályáztatási szakasz'!G16</f>
        <v>0</v>
      </c>
      <c r="H15" s="251">
        <f>'Pályáztatási szakasz'!AT16</f>
        <v>0</v>
      </c>
      <c r="I15" s="20">
        <f>'Pályáztatási szakasz'!AW16</f>
        <v>0</v>
      </c>
      <c r="J15" s="67">
        <f t="shared" si="1"/>
        <v>0</v>
      </c>
      <c r="K15" s="131">
        <f>'Pályáztatási szakasz'!AY16</f>
        <v>1</v>
      </c>
      <c r="L15" s="20">
        <f t="shared" si="3"/>
        <v>0</v>
      </c>
      <c r="M15" s="132"/>
      <c r="N15" s="20">
        <f t="shared" si="4"/>
        <v>0</v>
      </c>
      <c r="O15" s="133"/>
      <c r="P15" s="131">
        <f>'Pályáztatási szakasz'!BD16</f>
        <v>1</v>
      </c>
      <c r="Q15" s="20">
        <f>ROUND((P15*L15),0)</f>
        <v>0</v>
      </c>
      <c r="R15" s="132"/>
      <c r="S15" s="184">
        <f t="shared" si="5"/>
        <v>0</v>
      </c>
      <c r="T15" s="40">
        <f>'Pályáztatási szakasz'!W16</f>
        <v>0</v>
      </c>
      <c r="U15" s="249" t="str">
        <f t="shared" si="86"/>
        <v xml:space="preserve"> </v>
      </c>
      <c r="V15" s="135">
        <f t="shared" si="87"/>
        <v>0</v>
      </c>
      <c r="W15" s="20">
        <f t="shared" si="88"/>
        <v>0</v>
      </c>
      <c r="X15" s="21">
        <f t="shared" si="6"/>
        <v>0</v>
      </c>
      <c r="Y15" s="131">
        <f t="shared" si="7"/>
        <v>1</v>
      </c>
      <c r="Z15" s="20">
        <f t="shared" si="8"/>
        <v>0</v>
      </c>
      <c r="AA15" s="132"/>
      <c r="AB15" s="20">
        <f t="shared" si="9"/>
        <v>0</v>
      </c>
      <c r="AC15" s="133"/>
      <c r="AD15" s="131">
        <f t="shared" si="10"/>
        <v>1</v>
      </c>
      <c r="AE15" s="20">
        <f t="shared" si="89"/>
        <v>0</v>
      </c>
      <c r="AF15" s="132"/>
      <c r="AG15" s="134">
        <f t="shared" si="11"/>
        <v>0</v>
      </c>
      <c r="AH15" s="80">
        <f t="shared" si="12"/>
        <v>0</v>
      </c>
      <c r="AI15" s="249" t="str">
        <f t="shared" si="13"/>
        <v xml:space="preserve"> </v>
      </c>
      <c r="AJ15" s="135">
        <f t="shared" si="90"/>
        <v>0</v>
      </c>
      <c r="AK15" s="20">
        <f t="shared" si="91"/>
        <v>0</v>
      </c>
      <c r="AL15" s="21">
        <f t="shared" si="14"/>
        <v>0</v>
      </c>
      <c r="AM15" s="131">
        <f t="shared" si="15"/>
        <v>1</v>
      </c>
      <c r="AN15" s="20">
        <f t="shared" si="16"/>
        <v>0</v>
      </c>
      <c r="AO15" s="132"/>
      <c r="AP15" s="20">
        <f t="shared" si="17"/>
        <v>0</v>
      </c>
      <c r="AQ15" s="133"/>
      <c r="AR15" s="131">
        <f t="shared" si="18"/>
        <v>1</v>
      </c>
      <c r="AS15" s="20">
        <f t="shared" si="92"/>
        <v>0</v>
      </c>
      <c r="AT15" s="132"/>
      <c r="AU15" s="134">
        <f t="shared" si="19"/>
        <v>0</v>
      </c>
      <c r="AV15" s="80">
        <f t="shared" si="20"/>
        <v>0</v>
      </c>
      <c r="AW15" s="249" t="str">
        <f t="shared" si="21"/>
        <v xml:space="preserve"> </v>
      </c>
      <c r="AX15" s="135">
        <f t="shared" si="93"/>
        <v>0</v>
      </c>
      <c r="AY15" s="20">
        <f t="shared" si="94"/>
        <v>0</v>
      </c>
      <c r="AZ15" s="21">
        <f t="shared" si="22"/>
        <v>0</v>
      </c>
      <c r="BA15" s="131">
        <f t="shared" si="23"/>
        <v>1</v>
      </c>
      <c r="BB15" s="20">
        <f t="shared" si="24"/>
        <v>0</v>
      </c>
      <c r="BC15" s="132"/>
      <c r="BD15" s="20">
        <f t="shared" si="25"/>
        <v>0</v>
      </c>
      <c r="BE15" s="133"/>
      <c r="BF15" s="131">
        <f t="shared" si="26"/>
        <v>1</v>
      </c>
      <c r="BG15" s="20">
        <f t="shared" si="95"/>
        <v>0</v>
      </c>
      <c r="BH15" s="132"/>
      <c r="BI15" s="134">
        <f t="shared" si="27"/>
        <v>0</v>
      </c>
      <c r="BJ15" s="80">
        <f t="shared" si="28"/>
        <v>0</v>
      </c>
      <c r="BK15" s="249" t="str">
        <f t="shared" si="29"/>
        <v xml:space="preserve"> </v>
      </c>
      <c r="BL15" s="135">
        <f t="shared" si="96"/>
        <v>0</v>
      </c>
      <c r="BM15" s="20">
        <f t="shared" si="97"/>
        <v>0</v>
      </c>
      <c r="BN15" s="21">
        <f t="shared" si="30"/>
        <v>0</v>
      </c>
      <c r="BO15" s="131">
        <f t="shared" si="31"/>
        <v>1</v>
      </c>
      <c r="BP15" s="20">
        <f t="shared" si="32"/>
        <v>0</v>
      </c>
      <c r="BQ15" s="132"/>
      <c r="BR15" s="20">
        <f t="shared" si="33"/>
        <v>0</v>
      </c>
      <c r="BS15" s="133"/>
      <c r="BT15" s="131">
        <f t="shared" si="34"/>
        <v>1</v>
      </c>
      <c r="BU15" s="20">
        <f t="shared" si="98"/>
        <v>0</v>
      </c>
      <c r="BV15" s="132"/>
      <c r="BW15" s="134">
        <f t="shared" si="35"/>
        <v>0</v>
      </c>
      <c r="BX15" s="80">
        <f t="shared" si="36"/>
        <v>0</v>
      </c>
      <c r="BY15" s="249" t="str">
        <f t="shared" si="37"/>
        <v xml:space="preserve"> </v>
      </c>
      <c r="BZ15" s="135">
        <f t="shared" si="99"/>
        <v>0</v>
      </c>
      <c r="CA15" s="20">
        <f t="shared" si="100"/>
        <v>0</v>
      </c>
      <c r="CB15" s="21">
        <f t="shared" si="38"/>
        <v>0</v>
      </c>
      <c r="CC15" s="131">
        <f t="shared" si="39"/>
        <v>1</v>
      </c>
      <c r="CD15" s="20">
        <f t="shared" si="40"/>
        <v>0</v>
      </c>
      <c r="CE15" s="132"/>
      <c r="CF15" s="20">
        <f t="shared" si="41"/>
        <v>0</v>
      </c>
      <c r="CG15" s="133"/>
      <c r="CH15" s="131">
        <f t="shared" si="42"/>
        <v>1</v>
      </c>
      <c r="CI15" s="20">
        <f t="shared" si="101"/>
        <v>0</v>
      </c>
      <c r="CJ15" s="132"/>
      <c r="CK15" s="134">
        <f t="shared" si="43"/>
        <v>0</v>
      </c>
      <c r="CL15" s="80">
        <f t="shared" si="44"/>
        <v>0</v>
      </c>
      <c r="CM15" s="249" t="str">
        <f t="shared" si="45"/>
        <v xml:space="preserve"> </v>
      </c>
      <c r="CN15" s="135">
        <f t="shared" si="102"/>
        <v>0</v>
      </c>
      <c r="CO15" s="20">
        <f t="shared" si="103"/>
        <v>0</v>
      </c>
      <c r="CP15" s="21">
        <f t="shared" si="46"/>
        <v>0</v>
      </c>
      <c r="CQ15" s="131">
        <f t="shared" si="47"/>
        <v>1</v>
      </c>
      <c r="CR15" s="20">
        <f t="shared" si="48"/>
        <v>0</v>
      </c>
      <c r="CS15" s="132"/>
      <c r="CT15" s="20">
        <f t="shared" si="49"/>
        <v>0</v>
      </c>
      <c r="CU15" s="133"/>
      <c r="CV15" s="131">
        <f t="shared" si="50"/>
        <v>1</v>
      </c>
      <c r="CW15" s="20">
        <f t="shared" si="104"/>
        <v>0</v>
      </c>
      <c r="CX15" s="132"/>
      <c r="CY15" s="134">
        <f t="shared" si="51"/>
        <v>0</v>
      </c>
      <c r="CZ15" s="80">
        <f t="shared" si="52"/>
        <v>0</v>
      </c>
      <c r="DA15" s="249" t="str">
        <f t="shared" si="53"/>
        <v xml:space="preserve"> </v>
      </c>
      <c r="DB15" s="135">
        <f t="shared" si="105"/>
        <v>0</v>
      </c>
      <c r="DC15" s="20">
        <f t="shared" si="106"/>
        <v>0</v>
      </c>
      <c r="DD15" s="21">
        <f t="shared" si="54"/>
        <v>0</v>
      </c>
      <c r="DE15" s="131">
        <f t="shared" si="55"/>
        <v>1</v>
      </c>
      <c r="DF15" s="20">
        <f t="shared" si="56"/>
        <v>0</v>
      </c>
      <c r="DG15" s="132"/>
      <c r="DH15" s="20">
        <f t="shared" si="57"/>
        <v>0</v>
      </c>
      <c r="DI15" s="133"/>
      <c r="DJ15" s="131">
        <f t="shared" si="58"/>
        <v>1</v>
      </c>
      <c r="DK15" s="20">
        <f t="shared" si="107"/>
        <v>0</v>
      </c>
      <c r="DL15" s="132"/>
      <c r="DM15" s="134">
        <f t="shared" si="59"/>
        <v>0</v>
      </c>
      <c r="DN15" s="80">
        <f t="shared" si="60"/>
        <v>0</v>
      </c>
      <c r="DO15" s="249" t="str">
        <f t="shared" si="61"/>
        <v xml:space="preserve"> </v>
      </c>
      <c r="DP15" s="135">
        <f t="shared" si="108"/>
        <v>0</v>
      </c>
      <c r="DQ15" s="20">
        <f t="shared" si="109"/>
        <v>0</v>
      </c>
      <c r="DR15" s="21">
        <f t="shared" si="62"/>
        <v>0</v>
      </c>
      <c r="DS15" s="131">
        <f t="shared" si="63"/>
        <v>1</v>
      </c>
      <c r="DT15" s="20">
        <f t="shared" si="64"/>
        <v>0</v>
      </c>
      <c r="DU15" s="132"/>
      <c r="DV15" s="20">
        <f t="shared" si="65"/>
        <v>0</v>
      </c>
      <c r="DW15" s="133"/>
      <c r="DX15" s="131">
        <f t="shared" si="66"/>
        <v>1</v>
      </c>
      <c r="DY15" s="20">
        <f t="shared" si="110"/>
        <v>0</v>
      </c>
      <c r="DZ15" s="132"/>
      <c r="EA15" s="134">
        <f t="shared" si="67"/>
        <v>0</v>
      </c>
      <c r="EB15" s="80">
        <f t="shared" si="68"/>
        <v>0</v>
      </c>
      <c r="EC15" s="249" t="str">
        <f t="shared" si="69"/>
        <v xml:space="preserve"> </v>
      </c>
      <c r="ED15" s="135">
        <f t="shared" si="111"/>
        <v>0</v>
      </c>
      <c r="EE15" s="20">
        <f t="shared" si="112"/>
        <v>0</v>
      </c>
      <c r="EF15" s="21">
        <f t="shared" si="70"/>
        <v>0</v>
      </c>
      <c r="EG15" s="131">
        <f t="shared" si="71"/>
        <v>1</v>
      </c>
      <c r="EH15" s="20">
        <f t="shared" si="72"/>
        <v>0</v>
      </c>
      <c r="EI15" s="132"/>
      <c r="EJ15" s="20">
        <f t="shared" si="73"/>
        <v>0</v>
      </c>
      <c r="EK15" s="133"/>
      <c r="EL15" s="131">
        <f t="shared" si="74"/>
        <v>1</v>
      </c>
      <c r="EM15" s="20">
        <f t="shared" si="113"/>
        <v>0</v>
      </c>
      <c r="EN15" s="132"/>
      <c r="EO15" s="134">
        <f t="shared" si="75"/>
        <v>0</v>
      </c>
      <c r="EP15" s="80">
        <f t="shared" si="76"/>
        <v>0</v>
      </c>
      <c r="EQ15" s="249" t="str">
        <f t="shared" si="77"/>
        <v xml:space="preserve"> </v>
      </c>
      <c r="ER15" s="135">
        <f t="shared" si="114"/>
        <v>0</v>
      </c>
      <c r="ES15" s="20">
        <f t="shared" si="115"/>
        <v>0</v>
      </c>
      <c r="ET15" s="21">
        <f t="shared" si="78"/>
        <v>0</v>
      </c>
      <c r="EU15" s="131">
        <f t="shared" si="79"/>
        <v>1</v>
      </c>
      <c r="EV15" s="20">
        <f t="shared" si="80"/>
        <v>0</v>
      </c>
      <c r="EW15" s="132"/>
      <c r="EX15" s="20">
        <f t="shared" si="81"/>
        <v>0</v>
      </c>
      <c r="EY15" s="133"/>
      <c r="EZ15" s="131">
        <f t="shared" si="82"/>
        <v>1</v>
      </c>
      <c r="FA15" s="20">
        <f t="shared" si="116"/>
        <v>0</v>
      </c>
      <c r="FB15" s="132"/>
      <c r="FC15" s="134">
        <f t="shared" si="83"/>
        <v>0</v>
      </c>
      <c r="FD15" s="80">
        <f t="shared" si="84"/>
        <v>0</v>
      </c>
      <c r="FE15" s="249" t="str">
        <f t="shared" si="85"/>
        <v xml:space="preserve"> </v>
      </c>
      <c r="FO15" s="129" t="str">
        <f t="shared" si="0"/>
        <v>A/I</v>
      </c>
    </row>
    <row r="16" spans="2:171" ht="15" customHeight="1" x14ac:dyDescent="0.25">
      <c r="B16" s="130" t="s">
        <v>201</v>
      </c>
      <c r="C16" s="121"/>
      <c r="D16" s="40"/>
      <c r="E16" s="416" t="str">
        <f>'Pályáztatási szakasz'!E17:F17</f>
        <v>Költségelem megnevezés…</v>
      </c>
      <c r="F16" s="416"/>
      <c r="G16" s="250">
        <f>'Pályáztatási szakasz'!G17</f>
        <v>0</v>
      </c>
      <c r="H16" s="251">
        <f>'Pályáztatási szakasz'!AT17</f>
        <v>0</v>
      </c>
      <c r="I16" s="20">
        <f>'Pályáztatási szakasz'!AW17</f>
        <v>0</v>
      </c>
      <c r="J16" s="67">
        <f t="shared" si="1"/>
        <v>0</v>
      </c>
      <c r="K16" s="131">
        <f>'Pályáztatási szakasz'!AY17</f>
        <v>1</v>
      </c>
      <c r="L16" s="20">
        <f t="shared" si="3"/>
        <v>0</v>
      </c>
      <c r="M16" s="132"/>
      <c r="N16" s="20">
        <f t="shared" si="4"/>
        <v>0</v>
      </c>
      <c r="O16" s="133"/>
      <c r="P16" s="131">
        <f>'Pályáztatási szakasz'!BD17</f>
        <v>1</v>
      </c>
      <c r="Q16" s="20">
        <f t="shared" si="2"/>
        <v>0</v>
      </c>
      <c r="R16" s="132"/>
      <c r="S16" s="184">
        <f t="shared" si="5"/>
        <v>0</v>
      </c>
      <c r="T16" s="40">
        <f>'Pályáztatási szakasz'!W17</f>
        <v>0</v>
      </c>
      <c r="U16" s="249" t="str">
        <f t="shared" si="86"/>
        <v xml:space="preserve"> </v>
      </c>
      <c r="V16" s="135">
        <f t="shared" si="87"/>
        <v>0</v>
      </c>
      <c r="W16" s="20">
        <f t="shared" si="88"/>
        <v>0</v>
      </c>
      <c r="X16" s="21">
        <f t="shared" si="6"/>
        <v>0</v>
      </c>
      <c r="Y16" s="131">
        <f t="shared" si="7"/>
        <v>1</v>
      </c>
      <c r="Z16" s="20">
        <f t="shared" si="8"/>
        <v>0</v>
      </c>
      <c r="AA16" s="132"/>
      <c r="AB16" s="20">
        <f t="shared" si="9"/>
        <v>0</v>
      </c>
      <c r="AC16" s="133"/>
      <c r="AD16" s="131">
        <f t="shared" si="10"/>
        <v>1</v>
      </c>
      <c r="AE16" s="20">
        <f t="shared" si="89"/>
        <v>0</v>
      </c>
      <c r="AF16" s="132"/>
      <c r="AG16" s="134">
        <f t="shared" si="11"/>
        <v>0</v>
      </c>
      <c r="AH16" s="80">
        <f t="shared" si="12"/>
        <v>0</v>
      </c>
      <c r="AI16" s="249" t="str">
        <f t="shared" si="13"/>
        <v xml:space="preserve"> </v>
      </c>
      <c r="AJ16" s="135">
        <f t="shared" si="90"/>
        <v>0</v>
      </c>
      <c r="AK16" s="20">
        <f t="shared" si="91"/>
        <v>0</v>
      </c>
      <c r="AL16" s="21">
        <f t="shared" si="14"/>
        <v>0</v>
      </c>
      <c r="AM16" s="131">
        <f t="shared" si="15"/>
        <v>1</v>
      </c>
      <c r="AN16" s="20">
        <f t="shared" si="16"/>
        <v>0</v>
      </c>
      <c r="AO16" s="132"/>
      <c r="AP16" s="20">
        <f t="shared" si="17"/>
        <v>0</v>
      </c>
      <c r="AQ16" s="133"/>
      <c r="AR16" s="131">
        <f t="shared" si="18"/>
        <v>1</v>
      </c>
      <c r="AS16" s="20">
        <f t="shared" si="92"/>
        <v>0</v>
      </c>
      <c r="AT16" s="132"/>
      <c r="AU16" s="134">
        <f t="shared" si="19"/>
        <v>0</v>
      </c>
      <c r="AV16" s="80">
        <f t="shared" si="20"/>
        <v>0</v>
      </c>
      <c r="AW16" s="249" t="str">
        <f t="shared" si="21"/>
        <v xml:space="preserve"> </v>
      </c>
      <c r="AX16" s="135">
        <f t="shared" si="93"/>
        <v>0</v>
      </c>
      <c r="AY16" s="20">
        <f t="shared" si="94"/>
        <v>0</v>
      </c>
      <c r="AZ16" s="21">
        <f t="shared" si="22"/>
        <v>0</v>
      </c>
      <c r="BA16" s="131">
        <f t="shared" si="23"/>
        <v>1</v>
      </c>
      <c r="BB16" s="20">
        <f t="shared" si="24"/>
        <v>0</v>
      </c>
      <c r="BC16" s="132"/>
      <c r="BD16" s="20">
        <f t="shared" si="25"/>
        <v>0</v>
      </c>
      <c r="BE16" s="133"/>
      <c r="BF16" s="131">
        <f t="shared" si="26"/>
        <v>1</v>
      </c>
      <c r="BG16" s="20">
        <f t="shared" si="95"/>
        <v>0</v>
      </c>
      <c r="BH16" s="132"/>
      <c r="BI16" s="134">
        <f t="shared" si="27"/>
        <v>0</v>
      </c>
      <c r="BJ16" s="80">
        <f t="shared" si="28"/>
        <v>0</v>
      </c>
      <c r="BK16" s="249" t="str">
        <f t="shared" si="29"/>
        <v xml:space="preserve"> </v>
      </c>
      <c r="BL16" s="135">
        <f t="shared" si="96"/>
        <v>0</v>
      </c>
      <c r="BM16" s="20">
        <f t="shared" si="97"/>
        <v>0</v>
      </c>
      <c r="BN16" s="21">
        <f t="shared" si="30"/>
        <v>0</v>
      </c>
      <c r="BO16" s="131">
        <f t="shared" si="31"/>
        <v>1</v>
      </c>
      <c r="BP16" s="20">
        <f t="shared" si="32"/>
        <v>0</v>
      </c>
      <c r="BQ16" s="132"/>
      <c r="BR16" s="20">
        <f t="shared" si="33"/>
        <v>0</v>
      </c>
      <c r="BS16" s="133"/>
      <c r="BT16" s="131">
        <f t="shared" si="34"/>
        <v>1</v>
      </c>
      <c r="BU16" s="20">
        <f t="shared" si="98"/>
        <v>0</v>
      </c>
      <c r="BV16" s="132"/>
      <c r="BW16" s="134">
        <f t="shared" si="35"/>
        <v>0</v>
      </c>
      <c r="BX16" s="80">
        <f t="shared" si="36"/>
        <v>0</v>
      </c>
      <c r="BY16" s="249" t="str">
        <f t="shared" si="37"/>
        <v xml:space="preserve"> </v>
      </c>
      <c r="BZ16" s="135">
        <f t="shared" si="99"/>
        <v>0</v>
      </c>
      <c r="CA16" s="20">
        <f t="shared" si="100"/>
        <v>0</v>
      </c>
      <c r="CB16" s="21">
        <f t="shared" si="38"/>
        <v>0</v>
      </c>
      <c r="CC16" s="131">
        <f t="shared" si="39"/>
        <v>1</v>
      </c>
      <c r="CD16" s="20">
        <f t="shared" si="40"/>
        <v>0</v>
      </c>
      <c r="CE16" s="132"/>
      <c r="CF16" s="20">
        <f t="shared" si="41"/>
        <v>0</v>
      </c>
      <c r="CG16" s="133"/>
      <c r="CH16" s="131">
        <f t="shared" si="42"/>
        <v>1</v>
      </c>
      <c r="CI16" s="20">
        <f t="shared" si="101"/>
        <v>0</v>
      </c>
      <c r="CJ16" s="132"/>
      <c r="CK16" s="134">
        <f t="shared" si="43"/>
        <v>0</v>
      </c>
      <c r="CL16" s="80">
        <f t="shared" si="44"/>
        <v>0</v>
      </c>
      <c r="CM16" s="249" t="str">
        <f t="shared" si="45"/>
        <v xml:space="preserve"> </v>
      </c>
      <c r="CN16" s="135">
        <f t="shared" si="102"/>
        <v>0</v>
      </c>
      <c r="CO16" s="20">
        <f t="shared" si="103"/>
        <v>0</v>
      </c>
      <c r="CP16" s="21">
        <f t="shared" si="46"/>
        <v>0</v>
      </c>
      <c r="CQ16" s="131">
        <f t="shared" si="47"/>
        <v>1</v>
      </c>
      <c r="CR16" s="20">
        <f t="shared" si="48"/>
        <v>0</v>
      </c>
      <c r="CS16" s="132"/>
      <c r="CT16" s="20">
        <f t="shared" si="49"/>
        <v>0</v>
      </c>
      <c r="CU16" s="133"/>
      <c r="CV16" s="131">
        <f t="shared" si="50"/>
        <v>1</v>
      </c>
      <c r="CW16" s="20">
        <f t="shared" si="104"/>
        <v>0</v>
      </c>
      <c r="CX16" s="132"/>
      <c r="CY16" s="134">
        <f t="shared" si="51"/>
        <v>0</v>
      </c>
      <c r="CZ16" s="80">
        <f t="shared" si="52"/>
        <v>0</v>
      </c>
      <c r="DA16" s="249" t="str">
        <f t="shared" si="53"/>
        <v xml:space="preserve"> </v>
      </c>
      <c r="DB16" s="135">
        <f t="shared" si="105"/>
        <v>0</v>
      </c>
      <c r="DC16" s="20">
        <f t="shared" si="106"/>
        <v>0</v>
      </c>
      <c r="DD16" s="21">
        <f t="shared" si="54"/>
        <v>0</v>
      </c>
      <c r="DE16" s="131">
        <f t="shared" si="55"/>
        <v>1</v>
      </c>
      <c r="DF16" s="20">
        <f t="shared" si="56"/>
        <v>0</v>
      </c>
      <c r="DG16" s="132"/>
      <c r="DH16" s="20">
        <f t="shared" si="57"/>
        <v>0</v>
      </c>
      <c r="DI16" s="133"/>
      <c r="DJ16" s="131">
        <f t="shared" si="58"/>
        <v>1</v>
      </c>
      <c r="DK16" s="20">
        <f t="shared" si="107"/>
        <v>0</v>
      </c>
      <c r="DL16" s="132"/>
      <c r="DM16" s="134">
        <f t="shared" si="59"/>
        <v>0</v>
      </c>
      <c r="DN16" s="80">
        <f t="shared" si="60"/>
        <v>0</v>
      </c>
      <c r="DO16" s="249" t="str">
        <f t="shared" si="61"/>
        <v xml:space="preserve"> </v>
      </c>
      <c r="DP16" s="135">
        <f t="shared" si="108"/>
        <v>0</v>
      </c>
      <c r="DQ16" s="20">
        <f t="shared" si="109"/>
        <v>0</v>
      </c>
      <c r="DR16" s="21">
        <f t="shared" si="62"/>
        <v>0</v>
      </c>
      <c r="DS16" s="131">
        <f t="shared" si="63"/>
        <v>1</v>
      </c>
      <c r="DT16" s="20">
        <f t="shared" si="64"/>
        <v>0</v>
      </c>
      <c r="DU16" s="132"/>
      <c r="DV16" s="20">
        <f t="shared" si="65"/>
        <v>0</v>
      </c>
      <c r="DW16" s="133"/>
      <c r="DX16" s="131">
        <f t="shared" si="66"/>
        <v>1</v>
      </c>
      <c r="DY16" s="20">
        <f t="shared" si="110"/>
        <v>0</v>
      </c>
      <c r="DZ16" s="132"/>
      <c r="EA16" s="134">
        <f t="shared" si="67"/>
        <v>0</v>
      </c>
      <c r="EB16" s="80">
        <f t="shared" si="68"/>
        <v>0</v>
      </c>
      <c r="EC16" s="249" t="str">
        <f t="shared" si="69"/>
        <v xml:space="preserve"> </v>
      </c>
      <c r="ED16" s="135">
        <f t="shared" si="111"/>
        <v>0</v>
      </c>
      <c r="EE16" s="20">
        <f t="shared" si="112"/>
        <v>0</v>
      </c>
      <c r="EF16" s="21">
        <f t="shared" si="70"/>
        <v>0</v>
      </c>
      <c r="EG16" s="131">
        <f t="shared" si="71"/>
        <v>1</v>
      </c>
      <c r="EH16" s="20">
        <f t="shared" si="72"/>
        <v>0</v>
      </c>
      <c r="EI16" s="132"/>
      <c r="EJ16" s="20">
        <f t="shared" si="73"/>
        <v>0</v>
      </c>
      <c r="EK16" s="133"/>
      <c r="EL16" s="131">
        <f t="shared" si="74"/>
        <v>1</v>
      </c>
      <c r="EM16" s="20">
        <f t="shared" si="113"/>
        <v>0</v>
      </c>
      <c r="EN16" s="132"/>
      <c r="EO16" s="134">
        <f t="shared" si="75"/>
        <v>0</v>
      </c>
      <c r="EP16" s="80">
        <f t="shared" si="76"/>
        <v>0</v>
      </c>
      <c r="EQ16" s="249" t="str">
        <f t="shared" si="77"/>
        <v xml:space="preserve"> </v>
      </c>
      <c r="ER16" s="135">
        <f t="shared" si="114"/>
        <v>0</v>
      </c>
      <c r="ES16" s="20">
        <f t="shared" si="115"/>
        <v>0</v>
      </c>
      <c r="ET16" s="21">
        <f t="shared" si="78"/>
        <v>0</v>
      </c>
      <c r="EU16" s="131">
        <f t="shared" si="79"/>
        <v>1</v>
      </c>
      <c r="EV16" s="20">
        <f t="shared" si="80"/>
        <v>0</v>
      </c>
      <c r="EW16" s="132"/>
      <c r="EX16" s="20">
        <f t="shared" si="81"/>
        <v>0</v>
      </c>
      <c r="EY16" s="133"/>
      <c r="EZ16" s="131">
        <f t="shared" si="82"/>
        <v>1</v>
      </c>
      <c r="FA16" s="20">
        <f t="shared" si="116"/>
        <v>0</v>
      </c>
      <c r="FB16" s="132"/>
      <c r="FC16" s="134">
        <f t="shared" si="83"/>
        <v>0</v>
      </c>
      <c r="FD16" s="80">
        <f t="shared" si="84"/>
        <v>0</v>
      </c>
      <c r="FE16" s="249" t="str">
        <f t="shared" si="85"/>
        <v xml:space="preserve"> </v>
      </c>
      <c r="FO16" s="129" t="str">
        <f t="shared" si="0"/>
        <v>A/I</v>
      </c>
    </row>
    <row r="17" spans="2:171" ht="15" customHeight="1" x14ac:dyDescent="0.25">
      <c r="B17" s="130" t="s">
        <v>202</v>
      </c>
      <c r="C17" s="121"/>
      <c r="D17" s="40"/>
      <c r="E17" s="416" t="str">
        <f>'Pályáztatási szakasz'!E18:F18</f>
        <v>Költségelem megnevezés…</v>
      </c>
      <c r="F17" s="416"/>
      <c r="G17" s="250">
        <f>'Pályáztatási szakasz'!G18</f>
        <v>0</v>
      </c>
      <c r="H17" s="251">
        <f>'Pályáztatási szakasz'!AT18</f>
        <v>0</v>
      </c>
      <c r="I17" s="20">
        <f>'Pályáztatási szakasz'!AW18</f>
        <v>0</v>
      </c>
      <c r="J17" s="67">
        <f t="shared" si="1"/>
        <v>0</v>
      </c>
      <c r="K17" s="131">
        <f>'Pályáztatási szakasz'!AY18</f>
        <v>1</v>
      </c>
      <c r="L17" s="20">
        <f t="shared" si="3"/>
        <v>0</v>
      </c>
      <c r="M17" s="132"/>
      <c r="N17" s="20">
        <f t="shared" si="4"/>
        <v>0</v>
      </c>
      <c r="O17" s="133"/>
      <c r="P17" s="131">
        <f>'Pályáztatási szakasz'!BD18</f>
        <v>1</v>
      </c>
      <c r="Q17" s="20">
        <f t="shared" si="2"/>
        <v>0</v>
      </c>
      <c r="R17" s="132"/>
      <c r="S17" s="184">
        <f t="shared" si="5"/>
        <v>0</v>
      </c>
      <c r="T17" s="40">
        <f>'Pályáztatási szakasz'!W18</f>
        <v>0</v>
      </c>
      <c r="U17" s="249" t="str">
        <f t="shared" si="86"/>
        <v xml:space="preserve"> </v>
      </c>
      <c r="V17" s="135">
        <f t="shared" si="87"/>
        <v>0</v>
      </c>
      <c r="W17" s="20">
        <f t="shared" si="88"/>
        <v>0</v>
      </c>
      <c r="X17" s="21">
        <f t="shared" si="6"/>
        <v>0</v>
      </c>
      <c r="Y17" s="131">
        <f t="shared" si="7"/>
        <v>1</v>
      </c>
      <c r="Z17" s="20">
        <f t="shared" si="8"/>
        <v>0</v>
      </c>
      <c r="AA17" s="132"/>
      <c r="AB17" s="20">
        <f t="shared" si="9"/>
        <v>0</v>
      </c>
      <c r="AC17" s="133"/>
      <c r="AD17" s="131">
        <f t="shared" si="10"/>
        <v>1</v>
      </c>
      <c r="AE17" s="20">
        <f t="shared" si="89"/>
        <v>0</v>
      </c>
      <c r="AF17" s="132"/>
      <c r="AG17" s="134">
        <f t="shared" si="11"/>
        <v>0</v>
      </c>
      <c r="AH17" s="80">
        <f t="shared" si="12"/>
        <v>0</v>
      </c>
      <c r="AI17" s="249" t="str">
        <f t="shared" si="13"/>
        <v xml:space="preserve"> </v>
      </c>
      <c r="AJ17" s="135">
        <f t="shared" si="90"/>
        <v>0</v>
      </c>
      <c r="AK17" s="20">
        <f t="shared" si="91"/>
        <v>0</v>
      </c>
      <c r="AL17" s="21">
        <f t="shared" si="14"/>
        <v>0</v>
      </c>
      <c r="AM17" s="131">
        <f t="shared" si="15"/>
        <v>1</v>
      </c>
      <c r="AN17" s="20">
        <f t="shared" si="16"/>
        <v>0</v>
      </c>
      <c r="AO17" s="132"/>
      <c r="AP17" s="20">
        <f t="shared" si="17"/>
        <v>0</v>
      </c>
      <c r="AQ17" s="133"/>
      <c r="AR17" s="131">
        <f t="shared" si="18"/>
        <v>1</v>
      </c>
      <c r="AS17" s="20">
        <f t="shared" si="92"/>
        <v>0</v>
      </c>
      <c r="AT17" s="132"/>
      <c r="AU17" s="134">
        <f t="shared" si="19"/>
        <v>0</v>
      </c>
      <c r="AV17" s="80">
        <f t="shared" si="20"/>
        <v>0</v>
      </c>
      <c r="AW17" s="249" t="str">
        <f t="shared" si="21"/>
        <v xml:space="preserve"> </v>
      </c>
      <c r="AX17" s="135">
        <f t="shared" si="93"/>
        <v>0</v>
      </c>
      <c r="AY17" s="20">
        <f t="shared" si="94"/>
        <v>0</v>
      </c>
      <c r="AZ17" s="21">
        <f t="shared" si="22"/>
        <v>0</v>
      </c>
      <c r="BA17" s="131">
        <f t="shared" si="23"/>
        <v>1</v>
      </c>
      <c r="BB17" s="20">
        <f t="shared" si="24"/>
        <v>0</v>
      </c>
      <c r="BC17" s="132"/>
      <c r="BD17" s="20">
        <f t="shared" si="25"/>
        <v>0</v>
      </c>
      <c r="BE17" s="133"/>
      <c r="BF17" s="131">
        <f t="shared" si="26"/>
        <v>1</v>
      </c>
      <c r="BG17" s="20">
        <f t="shared" si="95"/>
        <v>0</v>
      </c>
      <c r="BH17" s="132"/>
      <c r="BI17" s="134">
        <f t="shared" si="27"/>
        <v>0</v>
      </c>
      <c r="BJ17" s="80">
        <f t="shared" si="28"/>
        <v>0</v>
      </c>
      <c r="BK17" s="249" t="str">
        <f t="shared" si="29"/>
        <v xml:space="preserve"> </v>
      </c>
      <c r="BL17" s="135">
        <f t="shared" si="96"/>
        <v>0</v>
      </c>
      <c r="BM17" s="20">
        <f t="shared" si="97"/>
        <v>0</v>
      </c>
      <c r="BN17" s="21">
        <f t="shared" si="30"/>
        <v>0</v>
      </c>
      <c r="BO17" s="131">
        <f t="shared" si="31"/>
        <v>1</v>
      </c>
      <c r="BP17" s="20">
        <f t="shared" si="32"/>
        <v>0</v>
      </c>
      <c r="BQ17" s="132"/>
      <c r="BR17" s="20">
        <f t="shared" si="33"/>
        <v>0</v>
      </c>
      <c r="BS17" s="133"/>
      <c r="BT17" s="131">
        <f t="shared" si="34"/>
        <v>1</v>
      </c>
      <c r="BU17" s="20">
        <f t="shared" si="98"/>
        <v>0</v>
      </c>
      <c r="BV17" s="132"/>
      <c r="BW17" s="134">
        <f t="shared" si="35"/>
        <v>0</v>
      </c>
      <c r="BX17" s="80">
        <f t="shared" si="36"/>
        <v>0</v>
      </c>
      <c r="BY17" s="249" t="str">
        <f t="shared" si="37"/>
        <v xml:space="preserve"> </v>
      </c>
      <c r="BZ17" s="135">
        <f t="shared" si="99"/>
        <v>0</v>
      </c>
      <c r="CA17" s="20">
        <f t="shared" si="100"/>
        <v>0</v>
      </c>
      <c r="CB17" s="21">
        <f t="shared" si="38"/>
        <v>0</v>
      </c>
      <c r="CC17" s="131">
        <f t="shared" si="39"/>
        <v>1</v>
      </c>
      <c r="CD17" s="20">
        <f t="shared" si="40"/>
        <v>0</v>
      </c>
      <c r="CE17" s="132"/>
      <c r="CF17" s="20">
        <f t="shared" si="41"/>
        <v>0</v>
      </c>
      <c r="CG17" s="133"/>
      <c r="CH17" s="131">
        <f t="shared" si="42"/>
        <v>1</v>
      </c>
      <c r="CI17" s="20">
        <f t="shared" si="101"/>
        <v>0</v>
      </c>
      <c r="CJ17" s="132"/>
      <c r="CK17" s="134">
        <f t="shared" si="43"/>
        <v>0</v>
      </c>
      <c r="CL17" s="80">
        <f t="shared" si="44"/>
        <v>0</v>
      </c>
      <c r="CM17" s="249" t="str">
        <f t="shared" si="45"/>
        <v xml:space="preserve"> </v>
      </c>
      <c r="CN17" s="135">
        <f t="shared" si="102"/>
        <v>0</v>
      </c>
      <c r="CO17" s="20">
        <f t="shared" si="103"/>
        <v>0</v>
      </c>
      <c r="CP17" s="21">
        <f t="shared" si="46"/>
        <v>0</v>
      </c>
      <c r="CQ17" s="131">
        <f t="shared" si="47"/>
        <v>1</v>
      </c>
      <c r="CR17" s="20">
        <f t="shared" si="48"/>
        <v>0</v>
      </c>
      <c r="CS17" s="132"/>
      <c r="CT17" s="20">
        <f t="shared" si="49"/>
        <v>0</v>
      </c>
      <c r="CU17" s="133"/>
      <c r="CV17" s="131">
        <f t="shared" si="50"/>
        <v>1</v>
      </c>
      <c r="CW17" s="20">
        <f t="shared" si="104"/>
        <v>0</v>
      </c>
      <c r="CX17" s="132"/>
      <c r="CY17" s="134">
        <f t="shared" si="51"/>
        <v>0</v>
      </c>
      <c r="CZ17" s="80">
        <f t="shared" si="52"/>
        <v>0</v>
      </c>
      <c r="DA17" s="249" t="str">
        <f t="shared" si="53"/>
        <v xml:space="preserve"> </v>
      </c>
      <c r="DB17" s="135">
        <f t="shared" si="105"/>
        <v>0</v>
      </c>
      <c r="DC17" s="20">
        <f t="shared" si="106"/>
        <v>0</v>
      </c>
      <c r="DD17" s="21">
        <f t="shared" si="54"/>
        <v>0</v>
      </c>
      <c r="DE17" s="131">
        <f t="shared" si="55"/>
        <v>1</v>
      </c>
      <c r="DF17" s="20">
        <f t="shared" si="56"/>
        <v>0</v>
      </c>
      <c r="DG17" s="132"/>
      <c r="DH17" s="20">
        <f t="shared" si="57"/>
        <v>0</v>
      </c>
      <c r="DI17" s="133"/>
      <c r="DJ17" s="131">
        <f t="shared" si="58"/>
        <v>1</v>
      </c>
      <c r="DK17" s="20">
        <f t="shared" si="107"/>
        <v>0</v>
      </c>
      <c r="DL17" s="132"/>
      <c r="DM17" s="134">
        <f t="shared" si="59"/>
        <v>0</v>
      </c>
      <c r="DN17" s="80">
        <f t="shared" si="60"/>
        <v>0</v>
      </c>
      <c r="DO17" s="249" t="str">
        <f t="shared" si="61"/>
        <v xml:space="preserve"> </v>
      </c>
      <c r="DP17" s="135">
        <f t="shared" si="108"/>
        <v>0</v>
      </c>
      <c r="DQ17" s="20">
        <f t="shared" si="109"/>
        <v>0</v>
      </c>
      <c r="DR17" s="21">
        <f t="shared" si="62"/>
        <v>0</v>
      </c>
      <c r="DS17" s="131">
        <f t="shared" si="63"/>
        <v>1</v>
      </c>
      <c r="DT17" s="20">
        <f t="shared" si="64"/>
        <v>0</v>
      </c>
      <c r="DU17" s="132"/>
      <c r="DV17" s="20">
        <f t="shared" si="65"/>
        <v>0</v>
      </c>
      <c r="DW17" s="133"/>
      <c r="DX17" s="131">
        <f t="shared" si="66"/>
        <v>1</v>
      </c>
      <c r="DY17" s="20">
        <f t="shared" si="110"/>
        <v>0</v>
      </c>
      <c r="DZ17" s="132"/>
      <c r="EA17" s="134">
        <f t="shared" si="67"/>
        <v>0</v>
      </c>
      <c r="EB17" s="80">
        <f t="shared" si="68"/>
        <v>0</v>
      </c>
      <c r="EC17" s="249" t="str">
        <f t="shared" si="69"/>
        <v xml:space="preserve"> </v>
      </c>
      <c r="ED17" s="135">
        <f t="shared" si="111"/>
        <v>0</v>
      </c>
      <c r="EE17" s="20">
        <f t="shared" si="112"/>
        <v>0</v>
      </c>
      <c r="EF17" s="21">
        <f t="shared" si="70"/>
        <v>0</v>
      </c>
      <c r="EG17" s="131">
        <f t="shared" si="71"/>
        <v>1</v>
      </c>
      <c r="EH17" s="20">
        <f t="shared" si="72"/>
        <v>0</v>
      </c>
      <c r="EI17" s="132"/>
      <c r="EJ17" s="20">
        <f t="shared" si="73"/>
        <v>0</v>
      </c>
      <c r="EK17" s="133"/>
      <c r="EL17" s="131">
        <f t="shared" si="74"/>
        <v>1</v>
      </c>
      <c r="EM17" s="20">
        <f t="shared" si="113"/>
        <v>0</v>
      </c>
      <c r="EN17" s="132"/>
      <c r="EO17" s="134">
        <f t="shared" si="75"/>
        <v>0</v>
      </c>
      <c r="EP17" s="80">
        <f t="shared" si="76"/>
        <v>0</v>
      </c>
      <c r="EQ17" s="249" t="str">
        <f t="shared" si="77"/>
        <v xml:space="preserve"> </v>
      </c>
      <c r="ER17" s="135">
        <f t="shared" si="114"/>
        <v>0</v>
      </c>
      <c r="ES17" s="20">
        <f t="shared" si="115"/>
        <v>0</v>
      </c>
      <c r="ET17" s="21">
        <f t="shared" si="78"/>
        <v>0</v>
      </c>
      <c r="EU17" s="131">
        <f t="shared" si="79"/>
        <v>1</v>
      </c>
      <c r="EV17" s="20">
        <f t="shared" si="80"/>
        <v>0</v>
      </c>
      <c r="EW17" s="132"/>
      <c r="EX17" s="20">
        <f t="shared" si="81"/>
        <v>0</v>
      </c>
      <c r="EY17" s="133"/>
      <c r="EZ17" s="131">
        <f t="shared" si="82"/>
        <v>1</v>
      </c>
      <c r="FA17" s="20">
        <f t="shared" si="116"/>
        <v>0</v>
      </c>
      <c r="FB17" s="132"/>
      <c r="FC17" s="134">
        <f t="shared" si="83"/>
        <v>0</v>
      </c>
      <c r="FD17" s="80">
        <f t="shared" si="84"/>
        <v>0</v>
      </c>
      <c r="FE17" s="249" t="str">
        <f t="shared" si="85"/>
        <v xml:space="preserve"> </v>
      </c>
      <c r="FO17" s="129" t="str">
        <f t="shared" si="0"/>
        <v>A/I</v>
      </c>
    </row>
    <row r="18" spans="2:171" ht="15" customHeight="1" x14ac:dyDescent="0.25">
      <c r="B18" s="130" t="s">
        <v>203</v>
      </c>
      <c r="C18" s="121"/>
      <c r="D18" s="40"/>
      <c r="E18" s="416" t="str">
        <f>'Pályáztatási szakasz'!E19:F19</f>
        <v>Költségelem megnevezés…</v>
      </c>
      <c r="F18" s="416"/>
      <c r="G18" s="250">
        <f>'Pályáztatási szakasz'!G19</f>
        <v>0</v>
      </c>
      <c r="H18" s="251">
        <f>'Pályáztatási szakasz'!AT19</f>
        <v>0</v>
      </c>
      <c r="I18" s="20">
        <f>'Pályáztatási szakasz'!AW19</f>
        <v>0</v>
      </c>
      <c r="J18" s="67">
        <f t="shared" si="1"/>
        <v>0</v>
      </c>
      <c r="K18" s="131">
        <f>'Pályáztatási szakasz'!AY19</f>
        <v>1</v>
      </c>
      <c r="L18" s="20">
        <f t="shared" si="3"/>
        <v>0</v>
      </c>
      <c r="M18" s="132"/>
      <c r="N18" s="20">
        <f t="shared" si="4"/>
        <v>0</v>
      </c>
      <c r="O18" s="133"/>
      <c r="P18" s="131">
        <f>'Pályáztatási szakasz'!BD19</f>
        <v>1</v>
      </c>
      <c r="Q18" s="20">
        <f t="shared" si="2"/>
        <v>0</v>
      </c>
      <c r="R18" s="132"/>
      <c r="S18" s="184">
        <f t="shared" si="5"/>
        <v>0</v>
      </c>
      <c r="T18" s="40">
        <f>'Pályáztatási szakasz'!W19</f>
        <v>0</v>
      </c>
      <c r="U18" s="249" t="str">
        <f t="shared" si="86"/>
        <v xml:space="preserve"> </v>
      </c>
      <c r="V18" s="135">
        <f t="shared" si="87"/>
        <v>0</v>
      </c>
      <c r="W18" s="20">
        <f t="shared" si="88"/>
        <v>0</v>
      </c>
      <c r="X18" s="21">
        <f t="shared" si="6"/>
        <v>0</v>
      </c>
      <c r="Y18" s="131">
        <f t="shared" si="7"/>
        <v>1</v>
      </c>
      <c r="Z18" s="20">
        <f t="shared" si="8"/>
        <v>0</v>
      </c>
      <c r="AA18" s="132"/>
      <c r="AB18" s="20">
        <f t="shared" si="9"/>
        <v>0</v>
      </c>
      <c r="AC18" s="133"/>
      <c r="AD18" s="131">
        <f t="shared" si="10"/>
        <v>1</v>
      </c>
      <c r="AE18" s="20">
        <f t="shared" si="89"/>
        <v>0</v>
      </c>
      <c r="AF18" s="132"/>
      <c r="AG18" s="134">
        <f t="shared" si="11"/>
        <v>0</v>
      </c>
      <c r="AH18" s="80">
        <f t="shared" si="12"/>
        <v>0</v>
      </c>
      <c r="AI18" s="249" t="str">
        <f t="shared" si="13"/>
        <v xml:space="preserve"> </v>
      </c>
      <c r="AJ18" s="135">
        <f t="shared" si="90"/>
        <v>0</v>
      </c>
      <c r="AK18" s="20">
        <f t="shared" si="91"/>
        <v>0</v>
      </c>
      <c r="AL18" s="21">
        <f t="shared" si="14"/>
        <v>0</v>
      </c>
      <c r="AM18" s="131">
        <f t="shared" si="15"/>
        <v>1</v>
      </c>
      <c r="AN18" s="20">
        <f t="shared" si="16"/>
        <v>0</v>
      </c>
      <c r="AO18" s="132"/>
      <c r="AP18" s="20">
        <f t="shared" si="17"/>
        <v>0</v>
      </c>
      <c r="AQ18" s="133"/>
      <c r="AR18" s="131">
        <f t="shared" si="18"/>
        <v>1</v>
      </c>
      <c r="AS18" s="20">
        <f t="shared" si="92"/>
        <v>0</v>
      </c>
      <c r="AT18" s="132"/>
      <c r="AU18" s="134">
        <f t="shared" si="19"/>
        <v>0</v>
      </c>
      <c r="AV18" s="80">
        <f t="shared" si="20"/>
        <v>0</v>
      </c>
      <c r="AW18" s="249" t="str">
        <f t="shared" si="21"/>
        <v xml:space="preserve"> </v>
      </c>
      <c r="AX18" s="135">
        <f t="shared" si="93"/>
        <v>0</v>
      </c>
      <c r="AY18" s="20">
        <f t="shared" si="94"/>
        <v>0</v>
      </c>
      <c r="AZ18" s="21">
        <f t="shared" si="22"/>
        <v>0</v>
      </c>
      <c r="BA18" s="131">
        <f t="shared" si="23"/>
        <v>1</v>
      </c>
      <c r="BB18" s="20">
        <f t="shared" si="24"/>
        <v>0</v>
      </c>
      <c r="BC18" s="132"/>
      <c r="BD18" s="20">
        <f t="shared" si="25"/>
        <v>0</v>
      </c>
      <c r="BE18" s="133"/>
      <c r="BF18" s="131">
        <f t="shared" si="26"/>
        <v>1</v>
      </c>
      <c r="BG18" s="20">
        <f t="shared" si="95"/>
        <v>0</v>
      </c>
      <c r="BH18" s="132"/>
      <c r="BI18" s="134">
        <f t="shared" si="27"/>
        <v>0</v>
      </c>
      <c r="BJ18" s="80">
        <f t="shared" si="28"/>
        <v>0</v>
      </c>
      <c r="BK18" s="249" t="str">
        <f t="shared" si="29"/>
        <v xml:space="preserve"> </v>
      </c>
      <c r="BL18" s="135">
        <f t="shared" si="96"/>
        <v>0</v>
      </c>
      <c r="BM18" s="20">
        <f t="shared" si="97"/>
        <v>0</v>
      </c>
      <c r="BN18" s="21">
        <f t="shared" si="30"/>
        <v>0</v>
      </c>
      <c r="BO18" s="131">
        <f t="shared" si="31"/>
        <v>1</v>
      </c>
      <c r="BP18" s="20">
        <f t="shared" si="32"/>
        <v>0</v>
      </c>
      <c r="BQ18" s="132"/>
      <c r="BR18" s="20">
        <f t="shared" si="33"/>
        <v>0</v>
      </c>
      <c r="BS18" s="133"/>
      <c r="BT18" s="131">
        <f t="shared" si="34"/>
        <v>1</v>
      </c>
      <c r="BU18" s="20">
        <f t="shared" si="98"/>
        <v>0</v>
      </c>
      <c r="BV18" s="132"/>
      <c r="BW18" s="134">
        <f t="shared" si="35"/>
        <v>0</v>
      </c>
      <c r="BX18" s="80">
        <f t="shared" si="36"/>
        <v>0</v>
      </c>
      <c r="BY18" s="249" t="str">
        <f t="shared" si="37"/>
        <v xml:space="preserve"> </v>
      </c>
      <c r="BZ18" s="135">
        <f t="shared" si="99"/>
        <v>0</v>
      </c>
      <c r="CA18" s="20">
        <f t="shared" si="100"/>
        <v>0</v>
      </c>
      <c r="CB18" s="21">
        <f t="shared" si="38"/>
        <v>0</v>
      </c>
      <c r="CC18" s="131">
        <f t="shared" si="39"/>
        <v>1</v>
      </c>
      <c r="CD18" s="20">
        <f t="shared" si="40"/>
        <v>0</v>
      </c>
      <c r="CE18" s="132"/>
      <c r="CF18" s="20">
        <f t="shared" si="41"/>
        <v>0</v>
      </c>
      <c r="CG18" s="133"/>
      <c r="CH18" s="131">
        <f t="shared" si="42"/>
        <v>1</v>
      </c>
      <c r="CI18" s="20">
        <f t="shared" si="101"/>
        <v>0</v>
      </c>
      <c r="CJ18" s="132"/>
      <c r="CK18" s="134">
        <f t="shared" si="43"/>
        <v>0</v>
      </c>
      <c r="CL18" s="80">
        <f t="shared" si="44"/>
        <v>0</v>
      </c>
      <c r="CM18" s="249" t="str">
        <f t="shared" si="45"/>
        <v xml:space="preserve"> </v>
      </c>
      <c r="CN18" s="135">
        <f t="shared" si="102"/>
        <v>0</v>
      </c>
      <c r="CO18" s="20">
        <f t="shared" si="103"/>
        <v>0</v>
      </c>
      <c r="CP18" s="21">
        <f t="shared" si="46"/>
        <v>0</v>
      </c>
      <c r="CQ18" s="131">
        <f t="shared" si="47"/>
        <v>1</v>
      </c>
      <c r="CR18" s="20">
        <f t="shared" si="48"/>
        <v>0</v>
      </c>
      <c r="CS18" s="132"/>
      <c r="CT18" s="20">
        <f t="shared" si="49"/>
        <v>0</v>
      </c>
      <c r="CU18" s="133"/>
      <c r="CV18" s="131">
        <f t="shared" si="50"/>
        <v>1</v>
      </c>
      <c r="CW18" s="20">
        <f t="shared" si="104"/>
        <v>0</v>
      </c>
      <c r="CX18" s="132"/>
      <c r="CY18" s="134">
        <f t="shared" si="51"/>
        <v>0</v>
      </c>
      <c r="CZ18" s="80">
        <f t="shared" si="52"/>
        <v>0</v>
      </c>
      <c r="DA18" s="249" t="str">
        <f t="shared" si="53"/>
        <v xml:space="preserve"> </v>
      </c>
      <c r="DB18" s="135">
        <f t="shared" si="105"/>
        <v>0</v>
      </c>
      <c r="DC18" s="20">
        <f t="shared" si="106"/>
        <v>0</v>
      </c>
      <c r="DD18" s="21">
        <f t="shared" si="54"/>
        <v>0</v>
      </c>
      <c r="DE18" s="131">
        <f t="shared" si="55"/>
        <v>1</v>
      </c>
      <c r="DF18" s="20">
        <f t="shared" si="56"/>
        <v>0</v>
      </c>
      <c r="DG18" s="132"/>
      <c r="DH18" s="20">
        <f t="shared" si="57"/>
        <v>0</v>
      </c>
      <c r="DI18" s="133"/>
      <c r="DJ18" s="131">
        <f t="shared" si="58"/>
        <v>1</v>
      </c>
      <c r="DK18" s="20">
        <f t="shared" si="107"/>
        <v>0</v>
      </c>
      <c r="DL18" s="132"/>
      <c r="DM18" s="134">
        <f t="shared" si="59"/>
        <v>0</v>
      </c>
      <c r="DN18" s="80">
        <f t="shared" si="60"/>
        <v>0</v>
      </c>
      <c r="DO18" s="249" t="str">
        <f t="shared" si="61"/>
        <v xml:space="preserve"> </v>
      </c>
      <c r="DP18" s="135">
        <f t="shared" si="108"/>
        <v>0</v>
      </c>
      <c r="DQ18" s="20">
        <f t="shared" si="109"/>
        <v>0</v>
      </c>
      <c r="DR18" s="21">
        <f t="shared" si="62"/>
        <v>0</v>
      </c>
      <c r="DS18" s="131">
        <f t="shared" si="63"/>
        <v>1</v>
      </c>
      <c r="DT18" s="20">
        <f t="shared" si="64"/>
        <v>0</v>
      </c>
      <c r="DU18" s="132"/>
      <c r="DV18" s="20">
        <f t="shared" si="65"/>
        <v>0</v>
      </c>
      <c r="DW18" s="133"/>
      <c r="DX18" s="131">
        <f t="shared" si="66"/>
        <v>1</v>
      </c>
      <c r="DY18" s="20">
        <f t="shared" si="110"/>
        <v>0</v>
      </c>
      <c r="DZ18" s="132"/>
      <c r="EA18" s="134">
        <f t="shared" si="67"/>
        <v>0</v>
      </c>
      <c r="EB18" s="80">
        <f t="shared" si="68"/>
        <v>0</v>
      </c>
      <c r="EC18" s="249" t="str">
        <f t="shared" si="69"/>
        <v xml:space="preserve"> </v>
      </c>
      <c r="ED18" s="135">
        <f t="shared" si="111"/>
        <v>0</v>
      </c>
      <c r="EE18" s="20">
        <f t="shared" si="112"/>
        <v>0</v>
      </c>
      <c r="EF18" s="21">
        <f t="shared" si="70"/>
        <v>0</v>
      </c>
      <c r="EG18" s="131">
        <f t="shared" si="71"/>
        <v>1</v>
      </c>
      <c r="EH18" s="20">
        <f t="shared" si="72"/>
        <v>0</v>
      </c>
      <c r="EI18" s="132"/>
      <c r="EJ18" s="20">
        <f t="shared" si="73"/>
        <v>0</v>
      </c>
      <c r="EK18" s="133"/>
      <c r="EL18" s="131">
        <f t="shared" si="74"/>
        <v>1</v>
      </c>
      <c r="EM18" s="20">
        <f t="shared" si="113"/>
        <v>0</v>
      </c>
      <c r="EN18" s="132"/>
      <c r="EO18" s="134">
        <f t="shared" si="75"/>
        <v>0</v>
      </c>
      <c r="EP18" s="80">
        <f t="shared" si="76"/>
        <v>0</v>
      </c>
      <c r="EQ18" s="249" t="str">
        <f t="shared" si="77"/>
        <v xml:space="preserve"> </v>
      </c>
      <c r="ER18" s="135">
        <f t="shared" si="114"/>
        <v>0</v>
      </c>
      <c r="ES18" s="20">
        <f t="shared" si="115"/>
        <v>0</v>
      </c>
      <c r="ET18" s="21">
        <f t="shared" si="78"/>
        <v>0</v>
      </c>
      <c r="EU18" s="131">
        <f t="shared" si="79"/>
        <v>1</v>
      </c>
      <c r="EV18" s="20">
        <f t="shared" si="80"/>
        <v>0</v>
      </c>
      <c r="EW18" s="132"/>
      <c r="EX18" s="20">
        <f t="shared" si="81"/>
        <v>0</v>
      </c>
      <c r="EY18" s="133"/>
      <c r="EZ18" s="131">
        <f t="shared" si="82"/>
        <v>1</v>
      </c>
      <c r="FA18" s="20">
        <f t="shared" si="116"/>
        <v>0</v>
      </c>
      <c r="FB18" s="132"/>
      <c r="FC18" s="134">
        <f t="shared" si="83"/>
        <v>0</v>
      </c>
      <c r="FD18" s="80">
        <f t="shared" si="84"/>
        <v>0</v>
      </c>
      <c r="FE18" s="249" t="str">
        <f t="shared" si="85"/>
        <v xml:space="preserve"> </v>
      </c>
      <c r="FO18" s="129" t="str">
        <f t="shared" ref="FO18:FO28" si="117">+IF(LEFT(RIGHT(B18,3),1)="/",SUBSTITUTE(B18,RIGHT(B18,3),""),"")</f>
        <v>A/I</v>
      </c>
    </row>
    <row r="19" spans="2:171" ht="15" customHeight="1" x14ac:dyDescent="0.25">
      <c r="B19" s="130" t="s">
        <v>204</v>
      </c>
      <c r="C19" s="121"/>
      <c r="D19" s="40"/>
      <c r="E19" s="416" t="str">
        <f>'Pályáztatási szakasz'!E20:F20</f>
        <v>Költségelem megnevezés…</v>
      </c>
      <c r="F19" s="416"/>
      <c r="G19" s="250">
        <f>'Pályáztatási szakasz'!G20</f>
        <v>0</v>
      </c>
      <c r="H19" s="251">
        <f>'Pályáztatási szakasz'!AT20</f>
        <v>0</v>
      </c>
      <c r="I19" s="20">
        <f>'Pályáztatási szakasz'!AW20</f>
        <v>0</v>
      </c>
      <c r="J19" s="67">
        <f t="shared" si="1"/>
        <v>0</v>
      </c>
      <c r="K19" s="131">
        <f>'Pályáztatási szakasz'!AY20</f>
        <v>1</v>
      </c>
      <c r="L19" s="20">
        <f t="shared" si="3"/>
        <v>0</v>
      </c>
      <c r="M19" s="132"/>
      <c r="N19" s="20">
        <f t="shared" si="4"/>
        <v>0</v>
      </c>
      <c r="O19" s="133"/>
      <c r="P19" s="131">
        <f>'Pályáztatási szakasz'!BD20</f>
        <v>1</v>
      </c>
      <c r="Q19" s="20">
        <f t="shared" si="2"/>
        <v>0</v>
      </c>
      <c r="R19" s="132"/>
      <c r="S19" s="184">
        <f t="shared" si="5"/>
        <v>0</v>
      </c>
      <c r="T19" s="40">
        <f>'Pályáztatási szakasz'!W20</f>
        <v>0</v>
      </c>
      <c r="U19" s="249" t="str">
        <f t="shared" si="86"/>
        <v xml:space="preserve"> </v>
      </c>
      <c r="V19" s="135">
        <f t="shared" si="87"/>
        <v>0</v>
      </c>
      <c r="W19" s="20">
        <f t="shared" si="88"/>
        <v>0</v>
      </c>
      <c r="X19" s="21">
        <f t="shared" si="6"/>
        <v>0</v>
      </c>
      <c r="Y19" s="131">
        <f t="shared" si="7"/>
        <v>1</v>
      </c>
      <c r="Z19" s="20">
        <f t="shared" si="8"/>
        <v>0</v>
      </c>
      <c r="AA19" s="132"/>
      <c r="AB19" s="20">
        <f t="shared" si="9"/>
        <v>0</v>
      </c>
      <c r="AC19" s="133"/>
      <c r="AD19" s="131">
        <f t="shared" si="10"/>
        <v>1</v>
      </c>
      <c r="AE19" s="20">
        <f t="shared" si="89"/>
        <v>0</v>
      </c>
      <c r="AF19" s="132"/>
      <c r="AG19" s="134">
        <f t="shared" si="11"/>
        <v>0</v>
      </c>
      <c r="AH19" s="80">
        <f t="shared" si="12"/>
        <v>0</v>
      </c>
      <c r="AI19" s="249" t="str">
        <f t="shared" si="13"/>
        <v xml:space="preserve"> </v>
      </c>
      <c r="AJ19" s="135">
        <f t="shared" si="90"/>
        <v>0</v>
      </c>
      <c r="AK19" s="20">
        <f t="shared" si="91"/>
        <v>0</v>
      </c>
      <c r="AL19" s="21">
        <f t="shared" si="14"/>
        <v>0</v>
      </c>
      <c r="AM19" s="131">
        <f t="shared" si="15"/>
        <v>1</v>
      </c>
      <c r="AN19" s="20">
        <f t="shared" si="16"/>
        <v>0</v>
      </c>
      <c r="AO19" s="132"/>
      <c r="AP19" s="20">
        <f t="shared" si="17"/>
        <v>0</v>
      </c>
      <c r="AQ19" s="133"/>
      <c r="AR19" s="131">
        <f t="shared" si="18"/>
        <v>1</v>
      </c>
      <c r="AS19" s="20">
        <f t="shared" si="92"/>
        <v>0</v>
      </c>
      <c r="AT19" s="132"/>
      <c r="AU19" s="134">
        <f t="shared" si="19"/>
        <v>0</v>
      </c>
      <c r="AV19" s="80">
        <f t="shared" si="20"/>
        <v>0</v>
      </c>
      <c r="AW19" s="249" t="str">
        <f t="shared" si="21"/>
        <v xml:space="preserve"> </v>
      </c>
      <c r="AX19" s="135">
        <f t="shared" si="93"/>
        <v>0</v>
      </c>
      <c r="AY19" s="20">
        <f t="shared" si="94"/>
        <v>0</v>
      </c>
      <c r="AZ19" s="21">
        <f t="shared" si="22"/>
        <v>0</v>
      </c>
      <c r="BA19" s="131">
        <f t="shared" si="23"/>
        <v>1</v>
      </c>
      <c r="BB19" s="20">
        <f t="shared" si="24"/>
        <v>0</v>
      </c>
      <c r="BC19" s="132"/>
      <c r="BD19" s="20">
        <f t="shared" si="25"/>
        <v>0</v>
      </c>
      <c r="BE19" s="133"/>
      <c r="BF19" s="131">
        <f t="shared" si="26"/>
        <v>1</v>
      </c>
      <c r="BG19" s="20">
        <f t="shared" si="95"/>
        <v>0</v>
      </c>
      <c r="BH19" s="132"/>
      <c r="BI19" s="134">
        <f t="shared" si="27"/>
        <v>0</v>
      </c>
      <c r="BJ19" s="80">
        <f t="shared" si="28"/>
        <v>0</v>
      </c>
      <c r="BK19" s="249" t="str">
        <f t="shared" si="29"/>
        <v xml:space="preserve"> </v>
      </c>
      <c r="BL19" s="135">
        <f t="shared" si="96"/>
        <v>0</v>
      </c>
      <c r="BM19" s="20">
        <f t="shared" si="97"/>
        <v>0</v>
      </c>
      <c r="BN19" s="21">
        <f t="shared" si="30"/>
        <v>0</v>
      </c>
      <c r="BO19" s="131">
        <f t="shared" si="31"/>
        <v>1</v>
      </c>
      <c r="BP19" s="20">
        <f t="shared" si="32"/>
        <v>0</v>
      </c>
      <c r="BQ19" s="132"/>
      <c r="BR19" s="20">
        <f t="shared" si="33"/>
        <v>0</v>
      </c>
      <c r="BS19" s="133"/>
      <c r="BT19" s="131">
        <f t="shared" si="34"/>
        <v>1</v>
      </c>
      <c r="BU19" s="20">
        <f t="shared" si="98"/>
        <v>0</v>
      </c>
      <c r="BV19" s="132"/>
      <c r="BW19" s="134">
        <f t="shared" si="35"/>
        <v>0</v>
      </c>
      <c r="BX19" s="80">
        <f t="shared" si="36"/>
        <v>0</v>
      </c>
      <c r="BY19" s="249" t="str">
        <f t="shared" si="37"/>
        <v xml:space="preserve"> </v>
      </c>
      <c r="BZ19" s="135">
        <f t="shared" si="99"/>
        <v>0</v>
      </c>
      <c r="CA19" s="20">
        <f t="shared" si="100"/>
        <v>0</v>
      </c>
      <c r="CB19" s="21">
        <f t="shared" si="38"/>
        <v>0</v>
      </c>
      <c r="CC19" s="131">
        <f t="shared" si="39"/>
        <v>1</v>
      </c>
      <c r="CD19" s="20">
        <f t="shared" si="40"/>
        <v>0</v>
      </c>
      <c r="CE19" s="132"/>
      <c r="CF19" s="20">
        <f t="shared" si="41"/>
        <v>0</v>
      </c>
      <c r="CG19" s="133"/>
      <c r="CH19" s="131">
        <f t="shared" si="42"/>
        <v>1</v>
      </c>
      <c r="CI19" s="20">
        <f t="shared" si="101"/>
        <v>0</v>
      </c>
      <c r="CJ19" s="132"/>
      <c r="CK19" s="134">
        <f t="shared" si="43"/>
        <v>0</v>
      </c>
      <c r="CL19" s="80">
        <f t="shared" si="44"/>
        <v>0</v>
      </c>
      <c r="CM19" s="249" t="str">
        <f t="shared" si="45"/>
        <v xml:space="preserve"> </v>
      </c>
      <c r="CN19" s="135">
        <f t="shared" si="102"/>
        <v>0</v>
      </c>
      <c r="CO19" s="20">
        <f t="shared" si="103"/>
        <v>0</v>
      </c>
      <c r="CP19" s="21">
        <f t="shared" si="46"/>
        <v>0</v>
      </c>
      <c r="CQ19" s="131">
        <f t="shared" si="47"/>
        <v>1</v>
      </c>
      <c r="CR19" s="20">
        <f t="shared" si="48"/>
        <v>0</v>
      </c>
      <c r="CS19" s="132"/>
      <c r="CT19" s="20">
        <f t="shared" si="49"/>
        <v>0</v>
      </c>
      <c r="CU19" s="133"/>
      <c r="CV19" s="131">
        <f t="shared" si="50"/>
        <v>1</v>
      </c>
      <c r="CW19" s="20">
        <f t="shared" si="104"/>
        <v>0</v>
      </c>
      <c r="CX19" s="132"/>
      <c r="CY19" s="134">
        <f t="shared" si="51"/>
        <v>0</v>
      </c>
      <c r="CZ19" s="80">
        <f t="shared" si="52"/>
        <v>0</v>
      </c>
      <c r="DA19" s="249" t="str">
        <f t="shared" si="53"/>
        <v xml:space="preserve"> </v>
      </c>
      <c r="DB19" s="135">
        <f t="shared" si="105"/>
        <v>0</v>
      </c>
      <c r="DC19" s="20">
        <f t="shared" si="106"/>
        <v>0</v>
      </c>
      <c r="DD19" s="21">
        <f t="shared" si="54"/>
        <v>0</v>
      </c>
      <c r="DE19" s="131">
        <f t="shared" si="55"/>
        <v>1</v>
      </c>
      <c r="DF19" s="20">
        <f t="shared" si="56"/>
        <v>0</v>
      </c>
      <c r="DG19" s="132"/>
      <c r="DH19" s="20">
        <f t="shared" si="57"/>
        <v>0</v>
      </c>
      <c r="DI19" s="133"/>
      <c r="DJ19" s="131">
        <f t="shared" si="58"/>
        <v>1</v>
      </c>
      <c r="DK19" s="20">
        <f t="shared" si="107"/>
        <v>0</v>
      </c>
      <c r="DL19" s="132"/>
      <c r="DM19" s="134">
        <f t="shared" si="59"/>
        <v>0</v>
      </c>
      <c r="DN19" s="80">
        <f t="shared" si="60"/>
        <v>0</v>
      </c>
      <c r="DO19" s="249" t="str">
        <f t="shared" si="61"/>
        <v xml:space="preserve"> </v>
      </c>
      <c r="DP19" s="135">
        <f t="shared" si="108"/>
        <v>0</v>
      </c>
      <c r="DQ19" s="20">
        <f t="shared" si="109"/>
        <v>0</v>
      </c>
      <c r="DR19" s="21">
        <f t="shared" si="62"/>
        <v>0</v>
      </c>
      <c r="DS19" s="131">
        <f t="shared" si="63"/>
        <v>1</v>
      </c>
      <c r="DT19" s="20">
        <f t="shared" si="64"/>
        <v>0</v>
      </c>
      <c r="DU19" s="132"/>
      <c r="DV19" s="20">
        <f t="shared" si="65"/>
        <v>0</v>
      </c>
      <c r="DW19" s="133"/>
      <c r="DX19" s="131">
        <f t="shared" si="66"/>
        <v>1</v>
      </c>
      <c r="DY19" s="20">
        <f t="shared" si="110"/>
        <v>0</v>
      </c>
      <c r="DZ19" s="132"/>
      <c r="EA19" s="134">
        <f t="shared" si="67"/>
        <v>0</v>
      </c>
      <c r="EB19" s="80">
        <f t="shared" si="68"/>
        <v>0</v>
      </c>
      <c r="EC19" s="249" t="str">
        <f t="shared" si="69"/>
        <v xml:space="preserve"> </v>
      </c>
      <c r="ED19" s="135">
        <f t="shared" si="111"/>
        <v>0</v>
      </c>
      <c r="EE19" s="20">
        <f t="shared" si="112"/>
        <v>0</v>
      </c>
      <c r="EF19" s="21">
        <f t="shared" si="70"/>
        <v>0</v>
      </c>
      <c r="EG19" s="131">
        <f t="shared" si="71"/>
        <v>1</v>
      </c>
      <c r="EH19" s="20">
        <f t="shared" si="72"/>
        <v>0</v>
      </c>
      <c r="EI19" s="132"/>
      <c r="EJ19" s="20">
        <f t="shared" si="73"/>
        <v>0</v>
      </c>
      <c r="EK19" s="133"/>
      <c r="EL19" s="131">
        <f t="shared" si="74"/>
        <v>1</v>
      </c>
      <c r="EM19" s="20">
        <f t="shared" si="113"/>
        <v>0</v>
      </c>
      <c r="EN19" s="132"/>
      <c r="EO19" s="134">
        <f t="shared" si="75"/>
        <v>0</v>
      </c>
      <c r="EP19" s="80">
        <f t="shared" si="76"/>
        <v>0</v>
      </c>
      <c r="EQ19" s="249" t="str">
        <f t="shared" si="77"/>
        <v xml:space="preserve"> </v>
      </c>
      <c r="ER19" s="135">
        <f t="shared" si="114"/>
        <v>0</v>
      </c>
      <c r="ES19" s="20">
        <f t="shared" si="115"/>
        <v>0</v>
      </c>
      <c r="ET19" s="21">
        <f t="shared" si="78"/>
        <v>0</v>
      </c>
      <c r="EU19" s="131">
        <f t="shared" si="79"/>
        <v>1</v>
      </c>
      <c r="EV19" s="20">
        <f t="shared" si="80"/>
        <v>0</v>
      </c>
      <c r="EW19" s="132"/>
      <c r="EX19" s="20">
        <f t="shared" si="81"/>
        <v>0</v>
      </c>
      <c r="EY19" s="133"/>
      <c r="EZ19" s="131">
        <f t="shared" si="82"/>
        <v>1</v>
      </c>
      <c r="FA19" s="20">
        <f t="shared" si="116"/>
        <v>0</v>
      </c>
      <c r="FB19" s="132"/>
      <c r="FC19" s="134">
        <f t="shared" si="83"/>
        <v>0</v>
      </c>
      <c r="FD19" s="80">
        <f t="shared" si="84"/>
        <v>0</v>
      </c>
      <c r="FE19" s="249" t="str">
        <f t="shared" si="85"/>
        <v xml:space="preserve"> </v>
      </c>
      <c r="FO19" s="129" t="str">
        <f t="shared" si="117"/>
        <v>A/I</v>
      </c>
    </row>
    <row r="20" spans="2:171" ht="15" customHeight="1" x14ac:dyDescent="0.25">
      <c r="B20" s="130" t="s">
        <v>205</v>
      </c>
      <c r="C20" s="121"/>
      <c r="D20" s="40"/>
      <c r="E20" s="416" t="str">
        <f>'Pályáztatási szakasz'!E21:F21</f>
        <v>Költségelem megnevezés…</v>
      </c>
      <c r="F20" s="416"/>
      <c r="G20" s="250">
        <f>'Pályáztatási szakasz'!G21</f>
        <v>0</v>
      </c>
      <c r="H20" s="251">
        <f>'Pályáztatási szakasz'!AT21</f>
        <v>0</v>
      </c>
      <c r="I20" s="20">
        <f>'Pályáztatási szakasz'!AW21</f>
        <v>0</v>
      </c>
      <c r="J20" s="67">
        <f t="shared" si="1"/>
        <v>0</v>
      </c>
      <c r="K20" s="131">
        <f>'Pályáztatási szakasz'!AY21</f>
        <v>1</v>
      </c>
      <c r="L20" s="20">
        <f t="shared" si="3"/>
        <v>0</v>
      </c>
      <c r="M20" s="132"/>
      <c r="N20" s="20">
        <f t="shared" si="4"/>
        <v>0</v>
      </c>
      <c r="O20" s="133"/>
      <c r="P20" s="131">
        <f>'Pályáztatási szakasz'!BD21</f>
        <v>1</v>
      </c>
      <c r="Q20" s="20">
        <f t="shared" si="2"/>
        <v>0</v>
      </c>
      <c r="R20" s="132"/>
      <c r="S20" s="184">
        <f t="shared" si="5"/>
        <v>0</v>
      </c>
      <c r="T20" s="40">
        <f>'Pályáztatási szakasz'!W21</f>
        <v>0</v>
      </c>
      <c r="U20" s="249" t="str">
        <f t="shared" si="86"/>
        <v xml:space="preserve"> </v>
      </c>
      <c r="V20" s="135">
        <f t="shared" si="87"/>
        <v>0</v>
      </c>
      <c r="W20" s="20">
        <f t="shared" si="88"/>
        <v>0</v>
      </c>
      <c r="X20" s="21">
        <f t="shared" si="6"/>
        <v>0</v>
      </c>
      <c r="Y20" s="131">
        <f t="shared" si="7"/>
        <v>1</v>
      </c>
      <c r="Z20" s="20">
        <f t="shared" si="8"/>
        <v>0</v>
      </c>
      <c r="AA20" s="132"/>
      <c r="AB20" s="20">
        <f t="shared" si="9"/>
        <v>0</v>
      </c>
      <c r="AC20" s="133"/>
      <c r="AD20" s="131">
        <f t="shared" si="10"/>
        <v>1</v>
      </c>
      <c r="AE20" s="20">
        <f t="shared" si="89"/>
        <v>0</v>
      </c>
      <c r="AF20" s="132"/>
      <c r="AG20" s="134">
        <f t="shared" si="11"/>
        <v>0</v>
      </c>
      <c r="AH20" s="80">
        <f t="shared" si="12"/>
        <v>0</v>
      </c>
      <c r="AI20" s="249" t="str">
        <f t="shared" si="13"/>
        <v xml:space="preserve"> </v>
      </c>
      <c r="AJ20" s="135">
        <f t="shared" si="90"/>
        <v>0</v>
      </c>
      <c r="AK20" s="20">
        <f t="shared" si="91"/>
        <v>0</v>
      </c>
      <c r="AL20" s="21">
        <f t="shared" si="14"/>
        <v>0</v>
      </c>
      <c r="AM20" s="131">
        <f t="shared" si="15"/>
        <v>1</v>
      </c>
      <c r="AN20" s="20">
        <f t="shared" si="16"/>
        <v>0</v>
      </c>
      <c r="AO20" s="132"/>
      <c r="AP20" s="20">
        <f t="shared" si="17"/>
        <v>0</v>
      </c>
      <c r="AQ20" s="133"/>
      <c r="AR20" s="131">
        <f t="shared" si="18"/>
        <v>1</v>
      </c>
      <c r="AS20" s="20">
        <f t="shared" si="92"/>
        <v>0</v>
      </c>
      <c r="AT20" s="132"/>
      <c r="AU20" s="134">
        <f t="shared" si="19"/>
        <v>0</v>
      </c>
      <c r="AV20" s="80">
        <f t="shared" si="20"/>
        <v>0</v>
      </c>
      <c r="AW20" s="249" t="str">
        <f t="shared" si="21"/>
        <v xml:space="preserve"> </v>
      </c>
      <c r="AX20" s="135">
        <f t="shared" si="93"/>
        <v>0</v>
      </c>
      <c r="AY20" s="20">
        <f t="shared" si="94"/>
        <v>0</v>
      </c>
      <c r="AZ20" s="21">
        <f t="shared" si="22"/>
        <v>0</v>
      </c>
      <c r="BA20" s="131">
        <f t="shared" si="23"/>
        <v>1</v>
      </c>
      <c r="BB20" s="20">
        <f t="shared" si="24"/>
        <v>0</v>
      </c>
      <c r="BC20" s="132"/>
      <c r="BD20" s="20">
        <f t="shared" si="25"/>
        <v>0</v>
      </c>
      <c r="BE20" s="133"/>
      <c r="BF20" s="131">
        <f t="shared" si="26"/>
        <v>1</v>
      </c>
      <c r="BG20" s="20">
        <f t="shared" si="95"/>
        <v>0</v>
      </c>
      <c r="BH20" s="132"/>
      <c r="BI20" s="134">
        <f t="shared" si="27"/>
        <v>0</v>
      </c>
      <c r="BJ20" s="80">
        <f t="shared" si="28"/>
        <v>0</v>
      </c>
      <c r="BK20" s="249" t="str">
        <f t="shared" si="29"/>
        <v xml:space="preserve"> </v>
      </c>
      <c r="BL20" s="135">
        <f t="shared" si="96"/>
        <v>0</v>
      </c>
      <c r="BM20" s="20">
        <f t="shared" si="97"/>
        <v>0</v>
      </c>
      <c r="BN20" s="21">
        <f t="shared" si="30"/>
        <v>0</v>
      </c>
      <c r="BO20" s="131">
        <f t="shared" si="31"/>
        <v>1</v>
      </c>
      <c r="BP20" s="20">
        <f t="shared" si="32"/>
        <v>0</v>
      </c>
      <c r="BQ20" s="132"/>
      <c r="BR20" s="20">
        <f t="shared" si="33"/>
        <v>0</v>
      </c>
      <c r="BS20" s="133"/>
      <c r="BT20" s="131">
        <f t="shared" si="34"/>
        <v>1</v>
      </c>
      <c r="BU20" s="20">
        <f t="shared" si="98"/>
        <v>0</v>
      </c>
      <c r="BV20" s="132"/>
      <c r="BW20" s="134">
        <f t="shared" si="35"/>
        <v>0</v>
      </c>
      <c r="BX20" s="80">
        <f t="shared" si="36"/>
        <v>0</v>
      </c>
      <c r="BY20" s="249" t="str">
        <f t="shared" si="37"/>
        <v xml:space="preserve"> </v>
      </c>
      <c r="BZ20" s="135">
        <f t="shared" si="99"/>
        <v>0</v>
      </c>
      <c r="CA20" s="20">
        <f t="shared" si="100"/>
        <v>0</v>
      </c>
      <c r="CB20" s="21">
        <f t="shared" si="38"/>
        <v>0</v>
      </c>
      <c r="CC20" s="131">
        <f t="shared" si="39"/>
        <v>1</v>
      </c>
      <c r="CD20" s="20">
        <f t="shared" si="40"/>
        <v>0</v>
      </c>
      <c r="CE20" s="132"/>
      <c r="CF20" s="20">
        <f t="shared" si="41"/>
        <v>0</v>
      </c>
      <c r="CG20" s="133"/>
      <c r="CH20" s="131">
        <f t="shared" si="42"/>
        <v>1</v>
      </c>
      <c r="CI20" s="20">
        <f t="shared" si="101"/>
        <v>0</v>
      </c>
      <c r="CJ20" s="132"/>
      <c r="CK20" s="134">
        <f t="shared" si="43"/>
        <v>0</v>
      </c>
      <c r="CL20" s="80">
        <f t="shared" si="44"/>
        <v>0</v>
      </c>
      <c r="CM20" s="249" t="str">
        <f t="shared" si="45"/>
        <v xml:space="preserve"> </v>
      </c>
      <c r="CN20" s="135">
        <f t="shared" si="102"/>
        <v>0</v>
      </c>
      <c r="CO20" s="20">
        <f t="shared" si="103"/>
        <v>0</v>
      </c>
      <c r="CP20" s="21">
        <f t="shared" si="46"/>
        <v>0</v>
      </c>
      <c r="CQ20" s="131">
        <f t="shared" si="47"/>
        <v>1</v>
      </c>
      <c r="CR20" s="20">
        <f t="shared" si="48"/>
        <v>0</v>
      </c>
      <c r="CS20" s="132"/>
      <c r="CT20" s="20">
        <f t="shared" si="49"/>
        <v>0</v>
      </c>
      <c r="CU20" s="133"/>
      <c r="CV20" s="131">
        <f t="shared" si="50"/>
        <v>1</v>
      </c>
      <c r="CW20" s="20">
        <f t="shared" si="104"/>
        <v>0</v>
      </c>
      <c r="CX20" s="132"/>
      <c r="CY20" s="134">
        <f t="shared" si="51"/>
        <v>0</v>
      </c>
      <c r="CZ20" s="80">
        <f t="shared" si="52"/>
        <v>0</v>
      </c>
      <c r="DA20" s="249" t="str">
        <f t="shared" si="53"/>
        <v xml:space="preserve"> </v>
      </c>
      <c r="DB20" s="135">
        <f t="shared" si="105"/>
        <v>0</v>
      </c>
      <c r="DC20" s="20">
        <f t="shared" si="106"/>
        <v>0</v>
      </c>
      <c r="DD20" s="21">
        <f t="shared" si="54"/>
        <v>0</v>
      </c>
      <c r="DE20" s="131">
        <f t="shared" si="55"/>
        <v>1</v>
      </c>
      <c r="DF20" s="20">
        <f t="shared" si="56"/>
        <v>0</v>
      </c>
      <c r="DG20" s="132"/>
      <c r="DH20" s="20">
        <f t="shared" si="57"/>
        <v>0</v>
      </c>
      <c r="DI20" s="133"/>
      <c r="DJ20" s="131">
        <f t="shared" si="58"/>
        <v>1</v>
      </c>
      <c r="DK20" s="20">
        <f t="shared" si="107"/>
        <v>0</v>
      </c>
      <c r="DL20" s="132"/>
      <c r="DM20" s="134">
        <f t="shared" si="59"/>
        <v>0</v>
      </c>
      <c r="DN20" s="80">
        <f t="shared" si="60"/>
        <v>0</v>
      </c>
      <c r="DO20" s="249" t="str">
        <f t="shared" si="61"/>
        <v xml:space="preserve"> </v>
      </c>
      <c r="DP20" s="135">
        <f t="shared" si="108"/>
        <v>0</v>
      </c>
      <c r="DQ20" s="20">
        <f t="shared" si="109"/>
        <v>0</v>
      </c>
      <c r="DR20" s="21">
        <f t="shared" si="62"/>
        <v>0</v>
      </c>
      <c r="DS20" s="131">
        <f t="shared" si="63"/>
        <v>1</v>
      </c>
      <c r="DT20" s="20">
        <f t="shared" si="64"/>
        <v>0</v>
      </c>
      <c r="DU20" s="132"/>
      <c r="DV20" s="20">
        <f t="shared" si="65"/>
        <v>0</v>
      </c>
      <c r="DW20" s="133"/>
      <c r="DX20" s="131">
        <f t="shared" si="66"/>
        <v>1</v>
      </c>
      <c r="DY20" s="20">
        <f t="shared" si="110"/>
        <v>0</v>
      </c>
      <c r="DZ20" s="132"/>
      <c r="EA20" s="134">
        <f t="shared" si="67"/>
        <v>0</v>
      </c>
      <c r="EB20" s="80">
        <f t="shared" si="68"/>
        <v>0</v>
      </c>
      <c r="EC20" s="249" t="str">
        <f t="shared" si="69"/>
        <v xml:space="preserve"> </v>
      </c>
      <c r="ED20" s="135">
        <f t="shared" si="111"/>
        <v>0</v>
      </c>
      <c r="EE20" s="20">
        <f t="shared" si="112"/>
        <v>0</v>
      </c>
      <c r="EF20" s="21">
        <f t="shared" si="70"/>
        <v>0</v>
      </c>
      <c r="EG20" s="131">
        <f t="shared" si="71"/>
        <v>1</v>
      </c>
      <c r="EH20" s="20">
        <f t="shared" si="72"/>
        <v>0</v>
      </c>
      <c r="EI20" s="132"/>
      <c r="EJ20" s="20">
        <f t="shared" si="73"/>
        <v>0</v>
      </c>
      <c r="EK20" s="133"/>
      <c r="EL20" s="131">
        <f t="shared" si="74"/>
        <v>1</v>
      </c>
      <c r="EM20" s="20">
        <f t="shared" si="113"/>
        <v>0</v>
      </c>
      <c r="EN20" s="132"/>
      <c r="EO20" s="134">
        <f t="shared" si="75"/>
        <v>0</v>
      </c>
      <c r="EP20" s="80">
        <f t="shared" si="76"/>
        <v>0</v>
      </c>
      <c r="EQ20" s="249" t="str">
        <f t="shared" si="77"/>
        <v xml:space="preserve"> </v>
      </c>
      <c r="ER20" s="135">
        <f t="shared" si="114"/>
        <v>0</v>
      </c>
      <c r="ES20" s="20">
        <f t="shared" si="115"/>
        <v>0</v>
      </c>
      <c r="ET20" s="21">
        <f t="shared" si="78"/>
        <v>0</v>
      </c>
      <c r="EU20" s="131">
        <f t="shared" si="79"/>
        <v>1</v>
      </c>
      <c r="EV20" s="20">
        <f t="shared" si="80"/>
        <v>0</v>
      </c>
      <c r="EW20" s="132"/>
      <c r="EX20" s="20">
        <f t="shared" si="81"/>
        <v>0</v>
      </c>
      <c r="EY20" s="133"/>
      <c r="EZ20" s="131">
        <f t="shared" si="82"/>
        <v>1</v>
      </c>
      <c r="FA20" s="20">
        <f t="shared" si="116"/>
        <v>0</v>
      </c>
      <c r="FB20" s="132"/>
      <c r="FC20" s="134">
        <f t="shared" si="83"/>
        <v>0</v>
      </c>
      <c r="FD20" s="80">
        <f t="shared" si="84"/>
        <v>0</v>
      </c>
      <c r="FE20" s="249" t="str">
        <f t="shared" si="85"/>
        <v xml:space="preserve"> </v>
      </c>
      <c r="FO20" s="129" t="str">
        <f t="shared" si="117"/>
        <v>A/I</v>
      </c>
    </row>
    <row r="21" spans="2:171" ht="15" customHeight="1" x14ac:dyDescent="0.25">
      <c r="B21" s="130" t="s">
        <v>206</v>
      </c>
      <c r="C21" s="121"/>
      <c r="D21" s="40"/>
      <c r="E21" s="416" t="str">
        <f>'Pályáztatási szakasz'!E22:F22</f>
        <v>Költségelem megnevezés…</v>
      </c>
      <c r="F21" s="416"/>
      <c r="G21" s="250">
        <f>'Pályáztatási szakasz'!G22</f>
        <v>0</v>
      </c>
      <c r="H21" s="251">
        <f>'Pályáztatási szakasz'!AT22</f>
        <v>0</v>
      </c>
      <c r="I21" s="20">
        <f>'Pályáztatási szakasz'!AW22</f>
        <v>0</v>
      </c>
      <c r="J21" s="67">
        <f t="shared" si="1"/>
        <v>0</v>
      </c>
      <c r="K21" s="131">
        <f>'Pályáztatási szakasz'!AY22</f>
        <v>1</v>
      </c>
      <c r="L21" s="20">
        <f t="shared" si="3"/>
        <v>0</v>
      </c>
      <c r="M21" s="132"/>
      <c r="N21" s="20">
        <f t="shared" si="4"/>
        <v>0</v>
      </c>
      <c r="O21" s="133"/>
      <c r="P21" s="131">
        <f>'Pályáztatási szakasz'!BD22</f>
        <v>1</v>
      </c>
      <c r="Q21" s="20">
        <f t="shared" si="2"/>
        <v>0</v>
      </c>
      <c r="R21" s="132"/>
      <c r="S21" s="184">
        <f t="shared" si="5"/>
        <v>0</v>
      </c>
      <c r="T21" s="40">
        <f>'Pályáztatási szakasz'!W22</f>
        <v>0</v>
      </c>
      <c r="U21" s="249" t="str">
        <f t="shared" si="86"/>
        <v xml:space="preserve"> </v>
      </c>
      <c r="V21" s="135">
        <f t="shared" si="87"/>
        <v>0</v>
      </c>
      <c r="W21" s="20">
        <f t="shared" si="88"/>
        <v>0</v>
      </c>
      <c r="X21" s="21">
        <f t="shared" si="6"/>
        <v>0</v>
      </c>
      <c r="Y21" s="131">
        <f t="shared" si="7"/>
        <v>1</v>
      </c>
      <c r="Z21" s="20">
        <f t="shared" si="8"/>
        <v>0</v>
      </c>
      <c r="AA21" s="132"/>
      <c r="AB21" s="20">
        <f t="shared" si="9"/>
        <v>0</v>
      </c>
      <c r="AC21" s="133"/>
      <c r="AD21" s="131">
        <f t="shared" si="10"/>
        <v>1</v>
      </c>
      <c r="AE21" s="20">
        <f t="shared" si="89"/>
        <v>0</v>
      </c>
      <c r="AF21" s="132"/>
      <c r="AG21" s="134">
        <f t="shared" si="11"/>
        <v>0</v>
      </c>
      <c r="AH21" s="80">
        <f t="shared" si="12"/>
        <v>0</v>
      </c>
      <c r="AI21" s="249" t="str">
        <f t="shared" si="13"/>
        <v xml:space="preserve"> </v>
      </c>
      <c r="AJ21" s="135">
        <f t="shared" si="90"/>
        <v>0</v>
      </c>
      <c r="AK21" s="20">
        <f t="shared" si="91"/>
        <v>0</v>
      </c>
      <c r="AL21" s="21">
        <f t="shared" si="14"/>
        <v>0</v>
      </c>
      <c r="AM21" s="131">
        <f t="shared" si="15"/>
        <v>1</v>
      </c>
      <c r="AN21" s="20">
        <f t="shared" si="16"/>
        <v>0</v>
      </c>
      <c r="AO21" s="132"/>
      <c r="AP21" s="20">
        <f t="shared" si="17"/>
        <v>0</v>
      </c>
      <c r="AQ21" s="133"/>
      <c r="AR21" s="131">
        <f t="shared" si="18"/>
        <v>1</v>
      </c>
      <c r="AS21" s="20">
        <f t="shared" si="92"/>
        <v>0</v>
      </c>
      <c r="AT21" s="132"/>
      <c r="AU21" s="134">
        <f t="shared" si="19"/>
        <v>0</v>
      </c>
      <c r="AV21" s="80">
        <f t="shared" si="20"/>
        <v>0</v>
      </c>
      <c r="AW21" s="249" t="str">
        <f t="shared" si="21"/>
        <v xml:space="preserve"> </v>
      </c>
      <c r="AX21" s="135">
        <f t="shared" si="93"/>
        <v>0</v>
      </c>
      <c r="AY21" s="20">
        <f t="shared" si="94"/>
        <v>0</v>
      </c>
      <c r="AZ21" s="21">
        <f t="shared" si="22"/>
        <v>0</v>
      </c>
      <c r="BA21" s="131">
        <f t="shared" si="23"/>
        <v>1</v>
      </c>
      <c r="BB21" s="20">
        <f t="shared" si="24"/>
        <v>0</v>
      </c>
      <c r="BC21" s="132"/>
      <c r="BD21" s="20">
        <f t="shared" si="25"/>
        <v>0</v>
      </c>
      <c r="BE21" s="133"/>
      <c r="BF21" s="131">
        <f t="shared" si="26"/>
        <v>1</v>
      </c>
      <c r="BG21" s="20">
        <f t="shared" si="95"/>
        <v>0</v>
      </c>
      <c r="BH21" s="132"/>
      <c r="BI21" s="134">
        <f t="shared" si="27"/>
        <v>0</v>
      </c>
      <c r="BJ21" s="80">
        <f t="shared" si="28"/>
        <v>0</v>
      </c>
      <c r="BK21" s="249" t="str">
        <f t="shared" si="29"/>
        <v xml:space="preserve"> </v>
      </c>
      <c r="BL21" s="135">
        <f t="shared" si="96"/>
        <v>0</v>
      </c>
      <c r="BM21" s="20">
        <f t="shared" si="97"/>
        <v>0</v>
      </c>
      <c r="BN21" s="21">
        <f t="shared" si="30"/>
        <v>0</v>
      </c>
      <c r="BO21" s="131">
        <f t="shared" si="31"/>
        <v>1</v>
      </c>
      <c r="BP21" s="20">
        <f t="shared" si="32"/>
        <v>0</v>
      </c>
      <c r="BQ21" s="132"/>
      <c r="BR21" s="20">
        <f t="shared" si="33"/>
        <v>0</v>
      </c>
      <c r="BS21" s="133"/>
      <c r="BT21" s="131">
        <f t="shared" si="34"/>
        <v>1</v>
      </c>
      <c r="BU21" s="20">
        <f t="shared" si="98"/>
        <v>0</v>
      </c>
      <c r="BV21" s="132"/>
      <c r="BW21" s="134">
        <f t="shared" si="35"/>
        <v>0</v>
      </c>
      <c r="BX21" s="80">
        <f t="shared" si="36"/>
        <v>0</v>
      </c>
      <c r="BY21" s="249" t="str">
        <f t="shared" si="37"/>
        <v xml:space="preserve"> </v>
      </c>
      <c r="BZ21" s="135">
        <f t="shared" si="99"/>
        <v>0</v>
      </c>
      <c r="CA21" s="20">
        <f t="shared" si="100"/>
        <v>0</v>
      </c>
      <c r="CB21" s="21">
        <f t="shared" si="38"/>
        <v>0</v>
      </c>
      <c r="CC21" s="131">
        <f t="shared" si="39"/>
        <v>1</v>
      </c>
      <c r="CD21" s="20">
        <f t="shared" si="40"/>
        <v>0</v>
      </c>
      <c r="CE21" s="132"/>
      <c r="CF21" s="20">
        <f t="shared" si="41"/>
        <v>0</v>
      </c>
      <c r="CG21" s="133"/>
      <c r="CH21" s="131">
        <f t="shared" si="42"/>
        <v>1</v>
      </c>
      <c r="CI21" s="20">
        <f t="shared" si="101"/>
        <v>0</v>
      </c>
      <c r="CJ21" s="132"/>
      <c r="CK21" s="134">
        <f t="shared" si="43"/>
        <v>0</v>
      </c>
      <c r="CL21" s="80">
        <f t="shared" si="44"/>
        <v>0</v>
      </c>
      <c r="CM21" s="249" t="str">
        <f t="shared" si="45"/>
        <v xml:space="preserve"> </v>
      </c>
      <c r="CN21" s="135">
        <f t="shared" si="102"/>
        <v>0</v>
      </c>
      <c r="CO21" s="20">
        <f t="shared" si="103"/>
        <v>0</v>
      </c>
      <c r="CP21" s="21">
        <f t="shared" si="46"/>
        <v>0</v>
      </c>
      <c r="CQ21" s="131">
        <f t="shared" si="47"/>
        <v>1</v>
      </c>
      <c r="CR21" s="20">
        <f t="shared" si="48"/>
        <v>0</v>
      </c>
      <c r="CS21" s="132"/>
      <c r="CT21" s="20">
        <f t="shared" si="49"/>
        <v>0</v>
      </c>
      <c r="CU21" s="133"/>
      <c r="CV21" s="131">
        <f t="shared" si="50"/>
        <v>1</v>
      </c>
      <c r="CW21" s="20">
        <f t="shared" si="104"/>
        <v>0</v>
      </c>
      <c r="CX21" s="132"/>
      <c r="CY21" s="134">
        <f t="shared" si="51"/>
        <v>0</v>
      </c>
      <c r="CZ21" s="80">
        <f t="shared" si="52"/>
        <v>0</v>
      </c>
      <c r="DA21" s="249" t="str">
        <f t="shared" si="53"/>
        <v xml:space="preserve"> </v>
      </c>
      <c r="DB21" s="135">
        <f t="shared" si="105"/>
        <v>0</v>
      </c>
      <c r="DC21" s="20">
        <f t="shared" si="106"/>
        <v>0</v>
      </c>
      <c r="DD21" s="21">
        <f t="shared" si="54"/>
        <v>0</v>
      </c>
      <c r="DE21" s="131">
        <f t="shared" si="55"/>
        <v>1</v>
      </c>
      <c r="DF21" s="20">
        <f t="shared" si="56"/>
        <v>0</v>
      </c>
      <c r="DG21" s="132"/>
      <c r="DH21" s="20">
        <f t="shared" si="57"/>
        <v>0</v>
      </c>
      <c r="DI21" s="133"/>
      <c r="DJ21" s="131">
        <f t="shared" si="58"/>
        <v>1</v>
      </c>
      <c r="DK21" s="20">
        <f t="shared" si="107"/>
        <v>0</v>
      </c>
      <c r="DL21" s="132"/>
      <c r="DM21" s="134">
        <f t="shared" si="59"/>
        <v>0</v>
      </c>
      <c r="DN21" s="80">
        <f t="shared" si="60"/>
        <v>0</v>
      </c>
      <c r="DO21" s="249" t="str">
        <f t="shared" si="61"/>
        <v xml:space="preserve"> </v>
      </c>
      <c r="DP21" s="135">
        <f t="shared" si="108"/>
        <v>0</v>
      </c>
      <c r="DQ21" s="20">
        <f t="shared" si="109"/>
        <v>0</v>
      </c>
      <c r="DR21" s="21">
        <f t="shared" si="62"/>
        <v>0</v>
      </c>
      <c r="DS21" s="131">
        <f t="shared" si="63"/>
        <v>1</v>
      </c>
      <c r="DT21" s="20">
        <f t="shared" si="64"/>
        <v>0</v>
      </c>
      <c r="DU21" s="132"/>
      <c r="DV21" s="20">
        <f t="shared" si="65"/>
        <v>0</v>
      </c>
      <c r="DW21" s="133"/>
      <c r="DX21" s="131">
        <f t="shared" si="66"/>
        <v>1</v>
      </c>
      <c r="DY21" s="20">
        <f t="shared" si="110"/>
        <v>0</v>
      </c>
      <c r="DZ21" s="132"/>
      <c r="EA21" s="134">
        <f t="shared" si="67"/>
        <v>0</v>
      </c>
      <c r="EB21" s="80">
        <f t="shared" si="68"/>
        <v>0</v>
      </c>
      <c r="EC21" s="249" t="str">
        <f t="shared" si="69"/>
        <v xml:space="preserve"> </v>
      </c>
      <c r="ED21" s="135">
        <f t="shared" si="111"/>
        <v>0</v>
      </c>
      <c r="EE21" s="20">
        <f t="shared" si="112"/>
        <v>0</v>
      </c>
      <c r="EF21" s="21">
        <f t="shared" si="70"/>
        <v>0</v>
      </c>
      <c r="EG21" s="131">
        <f t="shared" si="71"/>
        <v>1</v>
      </c>
      <c r="EH21" s="20">
        <f t="shared" si="72"/>
        <v>0</v>
      </c>
      <c r="EI21" s="132"/>
      <c r="EJ21" s="20">
        <f t="shared" si="73"/>
        <v>0</v>
      </c>
      <c r="EK21" s="133"/>
      <c r="EL21" s="131">
        <f t="shared" si="74"/>
        <v>1</v>
      </c>
      <c r="EM21" s="20">
        <f t="shared" si="113"/>
        <v>0</v>
      </c>
      <c r="EN21" s="132"/>
      <c r="EO21" s="134">
        <f t="shared" si="75"/>
        <v>0</v>
      </c>
      <c r="EP21" s="80">
        <f t="shared" si="76"/>
        <v>0</v>
      </c>
      <c r="EQ21" s="249" t="str">
        <f t="shared" si="77"/>
        <v xml:space="preserve"> </v>
      </c>
      <c r="ER21" s="135">
        <f t="shared" si="114"/>
        <v>0</v>
      </c>
      <c r="ES21" s="20">
        <f t="shared" si="115"/>
        <v>0</v>
      </c>
      <c r="ET21" s="21">
        <f t="shared" si="78"/>
        <v>0</v>
      </c>
      <c r="EU21" s="131">
        <f t="shared" si="79"/>
        <v>1</v>
      </c>
      <c r="EV21" s="20">
        <f t="shared" si="80"/>
        <v>0</v>
      </c>
      <c r="EW21" s="132"/>
      <c r="EX21" s="20">
        <f t="shared" si="81"/>
        <v>0</v>
      </c>
      <c r="EY21" s="133"/>
      <c r="EZ21" s="131">
        <f t="shared" si="82"/>
        <v>1</v>
      </c>
      <c r="FA21" s="20">
        <f t="shared" si="116"/>
        <v>0</v>
      </c>
      <c r="FB21" s="132"/>
      <c r="FC21" s="134">
        <f t="shared" si="83"/>
        <v>0</v>
      </c>
      <c r="FD21" s="80">
        <f t="shared" si="84"/>
        <v>0</v>
      </c>
      <c r="FE21" s="249" t="str">
        <f t="shared" si="85"/>
        <v xml:space="preserve"> </v>
      </c>
      <c r="FO21" s="129" t="str">
        <f t="shared" si="117"/>
        <v>A/I</v>
      </c>
    </row>
    <row r="22" spans="2:171" ht="15" customHeight="1" x14ac:dyDescent="0.25">
      <c r="B22" s="130" t="s">
        <v>207</v>
      </c>
      <c r="C22" s="121"/>
      <c r="D22" s="40"/>
      <c r="E22" s="416" t="str">
        <f>'Pályáztatási szakasz'!E23:F23</f>
        <v>Költségelem megnevezés…</v>
      </c>
      <c r="F22" s="416"/>
      <c r="G22" s="250">
        <f>'Pályáztatási szakasz'!G23</f>
        <v>0</v>
      </c>
      <c r="H22" s="251">
        <f>'Pályáztatási szakasz'!AT23</f>
        <v>0</v>
      </c>
      <c r="I22" s="20">
        <f>'Pályáztatási szakasz'!AW23</f>
        <v>0</v>
      </c>
      <c r="J22" s="67">
        <f t="shared" si="1"/>
        <v>0</v>
      </c>
      <c r="K22" s="131">
        <f>'Pályáztatási szakasz'!AY23</f>
        <v>1</v>
      </c>
      <c r="L22" s="20">
        <f t="shared" si="3"/>
        <v>0</v>
      </c>
      <c r="M22" s="132"/>
      <c r="N22" s="20">
        <f t="shared" si="4"/>
        <v>0</v>
      </c>
      <c r="O22" s="133"/>
      <c r="P22" s="131">
        <f>'Pályáztatási szakasz'!BD23</f>
        <v>1</v>
      </c>
      <c r="Q22" s="20">
        <f t="shared" si="2"/>
        <v>0</v>
      </c>
      <c r="R22" s="132"/>
      <c r="S22" s="184">
        <f t="shared" si="5"/>
        <v>0</v>
      </c>
      <c r="T22" s="40">
        <f>'Pályáztatási szakasz'!W23</f>
        <v>0</v>
      </c>
      <c r="U22" s="249" t="str">
        <f t="shared" si="86"/>
        <v xml:space="preserve"> </v>
      </c>
      <c r="V22" s="135">
        <f t="shared" si="87"/>
        <v>0</v>
      </c>
      <c r="W22" s="20">
        <f t="shared" si="88"/>
        <v>0</v>
      </c>
      <c r="X22" s="21">
        <f t="shared" si="6"/>
        <v>0</v>
      </c>
      <c r="Y22" s="131">
        <f t="shared" si="7"/>
        <v>1</v>
      </c>
      <c r="Z22" s="20">
        <f t="shared" si="8"/>
        <v>0</v>
      </c>
      <c r="AA22" s="132"/>
      <c r="AB22" s="20">
        <f t="shared" si="9"/>
        <v>0</v>
      </c>
      <c r="AC22" s="133"/>
      <c r="AD22" s="131">
        <f t="shared" si="10"/>
        <v>1</v>
      </c>
      <c r="AE22" s="20">
        <f t="shared" si="89"/>
        <v>0</v>
      </c>
      <c r="AF22" s="132"/>
      <c r="AG22" s="134">
        <f t="shared" si="11"/>
        <v>0</v>
      </c>
      <c r="AH22" s="80">
        <f t="shared" si="12"/>
        <v>0</v>
      </c>
      <c r="AI22" s="249" t="str">
        <f t="shared" si="13"/>
        <v xml:space="preserve"> </v>
      </c>
      <c r="AJ22" s="135">
        <f t="shared" si="90"/>
        <v>0</v>
      </c>
      <c r="AK22" s="20">
        <f t="shared" si="91"/>
        <v>0</v>
      </c>
      <c r="AL22" s="21">
        <f t="shared" si="14"/>
        <v>0</v>
      </c>
      <c r="AM22" s="131">
        <f t="shared" si="15"/>
        <v>1</v>
      </c>
      <c r="AN22" s="20">
        <f t="shared" si="16"/>
        <v>0</v>
      </c>
      <c r="AO22" s="132"/>
      <c r="AP22" s="20">
        <f t="shared" si="17"/>
        <v>0</v>
      </c>
      <c r="AQ22" s="133"/>
      <c r="AR22" s="131">
        <f t="shared" si="18"/>
        <v>1</v>
      </c>
      <c r="AS22" s="20">
        <f t="shared" si="92"/>
        <v>0</v>
      </c>
      <c r="AT22" s="132"/>
      <c r="AU22" s="134">
        <f t="shared" si="19"/>
        <v>0</v>
      </c>
      <c r="AV22" s="80">
        <f t="shared" si="20"/>
        <v>0</v>
      </c>
      <c r="AW22" s="249" t="str">
        <f t="shared" si="21"/>
        <v xml:space="preserve"> </v>
      </c>
      <c r="AX22" s="135">
        <f t="shared" si="93"/>
        <v>0</v>
      </c>
      <c r="AY22" s="20">
        <f t="shared" si="94"/>
        <v>0</v>
      </c>
      <c r="AZ22" s="21">
        <f t="shared" si="22"/>
        <v>0</v>
      </c>
      <c r="BA22" s="131">
        <f t="shared" si="23"/>
        <v>1</v>
      </c>
      <c r="BB22" s="20">
        <f t="shared" si="24"/>
        <v>0</v>
      </c>
      <c r="BC22" s="132"/>
      <c r="BD22" s="20">
        <f t="shared" si="25"/>
        <v>0</v>
      </c>
      <c r="BE22" s="133"/>
      <c r="BF22" s="131">
        <f t="shared" si="26"/>
        <v>1</v>
      </c>
      <c r="BG22" s="20">
        <f t="shared" si="95"/>
        <v>0</v>
      </c>
      <c r="BH22" s="132"/>
      <c r="BI22" s="134">
        <f t="shared" si="27"/>
        <v>0</v>
      </c>
      <c r="BJ22" s="80">
        <f t="shared" si="28"/>
        <v>0</v>
      </c>
      <c r="BK22" s="249" t="str">
        <f t="shared" si="29"/>
        <v xml:space="preserve"> </v>
      </c>
      <c r="BL22" s="135">
        <f t="shared" si="96"/>
        <v>0</v>
      </c>
      <c r="BM22" s="20">
        <f t="shared" si="97"/>
        <v>0</v>
      </c>
      <c r="BN22" s="21">
        <f t="shared" si="30"/>
        <v>0</v>
      </c>
      <c r="BO22" s="131">
        <f t="shared" si="31"/>
        <v>1</v>
      </c>
      <c r="BP22" s="20">
        <f t="shared" si="32"/>
        <v>0</v>
      </c>
      <c r="BQ22" s="132"/>
      <c r="BR22" s="20">
        <f t="shared" si="33"/>
        <v>0</v>
      </c>
      <c r="BS22" s="133"/>
      <c r="BT22" s="131">
        <f t="shared" si="34"/>
        <v>1</v>
      </c>
      <c r="BU22" s="20">
        <f t="shared" si="98"/>
        <v>0</v>
      </c>
      <c r="BV22" s="132"/>
      <c r="BW22" s="134">
        <f t="shared" si="35"/>
        <v>0</v>
      </c>
      <c r="BX22" s="80">
        <f t="shared" si="36"/>
        <v>0</v>
      </c>
      <c r="BY22" s="249" t="str">
        <f t="shared" si="37"/>
        <v xml:space="preserve"> </v>
      </c>
      <c r="BZ22" s="135">
        <f t="shared" si="99"/>
        <v>0</v>
      </c>
      <c r="CA22" s="20">
        <f t="shared" si="100"/>
        <v>0</v>
      </c>
      <c r="CB22" s="21">
        <f t="shared" si="38"/>
        <v>0</v>
      </c>
      <c r="CC22" s="131">
        <f t="shared" si="39"/>
        <v>1</v>
      </c>
      <c r="CD22" s="20">
        <f t="shared" si="40"/>
        <v>0</v>
      </c>
      <c r="CE22" s="132"/>
      <c r="CF22" s="20">
        <f t="shared" si="41"/>
        <v>0</v>
      </c>
      <c r="CG22" s="133"/>
      <c r="CH22" s="131">
        <f t="shared" si="42"/>
        <v>1</v>
      </c>
      <c r="CI22" s="20">
        <f t="shared" si="101"/>
        <v>0</v>
      </c>
      <c r="CJ22" s="132"/>
      <c r="CK22" s="134">
        <f t="shared" si="43"/>
        <v>0</v>
      </c>
      <c r="CL22" s="80">
        <f t="shared" si="44"/>
        <v>0</v>
      </c>
      <c r="CM22" s="249" t="str">
        <f t="shared" si="45"/>
        <v xml:space="preserve"> </v>
      </c>
      <c r="CN22" s="135">
        <f t="shared" si="102"/>
        <v>0</v>
      </c>
      <c r="CO22" s="20">
        <f t="shared" si="103"/>
        <v>0</v>
      </c>
      <c r="CP22" s="21">
        <f t="shared" si="46"/>
        <v>0</v>
      </c>
      <c r="CQ22" s="131">
        <f t="shared" si="47"/>
        <v>1</v>
      </c>
      <c r="CR22" s="20">
        <f t="shared" si="48"/>
        <v>0</v>
      </c>
      <c r="CS22" s="132"/>
      <c r="CT22" s="20">
        <f t="shared" si="49"/>
        <v>0</v>
      </c>
      <c r="CU22" s="133"/>
      <c r="CV22" s="131">
        <f t="shared" si="50"/>
        <v>1</v>
      </c>
      <c r="CW22" s="20">
        <f t="shared" si="104"/>
        <v>0</v>
      </c>
      <c r="CX22" s="132"/>
      <c r="CY22" s="134">
        <f t="shared" si="51"/>
        <v>0</v>
      </c>
      <c r="CZ22" s="80">
        <f t="shared" si="52"/>
        <v>0</v>
      </c>
      <c r="DA22" s="249" t="str">
        <f t="shared" si="53"/>
        <v xml:space="preserve"> </v>
      </c>
      <c r="DB22" s="135">
        <f t="shared" si="105"/>
        <v>0</v>
      </c>
      <c r="DC22" s="20">
        <f t="shared" si="106"/>
        <v>0</v>
      </c>
      <c r="DD22" s="21">
        <f t="shared" si="54"/>
        <v>0</v>
      </c>
      <c r="DE22" s="131">
        <f t="shared" si="55"/>
        <v>1</v>
      </c>
      <c r="DF22" s="20">
        <f t="shared" si="56"/>
        <v>0</v>
      </c>
      <c r="DG22" s="132"/>
      <c r="DH22" s="20">
        <f t="shared" si="57"/>
        <v>0</v>
      </c>
      <c r="DI22" s="133"/>
      <c r="DJ22" s="131">
        <f t="shared" si="58"/>
        <v>1</v>
      </c>
      <c r="DK22" s="20">
        <f t="shared" si="107"/>
        <v>0</v>
      </c>
      <c r="DL22" s="132"/>
      <c r="DM22" s="134">
        <f t="shared" si="59"/>
        <v>0</v>
      </c>
      <c r="DN22" s="80">
        <f t="shared" si="60"/>
        <v>0</v>
      </c>
      <c r="DO22" s="249" t="str">
        <f t="shared" si="61"/>
        <v xml:space="preserve"> </v>
      </c>
      <c r="DP22" s="135">
        <f t="shared" si="108"/>
        <v>0</v>
      </c>
      <c r="DQ22" s="20">
        <f t="shared" si="109"/>
        <v>0</v>
      </c>
      <c r="DR22" s="21">
        <f t="shared" si="62"/>
        <v>0</v>
      </c>
      <c r="DS22" s="131">
        <f t="shared" si="63"/>
        <v>1</v>
      </c>
      <c r="DT22" s="20">
        <f t="shared" si="64"/>
        <v>0</v>
      </c>
      <c r="DU22" s="132"/>
      <c r="DV22" s="20">
        <f t="shared" si="65"/>
        <v>0</v>
      </c>
      <c r="DW22" s="133"/>
      <c r="DX22" s="131">
        <f t="shared" si="66"/>
        <v>1</v>
      </c>
      <c r="DY22" s="20">
        <f t="shared" si="110"/>
        <v>0</v>
      </c>
      <c r="DZ22" s="132"/>
      <c r="EA22" s="134">
        <f t="shared" si="67"/>
        <v>0</v>
      </c>
      <c r="EB22" s="80">
        <f t="shared" si="68"/>
        <v>0</v>
      </c>
      <c r="EC22" s="249" t="str">
        <f t="shared" si="69"/>
        <v xml:space="preserve"> </v>
      </c>
      <c r="ED22" s="135">
        <f t="shared" si="111"/>
        <v>0</v>
      </c>
      <c r="EE22" s="20">
        <f t="shared" si="112"/>
        <v>0</v>
      </c>
      <c r="EF22" s="21">
        <f t="shared" si="70"/>
        <v>0</v>
      </c>
      <c r="EG22" s="131">
        <f t="shared" si="71"/>
        <v>1</v>
      </c>
      <c r="EH22" s="20">
        <f t="shared" si="72"/>
        <v>0</v>
      </c>
      <c r="EI22" s="132"/>
      <c r="EJ22" s="20">
        <f t="shared" si="73"/>
        <v>0</v>
      </c>
      <c r="EK22" s="133"/>
      <c r="EL22" s="131">
        <f t="shared" si="74"/>
        <v>1</v>
      </c>
      <c r="EM22" s="20">
        <f t="shared" si="113"/>
        <v>0</v>
      </c>
      <c r="EN22" s="132"/>
      <c r="EO22" s="134">
        <f t="shared" si="75"/>
        <v>0</v>
      </c>
      <c r="EP22" s="80">
        <f t="shared" si="76"/>
        <v>0</v>
      </c>
      <c r="EQ22" s="249" t="str">
        <f t="shared" si="77"/>
        <v xml:space="preserve"> </v>
      </c>
      <c r="ER22" s="135">
        <f t="shared" si="114"/>
        <v>0</v>
      </c>
      <c r="ES22" s="20">
        <f t="shared" si="115"/>
        <v>0</v>
      </c>
      <c r="ET22" s="21">
        <f t="shared" si="78"/>
        <v>0</v>
      </c>
      <c r="EU22" s="131">
        <f t="shared" si="79"/>
        <v>1</v>
      </c>
      <c r="EV22" s="20">
        <f t="shared" si="80"/>
        <v>0</v>
      </c>
      <c r="EW22" s="132"/>
      <c r="EX22" s="20">
        <f t="shared" si="81"/>
        <v>0</v>
      </c>
      <c r="EY22" s="133"/>
      <c r="EZ22" s="131">
        <f t="shared" si="82"/>
        <v>1</v>
      </c>
      <c r="FA22" s="20">
        <f t="shared" si="116"/>
        <v>0</v>
      </c>
      <c r="FB22" s="132"/>
      <c r="FC22" s="134">
        <f t="shared" si="83"/>
        <v>0</v>
      </c>
      <c r="FD22" s="80">
        <f t="shared" si="84"/>
        <v>0</v>
      </c>
      <c r="FE22" s="249" t="str">
        <f t="shared" si="85"/>
        <v xml:space="preserve"> </v>
      </c>
      <c r="FO22" s="129" t="str">
        <f t="shared" si="117"/>
        <v>A/I</v>
      </c>
    </row>
    <row r="23" spans="2:171" ht="15" customHeight="1" x14ac:dyDescent="0.25">
      <c r="B23" s="130" t="s">
        <v>208</v>
      </c>
      <c r="C23" s="121"/>
      <c r="D23" s="40"/>
      <c r="E23" s="416" t="str">
        <f>'Pályáztatási szakasz'!E24:F24</f>
        <v>Költségelem megnevezés…</v>
      </c>
      <c r="F23" s="416"/>
      <c r="G23" s="250">
        <f>'Pályáztatási szakasz'!G24</f>
        <v>0</v>
      </c>
      <c r="H23" s="251">
        <f>'Pályáztatási szakasz'!AT24</f>
        <v>0</v>
      </c>
      <c r="I23" s="20">
        <f>'Pályáztatási szakasz'!AW24</f>
        <v>0</v>
      </c>
      <c r="J23" s="67">
        <f t="shared" si="1"/>
        <v>0</v>
      </c>
      <c r="K23" s="131">
        <f>'Pályáztatási szakasz'!AY24</f>
        <v>1</v>
      </c>
      <c r="L23" s="20">
        <f t="shared" si="3"/>
        <v>0</v>
      </c>
      <c r="M23" s="132"/>
      <c r="N23" s="20">
        <f t="shared" si="4"/>
        <v>0</v>
      </c>
      <c r="O23" s="133"/>
      <c r="P23" s="131">
        <f>'Pályáztatási szakasz'!BD24</f>
        <v>1</v>
      </c>
      <c r="Q23" s="20">
        <f t="shared" si="2"/>
        <v>0</v>
      </c>
      <c r="R23" s="132"/>
      <c r="S23" s="184">
        <f t="shared" si="5"/>
        <v>0</v>
      </c>
      <c r="T23" s="40">
        <f>'Pályáztatási szakasz'!W24</f>
        <v>0</v>
      </c>
      <c r="U23" s="249" t="str">
        <f t="shared" si="86"/>
        <v xml:space="preserve"> </v>
      </c>
      <c r="V23" s="135">
        <f t="shared" si="87"/>
        <v>0</v>
      </c>
      <c r="W23" s="20">
        <f t="shared" si="88"/>
        <v>0</v>
      </c>
      <c r="X23" s="21">
        <f t="shared" si="6"/>
        <v>0</v>
      </c>
      <c r="Y23" s="131">
        <f t="shared" si="7"/>
        <v>1</v>
      </c>
      <c r="Z23" s="20">
        <f t="shared" si="8"/>
        <v>0</v>
      </c>
      <c r="AA23" s="132"/>
      <c r="AB23" s="20">
        <f t="shared" si="9"/>
        <v>0</v>
      </c>
      <c r="AC23" s="133"/>
      <c r="AD23" s="131">
        <f t="shared" si="10"/>
        <v>1</v>
      </c>
      <c r="AE23" s="20">
        <f t="shared" si="89"/>
        <v>0</v>
      </c>
      <c r="AF23" s="132"/>
      <c r="AG23" s="134">
        <f t="shared" si="11"/>
        <v>0</v>
      </c>
      <c r="AH23" s="80">
        <f t="shared" si="12"/>
        <v>0</v>
      </c>
      <c r="AI23" s="249" t="str">
        <f t="shared" si="13"/>
        <v xml:space="preserve"> </v>
      </c>
      <c r="AJ23" s="135">
        <f t="shared" si="90"/>
        <v>0</v>
      </c>
      <c r="AK23" s="20">
        <f t="shared" si="91"/>
        <v>0</v>
      </c>
      <c r="AL23" s="21">
        <f t="shared" si="14"/>
        <v>0</v>
      </c>
      <c r="AM23" s="131">
        <f t="shared" si="15"/>
        <v>1</v>
      </c>
      <c r="AN23" s="20">
        <f t="shared" si="16"/>
        <v>0</v>
      </c>
      <c r="AO23" s="132"/>
      <c r="AP23" s="20">
        <f t="shared" si="17"/>
        <v>0</v>
      </c>
      <c r="AQ23" s="133"/>
      <c r="AR23" s="131">
        <f t="shared" si="18"/>
        <v>1</v>
      </c>
      <c r="AS23" s="20">
        <f t="shared" si="92"/>
        <v>0</v>
      </c>
      <c r="AT23" s="132"/>
      <c r="AU23" s="134">
        <f t="shared" si="19"/>
        <v>0</v>
      </c>
      <c r="AV23" s="80">
        <f t="shared" si="20"/>
        <v>0</v>
      </c>
      <c r="AW23" s="249" t="str">
        <f t="shared" si="21"/>
        <v xml:space="preserve"> </v>
      </c>
      <c r="AX23" s="135">
        <f t="shared" si="93"/>
        <v>0</v>
      </c>
      <c r="AY23" s="20">
        <f t="shared" si="94"/>
        <v>0</v>
      </c>
      <c r="AZ23" s="21">
        <f t="shared" si="22"/>
        <v>0</v>
      </c>
      <c r="BA23" s="131">
        <f t="shared" si="23"/>
        <v>1</v>
      </c>
      <c r="BB23" s="20">
        <f t="shared" si="24"/>
        <v>0</v>
      </c>
      <c r="BC23" s="132"/>
      <c r="BD23" s="20">
        <f t="shared" si="25"/>
        <v>0</v>
      </c>
      <c r="BE23" s="133"/>
      <c r="BF23" s="131">
        <f t="shared" si="26"/>
        <v>1</v>
      </c>
      <c r="BG23" s="20">
        <f t="shared" si="95"/>
        <v>0</v>
      </c>
      <c r="BH23" s="132"/>
      <c r="BI23" s="134">
        <f t="shared" si="27"/>
        <v>0</v>
      </c>
      <c r="BJ23" s="80">
        <f t="shared" si="28"/>
        <v>0</v>
      </c>
      <c r="BK23" s="249" t="str">
        <f t="shared" si="29"/>
        <v xml:space="preserve"> </v>
      </c>
      <c r="BL23" s="135">
        <f t="shared" si="96"/>
        <v>0</v>
      </c>
      <c r="BM23" s="20">
        <f t="shared" si="97"/>
        <v>0</v>
      </c>
      <c r="BN23" s="21">
        <f t="shared" si="30"/>
        <v>0</v>
      </c>
      <c r="BO23" s="131">
        <f t="shared" si="31"/>
        <v>1</v>
      </c>
      <c r="BP23" s="20">
        <f t="shared" si="32"/>
        <v>0</v>
      </c>
      <c r="BQ23" s="132"/>
      <c r="BR23" s="20">
        <f t="shared" si="33"/>
        <v>0</v>
      </c>
      <c r="BS23" s="133"/>
      <c r="BT23" s="131">
        <f t="shared" si="34"/>
        <v>1</v>
      </c>
      <c r="BU23" s="20">
        <f t="shared" si="98"/>
        <v>0</v>
      </c>
      <c r="BV23" s="132"/>
      <c r="BW23" s="134">
        <f t="shared" si="35"/>
        <v>0</v>
      </c>
      <c r="BX23" s="80">
        <f t="shared" si="36"/>
        <v>0</v>
      </c>
      <c r="BY23" s="249" t="str">
        <f t="shared" si="37"/>
        <v xml:space="preserve"> </v>
      </c>
      <c r="BZ23" s="135">
        <f t="shared" si="99"/>
        <v>0</v>
      </c>
      <c r="CA23" s="20">
        <f t="shared" si="100"/>
        <v>0</v>
      </c>
      <c r="CB23" s="21">
        <f t="shared" si="38"/>
        <v>0</v>
      </c>
      <c r="CC23" s="131">
        <f t="shared" si="39"/>
        <v>1</v>
      </c>
      <c r="CD23" s="20">
        <f t="shared" si="40"/>
        <v>0</v>
      </c>
      <c r="CE23" s="132"/>
      <c r="CF23" s="20">
        <f t="shared" si="41"/>
        <v>0</v>
      </c>
      <c r="CG23" s="133"/>
      <c r="CH23" s="131">
        <f t="shared" si="42"/>
        <v>1</v>
      </c>
      <c r="CI23" s="20">
        <f t="shared" si="101"/>
        <v>0</v>
      </c>
      <c r="CJ23" s="132"/>
      <c r="CK23" s="134">
        <f t="shared" si="43"/>
        <v>0</v>
      </c>
      <c r="CL23" s="80">
        <f t="shared" si="44"/>
        <v>0</v>
      </c>
      <c r="CM23" s="249" t="str">
        <f t="shared" si="45"/>
        <v xml:space="preserve"> </v>
      </c>
      <c r="CN23" s="135">
        <f t="shared" si="102"/>
        <v>0</v>
      </c>
      <c r="CO23" s="20">
        <f t="shared" si="103"/>
        <v>0</v>
      </c>
      <c r="CP23" s="21">
        <f t="shared" si="46"/>
        <v>0</v>
      </c>
      <c r="CQ23" s="131">
        <f t="shared" si="47"/>
        <v>1</v>
      </c>
      <c r="CR23" s="20">
        <f t="shared" si="48"/>
        <v>0</v>
      </c>
      <c r="CS23" s="132"/>
      <c r="CT23" s="20">
        <f t="shared" si="49"/>
        <v>0</v>
      </c>
      <c r="CU23" s="133"/>
      <c r="CV23" s="131">
        <f t="shared" si="50"/>
        <v>1</v>
      </c>
      <c r="CW23" s="20">
        <f t="shared" si="104"/>
        <v>0</v>
      </c>
      <c r="CX23" s="132"/>
      <c r="CY23" s="134">
        <f t="shared" si="51"/>
        <v>0</v>
      </c>
      <c r="CZ23" s="80">
        <f t="shared" si="52"/>
        <v>0</v>
      </c>
      <c r="DA23" s="249" t="str">
        <f t="shared" si="53"/>
        <v xml:space="preserve"> </v>
      </c>
      <c r="DB23" s="135">
        <f t="shared" si="105"/>
        <v>0</v>
      </c>
      <c r="DC23" s="20">
        <f t="shared" si="106"/>
        <v>0</v>
      </c>
      <c r="DD23" s="21">
        <f t="shared" si="54"/>
        <v>0</v>
      </c>
      <c r="DE23" s="131">
        <f t="shared" si="55"/>
        <v>1</v>
      </c>
      <c r="DF23" s="20">
        <f t="shared" si="56"/>
        <v>0</v>
      </c>
      <c r="DG23" s="132"/>
      <c r="DH23" s="20">
        <f t="shared" si="57"/>
        <v>0</v>
      </c>
      <c r="DI23" s="133"/>
      <c r="DJ23" s="131">
        <f t="shared" si="58"/>
        <v>1</v>
      </c>
      <c r="DK23" s="20">
        <f t="shared" si="107"/>
        <v>0</v>
      </c>
      <c r="DL23" s="132"/>
      <c r="DM23" s="134">
        <f t="shared" si="59"/>
        <v>0</v>
      </c>
      <c r="DN23" s="80">
        <f t="shared" si="60"/>
        <v>0</v>
      </c>
      <c r="DO23" s="249" t="str">
        <f t="shared" si="61"/>
        <v xml:space="preserve"> </v>
      </c>
      <c r="DP23" s="135">
        <f t="shared" si="108"/>
        <v>0</v>
      </c>
      <c r="DQ23" s="20">
        <f t="shared" si="109"/>
        <v>0</v>
      </c>
      <c r="DR23" s="21">
        <f t="shared" si="62"/>
        <v>0</v>
      </c>
      <c r="DS23" s="131">
        <f t="shared" si="63"/>
        <v>1</v>
      </c>
      <c r="DT23" s="20">
        <f t="shared" si="64"/>
        <v>0</v>
      </c>
      <c r="DU23" s="132"/>
      <c r="DV23" s="20">
        <f t="shared" si="65"/>
        <v>0</v>
      </c>
      <c r="DW23" s="133"/>
      <c r="DX23" s="131">
        <f t="shared" si="66"/>
        <v>1</v>
      </c>
      <c r="DY23" s="20">
        <f t="shared" si="110"/>
        <v>0</v>
      </c>
      <c r="DZ23" s="132"/>
      <c r="EA23" s="134">
        <f t="shared" si="67"/>
        <v>0</v>
      </c>
      <c r="EB23" s="80">
        <f t="shared" si="68"/>
        <v>0</v>
      </c>
      <c r="EC23" s="249" t="str">
        <f t="shared" si="69"/>
        <v xml:space="preserve"> </v>
      </c>
      <c r="ED23" s="135">
        <f t="shared" si="111"/>
        <v>0</v>
      </c>
      <c r="EE23" s="20">
        <f t="shared" si="112"/>
        <v>0</v>
      </c>
      <c r="EF23" s="21">
        <f t="shared" si="70"/>
        <v>0</v>
      </c>
      <c r="EG23" s="131">
        <f t="shared" si="71"/>
        <v>1</v>
      </c>
      <c r="EH23" s="20">
        <f t="shared" si="72"/>
        <v>0</v>
      </c>
      <c r="EI23" s="132"/>
      <c r="EJ23" s="20">
        <f t="shared" si="73"/>
        <v>0</v>
      </c>
      <c r="EK23" s="133"/>
      <c r="EL23" s="131">
        <f t="shared" si="74"/>
        <v>1</v>
      </c>
      <c r="EM23" s="20">
        <f t="shared" si="113"/>
        <v>0</v>
      </c>
      <c r="EN23" s="132"/>
      <c r="EO23" s="134">
        <f t="shared" si="75"/>
        <v>0</v>
      </c>
      <c r="EP23" s="80">
        <f t="shared" si="76"/>
        <v>0</v>
      </c>
      <c r="EQ23" s="249" t="str">
        <f t="shared" si="77"/>
        <v xml:space="preserve"> </v>
      </c>
      <c r="ER23" s="135">
        <f t="shared" si="114"/>
        <v>0</v>
      </c>
      <c r="ES23" s="20">
        <f t="shared" si="115"/>
        <v>0</v>
      </c>
      <c r="ET23" s="21">
        <f t="shared" si="78"/>
        <v>0</v>
      </c>
      <c r="EU23" s="131">
        <f t="shared" si="79"/>
        <v>1</v>
      </c>
      <c r="EV23" s="20">
        <f t="shared" si="80"/>
        <v>0</v>
      </c>
      <c r="EW23" s="132"/>
      <c r="EX23" s="20">
        <f t="shared" si="81"/>
        <v>0</v>
      </c>
      <c r="EY23" s="133"/>
      <c r="EZ23" s="131">
        <f t="shared" si="82"/>
        <v>1</v>
      </c>
      <c r="FA23" s="20">
        <f t="shared" si="116"/>
        <v>0</v>
      </c>
      <c r="FB23" s="132"/>
      <c r="FC23" s="134">
        <f t="shared" si="83"/>
        <v>0</v>
      </c>
      <c r="FD23" s="80">
        <f t="shared" si="84"/>
        <v>0</v>
      </c>
      <c r="FE23" s="249" t="str">
        <f t="shared" si="85"/>
        <v xml:space="preserve"> </v>
      </c>
      <c r="FO23" s="129" t="str">
        <f t="shared" si="117"/>
        <v>A/I</v>
      </c>
    </row>
    <row r="24" spans="2:171" ht="15" customHeight="1" x14ac:dyDescent="0.25">
      <c r="B24" s="130" t="s">
        <v>209</v>
      </c>
      <c r="C24" s="121"/>
      <c r="D24" s="40"/>
      <c r="E24" s="416" t="str">
        <f>'Pályáztatási szakasz'!E25:F25</f>
        <v>Költségelem megnevezés…</v>
      </c>
      <c r="F24" s="416"/>
      <c r="G24" s="250">
        <f>'Pályáztatási szakasz'!G25</f>
        <v>0</v>
      </c>
      <c r="H24" s="251">
        <f>'Pályáztatási szakasz'!AT25</f>
        <v>0</v>
      </c>
      <c r="I24" s="20">
        <f>'Pályáztatási szakasz'!AW25</f>
        <v>0</v>
      </c>
      <c r="J24" s="67">
        <f t="shared" si="1"/>
        <v>0</v>
      </c>
      <c r="K24" s="131">
        <f>'Pályáztatási szakasz'!AY25</f>
        <v>1</v>
      </c>
      <c r="L24" s="20">
        <f t="shared" si="3"/>
        <v>0</v>
      </c>
      <c r="M24" s="132"/>
      <c r="N24" s="20">
        <f t="shared" si="4"/>
        <v>0</v>
      </c>
      <c r="O24" s="133"/>
      <c r="P24" s="131">
        <f>'Pályáztatási szakasz'!BD25</f>
        <v>1</v>
      </c>
      <c r="Q24" s="20">
        <f t="shared" si="2"/>
        <v>0</v>
      </c>
      <c r="R24" s="132"/>
      <c r="S24" s="184">
        <f t="shared" si="5"/>
        <v>0</v>
      </c>
      <c r="T24" s="40">
        <f>'Pályáztatási szakasz'!W25</f>
        <v>0</v>
      </c>
      <c r="U24" s="249" t="str">
        <f t="shared" si="86"/>
        <v xml:space="preserve"> </v>
      </c>
      <c r="V24" s="135">
        <f t="shared" si="87"/>
        <v>0</v>
      </c>
      <c r="W24" s="20">
        <f t="shared" si="88"/>
        <v>0</v>
      </c>
      <c r="X24" s="21">
        <f t="shared" si="6"/>
        <v>0</v>
      </c>
      <c r="Y24" s="131">
        <f t="shared" si="7"/>
        <v>1</v>
      </c>
      <c r="Z24" s="20">
        <f t="shared" si="8"/>
        <v>0</v>
      </c>
      <c r="AA24" s="132"/>
      <c r="AB24" s="20">
        <f t="shared" si="9"/>
        <v>0</v>
      </c>
      <c r="AC24" s="133"/>
      <c r="AD24" s="131">
        <f t="shared" si="10"/>
        <v>1</v>
      </c>
      <c r="AE24" s="20">
        <f t="shared" si="89"/>
        <v>0</v>
      </c>
      <c r="AF24" s="132"/>
      <c r="AG24" s="134">
        <f t="shared" si="11"/>
        <v>0</v>
      </c>
      <c r="AH24" s="80">
        <f t="shared" si="12"/>
        <v>0</v>
      </c>
      <c r="AI24" s="249" t="str">
        <f t="shared" si="13"/>
        <v xml:space="preserve"> </v>
      </c>
      <c r="AJ24" s="135">
        <f t="shared" si="90"/>
        <v>0</v>
      </c>
      <c r="AK24" s="20">
        <f t="shared" si="91"/>
        <v>0</v>
      </c>
      <c r="AL24" s="21">
        <f t="shared" si="14"/>
        <v>0</v>
      </c>
      <c r="AM24" s="131">
        <f t="shared" si="15"/>
        <v>1</v>
      </c>
      <c r="AN24" s="20">
        <f t="shared" si="16"/>
        <v>0</v>
      </c>
      <c r="AO24" s="132"/>
      <c r="AP24" s="20">
        <f t="shared" si="17"/>
        <v>0</v>
      </c>
      <c r="AQ24" s="133"/>
      <c r="AR24" s="131">
        <f t="shared" si="18"/>
        <v>1</v>
      </c>
      <c r="AS24" s="20">
        <f t="shared" si="92"/>
        <v>0</v>
      </c>
      <c r="AT24" s="132"/>
      <c r="AU24" s="134">
        <f t="shared" si="19"/>
        <v>0</v>
      </c>
      <c r="AV24" s="80">
        <f t="shared" si="20"/>
        <v>0</v>
      </c>
      <c r="AW24" s="249" t="str">
        <f t="shared" si="21"/>
        <v xml:space="preserve"> </v>
      </c>
      <c r="AX24" s="135">
        <f t="shared" si="93"/>
        <v>0</v>
      </c>
      <c r="AY24" s="20">
        <f t="shared" si="94"/>
        <v>0</v>
      </c>
      <c r="AZ24" s="21">
        <f t="shared" si="22"/>
        <v>0</v>
      </c>
      <c r="BA24" s="131">
        <f t="shared" si="23"/>
        <v>1</v>
      </c>
      <c r="BB24" s="20">
        <f t="shared" si="24"/>
        <v>0</v>
      </c>
      <c r="BC24" s="132"/>
      <c r="BD24" s="20">
        <f t="shared" si="25"/>
        <v>0</v>
      </c>
      <c r="BE24" s="133"/>
      <c r="BF24" s="131">
        <f t="shared" si="26"/>
        <v>1</v>
      </c>
      <c r="BG24" s="20">
        <f t="shared" si="95"/>
        <v>0</v>
      </c>
      <c r="BH24" s="132"/>
      <c r="BI24" s="134">
        <f t="shared" si="27"/>
        <v>0</v>
      </c>
      <c r="BJ24" s="80">
        <f t="shared" si="28"/>
        <v>0</v>
      </c>
      <c r="BK24" s="249" t="str">
        <f t="shared" si="29"/>
        <v xml:space="preserve"> </v>
      </c>
      <c r="BL24" s="135">
        <f t="shared" si="96"/>
        <v>0</v>
      </c>
      <c r="BM24" s="20">
        <f t="shared" si="97"/>
        <v>0</v>
      </c>
      <c r="BN24" s="21">
        <f t="shared" si="30"/>
        <v>0</v>
      </c>
      <c r="BO24" s="131">
        <f t="shared" si="31"/>
        <v>1</v>
      </c>
      <c r="BP24" s="20">
        <f t="shared" si="32"/>
        <v>0</v>
      </c>
      <c r="BQ24" s="132"/>
      <c r="BR24" s="20">
        <f t="shared" si="33"/>
        <v>0</v>
      </c>
      <c r="BS24" s="133"/>
      <c r="BT24" s="131">
        <f t="shared" si="34"/>
        <v>1</v>
      </c>
      <c r="BU24" s="20">
        <f t="shared" si="98"/>
        <v>0</v>
      </c>
      <c r="BV24" s="132"/>
      <c r="BW24" s="134">
        <f t="shared" si="35"/>
        <v>0</v>
      </c>
      <c r="BX24" s="80">
        <f t="shared" si="36"/>
        <v>0</v>
      </c>
      <c r="BY24" s="249" t="str">
        <f t="shared" si="37"/>
        <v xml:space="preserve"> </v>
      </c>
      <c r="BZ24" s="135">
        <f t="shared" si="99"/>
        <v>0</v>
      </c>
      <c r="CA24" s="20">
        <f t="shared" si="100"/>
        <v>0</v>
      </c>
      <c r="CB24" s="21">
        <f t="shared" si="38"/>
        <v>0</v>
      </c>
      <c r="CC24" s="131">
        <f t="shared" si="39"/>
        <v>1</v>
      </c>
      <c r="CD24" s="20">
        <f t="shared" si="40"/>
        <v>0</v>
      </c>
      <c r="CE24" s="132"/>
      <c r="CF24" s="20">
        <f t="shared" si="41"/>
        <v>0</v>
      </c>
      <c r="CG24" s="133"/>
      <c r="CH24" s="131">
        <f t="shared" si="42"/>
        <v>1</v>
      </c>
      <c r="CI24" s="20">
        <f t="shared" si="101"/>
        <v>0</v>
      </c>
      <c r="CJ24" s="132"/>
      <c r="CK24" s="134">
        <f t="shared" si="43"/>
        <v>0</v>
      </c>
      <c r="CL24" s="80">
        <f t="shared" si="44"/>
        <v>0</v>
      </c>
      <c r="CM24" s="249" t="str">
        <f t="shared" si="45"/>
        <v xml:space="preserve"> </v>
      </c>
      <c r="CN24" s="135">
        <f t="shared" si="102"/>
        <v>0</v>
      </c>
      <c r="CO24" s="20">
        <f t="shared" si="103"/>
        <v>0</v>
      </c>
      <c r="CP24" s="21">
        <f t="shared" si="46"/>
        <v>0</v>
      </c>
      <c r="CQ24" s="131">
        <f t="shared" si="47"/>
        <v>1</v>
      </c>
      <c r="CR24" s="20">
        <f t="shared" si="48"/>
        <v>0</v>
      </c>
      <c r="CS24" s="132"/>
      <c r="CT24" s="20">
        <f t="shared" si="49"/>
        <v>0</v>
      </c>
      <c r="CU24" s="133"/>
      <c r="CV24" s="131">
        <f t="shared" si="50"/>
        <v>1</v>
      </c>
      <c r="CW24" s="20">
        <f t="shared" si="104"/>
        <v>0</v>
      </c>
      <c r="CX24" s="132"/>
      <c r="CY24" s="134">
        <f t="shared" si="51"/>
        <v>0</v>
      </c>
      <c r="CZ24" s="80">
        <f t="shared" si="52"/>
        <v>0</v>
      </c>
      <c r="DA24" s="249" t="str">
        <f t="shared" si="53"/>
        <v xml:space="preserve"> </v>
      </c>
      <c r="DB24" s="135">
        <f t="shared" si="105"/>
        <v>0</v>
      </c>
      <c r="DC24" s="20">
        <f t="shared" si="106"/>
        <v>0</v>
      </c>
      <c r="DD24" s="21">
        <f t="shared" si="54"/>
        <v>0</v>
      </c>
      <c r="DE24" s="131">
        <f t="shared" si="55"/>
        <v>1</v>
      </c>
      <c r="DF24" s="20">
        <f t="shared" si="56"/>
        <v>0</v>
      </c>
      <c r="DG24" s="132"/>
      <c r="DH24" s="20">
        <f t="shared" si="57"/>
        <v>0</v>
      </c>
      <c r="DI24" s="133"/>
      <c r="DJ24" s="131">
        <f t="shared" si="58"/>
        <v>1</v>
      </c>
      <c r="DK24" s="20">
        <f t="shared" si="107"/>
        <v>0</v>
      </c>
      <c r="DL24" s="132"/>
      <c r="DM24" s="134">
        <f t="shared" si="59"/>
        <v>0</v>
      </c>
      <c r="DN24" s="80">
        <f t="shared" si="60"/>
        <v>0</v>
      </c>
      <c r="DO24" s="249" t="str">
        <f t="shared" si="61"/>
        <v xml:space="preserve"> </v>
      </c>
      <c r="DP24" s="135">
        <f t="shared" si="108"/>
        <v>0</v>
      </c>
      <c r="DQ24" s="20">
        <f t="shared" si="109"/>
        <v>0</v>
      </c>
      <c r="DR24" s="21">
        <f t="shared" si="62"/>
        <v>0</v>
      </c>
      <c r="DS24" s="131">
        <f t="shared" si="63"/>
        <v>1</v>
      </c>
      <c r="DT24" s="20">
        <f t="shared" si="64"/>
        <v>0</v>
      </c>
      <c r="DU24" s="132"/>
      <c r="DV24" s="20">
        <f t="shared" si="65"/>
        <v>0</v>
      </c>
      <c r="DW24" s="133"/>
      <c r="DX24" s="131">
        <f t="shared" si="66"/>
        <v>1</v>
      </c>
      <c r="DY24" s="20">
        <f t="shared" si="110"/>
        <v>0</v>
      </c>
      <c r="DZ24" s="132"/>
      <c r="EA24" s="134">
        <f t="shared" si="67"/>
        <v>0</v>
      </c>
      <c r="EB24" s="80">
        <f t="shared" si="68"/>
        <v>0</v>
      </c>
      <c r="EC24" s="249" t="str">
        <f t="shared" si="69"/>
        <v xml:space="preserve"> </v>
      </c>
      <c r="ED24" s="135">
        <f t="shared" si="111"/>
        <v>0</v>
      </c>
      <c r="EE24" s="20">
        <f t="shared" si="112"/>
        <v>0</v>
      </c>
      <c r="EF24" s="21">
        <f t="shared" si="70"/>
        <v>0</v>
      </c>
      <c r="EG24" s="131">
        <f t="shared" si="71"/>
        <v>1</v>
      </c>
      <c r="EH24" s="20">
        <f t="shared" si="72"/>
        <v>0</v>
      </c>
      <c r="EI24" s="132"/>
      <c r="EJ24" s="20">
        <f t="shared" si="73"/>
        <v>0</v>
      </c>
      <c r="EK24" s="133"/>
      <c r="EL24" s="131">
        <f t="shared" si="74"/>
        <v>1</v>
      </c>
      <c r="EM24" s="20">
        <f t="shared" si="113"/>
        <v>0</v>
      </c>
      <c r="EN24" s="132"/>
      <c r="EO24" s="134">
        <f t="shared" si="75"/>
        <v>0</v>
      </c>
      <c r="EP24" s="80">
        <f t="shared" si="76"/>
        <v>0</v>
      </c>
      <c r="EQ24" s="249" t="str">
        <f t="shared" si="77"/>
        <v xml:space="preserve"> </v>
      </c>
      <c r="ER24" s="135">
        <f t="shared" si="114"/>
        <v>0</v>
      </c>
      <c r="ES24" s="20">
        <f t="shared" si="115"/>
        <v>0</v>
      </c>
      <c r="ET24" s="21">
        <f t="shared" si="78"/>
        <v>0</v>
      </c>
      <c r="EU24" s="131">
        <f t="shared" si="79"/>
        <v>1</v>
      </c>
      <c r="EV24" s="20">
        <f t="shared" si="80"/>
        <v>0</v>
      </c>
      <c r="EW24" s="132"/>
      <c r="EX24" s="20">
        <f t="shared" si="81"/>
        <v>0</v>
      </c>
      <c r="EY24" s="133"/>
      <c r="EZ24" s="131">
        <f t="shared" si="82"/>
        <v>1</v>
      </c>
      <c r="FA24" s="20">
        <f t="shared" si="116"/>
        <v>0</v>
      </c>
      <c r="FB24" s="132"/>
      <c r="FC24" s="134">
        <f t="shared" si="83"/>
        <v>0</v>
      </c>
      <c r="FD24" s="80">
        <f t="shared" si="84"/>
        <v>0</v>
      </c>
      <c r="FE24" s="249" t="str">
        <f t="shared" si="85"/>
        <v xml:space="preserve"> </v>
      </c>
      <c r="FO24" s="129" t="str">
        <f t="shared" si="117"/>
        <v>A/I</v>
      </c>
    </row>
    <row r="25" spans="2:171" ht="15" customHeight="1" x14ac:dyDescent="0.25">
      <c r="B25" s="130" t="s">
        <v>210</v>
      </c>
      <c r="C25" s="121"/>
      <c r="D25" s="40"/>
      <c r="E25" s="416" t="str">
        <f>'Pályáztatási szakasz'!E26:F26</f>
        <v>Költségelem megnevezés…</v>
      </c>
      <c r="F25" s="416"/>
      <c r="G25" s="250">
        <f>'Pályáztatási szakasz'!G26</f>
        <v>0</v>
      </c>
      <c r="H25" s="251">
        <f>'Pályáztatási szakasz'!AT26</f>
        <v>0</v>
      </c>
      <c r="I25" s="20">
        <f>'Pályáztatási szakasz'!AW26</f>
        <v>0</v>
      </c>
      <c r="J25" s="67">
        <f t="shared" si="1"/>
        <v>0</v>
      </c>
      <c r="K25" s="131">
        <f>'Pályáztatási szakasz'!AY26</f>
        <v>1</v>
      </c>
      <c r="L25" s="20">
        <f t="shared" si="3"/>
        <v>0</v>
      </c>
      <c r="M25" s="132"/>
      <c r="N25" s="20">
        <f t="shared" si="4"/>
        <v>0</v>
      </c>
      <c r="O25" s="133"/>
      <c r="P25" s="131">
        <f>'Pályáztatási szakasz'!BD26</f>
        <v>1</v>
      </c>
      <c r="Q25" s="20">
        <f t="shared" si="2"/>
        <v>0</v>
      </c>
      <c r="R25" s="132"/>
      <c r="S25" s="184">
        <f t="shared" si="5"/>
        <v>0</v>
      </c>
      <c r="T25" s="40">
        <f>'Pályáztatási szakasz'!W26</f>
        <v>0</v>
      </c>
      <c r="U25" s="249" t="str">
        <f t="shared" si="86"/>
        <v xml:space="preserve"> </v>
      </c>
      <c r="V25" s="135">
        <f t="shared" si="87"/>
        <v>0</v>
      </c>
      <c r="W25" s="20">
        <f t="shared" si="88"/>
        <v>0</v>
      </c>
      <c r="X25" s="21">
        <f t="shared" si="6"/>
        <v>0</v>
      </c>
      <c r="Y25" s="131">
        <f t="shared" si="7"/>
        <v>1</v>
      </c>
      <c r="Z25" s="20">
        <f t="shared" si="8"/>
        <v>0</v>
      </c>
      <c r="AA25" s="132"/>
      <c r="AB25" s="20">
        <f t="shared" si="9"/>
        <v>0</v>
      </c>
      <c r="AC25" s="133"/>
      <c r="AD25" s="131">
        <f t="shared" si="10"/>
        <v>1</v>
      </c>
      <c r="AE25" s="20">
        <f t="shared" si="89"/>
        <v>0</v>
      </c>
      <c r="AF25" s="132"/>
      <c r="AG25" s="134">
        <f t="shared" si="11"/>
        <v>0</v>
      </c>
      <c r="AH25" s="80">
        <f t="shared" si="12"/>
        <v>0</v>
      </c>
      <c r="AI25" s="249" t="str">
        <f t="shared" si="13"/>
        <v xml:space="preserve"> </v>
      </c>
      <c r="AJ25" s="135">
        <f t="shared" si="90"/>
        <v>0</v>
      </c>
      <c r="AK25" s="20">
        <f t="shared" si="91"/>
        <v>0</v>
      </c>
      <c r="AL25" s="21">
        <f t="shared" si="14"/>
        <v>0</v>
      </c>
      <c r="AM25" s="131">
        <f t="shared" si="15"/>
        <v>1</v>
      </c>
      <c r="AN25" s="20">
        <f t="shared" si="16"/>
        <v>0</v>
      </c>
      <c r="AO25" s="132"/>
      <c r="AP25" s="20">
        <f t="shared" si="17"/>
        <v>0</v>
      </c>
      <c r="AQ25" s="133"/>
      <c r="AR25" s="131">
        <f t="shared" si="18"/>
        <v>1</v>
      </c>
      <c r="AS25" s="20">
        <f t="shared" si="92"/>
        <v>0</v>
      </c>
      <c r="AT25" s="132"/>
      <c r="AU25" s="134">
        <f t="shared" si="19"/>
        <v>0</v>
      </c>
      <c r="AV25" s="80">
        <f t="shared" si="20"/>
        <v>0</v>
      </c>
      <c r="AW25" s="249" t="str">
        <f t="shared" si="21"/>
        <v xml:space="preserve"> </v>
      </c>
      <c r="AX25" s="135">
        <f t="shared" si="93"/>
        <v>0</v>
      </c>
      <c r="AY25" s="20">
        <f t="shared" si="94"/>
        <v>0</v>
      </c>
      <c r="AZ25" s="21">
        <f t="shared" si="22"/>
        <v>0</v>
      </c>
      <c r="BA25" s="131">
        <f t="shared" si="23"/>
        <v>1</v>
      </c>
      <c r="BB25" s="20">
        <f t="shared" si="24"/>
        <v>0</v>
      </c>
      <c r="BC25" s="132"/>
      <c r="BD25" s="20">
        <f t="shared" si="25"/>
        <v>0</v>
      </c>
      <c r="BE25" s="133"/>
      <c r="BF25" s="131">
        <f t="shared" si="26"/>
        <v>1</v>
      </c>
      <c r="BG25" s="20">
        <f t="shared" si="95"/>
        <v>0</v>
      </c>
      <c r="BH25" s="132"/>
      <c r="BI25" s="134">
        <f t="shared" si="27"/>
        <v>0</v>
      </c>
      <c r="BJ25" s="80">
        <f t="shared" si="28"/>
        <v>0</v>
      </c>
      <c r="BK25" s="249" t="str">
        <f t="shared" si="29"/>
        <v xml:space="preserve"> </v>
      </c>
      <c r="BL25" s="135">
        <f t="shared" si="96"/>
        <v>0</v>
      </c>
      <c r="BM25" s="20">
        <f t="shared" si="97"/>
        <v>0</v>
      </c>
      <c r="BN25" s="21">
        <f t="shared" si="30"/>
        <v>0</v>
      </c>
      <c r="BO25" s="131">
        <f t="shared" si="31"/>
        <v>1</v>
      </c>
      <c r="BP25" s="20">
        <f t="shared" si="32"/>
        <v>0</v>
      </c>
      <c r="BQ25" s="132"/>
      <c r="BR25" s="20">
        <f t="shared" si="33"/>
        <v>0</v>
      </c>
      <c r="BS25" s="133"/>
      <c r="BT25" s="131">
        <f t="shared" si="34"/>
        <v>1</v>
      </c>
      <c r="BU25" s="20">
        <f t="shared" si="98"/>
        <v>0</v>
      </c>
      <c r="BV25" s="132"/>
      <c r="BW25" s="134">
        <f t="shared" si="35"/>
        <v>0</v>
      </c>
      <c r="BX25" s="80">
        <f t="shared" si="36"/>
        <v>0</v>
      </c>
      <c r="BY25" s="249" t="str">
        <f t="shared" si="37"/>
        <v xml:space="preserve"> </v>
      </c>
      <c r="BZ25" s="135">
        <f t="shared" si="99"/>
        <v>0</v>
      </c>
      <c r="CA25" s="20">
        <f t="shared" si="100"/>
        <v>0</v>
      </c>
      <c r="CB25" s="21">
        <f t="shared" si="38"/>
        <v>0</v>
      </c>
      <c r="CC25" s="131">
        <f t="shared" si="39"/>
        <v>1</v>
      </c>
      <c r="CD25" s="20">
        <f t="shared" si="40"/>
        <v>0</v>
      </c>
      <c r="CE25" s="132"/>
      <c r="CF25" s="20">
        <f t="shared" si="41"/>
        <v>0</v>
      </c>
      <c r="CG25" s="133"/>
      <c r="CH25" s="131">
        <f t="shared" si="42"/>
        <v>1</v>
      </c>
      <c r="CI25" s="20">
        <f t="shared" si="101"/>
        <v>0</v>
      </c>
      <c r="CJ25" s="132"/>
      <c r="CK25" s="134">
        <f t="shared" si="43"/>
        <v>0</v>
      </c>
      <c r="CL25" s="80">
        <f t="shared" si="44"/>
        <v>0</v>
      </c>
      <c r="CM25" s="249" t="str">
        <f t="shared" si="45"/>
        <v xml:space="preserve"> </v>
      </c>
      <c r="CN25" s="135">
        <f t="shared" si="102"/>
        <v>0</v>
      </c>
      <c r="CO25" s="20">
        <f t="shared" si="103"/>
        <v>0</v>
      </c>
      <c r="CP25" s="21">
        <f t="shared" si="46"/>
        <v>0</v>
      </c>
      <c r="CQ25" s="131">
        <f t="shared" si="47"/>
        <v>1</v>
      </c>
      <c r="CR25" s="20">
        <f t="shared" si="48"/>
        <v>0</v>
      </c>
      <c r="CS25" s="132"/>
      <c r="CT25" s="20">
        <f t="shared" si="49"/>
        <v>0</v>
      </c>
      <c r="CU25" s="133"/>
      <c r="CV25" s="131">
        <f t="shared" si="50"/>
        <v>1</v>
      </c>
      <c r="CW25" s="20">
        <f t="shared" si="104"/>
        <v>0</v>
      </c>
      <c r="CX25" s="132"/>
      <c r="CY25" s="134">
        <f t="shared" si="51"/>
        <v>0</v>
      </c>
      <c r="CZ25" s="80">
        <f t="shared" si="52"/>
        <v>0</v>
      </c>
      <c r="DA25" s="249" t="str">
        <f t="shared" si="53"/>
        <v xml:space="preserve"> </v>
      </c>
      <c r="DB25" s="135">
        <f t="shared" si="105"/>
        <v>0</v>
      </c>
      <c r="DC25" s="20">
        <f t="shared" si="106"/>
        <v>0</v>
      </c>
      <c r="DD25" s="21">
        <f t="shared" si="54"/>
        <v>0</v>
      </c>
      <c r="DE25" s="131">
        <f t="shared" si="55"/>
        <v>1</v>
      </c>
      <c r="DF25" s="20">
        <f t="shared" si="56"/>
        <v>0</v>
      </c>
      <c r="DG25" s="132"/>
      <c r="DH25" s="20">
        <f t="shared" si="57"/>
        <v>0</v>
      </c>
      <c r="DI25" s="133"/>
      <c r="DJ25" s="131">
        <f t="shared" si="58"/>
        <v>1</v>
      </c>
      <c r="DK25" s="20">
        <f t="shared" si="107"/>
        <v>0</v>
      </c>
      <c r="DL25" s="132"/>
      <c r="DM25" s="134">
        <f t="shared" si="59"/>
        <v>0</v>
      </c>
      <c r="DN25" s="80">
        <f t="shared" si="60"/>
        <v>0</v>
      </c>
      <c r="DO25" s="249" t="str">
        <f t="shared" si="61"/>
        <v xml:space="preserve"> </v>
      </c>
      <c r="DP25" s="135">
        <f t="shared" si="108"/>
        <v>0</v>
      </c>
      <c r="DQ25" s="20">
        <f t="shared" si="109"/>
        <v>0</v>
      </c>
      <c r="DR25" s="21">
        <f t="shared" si="62"/>
        <v>0</v>
      </c>
      <c r="DS25" s="131">
        <f t="shared" si="63"/>
        <v>1</v>
      </c>
      <c r="DT25" s="20">
        <f t="shared" si="64"/>
        <v>0</v>
      </c>
      <c r="DU25" s="132"/>
      <c r="DV25" s="20">
        <f t="shared" si="65"/>
        <v>0</v>
      </c>
      <c r="DW25" s="133"/>
      <c r="DX25" s="131">
        <f t="shared" si="66"/>
        <v>1</v>
      </c>
      <c r="DY25" s="20">
        <f t="shared" si="110"/>
        <v>0</v>
      </c>
      <c r="DZ25" s="132"/>
      <c r="EA25" s="134">
        <f t="shared" si="67"/>
        <v>0</v>
      </c>
      <c r="EB25" s="80">
        <f t="shared" si="68"/>
        <v>0</v>
      </c>
      <c r="EC25" s="249" t="str">
        <f t="shared" si="69"/>
        <v xml:space="preserve"> </v>
      </c>
      <c r="ED25" s="135">
        <f t="shared" si="111"/>
        <v>0</v>
      </c>
      <c r="EE25" s="20">
        <f t="shared" si="112"/>
        <v>0</v>
      </c>
      <c r="EF25" s="21">
        <f t="shared" si="70"/>
        <v>0</v>
      </c>
      <c r="EG25" s="131">
        <f t="shared" si="71"/>
        <v>1</v>
      </c>
      <c r="EH25" s="20">
        <f t="shared" si="72"/>
        <v>0</v>
      </c>
      <c r="EI25" s="132"/>
      <c r="EJ25" s="20">
        <f t="shared" si="73"/>
        <v>0</v>
      </c>
      <c r="EK25" s="133"/>
      <c r="EL25" s="131">
        <f t="shared" si="74"/>
        <v>1</v>
      </c>
      <c r="EM25" s="20">
        <f t="shared" si="113"/>
        <v>0</v>
      </c>
      <c r="EN25" s="132"/>
      <c r="EO25" s="134">
        <f t="shared" si="75"/>
        <v>0</v>
      </c>
      <c r="EP25" s="80">
        <f t="shared" si="76"/>
        <v>0</v>
      </c>
      <c r="EQ25" s="249" t="str">
        <f t="shared" si="77"/>
        <v xml:space="preserve"> </v>
      </c>
      <c r="ER25" s="135">
        <f t="shared" si="114"/>
        <v>0</v>
      </c>
      <c r="ES25" s="20">
        <f t="shared" si="115"/>
        <v>0</v>
      </c>
      <c r="ET25" s="21">
        <f t="shared" si="78"/>
        <v>0</v>
      </c>
      <c r="EU25" s="131">
        <f t="shared" si="79"/>
        <v>1</v>
      </c>
      <c r="EV25" s="20">
        <f t="shared" si="80"/>
        <v>0</v>
      </c>
      <c r="EW25" s="132"/>
      <c r="EX25" s="20">
        <f t="shared" si="81"/>
        <v>0</v>
      </c>
      <c r="EY25" s="133"/>
      <c r="EZ25" s="131">
        <f t="shared" si="82"/>
        <v>1</v>
      </c>
      <c r="FA25" s="20">
        <f t="shared" si="116"/>
        <v>0</v>
      </c>
      <c r="FB25" s="132"/>
      <c r="FC25" s="134">
        <f t="shared" si="83"/>
        <v>0</v>
      </c>
      <c r="FD25" s="80">
        <f t="shared" si="84"/>
        <v>0</v>
      </c>
      <c r="FE25" s="249" t="str">
        <f t="shared" si="85"/>
        <v xml:space="preserve"> </v>
      </c>
      <c r="FO25" s="129" t="str">
        <f t="shared" si="117"/>
        <v>A/I</v>
      </c>
    </row>
    <row r="26" spans="2:171" ht="15" customHeight="1" x14ac:dyDescent="0.25">
      <c r="B26" s="130" t="s">
        <v>211</v>
      </c>
      <c r="C26" s="121"/>
      <c r="D26" s="40"/>
      <c r="E26" s="416" t="str">
        <f>'Pályáztatási szakasz'!E27:F27</f>
        <v>Költségelem megnevezés…</v>
      </c>
      <c r="F26" s="416"/>
      <c r="G26" s="250">
        <f>'Pályáztatási szakasz'!G27</f>
        <v>0</v>
      </c>
      <c r="H26" s="251">
        <f>'Pályáztatási szakasz'!AT27</f>
        <v>0</v>
      </c>
      <c r="I26" s="20">
        <f>'Pályáztatási szakasz'!AW27</f>
        <v>0</v>
      </c>
      <c r="J26" s="67">
        <f t="shared" si="1"/>
        <v>0</v>
      </c>
      <c r="K26" s="131">
        <f>'Pályáztatási szakasz'!AY27</f>
        <v>1</v>
      </c>
      <c r="L26" s="20">
        <f t="shared" si="3"/>
        <v>0</v>
      </c>
      <c r="M26" s="132"/>
      <c r="N26" s="20">
        <f t="shared" si="4"/>
        <v>0</v>
      </c>
      <c r="O26" s="133"/>
      <c r="P26" s="131">
        <f>'Pályáztatási szakasz'!BD27</f>
        <v>1</v>
      </c>
      <c r="Q26" s="20">
        <f t="shared" si="2"/>
        <v>0</v>
      </c>
      <c r="R26" s="132"/>
      <c r="S26" s="184">
        <f t="shared" si="5"/>
        <v>0</v>
      </c>
      <c r="T26" s="40">
        <f>'Pályáztatási szakasz'!W27</f>
        <v>0</v>
      </c>
      <c r="U26" s="249" t="str">
        <f>IF(AH26&lt;&gt;0,"Kérem, indokolja az eltérést!"," ")</f>
        <v xml:space="preserve"> </v>
      </c>
      <c r="V26" s="135">
        <f t="shared" si="87"/>
        <v>0</v>
      </c>
      <c r="W26" s="20">
        <f t="shared" si="88"/>
        <v>0</v>
      </c>
      <c r="X26" s="21">
        <f>V26*W26</f>
        <v>0</v>
      </c>
      <c r="Y26" s="131">
        <f t="shared" si="7"/>
        <v>1</v>
      </c>
      <c r="Z26" s="20">
        <f t="shared" si="8"/>
        <v>0</v>
      </c>
      <c r="AA26" s="132"/>
      <c r="AB26" s="20">
        <f t="shared" si="9"/>
        <v>0</v>
      </c>
      <c r="AC26" s="133"/>
      <c r="AD26" s="131">
        <f t="shared" si="10"/>
        <v>1</v>
      </c>
      <c r="AE26" s="20">
        <f t="shared" si="89"/>
        <v>0</v>
      </c>
      <c r="AF26" s="132"/>
      <c r="AG26" s="134">
        <f t="shared" si="11"/>
        <v>0</v>
      </c>
      <c r="AH26" s="80">
        <f t="shared" si="12"/>
        <v>0</v>
      </c>
      <c r="AI26" s="249" t="str">
        <f>IF(AV26&lt;&gt;0,"Kérem, indokolja az eltérést!"," ")</f>
        <v xml:space="preserve"> </v>
      </c>
      <c r="AJ26" s="135">
        <f t="shared" si="90"/>
        <v>0</v>
      </c>
      <c r="AK26" s="20">
        <f t="shared" si="91"/>
        <v>0</v>
      </c>
      <c r="AL26" s="21">
        <f>AJ26*AK26</f>
        <v>0</v>
      </c>
      <c r="AM26" s="131">
        <f t="shared" si="15"/>
        <v>1</v>
      </c>
      <c r="AN26" s="20">
        <f t="shared" si="16"/>
        <v>0</v>
      </c>
      <c r="AO26" s="132"/>
      <c r="AP26" s="20">
        <f t="shared" si="17"/>
        <v>0</v>
      </c>
      <c r="AQ26" s="133"/>
      <c r="AR26" s="131">
        <f t="shared" si="18"/>
        <v>1</v>
      </c>
      <c r="AS26" s="20">
        <f t="shared" si="92"/>
        <v>0</v>
      </c>
      <c r="AT26" s="132"/>
      <c r="AU26" s="134">
        <f t="shared" si="19"/>
        <v>0</v>
      </c>
      <c r="AV26" s="80">
        <f t="shared" si="20"/>
        <v>0</v>
      </c>
      <c r="AW26" s="249" t="str">
        <f>IF(BJ26&lt;&gt;0,"Kérem, indokolja az eltérést!"," ")</f>
        <v xml:space="preserve"> </v>
      </c>
      <c r="AX26" s="135">
        <f t="shared" si="93"/>
        <v>0</v>
      </c>
      <c r="AY26" s="20">
        <f t="shared" si="94"/>
        <v>0</v>
      </c>
      <c r="AZ26" s="21">
        <f>AX26*AY26</f>
        <v>0</v>
      </c>
      <c r="BA26" s="131">
        <f t="shared" si="23"/>
        <v>1</v>
      </c>
      <c r="BB26" s="20">
        <f t="shared" si="24"/>
        <v>0</v>
      </c>
      <c r="BC26" s="132"/>
      <c r="BD26" s="20">
        <f t="shared" si="25"/>
        <v>0</v>
      </c>
      <c r="BE26" s="133"/>
      <c r="BF26" s="131">
        <f t="shared" si="26"/>
        <v>1</v>
      </c>
      <c r="BG26" s="20">
        <f t="shared" si="95"/>
        <v>0</v>
      </c>
      <c r="BH26" s="132"/>
      <c r="BI26" s="134">
        <f t="shared" si="27"/>
        <v>0</v>
      </c>
      <c r="BJ26" s="80">
        <f t="shared" si="28"/>
        <v>0</v>
      </c>
      <c r="BK26" s="249" t="str">
        <f>IF(BX26&lt;&gt;0,"Kérem, indokolja az eltérést!"," ")</f>
        <v xml:space="preserve"> </v>
      </c>
      <c r="BL26" s="135">
        <f t="shared" si="96"/>
        <v>0</v>
      </c>
      <c r="BM26" s="20">
        <f t="shared" si="97"/>
        <v>0</v>
      </c>
      <c r="BN26" s="21">
        <f>BL26*BM26</f>
        <v>0</v>
      </c>
      <c r="BO26" s="131">
        <f t="shared" si="31"/>
        <v>1</v>
      </c>
      <c r="BP26" s="20">
        <f t="shared" si="32"/>
        <v>0</v>
      </c>
      <c r="BQ26" s="132"/>
      <c r="BR26" s="20">
        <f t="shared" si="33"/>
        <v>0</v>
      </c>
      <c r="BS26" s="133"/>
      <c r="BT26" s="131">
        <f t="shared" si="34"/>
        <v>1</v>
      </c>
      <c r="BU26" s="20">
        <f t="shared" si="98"/>
        <v>0</v>
      </c>
      <c r="BV26" s="132"/>
      <c r="BW26" s="134">
        <f t="shared" si="35"/>
        <v>0</v>
      </c>
      <c r="BX26" s="80">
        <f t="shared" si="36"/>
        <v>0</v>
      </c>
      <c r="BY26" s="249" t="str">
        <f>IF(CL26&lt;&gt;0,"Kérem, indokolja az eltérést!"," ")</f>
        <v xml:space="preserve"> </v>
      </c>
      <c r="BZ26" s="135">
        <f t="shared" si="99"/>
        <v>0</v>
      </c>
      <c r="CA26" s="20">
        <f t="shared" si="100"/>
        <v>0</v>
      </c>
      <c r="CB26" s="21">
        <f>BZ26*CA26</f>
        <v>0</v>
      </c>
      <c r="CC26" s="131">
        <f t="shared" si="39"/>
        <v>1</v>
      </c>
      <c r="CD26" s="20">
        <f t="shared" si="40"/>
        <v>0</v>
      </c>
      <c r="CE26" s="132"/>
      <c r="CF26" s="20">
        <f t="shared" si="41"/>
        <v>0</v>
      </c>
      <c r="CG26" s="133"/>
      <c r="CH26" s="131">
        <f t="shared" si="42"/>
        <v>1</v>
      </c>
      <c r="CI26" s="20">
        <f t="shared" si="101"/>
        <v>0</v>
      </c>
      <c r="CJ26" s="132"/>
      <c r="CK26" s="134">
        <f t="shared" si="43"/>
        <v>0</v>
      </c>
      <c r="CL26" s="80">
        <f t="shared" si="44"/>
        <v>0</v>
      </c>
      <c r="CM26" s="249" t="str">
        <f>IF(CZ26&lt;&gt;0,"Kérem, indokolja az eltérést!"," ")</f>
        <v xml:space="preserve"> </v>
      </c>
      <c r="CN26" s="135">
        <f t="shared" si="102"/>
        <v>0</v>
      </c>
      <c r="CO26" s="20">
        <f t="shared" si="103"/>
        <v>0</v>
      </c>
      <c r="CP26" s="21">
        <f>CN26*CO26</f>
        <v>0</v>
      </c>
      <c r="CQ26" s="131">
        <f t="shared" si="47"/>
        <v>1</v>
      </c>
      <c r="CR26" s="20">
        <f t="shared" si="48"/>
        <v>0</v>
      </c>
      <c r="CS26" s="132"/>
      <c r="CT26" s="20">
        <f t="shared" si="49"/>
        <v>0</v>
      </c>
      <c r="CU26" s="133"/>
      <c r="CV26" s="131">
        <f t="shared" si="50"/>
        <v>1</v>
      </c>
      <c r="CW26" s="20">
        <f t="shared" si="104"/>
        <v>0</v>
      </c>
      <c r="CX26" s="132"/>
      <c r="CY26" s="134">
        <f t="shared" si="51"/>
        <v>0</v>
      </c>
      <c r="CZ26" s="80">
        <f t="shared" si="52"/>
        <v>0</v>
      </c>
      <c r="DA26" s="249" t="str">
        <f>IF(DN26&lt;&gt;0,"Kérem, indokolja az eltérést!"," ")</f>
        <v xml:space="preserve"> </v>
      </c>
      <c r="DB26" s="135">
        <f t="shared" si="105"/>
        <v>0</v>
      </c>
      <c r="DC26" s="20">
        <f t="shared" si="106"/>
        <v>0</v>
      </c>
      <c r="DD26" s="21">
        <f>DB26*DC26</f>
        <v>0</v>
      </c>
      <c r="DE26" s="131">
        <f t="shared" si="55"/>
        <v>1</v>
      </c>
      <c r="DF26" s="20">
        <f t="shared" si="56"/>
        <v>0</v>
      </c>
      <c r="DG26" s="132"/>
      <c r="DH26" s="20">
        <f t="shared" si="57"/>
        <v>0</v>
      </c>
      <c r="DI26" s="133"/>
      <c r="DJ26" s="131">
        <f t="shared" si="58"/>
        <v>1</v>
      </c>
      <c r="DK26" s="20">
        <f t="shared" si="107"/>
        <v>0</v>
      </c>
      <c r="DL26" s="132"/>
      <c r="DM26" s="134">
        <f t="shared" si="59"/>
        <v>0</v>
      </c>
      <c r="DN26" s="80">
        <f t="shared" si="60"/>
        <v>0</v>
      </c>
      <c r="DO26" s="249" t="str">
        <f>IF(EB26&lt;&gt;0,"Kérem, indokolja az eltérést!"," ")</f>
        <v xml:space="preserve"> </v>
      </c>
      <c r="DP26" s="135">
        <f t="shared" si="108"/>
        <v>0</v>
      </c>
      <c r="DQ26" s="20">
        <f t="shared" si="109"/>
        <v>0</v>
      </c>
      <c r="DR26" s="21">
        <f>DP26*DQ26</f>
        <v>0</v>
      </c>
      <c r="DS26" s="131">
        <f t="shared" si="63"/>
        <v>1</v>
      </c>
      <c r="DT26" s="20">
        <f t="shared" si="64"/>
        <v>0</v>
      </c>
      <c r="DU26" s="132"/>
      <c r="DV26" s="20">
        <f t="shared" si="65"/>
        <v>0</v>
      </c>
      <c r="DW26" s="133"/>
      <c r="DX26" s="131">
        <f t="shared" si="66"/>
        <v>1</v>
      </c>
      <c r="DY26" s="20">
        <f t="shared" si="110"/>
        <v>0</v>
      </c>
      <c r="DZ26" s="132"/>
      <c r="EA26" s="134">
        <f t="shared" si="67"/>
        <v>0</v>
      </c>
      <c r="EB26" s="80">
        <f t="shared" si="68"/>
        <v>0</v>
      </c>
      <c r="EC26" s="249" t="str">
        <f>IF(EP26&lt;&gt;0,"Kérem, indokolja az eltérést!"," ")</f>
        <v xml:space="preserve"> </v>
      </c>
      <c r="ED26" s="135">
        <f t="shared" si="111"/>
        <v>0</v>
      </c>
      <c r="EE26" s="20">
        <f t="shared" si="112"/>
        <v>0</v>
      </c>
      <c r="EF26" s="21">
        <f>ED26*EE26</f>
        <v>0</v>
      </c>
      <c r="EG26" s="131">
        <f t="shared" si="71"/>
        <v>1</v>
      </c>
      <c r="EH26" s="20">
        <f t="shared" si="72"/>
        <v>0</v>
      </c>
      <c r="EI26" s="132"/>
      <c r="EJ26" s="20">
        <f t="shared" si="73"/>
        <v>0</v>
      </c>
      <c r="EK26" s="133"/>
      <c r="EL26" s="131">
        <f t="shared" si="74"/>
        <v>1</v>
      </c>
      <c r="EM26" s="20">
        <f t="shared" si="113"/>
        <v>0</v>
      </c>
      <c r="EN26" s="132"/>
      <c r="EO26" s="134">
        <f t="shared" si="75"/>
        <v>0</v>
      </c>
      <c r="EP26" s="80">
        <f t="shared" si="76"/>
        <v>0</v>
      </c>
      <c r="EQ26" s="249" t="str">
        <f>IF(FD26&lt;&gt;0,"Kérem, indokolja az eltérést!"," ")</f>
        <v xml:space="preserve"> </v>
      </c>
      <c r="ER26" s="135">
        <f t="shared" si="114"/>
        <v>0</v>
      </c>
      <c r="ES26" s="20">
        <f t="shared" si="115"/>
        <v>0</v>
      </c>
      <c r="ET26" s="21">
        <f>ER26*ES26</f>
        <v>0</v>
      </c>
      <c r="EU26" s="131">
        <f t="shared" si="79"/>
        <v>1</v>
      </c>
      <c r="EV26" s="20">
        <f t="shared" si="80"/>
        <v>0</v>
      </c>
      <c r="EW26" s="132"/>
      <c r="EX26" s="20">
        <f t="shared" si="81"/>
        <v>0</v>
      </c>
      <c r="EY26" s="133"/>
      <c r="EZ26" s="131">
        <f t="shared" si="82"/>
        <v>1</v>
      </c>
      <c r="FA26" s="20">
        <f t="shared" si="116"/>
        <v>0</v>
      </c>
      <c r="FB26" s="132"/>
      <c r="FC26" s="134">
        <f t="shared" si="83"/>
        <v>0</v>
      </c>
      <c r="FD26" s="80">
        <f t="shared" si="84"/>
        <v>0</v>
      </c>
      <c r="FE26" s="249" t="str">
        <f>IF(FR26&lt;&gt;0,"Kérem, indokolja az eltérést!"," ")</f>
        <v xml:space="preserve"> </v>
      </c>
      <c r="FO26" s="129" t="str">
        <f t="shared" si="117"/>
        <v>A/I</v>
      </c>
    </row>
    <row r="27" spans="2:171" ht="15" customHeight="1" x14ac:dyDescent="0.25">
      <c r="B27" s="130" t="s">
        <v>212</v>
      </c>
      <c r="C27" s="121"/>
      <c r="D27" s="40"/>
      <c r="E27" s="416" t="str">
        <f>'Pályáztatási szakasz'!E28:F28</f>
        <v>Költségelem megnevezés…</v>
      </c>
      <c r="F27" s="416"/>
      <c r="G27" s="250">
        <f>'Pályáztatási szakasz'!G28</f>
        <v>0</v>
      </c>
      <c r="H27" s="251">
        <f>'Pályáztatási szakasz'!AT28</f>
        <v>0</v>
      </c>
      <c r="I27" s="20">
        <f>'Pályáztatási szakasz'!AW28</f>
        <v>0</v>
      </c>
      <c r="J27" s="67">
        <f t="shared" si="1"/>
        <v>0</v>
      </c>
      <c r="K27" s="131">
        <f>'Pályáztatási szakasz'!AY28</f>
        <v>1</v>
      </c>
      <c r="L27" s="20">
        <f t="shared" si="3"/>
        <v>0</v>
      </c>
      <c r="M27" s="132"/>
      <c r="N27" s="20">
        <f t="shared" si="4"/>
        <v>0</v>
      </c>
      <c r="O27" s="133"/>
      <c r="P27" s="131">
        <f>'Pályáztatási szakasz'!BD28</f>
        <v>1</v>
      </c>
      <c r="Q27" s="20">
        <f t="shared" si="2"/>
        <v>0</v>
      </c>
      <c r="R27" s="132"/>
      <c r="S27" s="184">
        <f t="shared" si="5"/>
        <v>0</v>
      </c>
      <c r="T27" s="40">
        <f>'Pályáztatási szakasz'!W28</f>
        <v>0</v>
      </c>
      <c r="U27" s="249" t="str">
        <f>IF(AH27&lt;&gt;0,"Kérem, indokolja az eltérést!"," ")</f>
        <v xml:space="preserve"> </v>
      </c>
      <c r="V27" s="135">
        <f t="shared" si="87"/>
        <v>0</v>
      </c>
      <c r="W27" s="20">
        <f t="shared" si="88"/>
        <v>0</v>
      </c>
      <c r="X27" s="21">
        <f>V27*W27</f>
        <v>0</v>
      </c>
      <c r="Y27" s="131">
        <f t="shared" si="7"/>
        <v>1</v>
      </c>
      <c r="Z27" s="20">
        <f t="shared" si="8"/>
        <v>0</v>
      </c>
      <c r="AA27" s="132"/>
      <c r="AB27" s="20">
        <f t="shared" si="9"/>
        <v>0</v>
      </c>
      <c r="AC27" s="133"/>
      <c r="AD27" s="131">
        <f t="shared" si="10"/>
        <v>1</v>
      </c>
      <c r="AE27" s="20">
        <f t="shared" si="89"/>
        <v>0</v>
      </c>
      <c r="AF27" s="132"/>
      <c r="AG27" s="134">
        <f t="shared" si="11"/>
        <v>0</v>
      </c>
      <c r="AH27" s="80">
        <f t="shared" si="12"/>
        <v>0</v>
      </c>
      <c r="AI27" s="249" t="str">
        <f>IF(AV27&lt;&gt;0,"Kérem, indokolja az eltérést!"," ")</f>
        <v xml:space="preserve"> </v>
      </c>
      <c r="AJ27" s="135">
        <f t="shared" si="90"/>
        <v>0</v>
      </c>
      <c r="AK27" s="20">
        <f t="shared" si="91"/>
        <v>0</v>
      </c>
      <c r="AL27" s="21">
        <f>AJ27*AK27</f>
        <v>0</v>
      </c>
      <c r="AM27" s="131">
        <f t="shared" si="15"/>
        <v>1</v>
      </c>
      <c r="AN27" s="20">
        <f t="shared" si="16"/>
        <v>0</v>
      </c>
      <c r="AO27" s="132"/>
      <c r="AP27" s="20">
        <f t="shared" si="17"/>
        <v>0</v>
      </c>
      <c r="AQ27" s="133"/>
      <c r="AR27" s="131">
        <f t="shared" si="18"/>
        <v>1</v>
      </c>
      <c r="AS27" s="20">
        <f t="shared" si="92"/>
        <v>0</v>
      </c>
      <c r="AT27" s="132"/>
      <c r="AU27" s="134">
        <f t="shared" si="19"/>
        <v>0</v>
      </c>
      <c r="AV27" s="80">
        <f t="shared" si="20"/>
        <v>0</v>
      </c>
      <c r="AW27" s="249" t="str">
        <f>IF(BJ27&lt;&gt;0,"Kérem, indokolja az eltérést!"," ")</f>
        <v xml:space="preserve"> </v>
      </c>
      <c r="AX27" s="135">
        <f t="shared" si="93"/>
        <v>0</v>
      </c>
      <c r="AY27" s="20">
        <f t="shared" si="94"/>
        <v>0</v>
      </c>
      <c r="AZ27" s="21">
        <f>AX27*AY27</f>
        <v>0</v>
      </c>
      <c r="BA27" s="131">
        <f t="shared" si="23"/>
        <v>1</v>
      </c>
      <c r="BB27" s="20">
        <f t="shared" si="24"/>
        <v>0</v>
      </c>
      <c r="BC27" s="132"/>
      <c r="BD27" s="20">
        <f t="shared" si="25"/>
        <v>0</v>
      </c>
      <c r="BE27" s="133"/>
      <c r="BF27" s="131">
        <f t="shared" si="26"/>
        <v>1</v>
      </c>
      <c r="BG27" s="20">
        <f t="shared" si="95"/>
        <v>0</v>
      </c>
      <c r="BH27" s="132"/>
      <c r="BI27" s="134">
        <f t="shared" si="27"/>
        <v>0</v>
      </c>
      <c r="BJ27" s="80">
        <f t="shared" si="28"/>
        <v>0</v>
      </c>
      <c r="BK27" s="249" t="str">
        <f>IF(BX27&lt;&gt;0,"Kérem, indokolja az eltérést!"," ")</f>
        <v xml:space="preserve"> </v>
      </c>
      <c r="BL27" s="135">
        <f t="shared" si="96"/>
        <v>0</v>
      </c>
      <c r="BM27" s="20">
        <f t="shared" si="97"/>
        <v>0</v>
      </c>
      <c r="BN27" s="21">
        <f>BL27*BM27</f>
        <v>0</v>
      </c>
      <c r="BO27" s="131">
        <f t="shared" si="31"/>
        <v>1</v>
      </c>
      <c r="BP27" s="20">
        <f t="shared" si="32"/>
        <v>0</v>
      </c>
      <c r="BQ27" s="132"/>
      <c r="BR27" s="20">
        <f t="shared" si="33"/>
        <v>0</v>
      </c>
      <c r="BS27" s="133"/>
      <c r="BT27" s="131">
        <f t="shared" si="34"/>
        <v>1</v>
      </c>
      <c r="BU27" s="20">
        <f t="shared" si="98"/>
        <v>0</v>
      </c>
      <c r="BV27" s="132"/>
      <c r="BW27" s="134">
        <f t="shared" si="35"/>
        <v>0</v>
      </c>
      <c r="BX27" s="80">
        <f t="shared" si="36"/>
        <v>0</v>
      </c>
      <c r="BY27" s="249" t="str">
        <f>IF(CL27&lt;&gt;0,"Kérem, indokolja az eltérést!"," ")</f>
        <v xml:space="preserve"> </v>
      </c>
      <c r="BZ27" s="135">
        <f t="shared" si="99"/>
        <v>0</v>
      </c>
      <c r="CA27" s="20">
        <f t="shared" si="100"/>
        <v>0</v>
      </c>
      <c r="CB27" s="21">
        <f>BZ27*CA27</f>
        <v>0</v>
      </c>
      <c r="CC27" s="131">
        <f t="shared" si="39"/>
        <v>1</v>
      </c>
      <c r="CD27" s="20">
        <f t="shared" si="40"/>
        <v>0</v>
      </c>
      <c r="CE27" s="132"/>
      <c r="CF27" s="20">
        <f t="shared" si="41"/>
        <v>0</v>
      </c>
      <c r="CG27" s="133"/>
      <c r="CH27" s="131">
        <f t="shared" si="42"/>
        <v>1</v>
      </c>
      <c r="CI27" s="20">
        <f t="shared" si="101"/>
        <v>0</v>
      </c>
      <c r="CJ27" s="132"/>
      <c r="CK27" s="134">
        <f t="shared" si="43"/>
        <v>0</v>
      </c>
      <c r="CL27" s="80">
        <f t="shared" si="44"/>
        <v>0</v>
      </c>
      <c r="CM27" s="249" t="str">
        <f>IF(CZ27&lt;&gt;0,"Kérem, indokolja az eltérést!"," ")</f>
        <v xml:space="preserve"> </v>
      </c>
      <c r="CN27" s="135">
        <f t="shared" si="102"/>
        <v>0</v>
      </c>
      <c r="CO27" s="20">
        <f t="shared" si="103"/>
        <v>0</v>
      </c>
      <c r="CP27" s="21">
        <f>CN27*CO27</f>
        <v>0</v>
      </c>
      <c r="CQ27" s="131">
        <f t="shared" si="47"/>
        <v>1</v>
      </c>
      <c r="CR27" s="20">
        <f t="shared" si="48"/>
        <v>0</v>
      </c>
      <c r="CS27" s="132"/>
      <c r="CT27" s="20">
        <f t="shared" si="49"/>
        <v>0</v>
      </c>
      <c r="CU27" s="133"/>
      <c r="CV27" s="131">
        <f t="shared" si="50"/>
        <v>1</v>
      </c>
      <c r="CW27" s="20">
        <f t="shared" si="104"/>
        <v>0</v>
      </c>
      <c r="CX27" s="132"/>
      <c r="CY27" s="134">
        <f t="shared" si="51"/>
        <v>0</v>
      </c>
      <c r="CZ27" s="80">
        <f t="shared" si="52"/>
        <v>0</v>
      </c>
      <c r="DA27" s="249" t="str">
        <f>IF(DN27&lt;&gt;0,"Kérem, indokolja az eltérést!"," ")</f>
        <v xml:space="preserve"> </v>
      </c>
      <c r="DB27" s="135">
        <f t="shared" si="105"/>
        <v>0</v>
      </c>
      <c r="DC27" s="20">
        <f t="shared" si="106"/>
        <v>0</v>
      </c>
      <c r="DD27" s="21">
        <f>DB27*DC27</f>
        <v>0</v>
      </c>
      <c r="DE27" s="131">
        <f t="shared" si="55"/>
        <v>1</v>
      </c>
      <c r="DF27" s="20">
        <f t="shared" si="56"/>
        <v>0</v>
      </c>
      <c r="DG27" s="132"/>
      <c r="DH27" s="20">
        <f t="shared" si="57"/>
        <v>0</v>
      </c>
      <c r="DI27" s="133"/>
      <c r="DJ27" s="131">
        <f t="shared" si="58"/>
        <v>1</v>
      </c>
      <c r="DK27" s="20">
        <f t="shared" si="107"/>
        <v>0</v>
      </c>
      <c r="DL27" s="132"/>
      <c r="DM27" s="134">
        <f t="shared" si="59"/>
        <v>0</v>
      </c>
      <c r="DN27" s="80">
        <f t="shared" si="60"/>
        <v>0</v>
      </c>
      <c r="DO27" s="249" t="str">
        <f>IF(EB27&lt;&gt;0,"Kérem, indokolja az eltérést!"," ")</f>
        <v xml:space="preserve"> </v>
      </c>
      <c r="DP27" s="135">
        <f t="shared" si="108"/>
        <v>0</v>
      </c>
      <c r="DQ27" s="20">
        <f t="shared" si="109"/>
        <v>0</v>
      </c>
      <c r="DR27" s="21">
        <f>DP27*DQ27</f>
        <v>0</v>
      </c>
      <c r="DS27" s="131">
        <f t="shared" si="63"/>
        <v>1</v>
      </c>
      <c r="DT27" s="20">
        <f t="shared" si="64"/>
        <v>0</v>
      </c>
      <c r="DU27" s="132"/>
      <c r="DV27" s="20">
        <f t="shared" si="65"/>
        <v>0</v>
      </c>
      <c r="DW27" s="133"/>
      <c r="DX27" s="131">
        <f t="shared" si="66"/>
        <v>1</v>
      </c>
      <c r="DY27" s="20">
        <f t="shared" si="110"/>
        <v>0</v>
      </c>
      <c r="DZ27" s="132"/>
      <c r="EA27" s="134">
        <f t="shared" si="67"/>
        <v>0</v>
      </c>
      <c r="EB27" s="80">
        <f t="shared" si="68"/>
        <v>0</v>
      </c>
      <c r="EC27" s="249" t="str">
        <f>IF(EP27&lt;&gt;0,"Kérem, indokolja az eltérést!"," ")</f>
        <v xml:space="preserve"> </v>
      </c>
      <c r="ED27" s="135">
        <f t="shared" si="111"/>
        <v>0</v>
      </c>
      <c r="EE27" s="20">
        <f t="shared" si="112"/>
        <v>0</v>
      </c>
      <c r="EF27" s="21">
        <f>ED27*EE27</f>
        <v>0</v>
      </c>
      <c r="EG27" s="131">
        <f t="shared" si="71"/>
        <v>1</v>
      </c>
      <c r="EH27" s="20">
        <f t="shared" si="72"/>
        <v>0</v>
      </c>
      <c r="EI27" s="132"/>
      <c r="EJ27" s="20">
        <f t="shared" si="73"/>
        <v>0</v>
      </c>
      <c r="EK27" s="133"/>
      <c r="EL27" s="131">
        <f t="shared" si="74"/>
        <v>1</v>
      </c>
      <c r="EM27" s="20">
        <f t="shared" si="113"/>
        <v>0</v>
      </c>
      <c r="EN27" s="132"/>
      <c r="EO27" s="134">
        <f t="shared" si="75"/>
        <v>0</v>
      </c>
      <c r="EP27" s="80">
        <f t="shared" si="76"/>
        <v>0</v>
      </c>
      <c r="EQ27" s="249" t="str">
        <f>IF(FD27&lt;&gt;0,"Kérem, indokolja az eltérést!"," ")</f>
        <v xml:space="preserve"> </v>
      </c>
      <c r="ER27" s="135">
        <f t="shared" si="114"/>
        <v>0</v>
      </c>
      <c r="ES27" s="20">
        <f t="shared" si="115"/>
        <v>0</v>
      </c>
      <c r="ET27" s="21">
        <f>ER27*ES27</f>
        <v>0</v>
      </c>
      <c r="EU27" s="131">
        <f t="shared" si="79"/>
        <v>1</v>
      </c>
      <c r="EV27" s="20">
        <f t="shared" si="80"/>
        <v>0</v>
      </c>
      <c r="EW27" s="132"/>
      <c r="EX27" s="20">
        <f t="shared" si="81"/>
        <v>0</v>
      </c>
      <c r="EY27" s="133"/>
      <c r="EZ27" s="131">
        <f t="shared" si="82"/>
        <v>1</v>
      </c>
      <c r="FA27" s="20">
        <f t="shared" si="116"/>
        <v>0</v>
      </c>
      <c r="FB27" s="132"/>
      <c r="FC27" s="134">
        <f t="shared" si="83"/>
        <v>0</v>
      </c>
      <c r="FD27" s="80">
        <f t="shared" si="84"/>
        <v>0</v>
      </c>
      <c r="FE27" s="249" t="str">
        <f>IF(FR27&lt;&gt;0,"Kérem, indokolja az eltérést!"," ")</f>
        <v xml:space="preserve"> </v>
      </c>
      <c r="FO27" s="129" t="str">
        <f t="shared" si="117"/>
        <v>A/I</v>
      </c>
    </row>
    <row r="28" spans="2:171" ht="15" customHeight="1" x14ac:dyDescent="0.25">
      <c r="B28" s="130" t="s">
        <v>213</v>
      </c>
      <c r="C28" s="121"/>
      <c r="D28" s="40"/>
      <c r="E28" s="416" t="str">
        <f>'Pályáztatási szakasz'!E29:F29</f>
        <v>Költségelem megnevezés…</v>
      </c>
      <c r="F28" s="416"/>
      <c r="G28" s="250">
        <f>'Pályáztatási szakasz'!G29</f>
        <v>0</v>
      </c>
      <c r="H28" s="251">
        <f>'Pályáztatási szakasz'!AT29</f>
        <v>0</v>
      </c>
      <c r="I28" s="20">
        <f>'Pályáztatási szakasz'!AW29</f>
        <v>0</v>
      </c>
      <c r="J28" s="67">
        <f t="shared" si="1"/>
        <v>0</v>
      </c>
      <c r="K28" s="131">
        <f>'Pályáztatási szakasz'!AY29</f>
        <v>1</v>
      </c>
      <c r="L28" s="20">
        <f t="shared" si="3"/>
        <v>0</v>
      </c>
      <c r="M28" s="132"/>
      <c r="N28" s="20">
        <f t="shared" si="4"/>
        <v>0</v>
      </c>
      <c r="O28" s="133"/>
      <c r="P28" s="131">
        <f>'Pályáztatási szakasz'!BD29</f>
        <v>1</v>
      </c>
      <c r="Q28" s="20">
        <f t="shared" si="2"/>
        <v>0</v>
      </c>
      <c r="R28" s="132"/>
      <c r="S28" s="184">
        <f t="shared" si="5"/>
        <v>0</v>
      </c>
      <c r="T28" s="40">
        <f>'Pályáztatási szakasz'!W29</f>
        <v>0</v>
      </c>
      <c r="U28" s="249" t="str">
        <f>IF(AH28&lt;&gt;0,"Kérem, indokolja az eltérést!"," ")</f>
        <v xml:space="preserve"> </v>
      </c>
      <c r="V28" s="135">
        <f t="shared" si="87"/>
        <v>0</v>
      </c>
      <c r="W28" s="20">
        <f t="shared" si="88"/>
        <v>0</v>
      </c>
      <c r="X28" s="21">
        <f>V28*W28</f>
        <v>0</v>
      </c>
      <c r="Y28" s="131">
        <f t="shared" si="7"/>
        <v>1</v>
      </c>
      <c r="Z28" s="20">
        <f>ROUND((X28*Y28),0)</f>
        <v>0</v>
      </c>
      <c r="AA28" s="132"/>
      <c r="AB28" s="20">
        <f t="shared" si="9"/>
        <v>0</v>
      </c>
      <c r="AC28" s="133"/>
      <c r="AD28" s="131">
        <f t="shared" si="10"/>
        <v>1</v>
      </c>
      <c r="AE28" s="20">
        <f t="shared" si="89"/>
        <v>0</v>
      </c>
      <c r="AF28" s="132"/>
      <c r="AG28" s="134">
        <f t="shared" si="11"/>
        <v>0</v>
      </c>
      <c r="AH28" s="80">
        <f t="shared" si="12"/>
        <v>0</v>
      </c>
      <c r="AI28" s="249" t="str">
        <f>IF(AV28&lt;&gt;0,"Kérem, indokolja az eltérést!"," ")</f>
        <v xml:space="preserve"> </v>
      </c>
      <c r="AJ28" s="135">
        <f t="shared" si="90"/>
        <v>0</v>
      </c>
      <c r="AK28" s="20">
        <f t="shared" si="91"/>
        <v>0</v>
      </c>
      <c r="AL28" s="21">
        <f>AJ28*AK28</f>
        <v>0</v>
      </c>
      <c r="AM28" s="131">
        <f t="shared" si="15"/>
        <v>1</v>
      </c>
      <c r="AN28" s="20">
        <f>ROUND((AL28*AM28),0)</f>
        <v>0</v>
      </c>
      <c r="AO28" s="132"/>
      <c r="AP28" s="20">
        <f t="shared" si="17"/>
        <v>0</v>
      </c>
      <c r="AQ28" s="133"/>
      <c r="AR28" s="131">
        <f t="shared" si="18"/>
        <v>1</v>
      </c>
      <c r="AS28" s="20">
        <f t="shared" si="92"/>
        <v>0</v>
      </c>
      <c r="AT28" s="132"/>
      <c r="AU28" s="134">
        <f t="shared" si="19"/>
        <v>0</v>
      </c>
      <c r="AV28" s="80">
        <f t="shared" si="20"/>
        <v>0</v>
      </c>
      <c r="AW28" s="249" t="str">
        <f>IF(BJ28&lt;&gt;0,"Kérem, indokolja az eltérést!"," ")</f>
        <v xml:space="preserve"> </v>
      </c>
      <c r="AX28" s="135">
        <f t="shared" si="93"/>
        <v>0</v>
      </c>
      <c r="AY28" s="20">
        <f t="shared" si="94"/>
        <v>0</v>
      </c>
      <c r="AZ28" s="21">
        <f>AX28*AY28</f>
        <v>0</v>
      </c>
      <c r="BA28" s="131">
        <f t="shared" si="23"/>
        <v>1</v>
      </c>
      <c r="BB28" s="20">
        <f>ROUND((AZ28*BA28),0)</f>
        <v>0</v>
      </c>
      <c r="BC28" s="132"/>
      <c r="BD28" s="20">
        <f t="shared" si="25"/>
        <v>0</v>
      </c>
      <c r="BE28" s="133"/>
      <c r="BF28" s="131">
        <f t="shared" si="26"/>
        <v>1</v>
      </c>
      <c r="BG28" s="20">
        <f t="shared" si="95"/>
        <v>0</v>
      </c>
      <c r="BH28" s="132"/>
      <c r="BI28" s="134">
        <f t="shared" si="27"/>
        <v>0</v>
      </c>
      <c r="BJ28" s="80">
        <f t="shared" si="28"/>
        <v>0</v>
      </c>
      <c r="BK28" s="249" t="str">
        <f>IF(BX28&lt;&gt;0,"Kérem, indokolja az eltérést!"," ")</f>
        <v xml:space="preserve"> </v>
      </c>
      <c r="BL28" s="135">
        <f t="shared" si="96"/>
        <v>0</v>
      </c>
      <c r="BM28" s="20">
        <f t="shared" si="97"/>
        <v>0</v>
      </c>
      <c r="BN28" s="21">
        <f>BL28*BM28</f>
        <v>0</v>
      </c>
      <c r="BO28" s="131">
        <f t="shared" si="31"/>
        <v>1</v>
      </c>
      <c r="BP28" s="20">
        <f>ROUND((BN28*BO28),0)</f>
        <v>0</v>
      </c>
      <c r="BQ28" s="132"/>
      <c r="BR28" s="20">
        <f t="shared" si="33"/>
        <v>0</v>
      </c>
      <c r="BS28" s="133"/>
      <c r="BT28" s="131">
        <f t="shared" si="34"/>
        <v>1</v>
      </c>
      <c r="BU28" s="20">
        <f t="shared" si="98"/>
        <v>0</v>
      </c>
      <c r="BV28" s="132"/>
      <c r="BW28" s="134">
        <f t="shared" si="35"/>
        <v>0</v>
      </c>
      <c r="BX28" s="80">
        <f t="shared" si="36"/>
        <v>0</v>
      </c>
      <c r="BY28" s="249" t="str">
        <f>IF(CL28&lt;&gt;0,"Kérem, indokolja az eltérést!"," ")</f>
        <v xml:space="preserve"> </v>
      </c>
      <c r="BZ28" s="135">
        <f t="shared" si="99"/>
        <v>0</v>
      </c>
      <c r="CA28" s="20">
        <f t="shared" si="100"/>
        <v>0</v>
      </c>
      <c r="CB28" s="21">
        <f>BZ28*CA28</f>
        <v>0</v>
      </c>
      <c r="CC28" s="131">
        <f t="shared" si="39"/>
        <v>1</v>
      </c>
      <c r="CD28" s="20">
        <f>ROUND((CB28*CC28),0)</f>
        <v>0</v>
      </c>
      <c r="CE28" s="132"/>
      <c r="CF28" s="20">
        <f t="shared" si="41"/>
        <v>0</v>
      </c>
      <c r="CG28" s="133"/>
      <c r="CH28" s="131">
        <f t="shared" si="42"/>
        <v>1</v>
      </c>
      <c r="CI28" s="20">
        <f t="shared" si="101"/>
        <v>0</v>
      </c>
      <c r="CJ28" s="132"/>
      <c r="CK28" s="134">
        <f t="shared" si="43"/>
        <v>0</v>
      </c>
      <c r="CL28" s="80">
        <f t="shared" si="44"/>
        <v>0</v>
      </c>
      <c r="CM28" s="249" t="str">
        <f>IF(CZ28&lt;&gt;0,"Kérem, indokolja az eltérést!"," ")</f>
        <v xml:space="preserve"> </v>
      </c>
      <c r="CN28" s="135">
        <f t="shared" si="102"/>
        <v>0</v>
      </c>
      <c r="CO28" s="20">
        <f t="shared" si="103"/>
        <v>0</v>
      </c>
      <c r="CP28" s="21">
        <f>CN28*CO28</f>
        <v>0</v>
      </c>
      <c r="CQ28" s="131">
        <f t="shared" si="47"/>
        <v>1</v>
      </c>
      <c r="CR28" s="20">
        <f>ROUND((CP28*CQ28),0)</f>
        <v>0</v>
      </c>
      <c r="CS28" s="132"/>
      <c r="CT28" s="20">
        <f t="shared" si="49"/>
        <v>0</v>
      </c>
      <c r="CU28" s="133"/>
      <c r="CV28" s="131">
        <f t="shared" si="50"/>
        <v>1</v>
      </c>
      <c r="CW28" s="20">
        <f t="shared" si="104"/>
        <v>0</v>
      </c>
      <c r="CX28" s="132"/>
      <c r="CY28" s="134">
        <f t="shared" si="51"/>
        <v>0</v>
      </c>
      <c r="CZ28" s="80">
        <f t="shared" si="52"/>
        <v>0</v>
      </c>
      <c r="DA28" s="249" t="str">
        <f>IF(DN28&lt;&gt;0,"Kérem, indokolja az eltérést!"," ")</f>
        <v xml:space="preserve"> </v>
      </c>
      <c r="DB28" s="135">
        <f t="shared" si="105"/>
        <v>0</v>
      </c>
      <c r="DC28" s="20">
        <f t="shared" si="106"/>
        <v>0</v>
      </c>
      <c r="DD28" s="21">
        <f>DB28*DC28</f>
        <v>0</v>
      </c>
      <c r="DE28" s="131">
        <f t="shared" si="55"/>
        <v>1</v>
      </c>
      <c r="DF28" s="20">
        <f>ROUND((DD28*DE28),0)</f>
        <v>0</v>
      </c>
      <c r="DG28" s="132"/>
      <c r="DH28" s="20">
        <f t="shared" si="57"/>
        <v>0</v>
      </c>
      <c r="DI28" s="133"/>
      <c r="DJ28" s="131">
        <f t="shared" si="58"/>
        <v>1</v>
      </c>
      <c r="DK28" s="20">
        <f t="shared" si="107"/>
        <v>0</v>
      </c>
      <c r="DL28" s="132"/>
      <c r="DM28" s="134">
        <f t="shared" si="59"/>
        <v>0</v>
      </c>
      <c r="DN28" s="80">
        <f t="shared" si="60"/>
        <v>0</v>
      </c>
      <c r="DO28" s="249" t="str">
        <f>IF(EB28&lt;&gt;0,"Kérem, indokolja az eltérést!"," ")</f>
        <v xml:space="preserve"> </v>
      </c>
      <c r="DP28" s="135">
        <f t="shared" si="108"/>
        <v>0</v>
      </c>
      <c r="DQ28" s="20">
        <f t="shared" si="109"/>
        <v>0</v>
      </c>
      <c r="DR28" s="21">
        <f>DP28*DQ28</f>
        <v>0</v>
      </c>
      <c r="DS28" s="131">
        <f t="shared" si="63"/>
        <v>1</v>
      </c>
      <c r="DT28" s="20">
        <f>ROUND((DR28*DS28),0)</f>
        <v>0</v>
      </c>
      <c r="DU28" s="132"/>
      <c r="DV28" s="20">
        <f t="shared" si="65"/>
        <v>0</v>
      </c>
      <c r="DW28" s="133"/>
      <c r="DX28" s="131">
        <f t="shared" si="66"/>
        <v>1</v>
      </c>
      <c r="DY28" s="20">
        <f t="shared" si="110"/>
        <v>0</v>
      </c>
      <c r="DZ28" s="132"/>
      <c r="EA28" s="134">
        <f t="shared" si="67"/>
        <v>0</v>
      </c>
      <c r="EB28" s="80">
        <f t="shared" si="68"/>
        <v>0</v>
      </c>
      <c r="EC28" s="249" t="str">
        <f>IF(EP28&lt;&gt;0,"Kérem, indokolja az eltérést!"," ")</f>
        <v xml:space="preserve"> </v>
      </c>
      <c r="ED28" s="135">
        <f t="shared" si="111"/>
        <v>0</v>
      </c>
      <c r="EE28" s="20">
        <f t="shared" si="112"/>
        <v>0</v>
      </c>
      <c r="EF28" s="21">
        <f>ED28*EE28</f>
        <v>0</v>
      </c>
      <c r="EG28" s="131">
        <f t="shared" si="71"/>
        <v>1</v>
      </c>
      <c r="EH28" s="20">
        <f>ROUND((EF28*EG28),0)</f>
        <v>0</v>
      </c>
      <c r="EI28" s="132"/>
      <c r="EJ28" s="20">
        <f t="shared" si="73"/>
        <v>0</v>
      </c>
      <c r="EK28" s="133"/>
      <c r="EL28" s="131">
        <f t="shared" si="74"/>
        <v>1</v>
      </c>
      <c r="EM28" s="20">
        <f t="shared" si="113"/>
        <v>0</v>
      </c>
      <c r="EN28" s="132"/>
      <c r="EO28" s="134">
        <f t="shared" si="75"/>
        <v>0</v>
      </c>
      <c r="EP28" s="80">
        <f t="shared" si="76"/>
        <v>0</v>
      </c>
      <c r="EQ28" s="249" t="str">
        <f>IF(FD28&lt;&gt;0,"Kérem, indokolja az eltérést!"," ")</f>
        <v xml:space="preserve"> </v>
      </c>
      <c r="ER28" s="135">
        <f t="shared" si="114"/>
        <v>0</v>
      </c>
      <c r="ES28" s="20">
        <f t="shared" si="115"/>
        <v>0</v>
      </c>
      <c r="ET28" s="21">
        <f>ER28*ES28</f>
        <v>0</v>
      </c>
      <c r="EU28" s="131">
        <f t="shared" si="79"/>
        <v>1</v>
      </c>
      <c r="EV28" s="20">
        <f>ROUND((ET28*EU28),0)</f>
        <v>0</v>
      </c>
      <c r="EW28" s="132"/>
      <c r="EX28" s="20">
        <f t="shared" si="81"/>
        <v>0</v>
      </c>
      <c r="EY28" s="133"/>
      <c r="EZ28" s="131">
        <f t="shared" si="82"/>
        <v>1</v>
      </c>
      <c r="FA28" s="20">
        <f t="shared" si="116"/>
        <v>0</v>
      </c>
      <c r="FB28" s="132"/>
      <c r="FC28" s="134">
        <f t="shared" si="83"/>
        <v>0</v>
      </c>
      <c r="FD28" s="80">
        <f t="shared" si="84"/>
        <v>0</v>
      </c>
      <c r="FE28" s="249" t="str">
        <f>IF(FR28&lt;&gt;0,"Kérem, indokolja az eltérést!"," ")</f>
        <v xml:space="preserve"> </v>
      </c>
      <c r="FO28" s="129" t="str">
        <f t="shared" si="117"/>
        <v>A/I</v>
      </c>
    </row>
    <row r="29" spans="2:171" x14ac:dyDescent="0.25">
      <c r="B29" s="120" t="s">
        <v>51</v>
      </c>
      <c r="C29" s="121"/>
      <c r="D29" s="417" t="s">
        <v>2</v>
      </c>
      <c r="E29" s="418"/>
      <c r="F29" s="419"/>
      <c r="G29" s="122"/>
      <c r="H29" s="123"/>
      <c r="I29" s="5"/>
      <c r="J29" s="65">
        <f>L29+N29</f>
        <v>0</v>
      </c>
      <c r="K29" s="71"/>
      <c r="L29" s="5">
        <f>+M29</f>
        <v>0</v>
      </c>
      <c r="M29" s="125">
        <f>+SUMIF($FO$6:$FO$627,$B29,L$6:L$627)</f>
        <v>0</v>
      </c>
      <c r="N29" s="5">
        <f>O29</f>
        <v>0</v>
      </c>
      <c r="O29" s="126">
        <f>+SUMIF($FO$6:$FO$627,$B29,N$6:N$627)</f>
        <v>0</v>
      </c>
      <c r="P29" s="136"/>
      <c r="Q29" s="5">
        <f>R29</f>
        <v>0</v>
      </c>
      <c r="R29" s="125">
        <f>+SUMIF($FO$6:$FO$627,$B29,Q$6:Q$627)</f>
        <v>0</v>
      </c>
      <c r="S29" s="6">
        <f>SUM(S30:S49)</f>
        <v>0</v>
      </c>
      <c r="T29" s="40"/>
      <c r="U29" s="249"/>
      <c r="V29" s="128"/>
      <c r="W29" s="5"/>
      <c r="X29" s="6">
        <f>Z29+AB29</f>
        <v>0</v>
      </c>
      <c r="Y29" s="71"/>
      <c r="Z29" s="5">
        <f>+AA29</f>
        <v>0</v>
      </c>
      <c r="AA29" s="125">
        <f>+SUMIF($FO$6:$FO$627,$B29,Z$6:Z$627)</f>
        <v>0</v>
      </c>
      <c r="AB29" s="5">
        <f>AC29</f>
        <v>0</v>
      </c>
      <c r="AC29" s="126">
        <f>+SUMIF($FO$6:$FO$627,$B29,AB$6:AB$627)</f>
        <v>0</v>
      </c>
      <c r="AD29" s="136"/>
      <c r="AE29" s="5">
        <f>AF29</f>
        <v>0</v>
      </c>
      <c r="AF29" s="125">
        <f>+SUMIF($FO$6:$FO$627,$B29,AE$6:AE$627)</f>
        <v>0</v>
      </c>
      <c r="AG29" s="65">
        <f>SUM(AG30:AG49)</f>
        <v>0</v>
      </c>
      <c r="AH29" s="12"/>
      <c r="AI29" s="249"/>
      <c r="AJ29" s="128"/>
      <c r="AK29" s="5"/>
      <c r="AL29" s="6">
        <f>AN29+AP29</f>
        <v>0</v>
      </c>
      <c r="AM29" s="71"/>
      <c r="AN29" s="5">
        <f>+AO29</f>
        <v>0</v>
      </c>
      <c r="AO29" s="125">
        <f>+SUMIF($FO$6:$FO$627,$B29,AN$6:AN$627)</f>
        <v>0</v>
      </c>
      <c r="AP29" s="5">
        <f>AQ29</f>
        <v>0</v>
      </c>
      <c r="AQ29" s="126">
        <f>+SUMIF($FO$6:$FO$627,$B29,AP$6:AP$627)</f>
        <v>0</v>
      </c>
      <c r="AR29" s="136"/>
      <c r="AS29" s="5">
        <f>AT29</f>
        <v>0</v>
      </c>
      <c r="AT29" s="125">
        <f>+SUMIF($FO$6:$FO$627,$B29,AS$6:AS$627)</f>
        <v>0</v>
      </c>
      <c r="AU29" s="65">
        <f>SUM(AU30:AU49)</f>
        <v>0</v>
      </c>
      <c r="AV29" s="12"/>
      <c r="AW29" s="249"/>
      <c r="AX29" s="128"/>
      <c r="AY29" s="5"/>
      <c r="AZ29" s="6">
        <f>BB29+BD29</f>
        <v>0</v>
      </c>
      <c r="BA29" s="71"/>
      <c r="BB29" s="5">
        <f>+BC29</f>
        <v>0</v>
      </c>
      <c r="BC29" s="125">
        <f>+SUMIF($FO$6:$FO$627,$B29,BB$6:BB$627)</f>
        <v>0</v>
      </c>
      <c r="BD29" s="5">
        <f>BE29</f>
        <v>0</v>
      </c>
      <c r="BE29" s="126">
        <f>+SUMIF($FO$6:$FO$627,$B29,BD$6:BD$627)</f>
        <v>0</v>
      </c>
      <c r="BF29" s="136"/>
      <c r="BG29" s="5">
        <f>BH29</f>
        <v>0</v>
      </c>
      <c r="BH29" s="125">
        <f>+SUMIF($FO$6:$FO$627,$B29,BG$6:BG$627)</f>
        <v>0</v>
      </c>
      <c r="BI29" s="65">
        <f>SUM(BI30:BI49)</f>
        <v>0</v>
      </c>
      <c r="BJ29" s="12"/>
      <c r="BK29" s="249"/>
      <c r="BL29" s="128"/>
      <c r="BM29" s="5"/>
      <c r="BN29" s="6">
        <f>BP29+BR29</f>
        <v>0</v>
      </c>
      <c r="BO29" s="71"/>
      <c r="BP29" s="5">
        <f>+BQ29</f>
        <v>0</v>
      </c>
      <c r="BQ29" s="125">
        <f>+SUMIF($FO$6:$FO$627,$B29,BP$6:BP$627)</f>
        <v>0</v>
      </c>
      <c r="BR29" s="5">
        <f>BS29</f>
        <v>0</v>
      </c>
      <c r="BS29" s="126">
        <f>+SUMIF($FO$6:$FO$627,$B29,BR$6:BR$627)</f>
        <v>0</v>
      </c>
      <c r="BT29" s="136"/>
      <c r="BU29" s="5">
        <f>BV29</f>
        <v>0</v>
      </c>
      <c r="BV29" s="125">
        <f>+SUMIF($FO$6:$FO$627,$B29,BU$6:BU$627)</f>
        <v>0</v>
      </c>
      <c r="BW29" s="65">
        <f>SUM(BW30:BW49)</f>
        <v>0</v>
      </c>
      <c r="BX29" s="12"/>
      <c r="BY29" s="249"/>
      <c r="BZ29" s="128"/>
      <c r="CA29" s="5"/>
      <c r="CB29" s="6">
        <f>CD29+CF29</f>
        <v>0</v>
      </c>
      <c r="CC29" s="71"/>
      <c r="CD29" s="5">
        <f>+CE29</f>
        <v>0</v>
      </c>
      <c r="CE29" s="125">
        <f>+SUMIF($FO$6:$FO$627,$B29,CD$6:CD$627)</f>
        <v>0</v>
      </c>
      <c r="CF29" s="5">
        <f>CG29</f>
        <v>0</v>
      </c>
      <c r="CG29" s="126">
        <f>+SUMIF($FO$6:$FO$627,$B29,CF$6:CF$627)</f>
        <v>0</v>
      </c>
      <c r="CH29" s="136"/>
      <c r="CI29" s="5">
        <f>CJ29</f>
        <v>0</v>
      </c>
      <c r="CJ29" s="125">
        <f>+SUMIF($FO$6:$FO$627,$B29,CI$6:CI$627)</f>
        <v>0</v>
      </c>
      <c r="CK29" s="65">
        <f>SUM(CK30:CK49)</f>
        <v>0</v>
      </c>
      <c r="CL29" s="12"/>
      <c r="CM29" s="249"/>
      <c r="CN29" s="128"/>
      <c r="CO29" s="5"/>
      <c r="CP29" s="6">
        <f>CR29+CT29</f>
        <v>0</v>
      </c>
      <c r="CQ29" s="71"/>
      <c r="CR29" s="5">
        <f>+CS29</f>
        <v>0</v>
      </c>
      <c r="CS29" s="125">
        <f>+SUMIF($FO$6:$FO$627,$B29,CR$6:CR$627)</f>
        <v>0</v>
      </c>
      <c r="CT29" s="5">
        <f>CU29</f>
        <v>0</v>
      </c>
      <c r="CU29" s="126">
        <f>+SUMIF($FO$6:$FO$627,$B29,CT$6:CT$627)</f>
        <v>0</v>
      </c>
      <c r="CV29" s="136"/>
      <c r="CW29" s="5">
        <f>CX29</f>
        <v>0</v>
      </c>
      <c r="CX29" s="125">
        <f>+SUMIF($FO$6:$FO$627,$B29,CW$6:CW$627)</f>
        <v>0</v>
      </c>
      <c r="CY29" s="65">
        <f>SUM(CY30:CY49)</f>
        <v>0</v>
      </c>
      <c r="CZ29" s="12"/>
      <c r="DA29" s="249"/>
      <c r="DB29" s="128"/>
      <c r="DC29" s="5"/>
      <c r="DD29" s="6">
        <f>DF29+DH29</f>
        <v>0</v>
      </c>
      <c r="DE29" s="71"/>
      <c r="DF29" s="5">
        <f>+DG29</f>
        <v>0</v>
      </c>
      <c r="DG29" s="125">
        <f>+SUMIF($FO$6:$FO$627,$B29,DF$6:DF$627)</f>
        <v>0</v>
      </c>
      <c r="DH29" s="5">
        <f>DI29</f>
        <v>0</v>
      </c>
      <c r="DI29" s="126">
        <f>+SUMIF($FO$6:$FO$627,$B29,DH$6:DH$627)</f>
        <v>0</v>
      </c>
      <c r="DJ29" s="136"/>
      <c r="DK29" s="5">
        <f>DL29</f>
        <v>0</v>
      </c>
      <c r="DL29" s="125">
        <f>+SUMIF($FO$6:$FO$627,$B29,DK$6:DK$627)</f>
        <v>0</v>
      </c>
      <c r="DM29" s="65">
        <f>SUM(DM30:DM49)</f>
        <v>0</v>
      </c>
      <c r="DN29" s="12"/>
      <c r="DO29" s="249"/>
      <c r="DP29" s="128"/>
      <c r="DQ29" s="5"/>
      <c r="DR29" s="6">
        <f>DT29+DV29</f>
        <v>0</v>
      </c>
      <c r="DS29" s="71"/>
      <c r="DT29" s="5">
        <f>+DU29</f>
        <v>0</v>
      </c>
      <c r="DU29" s="125">
        <f>+SUMIF($FO$6:$FO$627,$B29,DT$6:DT$627)</f>
        <v>0</v>
      </c>
      <c r="DV29" s="5">
        <f>DW29</f>
        <v>0</v>
      </c>
      <c r="DW29" s="126">
        <f>+SUMIF($FO$6:$FO$627,$B29,DV$6:DV$627)</f>
        <v>0</v>
      </c>
      <c r="DX29" s="136"/>
      <c r="DY29" s="5">
        <f>DZ29</f>
        <v>0</v>
      </c>
      <c r="DZ29" s="125">
        <f>+SUMIF($FO$6:$FO$627,$B29,DY$6:DY$627)</f>
        <v>0</v>
      </c>
      <c r="EA29" s="65">
        <f>SUM(EA30:EA49)</f>
        <v>0</v>
      </c>
      <c r="EB29" s="12"/>
      <c r="EC29" s="249"/>
      <c r="ED29" s="128"/>
      <c r="EE29" s="5"/>
      <c r="EF29" s="6">
        <f>EH29+EJ29</f>
        <v>0</v>
      </c>
      <c r="EG29" s="71"/>
      <c r="EH29" s="5">
        <f>+EI29</f>
        <v>0</v>
      </c>
      <c r="EI29" s="125">
        <f>+SUMIF($FO$6:$FO$627,$B29,EH$6:EH$627)</f>
        <v>0</v>
      </c>
      <c r="EJ29" s="5">
        <f>EK29</f>
        <v>0</v>
      </c>
      <c r="EK29" s="126">
        <f>+SUMIF($FO$6:$FO$627,$B29,EJ$6:EJ$627)</f>
        <v>0</v>
      </c>
      <c r="EL29" s="136"/>
      <c r="EM29" s="5">
        <f>EN29</f>
        <v>0</v>
      </c>
      <c r="EN29" s="125">
        <f>+SUMIF($FO$6:$FO$627,$B29,EM$6:EM$627)</f>
        <v>0</v>
      </c>
      <c r="EO29" s="65">
        <f>SUM(EO30:EO49)</f>
        <v>0</v>
      </c>
      <c r="EP29" s="12"/>
      <c r="EQ29" s="249"/>
      <c r="ER29" s="128"/>
      <c r="ES29" s="5"/>
      <c r="ET29" s="6">
        <f>EV29+EX29</f>
        <v>0</v>
      </c>
      <c r="EU29" s="71"/>
      <c r="EV29" s="5">
        <f>+EW29</f>
        <v>0</v>
      </c>
      <c r="EW29" s="125">
        <f>+SUMIF($FO$6:$FO$627,$B29,EV$6:EV$627)</f>
        <v>0</v>
      </c>
      <c r="EX29" s="5">
        <f>EY29</f>
        <v>0</v>
      </c>
      <c r="EY29" s="126">
        <f>+SUMIF($FO$6:$FO$627,$B29,EX$6:EX$627)</f>
        <v>0</v>
      </c>
      <c r="EZ29" s="136"/>
      <c r="FA29" s="5">
        <f>FB29</f>
        <v>0</v>
      </c>
      <c r="FB29" s="125">
        <f>+SUMIF($FO$6:$FO$627,$B29,FA$6:FA$627)</f>
        <v>0</v>
      </c>
      <c r="FC29" s="65">
        <f>SUM(FC30:FC49)</f>
        <v>0</v>
      </c>
      <c r="FD29" s="12"/>
      <c r="FE29" s="249"/>
      <c r="FO29" s="129" t="str">
        <f t="shared" ref="FO29:FO38" si="118">+IF(LEFT(RIGHT(B29,2),1)="/",SUBSTITUTE(B29,RIGHT(B29,2),""),"")</f>
        <v/>
      </c>
    </row>
    <row r="30" spans="2:171" x14ac:dyDescent="0.25">
      <c r="B30" s="130" t="s">
        <v>52</v>
      </c>
      <c r="C30" s="121"/>
      <c r="D30" s="40"/>
      <c r="E30" s="416" t="str">
        <f>'Pályáztatási szakasz'!E31:F31</f>
        <v>Költségelem megnevezés…</v>
      </c>
      <c r="F30" s="416"/>
      <c r="G30" s="250">
        <f>'Pályáztatási szakasz'!G31</f>
        <v>0</v>
      </c>
      <c r="H30" s="251">
        <f>'Pályáztatási szakasz'!AT31</f>
        <v>0</v>
      </c>
      <c r="I30" s="20">
        <f>'Pályáztatási szakasz'!AW31</f>
        <v>0</v>
      </c>
      <c r="J30" s="67">
        <f t="shared" ref="J30:J49" si="119">H30*I30</f>
        <v>0</v>
      </c>
      <c r="K30" s="131">
        <f>'Pályáztatási szakasz'!AY31</f>
        <v>1</v>
      </c>
      <c r="L30" s="20">
        <f>ROUND((J30*K30),0)</f>
        <v>0</v>
      </c>
      <c r="M30" s="132"/>
      <c r="N30" s="20">
        <f>J30-L30</f>
        <v>0</v>
      </c>
      <c r="O30" s="133"/>
      <c r="P30" s="131">
        <f>'Pályáztatási szakasz'!BD31</f>
        <v>1</v>
      </c>
      <c r="Q30" s="210">
        <f>ROUND((P30*L30),0)</f>
        <v>0</v>
      </c>
      <c r="R30" s="132"/>
      <c r="S30" s="184">
        <f>L30-Q30</f>
        <v>0</v>
      </c>
      <c r="T30" s="40">
        <f>'Pályáztatási szakasz'!W31</f>
        <v>0</v>
      </c>
      <c r="U30" s="249" t="str">
        <f>IF(AH30&lt;&gt;0,"Kérem, indokolja az eltérést!"," ")</f>
        <v xml:space="preserve"> </v>
      </c>
      <c r="V30" s="135">
        <f>H30</f>
        <v>0</v>
      </c>
      <c r="W30" s="20">
        <f>I30</f>
        <v>0</v>
      </c>
      <c r="X30" s="21">
        <f>V30*W30</f>
        <v>0</v>
      </c>
      <c r="Y30" s="131">
        <f t="shared" si="7"/>
        <v>1</v>
      </c>
      <c r="Z30" s="20">
        <f>ROUND((X30*Y30),0)</f>
        <v>0</v>
      </c>
      <c r="AA30" s="132"/>
      <c r="AB30" s="20">
        <f>X30-Z30</f>
        <v>0</v>
      </c>
      <c r="AC30" s="133"/>
      <c r="AD30" s="131">
        <f>P30</f>
        <v>1</v>
      </c>
      <c r="AE30" s="20">
        <f>ROUND((AD30*Z30),0)</f>
        <v>0</v>
      </c>
      <c r="AF30" s="132"/>
      <c r="AG30" s="134">
        <f>Z30-AE30</f>
        <v>0</v>
      </c>
      <c r="AH30" s="80">
        <f>Z30-L30</f>
        <v>0</v>
      </c>
      <c r="AI30" s="249" t="str">
        <f>IF(AV30&lt;&gt;0,"Kérem, indokolja az eltérést!"," ")</f>
        <v xml:space="preserve"> </v>
      </c>
      <c r="AJ30" s="135">
        <f>V30</f>
        <v>0</v>
      </c>
      <c r="AK30" s="20">
        <f>W30</f>
        <v>0</v>
      </c>
      <c r="AL30" s="21">
        <f>AJ30*AK30</f>
        <v>0</v>
      </c>
      <c r="AM30" s="131">
        <f t="shared" ref="AM30:AM49" si="120">Y30</f>
        <v>1</v>
      </c>
      <c r="AN30" s="20">
        <f>ROUND((AL30*AM30),0)</f>
        <v>0</v>
      </c>
      <c r="AO30" s="132"/>
      <c r="AP30" s="20">
        <f>AL30-AN30</f>
        <v>0</v>
      </c>
      <c r="AQ30" s="133"/>
      <c r="AR30" s="131">
        <f>AD30</f>
        <v>1</v>
      </c>
      <c r="AS30" s="20">
        <f>ROUND((AR30*AN30),0)</f>
        <v>0</v>
      </c>
      <c r="AT30" s="132"/>
      <c r="AU30" s="134">
        <f>AN30-AS30</f>
        <v>0</v>
      </c>
      <c r="AV30" s="80">
        <f>AN30-Z30</f>
        <v>0</v>
      </c>
      <c r="AW30" s="249" t="str">
        <f>IF(BJ30&lt;&gt;0,"Kérem, indokolja az eltérést!"," ")</f>
        <v xml:space="preserve"> </v>
      </c>
      <c r="AX30" s="135">
        <f>AJ30</f>
        <v>0</v>
      </c>
      <c r="AY30" s="20">
        <f>AK30</f>
        <v>0</v>
      </c>
      <c r="AZ30" s="21">
        <f>AX30*AY30</f>
        <v>0</v>
      </c>
      <c r="BA30" s="131">
        <f t="shared" ref="BA30:BA49" si="121">AM30</f>
        <v>1</v>
      </c>
      <c r="BB30" s="20">
        <f>ROUND((AZ30*BA30),0)</f>
        <v>0</v>
      </c>
      <c r="BC30" s="132"/>
      <c r="BD30" s="20">
        <f>AZ30-BB30</f>
        <v>0</v>
      </c>
      <c r="BE30" s="133"/>
      <c r="BF30" s="131">
        <f>AR30</f>
        <v>1</v>
      </c>
      <c r="BG30" s="20">
        <f>ROUND((BF30*BB30),0)</f>
        <v>0</v>
      </c>
      <c r="BH30" s="132"/>
      <c r="BI30" s="134">
        <f>BB30-BG30</f>
        <v>0</v>
      </c>
      <c r="BJ30" s="80">
        <f>BB30-AN30</f>
        <v>0</v>
      </c>
      <c r="BK30" s="249" t="str">
        <f>IF(BX30&lt;&gt;0,"Kérem, indokolja az eltérést!"," ")</f>
        <v xml:space="preserve"> </v>
      </c>
      <c r="BL30" s="135">
        <f>AX30</f>
        <v>0</v>
      </c>
      <c r="BM30" s="20">
        <f>AY30</f>
        <v>0</v>
      </c>
      <c r="BN30" s="21">
        <f>BL30*BM30</f>
        <v>0</v>
      </c>
      <c r="BO30" s="131">
        <f t="shared" ref="BO30:BO49" si="122">BA30</f>
        <v>1</v>
      </c>
      <c r="BP30" s="20">
        <f>ROUND((BN30*BO30),0)</f>
        <v>0</v>
      </c>
      <c r="BQ30" s="132"/>
      <c r="BR30" s="20">
        <f>BN30-BP30</f>
        <v>0</v>
      </c>
      <c r="BS30" s="133"/>
      <c r="BT30" s="131">
        <f>BF30</f>
        <v>1</v>
      </c>
      <c r="BU30" s="20">
        <f>ROUND((BT30*BP30),0)</f>
        <v>0</v>
      </c>
      <c r="BV30" s="132"/>
      <c r="BW30" s="134">
        <f>BP30-BU30</f>
        <v>0</v>
      </c>
      <c r="BX30" s="80">
        <f>BP30-BB30</f>
        <v>0</v>
      </c>
      <c r="BY30" s="249" t="str">
        <f>IF(CL30&lt;&gt;0,"Kérem, indokolja az eltérést!"," ")</f>
        <v xml:space="preserve"> </v>
      </c>
      <c r="BZ30" s="135">
        <f>BL30</f>
        <v>0</v>
      </c>
      <c r="CA30" s="20">
        <f>BM30</f>
        <v>0</v>
      </c>
      <c r="CB30" s="21">
        <f>BZ30*CA30</f>
        <v>0</v>
      </c>
      <c r="CC30" s="131">
        <f t="shared" ref="CC30:CC49" si="123">BO30</f>
        <v>1</v>
      </c>
      <c r="CD30" s="20">
        <f>ROUND((CB30*CC30),0)</f>
        <v>0</v>
      </c>
      <c r="CE30" s="132"/>
      <c r="CF30" s="20">
        <f>CB30-CD30</f>
        <v>0</v>
      </c>
      <c r="CG30" s="133"/>
      <c r="CH30" s="131">
        <f>BT30</f>
        <v>1</v>
      </c>
      <c r="CI30" s="20">
        <f>ROUND((CH30*CD30),0)</f>
        <v>0</v>
      </c>
      <c r="CJ30" s="132"/>
      <c r="CK30" s="134">
        <f>CD30-CI30</f>
        <v>0</v>
      </c>
      <c r="CL30" s="80">
        <f>CD30-BP30</f>
        <v>0</v>
      </c>
      <c r="CM30" s="249" t="str">
        <f>IF(CZ30&lt;&gt;0,"Kérem, indokolja az eltérést!"," ")</f>
        <v xml:space="preserve"> </v>
      </c>
      <c r="CN30" s="135">
        <f>BZ30</f>
        <v>0</v>
      </c>
      <c r="CO30" s="20">
        <f>CA30</f>
        <v>0</v>
      </c>
      <c r="CP30" s="21">
        <f>CN30*CO30</f>
        <v>0</v>
      </c>
      <c r="CQ30" s="131">
        <f t="shared" ref="CQ30:CQ49" si="124">CC30</f>
        <v>1</v>
      </c>
      <c r="CR30" s="20">
        <f>ROUND((CP30*CQ30),0)</f>
        <v>0</v>
      </c>
      <c r="CS30" s="132"/>
      <c r="CT30" s="20">
        <f>CP30-CR30</f>
        <v>0</v>
      </c>
      <c r="CU30" s="133"/>
      <c r="CV30" s="131">
        <f>CH30</f>
        <v>1</v>
      </c>
      <c r="CW30" s="20">
        <f>ROUND((CV30*CR30),0)</f>
        <v>0</v>
      </c>
      <c r="CX30" s="132"/>
      <c r="CY30" s="134">
        <f>CR30-CW30</f>
        <v>0</v>
      </c>
      <c r="CZ30" s="80">
        <f>CR30-CD30</f>
        <v>0</v>
      </c>
      <c r="DA30" s="249" t="str">
        <f>IF(DN30&lt;&gt;0,"Kérem, indokolja az eltérést!"," ")</f>
        <v xml:space="preserve"> </v>
      </c>
      <c r="DB30" s="135">
        <f>CN30</f>
        <v>0</v>
      </c>
      <c r="DC30" s="20">
        <f>CO30</f>
        <v>0</v>
      </c>
      <c r="DD30" s="21">
        <f>DB30*DC30</f>
        <v>0</v>
      </c>
      <c r="DE30" s="131">
        <f t="shared" ref="DE30:DE49" si="125">CQ30</f>
        <v>1</v>
      </c>
      <c r="DF30" s="20">
        <f>ROUND((DD30*DE30),0)</f>
        <v>0</v>
      </c>
      <c r="DG30" s="132"/>
      <c r="DH30" s="20">
        <f>DD30-DF30</f>
        <v>0</v>
      </c>
      <c r="DI30" s="133"/>
      <c r="DJ30" s="131">
        <f>CV30</f>
        <v>1</v>
      </c>
      <c r="DK30" s="20">
        <f>ROUND((DJ30*DF30),0)</f>
        <v>0</v>
      </c>
      <c r="DL30" s="132"/>
      <c r="DM30" s="134">
        <f>DF30-DK30</f>
        <v>0</v>
      </c>
      <c r="DN30" s="80">
        <f>DF30-CR30</f>
        <v>0</v>
      </c>
      <c r="DO30" s="249" t="str">
        <f>IF(EB30&lt;&gt;0,"Kérem, indokolja az eltérést!"," ")</f>
        <v xml:space="preserve"> </v>
      </c>
      <c r="DP30" s="135">
        <f>DB30</f>
        <v>0</v>
      </c>
      <c r="DQ30" s="20">
        <f>DC30</f>
        <v>0</v>
      </c>
      <c r="DR30" s="21">
        <f>DP30*DQ30</f>
        <v>0</v>
      </c>
      <c r="DS30" s="131">
        <f t="shared" ref="DS30:DS49" si="126">DE30</f>
        <v>1</v>
      </c>
      <c r="DT30" s="20">
        <f>ROUND((DR30*DS30),0)</f>
        <v>0</v>
      </c>
      <c r="DU30" s="132"/>
      <c r="DV30" s="20">
        <f>DR30-DT30</f>
        <v>0</v>
      </c>
      <c r="DW30" s="133"/>
      <c r="DX30" s="131">
        <f>DJ30</f>
        <v>1</v>
      </c>
      <c r="DY30" s="20">
        <f>ROUND((DX30*DT30),0)</f>
        <v>0</v>
      </c>
      <c r="DZ30" s="132"/>
      <c r="EA30" s="134">
        <f>DT30-DY30</f>
        <v>0</v>
      </c>
      <c r="EB30" s="80">
        <f>DT30-DF30</f>
        <v>0</v>
      </c>
      <c r="EC30" s="249" t="str">
        <f>IF(EP30&lt;&gt;0,"Kérem, indokolja az eltérést!"," ")</f>
        <v xml:space="preserve"> </v>
      </c>
      <c r="ED30" s="135">
        <f>DP30</f>
        <v>0</v>
      </c>
      <c r="EE30" s="20">
        <f>DQ30</f>
        <v>0</v>
      </c>
      <c r="EF30" s="21">
        <f>ED30*EE30</f>
        <v>0</v>
      </c>
      <c r="EG30" s="131">
        <f t="shared" ref="EG30:EG49" si="127">DS30</f>
        <v>1</v>
      </c>
      <c r="EH30" s="20">
        <f>ROUND((EF30*EG30),0)</f>
        <v>0</v>
      </c>
      <c r="EI30" s="132"/>
      <c r="EJ30" s="20">
        <f>EF30-EH30</f>
        <v>0</v>
      </c>
      <c r="EK30" s="133"/>
      <c r="EL30" s="131">
        <f>DX30</f>
        <v>1</v>
      </c>
      <c r="EM30" s="20">
        <f>ROUND((EL30*EH30),0)</f>
        <v>0</v>
      </c>
      <c r="EN30" s="132"/>
      <c r="EO30" s="134">
        <f>EH30-EM30</f>
        <v>0</v>
      </c>
      <c r="EP30" s="80">
        <f>EH30-DT30</f>
        <v>0</v>
      </c>
      <c r="EQ30" s="249" t="str">
        <f>IF(FD30&lt;&gt;0,"Kérem, indokolja az eltérést!"," ")</f>
        <v xml:space="preserve"> </v>
      </c>
      <c r="ER30" s="135">
        <f>ED30</f>
        <v>0</v>
      </c>
      <c r="ES30" s="20">
        <f>EE30</f>
        <v>0</v>
      </c>
      <c r="ET30" s="21">
        <f>ER30*ES30</f>
        <v>0</v>
      </c>
      <c r="EU30" s="131">
        <f t="shared" ref="EU30:EU49" si="128">EG30</f>
        <v>1</v>
      </c>
      <c r="EV30" s="20">
        <f>ROUND((ET30*EU30),0)</f>
        <v>0</v>
      </c>
      <c r="EW30" s="132"/>
      <c r="EX30" s="20">
        <f>ET30-EV30</f>
        <v>0</v>
      </c>
      <c r="EY30" s="133"/>
      <c r="EZ30" s="131">
        <f>EL30</f>
        <v>1</v>
      </c>
      <c r="FA30" s="20">
        <f>ROUND((EZ30*EV30),0)</f>
        <v>0</v>
      </c>
      <c r="FB30" s="132"/>
      <c r="FC30" s="134">
        <f>EV30-FA30</f>
        <v>0</v>
      </c>
      <c r="FD30" s="80">
        <f>EV30-EH30</f>
        <v>0</v>
      </c>
      <c r="FE30" s="249" t="str">
        <f>IF(FR30&lt;&gt;0,"Kérem, indokolja az eltérést!"," ")</f>
        <v xml:space="preserve"> </v>
      </c>
      <c r="FO30" s="129" t="str">
        <f t="shared" si="118"/>
        <v>A/II</v>
      </c>
    </row>
    <row r="31" spans="2:171" x14ac:dyDescent="0.25">
      <c r="B31" s="130" t="s">
        <v>126</v>
      </c>
      <c r="C31" s="121"/>
      <c r="D31" s="40"/>
      <c r="E31" s="416" t="str">
        <f>'Pályáztatási szakasz'!E32:F32</f>
        <v>Költségelem megnevezés…</v>
      </c>
      <c r="F31" s="416"/>
      <c r="G31" s="250">
        <f>'Pályáztatási szakasz'!G32</f>
        <v>0</v>
      </c>
      <c r="H31" s="251">
        <f>'Pályáztatási szakasz'!AT32</f>
        <v>0</v>
      </c>
      <c r="I31" s="20">
        <f>'Pályáztatási szakasz'!AW32</f>
        <v>0</v>
      </c>
      <c r="J31" s="67">
        <f t="shared" si="119"/>
        <v>0</v>
      </c>
      <c r="K31" s="131">
        <f>'Pályáztatási szakasz'!AY32</f>
        <v>1</v>
      </c>
      <c r="L31" s="20">
        <f t="shared" ref="L31:L49" si="129">ROUND((J31*K31),0)</f>
        <v>0</v>
      </c>
      <c r="M31" s="132"/>
      <c r="N31" s="20">
        <f t="shared" ref="N31:N44" si="130">J31-L31</f>
        <v>0</v>
      </c>
      <c r="O31" s="133"/>
      <c r="P31" s="131">
        <f>'Pályáztatási szakasz'!BD32</f>
        <v>1</v>
      </c>
      <c r="Q31" s="20">
        <f t="shared" ref="Q31:Q44" si="131">ROUND((P31*L31),0)</f>
        <v>0</v>
      </c>
      <c r="R31" s="132"/>
      <c r="S31" s="184">
        <f t="shared" ref="S31:S49" si="132">L31-Q31</f>
        <v>0</v>
      </c>
      <c r="T31" s="40">
        <f>'Pályáztatási szakasz'!W32</f>
        <v>0</v>
      </c>
      <c r="U31" s="249" t="str">
        <f t="shared" ref="U31:U44" si="133">IF(AH31&lt;&gt;0,"Kérem, indokolja az eltérést!"," ")</f>
        <v xml:space="preserve"> </v>
      </c>
      <c r="V31" s="135">
        <f t="shared" ref="V31:V49" si="134">H31</f>
        <v>0</v>
      </c>
      <c r="W31" s="20">
        <f t="shared" ref="W31:W44" si="135">I31</f>
        <v>0</v>
      </c>
      <c r="X31" s="21">
        <f t="shared" ref="X31:X44" si="136">V31*W31</f>
        <v>0</v>
      </c>
      <c r="Y31" s="131">
        <f t="shared" si="7"/>
        <v>1</v>
      </c>
      <c r="Z31" s="20">
        <f t="shared" ref="Z31:Z48" si="137">ROUND((X31*Y31),0)</f>
        <v>0</v>
      </c>
      <c r="AA31" s="132"/>
      <c r="AB31" s="20">
        <f t="shared" ref="AB31:AB49" si="138">X31-Z31</f>
        <v>0</v>
      </c>
      <c r="AC31" s="133"/>
      <c r="AD31" s="131">
        <f t="shared" ref="AD31:AD49" si="139">P31</f>
        <v>1</v>
      </c>
      <c r="AE31" s="20">
        <f t="shared" ref="AE31:AE49" si="140">ROUND((AD31*Z31),0)</f>
        <v>0</v>
      </c>
      <c r="AF31" s="132"/>
      <c r="AG31" s="134">
        <f t="shared" ref="AG31:AG49" si="141">Z31-AE31</f>
        <v>0</v>
      </c>
      <c r="AH31" s="80">
        <f t="shared" ref="AH31:AH49" si="142">Z31-L31</f>
        <v>0</v>
      </c>
      <c r="AI31" s="249" t="str">
        <f t="shared" ref="AI31:AI68" si="143">IF(AV31&lt;&gt;0,"Kérem, indokolja az eltérést!"," ")</f>
        <v xml:space="preserve"> </v>
      </c>
      <c r="AJ31" s="135">
        <f t="shared" ref="AJ31:AJ49" si="144">V31</f>
        <v>0</v>
      </c>
      <c r="AK31" s="20">
        <f t="shared" ref="AK31:AK44" si="145">W31</f>
        <v>0</v>
      </c>
      <c r="AL31" s="21">
        <f t="shared" ref="AL31:AL44" si="146">AJ31*AK31</f>
        <v>0</v>
      </c>
      <c r="AM31" s="131">
        <f t="shared" si="120"/>
        <v>1</v>
      </c>
      <c r="AN31" s="20">
        <f t="shared" ref="AN31:AN48" si="147">ROUND((AL31*AM31),0)</f>
        <v>0</v>
      </c>
      <c r="AO31" s="132"/>
      <c r="AP31" s="20">
        <f t="shared" ref="AP31:AP49" si="148">AL31-AN31</f>
        <v>0</v>
      </c>
      <c r="AQ31" s="133"/>
      <c r="AR31" s="131">
        <f t="shared" ref="AR31:AR49" si="149">AD31</f>
        <v>1</v>
      </c>
      <c r="AS31" s="20">
        <f t="shared" ref="AS31:AS49" si="150">ROUND((AR31*AN31),0)</f>
        <v>0</v>
      </c>
      <c r="AT31" s="132"/>
      <c r="AU31" s="134">
        <f t="shared" ref="AU31:AU49" si="151">AN31-AS31</f>
        <v>0</v>
      </c>
      <c r="AV31" s="80">
        <f t="shared" ref="AV31:AV49" si="152">AN31-Z31</f>
        <v>0</v>
      </c>
      <c r="AW31" s="249" t="str">
        <f t="shared" ref="AW31:AW68" si="153">IF(BJ31&lt;&gt;0,"Kérem, indokolja az eltérést!"," ")</f>
        <v xml:space="preserve"> </v>
      </c>
      <c r="AX31" s="135">
        <f t="shared" ref="AX31:AX49" si="154">AJ31</f>
        <v>0</v>
      </c>
      <c r="AY31" s="20">
        <f t="shared" ref="AY31:AY44" si="155">AK31</f>
        <v>0</v>
      </c>
      <c r="AZ31" s="21">
        <f t="shared" ref="AZ31:AZ44" si="156">AX31*AY31</f>
        <v>0</v>
      </c>
      <c r="BA31" s="131">
        <f t="shared" si="121"/>
        <v>1</v>
      </c>
      <c r="BB31" s="20">
        <f t="shared" ref="BB31:BB48" si="157">ROUND((AZ31*BA31),0)</f>
        <v>0</v>
      </c>
      <c r="BC31" s="132"/>
      <c r="BD31" s="20">
        <f t="shared" ref="BD31:BD49" si="158">AZ31-BB31</f>
        <v>0</v>
      </c>
      <c r="BE31" s="133"/>
      <c r="BF31" s="131">
        <f t="shared" ref="BF31:BF49" si="159">AR31</f>
        <v>1</v>
      </c>
      <c r="BG31" s="20">
        <f t="shared" ref="BG31:BG49" si="160">ROUND((BF31*BB31),0)</f>
        <v>0</v>
      </c>
      <c r="BH31" s="132"/>
      <c r="BI31" s="134">
        <f t="shared" ref="BI31:BI49" si="161">BB31-BG31</f>
        <v>0</v>
      </c>
      <c r="BJ31" s="80">
        <f t="shared" ref="BJ31:BJ49" si="162">BB31-AN31</f>
        <v>0</v>
      </c>
      <c r="BK31" s="249" t="str">
        <f t="shared" ref="BK31:BK68" si="163">IF(BX31&lt;&gt;0,"Kérem, indokolja az eltérést!"," ")</f>
        <v xml:space="preserve"> </v>
      </c>
      <c r="BL31" s="135">
        <f t="shared" ref="BL31:BL49" si="164">AX31</f>
        <v>0</v>
      </c>
      <c r="BM31" s="20">
        <f t="shared" ref="BM31:BM44" si="165">AY31</f>
        <v>0</v>
      </c>
      <c r="BN31" s="21">
        <f t="shared" ref="BN31:BN44" si="166">BL31*BM31</f>
        <v>0</v>
      </c>
      <c r="BO31" s="131">
        <f t="shared" si="122"/>
        <v>1</v>
      </c>
      <c r="BP31" s="20">
        <f t="shared" ref="BP31:BP48" si="167">ROUND((BN31*BO31),0)</f>
        <v>0</v>
      </c>
      <c r="BQ31" s="132"/>
      <c r="BR31" s="20">
        <f t="shared" ref="BR31:BR49" si="168">BN31-BP31</f>
        <v>0</v>
      </c>
      <c r="BS31" s="133"/>
      <c r="BT31" s="131">
        <f t="shared" ref="BT31:BT49" si="169">BF31</f>
        <v>1</v>
      </c>
      <c r="BU31" s="20">
        <f t="shared" ref="BU31:BU49" si="170">ROUND((BT31*BP31),0)</f>
        <v>0</v>
      </c>
      <c r="BV31" s="132"/>
      <c r="BW31" s="134">
        <f t="shared" ref="BW31:BW49" si="171">BP31-BU31</f>
        <v>0</v>
      </c>
      <c r="BX31" s="80">
        <f t="shared" ref="BX31:BX49" si="172">BP31-BB31</f>
        <v>0</v>
      </c>
      <c r="BY31" s="249" t="str">
        <f t="shared" ref="BY31:BY68" si="173">IF(CL31&lt;&gt;0,"Kérem, indokolja az eltérést!"," ")</f>
        <v xml:space="preserve"> </v>
      </c>
      <c r="BZ31" s="135">
        <f t="shared" ref="BZ31:BZ49" si="174">BL31</f>
        <v>0</v>
      </c>
      <c r="CA31" s="20">
        <f t="shared" ref="CA31:CA44" si="175">BM31</f>
        <v>0</v>
      </c>
      <c r="CB31" s="21">
        <f t="shared" ref="CB31:CB44" si="176">BZ31*CA31</f>
        <v>0</v>
      </c>
      <c r="CC31" s="131">
        <f t="shared" si="123"/>
        <v>1</v>
      </c>
      <c r="CD31" s="20">
        <f t="shared" ref="CD31:CD48" si="177">ROUND((CB31*CC31),0)</f>
        <v>0</v>
      </c>
      <c r="CE31" s="132"/>
      <c r="CF31" s="20">
        <f t="shared" ref="CF31:CF49" si="178">CB31-CD31</f>
        <v>0</v>
      </c>
      <c r="CG31" s="133"/>
      <c r="CH31" s="131">
        <f t="shared" ref="CH31:CH49" si="179">BT31</f>
        <v>1</v>
      </c>
      <c r="CI31" s="20">
        <f t="shared" ref="CI31:CI49" si="180">ROUND((CH31*CD31),0)</f>
        <v>0</v>
      </c>
      <c r="CJ31" s="132"/>
      <c r="CK31" s="134">
        <f t="shared" ref="CK31:CK49" si="181">CD31-CI31</f>
        <v>0</v>
      </c>
      <c r="CL31" s="80">
        <f t="shared" ref="CL31:CL49" si="182">CD31-BP31</f>
        <v>0</v>
      </c>
      <c r="CM31" s="249" t="str">
        <f t="shared" ref="CM31:CM68" si="183">IF(CZ31&lt;&gt;0,"Kérem, indokolja az eltérést!"," ")</f>
        <v xml:space="preserve"> </v>
      </c>
      <c r="CN31" s="135">
        <f t="shared" ref="CN31:CN49" si="184">BZ31</f>
        <v>0</v>
      </c>
      <c r="CO31" s="20">
        <f t="shared" ref="CO31:CO44" si="185">CA31</f>
        <v>0</v>
      </c>
      <c r="CP31" s="21">
        <f t="shared" ref="CP31:CP44" si="186">CN31*CO31</f>
        <v>0</v>
      </c>
      <c r="CQ31" s="131">
        <f t="shared" si="124"/>
        <v>1</v>
      </c>
      <c r="CR31" s="20">
        <f t="shared" ref="CR31:CR48" si="187">ROUND((CP31*CQ31),0)</f>
        <v>0</v>
      </c>
      <c r="CS31" s="132"/>
      <c r="CT31" s="20">
        <f t="shared" ref="CT31:CT49" si="188">CP31-CR31</f>
        <v>0</v>
      </c>
      <c r="CU31" s="133"/>
      <c r="CV31" s="131">
        <f t="shared" ref="CV31:CV49" si="189">CH31</f>
        <v>1</v>
      </c>
      <c r="CW31" s="20">
        <f t="shared" ref="CW31:CW49" si="190">ROUND((CV31*CR31),0)</f>
        <v>0</v>
      </c>
      <c r="CX31" s="132"/>
      <c r="CY31" s="134">
        <f t="shared" ref="CY31:CY49" si="191">CR31-CW31</f>
        <v>0</v>
      </c>
      <c r="CZ31" s="80">
        <f t="shared" ref="CZ31:CZ49" si="192">CR31-CD31</f>
        <v>0</v>
      </c>
      <c r="DA31" s="249" t="str">
        <f t="shared" ref="DA31:DA68" si="193">IF(DN31&lt;&gt;0,"Kérem, indokolja az eltérést!"," ")</f>
        <v xml:space="preserve"> </v>
      </c>
      <c r="DB31" s="135">
        <f t="shared" ref="DB31:DB49" si="194">CN31</f>
        <v>0</v>
      </c>
      <c r="DC31" s="20">
        <f t="shared" ref="DC31:DC44" si="195">CO31</f>
        <v>0</v>
      </c>
      <c r="DD31" s="21">
        <f t="shared" ref="DD31:DD44" si="196">DB31*DC31</f>
        <v>0</v>
      </c>
      <c r="DE31" s="131">
        <f t="shared" si="125"/>
        <v>1</v>
      </c>
      <c r="DF31" s="20">
        <f t="shared" ref="DF31:DF48" si="197">ROUND((DD31*DE31),0)</f>
        <v>0</v>
      </c>
      <c r="DG31" s="132"/>
      <c r="DH31" s="20">
        <f t="shared" ref="DH31:DH49" si="198">DD31-DF31</f>
        <v>0</v>
      </c>
      <c r="DI31" s="133"/>
      <c r="DJ31" s="131">
        <f t="shared" ref="DJ31:DJ49" si="199">CV31</f>
        <v>1</v>
      </c>
      <c r="DK31" s="20">
        <f t="shared" ref="DK31:DK49" si="200">ROUND((DJ31*DF31),0)</f>
        <v>0</v>
      </c>
      <c r="DL31" s="132"/>
      <c r="DM31" s="134">
        <f t="shared" ref="DM31:DM49" si="201">DF31-DK31</f>
        <v>0</v>
      </c>
      <c r="DN31" s="80">
        <f t="shared" ref="DN31:DN49" si="202">DF31-CR31</f>
        <v>0</v>
      </c>
      <c r="DO31" s="249" t="str">
        <f t="shared" ref="DO31:DO68" si="203">IF(EB31&lt;&gt;0,"Kérem, indokolja az eltérést!"," ")</f>
        <v xml:space="preserve"> </v>
      </c>
      <c r="DP31" s="135">
        <f t="shared" ref="DP31:DP49" si="204">DB31</f>
        <v>0</v>
      </c>
      <c r="DQ31" s="20">
        <f t="shared" ref="DQ31:DQ44" si="205">DC31</f>
        <v>0</v>
      </c>
      <c r="DR31" s="21">
        <f t="shared" ref="DR31:DR44" si="206">DP31*DQ31</f>
        <v>0</v>
      </c>
      <c r="DS31" s="131">
        <f t="shared" si="126"/>
        <v>1</v>
      </c>
      <c r="DT31" s="20">
        <f t="shared" ref="DT31:DT48" si="207">ROUND((DR31*DS31),0)</f>
        <v>0</v>
      </c>
      <c r="DU31" s="132"/>
      <c r="DV31" s="20">
        <f t="shared" ref="DV31:DV49" si="208">DR31-DT31</f>
        <v>0</v>
      </c>
      <c r="DW31" s="133"/>
      <c r="DX31" s="131">
        <f t="shared" ref="DX31:DX49" si="209">DJ31</f>
        <v>1</v>
      </c>
      <c r="DY31" s="20">
        <f t="shared" ref="DY31:DY49" si="210">ROUND((DX31*DT31),0)</f>
        <v>0</v>
      </c>
      <c r="DZ31" s="132"/>
      <c r="EA31" s="134">
        <f t="shared" ref="EA31:EA49" si="211">DT31-DY31</f>
        <v>0</v>
      </c>
      <c r="EB31" s="80">
        <f t="shared" ref="EB31:EB49" si="212">DT31-DF31</f>
        <v>0</v>
      </c>
      <c r="EC31" s="249" t="str">
        <f t="shared" ref="EC31:EC68" si="213">IF(EP31&lt;&gt;0,"Kérem, indokolja az eltérést!"," ")</f>
        <v xml:space="preserve"> </v>
      </c>
      <c r="ED31" s="135">
        <f t="shared" ref="ED31:ED49" si="214">DP31</f>
        <v>0</v>
      </c>
      <c r="EE31" s="20">
        <f t="shared" ref="EE31:EE44" si="215">DQ31</f>
        <v>0</v>
      </c>
      <c r="EF31" s="21">
        <f t="shared" ref="EF31:EF44" si="216">ED31*EE31</f>
        <v>0</v>
      </c>
      <c r="EG31" s="131">
        <f t="shared" si="127"/>
        <v>1</v>
      </c>
      <c r="EH31" s="20">
        <f t="shared" ref="EH31:EH48" si="217">ROUND((EF31*EG31),0)</f>
        <v>0</v>
      </c>
      <c r="EI31" s="132"/>
      <c r="EJ31" s="20">
        <f t="shared" ref="EJ31:EJ49" si="218">EF31-EH31</f>
        <v>0</v>
      </c>
      <c r="EK31" s="133"/>
      <c r="EL31" s="131">
        <f t="shared" ref="EL31:EL49" si="219">DX31</f>
        <v>1</v>
      </c>
      <c r="EM31" s="20">
        <f t="shared" ref="EM31:EM49" si="220">ROUND((EL31*EH31),0)</f>
        <v>0</v>
      </c>
      <c r="EN31" s="132"/>
      <c r="EO31" s="134">
        <f t="shared" ref="EO31:EO49" si="221">EH31-EM31</f>
        <v>0</v>
      </c>
      <c r="EP31" s="80">
        <f t="shared" ref="EP31:EP49" si="222">EH31-DT31</f>
        <v>0</v>
      </c>
      <c r="EQ31" s="249" t="str">
        <f t="shared" ref="EQ31:EQ68" si="223">IF(FD31&lt;&gt;0,"Kérem, indokolja az eltérést!"," ")</f>
        <v xml:space="preserve"> </v>
      </c>
      <c r="ER31" s="135">
        <f t="shared" ref="ER31:ER49" si="224">ED31</f>
        <v>0</v>
      </c>
      <c r="ES31" s="20">
        <f t="shared" ref="ES31:ES44" si="225">EE31</f>
        <v>0</v>
      </c>
      <c r="ET31" s="21">
        <f t="shared" ref="ET31:ET44" si="226">ER31*ES31</f>
        <v>0</v>
      </c>
      <c r="EU31" s="131">
        <f t="shared" si="128"/>
        <v>1</v>
      </c>
      <c r="EV31" s="20">
        <f t="shared" ref="EV31:EV48" si="227">ROUND((ET31*EU31),0)</f>
        <v>0</v>
      </c>
      <c r="EW31" s="132"/>
      <c r="EX31" s="20">
        <f t="shared" ref="EX31:EX49" si="228">ET31-EV31</f>
        <v>0</v>
      </c>
      <c r="EY31" s="133"/>
      <c r="EZ31" s="131">
        <f t="shared" ref="EZ31:EZ49" si="229">EL31</f>
        <v>1</v>
      </c>
      <c r="FA31" s="20">
        <f t="shared" ref="FA31:FA49" si="230">ROUND((EZ31*EV31),0)</f>
        <v>0</v>
      </c>
      <c r="FB31" s="132"/>
      <c r="FC31" s="134">
        <f t="shared" ref="FC31:FC49" si="231">EV31-FA31</f>
        <v>0</v>
      </c>
      <c r="FD31" s="80">
        <f t="shared" ref="FD31:FD49" si="232">EV31-EH31</f>
        <v>0</v>
      </c>
      <c r="FE31" s="249" t="str">
        <f t="shared" ref="FE31:FE68" si="233">IF(FR31&lt;&gt;0,"Kérem, indokolja az eltérést!"," ")</f>
        <v xml:space="preserve"> </v>
      </c>
      <c r="FO31" s="129" t="str">
        <f t="shared" si="118"/>
        <v>A/II</v>
      </c>
    </row>
    <row r="32" spans="2:171" x14ac:dyDescent="0.25">
      <c r="B32" s="130" t="s">
        <v>214</v>
      </c>
      <c r="C32" s="121"/>
      <c r="D32" s="40"/>
      <c r="E32" s="416" t="str">
        <f>'Pályáztatási szakasz'!E33:F33</f>
        <v>Költségelem megnevezés…</v>
      </c>
      <c r="F32" s="416"/>
      <c r="G32" s="250">
        <f>'Pályáztatási szakasz'!G33</f>
        <v>0</v>
      </c>
      <c r="H32" s="251">
        <f>'Pályáztatási szakasz'!AT33</f>
        <v>0</v>
      </c>
      <c r="I32" s="20">
        <f>'Pályáztatási szakasz'!AW33</f>
        <v>0</v>
      </c>
      <c r="J32" s="67">
        <f t="shared" si="119"/>
        <v>0</v>
      </c>
      <c r="K32" s="131">
        <f>'Pályáztatási szakasz'!AY33</f>
        <v>1</v>
      </c>
      <c r="L32" s="20">
        <f t="shared" si="129"/>
        <v>0</v>
      </c>
      <c r="M32" s="132"/>
      <c r="N32" s="20">
        <f t="shared" si="130"/>
        <v>0</v>
      </c>
      <c r="O32" s="133"/>
      <c r="P32" s="131">
        <f>'Pályáztatási szakasz'!BD33</f>
        <v>1</v>
      </c>
      <c r="Q32" s="20">
        <f t="shared" si="131"/>
        <v>0</v>
      </c>
      <c r="R32" s="132"/>
      <c r="S32" s="184">
        <f t="shared" si="132"/>
        <v>0</v>
      </c>
      <c r="T32" s="40">
        <f>'Pályáztatási szakasz'!W33</f>
        <v>0</v>
      </c>
      <c r="U32" s="249" t="str">
        <f t="shared" si="133"/>
        <v xml:space="preserve"> </v>
      </c>
      <c r="V32" s="135">
        <f t="shared" si="134"/>
        <v>0</v>
      </c>
      <c r="W32" s="20">
        <f t="shared" si="135"/>
        <v>0</v>
      </c>
      <c r="X32" s="21">
        <f t="shared" si="136"/>
        <v>0</v>
      </c>
      <c r="Y32" s="131">
        <f t="shared" si="7"/>
        <v>1</v>
      </c>
      <c r="Z32" s="20">
        <f t="shared" si="137"/>
        <v>0</v>
      </c>
      <c r="AA32" s="132"/>
      <c r="AB32" s="20">
        <f t="shared" si="138"/>
        <v>0</v>
      </c>
      <c r="AC32" s="133"/>
      <c r="AD32" s="131">
        <f t="shared" si="139"/>
        <v>1</v>
      </c>
      <c r="AE32" s="20">
        <f t="shared" si="140"/>
        <v>0</v>
      </c>
      <c r="AF32" s="132"/>
      <c r="AG32" s="134">
        <f t="shared" si="141"/>
        <v>0</v>
      </c>
      <c r="AH32" s="80">
        <f t="shared" si="142"/>
        <v>0</v>
      </c>
      <c r="AI32" s="249" t="str">
        <f t="shared" si="143"/>
        <v xml:space="preserve"> </v>
      </c>
      <c r="AJ32" s="135">
        <f t="shared" si="144"/>
        <v>0</v>
      </c>
      <c r="AK32" s="20">
        <f t="shared" si="145"/>
        <v>0</v>
      </c>
      <c r="AL32" s="21">
        <f t="shared" si="146"/>
        <v>0</v>
      </c>
      <c r="AM32" s="131">
        <f t="shared" si="120"/>
        <v>1</v>
      </c>
      <c r="AN32" s="20">
        <f t="shared" si="147"/>
        <v>0</v>
      </c>
      <c r="AO32" s="132"/>
      <c r="AP32" s="20">
        <f t="shared" si="148"/>
        <v>0</v>
      </c>
      <c r="AQ32" s="133"/>
      <c r="AR32" s="131">
        <f t="shared" si="149"/>
        <v>1</v>
      </c>
      <c r="AS32" s="20">
        <f t="shared" si="150"/>
        <v>0</v>
      </c>
      <c r="AT32" s="132"/>
      <c r="AU32" s="134">
        <f t="shared" si="151"/>
        <v>0</v>
      </c>
      <c r="AV32" s="80">
        <f t="shared" si="152"/>
        <v>0</v>
      </c>
      <c r="AW32" s="249" t="str">
        <f t="shared" si="153"/>
        <v xml:space="preserve"> </v>
      </c>
      <c r="AX32" s="135">
        <f t="shared" si="154"/>
        <v>0</v>
      </c>
      <c r="AY32" s="20">
        <f t="shared" si="155"/>
        <v>0</v>
      </c>
      <c r="AZ32" s="21">
        <f t="shared" si="156"/>
        <v>0</v>
      </c>
      <c r="BA32" s="131">
        <f t="shared" si="121"/>
        <v>1</v>
      </c>
      <c r="BB32" s="20">
        <f t="shared" si="157"/>
        <v>0</v>
      </c>
      <c r="BC32" s="132"/>
      <c r="BD32" s="20">
        <f t="shared" si="158"/>
        <v>0</v>
      </c>
      <c r="BE32" s="133"/>
      <c r="BF32" s="131">
        <f t="shared" si="159"/>
        <v>1</v>
      </c>
      <c r="BG32" s="20">
        <f t="shared" si="160"/>
        <v>0</v>
      </c>
      <c r="BH32" s="132"/>
      <c r="BI32" s="134">
        <f t="shared" si="161"/>
        <v>0</v>
      </c>
      <c r="BJ32" s="80">
        <f t="shared" si="162"/>
        <v>0</v>
      </c>
      <c r="BK32" s="249" t="str">
        <f t="shared" si="163"/>
        <v xml:space="preserve"> </v>
      </c>
      <c r="BL32" s="135">
        <f t="shared" si="164"/>
        <v>0</v>
      </c>
      <c r="BM32" s="20">
        <f t="shared" si="165"/>
        <v>0</v>
      </c>
      <c r="BN32" s="21">
        <f t="shared" si="166"/>
        <v>0</v>
      </c>
      <c r="BO32" s="131">
        <f t="shared" si="122"/>
        <v>1</v>
      </c>
      <c r="BP32" s="20">
        <f t="shared" si="167"/>
        <v>0</v>
      </c>
      <c r="BQ32" s="132"/>
      <c r="BR32" s="20">
        <f t="shared" si="168"/>
        <v>0</v>
      </c>
      <c r="BS32" s="133"/>
      <c r="BT32" s="131">
        <f t="shared" si="169"/>
        <v>1</v>
      </c>
      <c r="BU32" s="20">
        <f t="shared" si="170"/>
        <v>0</v>
      </c>
      <c r="BV32" s="132"/>
      <c r="BW32" s="134">
        <f t="shared" si="171"/>
        <v>0</v>
      </c>
      <c r="BX32" s="80">
        <f t="shared" si="172"/>
        <v>0</v>
      </c>
      <c r="BY32" s="249" t="str">
        <f t="shared" si="173"/>
        <v xml:space="preserve"> </v>
      </c>
      <c r="BZ32" s="135">
        <f t="shared" si="174"/>
        <v>0</v>
      </c>
      <c r="CA32" s="20">
        <f t="shared" si="175"/>
        <v>0</v>
      </c>
      <c r="CB32" s="21">
        <f t="shared" si="176"/>
        <v>0</v>
      </c>
      <c r="CC32" s="131">
        <f t="shared" si="123"/>
        <v>1</v>
      </c>
      <c r="CD32" s="20">
        <f t="shared" si="177"/>
        <v>0</v>
      </c>
      <c r="CE32" s="132"/>
      <c r="CF32" s="20">
        <f t="shared" si="178"/>
        <v>0</v>
      </c>
      <c r="CG32" s="133"/>
      <c r="CH32" s="131">
        <f t="shared" si="179"/>
        <v>1</v>
      </c>
      <c r="CI32" s="20">
        <f t="shared" si="180"/>
        <v>0</v>
      </c>
      <c r="CJ32" s="132"/>
      <c r="CK32" s="134">
        <f t="shared" si="181"/>
        <v>0</v>
      </c>
      <c r="CL32" s="80">
        <f t="shared" si="182"/>
        <v>0</v>
      </c>
      <c r="CM32" s="249" t="str">
        <f t="shared" si="183"/>
        <v xml:space="preserve"> </v>
      </c>
      <c r="CN32" s="135">
        <f t="shared" si="184"/>
        <v>0</v>
      </c>
      <c r="CO32" s="20">
        <f t="shared" si="185"/>
        <v>0</v>
      </c>
      <c r="CP32" s="21">
        <f t="shared" si="186"/>
        <v>0</v>
      </c>
      <c r="CQ32" s="131">
        <f t="shared" si="124"/>
        <v>1</v>
      </c>
      <c r="CR32" s="20">
        <f t="shared" si="187"/>
        <v>0</v>
      </c>
      <c r="CS32" s="132"/>
      <c r="CT32" s="20">
        <f t="shared" si="188"/>
        <v>0</v>
      </c>
      <c r="CU32" s="133"/>
      <c r="CV32" s="131">
        <f t="shared" si="189"/>
        <v>1</v>
      </c>
      <c r="CW32" s="20">
        <f t="shared" si="190"/>
        <v>0</v>
      </c>
      <c r="CX32" s="132"/>
      <c r="CY32" s="134">
        <f t="shared" si="191"/>
        <v>0</v>
      </c>
      <c r="CZ32" s="80">
        <f t="shared" si="192"/>
        <v>0</v>
      </c>
      <c r="DA32" s="249" t="str">
        <f t="shared" si="193"/>
        <v xml:space="preserve"> </v>
      </c>
      <c r="DB32" s="135">
        <f t="shared" si="194"/>
        <v>0</v>
      </c>
      <c r="DC32" s="20">
        <f t="shared" si="195"/>
        <v>0</v>
      </c>
      <c r="DD32" s="21">
        <f t="shared" si="196"/>
        <v>0</v>
      </c>
      <c r="DE32" s="131">
        <f t="shared" si="125"/>
        <v>1</v>
      </c>
      <c r="DF32" s="20">
        <f t="shared" si="197"/>
        <v>0</v>
      </c>
      <c r="DG32" s="132"/>
      <c r="DH32" s="20">
        <f t="shared" si="198"/>
        <v>0</v>
      </c>
      <c r="DI32" s="133"/>
      <c r="DJ32" s="131">
        <f t="shared" si="199"/>
        <v>1</v>
      </c>
      <c r="DK32" s="20">
        <f t="shared" si="200"/>
        <v>0</v>
      </c>
      <c r="DL32" s="132"/>
      <c r="DM32" s="134">
        <f t="shared" si="201"/>
        <v>0</v>
      </c>
      <c r="DN32" s="80">
        <f t="shared" si="202"/>
        <v>0</v>
      </c>
      <c r="DO32" s="249" t="str">
        <f t="shared" si="203"/>
        <v xml:space="preserve"> </v>
      </c>
      <c r="DP32" s="135">
        <f t="shared" si="204"/>
        <v>0</v>
      </c>
      <c r="DQ32" s="20">
        <f t="shared" si="205"/>
        <v>0</v>
      </c>
      <c r="DR32" s="21">
        <f t="shared" si="206"/>
        <v>0</v>
      </c>
      <c r="DS32" s="131">
        <f t="shared" si="126"/>
        <v>1</v>
      </c>
      <c r="DT32" s="20">
        <f t="shared" si="207"/>
        <v>0</v>
      </c>
      <c r="DU32" s="132"/>
      <c r="DV32" s="20">
        <f t="shared" si="208"/>
        <v>0</v>
      </c>
      <c r="DW32" s="133"/>
      <c r="DX32" s="131">
        <f t="shared" si="209"/>
        <v>1</v>
      </c>
      <c r="DY32" s="20">
        <f t="shared" si="210"/>
        <v>0</v>
      </c>
      <c r="DZ32" s="132"/>
      <c r="EA32" s="134">
        <f t="shared" si="211"/>
        <v>0</v>
      </c>
      <c r="EB32" s="80">
        <f t="shared" si="212"/>
        <v>0</v>
      </c>
      <c r="EC32" s="249" t="str">
        <f t="shared" si="213"/>
        <v xml:space="preserve"> </v>
      </c>
      <c r="ED32" s="135">
        <f t="shared" si="214"/>
        <v>0</v>
      </c>
      <c r="EE32" s="20">
        <f t="shared" si="215"/>
        <v>0</v>
      </c>
      <c r="EF32" s="21">
        <f t="shared" si="216"/>
        <v>0</v>
      </c>
      <c r="EG32" s="131">
        <f t="shared" si="127"/>
        <v>1</v>
      </c>
      <c r="EH32" s="20">
        <f t="shared" si="217"/>
        <v>0</v>
      </c>
      <c r="EI32" s="132"/>
      <c r="EJ32" s="20">
        <f t="shared" si="218"/>
        <v>0</v>
      </c>
      <c r="EK32" s="133"/>
      <c r="EL32" s="131">
        <f t="shared" si="219"/>
        <v>1</v>
      </c>
      <c r="EM32" s="20">
        <f t="shared" si="220"/>
        <v>0</v>
      </c>
      <c r="EN32" s="132"/>
      <c r="EO32" s="134">
        <f t="shared" si="221"/>
        <v>0</v>
      </c>
      <c r="EP32" s="80">
        <f t="shared" si="222"/>
        <v>0</v>
      </c>
      <c r="EQ32" s="249" t="str">
        <f t="shared" si="223"/>
        <v xml:space="preserve"> </v>
      </c>
      <c r="ER32" s="135">
        <f t="shared" si="224"/>
        <v>0</v>
      </c>
      <c r="ES32" s="20">
        <f t="shared" si="225"/>
        <v>0</v>
      </c>
      <c r="ET32" s="21">
        <f t="shared" si="226"/>
        <v>0</v>
      </c>
      <c r="EU32" s="131">
        <f t="shared" si="128"/>
        <v>1</v>
      </c>
      <c r="EV32" s="20">
        <f t="shared" si="227"/>
        <v>0</v>
      </c>
      <c r="EW32" s="132"/>
      <c r="EX32" s="20">
        <f t="shared" si="228"/>
        <v>0</v>
      </c>
      <c r="EY32" s="133"/>
      <c r="EZ32" s="131">
        <f t="shared" si="229"/>
        <v>1</v>
      </c>
      <c r="FA32" s="20">
        <f t="shared" si="230"/>
        <v>0</v>
      </c>
      <c r="FB32" s="132"/>
      <c r="FC32" s="134">
        <f t="shared" si="231"/>
        <v>0</v>
      </c>
      <c r="FD32" s="80">
        <f t="shared" si="232"/>
        <v>0</v>
      </c>
      <c r="FE32" s="249" t="str">
        <f t="shared" si="233"/>
        <v xml:space="preserve"> </v>
      </c>
      <c r="FO32" s="129" t="str">
        <f t="shared" si="118"/>
        <v>A/II</v>
      </c>
    </row>
    <row r="33" spans="2:171" x14ac:dyDescent="0.25">
      <c r="B33" s="130" t="s">
        <v>215</v>
      </c>
      <c r="C33" s="121"/>
      <c r="D33" s="40"/>
      <c r="E33" s="416" t="str">
        <f>'Pályáztatási szakasz'!E34:F34</f>
        <v>Költségelem megnevezés…</v>
      </c>
      <c r="F33" s="416"/>
      <c r="G33" s="250">
        <f>'Pályáztatási szakasz'!G34</f>
        <v>0</v>
      </c>
      <c r="H33" s="251">
        <f>'Pályáztatási szakasz'!AT34</f>
        <v>0</v>
      </c>
      <c r="I33" s="20">
        <f>'Pályáztatási szakasz'!AW34</f>
        <v>0</v>
      </c>
      <c r="J33" s="67">
        <f t="shared" si="119"/>
        <v>0</v>
      </c>
      <c r="K33" s="131">
        <f>'Pályáztatási szakasz'!AY34</f>
        <v>1</v>
      </c>
      <c r="L33" s="20">
        <f t="shared" si="129"/>
        <v>0</v>
      </c>
      <c r="M33" s="132"/>
      <c r="N33" s="20">
        <f t="shared" si="130"/>
        <v>0</v>
      </c>
      <c r="O33" s="133"/>
      <c r="P33" s="131">
        <f>'Pályáztatási szakasz'!BD34</f>
        <v>1</v>
      </c>
      <c r="Q33" s="20">
        <f t="shared" si="131"/>
        <v>0</v>
      </c>
      <c r="R33" s="132"/>
      <c r="S33" s="184">
        <f t="shared" si="132"/>
        <v>0</v>
      </c>
      <c r="T33" s="40">
        <f>'Pályáztatási szakasz'!W34</f>
        <v>0</v>
      </c>
      <c r="U33" s="249" t="str">
        <f t="shared" si="133"/>
        <v xml:space="preserve"> </v>
      </c>
      <c r="V33" s="135">
        <f t="shared" si="134"/>
        <v>0</v>
      </c>
      <c r="W33" s="20">
        <f t="shared" si="135"/>
        <v>0</v>
      </c>
      <c r="X33" s="21">
        <f t="shared" si="136"/>
        <v>0</v>
      </c>
      <c r="Y33" s="131">
        <f t="shared" si="7"/>
        <v>1</v>
      </c>
      <c r="Z33" s="20">
        <f t="shared" si="137"/>
        <v>0</v>
      </c>
      <c r="AA33" s="132"/>
      <c r="AB33" s="20">
        <f t="shared" si="138"/>
        <v>0</v>
      </c>
      <c r="AC33" s="133"/>
      <c r="AD33" s="131">
        <f t="shared" si="139"/>
        <v>1</v>
      </c>
      <c r="AE33" s="20">
        <f t="shared" si="140"/>
        <v>0</v>
      </c>
      <c r="AF33" s="132"/>
      <c r="AG33" s="134">
        <f t="shared" si="141"/>
        <v>0</v>
      </c>
      <c r="AH33" s="80">
        <f t="shared" si="142"/>
        <v>0</v>
      </c>
      <c r="AI33" s="249" t="str">
        <f t="shared" si="143"/>
        <v xml:space="preserve"> </v>
      </c>
      <c r="AJ33" s="135">
        <f t="shared" si="144"/>
        <v>0</v>
      </c>
      <c r="AK33" s="20">
        <f t="shared" si="145"/>
        <v>0</v>
      </c>
      <c r="AL33" s="21">
        <f t="shared" si="146"/>
        <v>0</v>
      </c>
      <c r="AM33" s="131">
        <f t="shared" si="120"/>
        <v>1</v>
      </c>
      <c r="AN33" s="20">
        <f t="shared" si="147"/>
        <v>0</v>
      </c>
      <c r="AO33" s="132"/>
      <c r="AP33" s="20">
        <f t="shared" si="148"/>
        <v>0</v>
      </c>
      <c r="AQ33" s="133"/>
      <c r="AR33" s="131">
        <f t="shared" si="149"/>
        <v>1</v>
      </c>
      <c r="AS33" s="20">
        <f t="shared" si="150"/>
        <v>0</v>
      </c>
      <c r="AT33" s="132"/>
      <c r="AU33" s="134">
        <f t="shared" si="151"/>
        <v>0</v>
      </c>
      <c r="AV33" s="80">
        <f t="shared" si="152"/>
        <v>0</v>
      </c>
      <c r="AW33" s="249" t="str">
        <f t="shared" si="153"/>
        <v xml:space="preserve"> </v>
      </c>
      <c r="AX33" s="135">
        <f t="shared" si="154"/>
        <v>0</v>
      </c>
      <c r="AY33" s="20">
        <f t="shared" si="155"/>
        <v>0</v>
      </c>
      <c r="AZ33" s="21">
        <f t="shared" si="156"/>
        <v>0</v>
      </c>
      <c r="BA33" s="131">
        <f t="shared" si="121"/>
        <v>1</v>
      </c>
      <c r="BB33" s="20">
        <f t="shared" si="157"/>
        <v>0</v>
      </c>
      <c r="BC33" s="132"/>
      <c r="BD33" s="20">
        <f t="shared" si="158"/>
        <v>0</v>
      </c>
      <c r="BE33" s="133"/>
      <c r="BF33" s="131">
        <f t="shared" si="159"/>
        <v>1</v>
      </c>
      <c r="BG33" s="20">
        <f t="shared" si="160"/>
        <v>0</v>
      </c>
      <c r="BH33" s="132"/>
      <c r="BI33" s="134">
        <f t="shared" si="161"/>
        <v>0</v>
      </c>
      <c r="BJ33" s="80">
        <f t="shared" si="162"/>
        <v>0</v>
      </c>
      <c r="BK33" s="249" t="str">
        <f t="shared" si="163"/>
        <v xml:space="preserve"> </v>
      </c>
      <c r="BL33" s="135">
        <f t="shared" si="164"/>
        <v>0</v>
      </c>
      <c r="BM33" s="20">
        <f t="shared" si="165"/>
        <v>0</v>
      </c>
      <c r="BN33" s="21">
        <f t="shared" si="166"/>
        <v>0</v>
      </c>
      <c r="BO33" s="131">
        <f t="shared" si="122"/>
        <v>1</v>
      </c>
      <c r="BP33" s="20">
        <f t="shared" si="167"/>
        <v>0</v>
      </c>
      <c r="BQ33" s="132"/>
      <c r="BR33" s="20">
        <f t="shared" si="168"/>
        <v>0</v>
      </c>
      <c r="BS33" s="133"/>
      <c r="BT33" s="131">
        <f t="shared" si="169"/>
        <v>1</v>
      </c>
      <c r="BU33" s="20">
        <f t="shared" si="170"/>
        <v>0</v>
      </c>
      <c r="BV33" s="132"/>
      <c r="BW33" s="134">
        <f t="shared" si="171"/>
        <v>0</v>
      </c>
      <c r="BX33" s="80">
        <f t="shared" si="172"/>
        <v>0</v>
      </c>
      <c r="BY33" s="249" t="str">
        <f t="shared" si="173"/>
        <v xml:space="preserve"> </v>
      </c>
      <c r="BZ33" s="135">
        <f t="shared" si="174"/>
        <v>0</v>
      </c>
      <c r="CA33" s="20">
        <f t="shared" si="175"/>
        <v>0</v>
      </c>
      <c r="CB33" s="21">
        <f t="shared" si="176"/>
        <v>0</v>
      </c>
      <c r="CC33" s="131">
        <f t="shared" si="123"/>
        <v>1</v>
      </c>
      <c r="CD33" s="20">
        <f t="shared" si="177"/>
        <v>0</v>
      </c>
      <c r="CE33" s="132"/>
      <c r="CF33" s="20">
        <f t="shared" si="178"/>
        <v>0</v>
      </c>
      <c r="CG33" s="133"/>
      <c r="CH33" s="131">
        <f t="shared" si="179"/>
        <v>1</v>
      </c>
      <c r="CI33" s="20">
        <f t="shared" si="180"/>
        <v>0</v>
      </c>
      <c r="CJ33" s="132"/>
      <c r="CK33" s="134">
        <f t="shared" si="181"/>
        <v>0</v>
      </c>
      <c r="CL33" s="80">
        <f t="shared" si="182"/>
        <v>0</v>
      </c>
      <c r="CM33" s="249" t="str">
        <f t="shared" si="183"/>
        <v xml:space="preserve"> </v>
      </c>
      <c r="CN33" s="135">
        <f t="shared" si="184"/>
        <v>0</v>
      </c>
      <c r="CO33" s="20">
        <f t="shared" si="185"/>
        <v>0</v>
      </c>
      <c r="CP33" s="21">
        <f t="shared" si="186"/>
        <v>0</v>
      </c>
      <c r="CQ33" s="131">
        <f t="shared" si="124"/>
        <v>1</v>
      </c>
      <c r="CR33" s="20">
        <f t="shared" si="187"/>
        <v>0</v>
      </c>
      <c r="CS33" s="132"/>
      <c r="CT33" s="20">
        <f t="shared" si="188"/>
        <v>0</v>
      </c>
      <c r="CU33" s="133"/>
      <c r="CV33" s="131">
        <f t="shared" si="189"/>
        <v>1</v>
      </c>
      <c r="CW33" s="20">
        <f t="shared" si="190"/>
        <v>0</v>
      </c>
      <c r="CX33" s="132"/>
      <c r="CY33" s="134">
        <f t="shared" si="191"/>
        <v>0</v>
      </c>
      <c r="CZ33" s="80">
        <f t="shared" si="192"/>
        <v>0</v>
      </c>
      <c r="DA33" s="249" t="str">
        <f t="shared" si="193"/>
        <v xml:space="preserve"> </v>
      </c>
      <c r="DB33" s="135">
        <f t="shared" si="194"/>
        <v>0</v>
      </c>
      <c r="DC33" s="20">
        <f t="shared" si="195"/>
        <v>0</v>
      </c>
      <c r="DD33" s="21">
        <f t="shared" si="196"/>
        <v>0</v>
      </c>
      <c r="DE33" s="131">
        <f t="shared" si="125"/>
        <v>1</v>
      </c>
      <c r="DF33" s="20">
        <f t="shared" si="197"/>
        <v>0</v>
      </c>
      <c r="DG33" s="132"/>
      <c r="DH33" s="20">
        <f t="shared" si="198"/>
        <v>0</v>
      </c>
      <c r="DI33" s="133"/>
      <c r="DJ33" s="131">
        <f t="shared" si="199"/>
        <v>1</v>
      </c>
      <c r="DK33" s="20">
        <f t="shared" si="200"/>
        <v>0</v>
      </c>
      <c r="DL33" s="132"/>
      <c r="DM33" s="134">
        <f t="shared" si="201"/>
        <v>0</v>
      </c>
      <c r="DN33" s="80">
        <f t="shared" si="202"/>
        <v>0</v>
      </c>
      <c r="DO33" s="249" t="str">
        <f t="shared" si="203"/>
        <v xml:space="preserve"> </v>
      </c>
      <c r="DP33" s="135">
        <f t="shared" si="204"/>
        <v>0</v>
      </c>
      <c r="DQ33" s="20">
        <f t="shared" si="205"/>
        <v>0</v>
      </c>
      <c r="DR33" s="21">
        <f t="shared" si="206"/>
        <v>0</v>
      </c>
      <c r="DS33" s="131">
        <f t="shared" si="126"/>
        <v>1</v>
      </c>
      <c r="DT33" s="20">
        <f t="shared" si="207"/>
        <v>0</v>
      </c>
      <c r="DU33" s="132"/>
      <c r="DV33" s="20">
        <f t="shared" si="208"/>
        <v>0</v>
      </c>
      <c r="DW33" s="133"/>
      <c r="DX33" s="131">
        <f t="shared" si="209"/>
        <v>1</v>
      </c>
      <c r="DY33" s="20">
        <f t="shared" si="210"/>
        <v>0</v>
      </c>
      <c r="DZ33" s="132"/>
      <c r="EA33" s="134">
        <f t="shared" si="211"/>
        <v>0</v>
      </c>
      <c r="EB33" s="80">
        <f t="shared" si="212"/>
        <v>0</v>
      </c>
      <c r="EC33" s="249" t="str">
        <f t="shared" si="213"/>
        <v xml:space="preserve"> </v>
      </c>
      <c r="ED33" s="135">
        <f t="shared" si="214"/>
        <v>0</v>
      </c>
      <c r="EE33" s="20">
        <f t="shared" si="215"/>
        <v>0</v>
      </c>
      <c r="EF33" s="21">
        <f t="shared" si="216"/>
        <v>0</v>
      </c>
      <c r="EG33" s="131">
        <f t="shared" si="127"/>
        <v>1</v>
      </c>
      <c r="EH33" s="20">
        <f t="shared" si="217"/>
        <v>0</v>
      </c>
      <c r="EI33" s="132"/>
      <c r="EJ33" s="20">
        <f t="shared" si="218"/>
        <v>0</v>
      </c>
      <c r="EK33" s="133"/>
      <c r="EL33" s="131">
        <f t="shared" si="219"/>
        <v>1</v>
      </c>
      <c r="EM33" s="20">
        <f t="shared" si="220"/>
        <v>0</v>
      </c>
      <c r="EN33" s="132"/>
      <c r="EO33" s="134">
        <f t="shared" si="221"/>
        <v>0</v>
      </c>
      <c r="EP33" s="80">
        <f t="shared" si="222"/>
        <v>0</v>
      </c>
      <c r="EQ33" s="249" t="str">
        <f t="shared" si="223"/>
        <v xml:space="preserve"> </v>
      </c>
      <c r="ER33" s="135">
        <f t="shared" si="224"/>
        <v>0</v>
      </c>
      <c r="ES33" s="20">
        <f t="shared" si="225"/>
        <v>0</v>
      </c>
      <c r="ET33" s="21">
        <f t="shared" si="226"/>
        <v>0</v>
      </c>
      <c r="EU33" s="131">
        <f t="shared" si="128"/>
        <v>1</v>
      </c>
      <c r="EV33" s="20">
        <f t="shared" si="227"/>
        <v>0</v>
      </c>
      <c r="EW33" s="132"/>
      <c r="EX33" s="20">
        <f t="shared" si="228"/>
        <v>0</v>
      </c>
      <c r="EY33" s="133"/>
      <c r="EZ33" s="131">
        <f t="shared" si="229"/>
        <v>1</v>
      </c>
      <c r="FA33" s="20">
        <f t="shared" si="230"/>
        <v>0</v>
      </c>
      <c r="FB33" s="132"/>
      <c r="FC33" s="134">
        <f t="shared" si="231"/>
        <v>0</v>
      </c>
      <c r="FD33" s="80">
        <f t="shared" si="232"/>
        <v>0</v>
      </c>
      <c r="FE33" s="249" t="str">
        <f t="shared" si="233"/>
        <v xml:space="preserve"> </v>
      </c>
      <c r="FO33" s="129" t="str">
        <f t="shared" si="118"/>
        <v>A/II</v>
      </c>
    </row>
    <row r="34" spans="2:171" x14ac:dyDescent="0.25">
      <c r="B34" s="130" t="s">
        <v>216</v>
      </c>
      <c r="C34" s="121"/>
      <c r="D34" s="40"/>
      <c r="E34" s="416" t="str">
        <f>'Pályáztatási szakasz'!E35:F35</f>
        <v>Költségelem megnevezés…</v>
      </c>
      <c r="F34" s="416"/>
      <c r="G34" s="250">
        <f>'Pályáztatási szakasz'!G35</f>
        <v>0</v>
      </c>
      <c r="H34" s="251">
        <f>'Pályáztatási szakasz'!AT35</f>
        <v>0</v>
      </c>
      <c r="I34" s="20">
        <f>'Pályáztatási szakasz'!AW35</f>
        <v>0</v>
      </c>
      <c r="J34" s="67">
        <f t="shared" si="119"/>
        <v>0</v>
      </c>
      <c r="K34" s="131">
        <f>'Pályáztatási szakasz'!AY35</f>
        <v>1</v>
      </c>
      <c r="L34" s="20">
        <f t="shared" si="129"/>
        <v>0</v>
      </c>
      <c r="M34" s="132"/>
      <c r="N34" s="20">
        <f t="shared" si="130"/>
        <v>0</v>
      </c>
      <c r="O34" s="133"/>
      <c r="P34" s="131">
        <f>'Pályáztatási szakasz'!BD35</f>
        <v>1</v>
      </c>
      <c r="Q34" s="20">
        <f t="shared" si="131"/>
        <v>0</v>
      </c>
      <c r="R34" s="132"/>
      <c r="S34" s="184">
        <f t="shared" si="132"/>
        <v>0</v>
      </c>
      <c r="T34" s="40">
        <f>'Pályáztatási szakasz'!W35</f>
        <v>0</v>
      </c>
      <c r="U34" s="249" t="str">
        <f t="shared" si="133"/>
        <v xml:space="preserve"> </v>
      </c>
      <c r="V34" s="135">
        <f t="shared" si="134"/>
        <v>0</v>
      </c>
      <c r="W34" s="20">
        <f t="shared" si="135"/>
        <v>0</v>
      </c>
      <c r="X34" s="21">
        <f t="shared" si="136"/>
        <v>0</v>
      </c>
      <c r="Y34" s="131">
        <f t="shared" si="7"/>
        <v>1</v>
      </c>
      <c r="Z34" s="20">
        <f t="shared" si="137"/>
        <v>0</v>
      </c>
      <c r="AA34" s="132"/>
      <c r="AB34" s="20">
        <f t="shared" si="138"/>
        <v>0</v>
      </c>
      <c r="AC34" s="133"/>
      <c r="AD34" s="131">
        <f t="shared" si="139"/>
        <v>1</v>
      </c>
      <c r="AE34" s="20">
        <f t="shared" si="140"/>
        <v>0</v>
      </c>
      <c r="AF34" s="132"/>
      <c r="AG34" s="134">
        <f t="shared" si="141"/>
        <v>0</v>
      </c>
      <c r="AH34" s="80">
        <f t="shared" si="142"/>
        <v>0</v>
      </c>
      <c r="AI34" s="249" t="str">
        <f t="shared" si="143"/>
        <v xml:space="preserve"> </v>
      </c>
      <c r="AJ34" s="135">
        <f t="shared" si="144"/>
        <v>0</v>
      </c>
      <c r="AK34" s="20">
        <f t="shared" si="145"/>
        <v>0</v>
      </c>
      <c r="AL34" s="21">
        <f t="shared" si="146"/>
        <v>0</v>
      </c>
      <c r="AM34" s="131">
        <f t="shared" si="120"/>
        <v>1</v>
      </c>
      <c r="AN34" s="20">
        <f t="shared" si="147"/>
        <v>0</v>
      </c>
      <c r="AO34" s="132"/>
      <c r="AP34" s="20">
        <f t="shared" si="148"/>
        <v>0</v>
      </c>
      <c r="AQ34" s="133"/>
      <c r="AR34" s="131">
        <f t="shared" si="149"/>
        <v>1</v>
      </c>
      <c r="AS34" s="20">
        <f t="shared" si="150"/>
        <v>0</v>
      </c>
      <c r="AT34" s="132"/>
      <c r="AU34" s="134">
        <f t="shared" si="151"/>
        <v>0</v>
      </c>
      <c r="AV34" s="80">
        <f t="shared" si="152"/>
        <v>0</v>
      </c>
      <c r="AW34" s="249" t="str">
        <f t="shared" si="153"/>
        <v xml:space="preserve"> </v>
      </c>
      <c r="AX34" s="135">
        <f t="shared" si="154"/>
        <v>0</v>
      </c>
      <c r="AY34" s="20">
        <f t="shared" si="155"/>
        <v>0</v>
      </c>
      <c r="AZ34" s="21">
        <f t="shared" si="156"/>
        <v>0</v>
      </c>
      <c r="BA34" s="131">
        <f t="shared" si="121"/>
        <v>1</v>
      </c>
      <c r="BB34" s="20">
        <f t="shared" si="157"/>
        <v>0</v>
      </c>
      <c r="BC34" s="132"/>
      <c r="BD34" s="20">
        <f t="shared" si="158"/>
        <v>0</v>
      </c>
      <c r="BE34" s="133"/>
      <c r="BF34" s="131">
        <f t="shared" si="159"/>
        <v>1</v>
      </c>
      <c r="BG34" s="20">
        <f t="shared" si="160"/>
        <v>0</v>
      </c>
      <c r="BH34" s="132"/>
      <c r="BI34" s="134">
        <f t="shared" si="161"/>
        <v>0</v>
      </c>
      <c r="BJ34" s="80">
        <f t="shared" si="162"/>
        <v>0</v>
      </c>
      <c r="BK34" s="249" t="str">
        <f t="shared" si="163"/>
        <v xml:space="preserve"> </v>
      </c>
      <c r="BL34" s="135">
        <f t="shared" si="164"/>
        <v>0</v>
      </c>
      <c r="BM34" s="20">
        <f t="shared" si="165"/>
        <v>0</v>
      </c>
      <c r="BN34" s="21">
        <f t="shared" si="166"/>
        <v>0</v>
      </c>
      <c r="BO34" s="131">
        <f t="shared" si="122"/>
        <v>1</v>
      </c>
      <c r="BP34" s="20">
        <f t="shared" si="167"/>
        <v>0</v>
      </c>
      <c r="BQ34" s="132"/>
      <c r="BR34" s="20">
        <f t="shared" si="168"/>
        <v>0</v>
      </c>
      <c r="BS34" s="133"/>
      <c r="BT34" s="131">
        <f t="shared" si="169"/>
        <v>1</v>
      </c>
      <c r="BU34" s="20">
        <f t="shared" si="170"/>
        <v>0</v>
      </c>
      <c r="BV34" s="132"/>
      <c r="BW34" s="134">
        <f t="shared" si="171"/>
        <v>0</v>
      </c>
      <c r="BX34" s="80">
        <f t="shared" si="172"/>
        <v>0</v>
      </c>
      <c r="BY34" s="249" t="str">
        <f t="shared" si="173"/>
        <v xml:space="preserve"> </v>
      </c>
      <c r="BZ34" s="135">
        <f t="shared" si="174"/>
        <v>0</v>
      </c>
      <c r="CA34" s="20">
        <f t="shared" si="175"/>
        <v>0</v>
      </c>
      <c r="CB34" s="21">
        <f t="shared" si="176"/>
        <v>0</v>
      </c>
      <c r="CC34" s="131">
        <f t="shared" si="123"/>
        <v>1</v>
      </c>
      <c r="CD34" s="20">
        <f t="shared" si="177"/>
        <v>0</v>
      </c>
      <c r="CE34" s="132"/>
      <c r="CF34" s="20">
        <f t="shared" si="178"/>
        <v>0</v>
      </c>
      <c r="CG34" s="133"/>
      <c r="CH34" s="131">
        <f t="shared" si="179"/>
        <v>1</v>
      </c>
      <c r="CI34" s="20">
        <f t="shared" si="180"/>
        <v>0</v>
      </c>
      <c r="CJ34" s="132"/>
      <c r="CK34" s="134">
        <f t="shared" si="181"/>
        <v>0</v>
      </c>
      <c r="CL34" s="80">
        <f t="shared" si="182"/>
        <v>0</v>
      </c>
      <c r="CM34" s="249" t="str">
        <f t="shared" si="183"/>
        <v xml:space="preserve"> </v>
      </c>
      <c r="CN34" s="135">
        <f t="shared" si="184"/>
        <v>0</v>
      </c>
      <c r="CO34" s="20">
        <f t="shared" si="185"/>
        <v>0</v>
      </c>
      <c r="CP34" s="21">
        <f t="shared" si="186"/>
        <v>0</v>
      </c>
      <c r="CQ34" s="131">
        <f t="shared" si="124"/>
        <v>1</v>
      </c>
      <c r="CR34" s="20">
        <f t="shared" si="187"/>
        <v>0</v>
      </c>
      <c r="CS34" s="132"/>
      <c r="CT34" s="20">
        <f t="shared" si="188"/>
        <v>0</v>
      </c>
      <c r="CU34" s="133"/>
      <c r="CV34" s="131">
        <f t="shared" si="189"/>
        <v>1</v>
      </c>
      <c r="CW34" s="20">
        <f t="shared" si="190"/>
        <v>0</v>
      </c>
      <c r="CX34" s="132"/>
      <c r="CY34" s="134">
        <f t="shared" si="191"/>
        <v>0</v>
      </c>
      <c r="CZ34" s="80">
        <f t="shared" si="192"/>
        <v>0</v>
      </c>
      <c r="DA34" s="249" t="str">
        <f t="shared" si="193"/>
        <v xml:space="preserve"> </v>
      </c>
      <c r="DB34" s="135">
        <f t="shared" si="194"/>
        <v>0</v>
      </c>
      <c r="DC34" s="20">
        <f t="shared" si="195"/>
        <v>0</v>
      </c>
      <c r="DD34" s="21">
        <f t="shared" si="196"/>
        <v>0</v>
      </c>
      <c r="DE34" s="131">
        <f t="shared" si="125"/>
        <v>1</v>
      </c>
      <c r="DF34" s="20">
        <f t="shared" si="197"/>
        <v>0</v>
      </c>
      <c r="DG34" s="132"/>
      <c r="DH34" s="20">
        <f t="shared" si="198"/>
        <v>0</v>
      </c>
      <c r="DI34" s="133"/>
      <c r="DJ34" s="131">
        <f t="shared" si="199"/>
        <v>1</v>
      </c>
      <c r="DK34" s="20">
        <f t="shared" si="200"/>
        <v>0</v>
      </c>
      <c r="DL34" s="132"/>
      <c r="DM34" s="134">
        <f t="shared" si="201"/>
        <v>0</v>
      </c>
      <c r="DN34" s="80">
        <f t="shared" si="202"/>
        <v>0</v>
      </c>
      <c r="DO34" s="249" t="str">
        <f t="shared" si="203"/>
        <v xml:space="preserve"> </v>
      </c>
      <c r="DP34" s="135">
        <f t="shared" si="204"/>
        <v>0</v>
      </c>
      <c r="DQ34" s="20">
        <f t="shared" si="205"/>
        <v>0</v>
      </c>
      <c r="DR34" s="21">
        <f t="shared" si="206"/>
        <v>0</v>
      </c>
      <c r="DS34" s="131">
        <f t="shared" si="126"/>
        <v>1</v>
      </c>
      <c r="DT34" s="20">
        <f t="shared" si="207"/>
        <v>0</v>
      </c>
      <c r="DU34" s="132"/>
      <c r="DV34" s="20">
        <f t="shared" si="208"/>
        <v>0</v>
      </c>
      <c r="DW34" s="133"/>
      <c r="DX34" s="131">
        <f t="shared" si="209"/>
        <v>1</v>
      </c>
      <c r="DY34" s="20">
        <f t="shared" si="210"/>
        <v>0</v>
      </c>
      <c r="DZ34" s="132"/>
      <c r="EA34" s="134">
        <f t="shared" si="211"/>
        <v>0</v>
      </c>
      <c r="EB34" s="80">
        <f t="shared" si="212"/>
        <v>0</v>
      </c>
      <c r="EC34" s="249" t="str">
        <f t="shared" si="213"/>
        <v xml:space="preserve"> </v>
      </c>
      <c r="ED34" s="135">
        <f t="shared" si="214"/>
        <v>0</v>
      </c>
      <c r="EE34" s="20">
        <f t="shared" si="215"/>
        <v>0</v>
      </c>
      <c r="EF34" s="21">
        <f t="shared" si="216"/>
        <v>0</v>
      </c>
      <c r="EG34" s="131">
        <f t="shared" si="127"/>
        <v>1</v>
      </c>
      <c r="EH34" s="20">
        <f t="shared" si="217"/>
        <v>0</v>
      </c>
      <c r="EI34" s="132"/>
      <c r="EJ34" s="20">
        <f t="shared" si="218"/>
        <v>0</v>
      </c>
      <c r="EK34" s="133"/>
      <c r="EL34" s="131">
        <f t="shared" si="219"/>
        <v>1</v>
      </c>
      <c r="EM34" s="20">
        <f t="shared" si="220"/>
        <v>0</v>
      </c>
      <c r="EN34" s="132"/>
      <c r="EO34" s="134">
        <f t="shared" si="221"/>
        <v>0</v>
      </c>
      <c r="EP34" s="80">
        <f t="shared" si="222"/>
        <v>0</v>
      </c>
      <c r="EQ34" s="249" t="str">
        <f t="shared" si="223"/>
        <v xml:space="preserve"> </v>
      </c>
      <c r="ER34" s="135">
        <f t="shared" si="224"/>
        <v>0</v>
      </c>
      <c r="ES34" s="20">
        <f t="shared" si="225"/>
        <v>0</v>
      </c>
      <c r="ET34" s="21">
        <f t="shared" si="226"/>
        <v>0</v>
      </c>
      <c r="EU34" s="131">
        <f t="shared" si="128"/>
        <v>1</v>
      </c>
      <c r="EV34" s="20">
        <f t="shared" si="227"/>
        <v>0</v>
      </c>
      <c r="EW34" s="132"/>
      <c r="EX34" s="20">
        <f t="shared" si="228"/>
        <v>0</v>
      </c>
      <c r="EY34" s="133"/>
      <c r="EZ34" s="131">
        <f t="shared" si="229"/>
        <v>1</v>
      </c>
      <c r="FA34" s="20">
        <f t="shared" si="230"/>
        <v>0</v>
      </c>
      <c r="FB34" s="132"/>
      <c r="FC34" s="134">
        <f t="shared" si="231"/>
        <v>0</v>
      </c>
      <c r="FD34" s="80">
        <f t="shared" si="232"/>
        <v>0</v>
      </c>
      <c r="FE34" s="249" t="str">
        <f t="shared" si="233"/>
        <v xml:space="preserve"> </v>
      </c>
      <c r="FO34" s="129" t="str">
        <f t="shared" si="118"/>
        <v>A/II</v>
      </c>
    </row>
    <row r="35" spans="2:171" x14ac:dyDescent="0.25">
      <c r="B35" s="130" t="s">
        <v>217</v>
      </c>
      <c r="C35" s="121"/>
      <c r="D35" s="40"/>
      <c r="E35" s="416" t="str">
        <f>'Pályáztatási szakasz'!E36:F36</f>
        <v>Költségelem megnevezés…</v>
      </c>
      <c r="F35" s="416"/>
      <c r="G35" s="250">
        <f>'Pályáztatási szakasz'!G36</f>
        <v>0</v>
      </c>
      <c r="H35" s="251">
        <f>'Pályáztatási szakasz'!AT36</f>
        <v>0</v>
      </c>
      <c r="I35" s="20">
        <f>'Pályáztatási szakasz'!AW36</f>
        <v>0</v>
      </c>
      <c r="J35" s="67">
        <f t="shared" si="119"/>
        <v>0</v>
      </c>
      <c r="K35" s="131">
        <f>'Pályáztatási szakasz'!AY36</f>
        <v>1</v>
      </c>
      <c r="L35" s="20">
        <f t="shared" si="129"/>
        <v>0</v>
      </c>
      <c r="M35" s="132"/>
      <c r="N35" s="20">
        <f t="shared" si="130"/>
        <v>0</v>
      </c>
      <c r="O35" s="133"/>
      <c r="P35" s="131">
        <f>'Pályáztatási szakasz'!BD36</f>
        <v>1</v>
      </c>
      <c r="Q35" s="20">
        <f t="shared" si="131"/>
        <v>0</v>
      </c>
      <c r="R35" s="132"/>
      <c r="S35" s="184">
        <f t="shared" si="132"/>
        <v>0</v>
      </c>
      <c r="T35" s="40">
        <f>'Pályáztatási szakasz'!W36</f>
        <v>0</v>
      </c>
      <c r="U35" s="249" t="str">
        <f t="shared" si="133"/>
        <v xml:space="preserve"> </v>
      </c>
      <c r="V35" s="135">
        <f t="shared" si="134"/>
        <v>0</v>
      </c>
      <c r="W35" s="20">
        <f t="shared" si="135"/>
        <v>0</v>
      </c>
      <c r="X35" s="21">
        <f t="shared" si="136"/>
        <v>0</v>
      </c>
      <c r="Y35" s="131">
        <f t="shared" si="7"/>
        <v>1</v>
      </c>
      <c r="Z35" s="20">
        <f t="shared" si="137"/>
        <v>0</v>
      </c>
      <c r="AA35" s="132"/>
      <c r="AB35" s="20">
        <f t="shared" si="138"/>
        <v>0</v>
      </c>
      <c r="AC35" s="133"/>
      <c r="AD35" s="131">
        <f t="shared" si="139"/>
        <v>1</v>
      </c>
      <c r="AE35" s="20">
        <f t="shared" si="140"/>
        <v>0</v>
      </c>
      <c r="AF35" s="132"/>
      <c r="AG35" s="134">
        <f t="shared" si="141"/>
        <v>0</v>
      </c>
      <c r="AH35" s="80">
        <f t="shared" si="142"/>
        <v>0</v>
      </c>
      <c r="AI35" s="249" t="str">
        <f t="shared" si="143"/>
        <v xml:space="preserve"> </v>
      </c>
      <c r="AJ35" s="135">
        <f t="shared" si="144"/>
        <v>0</v>
      </c>
      <c r="AK35" s="20">
        <f t="shared" si="145"/>
        <v>0</v>
      </c>
      <c r="AL35" s="21">
        <f t="shared" si="146"/>
        <v>0</v>
      </c>
      <c r="AM35" s="131">
        <f t="shared" si="120"/>
        <v>1</v>
      </c>
      <c r="AN35" s="20">
        <f t="shared" si="147"/>
        <v>0</v>
      </c>
      <c r="AO35" s="132"/>
      <c r="AP35" s="20">
        <f t="shared" si="148"/>
        <v>0</v>
      </c>
      <c r="AQ35" s="133"/>
      <c r="AR35" s="131">
        <f t="shared" si="149"/>
        <v>1</v>
      </c>
      <c r="AS35" s="20">
        <f t="shared" si="150"/>
        <v>0</v>
      </c>
      <c r="AT35" s="132"/>
      <c r="AU35" s="134">
        <f t="shared" si="151"/>
        <v>0</v>
      </c>
      <c r="AV35" s="80">
        <f t="shared" si="152"/>
        <v>0</v>
      </c>
      <c r="AW35" s="249" t="str">
        <f t="shared" si="153"/>
        <v xml:space="preserve"> </v>
      </c>
      <c r="AX35" s="135">
        <f t="shared" si="154"/>
        <v>0</v>
      </c>
      <c r="AY35" s="20">
        <f t="shared" si="155"/>
        <v>0</v>
      </c>
      <c r="AZ35" s="21">
        <f t="shared" si="156"/>
        <v>0</v>
      </c>
      <c r="BA35" s="131">
        <f t="shared" si="121"/>
        <v>1</v>
      </c>
      <c r="BB35" s="20">
        <f t="shared" si="157"/>
        <v>0</v>
      </c>
      <c r="BC35" s="132"/>
      <c r="BD35" s="20">
        <f t="shared" si="158"/>
        <v>0</v>
      </c>
      <c r="BE35" s="133"/>
      <c r="BF35" s="131">
        <f t="shared" si="159"/>
        <v>1</v>
      </c>
      <c r="BG35" s="20">
        <f t="shared" si="160"/>
        <v>0</v>
      </c>
      <c r="BH35" s="132"/>
      <c r="BI35" s="134">
        <f t="shared" si="161"/>
        <v>0</v>
      </c>
      <c r="BJ35" s="80">
        <f t="shared" si="162"/>
        <v>0</v>
      </c>
      <c r="BK35" s="249" t="str">
        <f t="shared" si="163"/>
        <v xml:space="preserve"> </v>
      </c>
      <c r="BL35" s="135">
        <f t="shared" si="164"/>
        <v>0</v>
      </c>
      <c r="BM35" s="20">
        <f t="shared" si="165"/>
        <v>0</v>
      </c>
      <c r="BN35" s="21">
        <f t="shared" si="166"/>
        <v>0</v>
      </c>
      <c r="BO35" s="131">
        <f t="shared" si="122"/>
        <v>1</v>
      </c>
      <c r="BP35" s="20">
        <f t="shared" si="167"/>
        <v>0</v>
      </c>
      <c r="BQ35" s="132"/>
      <c r="BR35" s="20">
        <f t="shared" si="168"/>
        <v>0</v>
      </c>
      <c r="BS35" s="133"/>
      <c r="BT35" s="131">
        <f t="shared" si="169"/>
        <v>1</v>
      </c>
      <c r="BU35" s="20">
        <f t="shared" si="170"/>
        <v>0</v>
      </c>
      <c r="BV35" s="132"/>
      <c r="BW35" s="134">
        <f t="shared" si="171"/>
        <v>0</v>
      </c>
      <c r="BX35" s="80">
        <f t="shared" si="172"/>
        <v>0</v>
      </c>
      <c r="BY35" s="249" t="str">
        <f t="shared" si="173"/>
        <v xml:space="preserve"> </v>
      </c>
      <c r="BZ35" s="135">
        <f t="shared" si="174"/>
        <v>0</v>
      </c>
      <c r="CA35" s="20">
        <f t="shared" si="175"/>
        <v>0</v>
      </c>
      <c r="CB35" s="21">
        <f t="shared" si="176"/>
        <v>0</v>
      </c>
      <c r="CC35" s="131">
        <f t="shared" si="123"/>
        <v>1</v>
      </c>
      <c r="CD35" s="20">
        <f t="shared" si="177"/>
        <v>0</v>
      </c>
      <c r="CE35" s="132"/>
      <c r="CF35" s="20">
        <f t="shared" si="178"/>
        <v>0</v>
      </c>
      <c r="CG35" s="133"/>
      <c r="CH35" s="131">
        <f t="shared" si="179"/>
        <v>1</v>
      </c>
      <c r="CI35" s="20">
        <f t="shared" si="180"/>
        <v>0</v>
      </c>
      <c r="CJ35" s="132"/>
      <c r="CK35" s="134">
        <f t="shared" si="181"/>
        <v>0</v>
      </c>
      <c r="CL35" s="80">
        <f t="shared" si="182"/>
        <v>0</v>
      </c>
      <c r="CM35" s="249" t="str">
        <f t="shared" si="183"/>
        <v xml:space="preserve"> </v>
      </c>
      <c r="CN35" s="135">
        <f t="shared" si="184"/>
        <v>0</v>
      </c>
      <c r="CO35" s="20">
        <f t="shared" si="185"/>
        <v>0</v>
      </c>
      <c r="CP35" s="21">
        <f t="shared" si="186"/>
        <v>0</v>
      </c>
      <c r="CQ35" s="131">
        <f t="shared" si="124"/>
        <v>1</v>
      </c>
      <c r="CR35" s="20">
        <f t="shared" si="187"/>
        <v>0</v>
      </c>
      <c r="CS35" s="132"/>
      <c r="CT35" s="20">
        <f t="shared" si="188"/>
        <v>0</v>
      </c>
      <c r="CU35" s="133"/>
      <c r="CV35" s="131">
        <f t="shared" si="189"/>
        <v>1</v>
      </c>
      <c r="CW35" s="20">
        <f t="shared" si="190"/>
        <v>0</v>
      </c>
      <c r="CX35" s="132"/>
      <c r="CY35" s="134">
        <f t="shared" si="191"/>
        <v>0</v>
      </c>
      <c r="CZ35" s="80">
        <f t="shared" si="192"/>
        <v>0</v>
      </c>
      <c r="DA35" s="249" t="str">
        <f t="shared" si="193"/>
        <v xml:space="preserve"> </v>
      </c>
      <c r="DB35" s="135">
        <f t="shared" si="194"/>
        <v>0</v>
      </c>
      <c r="DC35" s="20">
        <f t="shared" si="195"/>
        <v>0</v>
      </c>
      <c r="DD35" s="21">
        <f t="shared" si="196"/>
        <v>0</v>
      </c>
      <c r="DE35" s="131">
        <f t="shared" si="125"/>
        <v>1</v>
      </c>
      <c r="DF35" s="20">
        <f t="shared" si="197"/>
        <v>0</v>
      </c>
      <c r="DG35" s="132"/>
      <c r="DH35" s="20">
        <f t="shared" si="198"/>
        <v>0</v>
      </c>
      <c r="DI35" s="133"/>
      <c r="DJ35" s="131">
        <f t="shared" si="199"/>
        <v>1</v>
      </c>
      <c r="DK35" s="20">
        <f t="shared" si="200"/>
        <v>0</v>
      </c>
      <c r="DL35" s="132"/>
      <c r="DM35" s="134">
        <f t="shared" si="201"/>
        <v>0</v>
      </c>
      <c r="DN35" s="80">
        <f t="shared" si="202"/>
        <v>0</v>
      </c>
      <c r="DO35" s="249" t="str">
        <f t="shared" si="203"/>
        <v xml:space="preserve"> </v>
      </c>
      <c r="DP35" s="135">
        <f t="shared" si="204"/>
        <v>0</v>
      </c>
      <c r="DQ35" s="20">
        <f t="shared" si="205"/>
        <v>0</v>
      </c>
      <c r="DR35" s="21">
        <f t="shared" si="206"/>
        <v>0</v>
      </c>
      <c r="DS35" s="131">
        <f t="shared" si="126"/>
        <v>1</v>
      </c>
      <c r="DT35" s="20">
        <f t="shared" si="207"/>
        <v>0</v>
      </c>
      <c r="DU35" s="132"/>
      <c r="DV35" s="20">
        <f t="shared" si="208"/>
        <v>0</v>
      </c>
      <c r="DW35" s="133"/>
      <c r="DX35" s="131">
        <f t="shared" si="209"/>
        <v>1</v>
      </c>
      <c r="DY35" s="20">
        <f t="shared" si="210"/>
        <v>0</v>
      </c>
      <c r="DZ35" s="132"/>
      <c r="EA35" s="134">
        <f t="shared" si="211"/>
        <v>0</v>
      </c>
      <c r="EB35" s="80">
        <f t="shared" si="212"/>
        <v>0</v>
      </c>
      <c r="EC35" s="249" t="str">
        <f t="shared" si="213"/>
        <v xml:space="preserve"> </v>
      </c>
      <c r="ED35" s="135">
        <f t="shared" si="214"/>
        <v>0</v>
      </c>
      <c r="EE35" s="20">
        <f t="shared" si="215"/>
        <v>0</v>
      </c>
      <c r="EF35" s="21">
        <f t="shared" si="216"/>
        <v>0</v>
      </c>
      <c r="EG35" s="131">
        <f t="shared" si="127"/>
        <v>1</v>
      </c>
      <c r="EH35" s="20">
        <f t="shared" si="217"/>
        <v>0</v>
      </c>
      <c r="EI35" s="132"/>
      <c r="EJ35" s="20">
        <f t="shared" si="218"/>
        <v>0</v>
      </c>
      <c r="EK35" s="133"/>
      <c r="EL35" s="131">
        <f t="shared" si="219"/>
        <v>1</v>
      </c>
      <c r="EM35" s="20">
        <f t="shared" si="220"/>
        <v>0</v>
      </c>
      <c r="EN35" s="132"/>
      <c r="EO35" s="134">
        <f t="shared" si="221"/>
        <v>0</v>
      </c>
      <c r="EP35" s="80">
        <f t="shared" si="222"/>
        <v>0</v>
      </c>
      <c r="EQ35" s="249" t="str">
        <f t="shared" si="223"/>
        <v xml:space="preserve"> </v>
      </c>
      <c r="ER35" s="135">
        <f t="shared" si="224"/>
        <v>0</v>
      </c>
      <c r="ES35" s="20">
        <f t="shared" si="225"/>
        <v>0</v>
      </c>
      <c r="ET35" s="21">
        <f t="shared" si="226"/>
        <v>0</v>
      </c>
      <c r="EU35" s="131">
        <f t="shared" si="128"/>
        <v>1</v>
      </c>
      <c r="EV35" s="20">
        <f t="shared" si="227"/>
        <v>0</v>
      </c>
      <c r="EW35" s="132"/>
      <c r="EX35" s="20">
        <f t="shared" si="228"/>
        <v>0</v>
      </c>
      <c r="EY35" s="133"/>
      <c r="EZ35" s="131">
        <f t="shared" si="229"/>
        <v>1</v>
      </c>
      <c r="FA35" s="20">
        <f t="shared" si="230"/>
        <v>0</v>
      </c>
      <c r="FB35" s="132"/>
      <c r="FC35" s="134">
        <f t="shared" si="231"/>
        <v>0</v>
      </c>
      <c r="FD35" s="80">
        <f t="shared" si="232"/>
        <v>0</v>
      </c>
      <c r="FE35" s="249" t="str">
        <f t="shared" si="233"/>
        <v xml:space="preserve"> </v>
      </c>
      <c r="FO35" s="129" t="str">
        <f t="shared" si="118"/>
        <v>A/II</v>
      </c>
    </row>
    <row r="36" spans="2:171" x14ac:dyDescent="0.25">
      <c r="B36" s="130" t="s">
        <v>218</v>
      </c>
      <c r="C36" s="121"/>
      <c r="D36" s="40"/>
      <c r="E36" s="416" t="str">
        <f>'Pályáztatási szakasz'!E37:F37</f>
        <v>Költségelem megnevezés…</v>
      </c>
      <c r="F36" s="416"/>
      <c r="G36" s="250">
        <f>'Pályáztatási szakasz'!G37</f>
        <v>0</v>
      </c>
      <c r="H36" s="251">
        <f>'Pályáztatási szakasz'!AT37</f>
        <v>0</v>
      </c>
      <c r="I36" s="20">
        <f>'Pályáztatási szakasz'!AW37</f>
        <v>0</v>
      </c>
      <c r="J36" s="67">
        <f t="shared" si="119"/>
        <v>0</v>
      </c>
      <c r="K36" s="131">
        <f>'Pályáztatási szakasz'!AY37</f>
        <v>1</v>
      </c>
      <c r="L36" s="20">
        <f t="shared" si="129"/>
        <v>0</v>
      </c>
      <c r="M36" s="132"/>
      <c r="N36" s="20">
        <f t="shared" si="130"/>
        <v>0</v>
      </c>
      <c r="O36" s="133"/>
      <c r="P36" s="131">
        <f>'Pályáztatási szakasz'!BD37</f>
        <v>1</v>
      </c>
      <c r="Q36" s="20">
        <f t="shared" si="131"/>
        <v>0</v>
      </c>
      <c r="R36" s="132"/>
      <c r="S36" s="184">
        <f t="shared" si="132"/>
        <v>0</v>
      </c>
      <c r="T36" s="40">
        <f>'Pályáztatási szakasz'!W37</f>
        <v>0</v>
      </c>
      <c r="U36" s="249" t="str">
        <f t="shared" si="133"/>
        <v xml:space="preserve"> </v>
      </c>
      <c r="V36" s="135">
        <f t="shared" si="134"/>
        <v>0</v>
      </c>
      <c r="W36" s="20">
        <f t="shared" si="135"/>
        <v>0</v>
      </c>
      <c r="X36" s="21">
        <f t="shared" si="136"/>
        <v>0</v>
      </c>
      <c r="Y36" s="131">
        <f t="shared" si="7"/>
        <v>1</v>
      </c>
      <c r="Z36" s="20">
        <f t="shared" si="137"/>
        <v>0</v>
      </c>
      <c r="AA36" s="132"/>
      <c r="AB36" s="20">
        <f t="shared" si="138"/>
        <v>0</v>
      </c>
      <c r="AC36" s="133"/>
      <c r="AD36" s="131">
        <f t="shared" si="139"/>
        <v>1</v>
      </c>
      <c r="AE36" s="20">
        <f t="shared" si="140"/>
        <v>0</v>
      </c>
      <c r="AF36" s="132"/>
      <c r="AG36" s="134">
        <f t="shared" si="141"/>
        <v>0</v>
      </c>
      <c r="AH36" s="80">
        <f t="shared" si="142"/>
        <v>0</v>
      </c>
      <c r="AI36" s="249" t="str">
        <f t="shared" si="143"/>
        <v xml:space="preserve"> </v>
      </c>
      <c r="AJ36" s="135">
        <f t="shared" si="144"/>
        <v>0</v>
      </c>
      <c r="AK36" s="20">
        <f t="shared" si="145"/>
        <v>0</v>
      </c>
      <c r="AL36" s="21">
        <f t="shared" si="146"/>
        <v>0</v>
      </c>
      <c r="AM36" s="131">
        <f t="shared" si="120"/>
        <v>1</v>
      </c>
      <c r="AN36" s="20">
        <f t="shared" si="147"/>
        <v>0</v>
      </c>
      <c r="AO36" s="132"/>
      <c r="AP36" s="20">
        <f t="shared" si="148"/>
        <v>0</v>
      </c>
      <c r="AQ36" s="133"/>
      <c r="AR36" s="131">
        <f t="shared" si="149"/>
        <v>1</v>
      </c>
      <c r="AS36" s="20">
        <f t="shared" si="150"/>
        <v>0</v>
      </c>
      <c r="AT36" s="132"/>
      <c r="AU36" s="134">
        <f t="shared" si="151"/>
        <v>0</v>
      </c>
      <c r="AV36" s="80">
        <f t="shared" si="152"/>
        <v>0</v>
      </c>
      <c r="AW36" s="249" t="str">
        <f t="shared" si="153"/>
        <v xml:space="preserve"> </v>
      </c>
      <c r="AX36" s="135">
        <f t="shared" si="154"/>
        <v>0</v>
      </c>
      <c r="AY36" s="20">
        <f t="shared" si="155"/>
        <v>0</v>
      </c>
      <c r="AZ36" s="21">
        <f t="shared" si="156"/>
        <v>0</v>
      </c>
      <c r="BA36" s="131">
        <f t="shared" si="121"/>
        <v>1</v>
      </c>
      <c r="BB36" s="20">
        <f t="shared" si="157"/>
        <v>0</v>
      </c>
      <c r="BC36" s="132"/>
      <c r="BD36" s="20">
        <f t="shared" si="158"/>
        <v>0</v>
      </c>
      <c r="BE36" s="133"/>
      <c r="BF36" s="131">
        <f t="shared" si="159"/>
        <v>1</v>
      </c>
      <c r="BG36" s="20">
        <f t="shared" si="160"/>
        <v>0</v>
      </c>
      <c r="BH36" s="132"/>
      <c r="BI36" s="134">
        <f t="shared" si="161"/>
        <v>0</v>
      </c>
      <c r="BJ36" s="80">
        <f t="shared" si="162"/>
        <v>0</v>
      </c>
      <c r="BK36" s="249" t="str">
        <f t="shared" si="163"/>
        <v xml:space="preserve"> </v>
      </c>
      <c r="BL36" s="135">
        <f t="shared" si="164"/>
        <v>0</v>
      </c>
      <c r="BM36" s="20">
        <f t="shared" si="165"/>
        <v>0</v>
      </c>
      <c r="BN36" s="21">
        <f t="shared" si="166"/>
        <v>0</v>
      </c>
      <c r="BO36" s="131">
        <f t="shared" si="122"/>
        <v>1</v>
      </c>
      <c r="BP36" s="20">
        <f t="shared" si="167"/>
        <v>0</v>
      </c>
      <c r="BQ36" s="132"/>
      <c r="BR36" s="20">
        <f t="shared" si="168"/>
        <v>0</v>
      </c>
      <c r="BS36" s="133"/>
      <c r="BT36" s="131">
        <f t="shared" si="169"/>
        <v>1</v>
      </c>
      <c r="BU36" s="20">
        <f t="shared" si="170"/>
        <v>0</v>
      </c>
      <c r="BV36" s="132"/>
      <c r="BW36" s="134">
        <f t="shared" si="171"/>
        <v>0</v>
      </c>
      <c r="BX36" s="80">
        <f t="shared" si="172"/>
        <v>0</v>
      </c>
      <c r="BY36" s="249" t="str">
        <f t="shared" si="173"/>
        <v xml:space="preserve"> </v>
      </c>
      <c r="BZ36" s="135">
        <f t="shared" si="174"/>
        <v>0</v>
      </c>
      <c r="CA36" s="20">
        <f t="shared" si="175"/>
        <v>0</v>
      </c>
      <c r="CB36" s="21">
        <f t="shared" si="176"/>
        <v>0</v>
      </c>
      <c r="CC36" s="131">
        <f t="shared" si="123"/>
        <v>1</v>
      </c>
      <c r="CD36" s="20">
        <f t="shared" si="177"/>
        <v>0</v>
      </c>
      <c r="CE36" s="132"/>
      <c r="CF36" s="20">
        <f t="shared" si="178"/>
        <v>0</v>
      </c>
      <c r="CG36" s="133"/>
      <c r="CH36" s="131">
        <f t="shared" si="179"/>
        <v>1</v>
      </c>
      <c r="CI36" s="20">
        <f t="shared" si="180"/>
        <v>0</v>
      </c>
      <c r="CJ36" s="132"/>
      <c r="CK36" s="134">
        <f t="shared" si="181"/>
        <v>0</v>
      </c>
      <c r="CL36" s="80">
        <f t="shared" si="182"/>
        <v>0</v>
      </c>
      <c r="CM36" s="249" t="str">
        <f t="shared" si="183"/>
        <v xml:space="preserve"> </v>
      </c>
      <c r="CN36" s="135">
        <f t="shared" si="184"/>
        <v>0</v>
      </c>
      <c r="CO36" s="20">
        <f t="shared" si="185"/>
        <v>0</v>
      </c>
      <c r="CP36" s="21">
        <f t="shared" si="186"/>
        <v>0</v>
      </c>
      <c r="CQ36" s="131">
        <f t="shared" si="124"/>
        <v>1</v>
      </c>
      <c r="CR36" s="20">
        <f t="shared" si="187"/>
        <v>0</v>
      </c>
      <c r="CS36" s="132"/>
      <c r="CT36" s="20">
        <f t="shared" si="188"/>
        <v>0</v>
      </c>
      <c r="CU36" s="133"/>
      <c r="CV36" s="131">
        <f t="shared" si="189"/>
        <v>1</v>
      </c>
      <c r="CW36" s="20">
        <f t="shared" si="190"/>
        <v>0</v>
      </c>
      <c r="CX36" s="132"/>
      <c r="CY36" s="134">
        <f t="shared" si="191"/>
        <v>0</v>
      </c>
      <c r="CZ36" s="80">
        <f t="shared" si="192"/>
        <v>0</v>
      </c>
      <c r="DA36" s="249" t="str">
        <f t="shared" si="193"/>
        <v xml:space="preserve"> </v>
      </c>
      <c r="DB36" s="135">
        <f t="shared" si="194"/>
        <v>0</v>
      </c>
      <c r="DC36" s="20">
        <f t="shared" si="195"/>
        <v>0</v>
      </c>
      <c r="DD36" s="21">
        <f t="shared" si="196"/>
        <v>0</v>
      </c>
      <c r="DE36" s="131">
        <f t="shared" si="125"/>
        <v>1</v>
      </c>
      <c r="DF36" s="20">
        <f t="shared" si="197"/>
        <v>0</v>
      </c>
      <c r="DG36" s="132"/>
      <c r="DH36" s="20">
        <f t="shared" si="198"/>
        <v>0</v>
      </c>
      <c r="DI36" s="133"/>
      <c r="DJ36" s="131">
        <f t="shared" si="199"/>
        <v>1</v>
      </c>
      <c r="DK36" s="20">
        <f t="shared" si="200"/>
        <v>0</v>
      </c>
      <c r="DL36" s="132"/>
      <c r="DM36" s="134">
        <f t="shared" si="201"/>
        <v>0</v>
      </c>
      <c r="DN36" s="80">
        <f t="shared" si="202"/>
        <v>0</v>
      </c>
      <c r="DO36" s="249" t="str">
        <f t="shared" si="203"/>
        <v xml:space="preserve"> </v>
      </c>
      <c r="DP36" s="135">
        <f t="shared" si="204"/>
        <v>0</v>
      </c>
      <c r="DQ36" s="20">
        <f t="shared" si="205"/>
        <v>0</v>
      </c>
      <c r="DR36" s="21">
        <f t="shared" si="206"/>
        <v>0</v>
      </c>
      <c r="DS36" s="131">
        <f t="shared" si="126"/>
        <v>1</v>
      </c>
      <c r="DT36" s="20">
        <f t="shared" si="207"/>
        <v>0</v>
      </c>
      <c r="DU36" s="132"/>
      <c r="DV36" s="20">
        <f t="shared" si="208"/>
        <v>0</v>
      </c>
      <c r="DW36" s="133"/>
      <c r="DX36" s="131">
        <f t="shared" si="209"/>
        <v>1</v>
      </c>
      <c r="DY36" s="20">
        <f t="shared" si="210"/>
        <v>0</v>
      </c>
      <c r="DZ36" s="132"/>
      <c r="EA36" s="134">
        <f t="shared" si="211"/>
        <v>0</v>
      </c>
      <c r="EB36" s="80">
        <f t="shared" si="212"/>
        <v>0</v>
      </c>
      <c r="EC36" s="249" t="str">
        <f t="shared" si="213"/>
        <v xml:space="preserve"> </v>
      </c>
      <c r="ED36" s="135">
        <f t="shared" si="214"/>
        <v>0</v>
      </c>
      <c r="EE36" s="20">
        <f t="shared" si="215"/>
        <v>0</v>
      </c>
      <c r="EF36" s="21">
        <f t="shared" si="216"/>
        <v>0</v>
      </c>
      <c r="EG36" s="131">
        <f t="shared" si="127"/>
        <v>1</v>
      </c>
      <c r="EH36" s="20">
        <f t="shared" si="217"/>
        <v>0</v>
      </c>
      <c r="EI36" s="132"/>
      <c r="EJ36" s="20">
        <f t="shared" si="218"/>
        <v>0</v>
      </c>
      <c r="EK36" s="133"/>
      <c r="EL36" s="131">
        <f t="shared" si="219"/>
        <v>1</v>
      </c>
      <c r="EM36" s="20">
        <f t="shared" si="220"/>
        <v>0</v>
      </c>
      <c r="EN36" s="132"/>
      <c r="EO36" s="134">
        <f t="shared" si="221"/>
        <v>0</v>
      </c>
      <c r="EP36" s="80">
        <f t="shared" si="222"/>
        <v>0</v>
      </c>
      <c r="EQ36" s="249" t="str">
        <f t="shared" si="223"/>
        <v xml:space="preserve"> </v>
      </c>
      <c r="ER36" s="135">
        <f t="shared" si="224"/>
        <v>0</v>
      </c>
      <c r="ES36" s="20">
        <f t="shared" si="225"/>
        <v>0</v>
      </c>
      <c r="ET36" s="21">
        <f t="shared" si="226"/>
        <v>0</v>
      </c>
      <c r="EU36" s="131">
        <f t="shared" si="128"/>
        <v>1</v>
      </c>
      <c r="EV36" s="20">
        <f t="shared" si="227"/>
        <v>0</v>
      </c>
      <c r="EW36" s="132"/>
      <c r="EX36" s="20">
        <f t="shared" si="228"/>
        <v>0</v>
      </c>
      <c r="EY36" s="133"/>
      <c r="EZ36" s="131">
        <f t="shared" si="229"/>
        <v>1</v>
      </c>
      <c r="FA36" s="20">
        <f t="shared" si="230"/>
        <v>0</v>
      </c>
      <c r="FB36" s="132"/>
      <c r="FC36" s="134">
        <f t="shared" si="231"/>
        <v>0</v>
      </c>
      <c r="FD36" s="80">
        <f t="shared" si="232"/>
        <v>0</v>
      </c>
      <c r="FE36" s="249" t="str">
        <f t="shared" si="233"/>
        <v xml:space="preserve"> </v>
      </c>
      <c r="FO36" s="129" t="str">
        <f t="shared" si="118"/>
        <v>A/II</v>
      </c>
    </row>
    <row r="37" spans="2:171" x14ac:dyDescent="0.25">
      <c r="B37" s="130" t="s">
        <v>219</v>
      </c>
      <c r="C37" s="121"/>
      <c r="D37" s="40"/>
      <c r="E37" s="416" t="str">
        <f>'Pályáztatási szakasz'!E38:F38</f>
        <v>Költségelem megnevezés…</v>
      </c>
      <c r="F37" s="416"/>
      <c r="G37" s="250">
        <f>'Pályáztatási szakasz'!G38</f>
        <v>0</v>
      </c>
      <c r="H37" s="251">
        <f>'Pályáztatási szakasz'!AT38</f>
        <v>0</v>
      </c>
      <c r="I37" s="20">
        <f>'Pályáztatási szakasz'!AW38</f>
        <v>0</v>
      </c>
      <c r="J37" s="67">
        <f t="shared" si="119"/>
        <v>0</v>
      </c>
      <c r="K37" s="131">
        <f>'Pályáztatási szakasz'!AY38</f>
        <v>1</v>
      </c>
      <c r="L37" s="20">
        <f t="shared" si="129"/>
        <v>0</v>
      </c>
      <c r="M37" s="132"/>
      <c r="N37" s="20">
        <f t="shared" si="130"/>
        <v>0</v>
      </c>
      <c r="O37" s="133"/>
      <c r="P37" s="131">
        <f>'Pályáztatási szakasz'!BD38</f>
        <v>1</v>
      </c>
      <c r="Q37" s="20">
        <f t="shared" si="131"/>
        <v>0</v>
      </c>
      <c r="R37" s="132"/>
      <c r="S37" s="184">
        <f t="shared" si="132"/>
        <v>0</v>
      </c>
      <c r="T37" s="40">
        <f>'Pályáztatási szakasz'!W38</f>
        <v>0</v>
      </c>
      <c r="U37" s="249" t="str">
        <f t="shared" si="133"/>
        <v xml:space="preserve"> </v>
      </c>
      <c r="V37" s="135">
        <f t="shared" si="134"/>
        <v>0</v>
      </c>
      <c r="W37" s="20">
        <f t="shared" si="135"/>
        <v>0</v>
      </c>
      <c r="X37" s="21">
        <f t="shared" si="136"/>
        <v>0</v>
      </c>
      <c r="Y37" s="131">
        <f t="shared" si="7"/>
        <v>1</v>
      </c>
      <c r="Z37" s="20">
        <f t="shared" si="137"/>
        <v>0</v>
      </c>
      <c r="AA37" s="132"/>
      <c r="AB37" s="20">
        <f t="shared" si="138"/>
        <v>0</v>
      </c>
      <c r="AC37" s="133"/>
      <c r="AD37" s="131">
        <f t="shared" si="139"/>
        <v>1</v>
      </c>
      <c r="AE37" s="20">
        <f t="shared" si="140"/>
        <v>0</v>
      </c>
      <c r="AF37" s="132"/>
      <c r="AG37" s="134">
        <f t="shared" si="141"/>
        <v>0</v>
      </c>
      <c r="AH37" s="80">
        <f t="shared" si="142"/>
        <v>0</v>
      </c>
      <c r="AI37" s="249" t="str">
        <f t="shared" si="143"/>
        <v xml:space="preserve"> </v>
      </c>
      <c r="AJ37" s="135">
        <f t="shared" si="144"/>
        <v>0</v>
      </c>
      <c r="AK37" s="20">
        <f t="shared" si="145"/>
        <v>0</v>
      </c>
      <c r="AL37" s="21">
        <f t="shared" si="146"/>
        <v>0</v>
      </c>
      <c r="AM37" s="131">
        <f t="shared" si="120"/>
        <v>1</v>
      </c>
      <c r="AN37" s="20">
        <f t="shared" si="147"/>
        <v>0</v>
      </c>
      <c r="AO37" s="132"/>
      <c r="AP37" s="20">
        <f t="shared" si="148"/>
        <v>0</v>
      </c>
      <c r="AQ37" s="133"/>
      <c r="AR37" s="131">
        <f t="shared" si="149"/>
        <v>1</v>
      </c>
      <c r="AS37" s="20">
        <f t="shared" si="150"/>
        <v>0</v>
      </c>
      <c r="AT37" s="132"/>
      <c r="AU37" s="134">
        <f t="shared" si="151"/>
        <v>0</v>
      </c>
      <c r="AV37" s="80">
        <f t="shared" si="152"/>
        <v>0</v>
      </c>
      <c r="AW37" s="249" t="str">
        <f t="shared" si="153"/>
        <v xml:space="preserve"> </v>
      </c>
      <c r="AX37" s="135">
        <f t="shared" si="154"/>
        <v>0</v>
      </c>
      <c r="AY37" s="20">
        <f t="shared" si="155"/>
        <v>0</v>
      </c>
      <c r="AZ37" s="21">
        <f t="shared" si="156"/>
        <v>0</v>
      </c>
      <c r="BA37" s="131">
        <f t="shared" si="121"/>
        <v>1</v>
      </c>
      <c r="BB37" s="20">
        <f t="shared" si="157"/>
        <v>0</v>
      </c>
      <c r="BC37" s="132"/>
      <c r="BD37" s="20">
        <f t="shared" si="158"/>
        <v>0</v>
      </c>
      <c r="BE37" s="133"/>
      <c r="BF37" s="131">
        <f t="shared" si="159"/>
        <v>1</v>
      </c>
      <c r="BG37" s="20">
        <f t="shared" si="160"/>
        <v>0</v>
      </c>
      <c r="BH37" s="132"/>
      <c r="BI37" s="134">
        <f t="shared" si="161"/>
        <v>0</v>
      </c>
      <c r="BJ37" s="80">
        <f t="shared" si="162"/>
        <v>0</v>
      </c>
      <c r="BK37" s="249" t="str">
        <f t="shared" si="163"/>
        <v xml:space="preserve"> </v>
      </c>
      <c r="BL37" s="135">
        <f t="shared" si="164"/>
        <v>0</v>
      </c>
      <c r="BM37" s="20">
        <f t="shared" si="165"/>
        <v>0</v>
      </c>
      <c r="BN37" s="21">
        <f t="shared" si="166"/>
        <v>0</v>
      </c>
      <c r="BO37" s="131">
        <f t="shared" si="122"/>
        <v>1</v>
      </c>
      <c r="BP37" s="20">
        <f t="shared" si="167"/>
        <v>0</v>
      </c>
      <c r="BQ37" s="132"/>
      <c r="BR37" s="20">
        <f t="shared" si="168"/>
        <v>0</v>
      </c>
      <c r="BS37" s="133"/>
      <c r="BT37" s="131">
        <f t="shared" si="169"/>
        <v>1</v>
      </c>
      <c r="BU37" s="20">
        <f t="shared" si="170"/>
        <v>0</v>
      </c>
      <c r="BV37" s="132"/>
      <c r="BW37" s="134">
        <f t="shared" si="171"/>
        <v>0</v>
      </c>
      <c r="BX37" s="80">
        <f t="shared" si="172"/>
        <v>0</v>
      </c>
      <c r="BY37" s="249" t="str">
        <f t="shared" si="173"/>
        <v xml:space="preserve"> </v>
      </c>
      <c r="BZ37" s="135">
        <f t="shared" si="174"/>
        <v>0</v>
      </c>
      <c r="CA37" s="20">
        <f t="shared" si="175"/>
        <v>0</v>
      </c>
      <c r="CB37" s="21">
        <f t="shared" si="176"/>
        <v>0</v>
      </c>
      <c r="CC37" s="131">
        <f t="shared" si="123"/>
        <v>1</v>
      </c>
      <c r="CD37" s="20">
        <f t="shared" si="177"/>
        <v>0</v>
      </c>
      <c r="CE37" s="132"/>
      <c r="CF37" s="20">
        <f t="shared" si="178"/>
        <v>0</v>
      </c>
      <c r="CG37" s="133"/>
      <c r="CH37" s="131">
        <f t="shared" si="179"/>
        <v>1</v>
      </c>
      <c r="CI37" s="20">
        <f t="shared" si="180"/>
        <v>0</v>
      </c>
      <c r="CJ37" s="132"/>
      <c r="CK37" s="134">
        <f t="shared" si="181"/>
        <v>0</v>
      </c>
      <c r="CL37" s="80">
        <f t="shared" si="182"/>
        <v>0</v>
      </c>
      <c r="CM37" s="249" t="str">
        <f t="shared" si="183"/>
        <v xml:space="preserve"> </v>
      </c>
      <c r="CN37" s="135">
        <f t="shared" si="184"/>
        <v>0</v>
      </c>
      <c r="CO37" s="20">
        <f t="shared" si="185"/>
        <v>0</v>
      </c>
      <c r="CP37" s="21">
        <f t="shared" si="186"/>
        <v>0</v>
      </c>
      <c r="CQ37" s="131">
        <f t="shared" si="124"/>
        <v>1</v>
      </c>
      <c r="CR37" s="20">
        <f t="shared" si="187"/>
        <v>0</v>
      </c>
      <c r="CS37" s="132"/>
      <c r="CT37" s="20">
        <f t="shared" si="188"/>
        <v>0</v>
      </c>
      <c r="CU37" s="133"/>
      <c r="CV37" s="131">
        <f t="shared" si="189"/>
        <v>1</v>
      </c>
      <c r="CW37" s="20">
        <f t="shared" si="190"/>
        <v>0</v>
      </c>
      <c r="CX37" s="132"/>
      <c r="CY37" s="134">
        <f t="shared" si="191"/>
        <v>0</v>
      </c>
      <c r="CZ37" s="80">
        <f t="shared" si="192"/>
        <v>0</v>
      </c>
      <c r="DA37" s="249" t="str">
        <f t="shared" si="193"/>
        <v xml:space="preserve"> </v>
      </c>
      <c r="DB37" s="135">
        <f t="shared" si="194"/>
        <v>0</v>
      </c>
      <c r="DC37" s="20">
        <f t="shared" si="195"/>
        <v>0</v>
      </c>
      <c r="DD37" s="21">
        <f t="shared" si="196"/>
        <v>0</v>
      </c>
      <c r="DE37" s="131">
        <f t="shared" si="125"/>
        <v>1</v>
      </c>
      <c r="DF37" s="20">
        <f t="shared" si="197"/>
        <v>0</v>
      </c>
      <c r="DG37" s="132"/>
      <c r="DH37" s="20">
        <f t="shared" si="198"/>
        <v>0</v>
      </c>
      <c r="DI37" s="133"/>
      <c r="DJ37" s="131">
        <f t="shared" si="199"/>
        <v>1</v>
      </c>
      <c r="DK37" s="20">
        <f t="shared" si="200"/>
        <v>0</v>
      </c>
      <c r="DL37" s="132"/>
      <c r="DM37" s="134">
        <f t="shared" si="201"/>
        <v>0</v>
      </c>
      <c r="DN37" s="80">
        <f t="shared" si="202"/>
        <v>0</v>
      </c>
      <c r="DO37" s="249" t="str">
        <f t="shared" si="203"/>
        <v xml:space="preserve"> </v>
      </c>
      <c r="DP37" s="135">
        <f t="shared" si="204"/>
        <v>0</v>
      </c>
      <c r="DQ37" s="20">
        <f t="shared" si="205"/>
        <v>0</v>
      </c>
      <c r="DR37" s="21">
        <f t="shared" si="206"/>
        <v>0</v>
      </c>
      <c r="DS37" s="131">
        <f t="shared" si="126"/>
        <v>1</v>
      </c>
      <c r="DT37" s="20">
        <f t="shared" si="207"/>
        <v>0</v>
      </c>
      <c r="DU37" s="132"/>
      <c r="DV37" s="20">
        <f t="shared" si="208"/>
        <v>0</v>
      </c>
      <c r="DW37" s="133"/>
      <c r="DX37" s="131">
        <f t="shared" si="209"/>
        <v>1</v>
      </c>
      <c r="DY37" s="20">
        <f t="shared" si="210"/>
        <v>0</v>
      </c>
      <c r="DZ37" s="132"/>
      <c r="EA37" s="134">
        <f t="shared" si="211"/>
        <v>0</v>
      </c>
      <c r="EB37" s="80">
        <f t="shared" si="212"/>
        <v>0</v>
      </c>
      <c r="EC37" s="249" t="str">
        <f t="shared" si="213"/>
        <v xml:space="preserve"> </v>
      </c>
      <c r="ED37" s="135">
        <f t="shared" si="214"/>
        <v>0</v>
      </c>
      <c r="EE37" s="20">
        <f t="shared" si="215"/>
        <v>0</v>
      </c>
      <c r="EF37" s="21">
        <f t="shared" si="216"/>
        <v>0</v>
      </c>
      <c r="EG37" s="131">
        <f t="shared" si="127"/>
        <v>1</v>
      </c>
      <c r="EH37" s="20">
        <f t="shared" si="217"/>
        <v>0</v>
      </c>
      <c r="EI37" s="132"/>
      <c r="EJ37" s="20">
        <f t="shared" si="218"/>
        <v>0</v>
      </c>
      <c r="EK37" s="133"/>
      <c r="EL37" s="131">
        <f t="shared" si="219"/>
        <v>1</v>
      </c>
      <c r="EM37" s="20">
        <f t="shared" si="220"/>
        <v>0</v>
      </c>
      <c r="EN37" s="132"/>
      <c r="EO37" s="134">
        <f t="shared" si="221"/>
        <v>0</v>
      </c>
      <c r="EP37" s="80">
        <f t="shared" si="222"/>
        <v>0</v>
      </c>
      <c r="EQ37" s="249" t="str">
        <f t="shared" si="223"/>
        <v xml:space="preserve"> </v>
      </c>
      <c r="ER37" s="135">
        <f t="shared" si="224"/>
        <v>0</v>
      </c>
      <c r="ES37" s="20">
        <f t="shared" si="225"/>
        <v>0</v>
      </c>
      <c r="ET37" s="21">
        <f t="shared" si="226"/>
        <v>0</v>
      </c>
      <c r="EU37" s="131">
        <f t="shared" si="128"/>
        <v>1</v>
      </c>
      <c r="EV37" s="20">
        <f t="shared" si="227"/>
        <v>0</v>
      </c>
      <c r="EW37" s="132"/>
      <c r="EX37" s="20">
        <f t="shared" si="228"/>
        <v>0</v>
      </c>
      <c r="EY37" s="133"/>
      <c r="EZ37" s="131">
        <f t="shared" si="229"/>
        <v>1</v>
      </c>
      <c r="FA37" s="20">
        <f t="shared" si="230"/>
        <v>0</v>
      </c>
      <c r="FB37" s="132"/>
      <c r="FC37" s="134">
        <f t="shared" si="231"/>
        <v>0</v>
      </c>
      <c r="FD37" s="80">
        <f t="shared" si="232"/>
        <v>0</v>
      </c>
      <c r="FE37" s="249" t="str">
        <f t="shared" si="233"/>
        <v xml:space="preserve"> </v>
      </c>
      <c r="FO37" s="129" t="str">
        <f t="shared" si="118"/>
        <v>A/II</v>
      </c>
    </row>
    <row r="38" spans="2:171" x14ac:dyDescent="0.25">
      <c r="B38" s="130" t="s">
        <v>220</v>
      </c>
      <c r="C38" s="121"/>
      <c r="D38" s="40"/>
      <c r="E38" s="416" t="str">
        <f>'Pályáztatási szakasz'!E39:F39</f>
        <v>Költségelem megnevezés…</v>
      </c>
      <c r="F38" s="416"/>
      <c r="G38" s="250">
        <f>'Pályáztatási szakasz'!G39</f>
        <v>0</v>
      </c>
      <c r="H38" s="251">
        <f>'Pályáztatási szakasz'!AT39</f>
        <v>0</v>
      </c>
      <c r="I38" s="20">
        <f>'Pályáztatási szakasz'!AW39</f>
        <v>0</v>
      </c>
      <c r="J38" s="67">
        <f t="shared" si="119"/>
        <v>0</v>
      </c>
      <c r="K38" s="131">
        <f>'Pályáztatási szakasz'!AY39</f>
        <v>1</v>
      </c>
      <c r="L38" s="20">
        <f t="shared" si="129"/>
        <v>0</v>
      </c>
      <c r="M38" s="132"/>
      <c r="N38" s="20">
        <f t="shared" si="130"/>
        <v>0</v>
      </c>
      <c r="O38" s="133"/>
      <c r="P38" s="131">
        <f>'Pályáztatási szakasz'!BD39</f>
        <v>1</v>
      </c>
      <c r="Q38" s="20">
        <f t="shared" si="131"/>
        <v>0</v>
      </c>
      <c r="R38" s="132"/>
      <c r="S38" s="184">
        <f t="shared" si="132"/>
        <v>0</v>
      </c>
      <c r="T38" s="40">
        <f>'Pályáztatási szakasz'!W39</f>
        <v>0</v>
      </c>
      <c r="U38" s="249" t="str">
        <f t="shared" si="133"/>
        <v xml:space="preserve"> </v>
      </c>
      <c r="V38" s="135">
        <f t="shared" si="134"/>
        <v>0</v>
      </c>
      <c r="W38" s="20">
        <f t="shared" si="135"/>
        <v>0</v>
      </c>
      <c r="X38" s="21">
        <f t="shared" si="136"/>
        <v>0</v>
      </c>
      <c r="Y38" s="131">
        <f t="shared" si="7"/>
        <v>1</v>
      </c>
      <c r="Z38" s="20">
        <f t="shared" si="137"/>
        <v>0</v>
      </c>
      <c r="AA38" s="132"/>
      <c r="AB38" s="20">
        <f t="shared" si="138"/>
        <v>0</v>
      </c>
      <c r="AC38" s="133"/>
      <c r="AD38" s="131">
        <f t="shared" si="139"/>
        <v>1</v>
      </c>
      <c r="AE38" s="20">
        <f t="shared" si="140"/>
        <v>0</v>
      </c>
      <c r="AF38" s="132"/>
      <c r="AG38" s="134">
        <f t="shared" si="141"/>
        <v>0</v>
      </c>
      <c r="AH38" s="80">
        <f t="shared" si="142"/>
        <v>0</v>
      </c>
      <c r="AI38" s="249" t="str">
        <f t="shared" si="143"/>
        <v xml:space="preserve"> </v>
      </c>
      <c r="AJ38" s="135">
        <f t="shared" si="144"/>
        <v>0</v>
      </c>
      <c r="AK38" s="20">
        <f t="shared" si="145"/>
        <v>0</v>
      </c>
      <c r="AL38" s="21">
        <f t="shared" si="146"/>
        <v>0</v>
      </c>
      <c r="AM38" s="131">
        <f t="shared" si="120"/>
        <v>1</v>
      </c>
      <c r="AN38" s="20">
        <f t="shared" si="147"/>
        <v>0</v>
      </c>
      <c r="AO38" s="132"/>
      <c r="AP38" s="20">
        <f t="shared" si="148"/>
        <v>0</v>
      </c>
      <c r="AQ38" s="133"/>
      <c r="AR38" s="131">
        <f t="shared" si="149"/>
        <v>1</v>
      </c>
      <c r="AS38" s="20">
        <f t="shared" si="150"/>
        <v>0</v>
      </c>
      <c r="AT38" s="132"/>
      <c r="AU38" s="134">
        <f t="shared" si="151"/>
        <v>0</v>
      </c>
      <c r="AV38" s="80">
        <f t="shared" si="152"/>
        <v>0</v>
      </c>
      <c r="AW38" s="249" t="str">
        <f t="shared" si="153"/>
        <v xml:space="preserve"> </v>
      </c>
      <c r="AX38" s="135">
        <f t="shared" si="154"/>
        <v>0</v>
      </c>
      <c r="AY38" s="20">
        <f t="shared" si="155"/>
        <v>0</v>
      </c>
      <c r="AZ38" s="21">
        <f t="shared" si="156"/>
        <v>0</v>
      </c>
      <c r="BA38" s="131">
        <f t="shared" si="121"/>
        <v>1</v>
      </c>
      <c r="BB38" s="20">
        <f t="shared" si="157"/>
        <v>0</v>
      </c>
      <c r="BC38" s="132"/>
      <c r="BD38" s="20">
        <f t="shared" si="158"/>
        <v>0</v>
      </c>
      <c r="BE38" s="133"/>
      <c r="BF38" s="131">
        <f t="shared" si="159"/>
        <v>1</v>
      </c>
      <c r="BG38" s="20">
        <f t="shared" si="160"/>
        <v>0</v>
      </c>
      <c r="BH38" s="132"/>
      <c r="BI38" s="134">
        <f t="shared" si="161"/>
        <v>0</v>
      </c>
      <c r="BJ38" s="80">
        <f t="shared" si="162"/>
        <v>0</v>
      </c>
      <c r="BK38" s="249" t="str">
        <f t="shared" si="163"/>
        <v xml:space="preserve"> </v>
      </c>
      <c r="BL38" s="135">
        <f t="shared" si="164"/>
        <v>0</v>
      </c>
      <c r="BM38" s="20">
        <f t="shared" si="165"/>
        <v>0</v>
      </c>
      <c r="BN38" s="21">
        <f t="shared" si="166"/>
        <v>0</v>
      </c>
      <c r="BO38" s="131">
        <f t="shared" si="122"/>
        <v>1</v>
      </c>
      <c r="BP38" s="20">
        <f t="shared" si="167"/>
        <v>0</v>
      </c>
      <c r="BQ38" s="132"/>
      <c r="BR38" s="20">
        <f t="shared" si="168"/>
        <v>0</v>
      </c>
      <c r="BS38" s="133"/>
      <c r="BT38" s="131">
        <f t="shared" si="169"/>
        <v>1</v>
      </c>
      <c r="BU38" s="20">
        <f t="shared" si="170"/>
        <v>0</v>
      </c>
      <c r="BV38" s="132"/>
      <c r="BW38" s="134">
        <f t="shared" si="171"/>
        <v>0</v>
      </c>
      <c r="BX38" s="80">
        <f t="shared" si="172"/>
        <v>0</v>
      </c>
      <c r="BY38" s="249" t="str">
        <f t="shared" si="173"/>
        <v xml:space="preserve"> </v>
      </c>
      <c r="BZ38" s="135">
        <f t="shared" si="174"/>
        <v>0</v>
      </c>
      <c r="CA38" s="20">
        <f t="shared" si="175"/>
        <v>0</v>
      </c>
      <c r="CB38" s="21">
        <f t="shared" si="176"/>
        <v>0</v>
      </c>
      <c r="CC38" s="131">
        <f t="shared" si="123"/>
        <v>1</v>
      </c>
      <c r="CD38" s="20">
        <f t="shared" si="177"/>
        <v>0</v>
      </c>
      <c r="CE38" s="132"/>
      <c r="CF38" s="20">
        <f t="shared" si="178"/>
        <v>0</v>
      </c>
      <c r="CG38" s="133"/>
      <c r="CH38" s="131">
        <f t="shared" si="179"/>
        <v>1</v>
      </c>
      <c r="CI38" s="20">
        <f t="shared" si="180"/>
        <v>0</v>
      </c>
      <c r="CJ38" s="132"/>
      <c r="CK38" s="134">
        <f t="shared" si="181"/>
        <v>0</v>
      </c>
      <c r="CL38" s="80">
        <f t="shared" si="182"/>
        <v>0</v>
      </c>
      <c r="CM38" s="249" t="str">
        <f t="shared" si="183"/>
        <v xml:space="preserve"> </v>
      </c>
      <c r="CN38" s="135">
        <f t="shared" si="184"/>
        <v>0</v>
      </c>
      <c r="CO38" s="20">
        <f t="shared" si="185"/>
        <v>0</v>
      </c>
      <c r="CP38" s="21">
        <f t="shared" si="186"/>
        <v>0</v>
      </c>
      <c r="CQ38" s="131">
        <f t="shared" si="124"/>
        <v>1</v>
      </c>
      <c r="CR38" s="20">
        <f t="shared" si="187"/>
        <v>0</v>
      </c>
      <c r="CS38" s="132"/>
      <c r="CT38" s="20">
        <f t="shared" si="188"/>
        <v>0</v>
      </c>
      <c r="CU38" s="133"/>
      <c r="CV38" s="131">
        <f t="shared" si="189"/>
        <v>1</v>
      </c>
      <c r="CW38" s="20">
        <f t="shared" si="190"/>
        <v>0</v>
      </c>
      <c r="CX38" s="132"/>
      <c r="CY38" s="134">
        <f t="shared" si="191"/>
        <v>0</v>
      </c>
      <c r="CZ38" s="80">
        <f t="shared" si="192"/>
        <v>0</v>
      </c>
      <c r="DA38" s="249" t="str">
        <f t="shared" si="193"/>
        <v xml:space="preserve"> </v>
      </c>
      <c r="DB38" s="135">
        <f t="shared" si="194"/>
        <v>0</v>
      </c>
      <c r="DC38" s="20">
        <f t="shared" si="195"/>
        <v>0</v>
      </c>
      <c r="DD38" s="21">
        <f t="shared" si="196"/>
        <v>0</v>
      </c>
      <c r="DE38" s="131">
        <f t="shared" si="125"/>
        <v>1</v>
      </c>
      <c r="DF38" s="20">
        <f t="shared" si="197"/>
        <v>0</v>
      </c>
      <c r="DG38" s="132"/>
      <c r="DH38" s="20">
        <f t="shared" si="198"/>
        <v>0</v>
      </c>
      <c r="DI38" s="133"/>
      <c r="DJ38" s="131">
        <f t="shared" si="199"/>
        <v>1</v>
      </c>
      <c r="DK38" s="20">
        <f t="shared" si="200"/>
        <v>0</v>
      </c>
      <c r="DL38" s="132"/>
      <c r="DM38" s="134">
        <f t="shared" si="201"/>
        <v>0</v>
      </c>
      <c r="DN38" s="80">
        <f t="shared" si="202"/>
        <v>0</v>
      </c>
      <c r="DO38" s="249" t="str">
        <f t="shared" si="203"/>
        <v xml:space="preserve"> </v>
      </c>
      <c r="DP38" s="135">
        <f t="shared" si="204"/>
        <v>0</v>
      </c>
      <c r="DQ38" s="20">
        <f t="shared" si="205"/>
        <v>0</v>
      </c>
      <c r="DR38" s="21">
        <f t="shared" si="206"/>
        <v>0</v>
      </c>
      <c r="DS38" s="131">
        <f t="shared" si="126"/>
        <v>1</v>
      </c>
      <c r="DT38" s="20">
        <f t="shared" si="207"/>
        <v>0</v>
      </c>
      <c r="DU38" s="132"/>
      <c r="DV38" s="20">
        <f t="shared" si="208"/>
        <v>0</v>
      </c>
      <c r="DW38" s="133"/>
      <c r="DX38" s="131">
        <f t="shared" si="209"/>
        <v>1</v>
      </c>
      <c r="DY38" s="20">
        <f t="shared" si="210"/>
        <v>0</v>
      </c>
      <c r="DZ38" s="132"/>
      <c r="EA38" s="134">
        <f t="shared" si="211"/>
        <v>0</v>
      </c>
      <c r="EB38" s="80">
        <f t="shared" si="212"/>
        <v>0</v>
      </c>
      <c r="EC38" s="249" t="str">
        <f t="shared" si="213"/>
        <v xml:space="preserve"> </v>
      </c>
      <c r="ED38" s="135">
        <f t="shared" si="214"/>
        <v>0</v>
      </c>
      <c r="EE38" s="20">
        <f t="shared" si="215"/>
        <v>0</v>
      </c>
      <c r="EF38" s="21">
        <f t="shared" si="216"/>
        <v>0</v>
      </c>
      <c r="EG38" s="131">
        <f t="shared" si="127"/>
        <v>1</v>
      </c>
      <c r="EH38" s="20">
        <f t="shared" si="217"/>
        <v>0</v>
      </c>
      <c r="EI38" s="132"/>
      <c r="EJ38" s="20">
        <f t="shared" si="218"/>
        <v>0</v>
      </c>
      <c r="EK38" s="133"/>
      <c r="EL38" s="131">
        <f t="shared" si="219"/>
        <v>1</v>
      </c>
      <c r="EM38" s="20">
        <f t="shared" si="220"/>
        <v>0</v>
      </c>
      <c r="EN38" s="132"/>
      <c r="EO38" s="134">
        <f t="shared" si="221"/>
        <v>0</v>
      </c>
      <c r="EP38" s="80">
        <f t="shared" si="222"/>
        <v>0</v>
      </c>
      <c r="EQ38" s="249" t="str">
        <f t="shared" si="223"/>
        <v xml:space="preserve"> </v>
      </c>
      <c r="ER38" s="135">
        <f t="shared" si="224"/>
        <v>0</v>
      </c>
      <c r="ES38" s="20">
        <f t="shared" si="225"/>
        <v>0</v>
      </c>
      <c r="ET38" s="21">
        <f t="shared" si="226"/>
        <v>0</v>
      </c>
      <c r="EU38" s="131">
        <f t="shared" si="128"/>
        <v>1</v>
      </c>
      <c r="EV38" s="20">
        <f t="shared" si="227"/>
        <v>0</v>
      </c>
      <c r="EW38" s="132"/>
      <c r="EX38" s="20">
        <f t="shared" si="228"/>
        <v>0</v>
      </c>
      <c r="EY38" s="133"/>
      <c r="EZ38" s="131">
        <f t="shared" si="229"/>
        <v>1</v>
      </c>
      <c r="FA38" s="20">
        <f t="shared" si="230"/>
        <v>0</v>
      </c>
      <c r="FB38" s="132"/>
      <c r="FC38" s="134">
        <f t="shared" si="231"/>
        <v>0</v>
      </c>
      <c r="FD38" s="80">
        <f t="shared" si="232"/>
        <v>0</v>
      </c>
      <c r="FE38" s="249" t="str">
        <f t="shared" si="233"/>
        <v xml:space="preserve"> </v>
      </c>
      <c r="FO38" s="129" t="str">
        <f t="shared" si="118"/>
        <v>A/II</v>
      </c>
    </row>
    <row r="39" spans="2:171" x14ac:dyDescent="0.25">
      <c r="B39" s="130" t="s">
        <v>221</v>
      </c>
      <c r="C39" s="121"/>
      <c r="D39" s="40"/>
      <c r="E39" s="416" t="str">
        <f>'Pályáztatási szakasz'!E40:F40</f>
        <v>Költségelem megnevezés…</v>
      </c>
      <c r="F39" s="416"/>
      <c r="G39" s="250">
        <f>'Pályáztatási szakasz'!G40</f>
        <v>0</v>
      </c>
      <c r="H39" s="251">
        <f>'Pályáztatási szakasz'!AT40</f>
        <v>0</v>
      </c>
      <c r="I39" s="20">
        <f>'Pályáztatási szakasz'!AW40</f>
        <v>0</v>
      </c>
      <c r="J39" s="67">
        <f t="shared" si="119"/>
        <v>0</v>
      </c>
      <c r="K39" s="131">
        <f>'Pályáztatási szakasz'!AY40</f>
        <v>1</v>
      </c>
      <c r="L39" s="20">
        <f t="shared" si="129"/>
        <v>0</v>
      </c>
      <c r="M39" s="132"/>
      <c r="N39" s="20">
        <f t="shared" si="130"/>
        <v>0</v>
      </c>
      <c r="O39" s="133"/>
      <c r="P39" s="131">
        <f>'Pályáztatási szakasz'!BD40</f>
        <v>1</v>
      </c>
      <c r="Q39" s="20">
        <f t="shared" si="131"/>
        <v>0</v>
      </c>
      <c r="R39" s="132"/>
      <c r="S39" s="184">
        <f t="shared" si="132"/>
        <v>0</v>
      </c>
      <c r="T39" s="40">
        <f>'Pályáztatási szakasz'!W40</f>
        <v>0</v>
      </c>
      <c r="U39" s="249" t="str">
        <f t="shared" si="133"/>
        <v xml:space="preserve"> </v>
      </c>
      <c r="V39" s="135">
        <f t="shared" si="134"/>
        <v>0</v>
      </c>
      <c r="W39" s="20">
        <f t="shared" si="135"/>
        <v>0</v>
      </c>
      <c r="X39" s="21">
        <f t="shared" si="136"/>
        <v>0</v>
      </c>
      <c r="Y39" s="131">
        <f t="shared" si="7"/>
        <v>1</v>
      </c>
      <c r="Z39" s="20">
        <f t="shared" si="137"/>
        <v>0</v>
      </c>
      <c r="AA39" s="132"/>
      <c r="AB39" s="20">
        <f t="shared" si="138"/>
        <v>0</v>
      </c>
      <c r="AC39" s="133"/>
      <c r="AD39" s="131">
        <f t="shared" si="139"/>
        <v>1</v>
      </c>
      <c r="AE39" s="20">
        <f t="shared" si="140"/>
        <v>0</v>
      </c>
      <c r="AF39" s="132"/>
      <c r="AG39" s="134">
        <f t="shared" si="141"/>
        <v>0</v>
      </c>
      <c r="AH39" s="80">
        <f t="shared" si="142"/>
        <v>0</v>
      </c>
      <c r="AI39" s="249" t="str">
        <f t="shared" si="143"/>
        <v xml:space="preserve"> </v>
      </c>
      <c r="AJ39" s="135">
        <f t="shared" si="144"/>
        <v>0</v>
      </c>
      <c r="AK39" s="20">
        <f t="shared" si="145"/>
        <v>0</v>
      </c>
      <c r="AL39" s="21">
        <f t="shared" si="146"/>
        <v>0</v>
      </c>
      <c r="AM39" s="131">
        <f t="shared" si="120"/>
        <v>1</v>
      </c>
      <c r="AN39" s="20">
        <f t="shared" si="147"/>
        <v>0</v>
      </c>
      <c r="AO39" s="132"/>
      <c r="AP39" s="20">
        <f t="shared" si="148"/>
        <v>0</v>
      </c>
      <c r="AQ39" s="133"/>
      <c r="AR39" s="131">
        <f t="shared" si="149"/>
        <v>1</v>
      </c>
      <c r="AS39" s="20">
        <f t="shared" si="150"/>
        <v>0</v>
      </c>
      <c r="AT39" s="132"/>
      <c r="AU39" s="134">
        <f t="shared" si="151"/>
        <v>0</v>
      </c>
      <c r="AV39" s="80">
        <f t="shared" si="152"/>
        <v>0</v>
      </c>
      <c r="AW39" s="249" t="str">
        <f t="shared" si="153"/>
        <v xml:space="preserve"> </v>
      </c>
      <c r="AX39" s="135">
        <f t="shared" si="154"/>
        <v>0</v>
      </c>
      <c r="AY39" s="20">
        <f t="shared" si="155"/>
        <v>0</v>
      </c>
      <c r="AZ39" s="21">
        <f t="shared" si="156"/>
        <v>0</v>
      </c>
      <c r="BA39" s="131">
        <f t="shared" si="121"/>
        <v>1</v>
      </c>
      <c r="BB39" s="20">
        <f t="shared" si="157"/>
        <v>0</v>
      </c>
      <c r="BC39" s="132"/>
      <c r="BD39" s="20">
        <f t="shared" si="158"/>
        <v>0</v>
      </c>
      <c r="BE39" s="133"/>
      <c r="BF39" s="131">
        <f t="shared" si="159"/>
        <v>1</v>
      </c>
      <c r="BG39" s="20">
        <f t="shared" si="160"/>
        <v>0</v>
      </c>
      <c r="BH39" s="132"/>
      <c r="BI39" s="134">
        <f t="shared" si="161"/>
        <v>0</v>
      </c>
      <c r="BJ39" s="80">
        <f t="shared" si="162"/>
        <v>0</v>
      </c>
      <c r="BK39" s="249" t="str">
        <f t="shared" si="163"/>
        <v xml:space="preserve"> </v>
      </c>
      <c r="BL39" s="135">
        <f t="shared" si="164"/>
        <v>0</v>
      </c>
      <c r="BM39" s="20">
        <f t="shared" si="165"/>
        <v>0</v>
      </c>
      <c r="BN39" s="21">
        <f t="shared" si="166"/>
        <v>0</v>
      </c>
      <c r="BO39" s="131">
        <f t="shared" si="122"/>
        <v>1</v>
      </c>
      <c r="BP39" s="20">
        <f t="shared" si="167"/>
        <v>0</v>
      </c>
      <c r="BQ39" s="132"/>
      <c r="BR39" s="20">
        <f t="shared" si="168"/>
        <v>0</v>
      </c>
      <c r="BS39" s="133"/>
      <c r="BT39" s="131">
        <f t="shared" si="169"/>
        <v>1</v>
      </c>
      <c r="BU39" s="20">
        <f t="shared" si="170"/>
        <v>0</v>
      </c>
      <c r="BV39" s="132"/>
      <c r="BW39" s="134">
        <f t="shared" si="171"/>
        <v>0</v>
      </c>
      <c r="BX39" s="80">
        <f t="shared" si="172"/>
        <v>0</v>
      </c>
      <c r="BY39" s="249" t="str">
        <f t="shared" si="173"/>
        <v xml:space="preserve"> </v>
      </c>
      <c r="BZ39" s="135">
        <f t="shared" si="174"/>
        <v>0</v>
      </c>
      <c r="CA39" s="20">
        <f t="shared" si="175"/>
        <v>0</v>
      </c>
      <c r="CB39" s="21">
        <f t="shared" si="176"/>
        <v>0</v>
      </c>
      <c r="CC39" s="131">
        <f t="shared" si="123"/>
        <v>1</v>
      </c>
      <c r="CD39" s="20">
        <f t="shared" si="177"/>
        <v>0</v>
      </c>
      <c r="CE39" s="132"/>
      <c r="CF39" s="20">
        <f t="shared" si="178"/>
        <v>0</v>
      </c>
      <c r="CG39" s="133"/>
      <c r="CH39" s="131">
        <f t="shared" si="179"/>
        <v>1</v>
      </c>
      <c r="CI39" s="20">
        <f t="shared" si="180"/>
        <v>0</v>
      </c>
      <c r="CJ39" s="132"/>
      <c r="CK39" s="134">
        <f t="shared" si="181"/>
        <v>0</v>
      </c>
      <c r="CL39" s="80">
        <f t="shared" si="182"/>
        <v>0</v>
      </c>
      <c r="CM39" s="249" t="str">
        <f t="shared" si="183"/>
        <v xml:space="preserve"> </v>
      </c>
      <c r="CN39" s="135">
        <f t="shared" si="184"/>
        <v>0</v>
      </c>
      <c r="CO39" s="20">
        <f t="shared" si="185"/>
        <v>0</v>
      </c>
      <c r="CP39" s="21">
        <f t="shared" si="186"/>
        <v>0</v>
      </c>
      <c r="CQ39" s="131">
        <f t="shared" si="124"/>
        <v>1</v>
      </c>
      <c r="CR39" s="20">
        <f t="shared" si="187"/>
        <v>0</v>
      </c>
      <c r="CS39" s="132"/>
      <c r="CT39" s="20">
        <f t="shared" si="188"/>
        <v>0</v>
      </c>
      <c r="CU39" s="133"/>
      <c r="CV39" s="131">
        <f t="shared" si="189"/>
        <v>1</v>
      </c>
      <c r="CW39" s="20">
        <f t="shared" si="190"/>
        <v>0</v>
      </c>
      <c r="CX39" s="132"/>
      <c r="CY39" s="134">
        <f t="shared" si="191"/>
        <v>0</v>
      </c>
      <c r="CZ39" s="80">
        <f t="shared" si="192"/>
        <v>0</v>
      </c>
      <c r="DA39" s="249" t="str">
        <f t="shared" si="193"/>
        <v xml:space="preserve"> </v>
      </c>
      <c r="DB39" s="135">
        <f t="shared" si="194"/>
        <v>0</v>
      </c>
      <c r="DC39" s="20">
        <f t="shared" si="195"/>
        <v>0</v>
      </c>
      <c r="DD39" s="21">
        <f t="shared" si="196"/>
        <v>0</v>
      </c>
      <c r="DE39" s="131">
        <f t="shared" si="125"/>
        <v>1</v>
      </c>
      <c r="DF39" s="20">
        <f t="shared" si="197"/>
        <v>0</v>
      </c>
      <c r="DG39" s="132"/>
      <c r="DH39" s="20">
        <f t="shared" si="198"/>
        <v>0</v>
      </c>
      <c r="DI39" s="133"/>
      <c r="DJ39" s="131">
        <f t="shared" si="199"/>
        <v>1</v>
      </c>
      <c r="DK39" s="20">
        <f t="shared" si="200"/>
        <v>0</v>
      </c>
      <c r="DL39" s="132"/>
      <c r="DM39" s="134">
        <f t="shared" si="201"/>
        <v>0</v>
      </c>
      <c r="DN39" s="80">
        <f t="shared" si="202"/>
        <v>0</v>
      </c>
      <c r="DO39" s="249" t="str">
        <f t="shared" si="203"/>
        <v xml:space="preserve"> </v>
      </c>
      <c r="DP39" s="135">
        <f t="shared" si="204"/>
        <v>0</v>
      </c>
      <c r="DQ39" s="20">
        <f t="shared" si="205"/>
        <v>0</v>
      </c>
      <c r="DR39" s="21">
        <f t="shared" si="206"/>
        <v>0</v>
      </c>
      <c r="DS39" s="131">
        <f t="shared" si="126"/>
        <v>1</v>
      </c>
      <c r="DT39" s="20">
        <f t="shared" si="207"/>
        <v>0</v>
      </c>
      <c r="DU39" s="132"/>
      <c r="DV39" s="20">
        <f t="shared" si="208"/>
        <v>0</v>
      </c>
      <c r="DW39" s="133"/>
      <c r="DX39" s="131">
        <f t="shared" si="209"/>
        <v>1</v>
      </c>
      <c r="DY39" s="20">
        <f t="shared" si="210"/>
        <v>0</v>
      </c>
      <c r="DZ39" s="132"/>
      <c r="EA39" s="134">
        <f t="shared" si="211"/>
        <v>0</v>
      </c>
      <c r="EB39" s="80">
        <f t="shared" si="212"/>
        <v>0</v>
      </c>
      <c r="EC39" s="249" t="str">
        <f t="shared" si="213"/>
        <v xml:space="preserve"> </v>
      </c>
      <c r="ED39" s="135">
        <f t="shared" si="214"/>
        <v>0</v>
      </c>
      <c r="EE39" s="20">
        <f t="shared" si="215"/>
        <v>0</v>
      </c>
      <c r="EF39" s="21">
        <f t="shared" si="216"/>
        <v>0</v>
      </c>
      <c r="EG39" s="131">
        <f t="shared" si="127"/>
        <v>1</v>
      </c>
      <c r="EH39" s="20">
        <f t="shared" si="217"/>
        <v>0</v>
      </c>
      <c r="EI39" s="132"/>
      <c r="EJ39" s="20">
        <f t="shared" si="218"/>
        <v>0</v>
      </c>
      <c r="EK39" s="133"/>
      <c r="EL39" s="131">
        <f t="shared" si="219"/>
        <v>1</v>
      </c>
      <c r="EM39" s="20">
        <f t="shared" si="220"/>
        <v>0</v>
      </c>
      <c r="EN39" s="132"/>
      <c r="EO39" s="134">
        <f t="shared" si="221"/>
        <v>0</v>
      </c>
      <c r="EP39" s="80">
        <f t="shared" si="222"/>
        <v>0</v>
      </c>
      <c r="EQ39" s="249" t="str">
        <f t="shared" si="223"/>
        <v xml:space="preserve"> </v>
      </c>
      <c r="ER39" s="135">
        <f t="shared" si="224"/>
        <v>0</v>
      </c>
      <c r="ES39" s="20">
        <f t="shared" si="225"/>
        <v>0</v>
      </c>
      <c r="ET39" s="21">
        <f t="shared" si="226"/>
        <v>0</v>
      </c>
      <c r="EU39" s="131">
        <f t="shared" si="128"/>
        <v>1</v>
      </c>
      <c r="EV39" s="20">
        <f t="shared" si="227"/>
        <v>0</v>
      </c>
      <c r="EW39" s="132"/>
      <c r="EX39" s="20">
        <f t="shared" si="228"/>
        <v>0</v>
      </c>
      <c r="EY39" s="133"/>
      <c r="EZ39" s="131">
        <f t="shared" si="229"/>
        <v>1</v>
      </c>
      <c r="FA39" s="20">
        <f t="shared" si="230"/>
        <v>0</v>
      </c>
      <c r="FB39" s="132"/>
      <c r="FC39" s="134">
        <f t="shared" si="231"/>
        <v>0</v>
      </c>
      <c r="FD39" s="80">
        <f t="shared" si="232"/>
        <v>0</v>
      </c>
      <c r="FE39" s="249" t="str">
        <f t="shared" si="233"/>
        <v xml:space="preserve"> </v>
      </c>
      <c r="FO39" s="129" t="str">
        <f t="shared" ref="FO39:FO49" si="234">+IF(LEFT(RIGHT(B39,3),1)="/",SUBSTITUTE(B39,RIGHT(B39,3),""),"")</f>
        <v>A/II</v>
      </c>
    </row>
    <row r="40" spans="2:171" x14ac:dyDescent="0.25">
      <c r="B40" s="130" t="s">
        <v>222</v>
      </c>
      <c r="C40" s="121"/>
      <c r="D40" s="40"/>
      <c r="E40" s="416" t="str">
        <f>'Pályáztatási szakasz'!E41:F41</f>
        <v>Költségelem megnevezés…</v>
      </c>
      <c r="F40" s="416"/>
      <c r="G40" s="250">
        <f>'Pályáztatási szakasz'!G41</f>
        <v>0</v>
      </c>
      <c r="H40" s="251">
        <f>'Pályáztatási szakasz'!AT41</f>
        <v>0</v>
      </c>
      <c r="I40" s="20">
        <f>'Pályáztatási szakasz'!AW41</f>
        <v>0</v>
      </c>
      <c r="J40" s="67">
        <f t="shared" si="119"/>
        <v>0</v>
      </c>
      <c r="K40" s="131">
        <f>'Pályáztatási szakasz'!AY41</f>
        <v>1</v>
      </c>
      <c r="L40" s="20">
        <f t="shared" si="129"/>
        <v>0</v>
      </c>
      <c r="M40" s="132"/>
      <c r="N40" s="20">
        <f t="shared" si="130"/>
        <v>0</v>
      </c>
      <c r="O40" s="133"/>
      <c r="P40" s="131">
        <f>'Pályáztatási szakasz'!BD41</f>
        <v>1</v>
      </c>
      <c r="Q40" s="20">
        <f t="shared" si="131"/>
        <v>0</v>
      </c>
      <c r="R40" s="132"/>
      <c r="S40" s="184">
        <f t="shared" si="132"/>
        <v>0</v>
      </c>
      <c r="T40" s="40">
        <f>'Pályáztatási szakasz'!W41</f>
        <v>0</v>
      </c>
      <c r="U40" s="249" t="str">
        <f t="shared" si="133"/>
        <v xml:space="preserve"> </v>
      </c>
      <c r="V40" s="135">
        <f t="shared" si="134"/>
        <v>0</v>
      </c>
      <c r="W40" s="20">
        <f t="shared" si="135"/>
        <v>0</v>
      </c>
      <c r="X40" s="21">
        <f t="shared" si="136"/>
        <v>0</v>
      </c>
      <c r="Y40" s="131">
        <f t="shared" si="7"/>
        <v>1</v>
      </c>
      <c r="Z40" s="20">
        <f t="shared" si="137"/>
        <v>0</v>
      </c>
      <c r="AA40" s="132"/>
      <c r="AB40" s="20">
        <f t="shared" si="138"/>
        <v>0</v>
      </c>
      <c r="AC40" s="133"/>
      <c r="AD40" s="131">
        <f t="shared" si="139"/>
        <v>1</v>
      </c>
      <c r="AE40" s="20">
        <f t="shared" si="140"/>
        <v>0</v>
      </c>
      <c r="AF40" s="132"/>
      <c r="AG40" s="134">
        <f t="shared" si="141"/>
        <v>0</v>
      </c>
      <c r="AH40" s="80">
        <f t="shared" si="142"/>
        <v>0</v>
      </c>
      <c r="AI40" s="249" t="str">
        <f t="shared" si="143"/>
        <v xml:space="preserve"> </v>
      </c>
      <c r="AJ40" s="135">
        <f t="shared" si="144"/>
        <v>0</v>
      </c>
      <c r="AK40" s="20">
        <f t="shared" si="145"/>
        <v>0</v>
      </c>
      <c r="AL40" s="21">
        <f t="shared" si="146"/>
        <v>0</v>
      </c>
      <c r="AM40" s="131">
        <f t="shared" si="120"/>
        <v>1</v>
      </c>
      <c r="AN40" s="20">
        <f t="shared" si="147"/>
        <v>0</v>
      </c>
      <c r="AO40" s="132"/>
      <c r="AP40" s="20">
        <f t="shared" si="148"/>
        <v>0</v>
      </c>
      <c r="AQ40" s="133"/>
      <c r="AR40" s="131">
        <f t="shared" si="149"/>
        <v>1</v>
      </c>
      <c r="AS40" s="20">
        <f t="shared" si="150"/>
        <v>0</v>
      </c>
      <c r="AT40" s="132"/>
      <c r="AU40" s="134">
        <f t="shared" si="151"/>
        <v>0</v>
      </c>
      <c r="AV40" s="80">
        <f t="shared" si="152"/>
        <v>0</v>
      </c>
      <c r="AW40" s="249" t="str">
        <f t="shared" si="153"/>
        <v xml:space="preserve"> </v>
      </c>
      <c r="AX40" s="135">
        <f t="shared" si="154"/>
        <v>0</v>
      </c>
      <c r="AY40" s="20">
        <f t="shared" si="155"/>
        <v>0</v>
      </c>
      <c r="AZ40" s="21">
        <f t="shared" si="156"/>
        <v>0</v>
      </c>
      <c r="BA40" s="131">
        <f t="shared" si="121"/>
        <v>1</v>
      </c>
      <c r="BB40" s="20">
        <f t="shared" si="157"/>
        <v>0</v>
      </c>
      <c r="BC40" s="132"/>
      <c r="BD40" s="20">
        <f t="shared" si="158"/>
        <v>0</v>
      </c>
      <c r="BE40" s="133"/>
      <c r="BF40" s="131">
        <f t="shared" si="159"/>
        <v>1</v>
      </c>
      <c r="BG40" s="20">
        <f t="shared" si="160"/>
        <v>0</v>
      </c>
      <c r="BH40" s="132"/>
      <c r="BI40" s="134">
        <f t="shared" si="161"/>
        <v>0</v>
      </c>
      <c r="BJ40" s="80">
        <f t="shared" si="162"/>
        <v>0</v>
      </c>
      <c r="BK40" s="249" t="str">
        <f t="shared" si="163"/>
        <v xml:space="preserve"> </v>
      </c>
      <c r="BL40" s="135">
        <f t="shared" si="164"/>
        <v>0</v>
      </c>
      <c r="BM40" s="20">
        <f t="shared" si="165"/>
        <v>0</v>
      </c>
      <c r="BN40" s="21">
        <f t="shared" si="166"/>
        <v>0</v>
      </c>
      <c r="BO40" s="131">
        <f t="shared" si="122"/>
        <v>1</v>
      </c>
      <c r="BP40" s="20">
        <f t="shared" si="167"/>
        <v>0</v>
      </c>
      <c r="BQ40" s="132"/>
      <c r="BR40" s="20">
        <f t="shared" si="168"/>
        <v>0</v>
      </c>
      <c r="BS40" s="133"/>
      <c r="BT40" s="131">
        <f t="shared" si="169"/>
        <v>1</v>
      </c>
      <c r="BU40" s="20">
        <f t="shared" si="170"/>
        <v>0</v>
      </c>
      <c r="BV40" s="132"/>
      <c r="BW40" s="134">
        <f t="shared" si="171"/>
        <v>0</v>
      </c>
      <c r="BX40" s="80">
        <f t="shared" si="172"/>
        <v>0</v>
      </c>
      <c r="BY40" s="249" t="str">
        <f t="shared" si="173"/>
        <v xml:space="preserve"> </v>
      </c>
      <c r="BZ40" s="135">
        <f t="shared" si="174"/>
        <v>0</v>
      </c>
      <c r="CA40" s="20">
        <f t="shared" si="175"/>
        <v>0</v>
      </c>
      <c r="CB40" s="21">
        <f t="shared" si="176"/>
        <v>0</v>
      </c>
      <c r="CC40" s="131">
        <f t="shared" si="123"/>
        <v>1</v>
      </c>
      <c r="CD40" s="20">
        <f t="shared" si="177"/>
        <v>0</v>
      </c>
      <c r="CE40" s="132"/>
      <c r="CF40" s="20">
        <f t="shared" si="178"/>
        <v>0</v>
      </c>
      <c r="CG40" s="133"/>
      <c r="CH40" s="131">
        <f t="shared" si="179"/>
        <v>1</v>
      </c>
      <c r="CI40" s="20">
        <f t="shared" si="180"/>
        <v>0</v>
      </c>
      <c r="CJ40" s="132"/>
      <c r="CK40" s="134">
        <f t="shared" si="181"/>
        <v>0</v>
      </c>
      <c r="CL40" s="80">
        <f t="shared" si="182"/>
        <v>0</v>
      </c>
      <c r="CM40" s="249" t="str">
        <f t="shared" si="183"/>
        <v xml:space="preserve"> </v>
      </c>
      <c r="CN40" s="135">
        <f t="shared" si="184"/>
        <v>0</v>
      </c>
      <c r="CO40" s="20">
        <f t="shared" si="185"/>
        <v>0</v>
      </c>
      <c r="CP40" s="21">
        <f t="shared" si="186"/>
        <v>0</v>
      </c>
      <c r="CQ40" s="131">
        <f t="shared" si="124"/>
        <v>1</v>
      </c>
      <c r="CR40" s="20">
        <f t="shared" si="187"/>
        <v>0</v>
      </c>
      <c r="CS40" s="132"/>
      <c r="CT40" s="20">
        <f t="shared" si="188"/>
        <v>0</v>
      </c>
      <c r="CU40" s="133"/>
      <c r="CV40" s="131">
        <f t="shared" si="189"/>
        <v>1</v>
      </c>
      <c r="CW40" s="20">
        <f t="shared" si="190"/>
        <v>0</v>
      </c>
      <c r="CX40" s="132"/>
      <c r="CY40" s="134">
        <f t="shared" si="191"/>
        <v>0</v>
      </c>
      <c r="CZ40" s="80">
        <f t="shared" si="192"/>
        <v>0</v>
      </c>
      <c r="DA40" s="249" t="str">
        <f t="shared" si="193"/>
        <v xml:space="preserve"> </v>
      </c>
      <c r="DB40" s="135">
        <f t="shared" si="194"/>
        <v>0</v>
      </c>
      <c r="DC40" s="20">
        <f t="shared" si="195"/>
        <v>0</v>
      </c>
      <c r="DD40" s="21">
        <f t="shared" si="196"/>
        <v>0</v>
      </c>
      <c r="DE40" s="131">
        <f t="shared" si="125"/>
        <v>1</v>
      </c>
      <c r="DF40" s="20">
        <f t="shared" si="197"/>
        <v>0</v>
      </c>
      <c r="DG40" s="132"/>
      <c r="DH40" s="20">
        <f t="shared" si="198"/>
        <v>0</v>
      </c>
      <c r="DI40" s="133"/>
      <c r="DJ40" s="131">
        <f t="shared" si="199"/>
        <v>1</v>
      </c>
      <c r="DK40" s="20">
        <f t="shared" si="200"/>
        <v>0</v>
      </c>
      <c r="DL40" s="132"/>
      <c r="DM40" s="134">
        <f t="shared" si="201"/>
        <v>0</v>
      </c>
      <c r="DN40" s="80">
        <f t="shared" si="202"/>
        <v>0</v>
      </c>
      <c r="DO40" s="249" t="str">
        <f t="shared" si="203"/>
        <v xml:space="preserve"> </v>
      </c>
      <c r="DP40" s="135">
        <f t="shared" si="204"/>
        <v>0</v>
      </c>
      <c r="DQ40" s="20">
        <f t="shared" si="205"/>
        <v>0</v>
      </c>
      <c r="DR40" s="21">
        <f t="shared" si="206"/>
        <v>0</v>
      </c>
      <c r="DS40" s="131">
        <f t="shared" si="126"/>
        <v>1</v>
      </c>
      <c r="DT40" s="20">
        <f t="shared" si="207"/>
        <v>0</v>
      </c>
      <c r="DU40" s="132"/>
      <c r="DV40" s="20">
        <f t="shared" si="208"/>
        <v>0</v>
      </c>
      <c r="DW40" s="133"/>
      <c r="DX40" s="131">
        <f t="shared" si="209"/>
        <v>1</v>
      </c>
      <c r="DY40" s="20">
        <f t="shared" si="210"/>
        <v>0</v>
      </c>
      <c r="DZ40" s="132"/>
      <c r="EA40" s="134">
        <f t="shared" si="211"/>
        <v>0</v>
      </c>
      <c r="EB40" s="80">
        <f t="shared" si="212"/>
        <v>0</v>
      </c>
      <c r="EC40" s="249" t="str">
        <f t="shared" si="213"/>
        <v xml:space="preserve"> </v>
      </c>
      <c r="ED40" s="135">
        <f t="shared" si="214"/>
        <v>0</v>
      </c>
      <c r="EE40" s="20">
        <f t="shared" si="215"/>
        <v>0</v>
      </c>
      <c r="EF40" s="21">
        <f t="shared" si="216"/>
        <v>0</v>
      </c>
      <c r="EG40" s="131">
        <f t="shared" si="127"/>
        <v>1</v>
      </c>
      <c r="EH40" s="20">
        <f t="shared" si="217"/>
        <v>0</v>
      </c>
      <c r="EI40" s="132"/>
      <c r="EJ40" s="20">
        <f t="shared" si="218"/>
        <v>0</v>
      </c>
      <c r="EK40" s="133"/>
      <c r="EL40" s="131">
        <f t="shared" si="219"/>
        <v>1</v>
      </c>
      <c r="EM40" s="20">
        <f t="shared" si="220"/>
        <v>0</v>
      </c>
      <c r="EN40" s="132"/>
      <c r="EO40" s="134">
        <f t="shared" si="221"/>
        <v>0</v>
      </c>
      <c r="EP40" s="80">
        <f t="shared" si="222"/>
        <v>0</v>
      </c>
      <c r="EQ40" s="249" t="str">
        <f t="shared" si="223"/>
        <v xml:space="preserve"> </v>
      </c>
      <c r="ER40" s="135">
        <f t="shared" si="224"/>
        <v>0</v>
      </c>
      <c r="ES40" s="20">
        <f t="shared" si="225"/>
        <v>0</v>
      </c>
      <c r="ET40" s="21">
        <f t="shared" si="226"/>
        <v>0</v>
      </c>
      <c r="EU40" s="131">
        <f t="shared" si="128"/>
        <v>1</v>
      </c>
      <c r="EV40" s="20">
        <f t="shared" si="227"/>
        <v>0</v>
      </c>
      <c r="EW40" s="132"/>
      <c r="EX40" s="20">
        <f t="shared" si="228"/>
        <v>0</v>
      </c>
      <c r="EY40" s="133"/>
      <c r="EZ40" s="131">
        <f t="shared" si="229"/>
        <v>1</v>
      </c>
      <c r="FA40" s="20">
        <f t="shared" si="230"/>
        <v>0</v>
      </c>
      <c r="FB40" s="132"/>
      <c r="FC40" s="134">
        <f t="shared" si="231"/>
        <v>0</v>
      </c>
      <c r="FD40" s="80">
        <f t="shared" si="232"/>
        <v>0</v>
      </c>
      <c r="FE40" s="249" t="str">
        <f t="shared" si="233"/>
        <v xml:space="preserve"> </v>
      </c>
      <c r="FO40" s="129" t="str">
        <f t="shared" si="234"/>
        <v>A/II</v>
      </c>
    </row>
    <row r="41" spans="2:171" x14ac:dyDescent="0.25">
      <c r="B41" s="130" t="s">
        <v>223</v>
      </c>
      <c r="C41" s="121"/>
      <c r="D41" s="40"/>
      <c r="E41" s="416" t="str">
        <f>'Pályáztatási szakasz'!E42:F42</f>
        <v>Költségelem megnevezés…</v>
      </c>
      <c r="F41" s="416"/>
      <c r="G41" s="250">
        <f>'Pályáztatási szakasz'!G42</f>
        <v>0</v>
      </c>
      <c r="H41" s="251">
        <f>'Pályáztatási szakasz'!AT42</f>
        <v>0</v>
      </c>
      <c r="I41" s="20">
        <f>'Pályáztatási szakasz'!AW42</f>
        <v>0</v>
      </c>
      <c r="J41" s="67">
        <f t="shared" si="119"/>
        <v>0</v>
      </c>
      <c r="K41" s="131">
        <f>'Pályáztatási szakasz'!AY42</f>
        <v>1</v>
      </c>
      <c r="L41" s="20">
        <f t="shared" si="129"/>
        <v>0</v>
      </c>
      <c r="M41" s="132"/>
      <c r="N41" s="20">
        <f t="shared" si="130"/>
        <v>0</v>
      </c>
      <c r="O41" s="133"/>
      <c r="P41" s="131">
        <f>'Pályáztatási szakasz'!BD42</f>
        <v>1</v>
      </c>
      <c r="Q41" s="20">
        <f t="shared" si="131"/>
        <v>0</v>
      </c>
      <c r="R41" s="132"/>
      <c r="S41" s="184">
        <f t="shared" si="132"/>
        <v>0</v>
      </c>
      <c r="T41" s="40">
        <f>'Pályáztatási szakasz'!W42</f>
        <v>0</v>
      </c>
      <c r="U41" s="249" t="str">
        <f t="shared" si="133"/>
        <v xml:space="preserve"> </v>
      </c>
      <c r="V41" s="135">
        <f t="shared" si="134"/>
        <v>0</v>
      </c>
      <c r="W41" s="20">
        <f t="shared" si="135"/>
        <v>0</v>
      </c>
      <c r="X41" s="21">
        <f t="shared" si="136"/>
        <v>0</v>
      </c>
      <c r="Y41" s="131">
        <f t="shared" si="7"/>
        <v>1</v>
      </c>
      <c r="Z41" s="20">
        <f t="shared" si="137"/>
        <v>0</v>
      </c>
      <c r="AA41" s="132"/>
      <c r="AB41" s="20">
        <f t="shared" si="138"/>
        <v>0</v>
      </c>
      <c r="AC41" s="133"/>
      <c r="AD41" s="131">
        <f t="shared" si="139"/>
        <v>1</v>
      </c>
      <c r="AE41" s="20">
        <f t="shared" si="140"/>
        <v>0</v>
      </c>
      <c r="AF41" s="132"/>
      <c r="AG41" s="134">
        <f t="shared" si="141"/>
        <v>0</v>
      </c>
      <c r="AH41" s="80">
        <f t="shared" si="142"/>
        <v>0</v>
      </c>
      <c r="AI41" s="249" t="str">
        <f t="shared" si="143"/>
        <v xml:space="preserve"> </v>
      </c>
      <c r="AJ41" s="135">
        <f t="shared" si="144"/>
        <v>0</v>
      </c>
      <c r="AK41" s="20">
        <f t="shared" si="145"/>
        <v>0</v>
      </c>
      <c r="AL41" s="21">
        <f t="shared" si="146"/>
        <v>0</v>
      </c>
      <c r="AM41" s="131">
        <f t="shared" si="120"/>
        <v>1</v>
      </c>
      <c r="AN41" s="20">
        <f t="shared" si="147"/>
        <v>0</v>
      </c>
      <c r="AO41" s="132"/>
      <c r="AP41" s="20">
        <f t="shared" si="148"/>
        <v>0</v>
      </c>
      <c r="AQ41" s="133"/>
      <c r="AR41" s="131">
        <f t="shared" si="149"/>
        <v>1</v>
      </c>
      <c r="AS41" s="20">
        <f t="shared" si="150"/>
        <v>0</v>
      </c>
      <c r="AT41" s="132"/>
      <c r="AU41" s="134">
        <f t="shared" si="151"/>
        <v>0</v>
      </c>
      <c r="AV41" s="80">
        <f t="shared" si="152"/>
        <v>0</v>
      </c>
      <c r="AW41" s="249" t="str">
        <f t="shared" si="153"/>
        <v xml:space="preserve"> </v>
      </c>
      <c r="AX41" s="135">
        <f t="shared" si="154"/>
        <v>0</v>
      </c>
      <c r="AY41" s="20">
        <f t="shared" si="155"/>
        <v>0</v>
      </c>
      <c r="AZ41" s="21">
        <f t="shared" si="156"/>
        <v>0</v>
      </c>
      <c r="BA41" s="131">
        <f t="shared" si="121"/>
        <v>1</v>
      </c>
      <c r="BB41" s="20">
        <f t="shared" si="157"/>
        <v>0</v>
      </c>
      <c r="BC41" s="132"/>
      <c r="BD41" s="20">
        <f t="shared" si="158"/>
        <v>0</v>
      </c>
      <c r="BE41" s="133"/>
      <c r="BF41" s="131">
        <f t="shared" si="159"/>
        <v>1</v>
      </c>
      <c r="BG41" s="20">
        <f t="shared" si="160"/>
        <v>0</v>
      </c>
      <c r="BH41" s="132"/>
      <c r="BI41" s="134">
        <f t="shared" si="161"/>
        <v>0</v>
      </c>
      <c r="BJ41" s="80">
        <f t="shared" si="162"/>
        <v>0</v>
      </c>
      <c r="BK41" s="249" t="str">
        <f t="shared" si="163"/>
        <v xml:space="preserve"> </v>
      </c>
      <c r="BL41" s="135">
        <f t="shared" si="164"/>
        <v>0</v>
      </c>
      <c r="BM41" s="20">
        <f t="shared" si="165"/>
        <v>0</v>
      </c>
      <c r="BN41" s="21">
        <f t="shared" si="166"/>
        <v>0</v>
      </c>
      <c r="BO41" s="131">
        <f t="shared" si="122"/>
        <v>1</v>
      </c>
      <c r="BP41" s="20">
        <f t="shared" si="167"/>
        <v>0</v>
      </c>
      <c r="BQ41" s="132"/>
      <c r="BR41" s="20">
        <f t="shared" si="168"/>
        <v>0</v>
      </c>
      <c r="BS41" s="133"/>
      <c r="BT41" s="131">
        <f t="shared" si="169"/>
        <v>1</v>
      </c>
      <c r="BU41" s="20">
        <f t="shared" si="170"/>
        <v>0</v>
      </c>
      <c r="BV41" s="132"/>
      <c r="BW41" s="134">
        <f t="shared" si="171"/>
        <v>0</v>
      </c>
      <c r="BX41" s="80">
        <f t="shared" si="172"/>
        <v>0</v>
      </c>
      <c r="BY41" s="249" t="str">
        <f t="shared" si="173"/>
        <v xml:space="preserve"> </v>
      </c>
      <c r="BZ41" s="135">
        <f t="shared" si="174"/>
        <v>0</v>
      </c>
      <c r="CA41" s="20">
        <f t="shared" si="175"/>
        <v>0</v>
      </c>
      <c r="CB41" s="21">
        <f t="shared" si="176"/>
        <v>0</v>
      </c>
      <c r="CC41" s="131">
        <f t="shared" si="123"/>
        <v>1</v>
      </c>
      <c r="CD41" s="20">
        <f t="shared" si="177"/>
        <v>0</v>
      </c>
      <c r="CE41" s="132"/>
      <c r="CF41" s="20">
        <f t="shared" si="178"/>
        <v>0</v>
      </c>
      <c r="CG41" s="133"/>
      <c r="CH41" s="131">
        <f t="shared" si="179"/>
        <v>1</v>
      </c>
      <c r="CI41" s="20">
        <f t="shared" si="180"/>
        <v>0</v>
      </c>
      <c r="CJ41" s="132"/>
      <c r="CK41" s="134">
        <f t="shared" si="181"/>
        <v>0</v>
      </c>
      <c r="CL41" s="80">
        <f t="shared" si="182"/>
        <v>0</v>
      </c>
      <c r="CM41" s="249" t="str">
        <f t="shared" si="183"/>
        <v xml:space="preserve"> </v>
      </c>
      <c r="CN41" s="135">
        <f t="shared" si="184"/>
        <v>0</v>
      </c>
      <c r="CO41" s="20">
        <f t="shared" si="185"/>
        <v>0</v>
      </c>
      <c r="CP41" s="21">
        <f t="shared" si="186"/>
        <v>0</v>
      </c>
      <c r="CQ41" s="131">
        <f t="shared" si="124"/>
        <v>1</v>
      </c>
      <c r="CR41" s="20">
        <f t="shared" si="187"/>
        <v>0</v>
      </c>
      <c r="CS41" s="132"/>
      <c r="CT41" s="20">
        <f t="shared" si="188"/>
        <v>0</v>
      </c>
      <c r="CU41" s="133"/>
      <c r="CV41" s="131">
        <f t="shared" si="189"/>
        <v>1</v>
      </c>
      <c r="CW41" s="20">
        <f t="shared" si="190"/>
        <v>0</v>
      </c>
      <c r="CX41" s="132"/>
      <c r="CY41" s="134">
        <f t="shared" si="191"/>
        <v>0</v>
      </c>
      <c r="CZ41" s="80">
        <f t="shared" si="192"/>
        <v>0</v>
      </c>
      <c r="DA41" s="249" t="str">
        <f t="shared" si="193"/>
        <v xml:space="preserve"> </v>
      </c>
      <c r="DB41" s="135">
        <f t="shared" si="194"/>
        <v>0</v>
      </c>
      <c r="DC41" s="20">
        <f t="shared" si="195"/>
        <v>0</v>
      </c>
      <c r="DD41" s="21">
        <f t="shared" si="196"/>
        <v>0</v>
      </c>
      <c r="DE41" s="131">
        <f t="shared" si="125"/>
        <v>1</v>
      </c>
      <c r="DF41" s="20">
        <f t="shared" si="197"/>
        <v>0</v>
      </c>
      <c r="DG41" s="132"/>
      <c r="DH41" s="20">
        <f t="shared" si="198"/>
        <v>0</v>
      </c>
      <c r="DI41" s="133"/>
      <c r="DJ41" s="131">
        <f t="shared" si="199"/>
        <v>1</v>
      </c>
      <c r="DK41" s="20">
        <f t="shared" si="200"/>
        <v>0</v>
      </c>
      <c r="DL41" s="132"/>
      <c r="DM41" s="134">
        <f t="shared" si="201"/>
        <v>0</v>
      </c>
      <c r="DN41" s="80">
        <f t="shared" si="202"/>
        <v>0</v>
      </c>
      <c r="DO41" s="249" t="str">
        <f t="shared" si="203"/>
        <v xml:space="preserve"> </v>
      </c>
      <c r="DP41" s="135">
        <f t="shared" si="204"/>
        <v>0</v>
      </c>
      <c r="DQ41" s="20">
        <f t="shared" si="205"/>
        <v>0</v>
      </c>
      <c r="DR41" s="21">
        <f t="shared" si="206"/>
        <v>0</v>
      </c>
      <c r="DS41" s="131">
        <f t="shared" si="126"/>
        <v>1</v>
      </c>
      <c r="DT41" s="20">
        <f t="shared" si="207"/>
        <v>0</v>
      </c>
      <c r="DU41" s="132"/>
      <c r="DV41" s="20">
        <f t="shared" si="208"/>
        <v>0</v>
      </c>
      <c r="DW41" s="133"/>
      <c r="DX41" s="131">
        <f t="shared" si="209"/>
        <v>1</v>
      </c>
      <c r="DY41" s="20">
        <f t="shared" si="210"/>
        <v>0</v>
      </c>
      <c r="DZ41" s="132"/>
      <c r="EA41" s="134">
        <f t="shared" si="211"/>
        <v>0</v>
      </c>
      <c r="EB41" s="80">
        <f t="shared" si="212"/>
        <v>0</v>
      </c>
      <c r="EC41" s="249" t="str">
        <f t="shared" si="213"/>
        <v xml:space="preserve"> </v>
      </c>
      <c r="ED41" s="135">
        <f t="shared" si="214"/>
        <v>0</v>
      </c>
      <c r="EE41" s="20">
        <f t="shared" si="215"/>
        <v>0</v>
      </c>
      <c r="EF41" s="21">
        <f t="shared" si="216"/>
        <v>0</v>
      </c>
      <c r="EG41" s="131">
        <f t="shared" si="127"/>
        <v>1</v>
      </c>
      <c r="EH41" s="20">
        <f t="shared" si="217"/>
        <v>0</v>
      </c>
      <c r="EI41" s="132"/>
      <c r="EJ41" s="20">
        <f t="shared" si="218"/>
        <v>0</v>
      </c>
      <c r="EK41" s="133"/>
      <c r="EL41" s="131">
        <f t="shared" si="219"/>
        <v>1</v>
      </c>
      <c r="EM41" s="20">
        <f t="shared" si="220"/>
        <v>0</v>
      </c>
      <c r="EN41" s="132"/>
      <c r="EO41" s="134">
        <f t="shared" si="221"/>
        <v>0</v>
      </c>
      <c r="EP41" s="80">
        <f t="shared" si="222"/>
        <v>0</v>
      </c>
      <c r="EQ41" s="249" t="str">
        <f t="shared" si="223"/>
        <v xml:space="preserve"> </v>
      </c>
      <c r="ER41" s="135">
        <f t="shared" si="224"/>
        <v>0</v>
      </c>
      <c r="ES41" s="20">
        <f t="shared" si="225"/>
        <v>0</v>
      </c>
      <c r="ET41" s="21">
        <f t="shared" si="226"/>
        <v>0</v>
      </c>
      <c r="EU41" s="131">
        <f t="shared" si="128"/>
        <v>1</v>
      </c>
      <c r="EV41" s="20">
        <f t="shared" si="227"/>
        <v>0</v>
      </c>
      <c r="EW41" s="132"/>
      <c r="EX41" s="20">
        <f t="shared" si="228"/>
        <v>0</v>
      </c>
      <c r="EY41" s="133"/>
      <c r="EZ41" s="131">
        <f t="shared" si="229"/>
        <v>1</v>
      </c>
      <c r="FA41" s="20">
        <f t="shared" si="230"/>
        <v>0</v>
      </c>
      <c r="FB41" s="132"/>
      <c r="FC41" s="134">
        <f t="shared" si="231"/>
        <v>0</v>
      </c>
      <c r="FD41" s="80">
        <f t="shared" si="232"/>
        <v>0</v>
      </c>
      <c r="FE41" s="249" t="str">
        <f t="shared" si="233"/>
        <v xml:space="preserve"> </v>
      </c>
      <c r="FO41" s="129" t="str">
        <f t="shared" si="234"/>
        <v>A/II</v>
      </c>
    </row>
    <row r="42" spans="2:171" x14ac:dyDescent="0.25">
      <c r="B42" s="130" t="s">
        <v>224</v>
      </c>
      <c r="C42" s="121"/>
      <c r="D42" s="40"/>
      <c r="E42" s="416" t="str">
        <f>'Pályáztatási szakasz'!E43:F43</f>
        <v>Költségelem megnevezés…</v>
      </c>
      <c r="F42" s="416"/>
      <c r="G42" s="250">
        <f>'Pályáztatási szakasz'!G43</f>
        <v>0</v>
      </c>
      <c r="H42" s="251">
        <f>'Pályáztatási szakasz'!AT43</f>
        <v>0</v>
      </c>
      <c r="I42" s="20">
        <f>'Pályáztatási szakasz'!AW43</f>
        <v>0</v>
      </c>
      <c r="J42" s="67">
        <f t="shared" si="119"/>
        <v>0</v>
      </c>
      <c r="K42" s="131">
        <f>'Pályáztatási szakasz'!AY43</f>
        <v>1</v>
      </c>
      <c r="L42" s="20">
        <f t="shared" si="129"/>
        <v>0</v>
      </c>
      <c r="M42" s="132"/>
      <c r="N42" s="20">
        <f t="shared" si="130"/>
        <v>0</v>
      </c>
      <c r="O42" s="133"/>
      <c r="P42" s="131">
        <f>'Pályáztatási szakasz'!BD43</f>
        <v>1</v>
      </c>
      <c r="Q42" s="20">
        <f t="shared" si="131"/>
        <v>0</v>
      </c>
      <c r="R42" s="132"/>
      <c r="S42" s="184">
        <f t="shared" si="132"/>
        <v>0</v>
      </c>
      <c r="T42" s="40">
        <f>'Pályáztatási szakasz'!W43</f>
        <v>0</v>
      </c>
      <c r="U42" s="249" t="str">
        <f t="shared" si="133"/>
        <v xml:space="preserve"> </v>
      </c>
      <c r="V42" s="135">
        <f t="shared" si="134"/>
        <v>0</v>
      </c>
      <c r="W42" s="20">
        <f t="shared" si="135"/>
        <v>0</v>
      </c>
      <c r="X42" s="21">
        <f t="shared" si="136"/>
        <v>0</v>
      </c>
      <c r="Y42" s="131">
        <f t="shared" si="7"/>
        <v>1</v>
      </c>
      <c r="Z42" s="20">
        <f t="shared" si="137"/>
        <v>0</v>
      </c>
      <c r="AA42" s="132"/>
      <c r="AB42" s="20">
        <f t="shared" si="138"/>
        <v>0</v>
      </c>
      <c r="AC42" s="133"/>
      <c r="AD42" s="131">
        <f t="shared" si="139"/>
        <v>1</v>
      </c>
      <c r="AE42" s="20">
        <f t="shared" si="140"/>
        <v>0</v>
      </c>
      <c r="AF42" s="132"/>
      <c r="AG42" s="134">
        <f t="shared" si="141"/>
        <v>0</v>
      </c>
      <c r="AH42" s="80">
        <f t="shared" si="142"/>
        <v>0</v>
      </c>
      <c r="AI42" s="249" t="str">
        <f t="shared" si="143"/>
        <v xml:space="preserve"> </v>
      </c>
      <c r="AJ42" s="135">
        <f t="shared" si="144"/>
        <v>0</v>
      </c>
      <c r="AK42" s="20">
        <f t="shared" si="145"/>
        <v>0</v>
      </c>
      <c r="AL42" s="21">
        <f t="shared" si="146"/>
        <v>0</v>
      </c>
      <c r="AM42" s="131">
        <f t="shared" si="120"/>
        <v>1</v>
      </c>
      <c r="AN42" s="20">
        <f t="shared" si="147"/>
        <v>0</v>
      </c>
      <c r="AO42" s="132"/>
      <c r="AP42" s="20">
        <f t="shared" si="148"/>
        <v>0</v>
      </c>
      <c r="AQ42" s="133"/>
      <c r="AR42" s="131">
        <f t="shared" si="149"/>
        <v>1</v>
      </c>
      <c r="AS42" s="20">
        <f t="shared" si="150"/>
        <v>0</v>
      </c>
      <c r="AT42" s="132"/>
      <c r="AU42" s="134">
        <f t="shared" si="151"/>
        <v>0</v>
      </c>
      <c r="AV42" s="80">
        <f t="shared" si="152"/>
        <v>0</v>
      </c>
      <c r="AW42" s="249" t="str">
        <f t="shared" si="153"/>
        <v xml:space="preserve"> </v>
      </c>
      <c r="AX42" s="135">
        <f t="shared" si="154"/>
        <v>0</v>
      </c>
      <c r="AY42" s="20">
        <f t="shared" si="155"/>
        <v>0</v>
      </c>
      <c r="AZ42" s="21">
        <f t="shared" si="156"/>
        <v>0</v>
      </c>
      <c r="BA42" s="131">
        <f t="shared" si="121"/>
        <v>1</v>
      </c>
      <c r="BB42" s="20">
        <f t="shared" si="157"/>
        <v>0</v>
      </c>
      <c r="BC42" s="132"/>
      <c r="BD42" s="20">
        <f t="shared" si="158"/>
        <v>0</v>
      </c>
      <c r="BE42" s="133"/>
      <c r="BF42" s="131">
        <f t="shared" si="159"/>
        <v>1</v>
      </c>
      <c r="BG42" s="20">
        <f t="shared" si="160"/>
        <v>0</v>
      </c>
      <c r="BH42" s="132"/>
      <c r="BI42" s="134">
        <f t="shared" si="161"/>
        <v>0</v>
      </c>
      <c r="BJ42" s="80">
        <f t="shared" si="162"/>
        <v>0</v>
      </c>
      <c r="BK42" s="249" t="str">
        <f t="shared" si="163"/>
        <v xml:space="preserve"> </v>
      </c>
      <c r="BL42" s="135">
        <f t="shared" si="164"/>
        <v>0</v>
      </c>
      <c r="BM42" s="20">
        <f t="shared" si="165"/>
        <v>0</v>
      </c>
      <c r="BN42" s="21">
        <f t="shared" si="166"/>
        <v>0</v>
      </c>
      <c r="BO42" s="131">
        <f t="shared" si="122"/>
        <v>1</v>
      </c>
      <c r="BP42" s="20">
        <f t="shared" si="167"/>
        <v>0</v>
      </c>
      <c r="BQ42" s="132"/>
      <c r="BR42" s="20">
        <f t="shared" si="168"/>
        <v>0</v>
      </c>
      <c r="BS42" s="133"/>
      <c r="BT42" s="131">
        <f t="shared" si="169"/>
        <v>1</v>
      </c>
      <c r="BU42" s="20">
        <f t="shared" si="170"/>
        <v>0</v>
      </c>
      <c r="BV42" s="132"/>
      <c r="BW42" s="134">
        <f t="shared" si="171"/>
        <v>0</v>
      </c>
      <c r="BX42" s="80">
        <f t="shared" si="172"/>
        <v>0</v>
      </c>
      <c r="BY42" s="249" t="str">
        <f t="shared" si="173"/>
        <v xml:space="preserve"> </v>
      </c>
      <c r="BZ42" s="135">
        <f t="shared" si="174"/>
        <v>0</v>
      </c>
      <c r="CA42" s="20">
        <f t="shared" si="175"/>
        <v>0</v>
      </c>
      <c r="CB42" s="21">
        <f t="shared" si="176"/>
        <v>0</v>
      </c>
      <c r="CC42" s="131">
        <f t="shared" si="123"/>
        <v>1</v>
      </c>
      <c r="CD42" s="20">
        <f t="shared" si="177"/>
        <v>0</v>
      </c>
      <c r="CE42" s="132"/>
      <c r="CF42" s="20">
        <f t="shared" si="178"/>
        <v>0</v>
      </c>
      <c r="CG42" s="133"/>
      <c r="CH42" s="131">
        <f t="shared" si="179"/>
        <v>1</v>
      </c>
      <c r="CI42" s="20">
        <f t="shared" si="180"/>
        <v>0</v>
      </c>
      <c r="CJ42" s="132"/>
      <c r="CK42" s="134">
        <f t="shared" si="181"/>
        <v>0</v>
      </c>
      <c r="CL42" s="80">
        <f t="shared" si="182"/>
        <v>0</v>
      </c>
      <c r="CM42" s="249" t="str">
        <f t="shared" si="183"/>
        <v xml:space="preserve"> </v>
      </c>
      <c r="CN42" s="135">
        <f t="shared" si="184"/>
        <v>0</v>
      </c>
      <c r="CO42" s="20">
        <f t="shared" si="185"/>
        <v>0</v>
      </c>
      <c r="CP42" s="21">
        <f t="shared" si="186"/>
        <v>0</v>
      </c>
      <c r="CQ42" s="131">
        <f t="shared" si="124"/>
        <v>1</v>
      </c>
      <c r="CR42" s="20">
        <f t="shared" si="187"/>
        <v>0</v>
      </c>
      <c r="CS42" s="132"/>
      <c r="CT42" s="20">
        <f t="shared" si="188"/>
        <v>0</v>
      </c>
      <c r="CU42" s="133"/>
      <c r="CV42" s="131">
        <f t="shared" si="189"/>
        <v>1</v>
      </c>
      <c r="CW42" s="20">
        <f t="shared" si="190"/>
        <v>0</v>
      </c>
      <c r="CX42" s="132"/>
      <c r="CY42" s="134">
        <f t="shared" si="191"/>
        <v>0</v>
      </c>
      <c r="CZ42" s="80">
        <f t="shared" si="192"/>
        <v>0</v>
      </c>
      <c r="DA42" s="249" t="str">
        <f t="shared" si="193"/>
        <v xml:space="preserve"> </v>
      </c>
      <c r="DB42" s="135">
        <f t="shared" si="194"/>
        <v>0</v>
      </c>
      <c r="DC42" s="20">
        <f t="shared" si="195"/>
        <v>0</v>
      </c>
      <c r="DD42" s="21">
        <f t="shared" si="196"/>
        <v>0</v>
      </c>
      <c r="DE42" s="131">
        <f t="shared" si="125"/>
        <v>1</v>
      </c>
      <c r="DF42" s="20">
        <f t="shared" si="197"/>
        <v>0</v>
      </c>
      <c r="DG42" s="132"/>
      <c r="DH42" s="20">
        <f t="shared" si="198"/>
        <v>0</v>
      </c>
      <c r="DI42" s="133"/>
      <c r="DJ42" s="131">
        <f t="shared" si="199"/>
        <v>1</v>
      </c>
      <c r="DK42" s="20">
        <f t="shared" si="200"/>
        <v>0</v>
      </c>
      <c r="DL42" s="132"/>
      <c r="DM42" s="134">
        <f t="shared" si="201"/>
        <v>0</v>
      </c>
      <c r="DN42" s="80">
        <f t="shared" si="202"/>
        <v>0</v>
      </c>
      <c r="DO42" s="249" t="str">
        <f t="shared" si="203"/>
        <v xml:space="preserve"> </v>
      </c>
      <c r="DP42" s="135">
        <f t="shared" si="204"/>
        <v>0</v>
      </c>
      <c r="DQ42" s="20">
        <f t="shared" si="205"/>
        <v>0</v>
      </c>
      <c r="DR42" s="21">
        <f t="shared" si="206"/>
        <v>0</v>
      </c>
      <c r="DS42" s="131">
        <f t="shared" si="126"/>
        <v>1</v>
      </c>
      <c r="DT42" s="20">
        <f t="shared" si="207"/>
        <v>0</v>
      </c>
      <c r="DU42" s="132"/>
      <c r="DV42" s="20">
        <f t="shared" si="208"/>
        <v>0</v>
      </c>
      <c r="DW42" s="133"/>
      <c r="DX42" s="131">
        <f t="shared" si="209"/>
        <v>1</v>
      </c>
      <c r="DY42" s="20">
        <f t="shared" si="210"/>
        <v>0</v>
      </c>
      <c r="DZ42" s="132"/>
      <c r="EA42" s="134">
        <f t="shared" si="211"/>
        <v>0</v>
      </c>
      <c r="EB42" s="80">
        <f t="shared" si="212"/>
        <v>0</v>
      </c>
      <c r="EC42" s="249" t="str">
        <f t="shared" si="213"/>
        <v xml:space="preserve"> </v>
      </c>
      <c r="ED42" s="135">
        <f t="shared" si="214"/>
        <v>0</v>
      </c>
      <c r="EE42" s="20">
        <f t="shared" si="215"/>
        <v>0</v>
      </c>
      <c r="EF42" s="21">
        <f t="shared" si="216"/>
        <v>0</v>
      </c>
      <c r="EG42" s="131">
        <f t="shared" si="127"/>
        <v>1</v>
      </c>
      <c r="EH42" s="20">
        <f t="shared" si="217"/>
        <v>0</v>
      </c>
      <c r="EI42" s="132"/>
      <c r="EJ42" s="20">
        <f t="shared" si="218"/>
        <v>0</v>
      </c>
      <c r="EK42" s="133"/>
      <c r="EL42" s="131">
        <f t="shared" si="219"/>
        <v>1</v>
      </c>
      <c r="EM42" s="20">
        <f t="shared" si="220"/>
        <v>0</v>
      </c>
      <c r="EN42" s="132"/>
      <c r="EO42" s="134">
        <f t="shared" si="221"/>
        <v>0</v>
      </c>
      <c r="EP42" s="80">
        <f t="shared" si="222"/>
        <v>0</v>
      </c>
      <c r="EQ42" s="249" t="str">
        <f t="shared" si="223"/>
        <v xml:space="preserve"> </v>
      </c>
      <c r="ER42" s="135">
        <f t="shared" si="224"/>
        <v>0</v>
      </c>
      <c r="ES42" s="20">
        <f t="shared" si="225"/>
        <v>0</v>
      </c>
      <c r="ET42" s="21">
        <f t="shared" si="226"/>
        <v>0</v>
      </c>
      <c r="EU42" s="131">
        <f t="shared" si="128"/>
        <v>1</v>
      </c>
      <c r="EV42" s="20">
        <f t="shared" si="227"/>
        <v>0</v>
      </c>
      <c r="EW42" s="132"/>
      <c r="EX42" s="20">
        <f t="shared" si="228"/>
        <v>0</v>
      </c>
      <c r="EY42" s="133"/>
      <c r="EZ42" s="131">
        <f t="shared" si="229"/>
        <v>1</v>
      </c>
      <c r="FA42" s="20">
        <f t="shared" si="230"/>
        <v>0</v>
      </c>
      <c r="FB42" s="132"/>
      <c r="FC42" s="134">
        <f t="shared" si="231"/>
        <v>0</v>
      </c>
      <c r="FD42" s="80">
        <f t="shared" si="232"/>
        <v>0</v>
      </c>
      <c r="FE42" s="249" t="str">
        <f t="shared" si="233"/>
        <v xml:space="preserve"> </v>
      </c>
      <c r="FO42" s="129" t="str">
        <f t="shared" si="234"/>
        <v>A/II</v>
      </c>
    </row>
    <row r="43" spans="2:171" x14ac:dyDescent="0.25">
      <c r="B43" s="130" t="s">
        <v>225</v>
      </c>
      <c r="C43" s="121"/>
      <c r="D43" s="40"/>
      <c r="E43" s="416" t="str">
        <f>'Pályáztatási szakasz'!E44:F44</f>
        <v>Költségelem megnevezés…</v>
      </c>
      <c r="F43" s="416"/>
      <c r="G43" s="250">
        <f>'Pályáztatási szakasz'!G44</f>
        <v>0</v>
      </c>
      <c r="H43" s="251">
        <f>'Pályáztatási szakasz'!AT44</f>
        <v>0</v>
      </c>
      <c r="I43" s="20">
        <f>'Pályáztatási szakasz'!AW44</f>
        <v>0</v>
      </c>
      <c r="J43" s="67">
        <f t="shared" si="119"/>
        <v>0</v>
      </c>
      <c r="K43" s="131">
        <f>'Pályáztatási szakasz'!AY44</f>
        <v>1</v>
      </c>
      <c r="L43" s="20">
        <f t="shared" si="129"/>
        <v>0</v>
      </c>
      <c r="M43" s="132"/>
      <c r="N43" s="20">
        <f t="shared" si="130"/>
        <v>0</v>
      </c>
      <c r="O43" s="133"/>
      <c r="P43" s="131">
        <f>'Pályáztatási szakasz'!BD44</f>
        <v>1</v>
      </c>
      <c r="Q43" s="20">
        <f t="shared" si="131"/>
        <v>0</v>
      </c>
      <c r="R43" s="132"/>
      <c r="S43" s="184">
        <f t="shared" si="132"/>
        <v>0</v>
      </c>
      <c r="T43" s="40">
        <f>'Pályáztatási szakasz'!W44</f>
        <v>0</v>
      </c>
      <c r="U43" s="249" t="str">
        <f t="shared" si="133"/>
        <v xml:space="preserve"> </v>
      </c>
      <c r="V43" s="135">
        <f t="shared" si="134"/>
        <v>0</v>
      </c>
      <c r="W43" s="20">
        <f t="shared" si="135"/>
        <v>0</v>
      </c>
      <c r="X43" s="21">
        <f t="shared" si="136"/>
        <v>0</v>
      </c>
      <c r="Y43" s="131">
        <f t="shared" si="7"/>
        <v>1</v>
      </c>
      <c r="Z43" s="20">
        <f t="shared" si="137"/>
        <v>0</v>
      </c>
      <c r="AA43" s="132"/>
      <c r="AB43" s="20">
        <f t="shared" si="138"/>
        <v>0</v>
      </c>
      <c r="AC43" s="133"/>
      <c r="AD43" s="131">
        <f t="shared" si="139"/>
        <v>1</v>
      </c>
      <c r="AE43" s="20">
        <f t="shared" si="140"/>
        <v>0</v>
      </c>
      <c r="AF43" s="132"/>
      <c r="AG43" s="134">
        <f t="shared" si="141"/>
        <v>0</v>
      </c>
      <c r="AH43" s="80">
        <f t="shared" si="142"/>
        <v>0</v>
      </c>
      <c r="AI43" s="249" t="str">
        <f t="shared" si="143"/>
        <v xml:space="preserve"> </v>
      </c>
      <c r="AJ43" s="135">
        <f t="shared" si="144"/>
        <v>0</v>
      </c>
      <c r="AK43" s="20">
        <f t="shared" si="145"/>
        <v>0</v>
      </c>
      <c r="AL43" s="21">
        <f t="shared" si="146"/>
        <v>0</v>
      </c>
      <c r="AM43" s="131">
        <f t="shared" si="120"/>
        <v>1</v>
      </c>
      <c r="AN43" s="20">
        <f t="shared" si="147"/>
        <v>0</v>
      </c>
      <c r="AO43" s="132"/>
      <c r="AP43" s="20">
        <f t="shared" si="148"/>
        <v>0</v>
      </c>
      <c r="AQ43" s="133"/>
      <c r="AR43" s="131">
        <f t="shared" si="149"/>
        <v>1</v>
      </c>
      <c r="AS43" s="20">
        <f t="shared" si="150"/>
        <v>0</v>
      </c>
      <c r="AT43" s="132"/>
      <c r="AU43" s="134">
        <f t="shared" si="151"/>
        <v>0</v>
      </c>
      <c r="AV43" s="80">
        <f t="shared" si="152"/>
        <v>0</v>
      </c>
      <c r="AW43" s="249" t="str">
        <f t="shared" si="153"/>
        <v xml:space="preserve"> </v>
      </c>
      <c r="AX43" s="135">
        <f t="shared" si="154"/>
        <v>0</v>
      </c>
      <c r="AY43" s="20">
        <f t="shared" si="155"/>
        <v>0</v>
      </c>
      <c r="AZ43" s="21">
        <f t="shared" si="156"/>
        <v>0</v>
      </c>
      <c r="BA43" s="131">
        <f t="shared" si="121"/>
        <v>1</v>
      </c>
      <c r="BB43" s="20">
        <f t="shared" si="157"/>
        <v>0</v>
      </c>
      <c r="BC43" s="132"/>
      <c r="BD43" s="20">
        <f t="shared" si="158"/>
        <v>0</v>
      </c>
      <c r="BE43" s="133"/>
      <c r="BF43" s="131">
        <f t="shared" si="159"/>
        <v>1</v>
      </c>
      <c r="BG43" s="20">
        <f t="shared" si="160"/>
        <v>0</v>
      </c>
      <c r="BH43" s="132"/>
      <c r="BI43" s="134">
        <f t="shared" si="161"/>
        <v>0</v>
      </c>
      <c r="BJ43" s="80">
        <f t="shared" si="162"/>
        <v>0</v>
      </c>
      <c r="BK43" s="249" t="str">
        <f t="shared" si="163"/>
        <v xml:space="preserve"> </v>
      </c>
      <c r="BL43" s="135">
        <f t="shared" si="164"/>
        <v>0</v>
      </c>
      <c r="BM43" s="20">
        <f t="shared" si="165"/>
        <v>0</v>
      </c>
      <c r="BN43" s="21">
        <f t="shared" si="166"/>
        <v>0</v>
      </c>
      <c r="BO43" s="131">
        <f t="shared" si="122"/>
        <v>1</v>
      </c>
      <c r="BP43" s="20">
        <f t="shared" si="167"/>
        <v>0</v>
      </c>
      <c r="BQ43" s="132"/>
      <c r="BR43" s="20">
        <f t="shared" si="168"/>
        <v>0</v>
      </c>
      <c r="BS43" s="133"/>
      <c r="BT43" s="131">
        <f t="shared" si="169"/>
        <v>1</v>
      </c>
      <c r="BU43" s="20">
        <f t="shared" si="170"/>
        <v>0</v>
      </c>
      <c r="BV43" s="132"/>
      <c r="BW43" s="134">
        <f t="shared" si="171"/>
        <v>0</v>
      </c>
      <c r="BX43" s="80">
        <f t="shared" si="172"/>
        <v>0</v>
      </c>
      <c r="BY43" s="249" t="str">
        <f t="shared" si="173"/>
        <v xml:space="preserve"> </v>
      </c>
      <c r="BZ43" s="135">
        <f t="shared" si="174"/>
        <v>0</v>
      </c>
      <c r="CA43" s="20">
        <f t="shared" si="175"/>
        <v>0</v>
      </c>
      <c r="CB43" s="21">
        <f t="shared" si="176"/>
        <v>0</v>
      </c>
      <c r="CC43" s="131">
        <f t="shared" si="123"/>
        <v>1</v>
      </c>
      <c r="CD43" s="20">
        <f t="shared" si="177"/>
        <v>0</v>
      </c>
      <c r="CE43" s="132"/>
      <c r="CF43" s="20">
        <f t="shared" si="178"/>
        <v>0</v>
      </c>
      <c r="CG43" s="133"/>
      <c r="CH43" s="131">
        <f t="shared" si="179"/>
        <v>1</v>
      </c>
      <c r="CI43" s="20">
        <f t="shared" si="180"/>
        <v>0</v>
      </c>
      <c r="CJ43" s="132"/>
      <c r="CK43" s="134">
        <f t="shared" si="181"/>
        <v>0</v>
      </c>
      <c r="CL43" s="80">
        <f t="shared" si="182"/>
        <v>0</v>
      </c>
      <c r="CM43" s="249" t="str">
        <f t="shared" si="183"/>
        <v xml:space="preserve"> </v>
      </c>
      <c r="CN43" s="135">
        <f t="shared" si="184"/>
        <v>0</v>
      </c>
      <c r="CO43" s="20">
        <f t="shared" si="185"/>
        <v>0</v>
      </c>
      <c r="CP43" s="21">
        <f t="shared" si="186"/>
        <v>0</v>
      </c>
      <c r="CQ43" s="131">
        <f t="shared" si="124"/>
        <v>1</v>
      </c>
      <c r="CR43" s="20">
        <f t="shared" si="187"/>
        <v>0</v>
      </c>
      <c r="CS43" s="132"/>
      <c r="CT43" s="20">
        <f t="shared" si="188"/>
        <v>0</v>
      </c>
      <c r="CU43" s="133"/>
      <c r="CV43" s="131">
        <f t="shared" si="189"/>
        <v>1</v>
      </c>
      <c r="CW43" s="20">
        <f t="shared" si="190"/>
        <v>0</v>
      </c>
      <c r="CX43" s="132"/>
      <c r="CY43" s="134">
        <f t="shared" si="191"/>
        <v>0</v>
      </c>
      <c r="CZ43" s="80">
        <f t="shared" si="192"/>
        <v>0</v>
      </c>
      <c r="DA43" s="249" t="str">
        <f t="shared" si="193"/>
        <v xml:space="preserve"> </v>
      </c>
      <c r="DB43" s="135">
        <f t="shared" si="194"/>
        <v>0</v>
      </c>
      <c r="DC43" s="20">
        <f t="shared" si="195"/>
        <v>0</v>
      </c>
      <c r="DD43" s="21">
        <f t="shared" si="196"/>
        <v>0</v>
      </c>
      <c r="DE43" s="131">
        <f t="shared" si="125"/>
        <v>1</v>
      </c>
      <c r="DF43" s="20">
        <f t="shared" si="197"/>
        <v>0</v>
      </c>
      <c r="DG43" s="132"/>
      <c r="DH43" s="20">
        <f t="shared" si="198"/>
        <v>0</v>
      </c>
      <c r="DI43" s="133"/>
      <c r="DJ43" s="131">
        <f t="shared" si="199"/>
        <v>1</v>
      </c>
      <c r="DK43" s="20">
        <f t="shared" si="200"/>
        <v>0</v>
      </c>
      <c r="DL43" s="132"/>
      <c r="DM43" s="134">
        <f t="shared" si="201"/>
        <v>0</v>
      </c>
      <c r="DN43" s="80">
        <f t="shared" si="202"/>
        <v>0</v>
      </c>
      <c r="DO43" s="249" t="str">
        <f t="shared" si="203"/>
        <v xml:space="preserve"> </v>
      </c>
      <c r="DP43" s="135">
        <f t="shared" si="204"/>
        <v>0</v>
      </c>
      <c r="DQ43" s="20">
        <f t="shared" si="205"/>
        <v>0</v>
      </c>
      <c r="DR43" s="21">
        <f t="shared" si="206"/>
        <v>0</v>
      </c>
      <c r="DS43" s="131">
        <f t="shared" si="126"/>
        <v>1</v>
      </c>
      <c r="DT43" s="20">
        <f t="shared" si="207"/>
        <v>0</v>
      </c>
      <c r="DU43" s="132"/>
      <c r="DV43" s="20">
        <f t="shared" si="208"/>
        <v>0</v>
      </c>
      <c r="DW43" s="133"/>
      <c r="DX43" s="131">
        <f t="shared" si="209"/>
        <v>1</v>
      </c>
      <c r="DY43" s="20">
        <f t="shared" si="210"/>
        <v>0</v>
      </c>
      <c r="DZ43" s="132"/>
      <c r="EA43" s="134">
        <f t="shared" si="211"/>
        <v>0</v>
      </c>
      <c r="EB43" s="80">
        <f t="shared" si="212"/>
        <v>0</v>
      </c>
      <c r="EC43" s="249" t="str">
        <f t="shared" si="213"/>
        <v xml:space="preserve"> </v>
      </c>
      <c r="ED43" s="135">
        <f t="shared" si="214"/>
        <v>0</v>
      </c>
      <c r="EE43" s="20">
        <f t="shared" si="215"/>
        <v>0</v>
      </c>
      <c r="EF43" s="21">
        <f t="shared" si="216"/>
        <v>0</v>
      </c>
      <c r="EG43" s="131">
        <f t="shared" si="127"/>
        <v>1</v>
      </c>
      <c r="EH43" s="20">
        <f t="shared" si="217"/>
        <v>0</v>
      </c>
      <c r="EI43" s="132"/>
      <c r="EJ43" s="20">
        <f t="shared" si="218"/>
        <v>0</v>
      </c>
      <c r="EK43" s="133"/>
      <c r="EL43" s="131">
        <f t="shared" si="219"/>
        <v>1</v>
      </c>
      <c r="EM43" s="20">
        <f t="shared" si="220"/>
        <v>0</v>
      </c>
      <c r="EN43" s="132"/>
      <c r="EO43" s="134">
        <f t="shared" si="221"/>
        <v>0</v>
      </c>
      <c r="EP43" s="80">
        <f t="shared" si="222"/>
        <v>0</v>
      </c>
      <c r="EQ43" s="249" t="str">
        <f t="shared" si="223"/>
        <v xml:space="preserve"> </v>
      </c>
      <c r="ER43" s="135">
        <f t="shared" si="224"/>
        <v>0</v>
      </c>
      <c r="ES43" s="20">
        <f t="shared" si="225"/>
        <v>0</v>
      </c>
      <c r="ET43" s="21">
        <f t="shared" si="226"/>
        <v>0</v>
      </c>
      <c r="EU43" s="131">
        <f t="shared" si="128"/>
        <v>1</v>
      </c>
      <c r="EV43" s="20">
        <f t="shared" si="227"/>
        <v>0</v>
      </c>
      <c r="EW43" s="132"/>
      <c r="EX43" s="20">
        <f t="shared" si="228"/>
        <v>0</v>
      </c>
      <c r="EY43" s="133"/>
      <c r="EZ43" s="131">
        <f t="shared" si="229"/>
        <v>1</v>
      </c>
      <c r="FA43" s="20">
        <f t="shared" si="230"/>
        <v>0</v>
      </c>
      <c r="FB43" s="132"/>
      <c r="FC43" s="134">
        <f t="shared" si="231"/>
        <v>0</v>
      </c>
      <c r="FD43" s="80">
        <f t="shared" si="232"/>
        <v>0</v>
      </c>
      <c r="FE43" s="249" t="str">
        <f t="shared" si="233"/>
        <v xml:space="preserve"> </v>
      </c>
      <c r="FO43" s="129" t="str">
        <f t="shared" si="234"/>
        <v>A/II</v>
      </c>
    </row>
    <row r="44" spans="2:171" x14ac:dyDescent="0.25">
      <c r="B44" s="130" t="s">
        <v>226</v>
      </c>
      <c r="C44" s="121"/>
      <c r="D44" s="40"/>
      <c r="E44" s="416" t="str">
        <f>'Pályáztatási szakasz'!E45:F45</f>
        <v>Költségelem megnevezés…</v>
      </c>
      <c r="F44" s="416"/>
      <c r="G44" s="250">
        <f>'Pályáztatási szakasz'!G45</f>
        <v>0</v>
      </c>
      <c r="H44" s="251">
        <f>'Pályáztatási szakasz'!AT45</f>
        <v>0</v>
      </c>
      <c r="I44" s="20">
        <f>'Pályáztatási szakasz'!AW45</f>
        <v>0</v>
      </c>
      <c r="J44" s="67">
        <f t="shared" si="119"/>
        <v>0</v>
      </c>
      <c r="K44" s="131">
        <f>'Pályáztatási szakasz'!AY45</f>
        <v>1</v>
      </c>
      <c r="L44" s="20">
        <f t="shared" si="129"/>
        <v>0</v>
      </c>
      <c r="M44" s="132"/>
      <c r="N44" s="20">
        <f t="shared" si="130"/>
        <v>0</v>
      </c>
      <c r="O44" s="133"/>
      <c r="P44" s="131">
        <f>'Pályáztatási szakasz'!BD45</f>
        <v>1</v>
      </c>
      <c r="Q44" s="20">
        <f t="shared" si="131"/>
        <v>0</v>
      </c>
      <c r="R44" s="132"/>
      <c r="S44" s="184">
        <f t="shared" si="132"/>
        <v>0</v>
      </c>
      <c r="T44" s="40">
        <f>'Pályáztatási szakasz'!W45</f>
        <v>0</v>
      </c>
      <c r="U44" s="249" t="str">
        <f t="shared" si="133"/>
        <v xml:space="preserve"> </v>
      </c>
      <c r="V44" s="135">
        <f t="shared" si="134"/>
        <v>0</v>
      </c>
      <c r="W44" s="20">
        <f t="shared" si="135"/>
        <v>0</v>
      </c>
      <c r="X44" s="21">
        <f t="shared" si="136"/>
        <v>0</v>
      </c>
      <c r="Y44" s="131">
        <f t="shared" si="7"/>
        <v>1</v>
      </c>
      <c r="Z44" s="20">
        <f t="shared" si="137"/>
        <v>0</v>
      </c>
      <c r="AA44" s="132"/>
      <c r="AB44" s="20">
        <f t="shared" si="138"/>
        <v>0</v>
      </c>
      <c r="AC44" s="133"/>
      <c r="AD44" s="131">
        <f t="shared" si="139"/>
        <v>1</v>
      </c>
      <c r="AE44" s="20">
        <f t="shared" si="140"/>
        <v>0</v>
      </c>
      <c r="AF44" s="132"/>
      <c r="AG44" s="134">
        <f t="shared" si="141"/>
        <v>0</v>
      </c>
      <c r="AH44" s="80">
        <f t="shared" si="142"/>
        <v>0</v>
      </c>
      <c r="AI44" s="249" t="str">
        <f t="shared" si="143"/>
        <v xml:space="preserve"> </v>
      </c>
      <c r="AJ44" s="135">
        <f t="shared" si="144"/>
        <v>0</v>
      </c>
      <c r="AK44" s="20">
        <f t="shared" si="145"/>
        <v>0</v>
      </c>
      <c r="AL44" s="21">
        <f t="shared" si="146"/>
        <v>0</v>
      </c>
      <c r="AM44" s="131">
        <f t="shared" si="120"/>
        <v>1</v>
      </c>
      <c r="AN44" s="20">
        <f t="shared" si="147"/>
        <v>0</v>
      </c>
      <c r="AO44" s="132"/>
      <c r="AP44" s="20">
        <f t="shared" si="148"/>
        <v>0</v>
      </c>
      <c r="AQ44" s="133"/>
      <c r="AR44" s="131">
        <f t="shared" si="149"/>
        <v>1</v>
      </c>
      <c r="AS44" s="20">
        <f t="shared" si="150"/>
        <v>0</v>
      </c>
      <c r="AT44" s="132"/>
      <c r="AU44" s="134">
        <f t="shared" si="151"/>
        <v>0</v>
      </c>
      <c r="AV44" s="80">
        <f t="shared" si="152"/>
        <v>0</v>
      </c>
      <c r="AW44" s="249" t="str">
        <f t="shared" si="153"/>
        <v xml:space="preserve"> </v>
      </c>
      <c r="AX44" s="135">
        <f t="shared" si="154"/>
        <v>0</v>
      </c>
      <c r="AY44" s="20">
        <f t="shared" si="155"/>
        <v>0</v>
      </c>
      <c r="AZ44" s="21">
        <f t="shared" si="156"/>
        <v>0</v>
      </c>
      <c r="BA44" s="131">
        <f t="shared" si="121"/>
        <v>1</v>
      </c>
      <c r="BB44" s="20">
        <f t="shared" si="157"/>
        <v>0</v>
      </c>
      <c r="BC44" s="132"/>
      <c r="BD44" s="20">
        <f t="shared" si="158"/>
        <v>0</v>
      </c>
      <c r="BE44" s="133"/>
      <c r="BF44" s="131">
        <f t="shared" si="159"/>
        <v>1</v>
      </c>
      <c r="BG44" s="20">
        <f t="shared" si="160"/>
        <v>0</v>
      </c>
      <c r="BH44" s="132"/>
      <c r="BI44" s="134">
        <f t="shared" si="161"/>
        <v>0</v>
      </c>
      <c r="BJ44" s="80">
        <f t="shared" si="162"/>
        <v>0</v>
      </c>
      <c r="BK44" s="249" t="str">
        <f t="shared" si="163"/>
        <v xml:space="preserve"> </v>
      </c>
      <c r="BL44" s="135">
        <f t="shared" si="164"/>
        <v>0</v>
      </c>
      <c r="BM44" s="20">
        <f t="shared" si="165"/>
        <v>0</v>
      </c>
      <c r="BN44" s="21">
        <f t="shared" si="166"/>
        <v>0</v>
      </c>
      <c r="BO44" s="131">
        <f t="shared" si="122"/>
        <v>1</v>
      </c>
      <c r="BP44" s="20">
        <f t="shared" si="167"/>
        <v>0</v>
      </c>
      <c r="BQ44" s="132"/>
      <c r="BR44" s="20">
        <f t="shared" si="168"/>
        <v>0</v>
      </c>
      <c r="BS44" s="133"/>
      <c r="BT44" s="131">
        <f t="shared" si="169"/>
        <v>1</v>
      </c>
      <c r="BU44" s="20">
        <f t="shared" si="170"/>
        <v>0</v>
      </c>
      <c r="BV44" s="132"/>
      <c r="BW44" s="134">
        <f t="shared" si="171"/>
        <v>0</v>
      </c>
      <c r="BX44" s="80">
        <f t="shared" si="172"/>
        <v>0</v>
      </c>
      <c r="BY44" s="249" t="str">
        <f t="shared" si="173"/>
        <v xml:space="preserve"> </v>
      </c>
      <c r="BZ44" s="135">
        <f t="shared" si="174"/>
        <v>0</v>
      </c>
      <c r="CA44" s="20">
        <f t="shared" si="175"/>
        <v>0</v>
      </c>
      <c r="CB44" s="21">
        <f t="shared" si="176"/>
        <v>0</v>
      </c>
      <c r="CC44" s="131">
        <f t="shared" si="123"/>
        <v>1</v>
      </c>
      <c r="CD44" s="20">
        <f t="shared" si="177"/>
        <v>0</v>
      </c>
      <c r="CE44" s="132"/>
      <c r="CF44" s="20">
        <f t="shared" si="178"/>
        <v>0</v>
      </c>
      <c r="CG44" s="133"/>
      <c r="CH44" s="131">
        <f t="shared" si="179"/>
        <v>1</v>
      </c>
      <c r="CI44" s="20">
        <f t="shared" si="180"/>
        <v>0</v>
      </c>
      <c r="CJ44" s="132"/>
      <c r="CK44" s="134">
        <f t="shared" si="181"/>
        <v>0</v>
      </c>
      <c r="CL44" s="80">
        <f t="shared" si="182"/>
        <v>0</v>
      </c>
      <c r="CM44" s="249" t="str">
        <f t="shared" si="183"/>
        <v xml:space="preserve"> </v>
      </c>
      <c r="CN44" s="135">
        <f t="shared" si="184"/>
        <v>0</v>
      </c>
      <c r="CO44" s="20">
        <f t="shared" si="185"/>
        <v>0</v>
      </c>
      <c r="CP44" s="21">
        <f t="shared" si="186"/>
        <v>0</v>
      </c>
      <c r="CQ44" s="131">
        <f t="shared" si="124"/>
        <v>1</v>
      </c>
      <c r="CR44" s="20">
        <f t="shared" si="187"/>
        <v>0</v>
      </c>
      <c r="CS44" s="132"/>
      <c r="CT44" s="20">
        <f t="shared" si="188"/>
        <v>0</v>
      </c>
      <c r="CU44" s="133"/>
      <c r="CV44" s="131">
        <f t="shared" si="189"/>
        <v>1</v>
      </c>
      <c r="CW44" s="20">
        <f t="shared" si="190"/>
        <v>0</v>
      </c>
      <c r="CX44" s="132"/>
      <c r="CY44" s="134">
        <f t="shared" si="191"/>
        <v>0</v>
      </c>
      <c r="CZ44" s="80">
        <f t="shared" si="192"/>
        <v>0</v>
      </c>
      <c r="DA44" s="249" t="str">
        <f t="shared" si="193"/>
        <v xml:space="preserve"> </v>
      </c>
      <c r="DB44" s="135">
        <f t="shared" si="194"/>
        <v>0</v>
      </c>
      <c r="DC44" s="20">
        <f t="shared" si="195"/>
        <v>0</v>
      </c>
      <c r="DD44" s="21">
        <f t="shared" si="196"/>
        <v>0</v>
      </c>
      <c r="DE44" s="131">
        <f t="shared" si="125"/>
        <v>1</v>
      </c>
      <c r="DF44" s="20">
        <f t="shared" si="197"/>
        <v>0</v>
      </c>
      <c r="DG44" s="132"/>
      <c r="DH44" s="20">
        <f t="shared" si="198"/>
        <v>0</v>
      </c>
      <c r="DI44" s="133"/>
      <c r="DJ44" s="131">
        <f t="shared" si="199"/>
        <v>1</v>
      </c>
      <c r="DK44" s="20">
        <f t="shared" si="200"/>
        <v>0</v>
      </c>
      <c r="DL44" s="132"/>
      <c r="DM44" s="134">
        <f t="shared" si="201"/>
        <v>0</v>
      </c>
      <c r="DN44" s="80">
        <f t="shared" si="202"/>
        <v>0</v>
      </c>
      <c r="DO44" s="249" t="str">
        <f t="shared" si="203"/>
        <v xml:space="preserve"> </v>
      </c>
      <c r="DP44" s="135">
        <f t="shared" si="204"/>
        <v>0</v>
      </c>
      <c r="DQ44" s="20">
        <f t="shared" si="205"/>
        <v>0</v>
      </c>
      <c r="DR44" s="21">
        <f t="shared" si="206"/>
        <v>0</v>
      </c>
      <c r="DS44" s="131">
        <f t="shared" si="126"/>
        <v>1</v>
      </c>
      <c r="DT44" s="20">
        <f t="shared" si="207"/>
        <v>0</v>
      </c>
      <c r="DU44" s="132"/>
      <c r="DV44" s="20">
        <f t="shared" si="208"/>
        <v>0</v>
      </c>
      <c r="DW44" s="133"/>
      <c r="DX44" s="131">
        <f t="shared" si="209"/>
        <v>1</v>
      </c>
      <c r="DY44" s="20">
        <f t="shared" si="210"/>
        <v>0</v>
      </c>
      <c r="DZ44" s="132"/>
      <c r="EA44" s="134">
        <f t="shared" si="211"/>
        <v>0</v>
      </c>
      <c r="EB44" s="80">
        <f t="shared" si="212"/>
        <v>0</v>
      </c>
      <c r="EC44" s="249" t="str">
        <f t="shared" si="213"/>
        <v xml:space="preserve"> </v>
      </c>
      <c r="ED44" s="135">
        <f t="shared" si="214"/>
        <v>0</v>
      </c>
      <c r="EE44" s="20">
        <f t="shared" si="215"/>
        <v>0</v>
      </c>
      <c r="EF44" s="21">
        <f t="shared" si="216"/>
        <v>0</v>
      </c>
      <c r="EG44" s="131">
        <f t="shared" si="127"/>
        <v>1</v>
      </c>
      <c r="EH44" s="20">
        <f t="shared" si="217"/>
        <v>0</v>
      </c>
      <c r="EI44" s="132"/>
      <c r="EJ44" s="20">
        <f t="shared" si="218"/>
        <v>0</v>
      </c>
      <c r="EK44" s="133"/>
      <c r="EL44" s="131">
        <f t="shared" si="219"/>
        <v>1</v>
      </c>
      <c r="EM44" s="20">
        <f t="shared" si="220"/>
        <v>0</v>
      </c>
      <c r="EN44" s="132"/>
      <c r="EO44" s="134">
        <f t="shared" si="221"/>
        <v>0</v>
      </c>
      <c r="EP44" s="80">
        <f t="shared" si="222"/>
        <v>0</v>
      </c>
      <c r="EQ44" s="249" t="str">
        <f t="shared" si="223"/>
        <v xml:space="preserve"> </v>
      </c>
      <c r="ER44" s="135">
        <f t="shared" si="224"/>
        <v>0</v>
      </c>
      <c r="ES44" s="20">
        <f t="shared" si="225"/>
        <v>0</v>
      </c>
      <c r="ET44" s="21">
        <f t="shared" si="226"/>
        <v>0</v>
      </c>
      <c r="EU44" s="131">
        <f t="shared" si="128"/>
        <v>1</v>
      </c>
      <c r="EV44" s="20">
        <f t="shared" si="227"/>
        <v>0</v>
      </c>
      <c r="EW44" s="132"/>
      <c r="EX44" s="20">
        <f t="shared" si="228"/>
        <v>0</v>
      </c>
      <c r="EY44" s="133"/>
      <c r="EZ44" s="131">
        <f t="shared" si="229"/>
        <v>1</v>
      </c>
      <c r="FA44" s="20">
        <f t="shared" si="230"/>
        <v>0</v>
      </c>
      <c r="FB44" s="132"/>
      <c r="FC44" s="134">
        <f t="shared" si="231"/>
        <v>0</v>
      </c>
      <c r="FD44" s="80">
        <f t="shared" si="232"/>
        <v>0</v>
      </c>
      <c r="FE44" s="249" t="str">
        <f t="shared" si="233"/>
        <v xml:space="preserve"> </v>
      </c>
      <c r="FO44" s="129" t="str">
        <f t="shared" si="234"/>
        <v>A/II</v>
      </c>
    </row>
    <row r="45" spans="2:171" x14ac:dyDescent="0.25">
      <c r="B45" s="130" t="s">
        <v>227</v>
      </c>
      <c r="C45" s="121"/>
      <c r="D45" s="40"/>
      <c r="E45" s="416" t="str">
        <f>'Pályáztatási szakasz'!E46:F46</f>
        <v>Költségelem megnevezés…</v>
      </c>
      <c r="F45" s="416"/>
      <c r="G45" s="250">
        <f>'Pályáztatási szakasz'!G46</f>
        <v>0</v>
      </c>
      <c r="H45" s="251">
        <f>'Pályáztatási szakasz'!AT46</f>
        <v>0</v>
      </c>
      <c r="I45" s="20">
        <f>'Pályáztatási szakasz'!AW46</f>
        <v>0</v>
      </c>
      <c r="J45" s="67">
        <f t="shared" si="119"/>
        <v>0</v>
      </c>
      <c r="K45" s="131">
        <f>'Pályáztatási szakasz'!AY46</f>
        <v>1</v>
      </c>
      <c r="L45" s="20">
        <f t="shared" si="129"/>
        <v>0</v>
      </c>
      <c r="M45" s="132"/>
      <c r="N45" s="20">
        <f>J45-L45</f>
        <v>0</v>
      </c>
      <c r="O45" s="133"/>
      <c r="P45" s="131">
        <f>'Pályáztatási szakasz'!BD46</f>
        <v>1</v>
      </c>
      <c r="Q45" s="20">
        <f>ROUND((P45*L45),0)</f>
        <v>0</v>
      </c>
      <c r="R45" s="132"/>
      <c r="S45" s="184">
        <f t="shared" si="132"/>
        <v>0</v>
      </c>
      <c r="T45" s="40">
        <f>'Pályáztatási szakasz'!W46</f>
        <v>0</v>
      </c>
      <c r="U45" s="249" t="str">
        <f t="shared" ref="U45:U51" si="235">IF(AH45&lt;&gt;0,"Kérem, indokolja az eltérést!"," ")</f>
        <v xml:space="preserve"> </v>
      </c>
      <c r="V45" s="135">
        <f t="shared" si="134"/>
        <v>0</v>
      </c>
      <c r="W45" s="20">
        <f>I45</f>
        <v>0</v>
      </c>
      <c r="X45" s="21">
        <f>V45*W45</f>
        <v>0</v>
      </c>
      <c r="Y45" s="131">
        <f t="shared" si="7"/>
        <v>1</v>
      </c>
      <c r="Z45" s="20">
        <f t="shared" si="137"/>
        <v>0</v>
      </c>
      <c r="AA45" s="132"/>
      <c r="AB45" s="20">
        <f t="shared" si="138"/>
        <v>0</v>
      </c>
      <c r="AC45" s="133"/>
      <c r="AD45" s="131">
        <f t="shared" si="139"/>
        <v>1</v>
      </c>
      <c r="AE45" s="20">
        <f t="shared" si="140"/>
        <v>0</v>
      </c>
      <c r="AF45" s="132"/>
      <c r="AG45" s="134">
        <f t="shared" si="141"/>
        <v>0</v>
      </c>
      <c r="AH45" s="80">
        <f t="shared" si="142"/>
        <v>0</v>
      </c>
      <c r="AI45" s="249" t="str">
        <f t="shared" si="143"/>
        <v xml:space="preserve"> </v>
      </c>
      <c r="AJ45" s="135">
        <f t="shared" si="144"/>
        <v>0</v>
      </c>
      <c r="AK45" s="20">
        <f>W45</f>
        <v>0</v>
      </c>
      <c r="AL45" s="21">
        <f>AJ45*AK45</f>
        <v>0</v>
      </c>
      <c r="AM45" s="131">
        <f t="shared" si="120"/>
        <v>1</v>
      </c>
      <c r="AN45" s="20">
        <f t="shared" si="147"/>
        <v>0</v>
      </c>
      <c r="AO45" s="132"/>
      <c r="AP45" s="20">
        <f t="shared" si="148"/>
        <v>0</v>
      </c>
      <c r="AQ45" s="133"/>
      <c r="AR45" s="131">
        <f t="shared" si="149"/>
        <v>1</v>
      </c>
      <c r="AS45" s="20">
        <f t="shared" si="150"/>
        <v>0</v>
      </c>
      <c r="AT45" s="132"/>
      <c r="AU45" s="134">
        <f t="shared" si="151"/>
        <v>0</v>
      </c>
      <c r="AV45" s="80">
        <f t="shared" si="152"/>
        <v>0</v>
      </c>
      <c r="AW45" s="249" t="str">
        <f t="shared" si="153"/>
        <v xml:space="preserve"> </v>
      </c>
      <c r="AX45" s="135">
        <f t="shared" si="154"/>
        <v>0</v>
      </c>
      <c r="AY45" s="20">
        <f>AK45</f>
        <v>0</v>
      </c>
      <c r="AZ45" s="21">
        <f>AX45*AY45</f>
        <v>0</v>
      </c>
      <c r="BA45" s="131">
        <f t="shared" si="121"/>
        <v>1</v>
      </c>
      <c r="BB45" s="20">
        <f t="shared" si="157"/>
        <v>0</v>
      </c>
      <c r="BC45" s="132"/>
      <c r="BD45" s="20">
        <f t="shared" si="158"/>
        <v>0</v>
      </c>
      <c r="BE45" s="133"/>
      <c r="BF45" s="131">
        <f t="shared" si="159"/>
        <v>1</v>
      </c>
      <c r="BG45" s="20">
        <f t="shared" si="160"/>
        <v>0</v>
      </c>
      <c r="BH45" s="132"/>
      <c r="BI45" s="134">
        <f t="shared" si="161"/>
        <v>0</v>
      </c>
      <c r="BJ45" s="80">
        <f t="shared" si="162"/>
        <v>0</v>
      </c>
      <c r="BK45" s="249" t="str">
        <f t="shared" si="163"/>
        <v xml:space="preserve"> </v>
      </c>
      <c r="BL45" s="135">
        <f t="shared" si="164"/>
        <v>0</v>
      </c>
      <c r="BM45" s="20">
        <f>AY45</f>
        <v>0</v>
      </c>
      <c r="BN45" s="21">
        <f>BL45*BM45</f>
        <v>0</v>
      </c>
      <c r="BO45" s="131">
        <f t="shared" si="122"/>
        <v>1</v>
      </c>
      <c r="BP45" s="20">
        <f t="shared" si="167"/>
        <v>0</v>
      </c>
      <c r="BQ45" s="132"/>
      <c r="BR45" s="20">
        <f t="shared" si="168"/>
        <v>0</v>
      </c>
      <c r="BS45" s="133"/>
      <c r="BT45" s="131">
        <f t="shared" si="169"/>
        <v>1</v>
      </c>
      <c r="BU45" s="20">
        <f t="shared" si="170"/>
        <v>0</v>
      </c>
      <c r="BV45" s="132"/>
      <c r="BW45" s="134">
        <f t="shared" si="171"/>
        <v>0</v>
      </c>
      <c r="BX45" s="80">
        <f t="shared" si="172"/>
        <v>0</v>
      </c>
      <c r="BY45" s="249" t="str">
        <f t="shared" si="173"/>
        <v xml:space="preserve"> </v>
      </c>
      <c r="BZ45" s="135">
        <f t="shared" si="174"/>
        <v>0</v>
      </c>
      <c r="CA45" s="20">
        <f>BM45</f>
        <v>0</v>
      </c>
      <c r="CB45" s="21">
        <f>BZ45*CA45</f>
        <v>0</v>
      </c>
      <c r="CC45" s="131">
        <f t="shared" si="123"/>
        <v>1</v>
      </c>
      <c r="CD45" s="20">
        <f t="shared" si="177"/>
        <v>0</v>
      </c>
      <c r="CE45" s="132"/>
      <c r="CF45" s="20">
        <f t="shared" si="178"/>
        <v>0</v>
      </c>
      <c r="CG45" s="133"/>
      <c r="CH45" s="131">
        <f t="shared" si="179"/>
        <v>1</v>
      </c>
      <c r="CI45" s="20">
        <f t="shared" si="180"/>
        <v>0</v>
      </c>
      <c r="CJ45" s="132"/>
      <c r="CK45" s="134">
        <f t="shared" si="181"/>
        <v>0</v>
      </c>
      <c r="CL45" s="80">
        <f t="shared" si="182"/>
        <v>0</v>
      </c>
      <c r="CM45" s="249" t="str">
        <f t="shared" si="183"/>
        <v xml:space="preserve"> </v>
      </c>
      <c r="CN45" s="135">
        <f t="shared" si="184"/>
        <v>0</v>
      </c>
      <c r="CO45" s="20">
        <f>CA45</f>
        <v>0</v>
      </c>
      <c r="CP45" s="21">
        <f>CN45*CO45</f>
        <v>0</v>
      </c>
      <c r="CQ45" s="131">
        <f t="shared" si="124"/>
        <v>1</v>
      </c>
      <c r="CR45" s="20">
        <f t="shared" si="187"/>
        <v>0</v>
      </c>
      <c r="CS45" s="132"/>
      <c r="CT45" s="20">
        <f t="shared" si="188"/>
        <v>0</v>
      </c>
      <c r="CU45" s="133"/>
      <c r="CV45" s="131">
        <f t="shared" si="189"/>
        <v>1</v>
      </c>
      <c r="CW45" s="20">
        <f t="shared" si="190"/>
        <v>0</v>
      </c>
      <c r="CX45" s="132"/>
      <c r="CY45" s="134">
        <f t="shared" si="191"/>
        <v>0</v>
      </c>
      <c r="CZ45" s="80">
        <f t="shared" si="192"/>
        <v>0</v>
      </c>
      <c r="DA45" s="249" t="str">
        <f t="shared" si="193"/>
        <v xml:space="preserve"> </v>
      </c>
      <c r="DB45" s="135">
        <f t="shared" si="194"/>
        <v>0</v>
      </c>
      <c r="DC45" s="20">
        <f>CO45</f>
        <v>0</v>
      </c>
      <c r="DD45" s="21">
        <f>DB45*DC45</f>
        <v>0</v>
      </c>
      <c r="DE45" s="131">
        <f t="shared" si="125"/>
        <v>1</v>
      </c>
      <c r="DF45" s="20">
        <f t="shared" si="197"/>
        <v>0</v>
      </c>
      <c r="DG45" s="132"/>
      <c r="DH45" s="20">
        <f t="shared" si="198"/>
        <v>0</v>
      </c>
      <c r="DI45" s="133"/>
      <c r="DJ45" s="131">
        <f t="shared" si="199"/>
        <v>1</v>
      </c>
      <c r="DK45" s="20">
        <f t="shared" si="200"/>
        <v>0</v>
      </c>
      <c r="DL45" s="132"/>
      <c r="DM45" s="134">
        <f t="shared" si="201"/>
        <v>0</v>
      </c>
      <c r="DN45" s="80">
        <f t="shared" si="202"/>
        <v>0</v>
      </c>
      <c r="DO45" s="249" t="str">
        <f t="shared" si="203"/>
        <v xml:space="preserve"> </v>
      </c>
      <c r="DP45" s="135">
        <f t="shared" si="204"/>
        <v>0</v>
      </c>
      <c r="DQ45" s="20">
        <f>DC45</f>
        <v>0</v>
      </c>
      <c r="DR45" s="21">
        <f>DP45*DQ45</f>
        <v>0</v>
      </c>
      <c r="DS45" s="131">
        <f t="shared" si="126"/>
        <v>1</v>
      </c>
      <c r="DT45" s="20">
        <f t="shared" si="207"/>
        <v>0</v>
      </c>
      <c r="DU45" s="132"/>
      <c r="DV45" s="20">
        <f t="shared" si="208"/>
        <v>0</v>
      </c>
      <c r="DW45" s="133"/>
      <c r="DX45" s="131">
        <f t="shared" si="209"/>
        <v>1</v>
      </c>
      <c r="DY45" s="20">
        <f t="shared" si="210"/>
        <v>0</v>
      </c>
      <c r="DZ45" s="132"/>
      <c r="EA45" s="134">
        <f t="shared" si="211"/>
        <v>0</v>
      </c>
      <c r="EB45" s="80">
        <f t="shared" si="212"/>
        <v>0</v>
      </c>
      <c r="EC45" s="249" t="str">
        <f t="shared" si="213"/>
        <v xml:space="preserve"> </v>
      </c>
      <c r="ED45" s="135">
        <f t="shared" si="214"/>
        <v>0</v>
      </c>
      <c r="EE45" s="20">
        <f>DQ45</f>
        <v>0</v>
      </c>
      <c r="EF45" s="21">
        <f>ED45*EE45</f>
        <v>0</v>
      </c>
      <c r="EG45" s="131">
        <f t="shared" si="127"/>
        <v>1</v>
      </c>
      <c r="EH45" s="20">
        <f t="shared" si="217"/>
        <v>0</v>
      </c>
      <c r="EI45" s="132"/>
      <c r="EJ45" s="20">
        <f t="shared" si="218"/>
        <v>0</v>
      </c>
      <c r="EK45" s="133"/>
      <c r="EL45" s="131">
        <f t="shared" si="219"/>
        <v>1</v>
      </c>
      <c r="EM45" s="20">
        <f t="shared" si="220"/>
        <v>0</v>
      </c>
      <c r="EN45" s="132"/>
      <c r="EO45" s="134">
        <f t="shared" si="221"/>
        <v>0</v>
      </c>
      <c r="EP45" s="80">
        <f t="shared" si="222"/>
        <v>0</v>
      </c>
      <c r="EQ45" s="249" t="str">
        <f t="shared" si="223"/>
        <v xml:space="preserve"> </v>
      </c>
      <c r="ER45" s="135">
        <f t="shared" si="224"/>
        <v>0</v>
      </c>
      <c r="ES45" s="20">
        <f>EE45</f>
        <v>0</v>
      </c>
      <c r="ET45" s="21">
        <f>ER45*ES45</f>
        <v>0</v>
      </c>
      <c r="EU45" s="131">
        <f t="shared" si="128"/>
        <v>1</v>
      </c>
      <c r="EV45" s="20">
        <f t="shared" si="227"/>
        <v>0</v>
      </c>
      <c r="EW45" s="132"/>
      <c r="EX45" s="20">
        <f t="shared" si="228"/>
        <v>0</v>
      </c>
      <c r="EY45" s="133"/>
      <c r="EZ45" s="131">
        <f t="shared" si="229"/>
        <v>1</v>
      </c>
      <c r="FA45" s="20">
        <f t="shared" si="230"/>
        <v>0</v>
      </c>
      <c r="FB45" s="132"/>
      <c r="FC45" s="134">
        <f t="shared" si="231"/>
        <v>0</v>
      </c>
      <c r="FD45" s="80">
        <f t="shared" si="232"/>
        <v>0</v>
      </c>
      <c r="FE45" s="249" t="str">
        <f t="shared" si="233"/>
        <v xml:space="preserve"> </v>
      </c>
      <c r="FO45" s="129" t="str">
        <f t="shared" si="234"/>
        <v>A/II</v>
      </c>
    </row>
    <row r="46" spans="2:171" x14ac:dyDescent="0.25">
      <c r="B46" s="130" t="s">
        <v>228</v>
      </c>
      <c r="C46" s="121"/>
      <c r="D46" s="40"/>
      <c r="E46" s="416" t="str">
        <f>'Pályáztatási szakasz'!E47:F47</f>
        <v>Költségelem megnevezés…</v>
      </c>
      <c r="F46" s="416"/>
      <c r="G46" s="250">
        <f>'Pályáztatási szakasz'!G47</f>
        <v>0</v>
      </c>
      <c r="H46" s="251">
        <f>'Pályáztatási szakasz'!AT47</f>
        <v>0</v>
      </c>
      <c r="I46" s="20">
        <f>'Pályáztatási szakasz'!AW47</f>
        <v>0</v>
      </c>
      <c r="J46" s="67">
        <f t="shared" si="119"/>
        <v>0</v>
      </c>
      <c r="K46" s="131">
        <f>'Pályáztatási szakasz'!AY47</f>
        <v>1</v>
      </c>
      <c r="L46" s="20">
        <f t="shared" si="129"/>
        <v>0</v>
      </c>
      <c r="M46" s="132"/>
      <c r="N46" s="20">
        <f>J46-L46</f>
        <v>0</v>
      </c>
      <c r="O46" s="133"/>
      <c r="P46" s="131">
        <f>'Pályáztatási szakasz'!BD47</f>
        <v>1</v>
      </c>
      <c r="Q46" s="20">
        <f>ROUND((P46*L46),0)</f>
        <v>0</v>
      </c>
      <c r="R46" s="132"/>
      <c r="S46" s="184">
        <f t="shared" si="132"/>
        <v>0</v>
      </c>
      <c r="T46" s="40">
        <f>'Pályáztatási szakasz'!W47</f>
        <v>0</v>
      </c>
      <c r="U46" s="249" t="str">
        <f t="shared" si="235"/>
        <v xml:space="preserve"> </v>
      </c>
      <c r="V46" s="135">
        <f t="shared" si="134"/>
        <v>0</v>
      </c>
      <c r="W46" s="20">
        <f>I46</f>
        <v>0</v>
      </c>
      <c r="X46" s="21">
        <f>V46*W46</f>
        <v>0</v>
      </c>
      <c r="Y46" s="131">
        <f t="shared" si="7"/>
        <v>1</v>
      </c>
      <c r="Z46" s="20">
        <f t="shared" si="137"/>
        <v>0</v>
      </c>
      <c r="AA46" s="132"/>
      <c r="AB46" s="20">
        <f t="shared" si="138"/>
        <v>0</v>
      </c>
      <c r="AC46" s="133"/>
      <c r="AD46" s="131">
        <f t="shared" si="139"/>
        <v>1</v>
      </c>
      <c r="AE46" s="20">
        <f t="shared" si="140"/>
        <v>0</v>
      </c>
      <c r="AF46" s="132"/>
      <c r="AG46" s="134">
        <f t="shared" si="141"/>
        <v>0</v>
      </c>
      <c r="AH46" s="80">
        <f t="shared" si="142"/>
        <v>0</v>
      </c>
      <c r="AI46" s="249" t="str">
        <f t="shared" si="143"/>
        <v xml:space="preserve"> </v>
      </c>
      <c r="AJ46" s="135">
        <f t="shared" si="144"/>
        <v>0</v>
      </c>
      <c r="AK46" s="20">
        <f>W46</f>
        <v>0</v>
      </c>
      <c r="AL46" s="21">
        <f>AJ46*AK46</f>
        <v>0</v>
      </c>
      <c r="AM46" s="131">
        <f t="shared" si="120"/>
        <v>1</v>
      </c>
      <c r="AN46" s="20">
        <f t="shared" si="147"/>
        <v>0</v>
      </c>
      <c r="AO46" s="132"/>
      <c r="AP46" s="20">
        <f t="shared" si="148"/>
        <v>0</v>
      </c>
      <c r="AQ46" s="133"/>
      <c r="AR46" s="131">
        <f t="shared" si="149"/>
        <v>1</v>
      </c>
      <c r="AS46" s="20">
        <f t="shared" si="150"/>
        <v>0</v>
      </c>
      <c r="AT46" s="132"/>
      <c r="AU46" s="134">
        <f t="shared" si="151"/>
        <v>0</v>
      </c>
      <c r="AV46" s="80">
        <f t="shared" si="152"/>
        <v>0</v>
      </c>
      <c r="AW46" s="249" t="str">
        <f t="shared" si="153"/>
        <v xml:space="preserve"> </v>
      </c>
      <c r="AX46" s="135">
        <f t="shared" si="154"/>
        <v>0</v>
      </c>
      <c r="AY46" s="20">
        <f>AK46</f>
        <v>0</v>
      </c>
      <c r="AZ46" s="21">
        <f>AX46*AY46</f>
        <v>0</v>
      </c>
      <c r="BA46" s="131">
        <f t="shared" si="121"/>
        <v>1</v>
      </c>
      <c r="BB46" s="20">
        <f t="shared" si="157"/>
        <v>0</v>
      </c>
      <c r="BC46" s="132"/>
      <c r="BD46" s="20">
        <f t="shared" si="158"/>
        <v>0</v>
      </c>
      <c r="BE46" s="133"/>
      <c r="BF46" s="131">
        <f t="shared" si="159"/>
        <v>1</v>
      </c>
      <c r="BG46" s="20">
        <f t="shared" si="160"/>
        <v>0</v>
      </c>
      <c r="BH46" s="132"/>
      <c r="BI46" s="134">
        <f t="shared" si="161"/>
        <v>0</v>
      </c>
      <c r="BJ46" s="80">
        <f t="shared" si="162"/>
        <v>0</v>
      </c>
      <c r="BK46" s="249" t="str">
        <f t="shared" si="163"/>
        <v xml:space="preserve"> </v>
      </c>
      <c r="BL46" s="135">
        <f t="shared" si="164"/>
        <v>0</v>
      </c>
      <c r="BM46" s="20">
        <f>AY46</f>
        <v>0</v>
      </c>
      <c r="BN46" s="21">
        <f>BL46*BM46</f>
        <v>0</v>
      </c>
      <c r="BO46" s="131">
        <f t="shared" si="122"/>
        <v>1</v>
      </c>
      <c r="BP46" s="20">
        <f t="shared" si="167"/>
        <v>0</v>
      </c>
      <c r="BQ46" s="132"/>
      <c r="BR46" s="20">
        <f t="shared" si="168"/>
        <v>0</v>
      </c>
      <c r="BS46" s="133"/>
      <c r="BT46" s="131">
        <f t="shared" si="169"/>
        <v>1</v>
      </c>
      <c r="BU46" s="20">
        <f t="shared" si="170"/>
        <v>0</v>
      </c>
      <c r="BV46" s="132"/>
      <c r="BW46" s="134">
        <f t="shared" si="171"/>
        <v>0</v>
      </c>
      <c r="BX46" s="80">
        <f t="shared" si="172"/>
        <v>0</v>
      </c>
      <c r="BY46" s="249" t="str">
        <f t="shared" si="173"/>
        <v xml:space="preserve"> </v>
      </c>
      <c r="BZ46" s="135">
        <f t="shared" si="174"/>
        <v>0</v>
      </c>
      <c r="CA46" s="20">
        <f>BM46</f>
        <v>0</v>
      </c>
      <c r="CB46" s="21">
        <f>BZ46*CA46</f>
        <v>0</v>
      </c>
      <c r="CC46" s="131">
        <f t="shared" si="123"/>
        <v>1</v>
      </c>
      <c r="CD46" s="20">
        <f t="shared" si="177"/>
        <v>0</v>
      </c>
      <c r="CE46" s="132"/>
      <c r="CF46" s="20">
        <f t="shared" si="178"/>
        <v>0</v>
      </c>
      <c r="CG46" s="133"/>
      <c r="CH46" s="131">
        <f t="shared" si="179"/>
        <v>1</v>
      </c>
      <c r="CI46" s="20">
        <f t="shared" si="180"/>
        <v>0</v>
      </c>
      <c r="CJ46" s="132"/>
      <c r="CK46" s="134">
        <f t="shared" si="181"/>
        <v>0</v>
      </c>
      <c r="CL46" s="80">
        <f t="shared" si="182"/>
        <v>0</v>
      </c>
      <c r="CM46" s="249" t="str">
        <f t="shared" si="183"/>
        <v xml:space="preserve"> </v>
      </c>
      <c r="CN46" s="135">
        <f t="shared" si="184"/>
        <v>0</v>
      </c>
      <c r="CO46" s="20">
        <f>CA46</f>
        <v>0</v>
      </c>
      <c r="CP46" s="21">
        <f>CN46*CO46</f>
        <v>0</v>
      </c>
      <c r="CQ46" s="131">
        <f t="shared" si="124"/>
        <v>1</v>
      </c>
      <c r="CR46" s="20">
        <f t="shared" si="187"/>
        <v>0</v>
      </c>
      <c r="CS46" s="132"/>
      <c r="CT46" s="20">
        <f t="shared" si="188"/>
        <v>0</v>
      </c>
      <c r="CU46" s="133"/>
      <c r="CV46" s="131">
        <f t="shared" si="189"/>
        <v>1</v>
      </c>
      <c r="CW46" s="20">
        <f t="shared" si="190"/>
        <v>0</v>
      </c>
      <c r="CX46" s="132"/>
      <c r="CY46" s="134">
        <f t="shared" si="191"/>
        <v>0</v>
      </c>
      <c r="CZ46" s="80">
        <f t="shared" si="192"/>
        <v>0</v>
      </c>
      <c r="DA46" s="249" t="str">
        <f t="shared" si="193"/>
        <v xml:space="preserve"> </v>
      </c>
      <c r="DB46" s="135">
        <f t="shared" si="194"/>
        <v>0</v>
      </c>
      <c r="DC46" s="20">
        <f>CO46</f>
        <v>0</v>
      </c>
      <c r="DD46" s="21">
        <f>DB46*DC46</f>
        <v>0</v>
      </c>
      <c r="DE46" s="131">
        <f t="shared" si="125"/>
        <v>1</v>
      </c>
      <c r="DF46" s="20">
        <f t="shared" si="197"/>
        <v>0</v>
      </c>
      <c r="DG46" s="132"/>
      <c r="DH46" s="20">
        <f t="shared" si="198"/>
        <v>0</v>
      </c>
      <c r="DI46" s="133"/>
      <c r="DJ46" s="131">
        <f t="shared" si="199"/>
        <v>1</v>
      </c>
      <c r="DK46" s="20">
        <f t="shared" si="200"/>
        <v>0</v>
      </c>
      <c r="DL46" s="132"/>
      <c r="DM46" s="134">
        <f t="shared" si="201"/>
        <v>0</v>
      </c>
      <c r="DN46" s="80">
        <f t="shared" si="202"/>
        <v>0</v>
      </c>
      <c r="DO46" s="249" t="str">
        <f t="shared" si="203"/>
        <v xml:space="preserve"> </v>
      </c>
      <c r="DP46" s="135">
        <f t="shared" si="204"/>
        <v>0</v>
      </c>
      <c r="DQ46" s="20">
        <f>DC46</f>
        <v>0</v>
      </c>
      <c r="DR46" s="21">
        <f>DP46*DQ46</f>
        <v>0</v>
      </c>
      <c r="DS46" s="131">
        <f t="shared" si="126"/>
        <v>1</v>
      </c>
      <c r="DT46" s="20">
        <f t="shared" si="207"/>
        <v>0</v>
      </c>
      <c r="DU46" s="132"/>
      <c r="DV46" s="20">
        <f t="shared" si="208"/>
        <v>0</v>
      </c>
      <c r="DW46" s="133"/>
      <c r="DX46" s="131">
        <f t="shared" si="209"/>
        <v>1</v>
      </c>
      <c r="DY46" s="20">
        <f t="shared" si="210"/>
        <v>0</v>
      </c>
      <c r="DZ46" s="132"/>
      <c r="EA46" s="134">
        <f t="shared" si="211"/>
        <v>0</v>
      </c>
      <c r="EB46" s="80">
        <f t="shared" si="212"/>
        <v>0</v>
      </c>
      <c r="EC46" s="249" t="str">
        <f t="shared" si="213"/>
        <v xml:space="preserve"> </v>
      </c>
      <c r="ED46" s="135">
        <f t="shared" si="214"/>
        <v>0</v>
      </c>
      <c r="EE46" s="20">
        <f>DQ46</f>
        <v>0</v>
      </c>
      <c r="EF46" s="21">
        <f>ED46*EE46</f>
        <v>0</v>
      </c>
      <c r="EG46" s="131">
        <f t="shared" si="127"/>
        <v>1</v>
      </c>
      <c r="EH46" s="20">
        <f t="shared" si="217"/>
        <v>0</v>
      </c>
      <c r="EI46" s="132"/>
      <c r="EJ46" s="20">
        <f t="shared" si="218"/>
        <v>0</v>
      </c>
      <c r="EK46" s="133"/>
      <c r="EL46" s="131">
        <f t="shared" si="219"/>
        <v>1</v>
      </c>
      <c r="EM46" s="20">
        <f t="shared" si="220"/>
        <v>0</v>
      </c>
      <c r="EN46" s="132"/>
      <c r="EO46" s="134">
        <f t="shared" si="221"/>
        <v>0</v>
      </c>
      <c r="EP46" s="80">
        <f t="shared" si="222"/>
        <v>0</v>
      </c>
      <c r="EQ46" s="249" t="str">
        <f t="shared" si="223"/>
        <v xml:space="preserve"> </v>
      </c>
      <c r="ER46" s="135">
        <f t="shared" si="224"/>
        <v>0</v>
      </c>
      <c r="ES46" s="20">
        <f>EE46</f>
        <v>0</v>
      </c>
      <c r="ET46" s="21">
        <f>ER46*ES46</f>
        <v>0</v>
      </c>
      <c r="EU46" s="131">
        <f t="shared" si="128"/>
        <v>1</v>
      </c>
      <c r="EV46" s="20">
        <f t="shared" si="227"/>
        <v>0</v>
      </c>
      <c r="EW46" s="132"/>
      <c r="EX46" s="20">
        <f t="shared" si="228"/>
        <v>0</v>
      </c>
      <c r="EY46" s="133"/>
      <c r="EZ46" s="131">
        <f t="shared" si="229"/>
        <v>1</v>
      </c>
      <c r="FA46" s="20">
        <f t="shared" si="230"/>
        <v>0</v>
      </c>
      <c r="FB46" s="132"/>
      <c r="FC46" s="134">
        <f t="shared" si="231"/>
        <v>0</v>
      </c>
      <c r="FD46" s="80">
        <f t="shared" si="232"/>
        <v>0</v>
      </c>
      <c r="FE46" s="249" t="str">
        <f t="shared" si="233"/>
        <v xml:space="preserve"> </v>
      </c>
      <c r="FO46" s="129" t="str">
        <f t="shared" si="234"/>
        <v>A/II</v>
      </c>
    </row>
    <row r="47" spans="2:171" x14ac:dyDescent="0.25">
      <c r="B47" s="130" t="s">
        <v>229</v>
      </c>
      <c r="C47" s="121"/>
      <c r="D47" s="40"/>
      <c r="E47" s="416" t="str">
        <f>'Pályáztatási szakasz'!E48:F48</f>
        <v>Költségelem megnevezés…</v>
      </c>
      <c r="F47" s="416"/>
      <c r="G47" s="250">
        <f>'Pályáztatási szakasz'!G48</f>
        <v>0</v>
      </c>
      <c r="H47" s="251">
        <f>'Pályáztatási szakasz'!AT48</f>
        <v>0</v>
      </c>
      <c r="I47" s="20">
        <f>'Pályáztatási szakasz'!AW48</f>
        <v>0</v>
      </c>
      <c r="J47" s="67">
        <f t="shared" si="119"/>
        <v>0</v>
      </c>
      <c r="K47" s="131">
        <f>'Pályáztatási szakasz'!AY48</f>
        <v>1</v>
      </c>
      <c r="L47" s="20">
        <f t="shared" si="129"/>
        <v>0</v>
      </c>
      <c r="M47" s="132"/>
      <c r="N47" s="20">
        <f>J47-L47</f>
        <v>0</v>
      </c>
      <c r="O47" s="133"/>
      <c r="P47" s="131">
        <f>'Pályáztatási szakasz'!BD48</f>
        <v>1</v>
      </c>
      <c r="Q47" s="20">
        <f>ROUND((P47*L47),0)</f>
        <v>0</v>
      </c>
      <c r="R47" s="132"/>
      <c r="S47" s="184">
        <f t="shared" si="132"/>
        <v>0</v>
      </c>
      <c r="T47" s="40">
        <f>'Pályáztatási szakasz'!W48</f>
        <v>0</v>
      </c>
      <c r="U47" s="249" t="str">
        <f t="shared" si="235"/>
        <v xml:space="preserve"> </v>
      </c>
      <c r="V47" s="135">
        <f t="shared" si="134"/>
        <v>0</v>
      </c>
      <c r="W47" s="20">
        <f>I47</f>
        <v>0</v>
      </c>
      <c r="X47" s="21">
        <f>V47*W47</f>
        <v>0</v>
      </c>
      <c r="Y47" s="131">
        <f t="shared" si="7"/>
        <v>1</v>
      </c>
      <c r="Z47" s="20">
        <f t="shared" si="137"/>
        <v>0</v>
      </c>
      <c r="AA47" s="132"/>
      <c r="AB47" s="20">
        <f t="shared" si="138"/>
        <v>0</v>
      </c>
      <c r="AC47" s="133"/>
      <c r="AD47" s="131">
        <f t="shared" si="139"/>
        <v>1</v>
      </c>
      <c r="AE47" s="20">
        <f t="shared" si="140"/>
        <v>0</v>
      </c>
      <c r="AF47" s="132"/>
      <c r="AG47" s="134">
        <f t="shared" si="141"/>
        <v>0</v>
      </c>
      <c r="AH47" s="80">
        <f t="shared" si="142"/>
        <v>0</v>
      </c>
      <c r="AI47" s="249" t="str">
        <f t="shared" si="143"/>
        <v xml:space="preserve"> </v>
      </c>
      <c r="AJ47" s="135">
        <f t="shared" si="144"/>
        <v>0</v>
      </c>
      <c r="AK47" s="20">
        <f>W47</f>
        <v>0</v>
      </c>
      <c r="AL47" s="21">
        <f>AJ47*AK47</f>
        <v>0</v>
      </c>
      <c r="AM47" s="131">
        <f t="shared" si="120"/>
        <v>1</v>
      </c>
      <c r="AN47" s="20">
        <f t="shared" si="147"/>
        <v>0</v>
      </c>
      <c r="AO47" s="132"/>
      <c r="AP47" s="20">
        <f t="shared" si="148"/>
        <v>0</v>
      </c>
      <c r="AQ47" s="133"/>
      <c r="AR47" s="131">
        <f t="shared" si="149"/>
        <v>1</v>
      </c>
      <c r="AS47" s="20">
        <f t="shared" si="150"/>
        <v>0</v>
      </c>
      <c r="AT47" s="132"/>
      <c r="AU47" s="134">
        <f t="shared" si="151"/>
        <v>0</v>
      </c>
      <c r="AV47" s="80">
        <f t="shared" si="152"/>
        <v>0</v>
      </c>
      <c r="AW47" s="249" t="str">
        <f t="shared" si="153"/>
        <v xml:space="preserve"> </v>
      </c>
      <c r="AX47" s="135">
        <f t="shared" si="154"/>
        <v>0</v>
      </c>
      <c r="AY47" s="20">
        <f>AK47</f>
        <v>0</v>
      </c>
      <c r="AZ47" s="21">
        <f>AX47*AY47</f>
        <v>0</v>
      </c>
      <c r="BA47" s="131">
        <f t="shared" si="121"/>
        <v>1</v>
      </c>
      <c r="BB47" s="20">
        <f t="shared" si="157"/>
        <v>0</v>
      </c>
      <c r="BC47" s="132"/>
      <c r="BD47" s="20">
        <f t="shared" si="158"/>
        <v>0</v>
      </c>
      <c r="BE47" s="133"/>
      <c r="BF47" s="131">
        <f t="shared" si="159"/>
        <v>1</v>
      </c>
      <c r="BG47" s="20">
        <f t="shared" si="160"/>
        <v>0</v>
      </c>
      <c r="BH47" s="132"/>
      <c r="BI47" s="134">
        <f t="shared" si="161"/>
        <v>0</v>
      </c>
      <c r="BJ47" s="80">
        <f t="shared" si="162"/>
        <v>0</v>
      </c>
      <c r="BK47" s="249" t="str">
        <f t="shared" si="163"/>
        <v xml:space="preserve"> </v>
      </c>
      <c r="BL47" s="135">
        <f t="shared" si="164"/>
        <v>0</v>
      </c>
      <c r="BM47" s="20">
        <f>AY47</f>
        <v>0</v>
      </c>
      <c r="BN47" s="21">
        <f>BL47*BM47</f>
        <v>0</v>
      </c>
      <c r="BO47" s="131">
        <f t="shared" si="122"/>
        <v>1</v>
      </c>
      <c r="BP47" s="20">
        <f t="shared" si="167"/>
        <v>0</v>
      </c>
      <c r="BQ47" s="132"/>
      <c r="BR47" s="20">
        <f t="shared" si="168"/>
        <v>0</v>
      </c>
      <c r="BS47" s="133"/>
      <c r="BT47" s="131">
        <f t="shared" si="169"/>
        <v>1</v>
      </c>
      <c r="BU47" s="20">
        <f t="shared" si="170"/>
        <v>0</v>
      </c>
      <c r="BV47" s="132"/>
      <c r="BW47" s="134">
        <f t="shared" si="171"/>
        <v>0</v>
      </c>
      <c r="BX47" s="80">
        <f t="shared" si="172"/>
        <v>0</v>
      </c>
      <c r="BY47" s="249" t="str">
        <f t="shared" si="173"/>
        <v xml:space="preserve"> </v>
      </c>
      <c r="BZ47" s="135">
        <f t="shared" si="174"/>
        <v>0</v>
      </c>
      <c r="CA47" s="20">
        <f>BM47</f>
        <v>0</v>
      </c>
      <c r="CB47" s="21">
        <f>BZ47*CA47</f>
        <v>0</v>
      </c>
      <c r="CC47" s="131">
        <f t="shared" si="123"/>
        <v>1</v>
      </c>
      <c r="CD47" s="20">
        <f t="shared" si="177"/>
        <v>0</v>
      </c>
      <c r="CE47" s="132"/>
      <c r="CF47" s="20">
        <f t="shared" si="178"/>
        <v>0</v>
      </c>
      <c r="CG47" s="133"/>
      <c r="CH47" s="131">
        <f t="shared" si="179"/>
        <v>1</v>
      </c>
      <c r="CI47" s="20">
        <f t="shared" si="180"/>
        <v>0</v>
      </c>
      <c r="CJ47" s="132"/>
      <c r="CK47" s="134">
        <f t="shared" si="181"/>
        <v>0</v>
      </c>
      <c r="CL47" s="80">
        <f t="shared" si="182"/>
        <v>0</v>
      </c>
      <c r="CM47" s="249" t="str">
        <f t="shared" si="183"/>
        <v xml:space="preserve"> </v>
      </c>
      <c r="CN47" s="135">
        <f t="shared" si="184"/>
        <v>0</v>
      </c>
      <c r="CO47" s="20">
        <f>CA47</f>
        <v>0</v>
      </c>
      <c r="CP47" s="21">
        <f>CN47*CO47</f>
        <v>0</v>
      </c>
      <c r="CQ47" s="131">
        <f t="shared" si="124"/>
        <v>1</v>
      </c>
      <c r="CR47" s="20">
        <f t="shared" si="187"/>
        <v>0</v>
      </c>
      <c r="CS47" s="132"/>
      <c r="CT47" s="20">
        <f t="shared" si="188"/>
        <v>0</v>
      </c>
      <c r="CU47" s="133"/>
      <c r="CV47" s="131">
        <f t="shared" si="189"/>
        <v>1</v>
      </c>
      <c r="CW47" s="20">
        <f t="shared" si="190"/>
        <v>0</v>
      </c>
      <c r="CX47" s="132"/>
      <c r="CY47" s="134">
        <f t="shared" si="191"/>
        <v>0</v>
      </c>
      <c r="CZ47" s="80">
        <f t="shared" si="192"/>
        <v>0</v>
      </c>
      <c r="DA47" s="249" t="str">
        <f t="shared" si="193"/>
        <v xml:space="preserve"> </v>
      </c>
      <c r="DB47" s="135">
        <f t="shared" si="194"/>
        <v>0</v>
      </c>
      <c r="DC47" s="20">
        <f>CO47</f>
        <v>0</v>
      </c>
      <c r="DD47" s="21">
        <f>DB47*DC47</f>
        <v>0</v>
      </c>
      <c r="DE47" s="131">
        <f t="shared" si="125"/>
        <v>1</v>
      </c>
      <c r="DF47" s="20">
        <f t="shared" si="197"/>
        <v>0</v>
      </c>
      <c r="DG47" s="132"/>
      <c r="DH47" s="20">
        <f t="shared" si="198"/>
        <v>0</v>
      </c>
      <c r="DI47" s="133"/>
      <c r="DJ47" s="131">
        <f t="shared" si="199"/>
        <v>1</v>
      </c>
      <c r="DK47" s="20">
        <f t="shared" si="200"/>
        <v>0</v>
      </c>
      <c r="DL47" s="132"/>
      <c r="DM47" s="134">
        <f t="shared" si="201"/>
        <v>0</v>
      </c>
      <c r="DN47" s="80">
        <f t="shared" si="202"/>
        <v>0</v>
      </c>
      <c r="DO47" s="249" t="str">
        <f t="shared" si="203"/>
        <v xml:space="preserve"> </v>
      </c>
      <c r="DP47" s="135">
        <f t="shared" si="204"/>
        <v>0</v>
      </c>
      <c r="DQ47" s="20">
        <f>DC47</f>
        <v>0</v>
      </c>
      <c r="DR47" s="21">
        <f>DP47*DQ47</f>
        <v>0</v>
      </c>
      <c r="DS47" s="131">
        <f t="shared" si="126"/>
        <v>1</v>
      </c>
      <c r="DT47" s="20">
        <f t="shared" si="207"/>
        <v>0</v>
      </c>
      <c r="DU47" s="132"/>
      <c r="DV47" s="20">
        <f t="shared" si="208"/>
        <v>0</v>
      </c>
      <c r="DW47" s="133"/>
      <c r="DX47" s="131">
        <f t="shared" si="209"/>
        <v>1</v>
      </c>
      <c r="DY47" s="20">
        <f t="shared" si="210"/>
        <v>0</v>
      </c>
      <c r="DZ47" s="132"/>
      <c r="EA47" s="134">
        <f t="shared" si="211"/>
        <v>0</v>
      </c>
      <c r="EB47" s="80">
        <f t="shared" si="212"/>
        <v>0</v>
      </c>
      <c r="EC47" s="249" t="str">
        <f t="shared" si="213"/>
        <v xml:space="preserve"> </v>
      </c>
      <c r="ED47" s="135">
        <f t="shared" si="214"/>
        <v>0</v>
      </c>
      <c r="EE47" s="20">
        <f>DQ47</f>
        <v>0</v>
      </c>
      <c r="EF47" s="21">
        <f>ED47*EE47</f>
        <v>0</v>
      </c>
      <c r="EG47" s="131">
        <f t="shared" si="127"/>
        <v>1</v>
      </c>
      <c r="EH47" s="20">
        <f t="shared" si="217"/>
        <v>0</v>
      </c>
      <c r="EI47" s="132"/>
      <c r="EJ47" s="20">
        <f t="shared" si="218"/>
        <v>0</v>
      </c>
      <c r="EK47" s="133"/>
      <c r="EL47" s="131">
        <f t="shared" si="219"/>
        <v>1</v>
      </c>
      <c r="EM47" s="20">
        <f t="shared" si="220"/>
        <v>0</v>
      </c>
      <c r="EN47" s="132"/>
      <c r="EO47" s="134">
        <f t="shared" si="221"/>
        <v>0</v>
      </c>
      <c r="EP47" s="80">
        <f t="shared" si="222"/>
        <v>0</v>
      </c>
      <c r="EQ47" s="249" t="str">
        <f t="shared" si="223"/>
        <v xml:space="preserve"> </v>
      </c>
      <c r="ER47" s="135">
        <f t="shared" si="224"/>
        <v>0</v>
      </c>
      <c r="ES47" s="20">
        <f>EE47</f>
        <v>0</v>
      </c>
      <c r="ET47" s="21">
        <f>ER47*ES47</f>
        <v>0</v>
      </c>
      <c r="EU47" s="131">
        <f t="shared" si="128"/>
        <v>1</v>
      </c>
      <c r="EV47" s="20">
        <f t="shared" si="227"/>
        <v>0</v>
      </c>
      <c r="EW47" s="132"/>
      <c r="EX47" s="20">
        <f t="shared" si="228"/>
        <v>0</v>
      </c>
      <c r="EY47" s="133"/>
      <c r="EZ47" s="131">
        <f t="shared" si="229"/>
        <v>1</v>
      </c>
      <c r="FA47" s="20">
        <f t="shared" si="230"/>
        <v>0</v>
      </c>
      <c r="FB47" s="132"/>
      <c r="FC47" s="134">
        <f t="shared" si="231"/>
        <v>0</v>
      </c>
      <c r="FD47" s="80">
        <f t="shared" si="232"/>
        <v>0</v>
      </c>
      <c r="FE47" s="249" t="str">
        <f t="shared" si="233"/>
        <v xml:space="preserve"> </v>
      </c>
      <c r="FO47" s="129" t="str">
        <f t="shared" si="234"/>
        <v>A/II</v>
      </c>
    </row>
    <row r="48" spans="2:171" x14ac:dyDescent="0.25">
      <c r="B48" s="130" t="s">
        <v>230</v>
      </c>
      <c r="C48" s="121"/>
      <c r="D48" s="40"/>
      <c r="E48" s="416" t="str">
        <f>'Pályáztatási szakasz'!E49:F49</f>
        <v>Költségelem megnevezés…</v>
      </c>
      <c r="F48" s="416"/>
      <c r="G48" s="250">
        <f>'Pályáztatási szakasz'!G49</f>
        <v>0</v>
      </c>
      <c r="H48" s="251">
        <f>'Pályáztatási szakasz'!AT49</f>
        <v>0</v>
      </c>
      <c r="I48" s="20">
        <f>'Pályáztatási szakasz'!AW49</f>
        <v>0</v>
      </c>
      <c r="J48" s="67">
        <f t="shared" si="119"/>
        <v>0</v>
      </c>
      <c r="K48" s="131">
        <f>'Pályáztatási szakasz'!AY49</f>
        <v>1</v>
      </c>
      <c r="L48" s="20">
        <f t="shared" si="129"/>
        <v>0</v>
      </c>
      <c r="M48" s="132"/>
      <c r="N48" s="20">
        <f>J48-L48</f>
        <v>0</v>
      </c>
      <c r="O48" s="133"/>
      <c r="P48" s="131">
        <f>'Pályáztatási szakasz'!BD49</f>
        <v>1</v>
      </c>
      <c r="Q48" s="20">
        <f>ROUND((P48*L48),0)</f>
        <v>0</v>
      </c>
      <c r="R48" s="132"/>
      <c r="S48" s="184">
        <f t="shared" si="132"/>
        <v>0</v>
      </c>
      <c r="T48" s="40">
        <f>'Pályáztatási szakasz'!W49</f>
        <v>0</v>
      </c>
      <c r="U48" s="249" t="str">
        <f t="shared" si="235"/>
        <v xml:space="preserve"> </v>
      </c>
      <c r="V48" s="135">
        <f t="shared" si="134"/>
        <v>0</v>
      </c>
      <c r="W48" s="20">
        <f>I48</f>
        <v>0</v>
      </c>
      <c r="X48" s="21">
        <f>V48*W48</f>
        <v>0</v>
      </c>
      <c r="Y48" s="131">
        <f t="shared" si="7"/>
        <v>1</v>
      </c>
      <c r="Z48" s="20">
        <f t="shared" si="137"/>
        <v>0</v>
      </c>
      <c r="AA48" s="132"/>
      <c r="AB48" s="20">
        <f t="shared" si="138"/>
        <v>0</v>
      </c>
      <c r="AC48" s="133"/>
      <c r="AD48" s="131">
        <f t="shared" si="139"/>
        <v>1</v>
      </c>
      <c r="AE48" s="20">
        <f t="shared" si="140"/>
        <v>0</v>
      </c>
      <c r="AF48" s="132"/>
      <c r="AG48" s="134">
        <f t="shared" si="141"/>
        <v>0</v>
      </c>
      <c r="AH48" s="80">
        <f t="shared" si="142"/>
        <v>0</v>
      </c>
      <c r="AI48" s="249" t="str">
        <f t="shared" si="143"/>
        <v xml:space="preserve"> </v>
      </c>
      <c r="AJ48" s="135">
        <f t="shared" si="144"/>
        <v>0</v>
      </c>
      <c r="AK48" s="20">
        <f>W48</f>
        <v>0</v>
      </c>
      <c r="AL48" s="21">
        <f>AJ48*AK48</f>
        <v>0</v>
      </c>
      <c r="AM48" s="131">
        <f t="shared" si="120"/>
        <v>1</v>
      </c>
      <c r="AN48" s="20">
        <f t="shared" si="147"/>
        <v>0</v>
      </c>
      <c r="AO48" s="132"/>
      <c r="AP48" s="20">
        <f t="shared" si="148"/>
        <v>0</v>
      </c>
      <c r="AQ48" s="133"/>
      <c r="AR48" s="131">
        <f t="shared" si="149"/>
        <v>1</v>
      </c>
      <c r="AS48" s="20">
        <f t="shared" si="150"/>
        <v>0</v>
      </c>
      <c r="AT48" s="132"/>
      <c r="AU48" s="134">
        <f t="shared" si="151"/>
        <v>0</v>
      </c>
      <c r="AV48" s="80">
        <f t="shared" si="152"/>
        <v>0</v>
      </c>
      <c r="AW48" s="249" t="str">
        <f t="shared" si="153"/>
        <v xml:space="preserve"> </v>
      </c>
      <c r="AX48" s="135">
        <f t="shared" si="154"/>
        <v>0</v>
      </c>
      <c r="AY48" s="20">
        <f>AK48</f>
        <v>0</v>
      </c>
      <c r="AZ48" s="21">
        <f>AX48*AY48</f>
        <v>0</v>
      </c>
      <c r="BA48" s="131">
        <f t="shared" si="121"/>
        <v>1</v>
      </c>
      <c r="BB48" s="20">
        <f t="shared" si="157"/>
        <v>0</v>
      </c>
      <c r="BC48" s="132"/>
      <c r="BD48" s="20">
        <f t="shared" si="158"/>
        <v>0</v>
      </c>
      <c r="BE48" s="133"/>
      <c r="BF48" s="131">
        <f t="shared" si="159"/>
        <v>1</v>
      </c>
      <c r="BG48" s="20">
        <f t="shared" si="160"/>
        <v>0</v>
      </c>
      <c r="BH48" s="132"/>
      <c r="BI48" s="134">
        <f t="shared" si="161"/>
        <v>0</v>
      </c>
      <c r="BJ48" s="80">
        <f t="shared" si="162"/>
        <v>0</v>
      </c>
      <c r="BK48" s="249" t="str">
        <f t="shared" si="163"/>
        <v xml:space="preserve"> </v>
      </c>
      <c r="BL48" s="135">
        <f t="shared" si="164"/>
        <v>0</v>
      </c>
      <c r="BM48" s="20">
        <f>AY48</f>
        <v>0</v>
      </c>
      <c r="BN48" s="21">
        <f>BL48*BM48</f>
        <v>0</v>
      </c>
      <c r="BO48" s="131">
        <f t="shared" si="122"/>
        <v>1</v>
      </c>
      <c r="BP48" s="20">
        <f t="shared" si="167"/>
        <v>0</v>
      </c>
      <c r="BQ48" s="132"/>
      <c r="BR48" s="20">
        <f t="shared" si="168"/>
        <v>0</v>
      </c>
      <c r="BS48" s="133"/>
      <c r="BT48" s="131">
        <f t="shared" si="169"/>
        <v>1</v>
      </c>
      <c r="BU48" s="20">
        <f t="shared" si="170"/>
        <v>0</v>
      </c>
      <c r="BV48" s="132"/>
      <c r="BW48" s="134">
        <f t="shared" si="171"/>
        <v>0</v>
      </c>
      <c r="BX48" s="80">
        <f t="shared" si="172"/>
        <v>0</v>
      </c>
      <c r="BY48" s="249" t="str">
        <f t="shared" si="173"/>
        <v xml:space="preserve"> </v>
      </c>
      <c r="BZ48" s="135">
        <f t="shared" si="174"/>
        <v>0</v>
      </c>
      <c r="CA48" s="20">
        <f>BM48</f>
        <v>0</v>
      </c>
      <c r="CB48" s="21">
        <f>BZ48*CA48</f>
        <v>0</v>
      </c>
      <c r="CC48" s="131">
        <f t="shared" si="123"/>
        <v>1</v>
      </c>
      <c r="CD48" s="20">
        <f t="shared" si="177"/>
        <v>0</v>
      </c>
      <c r="CE48" s="132"/>
      <c r="CF48" s="20">
        <f t="shared" si="178"/>
        <v>0</v>
      </c>
      <c r="CG48" s="133"/>
      <c r="CH48" s="131">
        <f t="shared" si="179"/>
        <v>1</v>
      </c>
      <c r="CI48" s="20">
        <f t="shared" si="180"/>
        <v>0</v>
      </c>
      <c r="CJ48" s="132"/>
      <c r="CK48" s="134">
        <f t="shared" si="181"/>
        <v>0</v>
      </c>
      <c r="CL48" s="80">
        <f t="shared" si="182"/>
        <v>0</v>
      </c>
      <c r="CM48" s="249" t="str">
        <f t="shared" si="183"/>
        <v xml:space="preserve"> </v>
      </c>
      <c r="CN48" s="135">
        <f t="shared" si="184"/>
        <v>0</v>
      </c>
      <c r="CO48" s="20">
        <f>CA48</f>
        <v>0</v>
      </c>
      <c r="CP48" s="21">
        <f>CN48*CO48</f>
        <v>0</v>
      </c>
      <c r="CQ48" s="131">
        <f t="shared" si="124"/>
        <v>1</v>
      </c>
      <c r="CR48" s="20">
        <f t="shared" si="187"/>
        <v>0</v>
      </c>
      <c r="CS48" s="132"/>
      <c r="CT48" s="20">
        <f t="shared" si="188"/>
        <v>0</v>
      </c>
      <c r="CU48" s="133"/>
      <c r="CV48" s="131">
        <f t="shared" si="189"/>
        <v>1</v>
      </c>
      <c r="CW48" s="20">
        <f t="shared" si="190"/>
        <v>0</v>
      </c>
      <c r="CX48" s="132"/>
      <c r="CY48" s="134">
        <f t="shared" si="191"/>
        <v>0</v>
      </c>
      <c r="CZ48" s="80">
        <f t="shared" si="192"/>
        <v>0</v>
      </c>
      <c r="DA48" s="249" t="str">
        <f t="shared" si="193"/>
        <v xml:space="preserve"> </v>
      </c>
      <c r="DB48" s="135">
        <f t="shared" si="194"/>
        <v>0</v>
      </c>
      <c r="DC48" s="20">
        <f>CO48</f>
        <v>0</v>
      </c>
      <c r="DD48" s="21">
        <f>DB48*DC48</f>
        <v>0</v>
      </c>
      <c r="DE48" s="131">
        <f t="shared" si="125"/>
        <v>1</v>
      </c>
      <c r="DF48" s="20">
        <f t="shared" si="197"/>
        <v>0</v>
      </c>
      <c r="DG48" s="132"/>
      <c r="DH48" s="20">
        <f t="shared" si="198"/>
        <v>0</v>
      </c>
      <c r="DI48" s="133"/>
      <c r="DJ48" s="131">
        <f t="shared" si="199"/>
        <v>1</v>
      </c>
      <c r="DK48" s="20">
        <f t="shared" si="200"/>
        <v>0</v>
      </c>
      <c r="DL48" s="132"/>
      <c r="DM48" s="134">
        <f t="shared" si="201"/>
        <v>0</v>
      </c>
      <c r="DN48" s="80">
        <f t="shared" si="202"/>
        <v>0</v>
      </c>
      <c r="DO48" s="249" t="str">
        <f t="shared" si="203"/>
        <v xml:space="preserve"> </v>
      </c>
      <c r="DP48" s="135">
        <f t="shared" si="204"/>
        <v>0</v>
      </c>
      <c r="DQ48" s="20">
        <f>DC48</f>
        <v>0</v>
      </c>
      <c r="DR48" s="21">
        <f>DP48*DQ48</f>
        <v>0</v>
      </c>
      <c r="DS48" s="131">
        <f t="shared" si="126"/>
        <v>1</v>
      </c>
      <c r="DT48" s="20">
        <f t="shared" si="207"/>
        <v>0</v>
      </c>
      <c r="DU48" s="132"/>
      <c r="DV48" s="20">
        <f t="shared" si="208"/>
        <v>0</v>
      </c>
      <c r="DW48" s="133"/>
      <c r="DX48" s="131">
        <f t="shared" si="209"/>
        <v>1</v>
      </c>
      <c r="DY48" s="20">
        <f t="shared" si="210"/>
        <v>0</v>
      </c>
      <c r="DZ48" s="132"/>
      <c r="EA48" s="134">
        <f t="shared" si="211"/>
        <v>0</v>
      </c>
      <c r="EB48" s="80">
        <f t="shared" si="212"/>
        <v>0</v>
      </c>
      <c r="EC48" s="249" t="str">
        <f t="shared" si="213"/>
        <v xml:space="preserve"> </v>
      </c>
      <c r="ED48" s="135">
        <f t="shared" si="214"/>
        <v>0</v>
      </c>
      <c r="EE48" s="20">
        <f>DQ48</f>
        <v>0</v>
      </c>
      <c r="EF48" s="21">
        <f>ED48*EE48</f>
        <v>0</v>
      </c>
      <c r="EG48" s="131">
        <f t="shared" si="127"/>
        <v>1</v>
      </c>
      <c r="EH48" s="20">
        <f t="shared" si="217"/>
        <v>0</v>
      </c>
      <c r="EI48" s="132"/>
      <c r="EJ48" s="20">
        <f t="shared" si="218"/>
        <v>0</v>
      </c>
      <c r="EK48" s="133"/>
      <c r="EL48" s="131">
        <f t="shared" si="219"/>
        <v>1</v>
      </c>
      <c r="EM48" s="20">
        <f t="shared" si="220"/>
        <v>0</v>
      </c>
      <c r="EN48" s="132"/>
      <c r="EO48" s="134">
        <f t="shared" si="221"/>
        <v>0</v>
      </c>
      <c r="EP48" s="80">
        <f t="shared" si="222"/>
        <v>0</v>
      </c>
      <c r="EQ48" s="249" t="str">
        <f t="shared" si="223"/>
        <v xml:space="preserve"> </v>
      </c>
      <c r="ER48" s="135">
        <f t="shared" si="224"/>
        <v>0</v>
      </c>
      <c r="ES48" s="20">
        <f>EE48</f>
        <v>0</v>
      </c>
      <c r="ET48" s="21">
        <f>ER48*ES48</f>
        <v>0</v>
      </c>
      <c r="EU48" s="131">
        <f t="shared" si="128"/>
        <v>1</v>
      </c>
      <c r="EV48" s="20">
        <f t="shared" si="227"/>
        <v>0</v>
      </c>
      <c r="EW48" s="132"/>
      <c r="EX48" s="20">
        <f t="shared" si="228"/>
        <v>0</v>
      </c>
      <c r="EY48" s="133"/>
      <c r="EZ48" s="131">
        <f t="shared" si="229"/>
        <v>1</v>
      </c>
      <c r="FA48" s="20">
        <f t="shared" si="230"/>
        <v>0</v>
      </c>
      <c r="FB48" s="132"/>
      <c r="FC48" s="134">
        <f t="shared" si="231"/>
        <v>0</v>
      </c>
      <c r="FD48" s="80">
        <f t="shared" si="232"/>
        <v>0</v>
      </c>
      <c r="FE48" s="249" t="str">
        <f t="shared" si="233"/>
        <v xml:space="preserve"> </v>
      </c>
      <c r="FO48" s="129" t="str">
        <f t="shared" si="234"/>
        <v>A/II</v>
      </c>
    </row>
    <row r="49" spans="2:171" x14ac:dyDescent="0.25">
      <c r="B49" s="130" t="s">
        <v>231</v>
      </c>
      <c r="C49" s="121"/>
      <c r="D49" s="40"/>
      <c r="E49" s="416" t="str">
        <f>'Pályáztatási szakasz'!E50:F50</f>
        <v>Költségelem megnevezés…</v>
      </c>
      <c r="F49" s="416"/>
      <c r="G49" s="250">
        <f>'Pályáztatási szakasz'!G50</f>
        <v>0</v>
      </c>
      <c r="H49" s="251">
        <f>'Pályáztatási szakasz'!AT50</f>
        <v>0</v>
      </c>
      <c r="I49" s="20">
        <f>'Pályáztatási szakasz'!AW50</f>
        <v>0</v>
      </c>
      <c r="J49" s="67">
        <f t="shared" si="119"/>
        <v>0</v>
      </c>
      <c r="K49" s="131">
        <f>'Pályáztatási szakasz'!AY50</f>
        <v>1</v>
      </c>
      <c r="L49" s="20">
        <f t="shared" si="129"/>
        <v>0</v>
      </c>
      <c r="M49" s="132"/>
      <c r="N49" s="20">
        <f>J49-L49</f>
        <v>0</v>
      </c>
      <c r="O49" s="133"/>
      <c r="P49" s="131">
        <f>'Pályáztatási szakasz'!BD50</f>
        <v>1</v>
      </c>
      <c r="Q49" s="20">
        <f>ROUND((P49*L49),0)</f>
        <v>0</v>
      </c>
      <c r="R49" s="132"/>
      <c r="S49" s="184">
        <f t="shared" si="132"/>
        <v>0</v>
      </c>
      <c r="T49" s="40">
        <f>'Pályáztatási szakasz'!W50</f>
        <v>0</v>
      </c>
      <c r="U49" s="249" t="str">
        <f t="shared" si="235"/>
        <v xml:space="preserve"> </v>
      </c>
      <c r="V49" s="135">
        <f t="shared" si="134"/>
        <v>0</v>
      </c>
      <c r="W49" s="20">
        <f>I49</f>
        <v>0</v>
      </c>
      <c r="X49" s="21">
        <f>V49*W49</f>
        <v>0</v>
      </c>
      <c r="Y49" s="131">
        <f t="shared" si="7"/>
        <v>1</v>
      </c>
      <c r="Z49" s="20">
        <f>ROUND((X49*Y49),0)</f>
        <v>0</v>
      </c>
      <c r="AA49" s="132"/>
      <c r="AB49" s="20">
        <f t="shared" si="138"/>
        <v>0</v>
      </c>
      <c r="AC49" s="133"/>
      <c r="AD49" s="131">
        <f t="shared" si="139"/>
        <v>1</v>
      </c>
      <c r="AE49" s="20">
        <f t="shared" si="140"/>
        <v>0</v>
      </c>
      <c r="AF49" s="132"/>
      <c r="AG49" s="134">
        <f t="shared" si="141"/>
        <v>0</v>
      </c>
      <c r="AH49" s="80">
        <f t="shared" si="142"/>
        <v>0</v>
      </c>
      <c r="AI49" s="249" t="str">
        <f t="shared" si="143"/>
        <v xml:space="preserve"> </v>
      </c>
      <c r="AJ49" s="135">
        <f t="shared" si="144"/>
        <v>0</v>
      </c>
      <c r="AK49" s="20">
        <f>W49</f>
        <v>0</v>
      </c>
      <c r="AL49" s="21">
        <f>AJ49*AK49</f>
        <v>0</v>
      </c>
      <c r="AM49" s="131">
        <f t="shared" si="120"/>
        <v>1</v>
      </c>
      <c r="AN49" s="20">
        <f>ROUND((AL49*AM49),0)</f>
        <v>0</v>
      </c>
      <c r="AO49" s="132"/>
      <c r="AP49" s="20">
        <f t="shared" si="148"/>
        <v>0</v>
      </c>
      <c r="AQ49" s="133"/>
      <c r="AR49" s="131">
        <f t="shared" si="149"/>
        <v>1</v>
      </c>
      <c r="AS49" s="20">
        <f t="shared" si="150"/>
        <v>0</v>
      </c>
      <c r="AT49" s="132"/>
      <c r="AU49" s="134">
        <f t="shared" si="151"/>
        <v>0</v>
      </c>
      <c r="AV49" s="80">
        <f t="shared" si="152"/>
        <v>0</v>
      </c>
      <c r="AW49" s="249" t="str">
        <f t="shared" si="153"/>
        <v xml:space="preserve"> </v>
      </c>
      <c r="AX49" s="135">
        <f t="shared" si="154"/>
        <v>0</v>
      </c>
      <c r="AY49" s="20">
        <f>AK49</f>
        <v>0</v>
      </c>
      <c r="AZ49" s="21">
        <f>AX49*AY49</f>
        <v>0</v>
      </c>
      <c r="BA49" s="131">
        <f t="shared" si="121"/>
        <v>1</v>
      </c>
      <c r="BB49" s="20">
        <f>ROUND((AZ49*BA49),0)</f>
        <v>0</v>
      </c>
      <c r="BC49" s="132"/>
      <c r="BD49" s="20">
        <f t="shared" si="158"/>
        <v>0</v>
      </c>
      <c r="BE49" s="133"/>
      <c r="BF49" s="131">
        <f t="shared" si="159"/>
        <v>1</v>
      </c>
      <c r="BG49" s="20">
        <f t="shared" si="160"/>
        <v>0</v>
      </c>
      <c r="BH49" s="132"/>
      <c r="BI49" s="134">
        <f t="shared" si="161"/>
        <v>0</v>
      </c>
      <c r="BJ49" s="80">
        <f t="shared" si="162"/>
        <v>0</v>
      </c>
      <c r="BK49" s="249" t="str">
        <f t="shared" si="163"/>
        <v xml:space="preserve"> </v>
      </c>
      <c r="BL49" s="135">
        <f t="shared" si="164"/>
        <v>0</v>
      </c>
      <c r="BM49" s="20">
        <f>AY49</f>
        <v>0</v>
      </c>
      <c r="BN49" s="21">
        <f>BL49*BM49</f>
        <v>0</v>
      </c>
      <c r="BO49" s="131">
        <f t="shared" si="122"/>
        <v>1</v>
      </c>
      <c r="BP49" s="20">
        <f>ROUND((BN49*BO49),0)</f>
        <v>0</v>
      </c>
      <c r="BQ49" s="132"/>
      <c r="BR49" s="20">
        <f t="shared" si="168"/>
        <v>0</v>
      </c>
      <c r="BS49" s="133"/>
      <c r="BT49" s="131">
        <f t="shared" si="169"/>
        <v>1</v>
      </c>
      <c r="BU49" s="20">
        <f t="shared" si="170"/>
        <v>0</v>
      </c>
      <c r="BV49" s="132"/>
      <c r="BW49" s="134">
        <f t="shared" si="171"/>
        <v>0</v>
      </c>
      <c r="BX49" s="80">
        <f t="shared" si="172"/>
        <v>0</v>
      </c>
      <c r="BY49" s="249" t="str">
        <f t="shared" si="173"/>
        <v xml:space="preserve"> </v>
      </c>
      <c r="BZ49" s="135">
        <f t="shared" si="174"/>
        <v>0</v>
      </c>
      <c r="CA49" s="20">
        <f>BM49</f>
        <v>0</v>
      </c>
      <c r="CB49" s="21">
        <f>BZ49*CA49</f>
        <v>0</v>
      </c>
      <c r="CC49" s="131">
        <f t="shared" si="123"/>
        <v>1</v>
      </c>
      <c r="CD49" s="20">
        <f>ROUND((CB49*CC49),0)</f>
        <v>0</v>
      </c>
      <c r="CE49" s="132"/>
      <c r="CF49" s="20">
        <f t="shared" si="178"/>
        <v>0</v>
      </c>
      <c r="CG49" s="133"/>
      <c r="CH49" s="131">
        <f t="shared" si="179"/>
        <v>1</v>
      </c>
      <c r="CI49" s="20">
        <f t="shared" si="180"/>
        <v>0</v>
      </c>
      <c r="CJ49" s="132"/>
      <c r="CK49" s="134">
        <f t="shared" si="181"/>
        <v>0</v>
      </c>
      <c r="CL49" s="80">
        <f t="shared" si="182"/>
        <v>0</v>
      </c>
      <c r="CM49" s="249" t="str">
        <f t="shared" si="183"/>
        <v xml:space="preserve"> </v>
      </c>
      <c r="CN49" s="135">
        <f t="shared" si="184"/>
        <v>0</v>
      </c>
      <c r="CO49" s="20">
        <f>CA49</f>
        <v>0</v>
      </c>
      <c r="CP49" s="21">
        <f>CN49*CO49</f>
        <v>0</v>
      </c>
      <c r="CQ49" s="131">
        <f t="shared" si="124"/>
        <v>1</v>
      </c>
      <c r="CR49" s="20">
        <f>ROUND((CP49*CQ49),0)</f>
        <v>0</v>
      </c>
      <c r="CS49" s="132"/>
      <c r="CT49" s="20">
        <f t="shared" si="188"/>
        <v>0</v>
      </c>
      <c r="CU49" s="133"/>
      <c r="CV49" s="131">
        <f t="shared" si="189"/>
        <v>1</v>
      </c>
      <c r="CW49" s="20">
        <f t="shared" si="190"/>
        <v>0</v>
      </c>
      <c r="CX49" s="132"/>
      <c r="CY49" s="134">
        <f t="shared" si="191"/>
        <v>0</v>
      </c>
      <c r="CZ49" s="80">
        <f t="shared" si="192"/>
        <v>0</v>
      </c>
      <c r="DA49" s="249" t="str">
        <f t="shared" si="193"/>
        <v xml:space="preserve"> </v>
      </c>
      <c r="DB49" s="135">
        <f t="shared" si="194"/>
        <v>0</v>
      </c>
      <c r="DC49" s="20">
        <f>CO49</f>
        <v>0</v>
      </c>
      <c r="DD49" s="21">
        <f>DB49*DC49</f>
        <v>0</v>
      </c>
      <c r="DE49" s="131">
        <f t="shared" si="125"/>
        <v>1</v>
      </c>
      <c r="DF49" s="20">
        <f>ROUND((DD49*DE49),0)</f>
        <v>0</v>
      </c>
      <c r="DG49" s="132"/>
      <c r="DH49" s="20">
        <f t="shared" si="198"/>
        <v>0</v>
      </c>
      <c r="DI49" s="133"/>
      <c r="DJ49" s="131">
        <f t="shared" si="199"/>
        <v>1</v>
      </c>
      <c r="DK49" s="20">
        <f t="shared" si="200"/>
        <v>0</v>
      </c>
      <c r="DL49" s="132"/>
      <c r="DM49" s="134">
        <f t="shared" si="201"/>
        <v>0</v>
      </c>
      <c r="DN49" s="80">
        <f t="shared" si="202"/>
        <v>0</v>
      </c>
      <c r="DO49" s="249" t="str">
        <f t="shared" si="203"/>
        <v xml:space="preserve"> </v>
      </c>
      <c r="DP49" s="135">
        <f t="shared" si="204"/>
        <v>0</v>
      </c>
      <c r="DQ49" s="20">
        <f>DC49</f>
        <v>0</v>
      </c>
      <c r="DR49" s="21">
        <f>DP49*DQ49</f>
        <v>0</v>
      </c>
      <c r="DS49" s="131">
        <f t="shared" si="126"/>
        <v>1</v>
      </c>
      <c r="DT49" s="20">
        <f>ROUND((DR49*DS49),0)</f>
        <v>0</v>
      </c>
      <c r="DU49" s="132"/>
      <c r="DV49" s="20">
        <f t="shared" si="208"/>
        <v>0</v>
      </c>
      <c r="DW49" s="133"/>
      <c r="DX49" s="131">
        <f t="shared" si="209"/>
        <v>1</v>
      </c>
      <c r="DY49" s="20">
        <f t="shared" si="210"/>
        <v>0</v>
      </c>
      <c r="DZ49" s="132"/>
      <c r="EA49" s="134">
        <f t="shared" si="211"/>
        <v>0</v>
      </c>
      <c r="EB49" s="80">
        <f t="shared" si="212"/>
        <v>0</v>
      </c>
      <c r="EC49" s="249" t="str">
        <f t="shared" si="213"/>
        <v xml:space="preserve"> </v>
      </c>
      <c r="ED49" s="135">
        <f t="shared" si="214"/>
        <v>0</v>
      </c>
      <c r="EE49" s="20">
        <f>DQ49</f>
        <v>0</v>
      </c>
      <c r="EF49" s="21">
        <f>ED49*EE49</f>
        <v>0</v>
      </c>
      <c r="EG49" s="131">
        <f t="shared" si="127"/>
        <v>1</v>
      </c>
      <c r="EH49" s="20">
        <f>ROUND((EF49*EG49),0)</f>
        <v>0</v>
      </c>
      <c r="EI49" s="132"/>
      <c r="EJ49" s="20">
        <f t="shared" si="218"/>
        <v>0</v>
      </c>
      <c r="EK49" s="133"/>
      <c r="EL49" s="131">
        <f t="shared" si="219"/>
        <v>1</v>
      </c>
      <c r="EM49" s="20">
        <f t="shared" si="220"/>
        <v>0</v>
      </c>
      <c r="EN49" s="132"/>
      <c r="EO49" s="134">
        <f t="shared" si="221"/>
        <v>0</v>
      </c>
      <c r="EP49" s="80">
        <f t="shared" si="222"/>
        <v>0</v>
      </c>
      <c r="EQ49" s="249" t="str">
        <f t="shared" si="223"/>
        <v xml:space="preserve"> </v>
      </c>
      <c r="ER49" s="135">
        <f t="shared" si="224"/>
        <v>0</v>
      </c>
      <c r="ES49" s="20">
        <f>EE49</f>
        <v>0</v>
      </c>
      <c r="ET49" s="21">
        <f>ER49*ES49</f>
        <v>0</v>
      </c>
      <c r="EU49" s="131">
        <f t="shared" si="128"/>
        <v>1</v>
      </c>
      <c r="EV49" s="20">
        <f>ROUND((ET49*EU49),0)</f>
        <v>0</v>
      </c>
      <c r="EW49" s="132"/>
      <c r="EX49" s="20">
        <f t="shared" si="228"/>
        <v>0</v>
      </c>
      <c r="EY49" s="133"/>
      <c r="EZ49" s="131">
        <f t="shared" si="229"/>
        <v>1</v>
      </c>
      <c r="FA49" s="20">
        <f t="shared" si="230"/>
        <v>0</v>
      </c>
      <c r="FB49" s="132"/>
      <c r="FC49" s="134">
        <f t="shared" si="231"/>
        <v>0</v>
      </c>
      <c r="FD49" s="80">
        <f t="shared" si="232"/>
        <v>0</v>
      </c>
      <c r="FE49" s="249" t="str">
        <f t="shared" si="233"/>
        <v xml:space="preserve"> </v>
      </c>
      <c r="FO49" s="129" t="str">
        <f t="shared" si="234"/>
        <v>A/II</v>
      </c>
    </row>
    <row r="50" spans="2:171" x14ac:dyDescent="0.25">
      <c r="B50" s="120" t="s">
        <v>53</v>
      </c>
      <c r="C50" s="121"/>
      <c r="D50" s="417" t="s">
        <v>3</v>
      </c>
      <c r="E50" s="418"/>
      <c r="F50" s="419"/>
      <c r="G50" s="122"/>
      <c r="H50" s="123"/>
      <c r="I50" s="5"/>
      <c r="J50" s="65">
        <f>L50+N50</f>
        <v>0</v>
      </c>
      <c r="K50" s="71"/>
      <c r="L50" s="5">
        <f>+M50</f>
        <v>0</v>
      </c>
      <c r="M50" s="125">
        <f>+SUMIF($FO$6:$FO$627,$B50,L$6:L$627)</f>
        <v>0</v>
      </c>
      <c r="N50" s="5">
        <f>O50</f>
        <v>0</v>
      </c>
      <c r="O50" s="126">
        <f>+SUMIF($FO$6:$FO$627,$B50,N$6:N$627)</f>
        <v>0</v>
      </c>
      <c r="P50" s="136"/>
      <c r="Q50" s="5">
        <f>R50</f>
        <v>0</v>
      </c>
      <c r="R50" s="125">
        <f>+SUMIF($FO$6:$FO$627,$B50,Q$6:Q$627)</f>
        <v>0</v>
      </c>
      <c r="S50" s="6">
        <f>SUM(S51:S70)</f>
        <v>0</v>
      </c>
      <c r="T50" s="40"/>
      <c r="U50" s="249"/>
      <c r="V50" s="128"/>
      <c r="W50" s="5"/>
      <c r="X50" s="6">
        <f>Z50+AB50</f>
        <v>0</v>
      </c>
      <c r="Y50" s="71"/>
      <c r="Z50" s="5">
        <f>+AA50</f>
        <v>0</v>
      </c>
      <c r="AA50" s="125">
        <f>+SUMIF($FO$6:$FO$627,$B50,Z$6:Z$627)</f>
        <v>0</v>
      </c>
      <c r="AB50" s="5">
        <f>AC50</f>
        <v>0</v>
      </c>
      <c r="AC50" s="126">
        <f>+SUMIF($FO$6:$FO$627,$B50,AB$6:AB$627)</f>
        <v>0</v>
      </c>
      <c r="AD50" s="136"/>
      <c r="AE50" s="5">
        <f>AF50</f>
        <v>0</v>
      </c>
      <c r="AF50" s="125">
        <f>+SUMIF($FO$6:$FO$627,$B50,AE$6:AE$627)</f>
        <v>0</v>
      </c>
      <c r="AG50" s="65">
        <f>SUM(AG51:AG70)</f>
        <v>0</v>
      </c>
      <c r="AH50" s="12"/>
      <c r="AI50" s="249"/>
      <c r="AJ50" s="128"/>
      <c r="AK50" s="5"/>
      <c r="AL50" s="6">
        <f>AN50+AP50</f>
        <v>0</v>
      </c>
      <c r="AM50" s="71"/>
      <c r="AN50" s="5">
        <f>+AO50</f>
        <v>0</v>
      </c>
      <c r="AO50" s="125">
        <f>+SUMIF($FO$6:$FO$627,$B50,AN$6:AN$627)</f>
        <v>0</v>
      </c>
      <c r="AP50" s="5">
        <f>AQ50</f>
        <v>0</v>
      </c>
      <c r="AQ50" s="126">
        <f>+SUMIF($FO$6:$FO$627,$B50,AP$6:AP$627)</f>
        <v>0</v>
      </c>
      <c r="AR50" s="136"/>
      <c r="AS50" s="5">
        <f>AT50</f>
        <v>0</v>
      </c>
      <c r="AT50" s="125">
        <f>+SUMIF($FO$6:$FO$627,$B50,AS$6:AS$627)</f>
        <v>0</v>
      </c>
      <c r="AU50" s="65">
        <f>SUM(AU51:AU70)</f>
        <v>0</v>
      </c>
      <c r="AV50" s="12"/>
      <c r="AW50" s="249"/>
      <c r="AX50" s="128"/>
      <c r="AY50" s="5"/>
      <c r="AZ50" s="6">
        <f>BB50+BD50</f>
        <v>0</v>
      </c>
      <c r="BA50" s="71"/>
      <c r="BB50" s="5">
        <f>+BC50</f>
        <v>0</v>
      </c>
      <c r="BC50" s="125">
        <f>+SUMIF($FO$6:$FO$627,$B50,BB$6:BB$627)</f>
        <v>0</v>
      </c>
      <c r="BD50" s="5">
        <f>BE50</f>
        <v>0</v>
      </c>
      <c r="BE50" s="126">
        <f>+SUMIF($FO$6:$FO$627,$B50,BD$6:BD$627)</f>
        <v>0</v>
      </c>
      <c r="BF50" s="136"/>
      <c r="BG50" s="5">
        <f>BH50</f>
        <v>0</v>
      </c>
      <c r="BH50" s="125">
        <f>+SUMIF($FO$6:$FO$627,$B50,BG$6:BG$627)</f>
        <v>0</v>
      </c>
      <c r="BI50" s="65">
        <f>SUM(BI51:BI70)</f>
        <v>0</v>
      </c>
      <c r="BJ50" s="12"/>
      <c r="BK50" s="249"/>
      <c r="BL50" s="128"/>
      <c r="BM50" s="5"/>
      <c r="BN50" s="6">
        <f>BP50+BR50</f>
        <v>0</v>
      </c>
      <c r="BO50" s="71"/>
      <c r="BP50" s="5">
        <f>+BQ50</f>
        <v>0</v>
      </c>
      <c r="BQ50" s="125">
        <f>+SUMIF($FO$6:$FO$627,$B50,BP$6:BP$627)</f>
        <v>0</v>
      </c>
      <c r="BR50" s="5">
        <f>BS50</f>
        <v>0</v>
      </c>
      <c r="BS50" s="126">
        <f>+SUMIF($FO$6:$FO$627,$B50,BR$6:BR$627)</f>
        <v>0</v>
      </c>
      <c r="BT50" s="136"/>
      <c r="BU50" s="5">
        <f>BV50</f>
        <v>0</v>
      </c>
      <c r="BV50" s="125">
        <f>+SUMIF($FO$6:$FO$627,$B50,BU$6:BU$627)</f>
        <v>0</v>
      </c>
      <c r="BW50" s="65">
        <f>SUM(BW51:BW70)</f>
        <v>0</v>
      </c>
      <c r="BX50" s="12"/>
      <c r="BY50" s="249"/>
      <c r="BZ50" s="128"/>
      <c r="CA50" s="5"/>
      <c r="CB50" s="6">
        <f>CD50+CF50</f>
        <v>0</v>
      </c>
      <c r="CC50" s="71"/>
      <c r="CD50" s="5">
        <f>+CE50</f>
        <v>0</v>
      </c>
      <c r="CE50" s="125">
        <f>+SUMIF($FO$6:$FO$627,$B50,CD$6:CD$627)</f>
        <v>0</v>
      </c>
      <c r="CF50" s="5">
        <f>CG50</f>
        <v>0</v>
      </c>
      <c r="CG50" s="126">
        <f>+SUMIF($FO$6:$FO$627,$B50,CF$6:CF$627)</f>
        <v>0</v>
      </c>
      <c r="CH50" s="136"/>
      <c r="CI50" s="5">
        <f>CJ50</f>
        <v>0</v>
      </c>
      <c r="CJ50" s="125">
        <f>+SUMIF($FO$6:$FO$627,$B50,CI$6:CI$627)</f>
        <v>0</v>
      </c>
      <c r="CK50" s="65">
        <f>SUM(CK51:CK70)</f>
        <v>0</v>
      </c>
      <c r="CL50" s="12"/>
      <c r="CM50" s="249"/>
      <c r="CN50" s="128"/>
      <c r="CO50" s="5"/>
      <c r="CP50" s="6">
        <f>CR50+CT50</f>
        <v>0</v>
      </c>
      <c r="CQ50" s="71"/>
      <c r="CR50" s="5">
        <f>+CS50</f>
        <v>0</v>
      </c>
      <c r="CS50" s="125">
        <f>+SUMIF($FO$6:$FO$627,$B50,CR$6:CR$627)</f>
        <v>0</v>
      </c>
      <c r="CT50" s="5">
        <f>CU50</f>
        <v>0</v>
      </c>
      <c r="CU50" s="126">
        <f>+SUMIF($FO$6:$FO$627,$B50,CT$6:CT$627)</f>
        <v>0</v>
      </c>
      <c r="CV50" s="136"/>
      <c r="CW50" s="5">
        <f>CX50</f>
        <v>0</v>
      </c>
      <c r="CX50" s="125">
        <f>+SUMIF($FO$6:$FO$627,$B50,CW$6:CW$627)</f>
        <v>0</v>
      </c>
      <c r="CY50" s="65">
        <f>SUM(CY51:CY70)</f>
        <v>0</v>
      </c>
      <c r="CZ50" s="12"/>
      <c r="DA50" s="249"/>
      <c r="DB50" s="128"/>
      <c r="DC50" s="5"/>
      <c r="DD50" s="6">
        <f>DF50+DH50</f>
        <v>0</v>
      </c>
      <c r="DE50" s="71"/>
      <c r="DF50" s="5">
        <f>+DG50</f>
        <v>0</v>
      </c>
      <c r="DG50" s="125">
        <f>+SUMIF($FO$6:$FO$627,$B50,DF$6:DF$627)</f>
        <v>0</v>
      </c>
      <c r="DH50" s="5">
        <f>DI50</f>
        <v>0</v>
      </c>
      <c r="DI50" s="126">
        <f>+SUMIF($FO$6:$FO$627,$B50,DH$6:DH$627)</f>
        <v>0</v>
      </c>
      <c r="DJ50" s="136"/>
      <c r="DK50" s="5">
        <f>DL50</f>
        <v>0</v>
      </c>
      <c r="DL50" s="125">
        <f>+SUMIF($FO$6:$FO$627,$B50,DK$6:DK$627)</f>
        <v>0</v>
      </c>
      <c r="DM50" s="65">
        <f>SUM(DM51:DM70)</f>
        <v>0</v>
      </c>
      <c r="DN50" s="12"/>
      <c r="DO50" s="249"/>
      <c r="DP50" s="128"/>
      <c r="DQ50" s="5"/>
      <c r="DR50" s="6">
        <f>DT50+DV50</f>
        <v>0</v>
      </c>
      <c r="DS50" s="71"/>
      <c r="DT50" s="5">
        <f>+DU50</f>
        <v>0</v>
      </c>
      <c r="DU50" s="125">
        <f>+SUMIF($FO$6:$FO$627,$B50,DT$6:DT$627)</f>
        <v>0</v>
      </c>
      <c r="DV50" s="5">
        <f>DW50</f>
        <v>0</v>
      </c>
      <c r="DW50" s="126">
        <f>+SUMIF($FO$6:$FO$627,$B50,DV$6:DV$627)</f>
        <v>0</v>
      </c>
      <c r="DX50" s="136"/>
      <c r="DY50" s="5">
        <f>DZ50</f>
        <v>0</v>
      </c>
      <c r="DZ50" s="125">
        <f>+SUMIF($FO$6:$FO$627,$B50,DY$6:DY$627)</f>
        <v>0</v>
      </c>
      <c r="EA50" s="65">
        <f>SUM(EA51:EA70)</f>
        <v>0</v>
      </c>
      <c r="EB50" s="12"/>
      <c r="EC50" s="249"/>
      <c r="ED50" s="128"/>
      <c r="EE50" s="5"/>
      <c r="EF50" s="6">
        <f>EH50+EJ50</f>
        <v>0</v>
      </c>
      <c r="EG50" s="71"/>
      <c r="EH50" s="5">
        <f>+EI50</f>
        <v>0</v>
      </c>
      <c r="EI50" s="125">
        <f>+SUMIF($FO$6:$FO$627,$B50,EH$6:EH$627)</f>
        <v>0</v>
      </c>
      <c r="EJ50" s="5">
        <f>EK50</f>
        <v>0</v>
      </c>
      <c r="EK50" s="126">
        <f>+SUMIF($FO$6:$FO$627,$B50,EJ$6:EJ$627)</f>
        <v>0</v>
      </c>
      <c r="EL50" s="136"/>
      <c r="EM50" s="5">
        <f>EN50</f>
        <v>0</v>
      </c>
      <c r="EN50" s="125">
        <f>+SUMIF($FO$6:$FO$627,$B50,EM$6:EM$627)</f>
        <v>0</v>
      </c>
      <c r="EO50" s="65">
        <f>SUM(EO51:EO70)</f>
        <v>0</v>
      </c>
      <c r="EP50" s="12"/>
      <c r="EQ50" s="249"/>
      <c r="ER50" s="128"/>
      <c r="ES50" s="5"/>
      <c r="ET50" s="6">
        <f>EV50+EX50</f>
        <v>0</v>
      </c>
      <c r="EU50" s="71"/>
      <c r="EV50" s="5">
        <f>+EW50</f>
        <v>0</v>
      </c>
      <c r="EW50" s="125">
        <f>+SUMIF($FO$6:$FO$627,$B50,EV$6:EV$627)</f>
        <v>0</v>
      </c>
      <c r="EX50" s="5">
        <f>EY50</f>
        <v>0</v>
      </c>
      <c r="EY50" s="126">
        <f>+SUMIF($FO$6:$FO$627,$B50,EX$6:EX$627)</f>
        <v>0</v>
      </c>
      <c r="EZ50" s="136"/>
      <c r="FA50" s="5">
        <f>FB50</f>
        <v>0</v>
      </c>
      <c r="FB50" s="125">
        <f>+SUMIF($FO$6:$FO$627,$B50,FA$6:FA$627)</f>
        <v>0</v>
      </c>
      <c r="FC50" s="65">
        <f>SUM(FC51:FC70)</f>
        <v>0</v>
      </c>
      <c r="FD50" s="12"/>
      <c r="FE50" s="249"/>
      <c r="FO50" s="129" t="str">
        <f t="shared" ref="FO50:FO59" si="236">+IF(LEFT(RIGHT(B50,2),1)="/",SUBSTITUTE(B50,RIGHT(B50,2),""),"")</f>
        <v/>
      </c>
    </row>
    <row r="51" spans="2:171" x14ac:dyDescent="0.25">
      <c r="B51" s="130" t="s">
        <v>54</v>
      </c>
      <c r="C51" s="121"/>
      <c r="D51" s="40"/>
      <c r="E51" s="416" t="str">
        <f>'Pályáztatási szakasz'!E52:F52</f>
        <v>Költségelem megnevezés…</v>
      </c>
      <c r="F51" s="416"/>
      <c r="G51" s="250">
        <f>'Pályáztatási szakasz'!G52</f>
        <v>0</v>
      </c>
      <c r="H51" s="251">
        <f>'Pályáztatási szakasz'!AT52</f>
        <v>0</v>
      </c>
      <c r="I51" s="20">
        <f>'Pályáztatási szakasz'!AW52</f>
        <v>0</v>
      </c>
      <c r="J51" s="67">
        <f t="shared" ref="J51:J70" si="237">H51*I51</f>
        <v>0</v>
      </c>
      <c r="K51" s="131">
        <f>'Pályáztatási szakasz'!AY52</f>
        <v>1</v>
      </c>
      <c r="L51" s="20">
        <f>ROUND((J51*K51),0)</f>
        <v>0</v>
      </c>
      <c r="M51" s="132"/>
      <c r="N51" s="20">
        <f>ROUND(L51*M51,0)</f>
        <v>0</v>
      </c>
      <c r="O51" s="133"/>
      <c r="P51" s="131">
        <f>'Pályáztatási szakasz'!BD52</f>
        <v>1</v>
      </c>
      <c r="Q51" s="20">
        <f>ROUND((P51*L51),0)</f>
        <v>0</v>
      </c>
      <c r="R51" s="132"/>
      <c r="S51" s="184">
        <f>L51-Q51</f>
        <v>0</v>
      </c>
      <c r="T51" s="40">
        <f>'Pályáztatási szakasz'!W52</f>
        <v>0</v>
      </c>
      <c r="U51" s="249" t="str">
        <f t="shared" si="235"/>
        <v xml:space="preserve"> </v>
      </c>
      <c r="V51" s="135">
        <f>H51</f>
        <v>0</v>
      </c>
      <c r="W51" s="20">
        <f>I51</f>
        <v>0</v>
      </c>
      <c r="X51" s="21">
        <f>V51*W51</f>
        <v>0</v>
      </c>
      <c r="Y51" s="131">
        <f t="shared" si="7"/>
        <v>1</v>
      </c>
      <c r="Z51" s="20">
        <f>ROUND((X51*Y51),0)</f>
        <v>0</v>
      </c>
      <c r="AA51" s="132"/>
      <c r="AB51" s="20">
        <f>X51-Z51</f>
        <v>0</v>
      </c>
      <c r="AC51" s="133"/>
      <c r="AD51" s="131">
        <f>P51</f>
        <v>1</v>
      </c>
      <c r="AE51" s="20">
        <f>ROUND((AD51*Z51),0)</f>
        <v>0</v>
      </c>
      <c r="AF51" s="132"/>
      <c r="AG51" s="134">
        <f>Z51-AE51</f>
        <v>0</v>
      </c>
      <c r="AH51" s="80">
        <f>Z51-L51</f>
        <v>0</v>
      </c>
      <c r="AI51" s="249" t="str">
        <f t="shared" si="143"/>
        <v xml:space="preserve"> </v>
      </c>
      <c r="AJ51" s="135">
        <f>V51</f>
        <v>0</v>
      </c>
      <c r="AK51" s="20">
        <f>W51</f>
        <v>0</v>
      </c>
      <c r="AL51" s="21">
        <f>AJ51*AK51</f>
        <v>0</v>
      </c>
      <c r="AM51" s="131">
        <f t="shared" ref="AM51:AM70" si="238">Y51</f>
        <v>1</v>
      </c>
      <c r="AN51" s="20">
        <f>ROUND((AL51*AM51),0)</f>
        <v>0</v>
      </c>
      <c r="AO51" s="132"/>
      <c r="AP51" s="20">
        <f>AL51-AN51</f>
        <v>0</v>
      </c>
      <c r="AQ51" s="133"/>
      <c r="AR51" s="131">
        <f>AD51</f>
        <v>1</v>
      </c>
      <c r="AS51" s="20">
        <f>ROUND((AR51*AN51),0)</f>
        <v>0</v>
      </c>
      <c r="AT51" s="132"/>
      <c r="AU51" s="134">
        <f>AN51-AS51</f>
        <v>0</v>
      </c>
      <c r="AV51" s="80">
        <f>AN51-Z51</f>
        <v>0</v>
      </c>
      <c r="AW51" s="249" t="str">
        <f t="shared" si="153"/>
        <v xml:space="preserve"> </v>
      </c>
      <c r="AX51" s="135">
        <f>AJ51</f>
        <v>0</v>
      </c>
      <c r="AY51" s="20">
        <f>AK51</f>
        <v>0</v>
      </c>
      <c r="AZ51" s="21">
        <f>AX51*AY51</f>
        <v>0</v>
      </c>
      <c r="BA51" s="131">
        <f t="shared" ref="BA51:BA70" si="239">AM51</f>
        <v>1</v>
      </c>
      <c r="BB51" s="20">
        <f>ROUND((AZ51*BA51),0)</f>
        <v>0</v>
      </c>
      <c r="BC51" s="132"/>
      <c r="BD51" s="20">
        <f>AZ51-BB51</f>
        <v>0</v>
      </c>
      <c r="BE51" s="133"/>
      <c r="BF51" s="131">
        <f>AR51</f>
        <v>1</v>
      </c>
      <c r="BG51" s="20">
        <f>ROUND((BF51*BB51),0)</f>
        <v>0</v>
      </c>
      <c r="BH51" s="132"/>
      <c r="BI51" s="134">
        <f>BB51-BG51</f>
        <v>0</v>
      </c>
      <c r="BJ51" s="80">
        <f>BB51-AN51</f>
        <v>0</v>
      </c>
      <c r="BK51" s="249" t="str">
        <f t="shared" si="163"/>
        <v xml:space="preserve"> </v>
      </c>
      <c r="BL51" s="135">
        <f>AX51</f>
        <v>0</v>
      </c>
      <c r="BM51" s="20">
        <f>AY51</f>
        <v>0</v>
      </c>
      <c r="BN51" s="21">
        <f>BL51*BM51</f>
        <v>0</v>
      </c>
      <c r="BO51" s="131">
        <f t="shared" ref="BO51:BO70" si="240">BA51</f>
        <v>1</v>
      </c>
      <c r="BP51" s="20">
        <f>ROUND((BN51*BO51),0)</f>
        <v>0</v>
      </c>
      <c r="BQ51" s="132"/>
      <c r="BR51" s="20">
        <f>BN51-BP51</f>
        <v>0</v>
      </c>
      <c r="BS51" s="133"/>
      <c r="BT51" s="131">
        <f>BF51</f>
        <v>1</v>
      </c>
      <c r="BU51" s="20">
        <f>ROUND((BT51*BP51),0)</f>
        <v>0</v>
      </c>
      <c r="BV51" s="132"/>
      <c r="BW51" s="134">
        <f>BP51-BU51</f>
        <v>0</v>
      </c>
      <c r="BX51" s="80">
        <f>BP51-BB51</f>
        <v>0</v>
      </c>
      <c r="BY51" s="249" t="str">
        <f t="shared" si="173"/>
        <v xml:space="preserve"> </v>
      </c>
      <c r="BZ51" s="135">
        <f>BL51</f>
        <v>0</v>
      </c>
      <c r="CA51" s="20">
        <f>BM51</f>
        <v>0</v>
      </c>
      <c r="CB51" s="21">
        <f>BZ51*CA51</f>
        <v>0</v>
      </c>
      <c r="CC51" s="131">
        <f t="shared" ref="CC51:CC70" si="241">BO51</f>
        <v>1</v>
      </c>
      <c r="CD51" s="20">
        <f>ROUND((CB51*CC51),0)</f>
        <v>0</v>
      </c>
      <c r="CE51" s="132"/>
      <c r="CF51" s="20">
        <f>CB51-CD51</f>
        <v>0</v>
      </c>
      <c r="CG51" s="133"/>
      <c r="CH51" s="131">
        <f>BT51</f>
        <v>1</v>
      </c>
      <c r="CI51" s="20">
        <f>ROUND((CH51*CD51),0)</f>
        <v>0</v>
      </c>
      <c r="CJ51" s="132"/>
      <c r="CK51" s="134">
        <f>CD51-CI51</f>
        <v>0</v>
      </c>
      <c r="CL51" s="80">
        <f>CD51-BP51</f>
        <v>0</v>
      </c>
      <c r="CM51" s="249" t="str">
        <f t="shared" si="183"/>
        <v xml:space="preserve"> </v>
      </c>
      <c r="CN51" s="135">
        <f>BZ51</f>
        <v>0</v>
      </c>
      <c r="CO51" s="20">
        <f>CA51</f>
        <v>0</v>
      </c>
      <c r="CP51" s="21">
        <f>CN51*CO51</f>
        <v>0</v>
      </c>
      <c r="CQ51" s="131">
        <f t="shared" ref="CQ51:CQ70" si="242">CC51</f>
        <v>1</v>
      </c>
      <c r="CR51" s="20">
        <f>ROUND((CP51*CQ51),0)</f>
        <v>0</v>
      </c>
      <c r="CS51" s="132"/>
      <c r="CT51" s="20">
        <f>CP51-CR51</f>
        <v>0</v>
      </c>
      <c r="CU51" s="133"/>
      <c r="CV51" s="131">
        <f>CH51</f>
        <v>1</v>
      </c>
      <c r="CW51" s="20">
        <f>ROUND((CV51*CR51),0)</f>
        <v>0</v>
      </c>
      <c r="CX51" s="132"/>
      <c r="CY51" s="134">
        <f>CR51-CW51</f>
        <v>0</v>
      </c>
      <c r="CZ51" s="80">
        <f>CR51-CD51</f>
        <v>0</v>
      </c>
      <c r="DA51" s="249" t="str">
        <f t="shared" si="193"/>
        <v xml:space="preserve"> </v>
      </c>
      <c r="DB51" s="135">
        <f>CN51</f>
        <v>0</v>
      </c>
      <c r="DC51" s="20">
        <f>CO51</f>
        <v>0</v>
      </c>
      <c r="DD51" s="21">
        <f>DB51*DC51</f>
        <v>0</v>
      </c>
      <c r="DE51" s="131">
        <f t="shared" ref="DE51:DE70" si="243">CQ51</f>
        <v>1</v>
      </c>
      <c r="DF51" s="20">
        <f>ROUND((DD51*DE51),0)</f>
        <v>0</v>
      </c>
      <c r="DG51" s="132"/>
      <c r="DH51" s="20">
        <f>DD51-DF51</f>
        <v>0</v>
      </c>
      <c r="DI51" s="133"/>
      <c r="DJ51" s="131">
        <f>CV51</f>
        <v>1</v>
      </c>
      <c r="DK51" s="20">
        <f>ROUND((DJ51*DF51),0)</f>
        <v>0</v>
      </c>
      <c r="DL51" s="132"/>
      <c r="DM51" s="134">
        <f>DF51-DK51</f>
        <v>0</v>
      </c>
      <c r="DN51" s="80">
        <f>DF51-CR51</f>
        <v>0</v>
      </c>
      <c r="DO51" s="249" t="str">
        <f t="shared" si="203"/>
        <v xml:space="preserve"> </v>
      </c>
      <c r="DP51" s="135">
        <f>DB51</f>
        <v>0</v>
      </c>
      <c r="DQ51" s="20">
        <f>DC51</f>
        <v>0</v>
      </c>
      <c r="DR51" s="21">
        <f>DP51*DQ51</f>
        <v>0</v>
      </c>
      <c r="DS51" s="131">
        <f t="shared" ref="DS51:DS70" si="244">DE51</f>
        <v>1</v>
      </c>
      <c r="DT51" s="20">
        <f>ROUND((DR51*DS51),0)</f>
        <v>0</v>
      </c>
      <c r="DU51" s="132"/>
      <c r="DV51" s="20">
        <f>DR51-DT51</f>
        <v>0</v>
      </c>
      <c r="DW51" s="133"/>
      <c r="DX51" s="131">
        <f>DJ51</f>
        <v>1</v>
      </c>
      <c r="DY51" s="20">
        <f>ROUND((DX51*DT51),0)</f>
        <v>0</v>
      </c>
      <c r="DZ51" s="132"/>
      <c r="EA51" s="134">
        <f>DT51-DY51</f>
        <v>0</v>
      </c>
      <c r="EB51" s="80">
        <f>DT51-DF51</f>
        <v>0</v>
      </c>
      <c r="EC51" s="249" t="str">
        <f t="shared" si="213"/>
        <v xml:space="preserve"> </v>
      </c>
      <c r="ED51" s="135">
        <f>DP51</f>
        <v>0</v>
      </c>
      <c r="EE51" s="20">
        <f>DQ51</f>
        <v>0</v>
      </c>
      <c r="EF51" s="21">
        <f>ED51*EE51</f>
        <v>0</v>
      </c>
      <c r="EG51" s="131">
        <f t="shared" ref="EG51:EG70" si="245">DS51</f>
        <v>1</v>
      </c>
      <c r="EH51" s="20">
        <f>ROUND((EF51*EG51),0)</f>
        <v>0</v>
      </c>
      <c r="EI51" s="132"/>
      <c r="EJ51" s="20">
        <f>EF51-EH51</f>
        <v>0</v>
      </c>
      <c r="EK51" s="133"/>
      <c r="EL51" s="131">
        <f>DX51</f>
        <v>1</v>
      </c>
      <c r="EM51" s="20">
        <f>ROUND((EL51*EH51),0)</f>
        <v>0</v>
      </c>
      <c r="EN51" s="132"/>
      <c r="EO51" s="134">
        <f>EH51-EM51</f>
        <v>0</v>
      </c>
      <c r="EP51" s="80">
        <f>EH51-DT51</f>
        <v>0</v>
      </c>
      <c r="EQ51" s="249" t="str">
        <f t="shared" si="223"/>
        <v xml:space="preserve"> </v>
      </c>
      <c r="ER51" s="135">
        <f>ED51</f>
        <v>0</v>
      </c>
      <c r="ES51" s="20">
        <f>EE51</f>
        <v>0</v>
      </c>
      <c r="ET51" s="21">
        <f>ER51*ES51</f>
        <v>0</v>
      </c>
      <c r="EU51" s="131">
        <f t="shared" ref="EU51:EU70" si="246">EG51</f>
        <v>1</v>
      </c>
      <c r="EV51" s="20">
        <f>ROUND((ET51*EU51),0)</f>
        <v>0</v>
      </c>
      <c r="EW51" s="132"/>
      <c r="EX51" s="20">
        <f>ET51-EV51</f>
        <v>0</v>
      </c>
      <c r="EY51" s="133"/>
      <c r="EZ51" s="131">
        <f>EL51</f>
        <v>1</v>
      </c>
      <c r="FA51" s="20">
        <f>ROUND((EZ51*EV51),0)</f>
        <v>0</v>
      </c>
      <c r="FB51" s="132"/>
      <c r="FC51" s="134">
        <f>EV51-FA51</f>
        <v>0</v>
      </c>
      <c r="FD51" s="80">
        <f>EV51-EH51</f>
        <v>0</v>
      </c>
      <c r="FE51" s="249" t="str">
        <f t="shared" si="233"/>
        <v xml:space="preserve"> </v>
      </c>
      <c r="FO51" s="129" t="str">
        <f t="shared" si="236"/>
        <v>A/III</v>
      </c>
    </row>
    <row r="52" spans="2:171" x14ac:dyDescent="0.25">
      <c r="B52" s="130" t="s">
        <v>127</v>
      </c>
      <c r="C52" s="121"/>
      <c r="D52" s="40"/>
      <c r="E52" s="416" t="str">
        <f>'Pályáztatási szakasz'!E53:F53</f>
        <v>Költségelem megnevezés…</v>
      </c>
      <c r="F52" s="416"/>
      <c r="G52" s="250">
        <f>'Pályáztatási szakasz'!G53</f>
        <v>0</v>
      </c>
      <c r="H52" s="251">
        <f>'Pályáztatási szakasz'!AT53</f>
        <v>0</v>
      </c>
      <c r="I52" s="20">
        <f>'Pályáztatási szakasz'!AW53</f>
        <v>0</v>
      </c>
      <c r="J52" s="67">
        <f t="shared" si="237"/>
        <v>0</v>
      </c>
      <c r="K52" s="131">
        <f>'Pályáztatási szakasz'!AY53</f>
        <v>1</v>
      </c>
      <c r="L52" s="20">
        <f t="shared" ref="L52:L70" si="247">ROUND((J52*K52),0)</f>
        <v>0</v>
      </c>
      <c r="M52" s="132"/>
      <c r="N52" s="20">
        <f t="shared" ref="N52:N70" si="248">ROUND(L52*M52,0)</f>
        <v>0</v>
      </c>
      <c r="O52" s="133"/>
      <c r="P52" s="131">
        <f>'Pályáztatási szakasz'!BD53</f>
        <v>1</v>
      </c>
      <c r="Q52" s="20">
        <f t="shared" ref="Q52:Q68" si="249">ROUND((P52*L52),0)</f>
        <v>0</v>
      </c>
      <c r="R52" s="132"/>
      <c r="S52" s="184">
        <f t="shared" ref="S52:S70" si="250">L52-Q52</f>
        <v>0</v>
      </c>
      <c r="T52" s="40">
        <f>'Pályáztatási szakasz'!W53</f>
        <v>0</v>
      </c>
      <c r="U52" s="249" t="str">
        <f t="shared" ref="U52:U68" si="251">IF(AH52&lt;&gt;0,"Kérem, indokolja az eltérést!"," ")</f>
        <v xml:space="preserve"> </v>
      </c>
      <c r="V52" s="135">
        <f t="shared" ref="V52:V70" si="252">H52</f>
        <v>0</v>
      </c>
      <c r="W52" s="20">
        <f t="shared" ref="W52:W68" si="253">I52</f>
        <v>0</v>
      </c>
      <c r="X52" s="21">
        <f t="shared" ref="X52:X68" si="254">V52*W52</f>
        <v>0</v>
      </c>
      <c r="Y52" s="131">
        <f t="shared" si="7"/>
        <v>1</v>
      </c>
      <c r="Z52" s="20">
        <f t="shared" ref="Z52:Z69" si="255">ROUND((X52*Y52),0)</f>
        <v>0</v>
      </c>
      <c r="AA52" s="132"/>
      <c r="AB52" s="20">
        <f t="shared" ref="AB52:AB70" si="256">X52-Z52</f>
        <v>0</v>
      </c>
      <c r="AC52" s="133"/>
      <c r="AD52" s="131">
        <f t="shared" ref="AD52:AD70" si="257">P52</f>
        <v>1</v>
      </c>
      <c r="AE52" s="20">
        <f t="shared" ref="AE52:AE70" si="258">ROUND((AD52*Z52),0)</f>
        <v>0</v>
      </c>
      <c r="AF52" s="132"/>
      <c r="AG52" s="134">
        <f t="shared" ref="AG52:AG70" si="259">Z52-AE52</f>
        <v>0</v>
      </c>
      <c r="AH52" s="80">
        <f t="shared" ref="AH52:AH70" si="260">Z52-L52</f>
        <v>0</v>
      </c>
      <c r="AI52" s="249" t="str">
        <f t="shared" si="143"/>
        <v xml:space="preserve"> </v>
      </c>
      <c r="AJ52" s="135">
        <f t="shared" ref="AJ52:AJ70" si="261">V52</f>
        <v>0</v>
      </c>
      <c r="AK52" s="20">
        <f t="shared" ref="AK52:AK68" si="262">W52</f>
        <v>0</v>
      </c>
      <c r="AL52" s="21">
        <f t="shared" ref="AL52:AL68" si="263">AJ52*AK52</f>
        <v>0</v>
      </c>
      <c r="AM52" s="131">
        <f t="shared" si="238"/>
        <v>1</v>
      </c>
      <c r="AN52" s="20">
        <f t="shared" ref="AN52:AN69" si="264">ROUND((AL52*AM52),0)</f>
        <v>0</v>
      </c>
      <c r="AO52" s="132"/>
      <c r="AP52" s="20">
        <f t="shared" ref="AP52:AP70" si="265">AL52-AN52</f>
        <v>0</v>
      </c>
      <c r="AQ52" s="133"/>
      <c r="AR52" s="131">
        <f t="shared" ref="AR52:AR70" si="266">AD52</f>
        <v>1</v>
      </c>
      <c r="AS52" s="20">
        <f t="shared" ref="AS52:AS70" si="267">ROUND((AR52*AN52),0)</f>
        <v>0</v>
      </c>
      <c r="AT52" s="132"/>
      <c r="AU52" s="134">
        <f t="shared" ref="AU52:AU70" si="268">AN52-AS52</f>
        <v>0</v>
      </c>
      <c r="AV52" s="80">
        <f t="shared" ref="AV52:AV70" si="269">AN52-Z52</f>
        <v>0</v>
      </c>
      <c r="AW52" s="249" t="str">
        <f t="shared" si="153"/>
        <v xml:space="preserve"> </v>
      </c>
      <c r="AX52" s="135">
        <f t="shared" ref="AX52:AX70" si="270">AJ52</f>
        <v>0</v>
      </c>
      <c r="AY52" s="20">
        <f t="shared" ref="AY52:AY68" si="271">AK52</f>
        <v>0</v>
      </c>
      <c r="AZ52" s="21">
        <f t="shared" ref="AZ52:AZ68" si="272">AX52*AY52</f>
        <v>0</v>
      </c>
      <c r="BA52" s="131">
        <f t="shared" si="239"/>
        <v>1</v>
      </c>
      <c r="BB52" s="20">
        <f t="shared" ref="BB52:BB69" si="273">ROUND((AZ52*BA52),0)</f>
        <v>0</v>
      </c>
      <c r="BC52" s="132"/>
      <c r="BD52" s="20">
        <f t="shared" ref="BD52:BD70" si="274">AZ52-BB52</f>
        <v>0</v>
      </c>
      <c r="BE52" s="133"/>
      <c r="BF52" s="131">
        <f t="shared" ref="BF52:BF70" si="275">AR52</f>
        <v>1</v>
      </c>
      <c r="BG52" s="20">
        <f t="shared" ref="BG52:BG70" si="276">ROUND((BF52*BB52),0)</f>
        <v>0</v>
      </c>
      <c r="BH52" s="132"/>
      <c r="BI52" s="134">
        <f t="shared" ref="BI52:BI70" si="277">BB52-BG52</f>
        <v>0</v>
      </c>
      <c r="BJ52" s="80">
        <f t="shared" ref="BJ52:BJ70" si="278">BB52-AN52</f>
        <v>0</v>
      </c>
      <c r="BK52" s="249" t="str">
        <f t="shared" si="163"/>
        <v xml:space="preserve"> </v>
      </c>
      <c r="BL52" s="135">
        <f t="shared" ref="BL52:BL70" si="279">AX52</f>
        <v>0</v>
      </c>
      <c r="BM52" s="20">
        <f t="shared" ref="BM52:BM68" si="280">AY52</f>
        <v>0</v>
      </c>
      <c r="BN52" s="21">
        <f t="shared" ref="BN52:BN68" si="281">BL52*BM52</f>
        <v>0</v>
      </c>
      <c r="BO52" s="131">
        <f t="shared" si="240"/>
        <v>1</v>
      </c>
      <c r="BP52" s="20">
        <f t="shared" ref="BP52:BP69" si="282">ROUND((BN52*BO52),0)</f>
        <v>0</v>
      </c>
      <c r="BQ52" s="132"/>
      <c r="BR52" s="20">
        <f t="shared" ref="BR52:BR70" si="283">BN52-BP52</f>
        <v>0</v>
      </c>
      <c r="BS52" s="133"/>
      <c r="BT52" s="131">
        <f t="shared" ref="BT52:BT70" si="284">BF52</f>
        <v>1</v>
      </c>
      <c r="BU52" s="20">
        <f t="shared" ref="BU52:BU70" si="285">ROUND((BT52*BP52),0)</f>
        <v>0</v>
      </c>
      <c r="BV52" s="132"/>
      <c r="BW52" s="134">
        <f t="shared" ref="BW52:BW70" si="286">BP52-BU52</f>
        <v>0</v>
      </c>
      <c r="BX52" s="80">
        <f t="shared" ref="BX52:BX70" si="287">BP52-BB52</f>
        <v>0</v>
      </c>
      <c r="BY52" s="249" t="str">
        <f t="shared" si="173"/>
        <v xml:space="preserve"> </v>
      </c>
      <c r="BZ52" s="135">
        <f t="shared" ref="BZ52:BZ70" si="288">BL52</f>
        <v>0</v>
      </c>
      <c r="CA52" s="20">
        <f t="shared" ref="CA52:CA68" si="289">BM52</f>
        <v>0</v>
      </c>
      <c r="CB52" s="21">
        <f t="shared" ref="CB52:CB68" si="290">BZ52*CA52</f>
        <v>0</v>
      </c>
      <c r="CC52" s="131">
        <f t="shared" si="241"/>
        <v>1</v>
      </c>
      <c r="CD52" s="20">
        <f t="shared" ref="CD52:CD69" si="291">ROUND((CB52*CC52),0)</f>
        <v>0</v>
      </c>
      <c r="CE52" s="132"/>
      <c r="CF52" s="20">
        <f t="shared" ref="CF52:CF70" si="292">CB52-CD52</f>
        <v>0</v>
      </c>
      <c r="CG52" s="133"/>
      <c r="CH52" s="131">
        <f t="shared" ref="CH52:CH70" si="293">BT52</f>
        <v>1</v>
      </c>
      <c r="CI52" s="20">
        <f t="shared" ref="CI52:CI70" si="294">ROUND((CH52*CD52),0)</f>
        <v>0</v>
      </c>
      <c r="CJ52" s="132"/>
      <c r="CK52" s="134">
        <f t="shared" ref="CK52:CK70" si="295">CD52-CI52</f>
        <v>0</v>
      </c>
      <c r="CL52" s="80">
        <f t="shared" ref="CL52:CL70" si="296">CD52-BP52</f>
        <v>0</v>
      </c>
      <c r="CM52" s="249" t="str">
        <f t="shared" si="183"/>
        <v xml:space="preserve"> </v>
      </c>
      <c r="CN52" s="135">
        <f t="shared" ref="CN52:CN70" si="297">BZ52</f>
        <v>0</v>
      </c>
      <c r="CO52" s="20">
        <f t="shared" ref="CO52:CO68" si="298">CA52</f>
        <v>0</v>
      </c>
      <c r="CP52" s="21">
        <f t="shared" ref="CP52:CP68" si="299">CN52*CO52</f>
        <v>0</v>
      </c>
      <c r="CQ52" s="131">
        <f t="shared" si="242"/>
        <v>1</v>
      </c>
      <c r="CR52" s="20">
        <f t="shared" ref="CR52:CR69" si="300">ROUND((CP52*CQ52),0)</f>
        <v>0</v>
      </c>
      <c r="CS52" s="132"/>
      <c r="CT52" s="20">
        <f t="shared" ref="CT52:CT70" si="301">CP52-CR52</f>
        <v>0</v>
      </c>
      <c r="CU52" s="133"/>
      <c r="CV52" s="131">
        <f t="shared" ref="CV52:CV70" si="302">CH52</f>
        <v>1</v>
      </c>
      <c r="CW52" s="20">
        <f t="shared" ref="CW52:CW70" si="303">ROUND((CV52*CR52),0)</f>
        <v>0</v>
      </c>
      <c r="CX52" s="132"/>
      <c r="CY52" s="134">
        <f t="shared" ref="CY52:CY70" si="304">CR52-CW52</f>
        <v>0</v>
      </c>
      <c r="CZ52" s="80">
        <f t="shared" ref="CZ52:CZ70" si="305">CR52-CD52</f>
        <v>0</v>
      </c>
      <c r="DA52" s="249" t="str">
        <f t="shared" si="193"/>
        <v xml:space="preserve"> </v>
      </c>
      <c r="DB52" s="135">
        <f t="shared" ref="DB52:DB70" si="306">CN52</f>
        <v>0</v>
      </c>
      <c r="DC52" s="20">
        <f t="shared" ref="DC52:DC68" si="307">CO52</f>
        <v>0</v>
      </c>
      <c r="DD52" s="21">
        <f t="shared" ref="DD52:DD68" si="308">DB52*DC52</f>
        <v>0</v>
      </c>
      <c r="DE52" s="131">
        <f t="shared" si="243"/>
        <v>1</v>
      </c>
      <c r="DF52" s="20">
        <f t="shared" ref="DF52:DF69" si="309">ROUND((DD52*DE52),0)</f>
        <v>0</v>
      </c>
      <c r="DG52" s="132"/>
      <c r="DH52" s="20">
        <f t="shared" ref="DH52:DH70" si="310">DD52-DF52</f>
        <v>0</v>
      </c>
      <c r="DI52" s="133"/>
      <c r="DJ52" s="131">
        <f t="shared" ref="DJ52:DJ70" si="311">CV52</f>
        <v>1</v>
      </c>
      <c r="DK52" s="20">
        <f t="shared" ref="DK52:DK70" si="312">ROUND((DJ52*DF52),0)</f>
        <v>0</v>
      </c>
      <c r="DL52" s="132"/>
      <c r="DM52" s="134">
        <f t="shared" ref="DM52:DM70" si="313">DF52-DK52</f>
        <v>0</v>
      </c>
      <c r="DN52" s="80">
        <f t="shared" ref="DN52:DN70" si="314">DF52-CR52</f>
        <v>0</v>
      </c>
      <c r="DO52" s="249" t="str">
        <f t="shared" si="203"/>
        <v xml:space="preserve"> </v>
      </c>
      <c r="DP52" s="135">
        <f t="shared" ref="DP52:DP70" si="315">DB52</f>
        <v>0</v>
      </c>
      <c r="DQ52" s="20">
        <f t="shared" ref="DQ52:DQ68" si="316">DC52</f>
        <v>0</v>
      </c>
      <c r="DR52" s="21">
        <f t="shared" ref="DR52:DR68" si="317">DP52*DQ52</f>
        <v>0</v>
      </c>
      <c r="DS52" s="131">
        <f t="shared" si="244"/>
        <v>1</v>
      </c>
      <c r="DT52" s="20">
        <f t="shared" ref="DT52:DT69" si="318">ROUND((DR52*DS52),0)</f>
        <v>0</v>
      </c>
      <c r="DU52" s="132"/>
      <c r="DV52" s="20">
        <f t="shared" ref="DV52:DV70" si="319">DR52-DT52</f>
        <v>0</v>
      </c>
      <c r="DW52" s="133"/>
      <c r="DX52" s="131">
        <f t="shared" ref="DX52:DX70" si="320">DJ52</f>
        <v>1</v>
      </c>
      <c r="DY52" s="20">
        <f t="shared" ref="DY52:DY70" si="321">ROUND((DX52*DT52),0)</f>
        <v>0</v>
      </c>
      <c r="DZ52" s="132"/>
      <c r="EA52" s="134">
        <f t="shared" ref="EA52:EA70" si="322">DT52-DY52</f>
        <v>0</v>
      </c>
      <c r="EB52" s="80">
        <f t="shared" ref="EB52:EB70" si="323">DT52-DF52</f>
        <v>0</v>
      </c>
      <c r="EC52" s="249" t="str">
        <f t="shared" si="213"/>
        <v xml:space="preserve"> </v>
      </c>
      <c r="ED52" s="135">
        <f t="shared" ref="ED52:ED70" si="324">DP52</f>
        <v>0</v>
      </c>
      <c r="EE52" s="20">
        <f t="shared" ref="EE52:EE68" si="325">DQ52</f>
        <v>0</v>
      </c>
      <c r="EF52" s="21">
        <f t="shared" ref="EF52:EF68" si="326">ED52*EE52</f>
        <v>0</v>
      </c>
      <c r="EG52" s="131">
        <f t="shared" si="245"/>
        <v>1</v>
      </c>
      <c r="EH52" s="20">
        <f t="shared" ref="EH52:EH69" si="327">ROUND((EF52*EG52),0)</f>
        <v>0</v>
      </c>
      <c r="EI52" s="132"/>
      <c r="EJ52" s="20">
        <f t="shared" ref="EJ52:EJ70" si="328">EF52-EH52</f>
        <v>0</v>
      </c>
      <c r="EK52" s="133"/>
      <c r="EL52" s="131">
        <f t="shared" ref="EL52:EL70" si="329">DX52</f>
        <v>1</v>
      </c>
      <c r="EM52" s="20">
        <f t="shared" ref="EM52:EM70" si="330">ROUND((EL52*EH52),0)</f>
        <v>0</v>
      </c>
      <c r="EN52" s="132"/>
      <c r="EO52" s="134">
        <f t="shared" ref="EO52:EO70" si="331">EH52-EM52</f>
        <v>0</v>
      </c>
      <c r="EP52" s="80">
        <f t="shared" ref="EP52:EP70" si="332">EH52-DT52</f>
        <v>0</v>
      </c>
      <c r="EQ52" s="249" t="str">
        <f t="shared" si="223"/>
        <v xml:space="preserve"> </v>
      </c>
      <c r="ER52" s="135">
        <f t="shared" ref="ER52:ER70" si="333">ED52</f>
        <v>0</v>
      </c>
      <c r="ES52" s="20">
        <f t="shared" ref="ES52:ES68" si="334">EE52</f>
        <v>0</v>
      </c>
      <c r="ET52" s="21">
        <f t="shared" ref="ET52:ET68" si="335">ER52*ES52</f>
        <v>0</v>
      </c>
      <c r="EU52" s="131">
        <f t="shared" si="246"/>
        <v>1</v>
      </c>
      <c r="EV52" s="20">
        <f t="shared" ref="EV52:EV69" si="336">ROUND((ET52*EU52),0)</f>
        <v>0</v>
      </c>
      <c r="EW52" s="132"/>
      <c r="EX52" s="20">
        <f t="shared" ref="EX52:EX70" si="337">ET52-EV52</f>
        <v>0</v>
      </c>
      <c r="EY52" s="133"/>
      <c r="EZ52" s="131">
        <f t="shared" ref="EZ52:EZ70" si="338">EL52</f>
        <v>1</v>
      </c>
      <c r="FA52" s="20">
        <f t="shared" ref="FA52:FA70" si="339">ROUND((EZ52*EV52),0)</f>
        <v>0</v>
      </c>
      <c r="FB52" s="132"/>
      <c r="FC52" s="134">
        <f t="shared" ref="FC52:FC70" si="340">EV52-FA52</f>
        <v>0</v>
      </c>
      <c r="FD52" s="80">
        <f t="shared" ref="FD52:FD70" si="341">EV52-EH52</f>
        <v>0</v>
      </c>
      <c r="FE52" s="249" t="str">
        <f t="shared" si="233"/>
        <v xml:space="preserve"> </v>
      </c>
      <c r="FO52" s="129" t="str">
        <f t="shared" si="236"/>
        <v>A/III</v>
      </c>
    </row>
    <row r="53" spans="2:171" x14ac:dyDescent="0.25">
      <c r="B53" s="130" t="s">
        <v>232</v>
      </c>
      <c r="C53" s="121"/>
      <c r="D53" s="40"/>
      <c r="E53" s="416" t="str">
        <f>'Pályáztatási szakasz'!E54:F54</f>
        <v>Költségelem megnevezés…</v>
      </c>
      <c r="F53" s="416"/>
      <c r="G53" s="250">
        <f>'Pályáztatási szakasz'!G54</f>
        <v>0</v>
      </c>
      <c r="H53" s="251">
        <f>'Pályáztatási szakasz'!AT54</f>
        <v>0</v>
      </c>
      <c r="I53" s="20">
        <f>'Pályáztatási szakasz'!AW54</f>
        <v>0</v>
      </c>
      <c r="J53" s="67">
        <f t="shared" si="237"/>
        <v>0</v>
      </c>
      <c r="K53" s="131">
        <f>'Pályáztatási szakasz'!AY54</f>
        <v>1</v>
      </c>
      <c r="L53" s="20">
        <f t="shared" si="247"/>
        <v>0</v>
      </c>
      <c r="M53" s="132"/>
      <c r="N53" s="20">
        <f t="shared" si="248"/>
        <v>0</v>
      </c>
      <c r="O53" s="133"/>
      <c r="P53" s="131">
        <f>'Pályáztatási szakasz'!BD54</f>
        <v>1</v>
      </c>
      <c r="Q53" s="20">
        <f t="shared" si="249"/>
        <v>0</v>
      </c>
      <c r="R53" s="132"/>
      <c r="S53" s="184">
        <f t="shared" si="250"/>
        <v>0</v>
      </c>
      <c r="T53" s="40">
        <f>'Pályáztatási szakasz'!W54</f>
        <v>0</v>
      </c>
      <c r="U53" s="249" t="str">
        <f t="shared" si="251"/>
        <v xml:space="preserve"> </v>
      </c>
      <c r="V53" s="135">
        <f t="shared" si="252"/>
        <v>0</v>
      </c>
      <c r="W53" s="20">
        <f t="shared" si="253"/>
        <v>0</v>
      </c>
      <c r="X53" s="21">
        <f t="shared" si="254"/>
        <v>0</v>
      </c>
      <c r="Y53" s="131">
        <f t="shared" si="7"/>
        <v>1</v>
      </c>
      <c r="Z53" s="20">
        <f t="shared" si="255"/>
        <v>0</v>
      </c>
      <c r="AA53" s="132"/>
      <c r="AB53" s="20">
        <f t="shared" si="256"/>
        <v>0</v>
      </c>
      <c r="AC53" s="133"/>
      <c r="AD53" s="131">
        <f t="shared" si="257"/>
        <v>1</v>
      </c>
      <c r="AE53" s="20">
        <f t="shared" si="258"/>
        <v>0</v>
      </c>
      <c r="AF53" s="132"/>
      <c r="AG53" s="134">
        <f t="shared" si="259"/>
        <v>0</v>
      </c>
      <c r="AH53" s="80">
        <f t="shared" si="260"/>
        <v>0</v>
      </c>
      <c r="AI53" s="249" t="str">
        <f t="shared" si="143"/>
        <v xml:space="preserve"> </v>
      </c>
      <c r="AJ53" s="135">
        <f t="shared" si="261"/>
        <v>0</v>
      </c>
      <c r="AK53" s="20">
        <f t="shared" si="262"/>
        <v>0</v>
      </c>
      <c r="AL53" s="21">
        <f t="shared" si="263"/>
        <v>0</v>
      </c>
      <c r="AM53" s="131">
        <f t="shared" si="238"/>
        <v>1</v>
      </c>
      <c r="AN53" s="20">
        <f t="shared" si="264"/>
        <v>0</v>
      </c>
      <c r="AO53" s="132"/>
      <c r="AP53" s="20">
        <f t="shared" si="265"/>
        <v>0</v>
      </c>
      <c r="AQ53" s="133"/>
      <c r="AR53" s="131">
        <f t="shared" si="266"/>
        <v>1</v>
      </c>
      <c r="AS53" s="20">
        <f t="shared" si="267"/>
        <v>0</v>
      </c>
      <c r="AT53" s="132"/>
      <c r="AU53" s="134">
        <f t="shared" si="268"/>
        <v>0</v>
      </c>
      <c r="AV53" s="80">
        <f t="shared" si="269"/>
        <v>0</v>
      </c>
      <c r="AW53" s="249" t="str">
        <f t="shared" si="153"/>
        <v xml:space="preserve"> </v>
      </c>
      <c r="AX53" s="135">
        <f t="shared" si="270"/>
        <v>0</v>
      </c>
      <c r="AY53" s="20">
        <f t="shared" si="271"/>
        <v>0</v>
      </c>
      <c r="AZ53" s="21">
        <f t="shared" si="272"/>
        <v>0</v>
      </c>
      <c r="BA53" s="131">
        <f t="shared" si="239"/>
        <v>1</v>
      </c>
      <c r="BB53" s="20">
        <f t="shared" si="273"/>
        <v>0</v>
      </c>
      <c r="BC53" s="132"/>
      <c r="BD53" s="20">
        <f t="shared" si="274"/>
        <v>0</v>
      </c>
      <c r="BE53" s="133"/>
      <c r="BF53" s="131">
        <f t="shared" si="275"/>
        <v>1</v>
      </c>
      <c r="BG53" s="20">
        <f t="shared" si="276"/>
        <v>0</v>
      </c>
      <c r="BH53" s="132"/>
      <c r="BI53" s="134">
        <f t="shared" si="277"/>
        <v>0</v>
      </c>
      <c r="BJ53" s="80">
        <f t="shared" si="278"/>
        <v>0</v>
      </c>
      <c r="BK53" s="249" t="str">
        <f t="shared" si="163"/>
        <v xml:space="preserve"> </v>
      </c>
      <c r="BL53" s="135">
        <f t="shared" si="279"/>
        <v>0</v>
      </c>
      <c r="BM53" s="20">
        <f t="shared" si="280"/>
        <v>0</v>
      </c>
      <c r="BN53" s="21">
        <f t="shared" si="281"/>
        <v>0</v>
      </c>
      <c r="BO53" s="131">
        <f t="shared" si="240"/>
        <v>1</v>
      </c>
      <c r="BP53" s="20">
        <f t="shared" si="282"/>
        <v>0</v>
      </c>
      <c r="BQ53" s="132"/>
      <c r="BR53" s="20">
        <f t="shared" si="283"/>
        <v>0</v>
      </c>
      <c r="BS53" s="133"/>
      <c r="BT53" s="131">
        <f t="shared" si="284"/>
        <v>1</v>
      </c>
      <c r="BU53" s="20">
        <f t="shared" si="285"/>
        <v>0</v>
      </c>
      <c r="BV53" s="132"/>
      <c r="BW53" s="134">
        <f t="shared" si="286"/>
        <v>0</v>
      </c>
      <c r="BX53" s="80">
        <f t="shared" si="287"/>
        <v>0</v>
      </c>
      <c r="BY53" s="249" t="str">
        <f t="shared" si="173"/>
        <v xml:space="preserve"> </v>
      </c>
      <c r="BZ53" s="135">
        <f t="shared" si="288"/>
        <v>0</v>
      </c>
      <c r="CA53" s="20">
        <f t="shared" si="289"/>
        <v>0</v>
      </c>
      <c r="CB53" s="21">
        <f t="shared" si="290"/>
        <v>0</v>
      </c>
      <c r="CC53" s="131">
        <f t="shared" si="241"/>
        <v>1</v>
      </c>
      <c r="CD53" s="20">
        <f t="shared" si="291"/>
        <v>0</v>
      </c>
      <c r="CE53" s="132"/>
      <c r="CF53" s="20">
        <f t="shared" si="292"/>
        <v>0</v>
      </c>
      <c r="CG53" s="133"/>
      <c r="CH53" s="131">
        <f t="shared" si="293"/>
        <v>1</v>
      </c>
      <c r="CI53" s="20">
        <f t="shared" si="294"/>
        <v>0</v>
      </c>
      <c r="CJ53" s="132"/>
      <c r="CK53" s="134">
        <f t="shared" si="295"/>
        <v>0</v>
      </c>
      <c r="CL53" s="80">
        <f t="shared" si="296"/>
        <v>0</v>
      </c>
      <c r="CM53" s="249" t="str">
        <f t="shared" si="183"/>
        <v xml:space="preserve"> </v>
      </c>
      <c r="CN53" s="135">
        <f t="shared" si="297"/>
        <v>0</v>
      </c>
      <c r="CO53" s="20">
        <f t="shared" si="298"/>
        <v>0</v>
      </c>
      <c r="CP53" s="21">
        <f t="shared" si="299"/>
        <v>0</v>
      </c>
      <c r="CQ53" s="131">
        <f t="shared" si="242"/>
        <v>1</v>
      </c>
      <c r="CR53" s="20">
        <f t="shared" si="300"/>
        <v>0</v>
      </c>
      <c r="CS53" s="132"/>
      <c r="CT53" s="20">
        <f t="shared" si="301"/>
        <v>0</v>
      </c>
      <c r="CU53" s="133"/>
      <c r="CV53" s="131">
        <f t="shared" si="302"/>
        <v>1</v>
      </c>
      <c r="CW53" s="20">
        <f t="shared" si="303"/>
        <v>0</v>
      </c>
      <c r="CX53" s="132"/>
      <c r="CY53" s="134">
        <f t="shared" si="304"/>
        <v>0</v>
      </c>
      <c r="CZ53" s="80">
        <f t="shared" si="305"/>
        <v>0</v>
      </c>
      <c r="DA53" s="249" t="str">
        <f t="shared" si="193"/>
        <v xml:space="preserve"> </v>
      </c>
      <c r="DB53" s="135">
        <f t="shared" si="306"/>
        <v>0</v>
      </c>
      <c r="DC53" s="20">
        <f t="shared" si="307"/>
        <v>0</v>
      </c>
      <c r="DD53" s="21">
        <f t="shared" si="308"/>
        <v>0</v>
      </c>
      <c r="DE53" s="131">
        <f t="shared" si="243"/>
        <v>1</v>
      </c>
      <c r="DF53" s="20">
        <f t="shared" si="309"/>
        <v>0</v>
      </c>
      <c r="DG53" s="132"/>
      <c r="DH53" s="20">
        <f t="shared" si="310"/>
        <v>0</v>
      </c>
      <c r="DI53" s="133"/>
      <c r="DJ53" s="131">
        <f t="shared" si="311"/>
        <v>1</v>
      </c>
      <c r="DK53" s="20">
        <f t="shared" si="312"/>
        <v>0</v>
      </c>
      <c r="DL53" s="132"/>
      <c r="DM53" s="134">
        <f t="shared" si="313"/>
        <v>0</v>
      </c>
      <c r="DN53" s="80">
        <f t="shared" si="314"/>
        <v>0</v>
      </c>
      <c r="DO53" s="249" t="str">
        <f t="shared" si="203"/>
        <v xml:space="preserve"> </v>
      </c>
      <c r="DP53" s="135">
        <f t="shared" si="315"/>
        <v>0</v>
      </c>
      <c r="DQ53" s="20">
        <f t="shared" si="316"/>
        <v>0</v>
      </c>
      <c r="DR53" s="21">
        <f t="shared" si="317"/>
        <v>0</v>
      </c>
      <c r="DS53" s="131">
        <f t="shared" si="244"/>
        <v>1</v>
      </c>
      <c r="DT53" s="20">
        <f t="shared" si="318"/>
        <v>0</v>
      </c>
      <c r="DU53" s="132"/>
      <c r="DV53" s="20">
        <f t="shared" si="319"/>
        <v>0</v>
      </c>
      <c r="DW53" s="133"/>
      <c r="DX53" s="131">
        <f t="shared" si="320"/>
        <v>1</v>
      </c>
      <c r="DY53" s="20">
        <f t="shared" si="321"/>
        <v>0</v>
      </c>
      <c r="DZ53" s="132"/>
      <c r="EA53" s="134">
        <f t="shared" si="322"/>
        <v>0</v>
      </c>
      <c r="EB53" s="80">
        <f t="shared" si="323"/>
        <v>0</v>
      </c>
      <c r="EC53" s="249" t="str">
        <f t="shared" si="213"/>
        <v xml:space="preserve"> </v>
      </c>
      <c r="ED53" s="135">
        <f t="shared" si="324"/>
        <v>0</v>
      </c>
      <c r="EE53" s="20">
        <f t="shared" si="325"/>
        <v>0</v>
      </c>
      <c r="EF53" s="21">
        <f t="shared" si="326"/>
        <v>0</v>
      </c>
      <c r="EG53" s="131">
        <f t="shared" si="245"/>
        <v>1</v>
      </c>
      <c r="EH53" s="20">
        <f t="shared" si="327"/>
        <v>0</v>
      </c>
      <c r="EI53" s="132"/>
      <c r="EJ53" s="20">
        <f t="shared" si="328"/>
        <v>0</v>
      </c>
      <c r="EK53" s="133"/>
      <c r="EL53" s="131">
        <f t="shared" si="329"/>
        <v>1</v>
      </c>
      <c r="EM53" s="20">
        <f t="shared" si="330"/>
        <v>0</v>
      </c>
      <c r="EN53" s="132"/>
      <c r="EO53" s="134">
        <f t="shared" si="331"/>
        <v>0</v>
      </c>
      <c r="EP53" s="80">
        <f t="shared" si="332"/>
        <v>0</v>
      </c>
      <c r="EQ53" s="249" t="str">
        <f t="shared" si="223"/>
        <v xml:space="preserve"> </v>
      </c>
      <c r="ER53" s="135">
        <f t="shared" si="333"/>
        <v>0</v>
      </c>
      <c r="ES53" s="20">
        <f t="shared" si="334"/>
        <v>0</v>
      </c>
      <c r="ET53" s="21">
        <f t="shared" si="335"/>
        <v>0</v>
      </c>
      <c r="EU53" s="131">
        <f t="shared" si="246"/>
        <v>1</v>
      </c>
      <c r="EV53" s="20">
        <f t="shared" si="336"/>
        <v>0</v>
      </c>
      <c r="EW53" s="132"/>
      <c r="EX53" s="20">
        <f t="shared" si="337"/>
        <v>0</v>
      </c>
      <c r="EY53" s="133"/>
      <c r="EZ53" s="131">
        <f t="shared" si="338"/>
        <v>1</v>
      </c>
      <c r="FA53" s="20">
        <f t="shared" si="339"/>
        <v>0</v>
      </c>
      <c r="FB53" s="132"/>
      <c r="FC53" s="134">
        <f t="shared" si="340"/>
        <v>0</v>
      </c>
      <c r="FD53" s="80">
        <f t="shared" si="341"/>
        <v>0</v>
      </c>
      <c r="FE53" s="249" t="str">
        <f t="shared" si="233"/>
        <v xml:space="preserve"> </v>
      </c>
      <c r="FO53" s="129" t="str">
        <f t="shared" si="236"/>
        <v>A/III</v>
      </c>
    </row>
    <row r="54" spans="2:171" x14ac:dyDescent="0.25">
      <c r="B54" s="130" t="s">
        <v>233</v>
      </c>
      <c r="C54" s="121"/>
      <c r="D54" s="40"/>
      <c r="E54" s="416" t="str">
        <f>'Pályáztatási szakasz'!E55:F55</f>
        <v>Költségelem megnevezés…</v>
      </c>
      <c r="F54" s="416"/>
      <c r="G54" s="250">
        <f>'Pályáztatási szakasz'!G55</f>
        <v>0</v>
      </c>
      <c r="H54" s="251">
        <f>'Pályáztatási szakasz'!AT55</f>
        <v>0</v>
      </c>
      <c r="I54" s="20">
        <f>'Pályáztatási szakasz'!AW55</f>
        <v>0</v>
      </c>
      <c r="J54" s="67">
        <f t="shared" si="237"/>
        <v>0</v>
      </c>
      <c r="K54" s="131">
        <f>'Pályáztatási szakasz'!AY55</f>
        <v>1</v>
      </c>
      <c r="L54" s="20">
        <f t="shared" si="247"/>
        <v>0</v>
      </c>
      <c r="M54" s="132"/>
      <c r="N54" s="20">
        <f t="shared" si="248"/>
        <v>0</v>
      </c>
      <c r="O54" s="133"/>
      <c r="P54" s="131">
        <f>'Pályáztatási szakasz'!BD55</f>
        <v>1</v>
      </c>
      <c r="Q54" s="20">
        <f t="shared" si="249"/>
        <v>0</v>
      </c>
      <c r="R54" s="132"/>
      <c r="S54" s="184">
        <f t="shared" si="250"/>
        <v>0</v>
      </c>
      <c r="T54" s="40">
        <f>'Pályáztatási szakasz'!W55</f>
        <v>0</v>
      </c>
      <c r="U54" s="249" t="str">
        <f t="shared" si="251"/>
        <v xml:space="preserve"> </v>
      </c>
      <c r="V54" s="135">
        <f t="shared" si="252"/>
        <v>0</v>
      </c>
      <c r="W54" s="20">
        <f t="shared" si="253"/>
        <v>0</v>
      </c>
      <c r="X54" s="21">
        <f t="shared" si="254"/>
        <v>0</v>
      </c>
      <c r="Y54" s="131">
        <f t="shared" si="7"/>
        <v>1</v>
      </c>
      <c r="Z54" s="20">
        <f t="shared" si="255"/>
        <v>0</v>
      </c>
      <c r="AA54" s="132"/>
      <c r="AB54" s="20">
        <f t="shared" si="256"/>
        <v>0</v>
      </c>
      <c r="AC54" s="133"/>
      <c r="AD54" s="131">
        <f t="shared" si="257"/>
        <v>1</v>
      </c>
      <c r="AE54" s="20">
        <f t="shared" si="258"/>
        <v>0</v>
      </c>
      <c r="AF54" s="132"/>
      <c r="AG54" s="134">
        <f t="shared" si="259"/>
        <v>0</v>
      </c>
      <c r="AH54" s="80">
        <f t="shared" si="260"/>
        <v>0</v>
      </c>
      <c r="AI54" s="249" t="str">
        <f t="shared" si="143"/>
        <v xml:space="preserve"> </v>
      </c>
      <c r="AJ54" s="135">
        <f t="shared" si="261"/>
        <v>0</v>
      </c>
      <c r="AK54" s="20">
        <f t="shared" si="262"/>
        <v>0</v>
      </c>
      <c r="AL54" s="21">
        <f t="shared" si="263"/>
        <v>0</v>
      </c>
      <c r="AM54" s="131">
        <f t="shared" si="238"/>
        <v>1</v>
      </c>
      <c r="AN54" s="20">
        <f t="shared" si="264"/>
        <v>0</v>
      </c>
      <c r="AO54" s="132"/>
      <c r="AP54" s="20">
        <f t="shared" si="265"/>
        <v>0</v>
      </c>
      <c r="AQ54" s="133"/>
      <c r="AR54" s="131">
        <f t="shared" si="266"/>
        <v>1</v>
      </c>
      <c r="AS54" s="20">
        <f t="shared" si="267"/>
        <v>0</v>
      </c>
      <c r="AT54" s="132"/>
      <c r="AU54" s="134">
        <f t="shared" si="268"/>
        <v>0</v>
      </c>
      <c r="AV54" s="80">
        <f t="shared" si="269"/>
        <v>0</v>
      </c>
      <c r="AW54" s="249" t="str">
        <f t="shared" si="153"/>
        <v xml:space="preserve"> </v>
      </c>
      <c r="AX54" s="135">
        <f t="shared" si="270"/>
        <v>0</v>
      </c>
      <c r="AY54" s="20">
        <f t="shared" si="271"/>
        <v>0</v>
      </c>
      <c r="AZ54" s="21">
        <f t="shared" si="272"/>
        <v>0</v>
      </c>
      <c r="BA54" s="131">
        <f t="shared" si="239"/>
        <v>1</v>
      </c>
      <c r="BB54" s="20">
        <f t="shared" si="273"/>
        <v>0</v>
      </c>
      <c r="BC54" s="132"/>
      <c r="BD54" s="20">
        <f t="shared" si="274"/>
        <v>0</v>
      </c>
      <c r="BE54" s="133"/>
      <c r="BF54" s="131">
        <f t="shared" si="275"/>
        <v>1</v>
      </c>
      <c r="BG54" s="20">
        <f t="shared" si="276"/>
        <v>0</v>
      </c>
      <c r="BH54" s="132"/>
      <c r="BI54" s="134">
        <f t="shared" si="277"/>
        <v>0</v>
      </c>
      <c r="BJ54" s="80">
        <f t="shared" si="278"/>
        <v>0</v>
      </c>
      <c r="BK54" s="249" t="str">
        <f t="shared" si="163"/>
        <v xml:space="preserve"> </v>
      </c>
      <c r="BL54" s="135">
        <f t="shared" si="279"/>
        <v>0</v>
      </c>
      <c r="BM54" s="20">
        <f t="shared" si="280"/>
        <v>0</v>
      </c>
      <c r="BN54" s="21">
        <f t="shared" si="281"/>
        <v>0</v>
      </c>
      <c r="BO54" s="131">
        <f t="shared" si="240"/>
        <v>1</v>
      </c>
      <c r="BP54" s="20">
        <f t="shared" si="282"/>
        <v>0</v>
      </c>
      <c r="BQ54" s="132"/>
      <c r="BR54" s="20">
        <f t="shared" si="283"/>
        <v>0</v>
      </c>
      <c r="BS54" s="133"/>
      <c r="BT54" s="131">
        <f t="shared" si="284"/>
        <v>1</v>
      </c>
      <c r="BU54" s="20">
        <f t="shared" si="285"/>
        <v>0</v>
      </c>
      <c r="BV54" s="132"/>
      <c r="BW54" s="134">
        <f t="shared" si="286"/>
        <v>0</v>
      </c>
      <c r="BX54" s="80">
        <f t="shared" si="287"/>
        <v>0</v>
      </c>
      <c r="BY54" s="249" t="str">
        <f t="shared" si="173"/>
        <v xml:space="preserve"> </v>
      </c>
      <c r="BZ54" s="135">
        <f t="shared" si="288"/>
        <v>0</v>
      </c>
      <c r="CA54" s="20">
        <f t="shared" si="289"/>
        <v>0</v>
      </c>
      <c r="CB54" s="21">
        <f t="shared" si="290"/>
        <v>0</v>
      </c>
      <c r="CC54" s="131">
        <f t="shared" si="241"/>
        <v>1</v>
      </c>
      <c r="CD54" s="20">
        <f t="shared" si="291"/>
        <v>0</v>
      </c>
      <c r="CE54" s="132"/>
      <c r="CF54" s="20">
        <f t="shared" si="292"/>
        <v>0</v>
      </c>
      <c r="CG54" s="133"/>
      <c r="CH54" s="131">
        <f t="shared" si="293"/>
        <v>1</v>
      </c>
      <c r="CI54" s="20">
        <f t="shared" si="294"/>
        <v>0</v>
      </c>
      <c r="CJ54" s="132"/>
      <c r="CK54" s="134">
        <f t="shared" si="295"/>
        <v>0</v>
      </c>
      <c r="CL54" s="80">
        <f t="shared" si="296"/>
        <v>0</v>
      </c>
      <c r="CM54" s="249" t="str">
        <f t="shared" si="183"/>
        <v xml:space="preserve"> </v>
      </c>
      <c r="CN54" s="135">
        <f t="shared" si="297"/>
        <v>0</v>
      </c>
      <c r="CO54" s="20">
        <f t="shared" si="298"/>
        <v>0</v>
      </c>
      <c r="CP54" s="21">
        <f t="shared" si="299"/>
        <v>0</v>
      </c>
      <c r="CQ54" s="131">
        <f t="shared" si="242"/>
        <v>1</v>
      </c>
      <c r="CR54" s="20">
        <f t="shared" si="300"/>
        <v>0</v>
      </c>
      <c r="CS54" s="132"/>
      <c r="CT54" s="20">
        <f t="shared" si="301"/>
        <v>0</v>
      </c>
      <c r="CU54" s="133"/>
      <c r="CV54" s="131">
        <f t="shared" si="302"/>
        <v>1</v>
      </c>
      <c r="CW54" s="20">
        <f t="shared" si="303"/>
        <v>0</v>
      </c>
      <c r="CX54" s="132"/>
      <c r="CY54" s="134">
        <f t="shared" si="304"/>
        <v>0</v>
      </c>
      <c r="CZ54" s="80">
        <f t="shared" si="305"/>
        <v>0</v>
      </c>
      <c r="DA54" s="249" t="str">
        <f t="shared" si="193"/>
        <v xml:space="preserve"> </v>
      </c>
      <c r="DB54" s="135">
        <f t="shared" si="306"/>
        <v>0</v>
      </c>
      <c r="DC54" s="20">
        <f t="shared" si="307"/>
        <v>0</v>
      </c>
      <c r="DD54" s="21">
        <f t="shared" si="308"/>
        <v>0</v>
      </c>
      <c r="DE54" s="131">
        <f t="shared" si="243"/>
        <v>1</v>
      </c>
      <c r="DF54" s="20">
        <f t="shared" si="309"/>
        <v>0</v>
      </c>
      <c r="DG54" s="132"/>
      <c r="DH54" s="20">
        <f t="shared" si="310"/>
        <v>0</v>
      </c>
      <c r="DI54" s="133"/>
      <c r="DJ54" s="131">
        <f t="shared" si="311"/>
        <v>1</v>
      </c>
      <c r="DK54" s="20">
        <f t="shared" si="312"/>
        <v>0</v>
      </c>
      <c r="DL54" s="132"/>
      <c r="DM54" s="134">
        <f t="shared" si="313"/>
        <v>0</v>
      </c>
      <c r="DN54" s="80">
        <f t="shared" si="314"/>
        <v>0</v>
      </c>
      <c r="DO54" s="249" t="str">
        <f t="shared" si="203"/>
        <v xml:space="preserve"> </v>
      </c>
      <c r="DP54" s="135">
        <f t="shared" si="315"/>
        <v>0</v>
      </c>
      <c r="DQ54" s="20">
        <f t="shared" si="316"/>
        <v>0</v>
      </c>
      <c r="DR54" s="21">
        <f t="shared" si="317"/>
        <v>0</v>
      </c>
      <c r="DS54" s="131">
        <f t="shared" si="244"/>
        <v>1</v>
      </c>
      <c r="DT54" s="20">
        <f t="shared" si="318"/>
        <v>0</v>
      </c>
      <c r="DU54" s="132"/>
      <c r="DV54" s="20">
        <f t="shared" si="319"/>
        <v>0</v>
      </c>
      <c r="DW54" s="133"/>
      <c r="DX54" s="131">
        <f t="shared" si="320"/>
        <v>1</v>
      </c>
      <c r="DY54" s="20">
        <f t="shared" si="321"/>
        <v>0</v>
      </c>
      <c r="DZ54" s="132"/>
      <c r="EA54" s="134">
        <f t="shared" si="322"/>
        <v>0</v>
      </c>
      <c r="EB54" s="80">
        <f t="shared" si="323"/>
        <v>0</v>
      </c>
      <c r="EC54" s="249" t="str">
        <f t="shared" si="213"/>
        <v xml:space="preserve"> </v>
      </c>
      <c r="ED54" s="135">
        <f t="shared" si="324"/>
        <v>0</v>
      </c>
      <c r="EE54" s="20">
        <f t="shared" si="325"/>
        <v>0</v>
      </c>
      <c r="EF54" s="21">
        <f t="shared" si="326"/>
        <v>0</v>
      </c>
      <c r="EG54" s="131">
        <f t="shared" si="245"/>
        <v>1</v>
      </c>
      <c r="EH54" s="20">
        <f t="shared" si="327"/>
        <v>0</v>
      </c>
      <c r="EI54" s="132"/>
      <c r="EJ54" s="20">
        <f t="shared" si="328"/>
        <v>0</v>
      </c>
      <c r="EK54" s="133"/>
      <c r="EL54" s="131">
        <f t="shared" si="329"/>
        <v>1</v>
      </c>
      <c r="EM54" s="20">
        <f t="shared" si="330"/>
        <v>0</v>
      </c>
      <c r="EN54" s="132"/>
      <c r="EO54" s="134">
        <f t="shared" si="331"/>
        <v>0</v>
      </c>
      <c r="EP54" s="80">
        <f t="shared" si="332"/>
        <v>0</v>
      </c>
      <c r="EQ54" s="249" t="str">
        <f t="shared" si="223"/>
        <v xml:space="preserve"> </v>
      </c>
      <c r="ER54" s="135">
        <f t="shared" si="333"/>
        <v>0</v>
      </c>
      <c r="ES54" s="20">
        <f t="shared" si="334"/>
        <v>0</v>
      </c>
      <c r="ET54" s="21">
        <f t="shared" si="335"/>
        <v>0</v>
      </c>
      <c r="EU54" s="131">
        <f t="shared" si="246"/>
        <v>1</v>
      </c>
      <c r="EV54" s="20">
        <f t="shared" si="336"/>
        <v>0</v>
      </c>
      <c r="EW54" s="132"/>
      <c r="EX54" s="20">
        <f t="shared" si="337"/>
        <v>0</v>
      </c>
      <c r="EY54" s="133"/>
      <c r="EZ54" s="131">
        <f t="shared" si="338"/>
        <v>1</v>
      </c>
      <c r="FA54" s="20">
        <f t="shared" si="339"/>
        <v>0</v>
      </c>
      <c r="FB54" s="132"/>
      <c r="FC54" s="134">
        <f t="shared" si="340"/>
        <v>0</v>
      </c>
      <c r="FD54" s="80">
        <f t="shared" si="341"/>
        <v>0</v>
      </c>
      <c r="FE54" s="249" t="str">
        <f t="shared" si="233"/>
        <v xml:space="preserve"> </v>
      </c>
      <c r="FO54" s="129" t="str">
        <f t="shared" si="236"/>
        <v>A/III</v>
      </c>
    </row>
    <row r="55" spans="2:171" x14ac:dyDescent="0.25">
      <c r="B55" s="130" t="s">
        <v>234</v>
      </c>
      <c r="C55" s="121"/>
      <c r="D55" s="40"/>
      <c r="E55" s="416" t="str">
        <f>'Pályáztatási szakasz'!E56:F56</f>
        <v>Költségelem megnevezés…</v>
      </c>
      <c r="F55" s="416"/>
      <c r="G55" s="250">
        <f>'Pályáztatási szakasz'!G56</f>
        <v>0</v>
      </c>
      <c r="H55" s="251">
        <f>'Pályáztatási szakasz'!AT56</f>
        <v>0</v>
      </c>
      <c r="I55" s="20">
        <f>'Pályáztatási szakasz'!AW56</f>
        <v>0</v>
      </c>
      <c r="J55" s="67">
        <f t="shared" si="237"/>
        <v>0</v>
      </c>
      <c r="K55" s="131">
        <f>'Pályáztatási szakasz'!AY56</f>
        <v>1</v>
      </c>
      <c r="L55" s="20">
        <f t="shared" si="247"/>
        <v>0</v>
      </c>
      <c r="M55" s="132"/>
      <c r="N55" s="20">
        <f t="shared" si="248"/>
        <v>0</v>
      </c>
      <c r="O55" s="133"/>
      <c r="P55" s="131">
        <f>'Pályáztatási szakasz'!BD56</f>
        <v>1</v>
      </c>
      <c r="Q55" s="20">
        <f t="shared" si="249"/>
        <v>0</v>
      </c>
      <c r="R55" s="132"/>
      <c r="S55" s="184">
        <f t="shared" si="250"/>
        <v>0</v>
      </c>
      <c r="T55" s="40">
        <f>'Pályáztatási szakasz'!W56</f>
        <v>0</v>
      </c>
      <c r="U55" s="249" t="str">
        <f t="shared" si="251"/>
        <v xml:space="preserve"> </v>
      </c>
      <c r="V55" s="135">
        <f t="shared" si="252"/>
        <v>0</v>
      </c>
      <c r="W55" s="20">
        <f t="shared" si="253"/>
        <v>0</v>
      </c>
      <c r="X55" s="21">
        <f t="shared" si="254"/>
        <v>0</v>
      </c>
      <c r="Y55" s="131">
        <f t="shared" si="7"/>
        <v>1</v>
      </c>
      <c r="Z55" s="20">
        <f t="shared" si="255"/>
        <v>0</v>
      </c>
      <c r="AA55" s="132"/>
      <c r="AB55" s="20">
        <f t="shared" si="256"/>
        <v>0</v>
      </c>
      <c r="AC55" s="133"/>
      <c r="AD55" s="131">
        <f t="shared" si="257"/>
        <v>1</v>
      </c>
      <c r="AE55" s="20">
        <f t="shared" si="258"/>
        <v>0</v>
      </c>
      <c r="AF55" s="132"/>
      <c r="AG55" s="134">
        <f t="shared" si="259"/>
        <v>0</v>
      </c>
      <c r="AH55" s="80">
        <f t="shared" si="260"/>
        <v>0</v>
      </c>
      <c r="AI55" s="249" t="str">
        <f t="shared" si="143"/>
        <v xml:space="preserve"> </v>
      </c>
      <c r="AJ55" s="135">
        <f t="shared" si="261"/>
        <v>0</v>
      </c>
      <c r="AK55" s="20">
        <f t="shared" si="262"/>
        <v>0</v>
      </c>
      <c r="AL55" s="21">
        <f t="shared" si="263"/>
        <v>0</v>
      </c>
      <c r="AM55" s="131">
        <f t="shared" si="238"/>
        <v>1</v>
      </c>
      <c r="AN55" s="20">
        <f t="shared" si="264"/>
        <v>0</v>
      </c>
      <c r="AO55" s="132"/>
      <c r="AP55" s="20">
        <f t="shared" si="265"/>
        <v>0</v>
      </c>
      <c r="AQ55" s="133"/>
      <c r="AR55" s="131">
        <f t="shared" si="266"/>
        <v>1</v>
      </c>
      <c r="AS55" s="20">
        <f t="shared" si="267"/>
        <v>0</v>
      </c>
      <c r="AT55" s="132"/>
      <c r="AU55" s="134">
        <f t="shared" si="268"/>
        <v>0</v>
      </c>
      <c r="AV55" s="80">
        <f t="shared" si="269"/>
        <v>0</v>
      </c>
      <c r="AW55" s="249" t="str">
        <f t="shared" si="153"/>
        <v xml:space="preserve"> </v>
      </c>
      <c r="AX55" s="135">
        <f t="shared" si="270"/>
        <v>0</v>
      </c>
      <c r="AY55" s="20">
        <f t="shared" si="271"/>
        <v>0</v>
      </c>
      <c r="AZ55" s="21">
        <f t="shared" si="272"/>
        <v>0</v>
      </c>
      <c r="BA55" s="131">
        <f t="shared" si="239"/>
        <v>1</v>
      </c>
      <c r="BB55" s="20">
        <f t="shared" si="273"/>
        <v>0</v>
      </c>
      <c r="BC55" s="132"/>
      <c r="BD55" s="20">
        <f t="shared" si="274"/>
        <v>0</v>
      </c>
      <c r="BE55" s="133"/>
      <c r="BF55" s="131">
        <f t="shared" si="275"/>
        <v>1</v>
      </c>
      <c r="BG55" s="20">
        <f t="shared" si="276"/>
        <v>0</v>
      </c>
      <c r="BH55" s="132"/>
      <c r="BI55" s="134">
        <f t="shared" si="277"/>
        <v>0</v>
      </c>
      <c r="BJ55" s="80">
        <f t="shared" si="278"/>
        <v>0</v>
      </c>
      <c r="BK55" s="249" t="str">
        <f t="shared" si="163"/>
        <v xml:space="preserve"> </v>
      </c>
      <c r="BL55" s="135">
        <f t="shared" si="279"/>
        <v>0</v>
      </c>
      <c r="BM55" s="20">
        <f t="shared" si="280"/>
        <v>0</v>
      </c>
      <c r="BN55" s="21">
        <f t="shared" si="281"/>
        <v>0</v>
      </c>
      <c r="BO55" s="131">
        <f t="shared" si="240"/>
        <v>1</v>
      </c>
      <c r="BP55" s="20">
        <f t="shared" si="282"/>
        <v>0</v>
      </c>
      <c r="BQ55" s="132"/>
      <c r="BR55" s="20">
        <f t="shared" si="283"/>
        <v>0</v>
      </c>
      <c r="BS55" s="133"/>
      <c r="BT55" s="131">
        <f t="shared" si="284"/>
        <v>1</v>
      </c>
      <c r="BU55" s="20">
        <f t="shared" si="285"/>
        <v>0</v>
      </c>
      <c r="BV55" s="132"/>
      <c r="BW55" s="134">
        <f t="shared" si="286"/>
        <v>0</v>
      </c>
      <c r="BX55" s="80">
        <f t="shared" si="287"/>
        <v>0</v>
      </c>
      <c r="BY55" s="249" t="str">
        <f t="shared" si="173"/>
        <v xml:space="preserve"> </v>
      </c>
      <c r="BZ55" s="135">
        <f t="shared" si="288"/>
        <v>0</v>
      </c>
      <c r="CA55" s="20">
        <f t="shared" si="289"/>
        <v>0</v>
      </c>
      <c r="CB55" s="21">
        <f t="shared" si="290"/>
        <v>0</v>
      </c>
      <c r="CC55" s="131">
        <f t="shared" si="241"/>
        <v>1</v>
      </c>
      <c r="CD55" s="20">
        <f t="shared" si="291"/>
        <v>0</v>
      </c>
      <c r="CE55" s="132"/>
      <c r="CF55" s="20">
        <f t="shared" si="292"/>
        <v>0</v>
      </c>
      <c r="CG55" s="133"/>
      <c r="CH55" s="131">
        <f t="shared" si="293"/>
        <v>1</v>
      </c>
      <c r="CI55" s="20">
        <f t="shared" si="294"/>
        <v>0</v>
      </c>
      <c r="CJ55" s="132"/>
      <c r="CK55" s="134">
        <f t="shared" si="295"/>
        <v>0</v>
      </c>
      <c r="CL55" s="80">
        <f t="shared" si="296"/>
        <v>0</v>
      </c>
      <c r="CM55" s="249" t="str">
        <f t="shared" si="183"/>
        <v xml:space="preserve"> </v>
      </c>
      <c r="CN55" s="135">
        <f t="shared" si="297"/>
        <v>0</v>
      </c>
      <c r="CO55" s="20">
        <f t="shared" si="298"/>
        <v>0</v>
      </c>
      <c r="CP55" s="21">
        <f t="shared" si="299"/>
        <v>0</v>
      </c>
      <c r="CQ55" s="131">
        <f t="shared" si="242"/>
        <v>1</v>
      </c>
      <c r="CR55" s="20">
        <f t="shared" si="300"/>
        <v>0</v>
      </c>
      <c r="CS55" s="132"/>
      <c r="CT55" s="20">
        <f t="shared" si="301"/>
        <v>0</v>
      </c>
      <c r="CU55" s="133"/>
      <c r="CV55" s="131">
        <f t="shared" si="302"/>
        <v>1</v>
      </c>
      <c r="CW55" s="20">
        <f t="shared" si="303"/>
        <v>0</v>
      </c>
      <c r="CX55" s="132"/>
      <c r="CY55" s="134">
        <f t="shared" si="304"/>
        <v>0</v>
      </c>
      <c r="CZ55" s="80">
        <f t="shared" si="305"/>
        <v>0</v>
      </c>
      <c r="DA55" s="249" t="str">
        <f t="shared" si="193"/>
        <v xml:space="preserve"> </v>
      </c>
      <c r="DB55" s="135">
        <f t="shared" si="306"/>
        <v>0</v>
      </c>
      <c r="DC55" s="20">
        <f t="shared" si="307"/>
        <v>0</v>
      </c>
      <c r="DD55" s="21">
        <f t="shared" si="308"/>
        <v>0</v>
      </c>
      <c r="DE55" s="131">
        <f t="shared" si="243"/>
        <v>1</v>
      </c>
      <c r="DF55" s="20">
        <f t="shared" si="309"/>
        <v>0</v>
      </c>
      <c r="DG55" s="132"/>
      <c r="DH55" s="20">
        <f t="shared" si="310"/>
        <v>0</v>
      </c>
      <c r="DI55" s="133"/>
      <c r="DJ55" s="131">
        <f t="shared" si="311"/>
        <v>1</v>
      </c>
      <c r="DK55" s="20">
        <f t="shared" si="312"/>
        <v>0</v>
      </c>
      <c r="DL55" s="132"/>
      <c r="DM55" s="134">
        <f t="shared" si="313"/>
        <v>0</v>
      </c>
      <c r="DN55" s="80">
        <f t="shared" si="314"/>
        <v>0</v>
      </c>
      <c r="DO55" s="249" t="str">
        <f t="shared" si="203"/>
        <v xml:space="preserve"> </v>
      </c>
      <c r="DP55" s="135">
        <f t="shared" si="315"/>
        <v>0</v>
      </c>
      <c r="DQ55" s="20">
        <f t="shared" si="316"/>
        <v>0</v>
      </c>
      <c r="DR55" s="21">
        <f t="shared" si="317"/>
        <v>0</v>
      </c>
      <c r="DS55" s="131">
        <f t="shared" si="244"/>
        <v>1</v>
      </c>
      <c r="DT55" s="20">
        <f t="shared" si="318"/>
        <v>0</v>
      </c>
      <c r="DU55" s="132"/>
      <c r="DV55" s="20">
        <f t="shared" si="319"/>
        <v>0</v>
      </c>
      <c r="DW55" s="133"/>
      <c r="DX55" s="131">
        <f t="shared" si="320"/>
        <v>1</v>
      </c>
      <c r="DY55" s="20">
        <f t="shared" si="321"/>
        <v>0</v>
      </c>
      <c r="DZ55" s="132"/>
      <c r="EA55" s="134">
        <f t="shared" si="322"/>
        <v>0</v>
      </c>
      <c r="EB55" s="80">
        <f t="shared" si="323"/>
        <v>0</v>
      </c>
      <c r="EC55" s="249" t="str">
        <f t="shared" si="213"/>
        <v xml:space="preserve"> </v>
      </c>
      <c r="ED55" s="135">
        <f t="shared" si="324"/>
        <v>0</v>
      </c>
      <c r="EE55" s="20">
        <f t="shared" si="325"/>
        <v>0</v>
      </c>
      <c r="EF55" s="21">
        <f t="shared" si="326"/>
        <v>0</v>
      </c>
      <c r="EG55" s="131">
        <f t="shared" si="245"/>
        <v>1</v>
      </c>
      <c r="EH55" s="20">
        <f t="shared" si="327"/>
        <v>0</v>
      </c>
      <c r="EI55" s="132"/>
      <c r="EJ55" s="20">
        <f t="shared" si="328"/>
        <v>0</v>
      </c>
      <c r="EK55" s="133"/>
      <c r="EL55" s="131">
        <f t="shared" si="329"/>
        <v>1</v>
      </c>
      <c r="EM55" s="20">
        <f t="shared" si="330"/>
        <v>0</v>
      </c>
      <c r="EN55" s="132"/>
      <c r="EO55" s="134">
        <f t="shared" si="331"/>
        <v>0</v>
      </c>
      <c r="EP55" s="80">
        <f t="shared" si="332"/>
        <v>0</v>
      </c>
      <c r="EQ55" s="249" t="str">
        <f t="shared" si="223"/>
        <v xml:space="preserve"> </v>
      </c>
      <c r="ER55" s="135">
        <f t="shared" si="333"/>
        <v>0</v>
      </c>
      <c r="ES55" s="20">
        <f t="shared" si="334"/>
        <v>0</v>
      </c>
      <c r="ET55" s="21">
        <f t="shared" si="335"/>
        <v>0</v>
      </c>
      <c r="EU55" s="131">
        <f t="shared" si="246"/>
        <v>1</v>
      </c>
      <c r="EV55" s="20">
        <f t="shared" si="336"/>
        <v>0</v>
      </c>
      <c r="EW55" s="132"/>
      <c r="EX55" s="20">
        <f t="shared" si="337"/>
        <v>0</v>
      </c>
      <c r="EY55" s="133"/>
      <c r="EZ55" s="131">
        <f t="shared" si="338"/>
        <v>1</v>
      </c>
      <c r="FA55" s="20">
        <f t="shared" si="339"/>
        <v>0</v>
      </c>
      <c r="FB55" s="132"/>
      <c r="FC55" s="134">
        <f t="shared" si="340"/>
        <v>0</v>
      </c>
      <c r="FD55" s="80">
        <f t="shared" si="341"/>
        <v>0</v>
      </c>
      <c r="FE55" s="249" t="str">
        <f t="shared" si="233"/>
        <v xml:space="preserve"> </v>
      </c>
      <c r="FO55" s="129" t="str">
        <f t="shared" si="236"/>
        <v>A/III</v>
      </c>
    </row>
    <row r="56" spans="2:171" x14ac:dyDescent="0.25">
      <c r="B56" s="130" t="s">
        <v>235</v>
      </c>
      <c r="C56" s="121"/>
      <c r="D56" s="40"/>
      <c r="E56" s="416" t="str">
        <f>'Pályáztatási szakasz'!E57:F57</f>
        <v>Költségelem megnevezés…</v>
      </c>
      <c r="F56" s="416"/>
      <c r="G56" s="250">
        <f>'Pályáztatási szakasz'!G57</f>
        <v>0</v>
      </c>
      <c r="H56" s="251">
        <f>'Pályáztatási szakasz'!AT57</f>
        <v>0</v>
      </c>
      <c r="I56" s="20">
        <f>'Pályáztatási szakasz'!AW57</f>
        <v>0</v>
      </c>
      <c r="J56" s="67">
        <f t="shared" si="237"/>
        <v>0</v>
      </c>
      <c r="K56" s="131">
        <f>'Pályáztatási szakasz'!AY57</f>
        <v>1</v>
      </c>
      <c r="L56" s="20">
        <f t="shared" si="247"/>
        <v>0</v>
      </c>
      <c r="M56" s="132"/>
      <c r="N56" s="20">
        <f t="shared" si="248"/>
        <v>0</v>
      </c>
      <c r="O56" s="133"/>
      <c r="P56" s="131">
        <f>'Pályáztatási szakasz'!BD57</f>
        <v>1</v>
      </c>
      <c r="Q56" s="20">
        <f t="shared" si="249"/>
        <v>0</v>
      </c>
      <c r="R56" s="132"/>
      <c r="S56" s="184">
        <f t="shared" si="250"/>
        <v>0</v>
      </c>
      <c r="T56" s="40">
        <f>'Pályáztatási szakasz'!W57</f>
        <v>0</v>
      </c>
      <c r="U56" s="249" t="str">
        <f t="shared" si="251"/>
        <v xml:space="preserve"> </v>
      </c>
      <c r="V56" s="135">
        <f t="shared" si="252"/>
        <v>0</v>
      </c>
      <c r="W56" s="20">
        <f t="shared" si="253"/>
        <v>0</v>
      </c>
      <c r="X56" s="21">
        <f t="shared" si="254"/>
        <v>0</v>
      </c>
      <c r="Y56" s="131">
        <f t="shared" si="7"/>
        <v>1</v>
      </c>
      <c r="Z56" s="20">
        <f t="shared" si="255"/>
        <v>0</v>
      </c>
      <c r="AA56" s="132"/>
      <c r="AB56" s="20">
        <f t="shared" si="256"/>
        <v>0</v>
      </c>
      <c r="AC56" s="133"/>
      <c r="AD56" s="131">
        <f t="shared" si="257"/>
        <v>1</v>
      </c>
      <c r="AE56" s="20">
        <f t="shared" si="258"/>
        <v>0</v>
      </c>
      <c r="AF56" s="132"/>
      <c r="AG56" s="134">
        <f t="shared" si="259"/>
        <v>0</v>
      </c>
      <c r="AH56" s="80">
        <f t="shared" si="260"/>
        <v>0</v>
      </c>
      <c r="AI56" s="249" t="str">
        <f t="shared" si="143"/>
        <v xml:space="preserve"> </v>
      </c>
      <c r="AJ56" s="135">
        <f t="shared" si="261"/>
        <v>0</v>
      </c>
      <c r="AK56" s="20">
        <f t="shared" si="262"/>
        <v>0</v>
      </c>
      <c r="AL56" s="21">
        <f t="shared" si="263"/>
        <v>0</v>
      </c>
      <c r="AM56" s="131">
        <f t="shared" si="238"/>
        <v>1</v>
      </c>
      <c r="AN56" s="20">
        <f t="shared" si="264"/>
        <v>0</v>
      </c>
      <c r="AO56" s="132"/>
      <c r="AP56" s="20">
        <f t="shared" si="265"/>
        <v>0</v>
      </c>
      <c r="AQ56" s="133"/>
      <c r="AR56" s="131">
        <f t="shared" si="266"/>
        <v>1</v>
      </c>
      <c r="AS56" s="20">
        <f t="shared" si="267"/>
        <v>0</v>
      </c>
      <c r="AT56" s="132"/>
      <c r="AU56" s="134">
        <f t="shared" si="268"/>
        <v>0</v>
      </c>
      <c r="AV56" s="80">
        <f t="shared" si="269"/>
        <v>0</v>
      </c>
      <c r="AW56" s="249" t="str">
        <f t="shared" si="153"/>
        <v xml:space="preserve"> </v>
      </c>
      <c r="AX56" s="135">
        <f t="shared" si="270"/>
        <v>0</v>
      </c>
      <c r="AY56" s="20">
        <f t="shared" si="271"/>
        <v>0</v>
      </c>
      <c r="AZ56" s="21">
        <f t="shared" si="272"/>
        <v>0</v>
      </c>
      <c r="BA56" s="131">
        <f t="shared" si="239"/>
        <v>1</v>
      </c>
      <c r="BB56" s="20">
        <f t="shared" si="273"/>
        <v>0</v>
      </c>
      <c r="BC56" s="132"/>
      <c r="BD56" s="20">
        <f t="shared" si="274"/>
        <v>0</v>
      </c>
      <c r="BE56" s="133"/>
      <c r="BF56" s="131">
        <f t="shared" si="275"/>
        <v>1</v>
      </c>
      <c r="BG56" s="20">
        <f t="shared" si="276"/>
        <v>0</v>
      </c>
      <c r="BH56" s="132"/>
      <c r="BI56" s="134">
        <f t="shared" si="277"/>
        <v>0</v>
      </c>
      <c r="BJ56" s="80">
        <f t="shared" si="278"/>
        <v>0</v>
      </c>
      <c r="BK56" s="249" t="str">
        <f t="shared" si="163"/>
        <v xml:space="preserve"> </v>
      </c>
      <c r="BL56" s="135">
        <f t="shared" si="279"/>
        <v>0</v>
      </c>
      <c r="BM56" s="20">
        <f t="shared" si="280"/>
        <v>0</v>
      </c>
      <c r="BN56" s="21">
        <f t="shared" si="281"/>
        <v>0</v>
      </c>
      <c r="BO56" s="131">
        <f t="shared" si="240"/>
        <v>1</v>
      </c>
      <c r="BP56" s="20">
        <f t="shared" si="282"/>
        <v>0</v>
      </c>
      <c r="BQ56" s="132"/>
      <c r="BR56" s="20">
        <f t="shared" si="283"/>
        <v>0</v>
      </c>
      <c r="BS56" s="133"/>
      <c r="BT56" s="131">
        <f t="shared" si="284"/>
        <v>1</v>
      </c>
      <c r="BU56" s="20">
        <f t="shared" si="285"/>
        <v>0</v>
      </c>
      <c r="BV56" s="132"/>
      <c r="BW56" s="134">
        <f t="shared" si="286"/>
        <v>0</v>
      </c>
      <c r="BX56" s="80">
        <f t="shared" si="287"/>
        <v>0</v>
      </c>
      <c r="BY56" s="249" t="str">
        <f t="shared" si="173"/>
        <v xml:space="preserve"> </v>
      </c>
      <c r="BZ56" s="135">
        <f t="shared" si="288"/>
        <v>0</v>
      </c>
      <c r="CA56" s="20">
        <f t="shared" si="289"/>
        <v>0</v>
      </c>
      <c r="CB56" s="21">
        <f t="shared" si="290"/>
        <v>0</v>
      </c>
      <c r="CC56" s="131">
        <f t="shared" si="241"/>
        <v>1</v>
      </c>
      <c r="CD56" s="20">
        <f t="shared" si="291"/>
        <v>0</v>
      </c>
      <c r="CE56" s="132"/>
      <c r="CF56" s="20">
        <f t="shared" si="292"/>
        <v>0</v>
      </c>
      <c r="CG56" s="133"/>
      <c r="CH56" s="131">
        <f t="shared" si="293"/>
        <v>1</v>
      </c>
      <c r="CI56" s="20">
        <f t="shared" si="294"/>
        <v>0</v>
      </c>
      <c r="CJ56" s="132"/>
      <c r="CK56" s="134">
        <f t="shared" si="295"/>
        <v>0</v>
      </c>
      <c r="CL56" s="80">
        <f t="shared" si="296"/>
        <v>0</v>
      </c>
      <c r="CM56" s="249" t="str">
        <f t="shared" si="183"/>
        <v xml:space="preserve"> </v>
      </c>
      <c r="CN56" s="135">
        <f t="shared" si="297"/>
        <v>0</v>
      </c>
      <c r="CO56" s="20">
        <f t="shared" si="298"/>
        <v>0</v>
      </c>
      <c r="CP56" s="21">
        <f t="shared" si="299"/>
        <v>0</v>
      </c>
      <c r="CQ56" s="131">
        <f t="shared" si="242"/>
        <v>1</v>
      </c>
      <c r="CR56" s="20">
        <f t="shared" si="300"/>
        <v>0</v>
      </c>
      <c r="CS56" s="132"/>
      <c r="CT56" s="20">
        <f t="shared" si="301"/>
        <v>0</v>
      </c>
      <c r="CU56" s="133"/>
      <c r="CV56" s="131">
        <f t="shared" si="302"/>
        <v>1</v>
      </c>
      <c r="CW56" s="20">
        <f t="shared" si="303"/>
        <v>0</v>
      </c>
      <c r="CX56" s="132"/>
      <c r="CY56" s="134">
        <f t="shared" si="304"/>
        <v>0</v>
      </c>
      <c r="CZ56" s="80">
        <f t="shared" si="305"/>
        <v>0</v>
      </c>
      <c r="DA56" s="249" t="str">
        <f t="shared" si="193"/>
        <v xml:space="preserve"> </v>
      </c>
      <c r="DB56" s="135">
        <f t="shared" si="306"/>
        <v>0</v>
      </c>
      <c r="DC56" s="20">
        <f t="shared" si="307"/>
        <v>0</v>
      </c>
      <c r="DD56" s="21">
        <f t="shared" si="308"/>
        <v>0</v>
      </c>
      <c r="DE56" s="131">
        <f t="shared" si="243"/>
        <v>1</v>
      </c>
      <c r="DF56" s="20">
        <f t="shared" si="309"/>
        <v>0</v>
      </c>
      <c r="DG56" s="132"/>
      <c r="DH56" s="20">
        <f t="shared" si="310"/>
        <v>0</v>
      </c>
      <c r="DI56" s="133"/>
      <c r="DJ56" s="131">
        <f t="shared" si="311"/>
        <v>1</v>
      </c>
      <c r="DK56" s="20">
        <f t="shared" si="312"/>
        <v>0</v>
      </c>
      <c r="DL56" s="132"/>
      <c r="DM56" s="134">
        <f t="shared" si="313"/>
        <v>0</v>
      </c>
      <c r="DN56" s="80">
        <f t="shared" si="314"/>
        <v>0</v>
      </c>
      <c r="DO56" s="249" t="str">
        <f t="shared" si="203"/>
        <v xml:space="preserve"> </v>
      </c>
      <c r="DP56" s="135">
        <f t="shared" si="315"/>
        <v>0</v>
      </c>
      <c r="DQ56" s="20">
        <f t="shared" si="316"/>
        <v>0</v>
      </c>
      <c r="DR56" s="21">
        <f t="shared" si="317"/>
        <v>0</v>
      </c>
      <c r="DS56" s="131">
        <f t="shared" si="244"/>
        <v>1</v>
      </c>
      <c r="DT56" s="20">
        <f t="shared" si="318"/>
        <v>0</v>
      </c>
      <c r="DU56" s="132"/>
      <c r="DV56" s="20">
        <f t="shared" si="319"/>
        <v>0</v>
      </c>
      <c r="DW56" s="133"/>
      <c r="DX56" s="131">
        <f t="shared" si="320"/>
        <v>1</v>
      </c>
      <c r="DY56" s="20">
        <f t="shared" si="321"/>
        <v>0</v>
      </c>
      <c r="DZ56" s="132"/>
      <c r="EA56" s="134">
        <f t="shared" si="322"/>
        <v>0</v>
      </c>
      <c r="EB56" s="80">
        <f t="shared" si="323"/>
        <v>0</v>
      </c>
      <c r="EC56" s="249" t="str">
        <f t="shared" si="213"/>
        <v xml:space="preserve"> </v>
      </c>
      <c r="ED56" s="135">
        <f t="shared" si="324"/>
        <v>0</v>
      </c>
      <c r="EE56" s="20">
        <f t="shared" si="325"/>
        <v>0</v>
      </c>
      <c r="EF56" s="21">
        <f t="shared" si="326"/>
        <v>0</v>
      </c>
      <c r="EG56" s="131">
        <f t="shared" si="245"/>
        <v>1</v>
      </c>
      <c r="EH56" s="20">
        <f t="shared" si="327"/>
        <v>0</v>
      </c>
      <c r="EI56" s="132"/>
      <c r="EJ56" s="20">
        <f t="shared" si="328"/>
        <v>0</v>
      </c>
      <c r="EK56" s="133"/>
      <c r="EL56" s="131">
        <f t="shared" si="329"/>
        <v>1</v>
      </c>
      <c r="EM56" s="20">
        <f t="shared" si="330"/>
        <v>0</v>
      </c>
      <c r="EN56" s="132"/>
      <c r="EO56" s="134">
        <f t="shared" si="331"/>
        <v>0</v>
      </c>
      <c r="EP56" s="80">
        <f t="shared" si="332"/>
        <v>0</v>
      </c>
      <c r="EQ56" s="249" t="str">
        <f t="shared" si="223"/>
        <v xml:space="preserve"> </v>
      </c>
      <c r="ER56" s="135">
        <f t="shared" si="333"/>
        <v>0</v>
      </c>
      <c r="ES56" s="20">
        <f t="shared" si="334"/>
        <v>0</v>
      </c>
      <c r="ET56" s="21">
        <f t="shared" si="335"/>
        <v>0</v>
      </c>
      <c r="EU56" s="131">
        <f t="shared" si="246"/>
        <v>1</v>
      </c>
      <c r="EV56" s="20">
        <f t="shared" si="336"/>
        <v>0</v>
      </c>
      <c r="EW56" s="132"/>
      <c r="EX56" s="20">
        <f t="shared" si="337"/>
        <v>0</v>
      </c>
      <c r="EY56" s="133"/>
      <c r="EZ56" s="131">
        <f t="shared" si="338"/>
        <v>1</v>
      </c>
      <c r="FA56" s="20">
        <f t="shared" si="339"/>
        <v>0</v>
      </c>
      <c r="FB56" s="132"/>
      <c r="FC56" s="134">
        <f t="shared" si="340"/>
        <v>0</v>
      </c>
      <c r="FD56" s="80">
        <f t="shared" si="341"/>
        <v>0</v>
      </c>
      <c r="FE56" s="249" t="str">
        <f t="shared" si="233"/>
        <v xml:space="preserve"> </v>
      </c>
      <c r="FO56" s="129" t="str">
        <f t="shared" si="236"/>
        <v>A/III</v>
      </c>
    </row>
    <row r="57" spans="2:171" x14ac:dyDescent="0.25">
      <c r="B57" s="130" t="s">
        <v>236</v>
      </c>
      <c r="C57" s="121"/>
      <c r="D57" s="40"/>
      <c r="E57" s="416" t="str">
        <f>'Pályáztatási szakasz'!E58:F58</f>
        <v>Költségelem megnevezés…</v>
      </c>
      <c r="F57" s="416"/>
      <c r="G57" s="250">
        <f>'Pályáztatási szakasz'!G58</f>
        <v>0</v>
      </c>
      <c r="H57" s="251">
        <f>'Pályáztatási szakasz'!AT58</f>
        <v>0</v>
      </c>
      <c r="I57" s="20">
        <f>'Pályáztatási szakasz'!AW58</f>
        <v>0</v>
      </c>
      <c r="J57" s="67">
        <f t="shared" si="237"/>
        <v>0</v>
      </c>
      <c r="K57" s="131">
        <f>'Pályáztatási szakasz'!AY58</f>
        <v>1</v>
      </c>
      <c r="L57" s="20">
        <f t="shared" si="247"/>
        <v>0</v>
      </c>
      <c r="M57" s="132"/>
      <c r="N57" s="20">
        <f t="shared" si="248"/>
        <v>0</v>
      </c>
      <c r="O57" s="133"/>
      <c r="P57" s="131">
        <f>'Pályáztatási szakasz'!BD58</f>
        <v>1</v>
      </c>
      <c r="Q57" s="20">
        <f t="shared" si="249"/>
        <v>0</v>
      </c>
      <c r="R57" s="132"/>
      <c r="S57" s="184">
        <f t="shared" si="250"/>
        <v>0</v>
      </c>
      <c r="T57" s="40">
        <f>'Pályáztatási szakasz'!W58</f>
        <v>0</v>
      </c>
      <c r="U57" s="249" t="str">
        <f t="shared" si="251"/>
        <v xml:space="preserve"> </v>
      </c>
      <c r="V57" s="135">
        <f t="shared" si="252"/>
        <v>0</v>
      </c>
      <c r="W57" s="20">
        <f t="shared" si="253"/>
        <v>0</v>
      </c>
      <c r="X57" s="21">
        <f t="shared" si="254"/>
        <v>0</v>
      </c>
      <c r="Y57" s="131">
        <f t="shared" si="7"/>
        <v>1</v>
      </c>
      <c r="Z57" s="20">
        <f t="shared" si="255"/>
        <v>0</v>
      </c>
      <c r="AA57" s="132"/>
      <c r="AB57" s="20">
        <f t="shared" si="256"/>
        <v>0</v>
      </c>
      <c r="AC57" s="133"/>
      <c r="AD57" s="131">
        <f t="shared" si="257"/>
        <v>1</v>
      </c>
      <c r="AE57" s="20">
        <f t="shared" si="258"/>
        <v>0</v>
      </c>
      <c r="AF57" s="132"/>
      <c r="AG57" s="134">
        <f t="shared" si="259"/>
        <v>0</v>
      </c>
      <c r="AH57" s="80">
        <f t="shared" si="260"/>
        <v>0</v>
      </c>
      <c r="AI57" s="249" t="str">
        <f t="shared" si="143"/>
        <v xml:space="preserve"> </v>
      </c>
      <c r="AJ57" s="135">
        <f t="shared" si="261"/>
        <v>0</v>
      </c>
      <c r="AK57" s="20">
        <f t="shared" si="262"/>
        <v>0</v>
      </c>
      <c r="AL57" s="21">
        <f t="shared" si="263"/>
        <v>0</v>
      </c>
      <c r="AM57" s="131">
        <f t="shared" si="238"/>
        <v>1</v>
      </c>
      <c r="AN57" s="20">
        <f t="shared" si="264"/>
        <v>0</v>
      </c>
      <c r="AO57" s="132"/>
      <c r="AP57" s="20">
        <f t="shared" si="265"/>
        <v>0</v>
      </c>
      <c r="AQ57" s="133"/>
      <c r="AR57" s="131">
        <f t="shared" si="266"/>
        <v>1</v>
      </c>
      <c r="AS57" s="20">
        <f t="shared" si="267"/>
        <v>0</v>
      </c>
      <c r="AT57" s="132"/>
      <c r="AU57" s="134">
        <f t="shared" si="268"/>
        <v>0</v>
      </c>
      <c r="AV57" s="80">
        <f t="shared" si="269"/>
        <v>0</v>
      </c>
      <c r="AW57" s="249" t="str">
        <f t="shared" si="153"/>
        <v xml:space="preserve"> </v>
      </c>
      <c r="AX57" s="135">
        <f t="shared" si="270"/>
        <v>0</v>
      </c>
      <c r="AY57" s="20">
        <f t="shared" si="271"/>
        <v>0</v>
      </c>
      <c r="AZ57" s="21">
        <f t="shared" si="272"/>
        <v>0</v>
      </c>
      <c r="BA57" s="131">
        <f t="shared" si="239"/>
        <v>1</v>
      </c>
      <c r="BB57" s="20">
        <f t="shared" si="273"/>
        <v>0</v>
      </c>
      <c r="BC57" s="132"/>
      <c r="BD57" s="20">
        <f t="shared" si="274"/>
        <v>0</v>
      </c>
      <c r="BE57" s="133"/>
      <c r="BF57" s="131">
        <f t="shared" si="275"/>
        <v>1</v>
      </c>
      <c r="BG57" s="20">
        <f t="shared" si="276"/>
        <v>0</v>
      </c>
      <c r="BH57" s="132"/>
      <c r="BI57" s="134">
        <f t="shared" si="277"/>
        <v>0</v>
      </c>
      <c r="BJ57" s="80">
        <f t="shared" si="278"/>
        <v>0</v>
      </c>
      <c r="BK57" s="249" t="str">
        <f t="shared" si="163"/>
        <v xml:space="preserve"> </v>
      </c>
      <c r="BL57" s="135">
        <f t="shared" si="279"/>
        <v>0</v>
      </c>
      <c r="BM57" s="20">
        <f t="shared" si="280"/>
        <v>0</v>
      </c>
      <c r="BN57" s="21">
        <f t="shared" si="281"/>
        <v>0</v>
      </c>
      <c r="BO57" s="131">
        <f t="shared" si="240"/>
        <v>1</v>
      </c>
      <c r="BP57" s="20">
        <f t="shared" si="282"/>
        <v>0</v>
      </c>
      <c r="BQ57" s="132"/>
      <c r="BR57" s="20">
        <f t="shared" si="283"/>
        <v>0</v>
      </c>
      <c r="BS57" s="133"/>
      <c r="BT57" s="131">
        <f t="shared" si="284"/>
        <v>1</v>
      </c>
      <c r="BU57" s="20">
        <f t="shared" si="285"/>
        <v>0</v>
      </c>
      <c r="BV57" s="132"/>
      <c r="BW57" s="134">
        <f t="shared" si="286"/>
        <v>0</v>
      </c>
      <c r="BX57" s="80">
        <f t="shared" si="287"/>
        <v>0</v>
      </c>
      <c r="BY57" s="249" t="str">
        <f t="shared" si="173"/>
        <v xml:space="preserve"> </v>
      </c>
      <c r="BZ57" s="135">
        <f t="shared" si="288"/>
        <v>0</v>
      </c>
      <c r="CA57" s="20">
        <f t="shared" si="289"/>
        <v>0</v>
      </c>
      <c r="CB57" s="21">
        <f t="shared" si="290"/>
        <v>0</v>
      </c>
      <c r="CC57" s="131">
        <f t="shared" si="241"/>
        <v>1</v>
      </c>
      <c r="CD57" s="20">
        <f t="shared" si="291"/>
        <v>0</v>
      </c>
      <c r="CE57" s="132"/>
      <c r="CF57" s="20">
        <f t="shared" si="292"/>
        <v>0</v>
      </c>
      <c r="CG57" s="133"/>
      <c r="CH57" s="131">
        <f t="shared" si="293"/>
        <v>1</v>
      </c>
      <c r="CI57" s="20">
        <f t="shared" si="294"/>
        <v>0</v>
      </c>
      <c r="CJ57" s="132"/>
      <c r="CK57" s="134">
        <f t="shared" si="295"/>
        <v>0</v>
      </c>
      <c r="CL57" s="80">
        <f t="shared" si="296"/>
        <v>0</v>
      </c>
      <c r="CM57" s="249" t="str">
        <f t="shared" si="183"/>
        <v xml:space="preserve"> </v>
      </c>
      <c r="CN57" s="135">
        <f t="shared" si="297"/>
        <v>0</v>
      </c>
      <c r="CO57" s="20">
        <f t="shared" si="298"/>
        <v>0</v>
      </c>
      <c r="CP57" s="21">
        <f t="shared" si="299"/>
        <v>0</v>
      </c>
      <c r="CQ57" s="131">
        <f t="shared" si="242"/>
        <v>1</v>
      </c>
      <c r="CR57" s="20">
        <f t="shared" si="300"/>
        <v>0</v>
      </c>
      <c r="CS57" s="132"/>
      <c r="CT57" s="20">
        <f t="shared" si="301"/>
        <v>0</v>
      </c>
      <c r="CU57" s="133"/>
      <c r="CV57" s="131">
        <f t="shared" si="302"/>
        <v>1</v>
      </c>
      <c r="CW57" s="20">
        <f t="shared" si="303"/>
        <v>0</v>
      </c>
      <c r="CX57" s="132"/>
      <c r="CY57" s="134">
        <f t="shared" si="304"/>
        <v>0</v>
      </c>
      <c r="CZ57" s="80">
        <f t="shared" si="305"/>
        <v>0</v>
      </c>
      <c r="DA57" s="249" t="str">
        <f t="shared" si="193"/>
        <v xml:space="preserve"> </v>
      </c>
      <c r="DB57" s="135">
        <f t="shared" si="306"/>
        <v>0</v>
      </c>
      <c r="DC57" s="20">
        <f t="shared" si="307"/>
        <v>0</v>
      </c>
      <c r="DD57" s="21">
        <f t="shared" si="308"/>
        <v>0</v>
      </c>
      <c r="DE57" s="131">
        <f t="shared" si="243"/>
        <v>1</v>
      </c>
      <c r="DF57" s="20">
        <f t="shared" si="309"/>
        <v>0</v>
      </c>
      <c r="DG57" s="132"/>
      <c r="DH57" s="20">
        <f t="shared" si="310"/>
        <v>0</v>
      </c>
      <c r="DI57" s="133"/>
      <c r="DJ57" s="131">
        <f t="shared" si="311"/>
        <v>1</v>
      </c>
      <c r="DK57" s="20">
        <f t="shared" si="312"/>
        <v>0</v>
      </c>
      <c r="DL57" s="132"/>
      <c r="DM57" s="134">
        <f t="shared" si="313"/>
        <v>0</v>
      </c>
      <c r="DN57" s="80">
        <f t="shared" si="314"/>
        <v>0</v>
      </c>
      <c r="DO57" s="249" t="str">
        <f t="shared" si="203"/>
        <v xml:space="preserve"> </v>
      </c>
      <c r="DP57" s="135">
        <f t="shared" si="315"/>
        <v>0</v>
      </c>
      <c r="DQ57" s="20">
        <f t="shared" si="316"/>
        <v>0</v>
      </c>
      <c r="DR57" s="21">
        <f t="shared" si="317"/>
        <v>0</v>
      </c>
      <c r="DS57" s="131">
        <f t="shared" si="244"/>
        <v>1</v>
      </c>
      <c r="DT57" s="20">
        <f t="shared" si="318"/>
        <v>0</v>
      </c>
      <c r="DU57" s="132"/>
      <c r="DV57" s="20">
        <f t="shared" si="319"/>
        <v>0</v>
      </c>
      <c r="DW57" s="133"/>
      <c r="DX57" s="131">
        <f t="shared" si="320"/>
        <v>1</v>
      </c>
      <c r="DY57" s="20">
        <f t="shared" si="321"/>
        <v>0</v>
      </c>
      <c r="DZ57" s="132"/>
      <c r="EA57" s="134">
        <f t="shared" si="322"/>
        <v>0</v>
      </c>
      <c r="EB57" s="80">
        <f t="shared" si="323"/>
        <v>0</v>
      </c>
      <c r="EC57" s="249" t="str">
        <f t="shared" si="213"/>
        <v xml:space="preserve"> </v>
      </c>
      <c r="ED57" s="135">
        <f t="shared" si="324"/>
        <v>0</v>
      </c>
      <c r="EE57" s="20">
        <f t="shared" si="325"/>
        <v>0</v>
      </c>
      <c r="EF57" s="21">
        <f t="shared" si="326"/>
        <v>0</v>
      </c>
      <c r="EG57" s="131">
        <f t="shared" si="245"/>
        <v>1</v>
      </c>
      <c r="EH57" s="20">
        <f t="shared" si="327"/>
        <v>0</v>
      </c>
      <c r="EI57" s="132"/>
      <c r="EJ57" s="20">
        <f t="shared" si="328"/>
        <v>0</v>
      </c>
      <c r="EK57" s="133"/>
      <c r="EL57" s="131">
        <f t="shared" si="329"/>
        <v>1</v>
      </c>
      <c r="EM57" s="20">
        <f t="shared" si="330"/>
        <v>0</v>
      </c>
      <c r="EN57" s="132"/>
      <c r="EO57" s="134">
        <f t="shared" si="331"/>
        <v>0</v>
      </c>
      <c r="EP57" s="80">
        <f t="shared" si="332"/>
        <v>0</v>
      </c>
      <c r="EQ57" s="249" t="str">
        <f t="shared" si="223"/>
        <v xml:space="preserve"> </v>
      </c>
      <c r="ER57" s="135">
        <f t="shared" si="333"/>
        <v>0</v>
      </c>
      <c r="ES57" s="20">
        <f t="shared" si="334"/>
        <v>0</v>
      </c>
      <c r="ET57" s="21">
        <f t="shared" si="335"/>
        <v>0</v>
      </c>
      <c r="EU57" s="131">
        <f t="shared" si="246"/>
        <v>1</v>
      </c>
      <c r="EV57" s="20">
        <f t="shared" si="336"/>
        <v>0</v>
      </c>
      <c r="EW57" s="132"/>
      <c r="EX57" s="20">
        <f t="shared" si="337"/>
        <v>0</v>
      </c>
      <c r="EY57" s="133"/>
      <c r="EZ57" s="131">
        <f t="shared" si="338"/>
        <v>1</v>
      </c>
      <c r="FA57" s="20">
        <f t="shared" si="339"/>
        <v>0</v>
      </c>
      <c r="FB57" s="132"/>
      <c r="FC57" s="134">
        <f t="shared" si="340"/>
        <v>0</v>
      </c>
      <c r="FD57" s="80">
        <f t="shared" si="341"/>
        <v>0</v>
      </c>
      <c r="FE57" s="249" t="str">
        <f t="shared" si="233"/>
        <v xml:space="preserve"> </v>
      </c>
      <c r="FO57" s="129" t="str">
        <f t="shared" si="236"/>
        <v>A/III</v>
      </c>
    </row>
    <row r="58" spans="2:171" x14ac:dyDescent="0.25">
      <c r="B58" s="130" t="s">
        <v>237</v>
      </c>
      <c r="C58" s="121"/>
      <c r="D58" s="40"/>
      <c r="E58" s="416" t="str">
        <f>'Pályáztatási szakasz'!E59:F59</f>
        <v>Költségelem megnevezés…</v>
      </c>
      <c r="F58" s="416"/>
      <c r="G58" s="250">
        <f>'Pályáztatási szakasz'!G59</f>
        <v>0</v>
      </c>
      <c r="H58" s="251">
        <f>'Pályáztatási szakasz'!AT59</f>
        <v>0</v>
      </c>
      <c r="I58" s="20">
        <f>'Pályáztatási szakasz'!AW59</f>
        <v>0</v>
      </c>
      <c r="J58" s="67">
        <f t="shared" si="237"/>
        <v>0</v>
      </c>
      <c r="K58" s="131">
        <f>'Pályáztatási szakasz'!AY59</f>
        <v>1</v>
      </c>
      <c r="L58" s="20">
        <f t="shared" si="247"/>
        <v>0</v>
      </c>
      <c r="M58" s="132"/>
      <c r="N58" s="20">
        <f t="shared" si="248"/>
        <v>0</v>
      </c>
      <c r="O58" s="133"/>
      <c r="P58" s="131">
        <f>'Pályáztatási szakasz'!BD59</f>
        <v>1</v>
      </c>
      <c r="Q58" s="20">
        <f t="shared" si="249"/>
        <v>0</v>
      </c>
      <c r="R58" s="132"/>
      <c r="S58" s="184">
        <f t="shared" si="250"/>
        <v>0</v>
      </c>
      <c r="T58" s="40">
        <f>'Pályáztatási szakasz'!W59</f>
        <v>0</v>
      </c>
      <c r="U58" s="249" t="str">
        <f t="shared" si="251"/>
        <v xml:space="preserve"> </v>
      </c>
      <c r="V58" s="135">
        <f t="shared" si="252"/>
        <v>0</v>
      </c>
      <c r="W58" s="20">
        <f t="shared" si="253"/>
        <v>0</v>
      </c>
      <c r="X58" s="21">
        <f t="shared" si="254"/>
        <v>0</v>
      </c>
      <c r="Y58" s="131">
        <f t="shared" si="7"/>
        <v>1</v>
      </c>
      <c r="Z58" s="20">
        <f t="shared" si="255"/>
        <v>0</v>
      </c>
      <c r="AA58" s="132"/>
      <c r="AB58" s="20">
        <f t="shared" si="256"/>
        <v>0</v>
      </c>
      <c r="AC58" s="133"/>
      <c r="AD58" s="131">
        <f t="shared" si="257"/>
        <v>1</v>
      </c>
      <c r="AE58" s="20">
        <f t="shared" si="258"/>
        <v>0</v>
      </c>
      <c r="AF58" s="132"/>
      <c r="AG58" s="134">
        <f t="shared" si="259"/>
        <v>0</v>
      </c>
      <c r="AH58" s="80">
        <f t="shared" si="260"/>
        <v>0</v>
      </c>
      <c r="AI58" s="249" t="str">
        <f t="shared" si="143"/>
        <v xml:space="preserve"> </v>
      </c>
      <c r="AJ58" s="135">
        <f t="shared" si="261"/>
        <v>0</v>
      </c>
      <c r="AK58" s="20">
        <f t="shared" si="262"/>
        <v>0</v>
      </c>
      <c r="AL58" s="21">
        <f t="shared" si="263"/>
        <v>0</v>
      </c>
      <c r="AM58" s="131">
        <f t="shared" si="238"/>
        <v>1</v>
      </c>
      <c r="AN58" s="20">
        <f t="shared" si="264"/>
        <v>0</v>
      </c>
      <c r="AO58" s="132"/>
      <c r="AP58" s="20">
        <f t="shared" si="265"/>
        <v>0</v>
      </c>
      <c r="AQ58" s="133"/>
      <c r="AR58" s="131">
        <f t="shared" si="266"/>
        <v>1</v>
      </c>
      <c r="AS58" s="20">
        <f t="shared" si="267"/>
        <v>0</v>
      </c>
      <c r="AT58" s="132"/>
      <c r="AU58" s="134">
        <f t="shared" si="268"/>
        <v>0</v>
      </c>
      <c r="AV58" s="80">
        <f t="shared" si="269"/>
        <v>0</v>
      </c>
      <c r="AW58" s="249" t="str">
        <f t="shared" si="153"/>
        <v xml:space="preserve"> </v>
      </c>
      <c r="AX58" s="135">
        <f t="shared" si="270"/>
        <v>0</v>
      </c>
      <c r="AY58" s="20">
        <f t="shared" si="271"/>
        <v>0</v>
      </c>
      <c r="AZ58" s="21">
        <f t="shared" si="272"/>
        <v>0</v>
      </c>
      <c r="BA58" s="131">
        <f t="shared" si="239"/>
        <v>1</v>
      </c>
      <c r="BB58" s="20">
        <f t="shared" si="273"/>
        <v>0</v>
      </c>
      <c r="BC58" s="132"/>
      <c r="BD58" s="20">
        <f t="shared" si="274"/>
        <v>0</v>
      </c>
      <c r="BE58" s="133"/>
      <c r="BF58" s="131">
        <f t="shared" si="275"/>
        <v>1</v>
      </c>
      <c r="BG58" s="20">
        <f t="shared" si="276"/>
        <v>0</v>
      </c>
      <c r="BH58" s="132"/>
      <c r="BI58" s="134">
        <f t="shared" si="277"/>
        <v>0</v>
      </c>
      <c r="BJ58" s="80">
        <f t="shared" si="278"/>
        <v>0</v>
      </c>
      <c r="BK58" s="249" t="str">
        <f t="shared" si="163"/>
        <v xml:space="preserve"> </v>
      </c>
      <c r="BL58" s="135">
        <f t="shared" si="279"/>
        <v>0</v>
      </c>
      <c r="BM58" s="20">
        <f t="shared" si="280"/>
        <v>0</v>
      </c>
      <c r="BN58" s="21">
        <f t="shared" si="281"/>
        <v>0</v>
      </c>
      <c r="BO58" s="131">
        <f t="shared" si="240"/>
        <v>1</v>
      </c>
      <c r="BP58" s="20">
        <f t="shared" si="282"/>
        <v>0</v>
      </c>
      <c r="BQ58" s="132"/>
      <c r="BR58" s="20">
        <f t="shared" si="283"/>
        <v>0</v>
      </c>
      <c r="BS58" s="133"/>
      <c r="BT58" s="131">
        <f t="shared" si="284"/>
        <v>1</v>
      </c>
      <c r="BU58" s="20">
        <f t="shared" si="285"/>
        <v>0</v>
      </c>
      <c r="BV58" s="132"/>
      <c r="BW58" s="134">
        <f t="shared" si="286"/>
        <v>0</v>
      </c>
      <c r="BX58" s="80">
        <f t="shared" si="287"/>
        <v>0</v>
      </c>
      <c r="BY58" s="249" t="str">
        <f t="shared" si="173"/>
        <v xml:space="preserve"> </v>
      </c>
      <c r="BZ58" s="135">
        <f t="shared" si="288"/>
        <v>0</v>
      </c>
      <c r="CA58" s="20">
        <f t="shared" si="289"/>
        <v>0</v>
      </c>
      <c r="CB58" s="21">
        <f t="shared" si="290"/>
        <v>0</v>
      </c>
      <c r="CC58" s="131">
        <f t="shared" si="241"/>
        <v>1</v>
      </c>
      <c r="CD58" s="20">
        <f t="shared" si="291"/>
        <v>0</v>
      </c>
      <c r="CE58" s="132"/>
      <c r="CF58" s="20">
        <f t="shared" si="292"/>
        <v>0</v>
      </c>
      <c r="CG58" s="133"/>
      <c r="CH58" s="131">
        <f t="shared" si="293"/>
        <v>1</v>
      </c>
      <c r="CI58" s="20">
        <f t="shared" si="294"/>
        <v>0</v>
      </c>
      <c r="CJ58" s="132"/>
      <c r="CK58" s="134">
        <f t="shared" si="295"/>
        <v>0</v>
      </c>
      <c r="CL58" s="80">
        <f t="shared" si="296"/>
        <v>0</v>
      </c>
      <c r="CM58" s="249" t="str">
        <f t="shared" si="183"/>
        <v xml:space="preserve"> </v>
      </c>
      <c r="CN58" s="135">
        <f t="shared" si="297"/>
        <v>0</v>
      </c>
      <c r="CO58" s="20">
        <f t="shared" si="298"/>
        <v>0</v>
      </c>
      <c r="CP58" s="21">
        <f t="shared" si="299"/>
        <v>0</v>
      </c>
      <c r="CQ58" s="131">
        <f t="shared" si="242"/>
        <v>1</v>
      </c>
      <c r="CR58" s="20">
        <f t="shared" si="300"/>
        <v>0</v>
      </c>
      <c r="CS58" s="132"/>
      <c r="CT58" s="20">
        <f t="shared" si="301"/>
        <v>0</v>
      </c>
      <c r="CU58" s="133"/>
      <c r="CV58" s="131">
        <f t="shared" si="302"/>
        <v>1</v>
      </c>
      <c r="CW58" s="20">
        <f t="shared" si="303"/>
        <v>0</v>
      </c>
      <c r="CX58" s="132"/>
      <c r="CY58" s="134">
        <f t="shared" si="304"/>
        <v>0</v>
      </c>
      <c r="CZ58" s="80">
        <f t="shared" si="305"/>
        <v>0</v>
      </c>
      <c r="DA58" s="249" t="str">
        <f t="shared" si="193"/>
        <v xml:space="preserve"> </v>
      </c>
      <c r="DB58" s="135">
        <f t="shared" si="306"/>
        <v>0</v>
      </c>
      <c r="DC58" s="20">
        <f t="shared" si="307"/>
        <v>0</v>
      </c>
      <c r="DD58" s="21">
        <f t="shared" si="308"/>
        <v>0</v>
      </c>
      <c r="DE58" s="131">
        <f t="shared" si="243"/>
        <v>1</v>
      </c>
      <c r="DF58" s="20">
        <f t="shared" si="309"/>
        <v>0</v>
      </c>
      <c r="DG58" s="132"/>
      <c r="DH58" s="20">
        <f t="shared" si="310"/>
        <v>0</v>
      </c>
      <c r="DI58" s="133"/>
      <c r="DJ58" s="131">
        <f t="shared" si="311"/>
        <v>1</v>
      </c>
      <c r="DK58" s="20">
        <f t="shared" si="312"/>
        <v>0</v>
      </c>
      <c r="DL58" s="132"/>
      <c r="DM58" s="134">
        <f t="shared" si="313"/>
        <v>0</v>
      </c>
      <c r="DN58" s="80">
        <f t="shared" si="314"/>
        <v>0</v>
      </c>
      <c r="DO58" s="249" t="str">
        <f t="shared" si="203"/>
        <v xml:space="preserve"> </v>
      </c>
      <c r="DP58" s="135">
        <f t="shared" si="315"/>
        <v>0</v>
      </c>
      <c r="DQ58" s="20">
        <f t="shared" si="316"/>
        <v>0</v>
      </c>
      <c r="DR58" s="21">
        <f t="shared" si="317"/>
        <v>0</v>
      </c>
      <c r="DS58" s="131">
        <f t="shared" si="244"/>
        <v>1</v>
      </c>
      <c r="DT58" s="20">
        <f t="shared" si="318"/>
        <v>0</v>
      </c>
      <c r="DU58" s="132"/>
      <c r="DV58" s="20">
        <f t="shared" si="319"/>
        <v>0</v>
      </c>
      <c r="DW58" s="133"/>
      <c r="DX58" s="131">
        <f t="shared" si="320"/>
        <v>1</v>
      </c>
      <c r="DY58" s="20">
        <f t="shared" si="321"/>
        <v>0</v>
      </c>
      <c r="DZ58" s="132"/>
      <c r="EA58" s="134">
        <f t="shared" si="322"/>
        <v>0</v>
      </c>
      <c r="EB58" s="80">
        <f t="shared" si="323"/>
        <v>0</v>
      </c>
      <c r="EC58" s="249" t="str">
        <f t="shared" si="213"/>
        <v xml:space="preserve"> </v>
      </c>
      <c r="ED58" s="135">
        <f t="shared" si="324"/>
        <v>0</v>
      </c>
      <c r="EE58" s="20">
        <f t="shared" si="325"/>
        <v>0</v>
      </c>
      <c r="EF58" s="21">
        <f t="shared" si="326"/>
        <v>0</v>
      </c>
      <c r="EG58" s="131">
        <f t="shared" si="245"/>
        <v>1</v>
      </c>
      <c r="EH58" s="20">
        <f t="shared" si="327"/>
        <v>0</v>
      </c>
      <c r="EI58" s="132"/>
      <c r="EJ58" s="20">
        <f t="shared" si="328"/>
        <v>0</v>
      </c>
      <c r="EK58" s="133"/>
      <c r="EL58" s="131">
        <f t="shared" si="329"/>
        <v>1</v>
      </c>
      <c r="EM58" s="20">
        <f t="shared" si="330"/>
        <v>0</v>
      </c>
      <c r="EN58" s="132"/>
      <c r="EO58" s="134">
        <f t="shared" si="331"/>
        <v>0</v>
      </c>
      <c r="EP58" s="80">
        <f t="shared" si="332"/>
        <v>0</v>
      </c>
      <c r="EQ58" s="249" t="str">
        <f t="shared" si="223"/>
        <v xml:space="preserve"> </v>
      </c>
      <c r="ER58" s="135">
        <f t="shared" si="333"/>
        <v>0</v>
      </c>
      <c r="ES58" s="20">
        <f t="shared" si="334"/>
        <v>0</v>
      </c>
      <c r="ET58" s="21">
        <f t="shared" si="335"/>
        <v>0</v>
      </c>
      <c r="EU58" s="131">
        <f t="shared" si="246"/>
        <v>1</v>
      </c>
      <c r="EV58" s="20">
        <f t="shared" si="336"/>
        <v>0</v>
      </c>
      <c r="EW58" s="132"/>
      <c r="EX58" s="20">
        <f t="shared" si="337"/>
        <v>0</v>
      </c>
      <c r="EY58" s="133"/>
      <c r="EZ58" s="131">
        <f t="shared" si="338"/>
        <v>1</v>
      </c>
      <c r="FA58" s="20">
        <f t="shared" si="339"/>
        <v>0</v>
      </c>
      <c r="FB58" s="132"/>
      <c r="FC58" s="134">
        <f t="shared" si="340"/>
        <v>0</v>
      </c>
      <c r="FD58" s="80">
        <f t="shared" si="341"/>
        <v>0</v>
      </c>
      <c r="FE58" s="249" t="str">
        <f t="shared" si="233"/>
        <v xml:space="preserve"> </v>
      </c>
      <c r="FO58" s="129" t="str">
        <f t="shared" si="236"/>
        <v>A/III</v>
      </c>
    </row>
    <row r="59" spans="2:171" x14ac:dyDescent="0.25">
      <c r="B59" s="130" t="s">
        <v>238</v>
      </c>
      <c r="C59" s="121"/>
      <c r="D59" s="40"/>
      <c r="E59" s="416" t="str">
        <f>'Pályáztatási szakasz'!E60:F60</f>
        <v>Költségelem megnevezés…</v>
      </c>
      <c r="F59" s="416"/>
      <c r="G59" s="250">
        <f>'Pályáztatási szakasz'!G60</f>
        <v>0</v>
      </c>
      <c r="H59" s="251">
        <f>'Pályáztatási szakasz'!AT60</f>
        <v>0</v>
      </c>
      <c r="I59" s="20">
        <f>'Pályáztatási szakasz'!AW60</f>
        <v>0</v>
      </c>
      <c r="J59" s="67">
        <f t="shared" si="237"/>
        <v>0</v>
      </c>
      <c r="K59" s="131">
        <f>'Pályáztatási szakasz'!AY60</f>
        <v>1</v>
      </c>
      <c r="L59" s="20">
        <f t="shared" si="247"/>
        <v>0</v>
      </c>
      <c r="M59" s="132"/>
      <c r="N59" s="20">
        <f t="shared" si="248"/>
        <v>0</v>
      </c>
      <c r="O59" s="133"/>
      <c r="P59" s="131">
        <f>'Pályáztatási szakasz'!BD60</f>
        <v>1</v>
      </c>
      <c r="Q59" s="20">
        <f t="shared" si="249"/>
        <v>0</v>
      </c>
      <c r="R59" s="132"/>
      <c r="S59" s="184">
        <f t="shared" si="250"/>
        <v>0</v>
      </c>
      <c r="T59" s="40">
        <f>'Pályáztatási szakasz'!W60</f>
        <v>0</v>
      </c>
      <c r="U59" s="249" t="str">
        <f t="shared" si="251"/>
        <v xml:space="preserve"> </v>
      </c>
      <c r="V59" s="135">
        <f t="shared" si="252"/>
        <v>0</v>
      </c>
      <c r="W59" s="20">
        <f t="shared" si="253"/>
        <v>0</v>
      </c>
      <c r="X59" s="21">
        <f t="shared" si="254"/>
        <v>0</v>
      </c>
      <c r="Y59" s="131">
        <f t="shared" si="7"/>
        <v>1</v>
      </c>
      <c r="Z59" s="20">
        <f t="shared" si="255"/>
        <v>0</v>
      </c>
      <c r="AA59" s="132"/>
      <c r="AB59" s="20">
        <f t="shared" si="256"/>
        <v>0</v>
      </c>
      <c r="AC59" s="133"/>
      <c r="AD59" s="131">
        <f t="shared" si="257"/>
        <v>1</v>
      </c>
      <c r="AE59" s="20">
        <f t="shared" si="258"/>
        <v>0</v>
      </c>
      <c r="AF59" s="132"/>
      <c r="AG59" s="134">
        <f t="shared" si="259"/>
        <v>0</v>
      </c>
      <c r="AH59" s="80">
        <f t="shared" si="260"/>
        <v>0</v>
      </c>
      <c r="AI59" s="249" t="str">
        <f t="shared" si="143"/>
        <v xml:space="preserve"> </v>
      </c>
      <c r="AJ59" s="135">
        <f t="shared" si="261"/>
        <v>0</v>
      </c>
      <c r="AK59" s="20">
        <f t="shared" si="262"/>
        <v>0</v>
      </c>
      <c r="AL59" s="21">
        <f t="shared" si="263"/>
        <v>0</v>
      </c>
      <c r="AM59" s="131">
        <f t="shared" si="238"/>
        <v>1</v>
      </c>
      <c r="AN59" s="20">
        <f t="shared" si="264"/>
        <v>0</v>
      </c>
      <c r="AO59" s="132"/>
      <c r="AP59" s="20">
        <f t="shared" si="265"/>
        <v>0</v>
      </c>
      <c r="AQ59" s="133"/>
      <c r="AR59" s="131">
        <f t="shared" si="266"/>
        <v>1</v>
      </c>
      <c r="AS59" s="20">
        <f t="shared" si="267"/>
        <v>0</v>
      </c>
      <c r="AT59" s="132"/>
      <c r="AU59" s="134">
        <f t="shared" si="268"/>
        <v>0</v>
      </c>
      <c r="AV59" s="80">
        <f t="shared" si="269"/>
        <v>0</v>
      </c>
      <c r="AW59" s="249" t="str">
        <f t="shared" si="153"/>
        <v xml:space="preserve"> </v>
      </c>
      <c r="AX59" s="135">
        <f t="shared" si="270"/>
        <v>0</v>
      </c>
      <c r="AY59" s="20">
        <f t="shared" si="271"/>
        <v>0</v>
      </c>
      <c r="AZ59" s="21">
        <f t="shared" si="272"/>
        <v>0</v>
      </c>
      <c r="BA59" s="131">
        <f t="shared" si="239"/>
        <v>1</v>
      </c>
      <c r="BB59" s="20">
        <f t="shared" si="273"/>
        <v>0</v>
      </c>
      <c r="BC59" s="132"/>
      <c r="BD59" s="20">
        <f t="shared" si="274"/>
        <v>0</v>
      </c>
      <c r="BE59" s="133"/>
      <c r="BF59" s="131">
        <f t="shared" si="275"/>
        <v>1</v>
      </c>
      <c r="BG59" s="20">
        <f t="shared" si="276"/>
        <v>0</v>
      </c>
      <c r="BH59" s="132"/>
      <c r="BI59" s="134">
        <f t="shared" si="277"/>
        <v>0</v>
      </c>
      <c r="BJ59" s="80">
        <f t="shared" si="278"/>
        <v>0</v>
      </c>
      <c r="BK59" s="249" t="str">
        <f t="shared" si="163"/>
        <v xml:space="preserve"> </v>
      </c>
      <c r="BL59" s="135">
        <f t="shared" si="279"/>
        <v>0</v>
      </c>
      <c r="BM59" s="20">
        <f t="shared" si="280"/>
        <v>0</v>
      </c>
      <c r="BN59" s="21">
        <f t="shared" si="281"/>
        <v>0</v>
      </c>
      <c r="BO59" s="131">
        <f t="shared" si="240"/>
        <v>1</v>
      </c>
      <c r="BP59" s="20">
        <f t="shared" si="282"/>
        <v>0</v>
      </c>
      <c r="BQ59" s="132"/>
      <c r="BR59" s="20">
        <f t="shared" si="283"/>
        <v>0</v>
      </c>
      <c r="BS59" s="133"/>
      <c r="BT59" s="131">
        <f t="shared" si="284"/>
        <v>1</v>
      </c>
      <c r="BU59" s="20">
        <f t="shared" si="285"/>
        <v>0</v>
      </c>
      <c r="BV59" s="132"/>
      <c r="BW59" s="134">
        <f t="shared" si="286"/>
        <v>0</v>
      </c>
      <c r="BX59" s="80">
        <f t="shared" si="287"/>
        <v>0</v>
      </c>
      <c r="BY59" s="249" t="str">
        <f t="shared" si="173"/>
        <v xml:space="preserve"> </v>
      </c>
      <c r="BZ59" s="135">
        <f t="shared" si="288"/>
        <v>0</v>
      </c>
      <c r="CA59" s="20">
        <f t="shared" si="289"/>
        <v>0</v>
      </c>
      <c r="CB59" s="21">
        <f t="shared" si="290"/>
        <v>0</v>
      </c>
      <c r="CC59" s="131">
        <f t="shared" si="241"/>
        <v>1</v>
      </c>
      <c r="CD59" s="20">
        <f t="shared" si="291"/>
        <v>0</v>
      </c>
      <c r="CE59" s="132"/>
      <c r="CF59" s="20">
        <f t="shared" si="292"/>
        <v>0</v>
      </c>
      <c r="CG59" s="133"/>
      <c r="CH59" s="131">
        <f t="shared" si="293"/>
        <v>1</v>
      </c>
      <c r="CI59" s="20">
        <f t="shared" si="294"/>
        <v>0</v>
      </c>
      <c r="CJ59" s="132"/>
      <c r="CK59" s="134">
        <f t="shared" si="295"/>
        <v>0</v>
      </c>
      <c r="CL59" s="80">
        <f t="shared" si="296"/>
        <v>0</v>
      </c>
      <c r="CM59" s="249" t="str">
        <f t="shared" si="183"/>
        <v xml:space="preserve"> </v>
      </c>
      <c r="CN59" s="135">
        <f t="shared" si="297"/>
        <v>0</v>
      </c>
      <c r="CO59" s="20">
        <f t="shared" si="298"/>
        <v>0</v>
      </c>
      <c r="CP59" s="21">
        <f t="shared" si="299"/>
        <v>0</v>
      </c>
      <c r="CQ59" s="131">
        <f t="shared" si="242"/>
        <v>1</v>
      </c>
      <c r="CR59" s="20">
        <f t="shared" si="300"/>
        <v>0</v>
      </c>
      <c r="CS59" s="132"/>
      <c r="CT59" s="20">
        <f t="shared" si="301"/>
        <v>0</v>
      </c>
      <c r="CU59" s="133"/>
      <c r="CV59" s="131">
        <f t="shared" si="302"/>
        <v>1</v>
      </c>
      <c r="CW59" s="20">
        <f t="shared" si="303"/>
        <v>0</v>
      </c>
      <c r="CX59" s="132"/>
      <c r="CY59" s="134">
        <f t="shared" si="304"/>
        <v>0</v>
      </c>
      <c r="CZ59" s="80">
        <f t="shared" si="305"/>
        <v>0</v>
      </c>
      <c r="DA59" s="249" t="str">
        <f t="shared" si="193"/>
        <v xml:space="preserve"> </v>
      </c>
      <c r="DB59" s="135">
        <f t="shared" si="306"/>
        <v>0</v>
      </c>
      <c r="DC59" s="20">
        <f t="shared" si="307"/>
        <v>0</v>
      </c>
      <c r="DD59" s="21">
        <f t="shared" si="308"/>
        <v>0</v>
      </c>
      <c r="DE59" s="131">
        <f t="shared" si="243"/>
        <v>1</v>
      </c>
      <c r="DF59" s="20">
        <f t="shared" si="309"/>
        <v>0</v>
      </c>
      <c r="DG59" s="132"/>
      <c r="DH59" s="20">
        <f t="shared" si="310"/>
        <v>0</v>
      </c>
      <c r="DI59" s="133"/>
      <c r="DJ59" s="131">
        <f t="shared" si="311"/>
        <v>1</v>
      </c>
      <c r="DK59" s="20">
        <f t="shared" si="312"/>
        <v>0</v>
      </c>
      <c r="DL59" s="132"/>
      <c r="DM59" s="134">
        <f t="shared" si="313"/>
        <v>0</v>
      </c>
      <c r="DN59" s="80">
        <f t="shared" si="314"/>
        <v>0</v>
      </c>
      <c r="DO59" s="249" t="str">
        <f t="shared" si="203"/>
        <v xml:space="preserve"> </v>
      </c>
      <c r="DP59" s="135">
        <f t="shared" si="315"/>
        <v>0</v>
      </c>
      <c r="DQ59" s="20">
        <f t="shared" si="316"/>
        <v>0</v>
      </c>
      <c r="DR59" s="21">
        <f t="shared" si="317"/>
        <v>0</v>
      </c>
      <c r="DS59" s="131">
        <f t="shared" si="244"/>
        <v>1</v>
      </c>
      <c r="DT59" s="20">
        <f t="shared" si="318"/>
        <v>0</v>
      </c>
      <c r="DU59" s="132"/>
      <c r="DV59" s="20">
        <f t="shared" si="319"/>
        <v>0</v>
      </c>
      <c r="DW59" s="133"/>
      <c r="DX59" s="131">
        <f t="shared" si="320"/>
        <v>1</v>
      </c>
      <c r="DY59" s="20">
        <f t="shared" si="321"/>
        <v>0</v>
      </c>
      <c r="DZ59" s="132"/>
      <c r="EA59" s="134">
        <f t="shared" si="322"/>
        <v>0</v>
      </c>
      <c r="EB59" s="80">
        <f t="shared" si="323"/>
        <v>0</v>
      </c>
      <c r="EC59" s="249" t="str">
        <f t="shared" si="213"/>
        <v xml:space="preserve"> </v>
      </c>
      <c r="ED59" s="135">
        <f t="shared" si="324"/>
        <v>0</v>
      </c>
      <c r="EE59" s="20">
        <f t="shared" si="325"/>
        <v>0</v>
      </c>
      <c r="EF59" s="21">
        <f t="shared" si="326"/>
        <v>0</v>
      </c>
      <c r="EG59" s="131">
        <f t="shared" si="245"/>
        <v>1</v>
      </c>
      <c r="EH59" s="20">
        <f t="shared" si="327"/>
        <v>0</v>
      </c>
      <c r="EI59" s="132"/>
      <c r="EJ59" s="20">
        <f t="shared" si="328"/>
        <v>0</v>
      </c>
      <c r="EK59" s="133"/>
      <c r="EL59" s="131">
        <f t="shared" si="329"/>
        <v>1</v>
      </c>
      <c r="EM59" s="20">
        <f t="shared" si="330"/>
        <v>0</v>
      </c>
      <c r="EN59" s="132"/>
      <c r="EO59" s="134">
        <f t="shared" si="331"/>
        <v>0</v>
      </c>
      <c r="EP59" s="80">
        <f t="shared" si="332"/>
        <v>0</v>
      </c>
      <c r="EQ59" s="249" t="str">
        <f t="shared" si="223"/>
        <v xml:space="preserve"> </v>
      </c>
      <c r="ER59" s="135">
        <f t="shared" si="333"/>
        <v>0</v>
      </c>
      <c r="ES59" s="20">
        <f t="shared" si="334"/>
        <v>0</v>
      </c>
      <c r="ET59" s="21">
        <f t="shared" si="335"/>
        <v>0</v>
      </c>
      <c r="EU59" s="131">
        <f t="shared" si="246"/>
        <v>1</v>
      </c>
      <c r="EV59" s="20">
        <f t="shared" si="336"/>
        <v>0</v>
      </c>
      <c r="EW59" s="132"/>
      <c r="EX59" s="20">
        <f t="shared" si="337"/>
        <v>0</v>
      </c>
      <c r="EY59" s="133"/>
      <c r="EZ59" s="131">
        <f t="shared" si="338"/>
        <v>1</v>
      </c>
      <c r="FA59" s="20">
        <f t="shared" si="339"/>
        <v>0</v>
      </c>
      <c r="FB59" s="132"/>
      <c r="FC59" s="134">
        <f t="shared" si="340"/>
        <v>0</v>
      </c>
      <c r="FD59" s="80">
        <f t="shared" si="341"/>
        <v>0</v>
      </c>
      <c r="FE59" s="249" t="str">
        <f t="shared" si="233"/>
        <v xml:space="preserve"> </v>
      </c>
      <c r="FO59" s="129" t="str">
        <f t="shared" si="236"/>
        <v>A/III</v>
      </c>
    </row>
    <row r="60" spans="2:171" x14ac:dyDescent="0.25">
      <c r="B60" s="130" t="s">
        <v>239</v>
      </c>
      <c r="C60" s="121"/>
      <c r="D60" s="40"/>
      <c r="E60" s="416" t="str">
        <f>'Pályáztatási szakasz'!E61:F61</f>
        <v>Költségelem megnevezés…</v>
      </c>
      <c r="F60" s="416"/>
      <c r="G60" s="250">
        <f>'Pályáztatási szakasz'!G61</f>
        <v>0</v>
      </c>
      <c r="H60" s="251">
        <f>'Pályáztatási szakasz'!AT61</f>
        <v>0</v>
      </c>
      <c r="I60" s="20">
        <f>'Pályáztatási szakasz'!AW61</f>
        <v>0</v>
      </c>
      <c r="J60" s="67">
        <f t="shared" si="237"/>
        <v>0</v>
      </c>
      <c r="K60" s="131">
        <f>'Pályáztatási szakasz'!AY61</f>
        <v>1</v>
      </c>
      <c r="L60" s="20">
        <f t="shared" si="247"/>
        <v>0</v>
      </c>
      <c r="M60" s="132"/>
      <c r="N60" s="20">
        <f t="shared" si="248"/>
        <v>0</v>
      </c>
      <c r="O60" s="133"/>
      <c r="P60" s="131">
        <f>'Pályáztatási szakasz'!BD61</f>
        <v>1</v>
      </c>
      <c r="Q60" s="20">
        <f t="shared" si="249"/>
        <v>0</v>
      </c>
      <c r="R60" s="132"/>
      <c r="S60" s="184">
        <f t="shared" si="250"/>
        <v>0</v>
      </c>
      <c r="T60" s="40">
        <f>'Pályáztatási szakasz'!W61</f>
        <v>0</v>
      </c>
      <c r="U60" s="249" t="str">
        <f t="shared" si="251"/>
        <v xml:space="preserve"> </v>
      </c>
      <c r="V60" s="135">
        <f t="shared" si="252"/>
        <v>0</v>
      </c>
      <c r="W60" s="20">
        <f t="shared" si="253"/>
        <v>0</v>
      </c>
      <c r="X60" s="21">
        <f t="shared" si="254"/>
        <v>0</v>
      </c>
      <c r="Y60" s="131">
        <f t="shared" si="7"/>
        <v>1</v>
      </c>
      <c r="Z60" s="20">
        <f t="shared" si="255"/>
        <v>0</v>
      </c>
      <c r="AA60" s="132"/>
      <c r="AB60" s="20">
        <f t="shared" si="256"/>
        <v>0</v>
      </c>
      <c r="AC60" s="133"/>
      <c r="AD60" s="131">
        <f t="shared" si="257"/>
        <v>1</v>
      </c>
      <c r="AE60" s="20">
        <f t="shared" si="258"/>
        <v>0</v>
      </c>
      <c r="AF60" s="132"/>
      <c r="AG60" s="134">
        <f t="shared" si="259"/>
        <v>0</v>
      </c>
      <c r="AH60" s="80">
        <f t="shared" si="260"/>
        <v>0</v>
      </c>
      <c r="AI60" s="249" t="str">
        <f t="shared" si="143"/>
        <v xml:space="preserve"> </v>
      </c>
      <c r="AJ60" s="135">
        <f t="shared" si="261"/>
        <v>0</v>
      </c>
      <c r="AK60" s="20">
        <f t="shared" si="262"/>
        <v>0</v>
      </c>
      <c r="AL60" s="21">
        <f t="shared" si="263"/>
        <v>0</v>
      </c>
      <c r="AM60" s="131">
        <f t="shared" si="238"/>
        <v>1</v>
      </c>
      <c r="AN60" s="20">
        <f t="shared" si="264"/>
        <v>0</v>
      </c>
      <c r="AO60" s="132"/>
      <c r="AP60" s="20">
        <f t="shared" si="265"/>
        <v>0</v>
      </c>
      <c r="AQ60" s="133"/>
      <c r="AR60" s="131">
        <f t="shared" si="266"/>
        <v>1</v>
      </c>
      <c r="AS60" s="20">
        <f t="shared" si="267"/>
        <v>0</v>
      </c>
      <c r="AT60" s="132"/>
      <c r="AU60" s="134">
        <f t="shared" si="268"/>
        <v>0</v>
      </c>
      <c r="AV60" s="80">
        <f t="shared" si="269"/>
        <v>0</v>
      </c>
      <c r="AW60" s="249" t="str">
        <f t="shared" si="153"/>
        <v xml:space="preserve"> </v>
      </c>
      <c r="AX60" s="135">
        <f t="shared" si="270"/>
        <v>0</v>
      </c>
      <c r="AY60" s="20">
        <f t="shared" si="271"/>
        <v>0</v>
      </c>
      <c r="AZ60" s="21">
        <f t="shared" si="272"/>
        <v>0</v>
      </c>
      <c r="BA60" s="131">
        <f t="shared" si="239"/>
        <v>1</v>
      </c>
      <c r="BB60" s="20">
        <f t="shared" si="273"/>
        <v>0</v>
      </c>
      <c r="BC60" s="132"/>
      <c r="BD60" s="20">
        <f t="shared" si="274"/>
        <v>0</v>
      </c>
      <c r="BE60" s="133"/>
      <c r="BF60" s="131">
        <f t="shared" si="275"/>
        <v>1</v>
      </c>
      <c r="BG60" s="20">
        <f t="shared" si="276"/>
        <v>0</v>
      </c>
      <c r="BH60" s="132"/>
      <c r="BI60" s="134">
        <f t="shared" si="277"/>
        <v>0</v>
      </c>
      <c r="BJ60" s="80">
        <f t="shared" si="278"/>
        <v>0</v>
      </c>
      <c r="BK60" s="249" t="str">
        <f t="shared" si="163"/>
        <v xml:space="preserve"> </v>
      </c>
      <c r="BL60" s="135">
        <f t="shared" si="279"/>
        <v>0</v>
      </c>
      <c r="BM60" s="20">
        <f t="shared" si="280"/>
        <v>0</v>
      </c>
      <c r="BN60" s="21">
        <f t="shared" si="281"/>
        <v>0</v>
      </c>
      <c r="BO60" s="131">
        <f t="shared" si="240"/>
        <v>1</v>
      </c>
      <c r="BP60" s="20">
        <f t="shared" si="282"/>
        <v>0</v>
      </c>
      <c r="BQ60" s="132"/>
      <c r="BR60" s="20">
        <f t="shared" si="283"/>
        <v>0</v>
      </c>
      <c r="BS60" s="133"/>
      <c r="BT60" s="131">
        <f t="shared" si="284"/>
        <v>1</v>
      </c>
      <c r="BU60" s="20">
        <f t="shared" si="285"/>
        <v>0</v>
      </c>
      <c r="BV60" s="132"/>
      <c r="BW60" s="134">
        <f t="shared" si="286"/>
        <v>0</v>
      </c>
      <c r="BX60" s="80">
        <f t="shared" si="287"/>
        <v>0</v>
      </c>
      <c r="BY60" s="249" t="str">
        <f t="shared" si="173"/>
        <v xml:space="preserve"> </v>
      </c>
      <c r="BZ60" s="135">
        <f t="shared" si="288"/>
        <v>0</v>
      </c>
      <c r="CA60" s="20">
        <f t="shared" si="289"/>
        <v>0</v>
      </c>
      <c r="CB60" s="21">
        <f t="shared" si="290"/>
        <v>0</v>
      </c>
      <c r="CC60" s="131">
        <f t="shared" si="241"/>
        <v>1</v>
      </c>
      <c r="CD60" s="20">
        <f t="shared" si="291"/>
        <v>0</v>
      </c>
      <c r="CE60" s="132"/>
      <c r="CF60" s="20">
        <f t="shared" si="292"/>
        <v>0</v>
      </c>
      <c r="CG60" s="133"/>
      <c r="CH60" s="131">
        <f t="shared" si="293"/>
        <v>1</v>
      </c>
      <c r="CI60" s="20">
        <f t="shared" si="294"/>
        <v>0</v>
      </c>
      <c r="CJ60" s="132"/>
      <c r="CK60" s="134">
        <f t="shared" si="295"/>
        <v>0</v>
      </c>
      <c r="CL60" s="80">
        <f t="shared" si="296"/>
        <v>0</v>
      </c>
      <c r="CM60" s="249" t="str">
        <f t="shared" si="183"/>
        <v xml:space="preserve"> </v>
      </c>
      <c r="CN60" s="135">
        <f t="shared" si="297"/>
        <v>0</v>
      </c>
      <c r="CO60" s="20">
        <f t="shared" si="298"/>
        <v>0</v>
      </c>
      <c r="CP60" s="21">
        <f t="shared" si="299"/>
        <v>0</v>
      </c>
      <c r="CQ60" s="131">
        <f t="shared" si="242"/>
        <v>1</v>
      </c>
      <c r="CR60" s="20">
        <f t="shared" si="300"/>
        <v>0</v>
      </c>
      <c r="CS60" s="132"/>
      <c r="CT60" s="20">
        <f t="shared" si="301"/>
        <v>0</v>
      </c>
      <c r="CU60" s="133"/>
      <c r="CV60" s="131">
        <f t="shared" si="302"/>
        <v>1</v>
      </c>
      <c r="CW60" s="20">
        <f t="shared" si="303"/>
        <v>0</v>
      </c>
      <c r="CX60" s="132"/>
      <c r="CY60" s="134">
        <f t="shared" si="304"/>
        <v>0</v>
      </c>
      <c r="CZ60" s="80">
        <f t="shared" si="305"/>
        <v>0</v>
      </c>
      <c r="DA60" s="249" t="str">
        <f t="shared" si="193"/>
        <v xml:space="preserve"> </v>
      </c>
      <c r="DB60" s="135">
        <f t="shared" si="306"/>
        <v>0</v>
      </c>
      <c r="DC60" s="20">
        <f t="shared" si="307"/>
        <v>0</v>
      </c>
      <c r="DD60" s="21">
        <f t="shared" si="308"/>
        <v>0</v>
      </c>
      <c r="DE60" s="131">
        <f t="shared" si="243"/>
        <v>1</v>
      </c>
      <c r="DF60" s="20">
        <f t="shared" si="309"/>
        <v>0</v>
      </c>
      <c r="DG60" s="132"/>
      <c r="DH60" s="20">
        <f t="shared" si="310"/>
        <v>0</v>
      </c>
      <c r="DI60" s="133"/>
      <c r="DJ60" s="131">
        <f t="shared" si="311"/>
        <v>1</v>
      </c>
      <c r="DK60" s="20">
        <f t="shared" si="312"/>
        <v>0</v>
      </c>
      <c r="DL60" s="132"/>
      <c r="DM60" s="134">
        <f t="shared" si="313"/>
        <v>0</v>
      </c>
      <c r="DN60" s="80">
        <f t="shared" si="314"/>
        <v>0</v>
      </c>
      <c r="DO60" s="249" t="str">
        <f t="shared" si="203"/>
        <v xml:space="preserve"> </v>
      </c>
      <c r="DP60" s="135">
        <f t="shared" si="315"/>
        <v>0</v>
      </c>
      <c r="DQ60" s="20">
        <f t="shared" si="316"/>
        <v>0</v>
      </c>
      <c r="DR60" s="21">
        <f t="shared" si="317"/>
        <v>0</v>
      </c>
      <c r="DS60" s="131">
        <f t="shared" si="244"/>
        <v>1</v>
      </c>
      <c r="DT60" s="20">
        <f t="shared" si="318"/>
        <v>0</v>
      </c>
      <c r="DU60" s="132"/>
      <c r="DV60" s="20">
        <f t="shared" si="319"/>
        <v>0</v>
      </c>
      <c r="DW60" s="133"/>
      <c r="DX60" s="131">
        <f t="shared" si="320"/>
        <v>1</v>
      </c>
      <c r="DY60" s="20">
        <f t="shared" si="321"/>
        <v>0</v>
      </c>
      <c r="DZ60" s="132"/>
      <c r="EA60" s="134">
        <f t="shared" si="322"/>
        <v>0</v>
      </c>
      <c r="EB60" s="80">
        <f t="shared" si="323"/>
        <v>0</v>
      </c>
      <c r="EC60" s="249" t="str">
        <f t="shared" si="213"/>
        <v xml:space="preserve"> </v>
      </c>
      <c r="ED60" s="135">
        <f t="shared" si="324"/>
        <v>0</v>
      </c>
      <c r="EE60" s="20">
        <f t="shared" si="325"/>
        <v>0</v>
      </c>
      <c r="EF60" s="21">
        <f t="shared" si="326"/>
        <v>0</v>
      </c>
      <c r="EG60" s="131">
        <f t="shared" si="245"/>
        <v>1</v>
      </c>
      <c r="EH60" s="20">
        <f t="shared" si="327"/>
        <v>0</v>
      </c>
      <c r="EI60" s="132"/>
      <c r="EJ60" s="20">
        <f t="shared" si="328"/>
        <v>0</v>
      </c>
      <c r="EK60" s="133"/>
      <c r="EL60" s="131">
        <f t="shared" si="329"/>
        <v>1</v>
      </c>
      <c r="EM60" s="20">
        <f t="shared" si="330"/>
        <v>0</v>
      </c>
      <c r="EN60" s="132"/>
      <c r="EO60" s="134">
        <f t="shared" si="331"/>
        <v>0</v>
      </c>
      <c r="EP60" s="80">
        <f t="shared" si="332"/>
        <v>0</v>
      </c>
      <c r="EQ60" s="249" t="str">
        <f t="shared" si="223"/>
        <v xml:space="preserve"> </v>
      </c>
      <c r="ER60" s="135">
        <f t="shared" si="333"/>
        <v>0</v>
      </c>
      <c r="ES60" s="20">
        <f t="shared" si="334"/>
        <v>0</v>
      </c>
      <c r="ET60" s="21">
        <f t="shared" si="335"/>
        <v>0</v>
      </c>
      <c r="EU60" s="131">
        <f t="shared" si="246"/>
        <v>1</v>
      </c>
      <c r="EV60" s="20">
        <f t="shared" si="336"/>
        <v>0</v>
      </c>
      <c r="EW60" s="132"/>
      <c r="EX60" s="20">
        <f t="shared" si="337"/>
        <v>0</v>
      </c>
      <c r="EY60" s="133"/>
      <c r="EZ60" s="131">
        <f t="shared" si="338"/>
        <v>1</v>
      </c>
      <c r="FA60" s="20">
        <f t="shared" si="339"/>
        <v>0</v>
      </c>
      <c r="FB60" s="132"/>
      <c r="FC60" s="134">
        <f t="shared" si="340"/>
        <v>0</v>
      </c>
      <c r="FD60" s="80">
        <f t="shared" si="341"/>
        <v>0</v>
      </c>
      <c r="FE60" s="249" t="str">
        <f t="shared" si="233"/>
        <v xml:space="preserve"> </v>
      </c>
      <c r="FO60" s="129" t="str">
        <f t="shared" ref="FO60:FO70" si="342">+IF(LEFT(RIGHT(B60,3),1)="/",SUBSTITUTE(B60,RIGHT(B60,3),""),"")</f>
        <v>A/III</v>
      </c>
    </row>
    <row r="61" spans="2:171" x14ac:dyDescent="0.25">
      <c r="B61" s="130" t="s">
        <v>240</v>
      </c>
      <c r="C61" s="121"/>
      <c r="D61" s="40"/>
      <c r="E61" s="416" t="str">
        <f>'Pályáztatási szakasz'!E62:F62</f>
        <v>Költségelem megnevezés…</v>
      </c>
      <c r="F61" s="416"/>
      <c r="G61" s="250">
        <f>'Pályáztatási szakasz'!G62</f>
        <v>0</v>
      </c>
      <c r="H61" s="251">
        <f>'Pályáztatási szakasz'!AT62</f>
        <v>0</v>
      </c>
      <c r="I61" s="20">
        <f>'Pályáztatási szakasz'!AW62</f>
        <v>0</v>
      </c>
      <c r="J61" s="67">
        <f t="shared" si="237"/>
        <v>0</v>
      </c>
      <c r="K61" s="131">
        <f>'Pályáztatási szakasz'!AY62</f>
        <v>1</v>
      </c>
      <c r="L61" s="20">
        <f t="shared" si="247"/>
        <v>0</v>
      </c>
      <c r="M61" s="132"/>
      <c r="N61" s="20">
        <f t="shared" si="248"/>
        <v>0</v>
      </c>
      <c r="O61" s="133"/>
      <c r="P61" s="131">
        <f>'Pályáztatási szakasz'!BD62</f>
        <v>1</v>
      </c>
      <c r="Q61" s="20">
        <f t="shared" si="249"/>
        <v>0</v>
      </c>
      <c r="R61" s="132"/>
      <c r="S61" s="184">
        <f t="shared" si="250"/>
        <v>0</v>
      </c>
      <c r="T61" s="40">
        <f>'Pályáztatási szakasz'!W62</f>
        <v>0</v>
      </c>
      <c r="U61" s="249" t="str">
        <f t="shared" si="251"/>
        <v xml:space="preserve"> </v>
      </c>
      <c r="V61" s="135">
        <f t="shared" si="252"/>
        <v>0</v>
      </c>
      <c r="W61" s="20">
        <f t="shared" si="253"/>
        <v>0</v>
      </c>
      <c r="X61" s="21">
        <f t="shared" si="254"/>
        <v>0</v>
      </c>
      <c r="Y61" s="131">
        <f t="shared" si="7"/>
        <v>1</v>
      </c>
      <c r="Z61" s="20">
        <f t="shared" si="255"/>
        <v>0</v>
      </c>
      <c r="AA61" s="132"/>
      <c r="AB61" s="20">
        <f t="shared" si="256"/>
        <v>0</v>
      </c>
      <c r="AC61" s="133"/>
      <c r="AD61" s="131">
        <f t="shared" si="257"/>
        <v>1</v>
      </c>
      <c r="AE61" s="20">
        <f t="shared" si="258"/>
        <v>0</v>
      </c>
      <c r="AF61" s="132"/>
      <c r="AG61" s="134">
        <f t="shared" si="259"/>
        <v>0</v>
      </c>
      <c r="AH61" s="80">
        <f t="shared" si="260"/>
        <v>0</v>
      </c>
      <c r="AI61" s="249" t="str">
        <f t="shared" si="143"/>
        <v xml:space="preserve"> </v>
      </c>
      <c r="AJ61" s="135">
        <f t="shared" si="261"/>
        <v>0</v>
      </c>
      <c r="AK61" s="20">
        <f t="shared" si="262"/>
        <v>0</v>
      </c>
      <c r="AL61" s="21">
        <f t="shared" si="263"/>
        <v>0</v>
      </c>
      <c r="AM61" s="131">
        <f t="shared" si="238"/>
        <v>1</v>
      </c>
      <c r="AN61" s="20">
        <f t="shared" si="264"/>
        <v>0</v>
      </c>
      <c r="AO61" s="132"/>
      <c r="AP61" s="20">
        <f t="shared" si="265"/>
        <v>0</v>
      </c>
      <c r="AQ61" s="133"/>
      <c r="AR61" s="131">
        <f t="shared" si="266"/>
        <v>1</v>
      </c>
      <c r="AS61" s="20">
        <f t="shared" si="267"/>
        <v>0</v>
      </c>
      <c r="AT61" s="132"/>
      <c r="AU61" s="134">
        <f t="shared" si="268"/>
        <v>0</v>
      </c>
      <c r="AV61" s="80">
        <f t="shared" si="269"/>
        <v>0</v>
      </c>
      <c r="AW61" s="249" t="str">
        <f t="shared" si="153"/>
        <v xml:space="preserve"> </v>
      </c>
      <c r="AX61" s="135">
        <f t="shared" si="270"/>
        <v>0</v>
      </c>
      <c r="AY61" s="20">
        <f t="shared" si="271"/>
        <v>0</v>
      </c>
      <c r="AZ61" s="21">
        <f t="shared" si="272"/>
        <v>0</v>
      </c>
      <c r="BA61" s="131">
        <f t="shared" si="239"/>
        <v>1</v>
      </c>
      <c r="BB61" s="20">
        <f t="shared" si="273"/>
        <v>0</v>
      </c>
      <c r="BC61" s="132"/>
      <c r="BD61" s="20">
        <f t="shared" si="274"/>
        <v>0</v>
      </c>
      <c r="BE61" s="133"/>
      <c r="BF61" s="131">
        <f t="shared" si="275"/>
        <v>1</v>
      </c>
      <c r="BG61" s="20">
        <f t="shared" si="276"/>
        <v>0</v>
      </c>
      <c r="BH61" s="132"/>
      <c r="BI61" s="134">
        <f t="shared" si="277"/>
        <v>0</v>
      </c>
      <c r="BJ61" s="80">
        <f t="shared" si="278"/>
        <v>0</v>
      </c>
      <c r="BK61" s="249" t="str">
        <f t="shared" si="163"/>
        <v xml:space="preserve"> </v>
      </c>
      <c r="BL61" s="135">
        <f t="shared" si="279"/>
        <v>0</v>
      </c>
      <c r="BM61" s="20">
        <f t="shared" si="280"/>
        <v>0</v>
      </c>
      <c r="BN61" s="21">
        <f t="shared" si="281"/>
        <v>0</v>
      </c>
      <c r="BO61" s="131">
        <f t="shared" si="240"/>
        <v>1</v>
      </c>
      <c r="BP61" s="20">
        <f t="shared" si="282"/>
        <v>0</v>
      </c>
      <c r="BQ61" s="132"/>
      <c r="BR61" s="20">
        <f t="shared" si="283"/>
        <v>0</v>
      </c>
      <c r="BS61" s="133"/>
      <c r="BT61" s="131">
        <f t="shared" si="284"/>
        <v>1</v>
      </c>
      <c r="BU61" s="20">
        <f t="shared" si="285"/>
        <v>0</v>
      </c>
      <c r="BV61" s="132"/>
      <c r="BW61" s="134">
        <f t="shared" si="286"/>
        <v>0</v>
      </c>
      <c r="BX61" s="80">
        <f t="shared" si="287"/>
        <v>0</v>
      </c>
      <c r="BY61" s="249" t="str">
        <f t="shared" si="173"/>
        <v xml:space="preserve"> </v>
      </c>
      <c r="BZ61" s="135">
        <f t="shared" si="288"/>
        <v>0</v>
      </c>
      <c r="CA61" s="20">
        <f t="shared" si="289"/>
        <v>0</v>
      </c>
      <c r="CB61" s="21">
        <f t="shared" si="290"/>
        <v>0</v>
      </c>
      <c r="CC61" s="131">
        <f t="shared" si="241"/>
        <v>1</v>
      </c>
      <c r="CD61" s="20">
        <f t="shared" si="291"/>
        <v>0</v>
      </c>
      <c r="CE61" s="132"/>
      <c r="CF61" s="20">
        <f t="shared" si="292"/>
        <v>0</v>
      </c>
      <c r="CG61" s="133"/>
      <c r="CH61" s="131">
        <f t="shared" si="293"/>
        <v>1</v>
      </c>
      <c r="CI61" s="20">
        <f t="shared" si="294"/>
        <v>0</v>
      </c>
      <c r="CJ61" s="132"/>
      <c r="CK61" s="134">
        <f t="shared" si="295"/>
        <v>0</v>
      </c>
      <c r="CL61" s="80">
        <f t="shared" si="296"/>
        <v>0</v>
      </c>
      <c r="CM61" s="249" t="str">
        <f t="shared" si="183"/>
        <v xml:space="preserve"> </v>
      </c>
      <c r="CN61" s="135">
        <f t="shared" si="297"/>
        <v>0</v>
      </c>
      <c r="CO61" s="20">
        <f t="shared" si="298"/>
        <v>0</v>
      </c>
      <c r="CP61" s="21">
        <f t="shared" si="299"/>
        <v>0</v>
      </c>
      <c r="CQ61" s="131">
        <f t="shared" si="242"/>
        <v>1</v>
      </c>
      <c r="CR61" s="20">
        <f t="shared" si="300"/>
        <v>0</v>
      </c>
      <c r="CS61" s="132"/>
      <c r="CT61" s="20">
        <f t="shared" si="301"/>
        <v>0</v>
      </c>
      <c r="CU61" s="133"/>
      <c r="CV61" s="131">
        <f t="shared" si="302"/>
        <v>1</v>
      </c>
      <c r="CW61" s="20">
        <f t="shared" si="303"/>
        <v>0</v>
      </c>
      <c r="CX61" s="132"/>
      <c r="CY61" s="134">
        <f t="shared" si="304"/>
        <v>0</v>
      </c>
      <c r="CZ61" s="80">
        <f t="shared" si="305"/>
        <v>0</v>
      </c>
      <c r="DA61" s="249" t="str">
        <f t="shared" si="193"/>
        <v xml:space="preserve"> </v>
      </c>
      <c r="DB61" s="135">
        <f t="shared" si="306"/>
        <v>0</v>
      </c>
      <c r="DC61" s="20">
        <f t="shared" si="307"/>
        <v>0</v>
      </c>
      <c r="DD61" s="21">
        <f t="shared" si="308"/>
        <v>0</v>
      </c>
      <c r="DE61" s="131">
        <f t="shared" si="243"/>
        <v>1</v>
      </c>
      <c r="DF61" s="20">
        <f t="shared" si="309"/>
        <v>0</v>
      </c>
      <c r="DG61" s="132"/>
      <c r="DH61" s="20">
        <f t="shared" si="310"/>
        <v>0</v>
      </c>
      <c r="DI61" s="133"/>
      <c r="DJ61" s="131">
        <f t="shared" si="311"/>
        <v>1</v>
      </c>
      <c r="DK61" s="20">
        <f t="shared" si="312"/>
        <v>0</v>
      </c>
      <c r="DL61" s="132"/>
      <c r="DM61" s="134">
        <f t="shared" si="313"/>
        <v>0</v>
      </c>
      <c r="DN61" s="80">
        <f t="shared" si="314"/>
        <v>0</v>
      </c>
      <c r="DO61" s="249" t="str">
        <f t="shared" si="203"/>
        <v xml:space="preserve"> </v>
      </c>
      <c r="DP61" s="135">
        <f t="shared" si="315"/>
        <v>0</v>
      </c>
      <c r="DQ61" s="20">
        <f t="shared" si="316"/>
        <v>0</v>
      </c>
      <c r="DR61" s="21">
        <f t="shared" si="317"/>
        <v>0</v>
      </c>
      <c r="DS61" s="131">
        <f t="shared" si="244"/>
        <v>1</v>
      </c>
      <c r="DT61" s="20">
        <f t="shared" si="318"/>
        <v>0</v>
      </c>
      <c r="DU61" s="132"/>
      <c r="DV61" s="20">
        <f t="shared" si="319"/>
        <v>0</v>
      </c>
      <c r="DW61" s="133"/>
      <c r="DX61" s="131">
        <f t="shared" si="320"/>
        <v>1</v>
      </c>
      <c r="DY61" s="20">
        <f t="shared" si="321"/>
        <v>0</v>
      </c>
      <c r="DZ61" s="132"/>
      <c r="EA61" s="134">
        <f t="shared" si="322"/>
        <v>0</v>
      </c>
      <c r="EB61" s="80">
        <f t="shared" si="323"/>
        <v>0</v>
      </c>
      <c r="EC61" s="249" t="str">
        <f t="shared" si="213"/>
        <v xml:space="preserve"> </v>
      </c>
      <c r="ED61" s="135">
        <f t="shared" si="324"/>
        <v>0</v>
      </c>
      <c r="EE61" s="20">
        <f t="shared" si="325"/>
        <v>0</v>
      </c>
      <c r="EF61" s="21">
        <f t="shared" si="326"/>
        <v>0</v>
      </c>
      <c r="EG61" s="131">
        <f t="shared" si="245"/>
        <v>1</v>
      </c>
      <c r="EH61" s="20">
        <f t="shared" si="327"/>
        <v>0</v>
      </c>
      <c r="EI61" s="132"/>
      <c r="EJ61" s="20">
        <f t="shared" si="328"/>
        <v>0</v>
      </c>
      <c r="EK61" s="133"/>
      <c r="EL61" s="131">
        <f t="shared" si="329"/>
        <v>1</v>
      </c>
      <c r="EM61" s="20">
        <f t="shared" si="330"/>
        <v>0</v>
      </c>
      <c r="EN61" s="132"/>
      <c r="EO61" s="134">
        <f t="shared" si="331"/>
        <v>0</v>
      </c>
      <c r="EP61" s="80">
        <f t="shared" si="332"/>
        <v>0</v>
      </c>
      <c r="EQ61" s="249" t="str">
        <f t="shared" si="223"/>
        <v xml:space="preserve"> </v>
      </c>
      <c r="ER61" s="135">
        <f t="shared" si="333"/>
        <v>0</v>
      </c>
      <c r="ES61" s="20">
        <f t="shared" si="334"/>
        <v>0</v>
      </c>
      <c r="ET61" s="21">
        <f t="shared" si="335"/>
        <v>0</v>
      </c>
      <c r="EU61" s="131">
        <f t="shared" si="246"/>
        <v>1</v>
      </c>
      <c r="EV61" s="20">
        <f t="shared" si="336"/>
        <v>0</v>
      </c>
      <c r="EW61" s="132"/>
      <c r="EX61" s="20">
        <f t="shared" si="337"/>
        <v>0</v>
      </c>
      <c r="EY61" s="133"/>
      <c r="EZ61" s="131">
        <f t="shared" si="338"/>
        <v>1</v>
      </c>
      <c r="FA61" s="20">
        <f t="shared" si="339"/>
        <v>0</v>
      </c>
      <c r="FB61" s="132"/>
      <c r="FC61" s="134">
        <f t="shared" si="340"/>
        <v>0</v>
      </c>
      <c r="FD61" s="80">
        <f t="shared" si="341"/>
        <v>0</v>
      </c>
      <c r="FE61" s="249" t="str">
        <f t="shared" si="233"/>
        <v xml:space="preserve"> </v>
      </c>
      <c r="FO61" s="129" t="str">
        <f t="shared" si="342"/>
        <v>A/III</v>
      </c>
    </row>
    <row r="62" spans="2:171" x14ac:dyDescent="0.25">
      <c r="B62" s="130" t="s">
        <v>241</v>
      </c>
      <c r="C62" s="121"/>
      <c r="D62" s="40"/>
      <c r="E62" s="416" t="str">
        <f>'Pályáztatási szakasz'!E63:F63</f>
        <v>Költségelem megnevezés…</v>
      </c>
      <c r="F62" s="416"/>
      <c r="G62" s="250">
        <f>'Pályáztatási szakasz'!G63</f>
        <v>0</v>
      </c>
      <c r="H62" s="251">
        <f>'Pályáztatási szakasz'!AT63</f>
        <v>0</v>
      </c>
      <c r="I62" s="20">
        <f>'Pályáztatási szakasz'!AW63</f>
        <v>0</v>
      </c>
      <c r="J62" s="67">
        <f t="shared" si="237"/>
        <v>0</v>
      </c>
      <c r="K62" s="131">
        <f>'Pályáztatási szakasz'!AY63</f>
        <v>1</v>
      </c>
      <c r="L62" s="20">
        <f t="shared" si="247"/>
        <v>0</v>
      </c>
      <c r="M62" s="132"/>
      <c r="N62" s="20">
        <f t="shared" si="248"/>
        <v>0</v>
      </c>
      <c r="O62" s="133"/>
      <c r="P62" s="131">
        <f>'Pályáztatási szakasz'!BD63</f>
        <v>1</v>
      </c>
      <c r="Q62" s="20">
        <f t="shared" si="249"/>
        <v>0</v>
      </c>
      <c r="R62" s="132"/>
      <c r="S62" s="184">
        <f t="shared" si="250"/>
        <v>0</v>
      </c>
      <c r="T62" s="40">
        <f>'Pályáztatási szakasz'!W63</f>
        <v>0</v>
      </c>
      <c r="U62" s="249" t="str">
        <f t="shared" si="251"/>
        <v xml:space="preserve"> </v>
      </c>
      <c r="V62" s="135">
        <f t="shared" si="252"/>
        <v>0</v>
      </c>
      <c r="W62" s="20">
        <f t="shared" si="253"/>
        <v>0</v>
      </c>
      <c r="X62" s="21">
        <f t="shared" si="254"/>
        <v>0</v>
      </c>
      <c r="Y62" s="131">
        <f t="shared" si="7"/>
        <v>1</v>
      </c>
      <c r="Z62" s="20">
        <f t="shared" si="255"/>
        <v>0</v>
      </c>
      <c r="AA62" s="132"/>
      <c r="AB62" s="20">
        <f t="shared" si="256"/>
        <v>0</v>
      </c>
      <c r="AC62" s="133"/>
      <c r="AD62" s="131">
        <f t="shared" si="257"/>
        <v>1</v>
      </c>
      <c r="AE62" s="20">
        <f t="shared" si="258"/>
        <v>0</v>
      </c>
      <c r="AF62" s="132"/>
      <c r="AG62" s="134">
        <f t="shared" si="259"/>
        <v>0</v>
      </c>
      <c r="AH62" s="80">
        <f t="shared" si="260"/>
        <v>0</v>
      </c>
      <c r="AI62" s="249" t="str">
        <f t="shared" si="143"/>
        <v xml:space="preserve"> </v>
      </c>
      <c r="AJ62" s="135">
        <f t="shared" si="261"/>
        <v>0</v>
      </c>
      <c r="AK62" s="20">
        <f t="shared" si="262"/>
        <v>0</v>
      </c>
      <c r="AL62" s="21">
        <f t="shared" si="263"/>
        <v>0</v>
      </c>
      <c r="AM62" s="131">
        <f t="shared" si="238"/>
        <v>1</v>
      </c>
      <c r="AN62" s="20">
        <f t="shared" si="264"/>
        <v>0</v>
      </c>
      <c r="AO62" s="132"/>
      <c r="AP62" s="20">
        <f t="shared" si="265"/>
        <v>0</v>
      </c>
      <c r="AQ62" s="133"/>
      <c r="AR62" s="131">
        <f t="shared" si="266"/>
        <v>1</v>
      </c>
      <c r="AS62" s="20">
        <f t="shared" si="267"/>
        <v>0</v>
      </c>
      <c r="AT62" s="132"/>
      <c r="AU62" s="134">
        <f t="shared" si="268"/>
        <v>0</v>
      </c>
      <c r="AV62" s="80">
        <f t="shared" si="269"/>
        <v>0</v>
      </c>
      <c r="AW62" s="249" t="str">
        <f t="shared" si="153"/>
        <v xml:space="preserve"> </v>
      </c>
      <c r="AX62" s="135">
        <f t="shared" si="270"/>
        <v>0</v>
      </c>
      <c r="AY62" s="20">
        <f t="shared" si="271"/>
        <v>0</v>
      </c>
      <c r="AZ62" s="21">
        <f t="shared" si="272"/>
        <v>0</v>
      </c>
      <c r="BA62" s="131">
        <f t="shared" si="239"/>
        <v>1</v>
      </c>
      <c r="BB62" s="20">
        <f t="shared" si="273"/>
        <v>0</v>
      </c>
      <c r="BC62" s="132"/>
      <c r="BD62" s="20">
        <f t="shared" si="274"/>
        <v>0</v>
      </c>
      <c r="BE62" s="133"/>
      <c r="BF62" s="131">
        <f t="shared" si="275"/>
        <v>1</v>
      </c>
      <c r="BG62" s="20">
        <f t="shared" si="276"/>
        <v>0</v>
      </c>
      <c r="BH62" s="132"/>
      <c r="BI62" s="134">
        <f t="shared" si="277"/>
        <v>0</v>
      </c>
      <c r="BJ62" s="80">
        <f t="shared" si="278"/>
        <v>0</v>
      </c>
      <c r="BK62" s="249" t="str">
        <f t="shared" si="163"/>
        <v xml:space="preserve"> </v>
      </c>
      <c r="BL62" s="135">
        <f t="shared" si="279"/>
        <v>0</v>
      </c>
      <c r="BM62" s="20">
        <f t="shared" si="280"/>
        <v>0</v>
      </c>
      <c r="BN62" s="21">
        <f t="shared" si="281"/>
        <v>0</v>
      </c>
      <c r="BO62" s="131">
        <f t="shared" si="240"/>
        <v>1</v>
      </c>
      <c r="BP62" s="20">
        <f t="shared" si="282"/>
        <v>0</v>
      </c>
      <c r="BQ62" s="132"/>
      <c r="BR62" s="20">
        <f t="shared" si="283"/>
        <v>0</v>
      </c>
      <c r="BS62" s="133"/>
      <c r="BT62" s="131">
        <f t="shared" si="284"/>
        <v>1</v>
      </c>
      <c r="BU62" s="20">
        <f t="shared" si="285"/>
        <v>0</v>
      </c>
      <c r="BV62" s="132"/>
      <c r="BW62" s="134">
        <f t="shared" si="286"/>
        <v>0</v>
      </c>
      <c r="BX62" s="80">
        <f t="shared" si="287"/>
        <v>0</v>
      </c>
      <c r="BY62" s="249" t="str">
        <f t="shared" si="173"/>
        <v xml:space="preserve"> </v>
      </c>
      <c r="BZ62" s="135">
        <f t="shared" si="288"/>
        <v>0</v>
      </c>
      <c r="CA62" s="20">
        <f t="shared" si="289"/>
        <v>0</v>
      </c>
      <c r="CB62" s="21">
        <f t="shared" si="290"/>
        <v>0</v>
      </c>
      <c r="CC62" s="131">
        <f t="shared" si="241"/>
        <v>1</v>
      </c>
      <c r="CD62" s="20">
        <f t="shared" si="291"/>
        <v>0</v>
      </c>
      <c r="CE62" s="132"/>
      <c r="CF62" s="20">
        <f t="shared" si="292"/>
        <v>0</v>
      </c>
      <c r="CG62" s="133"/>
      <c r="CH62" s="131">
        <f t="shared" si="293"/>
        <v>1</v>
      </c>
      <c r="CI62" s="20">
        <f t="shared" si="294"/>
        <v>0</v>
      </c>
      <c r="CJ62" s="132"/>
      <c r="CK62" s="134">
        <f t="shared" si="295"/>
        <v>0</v>
      </c>
      <c r="CL62" s="80">
        <f t="shared" si="296"/>
        <v>0</v>
      </c>
      <c r="CM62" s="249" t="str">
        <f t="shared" si="183"/>
        <v xml:space="preserve"> </v>
      </c>
      <c r="CN62" s="135">
        <f t="shared" si="297"/>
        <v>0</v>
      </c>
      <c r="CO62" s="20">
        <f t="shared" si="298"/>
        <v>0</v>
      </c>
      <c r="CP62" s="21">
        <f t="shared" si="299"/>
        <v>0</v>
      </c>
      <c r="CQ62" s="131">
        <f t="shared" si="242"/>
        <v>1</v>
      </c>
      <c r="CR62" s="20">
        <f t="shared" si="300"/>
        <v>0</v>
      </c>
      <c r="CS62" s="132"/>
      <c r="CT62" s="20">
        <f t="shared" si="301"/>
        <v>0</v>
      </c>
      <c r="CU62" s="133"/>
      <c r="CV62" s="131">
        <f t="shared" si="302"/>
        <v>1</v>
      </c>
      <c r="CW62" s="20">
        <f t="shared" si="303"/>
        <v>0</v>
      </c>
      <c r="CX62" s="132"/>
      <c r="CY62" s="134">
        <f t="shared" si="304"/>
        <v>0</v>
      </c>
      <c r="CZ62" s="80">
        <f t="shared" si="305"/>
        <v>0</v>
      </c>
      <c r="DA62" s="249" t="str">
        <f t="shared" si="193"/>
        <v xml:space="preserve"> </v>
      </c>
      <c r="DB62" s="135">
        <f t="shared" si="306"/>
        <v>0</v>
      </c>
      <c r="DC62" s="20">
        <f t="shared" si="307"/>
        <v>0</v>
      </c>
      <c r="DD62" s="21">
        <f t="shared" si="308"/>
        <v>0</v>
      </c>
      <c r="DE62" s="131">
        <f t="shared" si="243"/>
        <v>1</v>
      </c>
      <c r="DF62" s="20">
        <f t="shared" si="309"/>
        <v>0</v>
      </c>
      <c r="DG62" s="132"/>
      <c r="DH62" s="20">
        <f t="shared" si="310"/>
        <v>0</v>
      </c>
      <c r="DI62" s="133"/>
      <c r="DJ62" s="131">
        <f t="shared" si="311"/>
        <v>1</v>
      </c>
      <c r="DK62" s="20">
        <f t="shared" si="312"/>
        <v>0</v>
      </c>
      <c r="DL62" s="132"/>
      <c r="DM62" s="134">
        <f t="shared" si="313"/>
        <v>0</v>
      </c>
      <c r="DN62" s="80">
        <f t="shared" si="314"/>
        <v>0</v>
      </c>
      <c r="DO62" s="249" t="str">
        <f t="shared" si="203"/>
        <v xml:space="preserve"> </v>
      </c>
      <c r="DP62" s="135">
        <f t="shared" si="315"/>
        <v>0</v>
      </c>
      <c r="DQ62" s="20">
        <f t="shared" si="316"/>
        <v>0</v>
      </c>
      <c r="DR62" s="21">
        <f t="shared" si="317"/>
        <v>0</v>
      </c>
      <c r="DS62" s="131">
        <f t="shared" si="244"/>
        <v>1</v>
      </c>
      <c r="DT62" s="20">
        <f t="shared" si="318"/>
        <v>0</v>
      </c>
      <c r="DU62" s="132"/>
      <c r="DV62" s="20">
        <f t="shared" si="319"/>
        <v>0</v>
      </c>
      <c r="DW62" s="133"/>
      <c r="DX62" s="131">
        <f t="shared" si="320"/>
        <v>1</v>
      </c>
      <c r="DY62" s="20">
        <f t="shared" si="321"/>
        <v>0</v>
      </c>
      <c r="DZ62" s="132"/>
      <c r="EA62" s="134">
        <f t="shared" si="322"/>
        <v>0</v>
      </c>
      <c r="EB62" s="80">
        <f t="shared" si="323"/>
        <v>0</v>
      </c>
      <c r="EC62" s="249" t="str">
        <f t="shared" si="213"/>
        <v xml:space="preserve"> </v>
      </c>
      <c r="ED62" s="135">
        <f t="shared" si="324"/>
        <v>0</v>
      </c>
      <c r="EE62" s="20">
        <f t="shared" si="325"/>
        <v>0</v>
      </c>
      <c r="EF62" s="21">
        <f t="shared" si="326"/>
        <v>0</v>
      </c>
      <c r="EG62" s="131">
        <f t="shared" si="245"/>
        <v>1</v>
      </c>
      <c r="EH62" s="20">
        <f t="shared" si="327"/>
        <v>0</v>
      </c>
      <c r="EI62" s="132"/>
      <c r="EJ62" s="20">
        <f t="shared" si="328"/>
        <v>0</v>
      </c>
      <c r="EK62" s="133"/>
      <c r="EL62" s="131">
        <f t="shared" si="329"/>
        <v>1</v>
      </c>
      <c r="EM62" s="20">
        <f t="shared" si="330"/>
        <v>0</v>
      </c>
      <c r="EN62" s="132"/>
      <c r="EO62" s="134">
        <f t="shared" si="331"/>
        <v>0</v>
      </c>
      <c r="EP62" s="80">
        <f t="shared" si="332"/>
        <v>0</v>
      </c>
      <c r="EQ62" s="249" t="str">
        <f t="shared" si="223"/>
        <v xml:space="preserve"> </v>
      </c>
      <c r="ER62" s="135">
        <f t="shared" si="333"/>
        <v>0</v>
      </c>
      <c r="ES62" s="20">
        <f t="shared" si="334"/>
        <v>0</v>
      </c>
      <c r="ET62" s="21">
        <f t="shared" si="335"/>
        <v>0</v>
      </c>
      <c r="EU62" s="131">
        <f t="shared" si="246"/>
        <v>1</v>
      </c>
      <c r="EV62" s="20">
        <f t="shared" si="336"/>
        <v>0</v>
      </c>
      <c r="EW62" s="132"/>
      <c r="EX62" s="20">
        <f t="shared" si="337"/>
        <v>0</v>
      </c>
      <c r="EY62" s="133"/>
      <c r="EZ62" s="131">
        <f t="shared" si="338"/>
        <v>1</v>
      </c>
      <c r="FA62" s="20">
        <f t="shared" si="339"/>
        <v>0</v>
      </c>
      <c r="FB62" s="132"/>
      <c r="FC62" s="134">
        <f t="shared" si="340"/>
        <v>0</v>
      </c>
      <c r="FD62" s="80">
        <f t="shared" si="341"/>
        <v>0</v>
      </c>
      <c r="FE62" s="249" t="str">
        <f t="shared" si="233"/>
        <v xml:space="preserve"> </v>
      </c>
      <c r="FO62" s="129" t="str">
        <f t="shared" si="342"/>
        <v>A/III</v>
      </c>
    </row>
    <row r="63" spans="2:171" x14ac:dyDescent="0.25">
      <c r="B63" s="130" t="s">
        <v>242</v>
      </c>
      <c r="C63" s="121"/>
      <c r="D63" s="40"/>
      <c r="E63" s="416" t="str">
        <f>'Pályáztatási szakasz'!E64:F64</f>
        <v>Költségelem megnevezés…</v>
      </c>
      <c r="F63" s="416"/>
      <c r="G63" s="250">
        <f>'Pályáztatási szakasz'!G64</f>
        <v>0</v>
      </c>
      <c r="H63" s="251">
        <f>'Pályáztatási szakasz'!AT64</f>
        <v>0</v>
      </c>
      <c r="I63" s="20">
        <f>'Pályáztatási szakasz'!AW64</f>
        <v>0</v>
      </c>
      <c r="J63" s="67">
        <f t="shared" si="237"/>
        <v>0</v>
      </c>
      <c r="K63" s="131">
        <f>'Pályáztatási szakasz'!AY64</f>
        <v>1</v>
      </c>
      <c r="L63" s="20">
        <f t="shared" si="247"/>
        <v>0</v>
      </c>
      <c r="M63" s="132"/>
      <c r="N63" s="20">
        <f t="shared" si="248"/>
        <v>0</v>
      </c>
      <c r="O63" s="133"/>
      <c r="P63" s="131">
        <f>'Pályáztatási szakasz'!BD64</f>
        <v>1</v>
      </c>
      <c r="Q63" s="20">
        <f t="shared" si="249"/>
        <v>0</v>
      </c>
      <c r="R63" s="132"/>
      <c r="S63" s="184">
        <f t="shared" si="250"/>
        <v>0</v>
      </c>
      <c r="T63" s="40">
        <f>'Pályáztatási szakasz'!W64</f>
        <v>0</v>
      </c>
      <c r="U63" s="249" t="str">
        <f t="shared" si="251"/>
        <v xml:space="preserve"> </v>
      </c>
      <c r="V63" s="135">
        <f t="shared" si="252"/>
        <v>0</v>
      </c>
      <c r="W63" s="20">
        <f t="shared" si="253"/>
        <v>0</v>
      </c>
      <c r="X63" s="21">
        <f t="shared" si="254"/>
        <v>0</v>
      </c>
      <c r="Y63" s="131">
        <f t="shared" si="7"/>
        <v>1</v>
      </c>
      <c r="Z63" s="20">
        <f t="shared" si="255"/>
        <v>0</v>
      </c>
      <c r="AA63" s="132"/>
      <c r="AB63" s="20">
        <f t="shared" si="256"/>
        <v>0</v>
      </c>
      <c r="AC63" s="133"/>
      <c r="AD63" s="131">
        <f t="shared" si="257"/>
        <v>1</v>
      </c>
      <c r="AE63" s="20">
        <f t="shared" si="258"/>
        <v>0</v>
      </c>
      <c r="AF63" s="132"/>
      <c r="AG63" s="134">
        <f t="shared" si="259"/>
        <v>0</v>
      </c>
      <c r="AH63" s="80">
        <f t="shared" si="260"/>
        <v>0</v>
      </c>
      <c r="AI63" s="249" t="str">
        <f t="shared" si="143"/>
        <v xml:space="preserve"> </v>
      </c>
      <c r="AJ63" s="135">
        <f t="shared" si="261"/>
        <v>0</v>
      </c>
      <c r="AK63" s="20">
        <f t="shared" si="262"/>
        <v>0</v>
      </c>
      <c r="AL63" s="21">
        <f t="shared" si="263"/>
        <v>0</v>
      </c>
      <c r="AM63" s="131">
        <f t="shared" si="238"/>
        <v>1</v>
      </c>
      <c r="AN63" s="20">
        <f t="shared" si="264"/>
        <v>0</v>
      </c>
      <c r="AO63" s="132"/>
      <c r="AP63" s="20">
        <f t="shared" si="265"/>
        <v>0</v>
      </c>
      <c r="AQ63" s="133"/>
      <c r="AR63" s="131">
        <f t="shared" si="266"/>
        <v>1</v>
      </c>
      <c r="AS63" s="20">
        <f t="shared" si="267"/>
        <v>0</v>
      </c>
      <c r="AT63" s="132"/>
      <c r="AU63" s="134">
        <f t="shared" si="268"/>
        <v>0</v>
      </c>
      <c r="AV63" s="80">
        <f t="shared" si="269"/>
        <v>0</v>
      </c>
      <c r="AW63" s="249" t="str">
        <f t="shared" si="153"/>
        <v xml:space="preserve"> </v>
      </c>
      <c r="AX63" s="135">
        <f t="shared" si="270"/>
        <v>0</v>
      </c>
      <c r="AY63" s="20">
        <f t="shared" si="271"/>
        <v>0</v>
      </c>
      <c r="AZ63" s="21">
        <f t="shared" si="272"/>
        <v>0</v>
      </c>
      <c r="BA63" s="131">
        <f t="shared" si="239"/>
        <v>1</v>
      </c>
      <c r="BB63" s="20">
        <f t="shared" si="273"/>
        <v>0</v>
      </c>
      <c r="BC63" s="132"/>
      <c r="BD63" s="20">
        <f t="shared" si="274"/>
        <v>0</v>
      </c>
      <c r="BE63" s="133"/>
      <c r="BF63" s="131">
        <f t="shared" si="275"/>
        <v>1</v>
      </c>
      <c r="BG63" s="20">
        <f t="shared" si="276"/>
        <v>0</v>
      </c>
      <c r="BH63" s="132"/>
      <c r="BI63" s="134">
        <f t="shared" si="277"/>
        <v>0</v>
      </c>
      <c r="BJ63" s="80">
        <f t="shared" si="278"/>
        <v>0</v>
      </c>
      <c r="BK63" s="249" t="str">
        <f t="shared" si="163"/>
        <v xml:space="preserve"> </v>
      </c>
      <c r="BL63" s="135">
        <f t="shared" si="279"/>
        <v>0</v>
      </c>
      <c r="BM63" s="20">
        <f t="shared" si="280"/>
        <v>0</v>
      </c>
      <c r="BN63" s="21">
        <f t="shared" si="281"/>
        <v>0</v>
      </c>
      <c r="BO63" s="131">
        <f t="shared" si="240"/>
        <v>1</v>
      </c>
      <c r="BP63" s="20">
        <f t="shared" si="282"/>
        <v>0</v>
      </c>
      <c r="BQ63" s="132"/>
      <c r="BR63" s="20">
        <f t="shared" si="283"/>
        <v>0</v>
      </c>
      <c r="BS63" s="133"/>
      <c r="BT63" s="131">
        <f t="shared" si="284"/>
        <v>1</v>
      </c>
      <c r="BU63" s="20">
        <f t="shared" si="285"/>
        <v>0</v>
      </c>
      <c r="BV63" s="132"/>
      <c r="BW63" s="134">
        <f t="shared" si="286"/>
        <v>0</v>
      </c>
      <c r="BX63" s="80">
        <f t="shared" si="287"/>
        <v>0</v>
      </c>
      <c r="BY63" s="249" t="str">
        <f t="shared" si="173"/>
        <v xml:space="preserve"> </v>
      </c>
      <c r="BZ63" s="135">
        <f t="shared" si="288"/>
        <v>0</v>
      </c>
      <c r="CA63" s="20">
        <f t="shared" si="289"/>
        <v>0</v>
      </c>
      <c r="CB63" s="21">
        <f t="shared" si="290"/>
        <v>0</v>
      </c>
      <c r="CC63" s="131">
        <f t="shared" si="241"/>
        <v>1</v>
      </c>
      <c r="CD63" s="20">
        <f t="shared" si="291"/>
        <v>0</v>
      </c>
      <c r="CE63" s="132"/>
      <c r="CF63" s="20">
        <f t="shared" si="292"/>
        <v>0</v>
      </c>
      <c r="CG63" s="133"/>
      <c r="CH63" s="131">
        <f t="shared" si="293"/>
        <v>1</v>
      </c>
      <c r="CI63" s="20">
        <f t="shared" si="294"/>
        <v>0</v>
      </c>
      <c r="CJ63" s="132"/>
      <c r="CK63" s="134">
        <f t="shared" si="295"/>
        <v>0</v>
      </c>
      <c r="CL63" s="80">
        <f t="shared" si="296"/>
        <v>0</v>
      </c>
      <c r="CM63" s="249" t="str">
        <f t="shared" si="183"/>
        <v xml:space="preserve"> </v>
      </c>
      <c r="CN63" s="135">
        <f t="shared" si="297"/>
        <v>0</v>
      </c>
      <c r="CO63" s="20">
        <f t="shared" si="298"/>
        <v>0</v>
      </c>
      <c r="CP63" s="21">
        <f t="shared" si="299"/>
        <v>0</v>
      </c>
      <c r="CQ63" s="131">
        <f t="shared" si="242"/>
        <v>1</v>
      </c>
      <c r="CR63" s="20">
        <f t="shared" si="300"/>
        <v>0</v>
      </c>
      <c r="CS63" s="132"/>
      <c r="CT63" s="20">
        <f t="shared" si="301"/>
        <v>0</v>
      </c>
      <c r="CU63" s="133"/>
      <c r="CV63" s="131">
        <f t="shared" si="302"/>
        <v>1</v>
      </c>
      <c r="CW63" s="20">
        <f t="shared" si="303"/>
        <v>0</v>
      </c>
      <c r="CX63" s="132"/>
      <c r="CY63" s="134">
        <f t="shared" si="304"/>
        <v>0</v>
      </c>
      <c r="CZ63" s="80">
        <f t="shared" si="305"/>
        <v>0</v>
      </c>
      <c r="DA63" s="249" t="str">
        <f t="shared" si="193"/>
        <v xml:space="preserve"> </v>
      </c>
      <c r="DB63" s="135">
        <f t="shared" si="306"/>
        <v>0</v>
      </c>
      <c r="DC63" s="20">
        <f t="shared" si="307"/>
        <v>0</v>
      </c>
      <c r="DD63" s="21">
        <f t="shared" si="308"/>
        <v>0</v>
      </c>
      <c r="DE63" s="131">
        <f t="shared" si="243"/>
        <v>1</v>
      </c>
      <c r="DF63" s="20">
        <f t="shared" si="309"/>
        <v>0</v>
      </c>
      <c r="DG63" s="132"/>
      <c r="DH63" s="20">
        <f t="shared" si="310"/>
        <v>0</v>
      </c>
      <c r="DI63" s="133"/>
      <c r="DJ63" s="131">
        <f t="shared" si="311"/>
        <v>1</v>
      </c>
      <c r="DK63" s="20">
        <f t="shared" si="312"/>
        <v>0</v>
      </c>
      <c r="DL63" s="132"/>
      <c r="DM63" s="134">
        <f t="shared" si="313"/>
        <v>0</v>
      </c>
      <c r="DN63" s="80">
        <f t="shared" si="314"/>
        <v>0</v>
      </c>
      <c r="DO63" s="249" t="str">
        <f t="shared" si="203"/>
        <v xml:space="preserve"> </v>
      </c>
      <c r="DP63" s="135">
        <f t="shared" si="315"/>
        <v>0</v>
      </c>
      <c r="DQ63" s="20">
        <f t="shared" si="316"/>
        <v>0</v>
      </c>
      <c r="DR63" s="21">
        <f t="shared" si="317"/>
        <v>0</v>
      </c>
      <c r="DS63" s="131">
        <f t="shared" si="244"/>
        <v>1</v>
      </c>
      <c r="DT63" s="20">
        <f t="shared" si="318"/>
        <v>0</v>
      </c>
      <c r="DU63" s="132"/>
      <c r="DV63" s="20">
        <f t="shared" si="319"/>
        <v>0</v>
      </c>
      <c r="DW63" s="133"/>
      <c r="DX63" s="131">
        <f t="shared" si="320"/>
        <v>1</v>
      </c>
      <c r="DY63" s="20">
        <f t="shared" si="321"/>
        <v>0</v>
      </c>
      <c r="DZ63" s="132"/>
      <c r="EA63" s="134">
        <f t="shared" si="322"/>
        <v>0</v>
      </c>
      <c r="EB63" s="80">
        <f t="shared" si="323"/>
        <v>0</v>
      </c>
      <c r="EC63" s="249" t="str">
        <f t="shared" si="213"/>
        <v xml:space="preserve"> </v>
      </c>
      <c r="ED63" s="135">
        <f t="shared" si="324"/>
        <v>0</v>
      </c>
      <c r="EE63" s="20">
        <f t="shared" si="325"/>
        <v>0</v>
      </c>
      <c r="EF63" s="21">
        <f t="shared" si="326"/>
        <v>0</v>
      </c>
      <c r="EG63" s="131">
        <f t="shared" si="245"/>
        <v>1</v>
      </c>
      <c r="EH63" s="20">
        <f t="shared" si="327"/>
        <v>0</v>
      </c>
      <c r="EI63" s="132"/>
      <c r="EJ63" s="20">
        <f t="shared" si="328"/>
        <v>0</v>
      </c>
      <c r="EK63" s="133"/>
      <c r="EL63" s="131">
        <f t="shared" si="329"/>
        <v>1</v>
      </c>
      <c r="EM63" s="20">
        <f t="shared" si="330"/>
        <v>0</v>
      </c>
      <c r="EN63" s="132"/>
      <c r="EO63" s="134">
        <f t="shared" si="331"/>
        <v>0</v>
      </c>
      <c r="EP63" s="80">
        <f t="shared" si="332"/>
        <v>0</v>
      </c>
      <c r="EQ63" s="249" t="str">
        <f t="shared" si="223"/>
        <v xml:space="preserve"> </v>
      </c>
      <c r="ER63" s="135">
        <f t="shared" si="333"/>
        <v>0</v>
      </c>
      <c r="ES63" s="20">
        <f t="shared" si="334"/>
        <v>0</v>
      </c>
      <c r="ET63" s="21">
        <f t="shared" si="335"/>
        <v>0</v>
      </c>
      <c r="EU63" s="131">
        <f t="shared" si="246"/>
        <v>1</v>
      </c>
      <c r="EV63" s="20">
        <f t="shared" si="336"/>
        <v>0</v>
      </c>
      <c r="EW63" s="132"/>
      <c r="EX63" s="20">
        <f t="shared" si="337"/>
        <v>0</v>
      </c>
      <c r="EY63" s="133"/>
      <c r="EZ63" s="131">
        <f t="shared" si="338"/>
        <v>1</v>
      </c>
      <c r="FA63" s="20">
        <f t="shared" si="339"/>
        <v>0</v>
      </c>
      <c r="FB63" s="132"/>
      <c r="FC63" s="134">
        <f t="shared" si="340"/>
        <v>0</v>
      </c>
      <c r="FD63" s="80">
        <f t="shared" si="341"/>
        <v>0</v>
      </c>
      <c r="FE63" s="249" t="str">
        <f t="shared" si="233"/>
        <v xml:space="preserve"> </v>
      </c>
      <c r="FO63" s="129" t="str">
        <f t="shared" si="342"/>
        <v>A/III</v>
      </c>
    </row>
    <row r="64" spans="2:171" x14ac:dyDescent="0.25">
      <c r="B64" s="130" t="s">
        <v>243</v>
      </c>
      <c r="C64" s="121"/>
      <c r="D64" s="40"/>
      <c r="E64" s="416" t="str">
        <f>'Pályáztatási szakasz'!E65:F65</f>
        <v>Költségelem megnevezés…</v>
      </c>
      <c r="F64" s="416"/>
      <c r="G64" s="250">
        <f>'Pályáztatási szakasz'!G65</f>
        <v>0</v>
      </c>
      <c r="H64" s="251">
        <f>'Pályáztatási szakasz'!AT65</f>
        <v>0</v>
      </c>
      <c r="I64" s="20">
        <f>'Pályáztatási szakasz'!AW65</f>
        <v>0</v>
      </c>
      <c r="J64" s="67">
        <f t="shared" si="237"/>
        <v>0</v>
      </c>
      <c r="K64" s="131">
        <f>'Pályáztatási szakasz'!AY65</f>
        <v>1</v>
      </c>
      <c r="L64" s="20">
        <f t="shared" si="247"/>
        <v>0</v>
      </c>
      <c r="M64" s="132"/>
      <c r="N64" s="20">
        <f t="shared" si="248"/>
        <v>0</v>
      </c>
      <c r="O64" s="133"/>
      <c r="P64" s="131">
        <f>'Pályáztatási szakasz'!BD65</f>
        <v>1</v>
      </c>
      <c r="Q64" s="20">
        <f t="shared" si="249"/>
        <v>0</v>
      </c>
      <c r="R64" s="132"/>
      <c r="S64" s="184">
        <f t="shared" si="250"/>
        <v>0</v>
      </c>
      <c r="T64" s="40">
        <f>'Pályáztatási szakasz'!W65</f>
        <v>0</v>
      </c>
      <c r="U64" s="249" t="str">
        <f t="shared" si="251"/>
        <v xml:space="preserve"> </v>
      </c>
      <c r="V64" s="135">
        <f t="shared" si="252"/>
        <v>0</v>
      </c>
      <c r="W64" s="20">
        <f t="shared" si="253"/>
        <v>0</v>
      </c>
      <c r="X64" s="21">
        <f t="shared" si="254"/>
        <v>0</v>
      </c>
      <c r="Y64" s="131">
        <f t="shared" si="7"/>
        <v>1</v>
      </c>
      <c r="Z64" s="20">
        <f t="shared" si="255"/>
        <v>0</v>
      </c>
      <c r="AA64" s="132"/>
      <c r="AB64" s="20">
        <f t="shared" si="256"/>
        <v>0</v>
      </c>
      <c r="AC64" s="133"/>
      <c r="AD64" s="131">
        <f t="shared" si="257"/>
        <v>1</v>
      </c>
      <c r="AE64" s="20">
        <f t="shared" si="258"/>
        <v>0</v>
      </c>
      <c r="AF64" s="132"/>
      <c r="AG64" s="134">
        <f t="shared" si="259"/>
        <v>0</v>
      </c>
      <c r="AH64" s="80">
        <f t="shared" si="260"/>
        <v>0</v>
      </c>
      <c r="AI64" s="249" t="str">
        <f t="shared" si="143"/>
        <v xml:space="preserve"> </v>
      </c>
      <c r="AJ64" s="135">
        <f t="shared" si="261"/>
        <v>0</v>
      </c>
      <c r="AK64" s="20">
        <f t="shared" si="262"/>
        <v>0</v>
      </c>
      <c r="AL64" s="21">
        <f t="shared" si="263"/>
        <v>0</v>
      </c>
      <c r="AM64" s="131">
        <f t="shared" si="238"/>
        <v>1</v>
      </c>
      <c r="AN64" s="20">
        <f t="shared" si="264"/>
        <v>0</v>
      </c>
      <c r="AO64" s="132"/>
      <c r="AP64" s="20">
        <f t="shared" si="265"/>
        <v>0</v>
      </c>
      <c r="AQ64" s="133"/>
      <c r="AR64" s="131">
        <f t="shared" si="266"/>
        <v>1</v>
      </c>
      <c r="AS64" s="20">
        <f t="shared" si="267"/>
        <v>0</v>
      </c>
      <c r="AT64" s="132"/>
      <c r="AU64" s="134">
        <f t="shared" si="268"/>
        <v>0</v>
      </c>
      <c r="AV64" s="80">
        <f t="shared" si="269"/>
        <v>0</v>
      </c>
      <c r="AW64" s="249" t="str">
        <f t="shared" si="153"/>
        <v xml:space="preserve"> </v>
      </c>
      <c r="AX64" s="135">
        <f t="shared" si="270"/>
        <v>0</v>
      </c>
      <c r="AY64" s="20">
        <f t="shared" si="271"/>
        <v>0</v>
      </c>
      <c r="AZ64" s="21">
        <f t="shared" si="272"/>
        <v>0</v>
      </c>
      <c r="BA64" s="131">
        <f t="shared" si="239"/>
        <v>1</v>
      </c>
      <c r="BB64" s="20">
        <f t="shared" si="273"/>
        <v>0</v>
      </c>
      <c r="BC64" s="132"/>
      <c r="BD64" s="20">
        <f t="shared" si="274"/>
        <v>0</v>
      </c>
      <c r="BE64" s="133"/>
      <c r="BF64" s="131">
        <f t="shared" si="275"/>
        <v>1</v>
      </c>
      <c r="BG64" s="20">
        <f t="shared" si="276"/>
        <v>0</v>
      </c>
      <c r="BH64" s="132"/>
      <c r="BI64" s="134">
        <f t="shared" si="277"/>
        <v>0</v>
      </c>
      <c r="BJ64" s="80">
        <f t="shared" si="278"/>
        <v>0</v>
      </c>
      <c r="BK64" s="249" t="str">
        <f t="shared" si="163"/>
        <v xml:space="preserve"> </v>
      </c>
      <c r="BL64" s="135">
        <f t="shared" si="279"/>
        <v>0</v>
      </c>
      <c r="BM64" s="20">
        <f t="shared" si="280"/>
        <v>0</v>
      </c>
      <c r="BN64" s="21">
        <f t="shared" si="281"/>
        <v>0</v>
      </c>
      <c r="BO64" s="131">
        <f t="shared" si="240"/>
        <v>1</v>
      </c>
      <c r="BP64" s="20">
        <f t="shared" si="282"/>
        <v>0</v>
      </c>
      <c r="BQ64" s="132"/>
      <c r="BR64" s="20">
        <f t="shared" si="283"/>
        <v>0</v>
      </c>
      <c r="BS64" s="133"/>
      <c r="BT64" s="131">
        <f t="shared" si="284"/>
        <v>1</v>
      </c>
      <c r="BU64" s="20">
        <f t="shared" si="285"/>
        <v>0</v>
      </c>
      <c r="BV64" s="132"/>
      <c r="BW64" s="134">
        <f t="shared" si="286"/>
        <v>0</v>
      </c>
      <c r="BX64" s="80">
        <f t="shared" si="287"/>
        <v>0</v>
      </c>
      <c r="BY64" s="249" t="str">
        <f t="shared" si="173"/>
        <v xml:space="preserve"> </v>
      </c>
      <c r="BZ64" s="135">
        <f t="shared" si="288"/>
        <v>0</v>
      </c>
      <c r="CA64" s="20">
        <f t="shared" si="289"/>
        <v>0</v>
      </c>
      <c r="CB64" s="21">
        <f t="shared" si="290"/>
        <v>0</v>
      </c>
      <c r="CC64" s="131">
        <f t="shared" si="241"/>
        <v>1</v>
      </c>
      <c r="CD64" s="20">
        <f t="shared" si="291"/>
        <v>0</v>
      </c>
      <c r="CE64" s="132"/>
      <c r="CF64" s="20">
        <f t="shared" si="292"/>
        <v>0</v>
      </c>
      <c r="CG64" s="133"/>
      <c r="CH64" s="131">
        <f t="shared" si="293"/>
        <v>1</v>
      </c>
      <c r="CI64" s="20">
        <f t="shared" si="294"/>
        <v>0</v>
      </c>
      <c r="CJ64" s="132"/>
      <c r="CK64" s="134">
        <f t="shared" si="295"/>
        <v>0</v>
      </c>
      <c r="CL64" s="80">
        <f t="shared" si="296"/>
        <v>0</v>
      </c>
      <c r="CM64" s="249" t="str">
        <f t="shared" si="183"/>
        <v xml:space="preserve"> </v>
      </c>
      <c r="CN64" s="135">
        <f t="shared" si="297"/>
        <v>0</v>
      </c>
      <c r="CO64" s="20">
        <f t="shared" si="298"/>
        <v>0</v>
      </c>
      <c r="CP64" s="21">
        <f t="shared" si="299"/>
        <v>0</v>
      </c>
      <c r="CQ64" s="131">
        <f t="shared" si="242"/>
        <v>1</v>
      </c>
      <c r="CR64" s="20">
        <f t="shared" si="300"/>
        <v>0</v>
      </c>
      <c r="CS64" s="132"/>
      <c r="CT64" s="20">
        <f t="shared" si="301"/>
        <v>0</v>
      </c>
      <c r="CU64" s="133"/>
      <c r="CV64" s="131">
        <f t="shared" si="302"/>
        <v>1</v>
      </c>
      <c r="CW64" s="20">
        <f t="shared" si="303"/>
        <v>0</v>
      </c>
      <c r="CX64" s="132"/>
      <c r="CY64" s="134">
        <f t="shared" si="304"/>
        <v>0</v>
      </c>
      <c r="CZ64" s="80">
        <f t="shared" si="305"/>
        <v>0</v>
      </c>
      <c r="DA64" s="249" t="str">
        <f t="shared" si="193"/>
        <v xml:space="preserve"> </v>
      </c>
      <c r="DB64" s="135">
        <f t="shared" si="306"/>
        <v>0</v>
      </c>
      <c r="DC64" s="20">
        <f t="shared" si="307"/>
        <v>0</v>
      </c>
      <c r="DD64" s="21">
        <f t="shared" si="308"/>
        <v>0</v>
      </c>
      <c r="DE64" s="131">
        <f t="shared" si="243"/>
        <v>1</v>
      </c>
      <c r="DF64" s="20">
        <f t="shared" si="309"/>
        <v>0</v>
      </c>
      <c r="DG64" s="132"/>
      <c r="DH64" s="20">
        <f t="shared" si="310"/>
        <v>0</v>
      </c>
      <c r="DI64" s="133"/>
      <c r="DJ64" s="131">
        <f t="shared" si="311"/>
        <v>1</v>
      </c>
      <c r="DK64" s="20">
        <f t="shared" si="312"/>
        <v>0</v>
      </c>
      <c r="DL64" s="132"/>
      <c r="DM64" s="134">
        <f t="shared" si="313"/>
        <v>0</v>
      </c>
      <c r="DN64" s="80">
        <f t="shared" si="314"/>
        <v>0</v>
      </c>
      <c r="DO64" s="249" t="str">
        <f t="shared" si="203"/>
        <v xml:space="preserve"> </v>
      </c>
      <c r="DP64" s="135">
        <f t="shared" si="315"/>
        <v>0</v>
      </c>
      <c r="DQ64" s="20">
        <f t="shared" si="316"/>
        <v>0</v>
      </c>
      <c r="DR64" s="21">
        <f t="shared" si="317"/>
        <v>0</v>
      </c>
      <c r="DS64" s="131">
        <f t="shared" si="244"/>
        <v>1</v>
      </c>
      <c r="DT64" s="20">
        <f t="shared" si="318"/>
        <v>0</v>
      </c>
      <c r="DU64" s="132"/>
      <c r="DV64" s="20">
        <f t="shared" si="319"/>
        <v>0</v>
      </c>
      <c r="DW64" s="133"/>
      <c r="DX64" s="131">
        <f t="shared" si="320"/>
        <v>1</v>
      </c>
      <c r="DY64" s="20">
        <f t="shared" si="321"/>
        <v>0</v>
      </c>
      <c r="DZ64" s="132"/>
      <c r="EA64" s="134">
        <f t="shared" si="322"/>
        <v>0</v>
      </c>
      <c r="EB64" s="80">
        <f t="shared" si="323"/>
        <v>0</v>
      </c>
      <c r="EC64" s="249" t="str">
        <f t="shared" si="213"/>
        <v xml:space="preserve"> </v>
      </c>
      <c r="ED64" s="135">
        <f t="shared" si="324"/>
        <v>0</v>
      </c>
      <c r="EE64" s="20">
        <f t="shared" si="325"/>
        <v>0</v>
      </c>
      <c r="EF64" s="21">
        <f t="shared" si="326"/>
        <v>0</v>
      </c>
      <c r="EG64" s="131">
        <f t="shared" si="245"/>
        <v>1</v>
      </c>
      <c r="EH64" s="20">
        <f t="shared" si="327"/>
        <v>0</v>
      </c>
      <c r="EI64" s="132"/>
      <c r="EJ64" s="20">
        <f t="shared" si="328"/>
        <v>0</v>
      </c>
      <c r="EK64" s="133"/>
      <c r="EL64" s="131">
        <f t="shared" si="329"/>
        <v>1</v>
      </c>
      <c r="EM64" s="20">
        <f t="shared" si="330"/>
        <v>0</v>
      </c>
      <c r="EN64" s="132"/>
      <c r="EO64" s="134">
        <f t="shared" si="331"/>
        <v>0</v>
      </c>
      <c r="EP64" s="80">
        <f t="shared" si="332"/>
        <v>0</v>
      </c>
      <c r="EQ64" s="249" t="str">
        <f t="shared" si="223"/>
        <v xml:space="preserve"> </v>
      </c>
      <c r="ER64" s="135">
        <f t="shared" si="333"/>
        <v>0</v>
      </c>
      <c r="ES64" s="20">
        <f t="shared" si="334"/>
        <v>0</v>
      </c>
      <c r="ET64" s="21">
        <f t="shared" si="335"/>
        <v>0</v>
      </c>
      <c r="EU64" s="131">
        <f t="shared" si="246"/>
        <v>1</v>
      </c>
      <c r="EV64" s="20">
        <f t="shared" si="336"/>
        <v>0</v>
      </c>
      <c r="EW64" s="132"/>
      <c r="EX64" s="20">
        <f t="shared" si="337"/>
        <v>0</v>
      </c>
      <c r="EY64" s="133"/>
      <c r="EZ64" s="131">
        <f t="shared" si="338"/>
        <v>1</v>
      </c>
      <c r="FA64" s="20">
        <f t="shared" si="339"/>
        <v>0</v>
      </c>
      <c r="FB64" s="132"/>
      <c r="FC64" s="134">
        <f t="shared" si="340"/>
        <v>0</v>
      </c>
      <c r="FD64" s="80">
        <f t="shared" si="341"/>
        <v>0</v>
      </c>
      <c r="FE64" s="249" t="str">
        <f t="shared" si="233"/>
        <v xml:space="preserve"> </v>
      </c>
      <c r="FO64" s="129" t="str">
        <f t="shared" si="342"/>
        <v>A/III</v>
      </c>
    </row>
    <row r="65" spans="2:171" x14ac:dyDescent="0.25">
      <c r="B65" s="130" t="s">
        <v>244</v>
      </c>
      <c r="C65" s="121"/>
      <c r="D65" s="40"/>
      <c r="E65" s="416" t="str">
        <f>'Pályáztatási szakasz'!E66:F66</f>
        <v>Költségelem megnevezés…</v>
      </c>
      <c r="F65" s="416"/>
      <c r="G65" s="250">
        <f>'Pályáztatási szakasz'!G66</f>
        <v>0</v>
      </c>
      <c r="H65" s="251">
        <f>'Pályáztatási szakasz'!AT66</f>
        <v>0</v>
      </c>
      <c r="I65" s="20">
        <f>'Pályáztatási szakasz'!AW66</f>
        <v>0</v>
      </c>
      <c r="J65" s="67">
        <f t="shared" si="237"/>
        <v>0</v>
      </c>
      <c r="K65" s="131">
        <f>'Pályáztatási szakasz'!AY66</f>
        <v>1</v>
      </c>
      <c r="L65" s="20">
        <f t="shared" si="247"/>
        <v>0</v>
      </c>
      <c r="M65" s="132"/>
      <c r="N65" s="20">
        <f t="shared" si="248"/>
        <v>0</v>
      </c>
      <c r="O65" s="133"/>
      <c r="P65" s="131">
        <f>'Pályáztatási szakasz'!BD66</f>
        <v>1</v>
      </c>
      <c r="Q65" s="20">
        <f t="shared" si="249"/>
        <v>0</v>
      </c>
      <c r="R65" s="132"/>
      <c r="S65" s="184">
        <f t="shared" si="250"/>
        <v>0</v>
      </c>
      <c r="T65" s="40">
        <f>'Pályáztatási szakasz'!W66</f>
        <v>0</v>
      </c>
      <c r="U65" s="249" t="str">
        <f t="shared" si="251"/>
        <v xml:space="preserve"> </v>
      </c>
      <c r="V65" s="135">
        <f t="shared" si="252"/>
        <v>0</v>
      </c>
      <c r="W65" s="20">
        <f t="shared" si="253"/>
        <v>0</v>
      </c>
      <c r="X65" s="21">
        <f t="shared" si="254"/>
        <v>0</v>
      </c>
      <c r="Y65" s="131">
        <f t="shared" si="7"/>
        <v>1</v>
      </c>
      <c r="Z65" s="20">
        <f t="shared" si="255"/>
        <v>0</v>
      </c>
      <c r="AA65" s="132"/>
      <c r="AB65" s="20">
        <f t="shared" si="256"/>
        <v>0</v>
      </c>
      <c r="AC65" s="133"/>
      <c r="AD65" s="131">
        <f t="shared" si="257"/>
        <v>1</v>
      </c>
      <c r="AE65" s="20">
        <f t="shared" si="258"/>
        <v>0</v>
      </c>
      <c r="AF65" s="132"/>
      <c r="AG65" s="134">
        <f t="shared" si="259"/>
        <v>0</v>
      </c>
      <c r="AH65" s="80">
        <f t="shared" si="260"/>
        <v>0</v>
      </c>
      <c r="AI65" s="249" t="str">
        <f t="shared" si="143"/>
        <v xml:space="preserve"> </v>
      </c>
      <c r="AJ65" s="135">
        <f t="shared" si="261"/>
        <v>0</v>
      </c>
      <c r="AK65" s="20">
        <f t="shared" si="262"/>
        <v>0</v>
      </c>
      <c r="AL65" s="21">
        <f t="shared" si="263"/>
        <v>0</v>
      </c>
      <c r="AM65" s="131">
        <f t="shared" si="238"/>
        <v>1</v>
      </c>
      <c r="AN65" s="20">
        <f t="shared" si="264"/>
        <v>0</v>
      </c>
      <c r="AO65" s="132"/>
      <c r="AP65" s="20">
        <f t="shared" si="265"/>
        <v>0</v>
      </c>
      <c r="AQ65" s="133"/>
      <c r="AR65" s="131">
        <f t="shared" si="266"/>
        <v>1</v>
      </c>
      <c r="AS65" s="20">
        <f t="shared" si="267"/>
        <v>0</v>
      </c>
      <c r="AT65" s="132"/>
      <c r="AU65" s="134">
        <f t="shared" si="268"/>
        <v>0</v>
      </c>
      <c r="AV65" s="80">
        <f t="shared" si="269"/>
        <v>0</v>
      </c>
      <c r="AW65" s="249" t="str">
        <f t="shared" si="153"/>
        <v xml:space="preserve"> </v>
      </c>
      <c r="AX65" s="135">
        <f t="shared" si="270"/>
        <v>0</v>
      </c>
      <c r="AY65" s="20">
        <f t="shared" si="271"/>
        <v>0</v>
      </c>
      <c r="AZ65" s="21">
        <f t="shared" si="272"/>
        <v>0</v>
      </c>
      <c r="BA65" s="131">
        <f t="shared" si="239"/>
        <v>1</v>
      </c>
      <c r="BB65" s="20">
        <f t="shared" si="273"/>
        <v>0</v>
      </c>
      <c r="BC65" s="132"/>
      <c r="BD65" s="20">
        <f t="shared" si="274"/>
        <v>0</v>
      </c>
      <c r="BE65" s="133"/>
      <c r="BF65" s="131">
        <f t="shared" si="275"/>
        <v>1</v>
      </c>
      <c r="BG65" s="20">
        <f t="shared" si="276"/>
        <v>0</v>
      </c>
      <c r="BH65" s="132"/>
      <c r="BI65" s="134">
        <f t="shared" si="277"/>
        <v>0</v>
      </c>
      <c r="BJ65" s="80">
        <f t="shared" si="278"/>
        <v>0</v>
      </c>
      <c r="BK65" s="249" t="str">
        <f t="shared" si="163"/>
        <v xml:space="preserve"> </v>
      </c>
      <c r="BL65" s="135">
        <f t="shared" si="279"/>
        <v>0</v>
      </c>
      <c r="BM65" s="20">
        <f t="shared" si="280"/>
        <v>0</v>
      </c>
      <c r="BN65" s="21">
        <f t="shared" si="281"/>
        <v>0</v>
      </c>
      <c r="BO65" s="131">
        <f t="shared" si="240"/>
        <v>1</v>
      </c>
      <c r="BP65" s="20">
        <f t="shared" si="282"/>
        <v>0</v>
      </c>
      <c r="BQ65" s="132"/>
      <c r="BR65" s="20">
        <f t="shared" si="283"/>
        <v>0</v>
      </c>
      <c r="BS65" s="133"/>
      <c r="BT65" s="131">
        <f t="shared" si="284"/>
        <v>1</v>
      </c>
      <c r="BU65" s="20">
        <f t="shared" si="285"/>
        <v>0</v>
      </c>
      <c r="BV65" s="132"/>
      <c r="BW65" s="134">
        <f t="shared" si="286"/>
        <v>0</v>
      </c>
      <c r="BX65" s="80">
        <f t="shared" si="287"/>
        <v>0</v>
      </c>
      <c r="BY65" s="249" t="str">
        <f t="shared" si="173"/>
        <v xml:space="preserve"> </v>
      </c>
      <c r="BZ65" s="135">
        <f t="shared" si="288"/>
        <v>0</v>
      </c>
      <c r="CA65" s="20">
        <f t="shared" si="289"/>
        <v>0</v>
      </c>
      <c r="CB65" s="21">
        <f t="shared" si="290"/>
        <v>0</v>
      </c>
      <c r="CC65" s="131">
        <f t="shared" si="241"/>
        <v>1</v>
      </c>
      <c r="CD65" s="20">
        <f t="shared" si="291"/>
        <v>0</v>
      </c>
      <c r="CE65" s="132"/>
      <c r="CF65" s="20">
        <f t="shared" si="292"/>
        <v>0</v>
      </c>
      <c r="CG65" s="133"/>
      <c r="CH65" s="131">
        <f t="shared" si="293"/>
        <v>1</v>
      </c>
      <c r="CI65" s="20">
        <f t="shared" si="294"/>
        <v>0</v>
      </c>
      <c r="CJ65" s="132"/>
      <c r="CK65" s="134">
        <f t="shared" si="295"/>
        <v>0</v>
      </c>
      <c r="CL65" s="80">
        <f t="shared" si="296"/>
        <v>0</v>
      </c>
      <c r="CM65" s="249" t="str">
        <f t="shared" si="183"/>
        <v xml:space="preserve"> </v>
      </c>
      <c r="CN65" s="135">
        <f t="shared" si="297"/>
        <v>0</v>
      </c>
      <c r="CO65" s="20">
        <f t="shared" si="298"/>
        <v>0</v>
      </c>
      <c r="CP65" s="21">
        <f t="shared" si="299"/>
        <v>0</v>
      </c>
      <c r="CQ65" s="131">
        <f t="shared" si="242"/>
        <v>1</v>
      </c>
      <c r="CR65" s="20">
        <f t="shared" si="300"/>
        <v>0</v>
      </c>
      <c r="CS65" s="132"/>
      <c r="CT65" s="20">
        <f t="shared" si="301"/>
        <v>0</v>
      </c>
      <c r="CU65" s="133"/>
      <c r="CV65" s="131">
        <f t="shared" si="302"/>
        <v>1</v>
      </c>
      <c r="CW65" s="20">
        <f t="shared" si="303"/>
        <v>0</v>
      </c>
      <c r="CX65" s="132"/>
      <c r="CY65" s="134">
        <f t="shared" si="304"/>
        <v>0</v>
      </c>
      <c r="CZ65" s="80">
        <f t="shared" si="305"/>
        <v>0</v>
      </c>
      <c r="DA65" s="249" t="str">
        <f t="shared" si="193"/>
        <v xml:space="preserve"> </v>
      </c>
      <c r="DB65" s="135">
        <f t="shared" si="306"/>
        <v>0</v>
      </c>
      <c r="DC65" s="20">
        <f t="shared" si="307"/>
        <v>0</v>
      </c>
      <c r="DD65" s="21">
        <f t="shared" si="308"/>
        <v>0</v>
      </c>
      <c r="DE65" s="131">
        <f t="shared" si="243"/>
        <v>1</v>
      </c>
      <c r="DF65" s="20">
        <f t="shared" si="309"/>
        <v>0</v>
      </c>
      <c r="DG65" s="132"/>
      <c r="DH65" s="20">
        <f t="shared" si="310"/>
        <v>0</v>
      </c>
      <c r="DI65" s="133"/>
      <c r="DJ65" s="131">
        <f t="shared" si="311"/>
        <v>1</v>
      </c>
      <c r="DK65" s="20">
        <f t="shared" si="312"/>
        <v>0</v>
      </c>
      <c r="DL65" s="132"/>
      <c r="DM65" s="134">
        <f t="shared" si="313"/>
        <v>0</v>
      </c>
      <c r="DN65" s="80">
        <f t="shared" si="314"/>
        <v>0</v>
      </c>
      <c r="DO65" s="249" t="str">
        <f t="shared" si="203"/>
        <v xml:space="preserve"> </v>
      </c>
      <c r="DP65" s="135">
        <f t="shared" si="315"/>
        <v>0</v>
      </c>
      <c r="DQ65" s="20">
        <f t="shared" si="316"/>
        <v>0</v>
      </c>
      <c r="DR65" s="21">
        <f t="shared" si="317"/>
        <v>0</v>
      </c>
      <c r="DS65" s="131">
        <f t="shared" si="244"/>
        <v>1</v>
      </c>
      <c r="DT65" s="20">
        <f t="shared" si="318"/>
        <v>0</v>
      </c>
      <c r="DU65" s="132"/>
      <c r="DV65" s="20">
        <f t="shared" si="319"/>
        <v>0</v>
      </c>
      <c r="DW65" s="133"/>
      <c r="DX65" s="131">
        <f t="shared" si="320"/>
        <v>1</v>
      </c>
      <c r="DY65" s="20">
        <f t="shared" si="321"/>
        <v>0</v>
      </c>
      <c r="DZ65" s="132"/>
      <c r="EA65" s="134">
        <f t="shared" si="322"/>
        <v>0</v>
      </c>
      <c r="EB65" s="80">
        <f t="shared" si="323"/>
        <v>0</v>
      </c>
      <c r="EC65" s="249" t="str">
        <f t="shared" si="213"/>
        <v xml:space="preserve"> </v>
      </c>
      <c r="ED65" s="135">
        <f t="shared" si="324"/>
        <v>0</v>
      </c>
      <c r="EE65" s="20">
        <f t="shared" si="325"/>
        <v>0</v>
      </c>
      <c r="EF65" s="21">
        <f t="shared" si="326"/>
        <v>0</v>
      </c>
      <c r="EG65" s="131">
        <f t="shared" si="245"/>
        <v>1</v>
      </c>
      <c r="EH65" s="20">
        <f t="shared" si="327"/>
        <v>0</v>
      </c>
      <c r="EI65" s="132"/>
      <c r="EJ65" s="20">
        <f t="shared" si="328"/>
        <v>0</v>
      </c>
      <c r="EK65" s="133"/>
      <c r="EL65" s="131">
        <f t="shared" si="329"/>
        <v>1</v>
      </c>
      <c r="EM65" s="20">
        <f t="shared" si="330"/>
        <v>0</v>
      </c>
      <c r="EN65" s="132"/>
      <c r="EO65" s="134">
        <f t="shared" si="331"/>
        <v>0</v>
      </c>
      <c r="EP65" s="80">
        <f t="shared" si="332"/>
        <v>0</v>
      </c>
      <c r="EQ65" s="249" t="str">
        <f t="shared" si="223"/>
        <v xml:space="preserve"> </v>
      </c>
      <c r="ER65" s="135">
        <f t="shared" si="333"/>
        <v>0</v>
      </c>
      <c r="ES65" s="20">
        <f t="shared" si="334"/>
        <v>0</v>
      </c>
      <c r="ET65" s="21">
        <f t="shared" si="335"/>
        <v>0</v>
      </c>
      <c r="EU65" s="131">
        <f t="shared" si="246"/>
        <v>1</v>
      </c>
      <c r="EV65" s="20">
        <f t="shared" si="336"/>
        <v>0</v>
      </c>
      <c r="EW65" s="132"/>
      <c r="EX65" s="20">
        <f t="shared" si="337"/>
        <v>0</v>
      </c>
      <c r="EY65" s="133"/>
      <c r="EZ65" s="131">
        <f t="shared" si="338"/>
        <v>1</v>
      </c>
      <c r="FA65" s="20">
        <f t="shared" si="339"/>
        <v>0</v>
      </c>
      <c r="FB65" s="132"/>
      <c r="FC65" s="134">
        <f t="shared" si="340"/>
        <v>0</v>
      </c>
      <c r="FD65" s="80">
        <f t="shared" si="341"/>
        <v>0</v>
      </c>
      <c r="FE65" s="249" t="str">
        <f t="shared" si="233"/>
        <v xml:space="preserve"> </v>
      </c>
      <c r="FO65" s="129" t="str">
        <f t="shared" si="342"/>
        <v>A/III</v>
      </c>
    </row>
    <row r="66" spans="2:171" x14ac:dyDescent="0.25">
      <c r="B66" s="130" t="s">
        <v>245</v>
      </c>
      <c r="C66" s="121"/>
      <c r="D66" s="40"/>
      <c r="E66" s="416" t="str">
        <f>'Pályáztatási szakasz'!E67:F67</f>
        <v>Költségelem megnevezés…</v>
      </c>
      <c r="F66" s="416"/>
      <c r="G66" s="250">
        <f>'Pályáztatási szakasz'!G67</f>
        <v>0</v>
      </c>
      <c r="H66" s="251">
        <f>'Pályáztatási szakasz'!AT67</f>
        <v>0</v>
      </c>
      <c r="I66" s="20">
        <f>'Pályáztatási szakasz'!AW67</f>
        <v>0</v>
      </c>
      <c r="J66" s="67">
        <f t="shared" si="237"/>
        <v>0</v>
      </c>
      <c r="K66" s="131">
        <f>'Pályáztatási szakasz'!AY67</f>
        <v>1</v>
      </c>
      <c r="L66" s="20">
        <f t="shared" si="247"/>
        <v>0</v>
      </c>
      <c r="M66" s="132"/>
      <c r="N66" s="20">
        <f t="shared" si="248"/>
        <v>0</v>
      </c>
      <c r="O66" s="133"/>
      <c r="P66" s="131">
        <f>'Pályáztatási szakasz'!BD67</f>
        <v>1</v>
      </c>
      <c r="Q66" s="20">
        <f t="shared" si="249"/>
        <v>0</v>
      </c>
      <c r="R66" s="132"/>
      <c r="S66" s="184">
        <f t="shared" si="250"/>
        <v>0</v>
      </c>
      <c r="T66" s="40">
        <f>'Pályáztatási szakasz'!W67</f>
        <v>0</v>
      </c>
      <c r="U66" s="249" t="str">
        <f t="shared" si="251"/>
        <v xml:space="preserve"> </v>
      </c>
      <c r="V66" s="135">
        <f t="shared" si="252"/>
        <v>0</v>
      </c>
      <c r="W66" s="20">
        <f t="shared" si="253"/>
        <v>0</v>
      </c>
      <c r="X66" s="21">
        <f t="shared" si="254"/>
        <v>0</v>
      </c>
      <c r="Y66" s="131">
        <f t="shared" si="7"/>
        <v>1</v>
      </c>
      <c r="Z66" s="20">
        <f t="shared" si="255"/>
        <v>0</v>
      </c>
      <c r="AA66" s="132"/>
      <c r="AB66" s="20">
        <f t="shared" si="256"/>
        <v>0</v>
      </c>
      <c r="AC66" s="133"/>
      <c r="AD66" s="131">
        <f t="shared" si="257"/>
        <v>1</v>
      </c>
      <c r="AE66" s="20">
        <f t="shared" si="258"/>
        <v>0</v>
      </c>
      <c r="AF66" s="132"/>
      <c r="AG66" s="134">
        <f t="shared" si="259"/>
        <v>0</v>
      </c>
      <c r="AH66" s="80">
        <f t="shared" si="260"/>
        <v>0</v>
      </c>
      <c r="AI66" s="249" t="str">
        <f t="shared" si="143"/>
        <v xml:space="preserve"> </v>
      </c>
      <c r="AJ66" s="135">
        <f t="shared" si="261"/>
        <v>0</v>
      </c>
      <c r="AK66" s="20">
        <f t="shared" si="262"/>
        <v>0</v>
      </c>
      <c r="AL66" s="21">
        <f t="shared" si="263"/>
        <v>0</v>
      </c>
      <c r="AM66" s="131">
        <f t="shared" si="238"/>
        <v>1</v>
      </c>
      <c r="AN66" s="20">
        <f t="shared" si="264"/>
        <v>0</v>
      </c>
      <c r="AO66" s="132"/>
      <c r="AP66" s="20">
        <f t="shared" si="265"/>
        <v>0</v>
      </c>
      <c r="AQ66" s="133"/>
      <c r="AR66" s="131">
        <f t="shared" si="266"/>
        <v>1</v>
      </c>
      <c r="AS66" s="20">
        <f t="shared" si="267"/>
        <v>0</v>
      </c>
      <c r="AT66" s="132"/>
      <c r="AU66" s="134">
        <f t="shared" si="268"/>
        <v>0</v>
      </c>
      <c r="AV66" s="80">
        <f t="shared" si="269"/>
        <v>0</v>
      </c>
      <c r="AW66" s="249" t="str">
        <f t="shared" si="153"/>
        <v xml:space="preserve"> </v>
      </c>
      <c r="AX66" s="135">
        <f t="shared" si="270"/>
        <v>0</v>
      </c>
      <c r="AY66" s="20">
        <f t="shared" si="271"/>
        <v>0</v>
      </c>
      <c r="AZ66" s="21">
        <f t="shared" si="272"/>
        <v>0</v>
      </c>
      <c r="BA66" s="131">
        <f t="shared" si="239"/>
        <v>1</v>
      </c>
      <c r="BB66" s="20">
        <f t="shared" si="273"/>
        <v>0</v>
      </c>
      <c r="BC66" s="132"/>
      <c r="BD66" s="20">
        <f t="shared" si="274"/>
        <v>0</v>
      </c>
      <c r="BE66" s="133"/>
      <c r="BF66" s="131">
        <f t="shared" si="275"/>
        <v>1</v>
      </c>
      <c r="BG66" s="20">
        <f t="shared" si="276"/>
        <v>0</v>
      </c>
      <c r="BH66" s="132"/>
      <c r="BI66" s="134">
        <f t="shared" si="277"/>
        <v>0</v>
      </c>
      <c r="BJ66" s="80">
        <f t="shared" si="278"/>
        <v>0</v>
      </c>
      <c r="BK66" s="249" t="str">
        <f t="shared" si="163"/>
        <v xml:space="preserve"> </v>
      </c>
      <c r="BL66" s="135">
        <f t="shared" si="279"/>
        <v>0</v>
      </c>
      <c r="BM66" s="20">
        <f t="shared" si="280"/>
        <v>0</v>
      </c>
      <c r="BN66" s="21">
        <f t="shared" si="281"/>
        <v>0</v>
      </c>
      <c r="BO66" s="131">
        <f t="shared" si="240"/>
        <v>1</v>
      </c>
      <c r="BP66" s="20">
        <f t="shared" si="282"/>
        <v>0</v>
      </c>
      <c r="BQ66" s="132"/>
      <c r="BR66" s="20">
        <f t="shared" si="283"/>
        <v>0</v>
      </c>
      <c r="BS66" s="133"/>
      <c r="BT66" s="131">
        <f t="shared" si="284"/>
        <v>1</v>
      </c>
      <c r="BU66" s="20">
        <f t="shared" si="285"/>
        <v>0</v>
      </c>
      <c r="BV66" s="132"/>
      <c r="BW66" s="134">
        <f t="shared" si="286"/>
        <v>0</v>
      </c>
      <c r="BX66" s="80">
        <f t="shared" si="287"/>
        <v>0</v>
      </c>
      <c r="BY66" s="249" t="str">
        <f t="shared" si="173"/>
        <v xml:space="preserve"> </v>
      </c>
      <c r="BZ66" s="135">
        <f t="shared" si="288"/>
        <v>0</v>
      </c>
      <c r="CA66" s="20">
        <f t="shared" si="289"/>
        <v>0</v>
      </c>
      <c r="CB66" s="21">
        <f t="shared" si="290"/>
        <v>0</v>
      </c>
      <c r="CC66" s="131">
        <f t="shared" si="241"/>
        <v>1</v>
      </c>
      <c r="CD66" s="20">
        <f t="shared" si="291"/>
        <v>0</v>
      </c>
      <c r="CE66" s="132"/>
      <c r="CF66" s="20">
        <f t="shared" si="292"/>
        <v>0</v>
      </c>
      <c r="CG66" s="133"/>
      <c r="CH66" s="131">
        <f t="shared" si="293"/>
        <v>1</v>
      </c>
      <c r="CI66" s="20">
        <f t="shared" si="294"/>
        <v>0</v>
      </c>
      <c r="CJ66" s="132"/>
      <c r="CK66" s="134">
        <f t="shared" si="295"/>
        <v>0</v>
      </c>
      <c r="CL66" s="80">
        <f t="shared" si="296"/>
        <v>0</v>
      </c>
      <c r="CM66" s="249" t="str">
        <f t="shared" si="183"/>
        <v xml:space="preserve"> </v>
      </c>
      <c r="CN66" s="135">
        <f t="shared" si="297"/>
        <v>0</v>
      </c>
      <c r="CO66" s="20">
        <f t="shared" si="298"/>
        <v>0</v>
      </c>
      <c r="CP66" s="21">
        <f t="shared" si="299"/>
        <v>0</v>
      </c>
      <c r="CQ66" s="131">
        <f t="shared" si="242"/>
        <v>1</v>
      </c>
      <c r="CR66" s="20">
        <f t="shared" si="300"/>
        <v>0</v>
      </c>
      <c r="CS66" s="132"/>
      <c r="CT66" s="20">
        <f t="shared" si="301"/>
        <v>0</v>
      </c>
      <c r="CU66" s="133"/>
      <c r="CV66" s="131">
        <f t="shared" si="302"/>
        <v>1</v>
      </c>
      <c r="CW66" s="20">
        <f t="shared" si="303"/>
        <v>0</v>
      </c>
      <c r="CX66" s="132"/>
      <c r="CY66" s="134">
        <f t="shared" si="304"/>
        <v>0</v>
      </c>
      <c r="CZ66" s="80">
        <f t="shared" si="305"/>
        <v>0</v>
      </c>
      <c r="DA66" s="249" t="str">
        <f t="shared" si="193"/>
        <v xml:space="preserve"> </v>
      </c>
      <c r="DB66" s="135">
        <f t="shared" si="306"/>
        <v>0</v>
      </c>
      <c r="DC66" s="20">
        <f t="shared" si="307"/>
        <v>0</v>
      </c>
      <c r="DD66" s="21">
        <f t="shared" si="308"/>
        <v>0</v>
      </c>
      <c r="DE66" s="131">
        <f t="shared" si="243"/>
        <v>1</v>
      </c>
      <c r="DF66" s="20">
        <f t="shared" si="309"/>
        <v>0</v>
      </c>
      <c r="DG66" s="132"/>
      <c r="DH66" s="20">
        <f t="shared" si="310"/>
        <v>0</v>
      </c>
      <c r="DI66" s="133"/>
      <c r="DJ66" s="131">
        <f t="shared" si="311"/>
        <v>1</v>
      </c>
      <c r="DK66" s="20">
        <f t="shared" si="312"/>
        <v>0</v>
      </c>
      <c r="DL66" s="132"/>
      <c r="DM66" s="134">
        <f t="shared" si="313"/>
        <v>0</v>
      </c>
      <c r="DN66" s="80">
        <f t="shared" si="314"/>
        <v>0</v>
      </c>
      <c r="DO66" s="249" t="str">
        <f t="shared" si="203"/>
        <v xml:space="preserve"> </v>
      </c>
      <c r="DP66" s="135">
        <f t="shared" si="315"/>
        <v>0</v>
      </c>
      <c r="DQ66" s="20">
        <f t="shared" si="316"/>
        <v>0</v>
      </c>
      <c r="DR66" s="21">
        <f t="shared" si="317"/>
        <v>0</v>
      </c>
      <c r="DS66" s="131">
        <f t="shared" si="244"/>
        <v>1</v>
      </c>
      <c r="DT66" s="20">
        <f t="shared" si="318"/>
        <v>0</v>
      </c>
      <c r="DU66" s="132"/>
      <c r="DV66" s="20">
        <f t="shared" si="319"/>
        <v>0</v>
      </c>
      <c r="DW66" s="133"/>
      <c r="DX66" s="131">
        <f t="shared" si="320"/>
        <v>1</v>
      </c>
      <c r="DY66" s="20">
        <f t="shared" si="321"/>
        <v>0</v>
      </c>
      <c r="DZ66" s="132"/>
      <c r="EA66" s="134">
        <f t="shared" si="322"/>
        <v>0</v>
      </c>
      <c r="EB66" s="80">
        <f t="shared" si="323"/>
        <v>0</v>
      </c>
      <c r="EC66" s="249" t="str">
        <f t="shared" si="213"/>
        <v xml:space="preserve"> </v>
      </c>
      <c r="ED66" s="135">
        <f t="shared" si="324"/>
        <v>0</v>
      </c>
      <c r="EE66" s="20">
        <f t="shared" si="325"/>
        <v>0</v>
      </c>
      <c r="EF66" s="21">
        <f t="shared" si="326"/>
        <v>0</v>
      </c>
      <c r="EG66" s="131">
        <f t="shared" si="245"/>
        <v>1</v>
      </c>
      <c r="EH66" s="20">
        <f t="shared" si="327"/>
        <v>0</v>
      </c>
      <c r="EI66" s="132"/>
      <c r="EJ66" s="20">
        <f t="shared" si="328"/>
        <v>0</v>
      </c>
      <c r="EK66" s="133"/>
      <c r="EL66" s="131">
        <f t="shared" si="329"/>
        <v>1</v>
      </c>
      <c r="EM66" s="20">
        <f t="shared" si="330"/>
        <v>0</v>
      </c>
      <c r="EN66" s="132"/>
      <c r="EO66" s="134">
        <f t="shared" si="331"/>
        <v>0</v>
      </c>
      <c r="EP66" s="80">
        <f t="shared" si="332"/>
        <v>0</v>
      </c>
      <c r="EQ66" s="249" t="str">
        <f t="shared" si="223"/>
        <v xml:space="preserve"> </v>
      </c>
      <c r="ER66" s="135">
        <f t="shared" si="333"/>
        <v>0</v>
      </c>
      <c r="ES66" s="20">
        <f t="shared" si="334"/>
        <v>0</v>
      </c>
      <c r="ET66" s="21">
        <f t="shared" si="335"/>
        <v>0</v>
      </c>
      <c r="EU66" s="131">
        <f t="shared" si="246"/>
        <v>1</v>
      </c>
      <c r="EV66" s="20">
        <f t="shared" si="336"/>
        <v>0</v>
      </c>
      <c r="EW66" s="132"/>
      <c r="EX66" s="20">
        <f t="shared" si="337"/>
        <v>0</v>
      </c>
      <c r="EY66" s="133"/>
      <c r="EZ66" s="131">
        <f t="shared" si="338"/>
        <v>1</v>
      </c>
      <c r="FA66" s="20">
        <f t="shared" si="339"/>
        <v>0</v>
      </c>
      <c r="FB66" s="132"/>
      <c r="FC66" s="134">
        <f t="shared" si="340"/>
        <v>0</v>
      </c>
      <c r="FD66" s="80">
        <f t="shared" si="341"/>
        <v>0</v>
      </c>
      <c r="FE66" s="249" t="str">
        <f t="shared" si="233"/>
        <v xml:space="preserve"> </v>
      </c>
      <c r="FO66" s="129" t="str">
        <f t="shared" si="342"/>
        <v>A/III</v>
      </c>
    </row>
    <row r="67" spans="2:171" x14ac:dyDescent="0.25">
      <c r="B67" s="130" t="s">
        <v>246</v>
      </c>
      <c r="C67" s="121"/>
      <c r="D67" s="40"/>
      <c r="E67" s="416" t="str">
        <f>'Pályáztatási szakasz'!E68:F68</f>
        <v>Költségelem megnevezés…</v>
      </c>
      <c r="F67" s="416"/>
      <c r="G67" s="250">
        <f>'Pályáztatási szakasz'!G68</f>
        <v>0</v>
      </c>
      <c r="H67" s="251">
        <f>'Pályáztatási szakasz'!AT68</f>
        <v>0</v>
      </c>
      <c r="I67" s="20">
        <f>'Pályáztatási szakasz'!AW68</f>
        <v>0</v>
      </c>
      <c r="J67" s="67">
        <f t="shared" si="237"/>
        <v>0</v>
      </c>
      <c r="K67" s="131">
        <f>'Pályáztatási szakasz'!AY68</f>
        <v>1</v>
      </c>
      <c r="L67" s="20">
        <f t="shared" si="247"/>
        <v>0</v>
      </c>
      <c r="M67" s="132"/>
      <c r="N67" s="20">
        <f t="shared" si="248"/>
        <v>0</v>
      </c>
      <c r="O67" s="133"/>
      <c r="P67" s="131">
        <f>'Pályáztatási szakasz'!BD68</f>
        <v>1</v>
      </c>
      <c r="Q67" s="20">
        <f t="shared" si="249"/>
        <v>0</v>
      </c>
      <c r="R67" s="132"/>
      <c r="S67" s="184">
        <f t="shared" si="250"/>
        <v>0</v>
      </c>
      <c r="T67" s="40">
        <f>'Pályáztatási szakasz'!W68</f>
        <v>0</v>
      </c>
      <c r="U67" s="249" t="str">
        <f t="shared" si="251"/>
        <v xml:space="preserve"> </v>
      </c>
      <c r="V67" s="135">
        <f t="shared" si="252"/>
        <v>0</v>
      </c>
      <c r="W67" s="20">
        <f t="shared" si="253"/>
        <v>0</v>
      </c>
      <c r="X67" s="21">
        <f t="shared" si="254"/>
        <v>0</v>
      </c>
      <c r="Y67" s="131">
        <f t="shared" si="7"/>
        <v>1</v>
      </c>
      <c r="Z67" s="20">
        <f t="shared" si="255"/>
        <v>0</v>
      </c>
      <c r="AA67" s="132"/>
      <c r="AB67" s="20">
        <f t="shared" si="256"/>
        <v>0</v>
      </c>
      <c r="AC67" s="133"/>
      <c r="AD67" s="131">
        <f t="shared" si="257"/>
        <v>1</v>
      </c>
      <c r="AE67" s="20">
        <f t="shared" si="258"/>
        <v>0</v>
      </c>
      <c r="AF67" s="132"/>
      <c r="AG67" s="134">
        <f t="shared" si="259"/>
        <v>0</v>
      </c>
      <c r="AH67" s="80">
        <f t="shared" si="260"/>
        <v>0</v>
      </c>
      <c r="AI67" s="249" t="str">
        <f t="shared" si="143"/>
        <v xml:space="preserve"> </v>
      </c>
      <c r="AJ67" s="135">
        <f t="shared" si="261"/>
        <v>0</v>
      </c>
      <c r="AK67" s="20">
        <f t="shared" si="262"/>
        <v>0</v>
      </c>
      <c r="AL67" s="21">
        <f t="shared" si="263"/>
        <v>0</v>
      </c>
      <c r="AM67" s="131">
        <f t="shared" si="238"/>
        <v>1</v>
      </c>
      <c r="AN67" s="20">
        <f t="shared" si="264"/>
        <v>0</v>
      </c>
      <c r="AO67" s="132"/>
      <c r="AP67" s="20">
        <f t="shared" si="265"/>
        <v>0</v>
      </c>
      <c r="AQ67" s="133"/>
      <c r="AR67" s="131">
        <f t="shared" si="266"/>
        <v>1</v>
      </c>
      <c r="AS67" s="20">
        <f t="shared" si="267"/>
        <v>0</v>
      </c>
      <c r="AT67" s="132"/>
      <c r="AU67" s="134">
        <f t="shared" si="268"/>
        <v>0</v>
      </c>
      <c r="AV67" s="80">
        <f t="shared" si="269"/>
        <v>0</v>
      </c>
      <c r="AW67" s="249" t="str">
        <f t="shared" si="153"/>
        <v xml:space="preserve"> </v>
      </c>
      <c r="AX67" s="135">
        <f t="shared" si="270"/>
        <v>0</v>
      </c>
      <c r="AY67" s="20">
        <f t="shared" si="271"/>
        <v>0</v>
      </c>
      <c r="AZ67" s="21">
        <f t="shared" si="272"/>
        <v>0</v>
      </c>
      <c r="BA67" s="131">
        <f t="shared" si="239"/>
        <v>1</v>
      </c>
      <c r="BB67" s="20">
        <f t="shared" si="273"/>
        <v>0</v>
      </c>
      <c r="BC67" s="132"/>
      <c r="BD67" s="20">
        <f t="shared" si="274"/>
        <v>0</v>
      </c>
      <c r="BE67" s="133"/>
      <c r="BF67" s="131">
        <f t="shared" si="275"/>
        <v>1</v>
      </c>
      <c r="BG67" s="20">
        <f t="shared" si="276"/>
        <v>0</v>
      </c>
      <c r="BH67" s="132"/>
      <c r="BI67" s="134">
        <f t="shared" si="277"/>
        <v>0</v>
      </c>
      <c r="BJ67" s="80">
        <f t="shared" si="278"/>
        <v>0</v>
      </c>
      <c r="BK67" s="249" t="str">
        <f t="shared" si="163"/>
        <v xml:space="preserve"> </v>
      </c>
      <c r="BL67" s="135">
        <f t="shared" si="279"/>
        <v>0</v>
      </c>
      <c r="BM67" s="20">
        <f t="shared" si="280"/>
        <v>0</v>
      </c>
      <c r="BN67" s="21">
        <f t="shared" si="281"/>
        <v>0</v>
      </c>
      <c r="BO67" s="131">
        <f t="shared" si="240"/>
        <v>1</v>
      </c>
      <c r="BP67" s="20">
        <f t="shared" si="282"/>
        <v>0</v>
      </c>
      <c r="BQ67" s="132"/>
      <c r="BR67" s="20">
        <f t="shared" si="283"/>
        <v>0</v>
      </c>
      <c r="BS67" s="133"/>
      <c r="BT67" s="131">
        <f t="shared" si="284"/>
        <v>1</v>
      </c>
      <c r="BU67" s="20">
        <f t="shared" si="285"/>
        <v>0</v>
      </c>
      <c r="BV67" s="132"/>
      <c r="BW67" s="134">
        <f t="shared" si="286"/>
        <v>0</v>
      </c>
      <c r="BX67" s="80">
        <f t="shared" si="287"/>
        <v>0</v>
      </c>
      <c r="BY67" s="249" t="str">
        <f t="shared" si="173"/>
        <v xml:space="preserve"> </v>
      </c>
      <c r="BZ67" s="135">
        <f t="shared" si="288"/>
        <v>0</v>
      </c>
      <c r="CA67" s="20">
        <f t="shared" si="289"/>
        <v>0</v>
      </c>
      <c r="CB67" s="21">
        <f t="shared" si="290"/>
        <v>0</v>
      </c>
      <c r="CC67" s="131">
        <f t="shared" si="241"/>
        <v>1</v>
      </c>
      <c r="CD67" s="20">
        <f t="shared" si="291"/>
        <v>0</v>
      </c>
      <c r="CE67" s="132"/>
      <c r="CF67" s="20">
        <f t="shared" si="292"/>
        <v>0</v>
      </c>
      <c r="CG67" s="133"/>
      <c r="CH67" s="131">
        <f t="shared" si="293"/>
        <v>1</v>
      </c>
      <c r="CI67" s="20">
        <f t="shared" si="294"/>
        <v>0</v>
      </c>
      <c r="CJ67" s="132"/>
      <c r="CK67" s="134">
        <f t="shared" si="295"/>
        <v>0</v>
      </c>
      <c r="CL67" s="80">
        <f t="shared" si="296"/>
        <v>0</v>
      </c>
      <c r="CM67" s="249" t="str">
        <f t="shared" si="183"/>
        <v xml:space="preserve"> </v>
      </c>
      <c r="CN67" s="135">
        <f t="shared" si="297"/>
        <v>0</v>
      </c>
      <c r="CO67" s="20">
        <f t="shared" si="298"/>
        <v>0</v>
      </c>
      <c r="CP67" s="21">
        <f t="shared" si="299"/>
        <v>0</v>
      </c>
      <c r="CQ67" s="131">
        <f t="shared" si="242"/>
        <v>1</v>
      </c>
      <c r="CR67" s="20">
        <f t="shared" si="300"/>
        <v>0</v>
      </c>
      <c r="CS67" s="132"/>
      <c r="CT67" s="20">
        <f t="shared" si="301"/>
        <v>0</v>
      </c>
      <c r="CU67" s="133"/>
      <c r="CV67" s="131">
        <f t="shared" si="302"/>
        <v>1</v>
      </c>
      <c r="CW67" s="20">
        <f t="shared" si="303"/>
        <v>0</v>
      </c>
      <c r="CX67" s="132"/>
      <c r="CY67" s="134">
        <f t="shared" si="304"/>
        <v>0</v>
      </c>
      <c r="CZ67" s="80">
        <f t="shared" si="305"/>
        <v>0</v>
      </c>
      <c r="DA67" s="249" t="str">
        <f t="shared" si="193"/>
        <v xml:space="preserve"> </v>
      </c>
      <c r="DB67" s="135">
        <f t="shared" si="306"/>
        <v>0</v>
      </c>
      <c r="DC67" s="20">
        <f t="shared" si="307"/>
        <v>0</v>
      </c>
      <c r="DD67" s="21">
        <f t="shared" si="308"/>
        <v>0</v>
      </c>
      <c r="DE67" s="131">
        <f t="shared" si="243"/>
        <v>1</v>
      </c>
      <c r="DF67" s="20">
        <f t="shared" si="309"/>
        <v>0</v>
      </c>
      <c r="DG67" s="132"/>
      <c r="DH67" s="20">
        <f t="shared" si="310"/>
        <v>0</v>
      </c>
      <c r="DI67" s="133"/>
      <c r="DJ67" s="131">
        <f t="shared" si="311"/>
        <v>1</v>
      </c>
      <c r="DK67" s="20">
        <f t="shared" si="312"/>
        <v>0</v>
      </c>
      <c r="DL67" s="132"/>
      <c r="DM67" s="134">
        <f t="shared" si="313"/>
        <v>0</v>
      </c>
      <c r="DN67" s="80">
        <f t="shared" si="314"/>
        <v>0</v>
      </c>
      <c r="DO67" s="249" t="str">
        <f t="shared" si="203"/>
        <v xml:space="preserve"> </v>
      </c>
      <c r="DP67" s="135">
        <f t="shared" si="315"/>
        <v>0</v>
      </c>
      <c r="DQ67" s="20">
        <f t="shared" si="316"/>
        <v>0</v>
      </c>
      <c r="DR67" s="21">
        <f t="shared" si="317"/>
        <v>0</v>
      </c>
      <c r="DS67" s="131">
        <f t="shared" si="244"/>
        <v>1</v>
      </c>
      <c r="DT67" s="20">
        <f t="shared" si="318"/>
        <v>0</v>
      </c>
      <c r="DU67" s="132"/>
      <c r="DV67" s="20">
        <f t="shared" si="319"/>
        <v>0</v>
      </c>
      <c r="DW67" s="133"/>
      <c r="DX67" s="131">
        <f t="shared" si="320"/>
        <v>1</v>
      </c>
      <c r="DY67" s="20">
        <f t="shared" si="321"/>
        <v>0</v>
      </c>
      <c r="DZ67" s="132"/>
      <c r="EA67" s="134">
        <f t="shared" si="322"/>
        <v>0</v>
      </c>
      <c r="EB67" s="80">
        <f t="shared" si="323"/>
        <v>0</v>
      </c>
      <c r="EC67" s="249" t="str">
        <f t="shared" si="213"/>
        <v xml:space="preserve"> </v>
      </c>
      <c r="ED67" s="135">
        <f t="shared" si="324"/>
        <v>0</v>
      </c>
      <c r="EE67" s="20">
        <f t="shared" si="325"/>
        <v>0</v>
      </c>
      <c r="EF67" s="21">
        <f t="shared" si="326"/>
        <v>0</v>
      </c>
      <c r="EG67" s="131">
        <f t="shared" si="245"/>
        <v>1</v>
      </c>
      <c r="EH67" s="20">
        <f t="shared" si="327"/>
        <v>0</v>
      </c>
      <c r="EI67" s="132"/>
      <c r="EJ67" s="20">
        <f t="shared" si="328"/>
        <v>0</v>
      </c>
      <c r="EK67" s="133"/>
      <c r="EL67" s="131">
        <f t="shared" si="329"/>
        <v>1</v>
      </c>
      <c r="EM67" s="20">
        <f t="shared" si="330"/>
        <v>0</v>
      </c>
      <c r="EN67" s="132"/>
      <c r="EO67" s="134">
        <f t="shared" si="331"/>
        <v>0</v>
      </c>
      <c r="EP67" s="80">
        <f t="shared" si="332"/>
        <v>0</v>
      </c>
      <c r="EQ67" s="249" t="str">
        <f t="shared" si="223"/>
        <v xml:space="preserve"> </v>
      </c>
      <c r="ER67" s="135">
        <f t="shared" si="333"/>
        <v>0</v>
      </c>
      <c r="ES67" s="20">
        <f t="shared" si="334"/>
        <v>0</v>
      </c>
      <c r="ET67" s="21">
        <f t="shared" si="335"/>
        <v>0</v>
      </c>
      <c r="EU67" s="131">
        <f t="shared" si="246"/>
        <v>1</v>
      </c>
      <c r="EV67" s="20">
        <f t="shared" si="336"/>
        <v>0</v>
      </c>
      <c r="EW67" s="132"/>
      <c r="EX67" s="20">
        <f t="shared" si="337"/>
        <v>0</v>
      </c>
      <c r="EY67" s="133"/>
      <c r="EZ67" s="131">
        <f t="shared" si="338"/>
        <v>1</v>
      </c>
      <c r="FA67" s="20">
        <f t="shared" si="339"/>
        <v>0</v>
      </c>
      <c r="FB67" s="132"/>
      <c r="FC67" s="134">
        <f t="shared" si="340"/>
        <v>0</v>
      </c>
      <c r="FD67" s="80">
        <f t="shared" si="341"/>
        <v>0</v>
      </c>
      <c r="FE67" s="249" t="str">
        <f t="shared" si="233"/>
        <v xml:space="preserve"> </v>
      </c>
      <c r="FO67" s="129" t="str">
        <f t="shared" si="342"/>
        <v>A/III</v>
      </c>
    </row>
    <row r="68" spans="2:171" x14ac:dyDescent="0.25">
      <c r="B68" s="130" t="s">
        <v>247</v>
      </c>
      <c r="C68" s="121"/>
      <c r="D68" s="40"/>
      <c r="E68" s="416" t="str">
        <f>'Pályáztatási szakasz'!E69:F69</f>
        <v>Költségelem megnevezés…</v>
      </c>
      <c r="F68" s="416"/>
      <c r="G68" s="250">
        <f>'Pályáztatási szakasz'!G69</f>
        <v>0</v>
      </c>
      <c r="H68" s="251">
        <f>'Pályáztatási szakasz'!AT69</f>
        <v>0</v>
      </c>
      <c r="I68" s="20">
        <f>'Pályáztatási szakasz'!AW69</f>
        <v>0</v>
      </c>
      <c r="J68" s="67">
        <f t="shared" si="237"/>
        <v>0</v>
      </c>
      <c r="K68" s="131">
        <f>'Pályáztatási szakasz'!AY69</f>
        <v>1</v>
      </c>
      <c r="L68" s="20">
        <f t="shared" si="247"/>
        <v>0</v>
      </c>
      <c r="M68" s="132"/>
      <c r="N68" s="20">
        <f t="shared" si="248"/>
        <v>0</v>
      </c>
      <c r="O68" s="133"/>
      <c r="P68" s="131">
        <f>'Pályáztatási szakasz'!BD69</f>
        <v>1</v>
      </c>
      <c r="Q68" s="20">
        <f t="shared" si="249"/>
        <v>0</v>
      </c>
      <c r="R68" s="132"/>
      <c r="S68" s="184">
        <f t="shared" si="250"/>
        <v>0</v>
      </c>
      <c r="T68" s="40">
        <f>'Pályáztatási szakasz'!W69</f>
        <v>0</v>
      </c>
      <c r="U68" s="249" t="str">
        <f t="shared" si="251"/>
        <v xml:space="preserve"> </v>
      </c>
      <c r="V68" s="135">
        <f t="shared" si="252"/>
        <v>0</v>
      </c>
      <c r="W68" s="20">
        <f t="shared" si="253"/>
        <v>0</v>
      </c>
      <c r="X68" s="21">
        <f t="shared" si="254"/>
        <v>0</v>
      </c>
      <c r="Y68" s="131">
        <f t="shared" si="7"/>
        <v>1</v>
      </c>
      <c r="Z68" s="20">
        <f t="shared" si="255"/>
        <v>0</v>
      </c>
      <c r="AA68" s="132"/>
      <c r="AB68" s="20">
        <f t="shared" si="256"/>
        <v>0</v>
      </c>
      <c r="AC68" s="133"/>
      <c r="AD68" s="131">
        <f t="shared" si="257"/>
        <v>1</v>
      </c>
      <c r="AE68" s="20">
        <f t="shared" si="258"/>
        <v>0</v>
      </c>
      <c r="AF68" s="132"/>
      <c r="AG68" s="134">
        <f t="shared" si="259"/>
        <v>0</v>
      </c>
      <c r="AH68" s="80">
        <f t="shared" si="260"/>
        <v>0</v>
      </c>
      <c r="AI68" s="249" t="str">
        <f t="shared" si="143"/>
        <v xml:space="preserve"> </v>
      </c>
      <c r="AJ68" s="135">
        <f t="shared" si="261"/>
        <v>0</v>
      </c>
      <c r="AK68" s="20">
        <f t="shared" si="262"/>
        <v>0</v>
      </c>
      <c r="AL68" s="21">
        <f t="shared" si="263"/>
        <v>0</v>
      </c>
      <c r="AM68" s="131">
        <f t="shared" si="238"/>
        <v>1</v>
      </c>
      <c r="AN68" s="20">
        <f t="shared" si="264"/>
        <v>0</v>
      </c>
      <c r="AO68" s="132"/>
      <c r="AP68" s="20">
        <f t="shared" si="265"/>
        <v>0</v>
      </c>
      <c r="AQ68" s="133"/>
      <c r="AR68" s="131">
        <f t="shared" si="266"/>
        <v>1</v>
      </c>
      <c r="AS68" s="20">
        <f t="shared" si="267"/>
        <v>0</v>
      </c>
      <c r="AT68" s="132"/>
      <c r="AU68" s="134">
        <f t="shared" si="268"/>
        <v>0</v>
      </c>
      <c r="AV68" s="80">
        <f t="shared" si="269"/>
        <v>0</v>
      </c>
      <c r="AW68" s="249" t="str">
        <f t="shared" si="153"/>
        <v xml:space="preserve"> </v>
      </c>
      <c r="AX68" s="135">
        <f t="shared" si="270"/>
        <v>0</v>
      </c>
      <c r="AY68" s="20">
        <f t="shared" si="271"/>
        <v>0</v>
      </c>
      <c r="AZ68" s="21">
        <f t="shared" si="272"/>
        <v>0</v>
      </c>
      <c r="BA68" s="131">
        <f t="shared" si="239"/>
        <v>1</v>
      </c>
      <c r="BB68" s="20">
        <f t="shared" si="273"/>
        <v>0</v>
      </c>
      <c r="BC68" s="132"/>
      <c r="BD68" s="20">
        <f t="shared" si="274"/>
        <v>0</v>
      </c>
      <c r="BE68" s="133"/>
      <c r="BF68" s="131">
        <f t="shared" si="275"/>
        <v>1</v>
      </c>
      <c r="BG68" s="20">
        <f t="shared" si="276"/>
        <v>0</v>
      </c>
      <c r="BH68" s="132"/>
      <c r="BI68" s="134">
        <f t="shared" si="277"/>
        <v>0</v>
      </c>
      <c r="BJ68" s="80">
        <f t="shared" si="278"/>
        <v>0</v>
      </c>
      <c r="BK68" s="249" t="str">
        <f t="shared" si="163"/>
        <v xml:space="preserve"> </v>
      </c>
      <c r="BL68" s="135">
        <f t="shared" si="279"/>
        <v>0</v>
      </c>
      <c r="BM68" s="20">
        <f t="shared" si="280"/>
        <v>0</v>
      </c>
      <c r="BN68" s="21">
        <f t="shared" si="281"/>
        <v>0</v>
      </c>
      <c r="BO68" s="131">
        <f t="shared" si="240"/>
        <v>1</v>
      </c>
      <c r="BP68" s="20">
        <f t="shared" si="282"/>
        <v>0</v>
      </c>
      <c r="BQ68" s="132"/>
      <c r="BR68" s="20">
        <f t="shared" si="283"/>
        <v>0</v>
      </c>
      <c r="BS68" s="133"/>
      <c r="BT68" s="131">
        <f t="shared" si="284"/>
        <v>1</v>
      </c>
      <c r="BU68" s="20">
        <f t="shared" si="285"/>
        <v>0</v>
      </c>
      <c r="BV68" s="132"/>
      <c r="BW68" s="134">
        <f t="shared" si="286"/>
        <v>0</v>
      </c>
      <c r="BX68" s="80">
        <f t="shared" si="287"/>
        <v>0</v>
      </c>
      <c r="BY68" s="249" t="str">
        <f t="shared" si="173"/>
        <v xml:space="preserve"> </v>
      </c>
      <c r="BZ68" s="135">
        <f t="shared" si="288"/>
        <v>0</v>
      </c>
      <c r="CA68" s="20">
        <f t="shared" si="289"/>
        <v>0</v>
      </c>
      <c r="CB68" s="21">
        <f t="shared" si="290"/>
        <v>0</v>
      </c>
      <c r="CC68" s="131">
        <f t="shared" si="241"/>
        <v>1</v>
      </c>
      <c r="CD68" s="20">
        <f t="shared" si="291"/>
        <v>0</v>
      </c>
      <c r="CE68" s="132"/>
      <c r="CF68" s="20">
        <f t="shared" si="292"/>
        <v>0</v>
      </c>
      <c r="CG68" s="133"/>
      <c r="CH68" s="131">
        <f t="shared" si="293"/>
        <v>1</v>
      </c>
      <c r="CI68" s="20">
        <f t="shared" si="294"/>
        <v>0</v>
      </c>
      <c r="CJ68" s="132"/>
      <c r="CK68" s="134">
        <f t="shared" si="295"/>
        <v>0</v>
      </c>
      <c r="CL68" s="80">
        <f t="shared" si="296"/>
        <v>0</v>
      </c>
      <c r="CM68" s="249" t="str">
        <f t="shared" si="183"/>
        <v xml:space="preserve"> </v>
      </c>
      <c r="CN68" s="135">
        <f t="shared" si="297"/>
        <v>0</v>
      </c>
      <c r="CO68" s="20">
        <f t="shared" si="298"/>
        <v>0</v>
      </c>
      <c r="CP68" s="21">
        <f t="shared" si="299"/>
        <v>0</v>
      </c>
      <c r="CQ68" s="131">
        <f t="shared" si="242"/>
        <v>1</v>
      </c>
      <c r="CR68" s="20">
        <f t="shared" si="300"/>
        <v>0</v>
      </c>
      <c r="CS68" s="132"/>
      <c r="CT68" s="20">
        <f t="shared" si="301"/>
        <v>0</v>
      </c>
      <c r="CU68" s="133"/>
      <c r="CV68" s="131">
        <f t="shared" si="302"/>
        <v>1</v>
      </c>
      <c r="CW68" s="20">
        <f t="shared" si="303"/>
        <v>0</v>
      </c>
      <c r="CX68" s="132"/>
      <c r="CY68" s="134">
        <f t="shared" si="304"/>
        <v>0</v>
      </c>
      <c r="CZ68" s="80">
        <f t="shared" si="305"/>
        <v>0</v>
      </c>
      <c r="DA68" s="249" t="str">
        <f t="shared" si="193"/>
        <v xml:space="preserve"> </v>
      </c>
      <c r="DB68" s="135">
        <f t="shared" si="306"/>
        <v>0</v>
      </c>
      <c r="DC68" s="20">
        <f t="shared" si="307"/>
        <v>0</v>
      </c>
      <c r="DD68" s="21">
        <f t="shared" si="308"/>
        <v>0</v>
      </c>
      <c r="DE68" s="131">
        <f t="shared" si="243"/>
        <v>1</v>
      </c>
      <c r="DF68" s="20">
        <f t="shared" si="309"/>
        <v>0</v>
      </c>
      <c r="DG68" s="132"/>
      <c r="DH68" s="20">
        <f t="shared" si="310"/>
        <v>0</v>
      </c>
      <c r="DI68" s="133"/>
      <c r="DJ68" s="131">
        <f t="shared" si="311"/>
        <v>1</v>
      </c>
      <c r="DK68" s="20">
        <f t="shared" si="312"/>
        <v>0</v>
      </c>
      <c r="DL68" s="132"/>
      <c r="DM68" s="134">
        <f t="shared" si="313"/>
        <v>0</v>
      </c>
      <c r="DN68" s="80">
        <f t="shared" si="314"/>
        <v>0</v>
      </c>
      <c r="DO68" s="249" t="str">
        <f t="shared" si="203"/>
        <v xml:space="preserve"> </v>
      </c>
      <c r="DP68" s="135">
        <f t="shared" si="315"/>
        <v>0</v>
      </c>
      <c r="DQ68" s="20">
        <f t="shared" si="316"/>
        <v>0</v>
      </c>
      <c r="DR68" s="21">
        <f t="shared" si="317"/>
        <v>0</v>
      </c>
      <c r="DS68" s="131">
        <f t="shared" si="244"/>
        <v>1</v>
      </c>
      <c r="DT68" s="20">
        <f t="shared" si="318"/>
        <v>0</v>
      </c>
      <c r="DU68" s="132"/>
      <c r="DV68" s="20">
        <f t="shared" si="319"/>
        <v>0</v>
      </c>
      <c r="DW68" s="133"/>
      <c r="DX68" s="131">
        <f t="shared" si="320"/>
        <v>1</v>
      </c>
      <c r="DY68" s="20">
        <f t="shared" si="321"/>
        <v>0</v>
      </c>
      <c r="DZ68" s="132"/>
      <c r="EA68" s="134">
        <f t="shared" si="322"/>
        <v>0</v>
      </c>
      <c r="EB68" s="80">
        <f t="shared" si="323"/>
        <v>0</v>
      </c>
      <c r="EC68" s="249" t="str">
        <f t="shared" si="213"/>
        <v xml:space="preserve"> </v>
      </c>
      <c r="ED68" s="135">
        <f t="shared" si="324"/>
        <v>0</v>
      </c>
      <c r="EE68" s="20">
        <f t="shared" si="325"/>
        <v>0</v>
      </c>
      <c r="EF68" s="21">
        <f t="shared" si="326"/>
        <v>0</v>
      </c>
      <c r="EG68" s="131">
        <f t="shared" si="245"/>
        <v>1</v>
      </c>
      <c r="EH68" s="20">
        <f t="shared" si="327"/>
        <v>0</v>
      </c>
      <c r="EI68" s="132"/>
      <c r="EJ68" s="20">
        <f t="shared" si="328"/>
        <v>0</v>
      </c>
      <c r="EK68" s="133"/>
      <c r="EL68" s="131">
        <f t="shared" si="329"/>
        <v>1</v>
      </c>
      <c r="EM68" s="20">
        <f t="shared" si="330"/>
        <v>0</v>
      </c>
      <c r="EN68" s="132"/>
      <c r="EO68" s="134">
        <f t="shared" si="331"/>
        <v>0</v>
      </c>
      <c r="EP68" s="80">
        <f t="shared" si="332"/>
        <v>0</v>
      </c>
      <c r="EQ68" s="249" t="str">
        <f t="shared" si="223"/>
        <v xml:space="preserve"> </v>
      </c>
      <c r="ER68" s="135">
        <f t="shared" si="333"/>
        <v>0</v>
      </c>
      <c r="ES68" s="20">
        <f t="shared" si="334"/>
        <v>0</v>
      </c>
      <c r="ET68" s="21">
        <f t="shared" si="335"/>
        <v>0</v>
      </c>
      <c r="EU68" s="131">
        <f t="shared" si="246"/>
        <v>1</v>
      </c>
      <c r="EV68" s="20">
        <f t="shared" si="336"/>
        <v>0</v>
      </c>
      <c r="EW68" s="132"/>
      <c r="EX68" s="20">
        <f t="shared" si="337"/>
        <v>0</v>
      </c>
      <c r="EY68" s="133"/>
      <c r="EZ68" s="131">
        <f t="shared" si="338"/>
        <v>1</v>
      </c>
      <c r="FA68" s="20">
        <f t="shared" si="339"/>
        <v>0</v>
      </c>
      <c r="FB68" s="132"/>
      <c r="FC68" s="134">
        <f t="shared" si="340"/>
        <v>0</v>
      </c>
      <c r="FD68" s="80">
        <f t="shared" si="341"/>
        <v>0</v>
      </c>
      <c r="FE68" s="249" t="str">
        <f t="shared" si="233"/>
        <v xml:space="preserve"> </v>
      </c>
      <c r="FO68" s="129" t="str">
        <f t="shared" si="342"/>
        <v>A/III</v>
      </c>
    </row>
    <row r="69" spans="2:171" x14ac:dyDescent="0.25">
      <c r="B69" s="130" t="s">
        <v>248</v>
      </c>
      <c r="C69" s="121"/>
      <c r="D69" s="40"/>
      <c r="E69" s="416" t="str">
        <f>'Pályáztatási szakasz'!E70:F70</f>
        <v>Költségelem megnevezés…</v>
      </c>
      <c r="F69" s="416"/>
      <c r="G69" s="250">
        <f>'Pályáztatási szakasz'!G70</f>
        <v>0</v>
      </c>
      <c r="H69" s="251">
        <f>'Pályáztatási szakasz'!AT70</f>
        <v>0</v>
      </c>
      <c r="I69" s="20">
        <f>'Pályáztatási szakasz'!AW70</f>
        <v>0</v>
      </c>
      <c r="J69" s="67">
        <f t="shared" si="237"/>
        <v>0</v>
      </c>
      <c r="K69" s="131">
        <f>'Pályáztatási szakasz'!AY70</f>
        <v>1</v>
      </c>
      <c r="L69" s="20">
        <f t="shared" si="247"/>
        <v>0</v>
      </c>
      <c r="M69" s="132"/>
      <c r="N69" s="20">
        <f t="shared" si="248"/>
        <v>0</v>
      </c>
      <c r="O69" s="133"/>
      <c r="P69" s="131">
        <f>'Pályáztatási szakasz'!BD70</f>
        <v>1</v>
      </c>
      <c r="Q69" s="20">
        <f>ROUND((P69*L69),0)</f>
        <v>0</v>
      </c>
      <c r="R69" s="132"/>
      <c r="S69" s="184">
        <f t="shared" si="250"/>
        <v>0</v>
      </c>
      <c r="T69" s="40">
        <f>'Pályáztatási szakasz'!W70</f>
        <v>0</v>
      </c>
      <c r="U69" s="249" t="str">
        <f>IF(AH69&lt;&gt;0,"Kérem, indokolja az eltérést!"," ")</f>
        <v xml:space="preserve"> </v>
      </c>
      <c r="V69" s="135">
        <f t="shared" si="252"/>
        <v>0</v>
      </c>
      <c r="W69" s="20">
        <f>I69</f>
        <v>0</v>
      </c>
      <c r="X69" s="21">
        <f>V69*W69</f>
        <v>0</v>
      </c>
      <c r="Y69" s="131">
        <f t="shared" si="7"/>
        <v>1</v>
      </c>
      <c r="Z69" s="20">
        <f t="shared" si="255"/>
        <v>0</v>
      </c>
      <c r="AA69" s="132"/>
      <c r="AB69" s="20">
        <f t="shared" si="256"/>
        <v>0</v>
      </c>
      <c r="AC69" s="133"/>
      <c r="AD69" s="131">
        <f t="shared" si="257"/>
        <v>1</v>
      </c>
      <c r="AE69" s="20">
        <f t="shared" si="258"/>
        <v>0</v>
      </c>
      <c r="AF69" s="132"/>
      <c r="AG69" s="134">
        <f t="shared" si="259"/>
        <v>0</v>
      </c>
      <c r="AH69" s="80">
        <f t="shared" si="260"/>
        <v>0</v>
      </c>
      <c r="AI69" s="249" t="str">
        <f>IF(AV69&lt;&gt;0,"Kérem, indokolja az eltérést!"," ")</f>
        <v xml:space="preserve"> </v>
      </c>
      <c r="AJ69" s="135">
        <f t="shared" si="261"/>
        <v>0</v>
      </c>
      <c r="AK69" s="20">
        <f>W69</f>
        <v>0</v>
      </c>
      <c r="AL69" s="21">
        <f>AJ69*AK69</f>
        <v>0</v>
      </c>
      <c r="AM69" s="131">
        <f t="shared" si="238"/>
        <v>1</v>
      </c>
      <c r="AN69" s="20">
        <f t="shared" si="264"/>
        <v>0</v>
      </c>
      <c r="AO69" s="132"/>
      <c r="AP69" s="20">
        <f t="shared" si="265"/>
        <v>0</v>
      </c>
      <c r="AQ69" s="133"/>
      <c r="AR69" s="131">
        <f t="shared" si="266"/>
        <v>1</v>
      </c>
      <c r="AS69" s="20">
        <f t="shared" si="267"/>
        <v>0</v>
      </c>
      <c r="AT69" s="132"/>
      <c r="AU69" s="134">
        <f t="shared" si="268"/>
        <v>0</v>
      </c>
      <c r="AV69" s="80">
        <f t="shared" si="269"/>
        <v>0</v>
      </c>
      <c r="AW69" s="249" t="str">
        <f>IF(BJ69&lt;&gt;0,"Kérem, indokolja az eltérést!"," ")</f>
        <v xml:space="preserve"> </v>
      </c>
      <c r="AX69" s="135">
        <f t="shared" si="270"/>
        <v>0</v>
      </c>
      <c r="AY69" s="20">
        <f>AK69</f>
        <v>0</v>
      </c>
      <c r="AZ69" s="21">
        <f>AX69*AY69</f>
        <v>0</v>
      </c>
      <c r="BA69" s="131">
        <f t="shared" si="239"/>
        <v>1</v>
      </c>
      <c r="BB69" s="20">
        <f t="shared" si="273"/>
        <v>0</v>
      </c>
      <c r="BC69" s="132"/>
      <c r="BD69" s="20">
        <f t="shared" si="274"/>
        <v>0</v>
      </c>
      <c r="BE69" s="133"/>
      <c r="BF69" s="131">
        <f t="shared" si="275"/>
        <v>1</v>
      </c>
      <c r="BG69" s="20">
        <f t="shared" si="276"/>
        <v>0</v>
      </c>
      <c r="BH69" s="132"/>
      <c r="BI69" s="134">
        <f t="shared" si="277"/>
        <v>0</v>
      </c>
      <c r="BJ69" s="80">
        <f t="shared" si="278"/>
        <v>0</v>
      </c>
      <c r="BK69" s="249" t="str">
        <f>IF(BX69&lt;&gt;0,"Kérem, indokolja az eltérést!"," ")</f>
        <v xml:space="preserve"> </v>
      </c>
      <c r="BL69" s="135">
        <f t="shared" si="279"/>
        <v>0</v>
      </c>
      <c r="BM69" s="20">
        <f>AY69</f>
        <v>0</v>
      </c>
      <c r="BN69" s="21">
        <f>BL69*BM69</f>
        <v>0</v>
      </c>
      <c r="BO69" s="131">
        <f t="shared" si="240"/>
        <v>1</v>
      </c>
      <c r="BP69" s="20">
        <f t="shared" si="282"/>
        <v>0</v>
      </c>
      <c r="BQ69" s="132"/>
      <c r="BR69" s="20">
        <f t="shared" si="283"/>
        <v>0</v>
      </c>
      <c r="BS69" s="133"/>
      <c r="BT69" s="131">
        <f t="shared" si="284"/>
        <v>1</v>
      </c>
      <c r="BU69" s="20">
        <f t="shared" si="285"/>
        <v>0</v>
      </c>
      <c r="BV69" s="132"/>
      <c r="BW69" s="134">
        <f t="shared" si="286"/>
        <v>0</v>
      </c>
      <c r="BX69" s="80">
        <f t="shared" si="287"/>
        <v>0</v>
      </c>
      <c r="BY69" s="249" t="str">
        <f>IF(CL69&lt;&gt;0,"Kérem, indokolja az eltérést!"," ")</f>
        <v xml:space="preserve"> </v>
      </c>
      <c r="BZ69" s="135">
        <f t="shared" si="288"/>
        <v>0</v>
      </c>
      <c r="CA69" s="20">
        <f>BM69</f>
        <v>0</v>
      </c>
      <c r="CB69" s="21">
        <f>BZ69*CA69</f>
        <v>0</v>
      </c>
      <c r="CC69" s="131">
        <f t="shared" si="241"/>
        <v>1</v>
      </c>
      <c r="CD69" s="20">
        <f t="shared" si="291"/>
        <v>0</v>
      </c>
      <c r="CE69" s="132"/>
      <c r="CF69" s="20">
        <f t="shared" si="292"/>
        <v>0</v>
      </c>
      <c r="CG69" s="133"/>
      <c r="CH69" s="131">
        <f t="shared" si="293"/>
        <v>1</v>
      </c>
      <c r="CI69" s="20">
        <f t="shared" si="294"/>
        <v>0</v>
      </c>
      <c r="CJ69" s="132"/>
      <c r="CK69" s="134">
        <f t="shared" si="295"/>
        <v>0</v>
      </c>
      <c r="CL69" s="80">
        <f t="shared" si="296"/>
        <v>0</v>
      </c>
      <c r="CM69" s="249" t="str">
        <f>IF(CZ69&lt;&gt;0,"Kérem, indokolja az eltérést!"," ")</f>
        <v xml:space="preserve"> </v>
      </c>
      <c r="CN69" s="135">
        <f t="shared" si="297"/>
        <v>0</v>
      </c>
      <c r="CO69" s="20">
        <f>CA69</f>
        <v>0</v>
      </c>
      <c r="CP69" s="21">
        <f>CN69*CO69</f>
        <v>0</v>
      </c>
      <c r="CQ69" s="131">
        <f t="shared" si="242"/>
        <v>1</v>
      </c>
      <c r="CR69" s="20">
        <f t="shared" si="300"/>
        <v>0</v>
      </c>
      <c r="CS69" s="132"/>
      <c r="CT69" s="20">
        <f t="shared" si="301"/>
        <v>0</v>
      </c>
      <c r="CU69" s="133"/>
      <c r="CV69" s="131">
        <f t="shared" si="302"/>
        <v>1</v>
      </c>
      <c r="CW69" s="20">
        <f t="shared" si="303"/>
        <v>0</v>
      </c>
      <c r="CX69" s="132"/>
      <c r="CY69" s="134">
        <f t="shared" si="304"/>
        <v>0</v>
      </c>
      <c r="CZ69" s="80">
        <f t="shared" si="305"/>
        <v>0</v>
      </c>
      <c r="DA69" s="249" t="str">
        <f>IF(DN69&lt;&gt;0,"Kérem, indokolja az eltérést!"," ")</f>
        <v xml:space="preserve"> </v>
      </c>
      <c r="DB69" s="135">
        <f t="shared" si="306"/>
        <v>0</v>
      </c>
      <c r="DC69" s="20">
        <f>CO69</f>
        <v>0</v>
      </c>
      <c r="DD69" s="21">
        <f>DB69*DC69</f>
        <v>0</v>
      </c>
      <c r="DE69" s="131">
        <f t="shared" si="243"/>
        <v>1</v>
      </c>
      <c r="DF69" s="20">
        <f t="shared" si="309"/>
        <v>0</v>
      </c>
      <c r="DG69" s="132"/>
      <c r="DH69" s="20">
        <f t="shared" si="310"/>
        <v>0</v>
      </c>
      <c r="DI69" s="133"/>
      <c r="DJ69" s="131">
        <f t="shared" si="311"/>
        <v>1</v>
      </c>
      <c r="DK69" s="20">
        <f t="shared" si="312"/>
        <v>0</v>
      </c>
      <c r="DL69" s="132"/>
      <c r="DM69" s="134">
        <f t="shared" si="313"/>
        <v>0</v>
      </c>
      <c r="DN69" s="80">
        <f t="shared" si="314"/>
        <v>0</v>
      </c>
      <c r="DO69" s="249" t="str">
        <f>IF(EB69&lt;&gt;0,"Kérem, indokolja az eltérést!"," ")</f>
        <v xml:space="preserve"> </v>
      </c>
      <c r="DP69" s="135">
        <f t="shared" si="315"/>
        <v>0</v>
      </c>
      <c r="DQ69" s="20">
        <f>DC69</f>
        <v>0</v>
      </c>
      <c r="DR69" s="21">
        <f>DP69*DQ69</f>
        <v>0</v>
      </c>
      <c r="DS69" s="131">
        <f t="shared" si="244"/>
        <v>1</v>
      </c>
      <c r="DT69" s="20">
        <f t="shared" si="318"/>
        <v>0</v>
      </c>
      <c r="DU69" s="132"/>
      <c r="DV69" s="20">
        <f t="shared" si="319"/>
        <v>0</v>
      </c>
      <c r="DW69" s="133"/>
      <c r="DX69" s="131">
        <f t="shared" si="320"/>
        <v>1</v>
      </c>
      <c r="DY69" s="20">
        <f t="shared" si="321"/>
        <v>0</v>
      </c>
      <c r="DZ69" s="132"/>
      <c r="EA69" s="134">
        <f t="shared" si="322"/>
        <v>0</v>
      </c>
      <c r="EB69" s="80">
        <f t="shared" si="323"/>
        <v>0</v>
      </c>
      <c r="EC69" s="249" t="str">
        <f>IF(EP69&lt;&gt;0,"Kérem, indokolja az eltérést!"," ")</f>
        <v xml:space="preserve"> </v>
      </c>
      <c r="ED69" s="135">
        <f t="shared" si="324"/>
        <v>0</v>
      </c>
      <c r="EE69" s="20">
        <f>DQ69</f>
        <v>0</v>
      </c>
      <c r="EF69" s="21">
        <f>ED69*EE69</f>
        <v>0</v>
      </c>
      <c r="EG69" s="131">
        <f t="shared" si="245"/>
        <v>1</v>
      </c>
      <c r="EH69" s="20">
        <f t="shared" si="327"/>
        <v>0</v>
      </c>
      <c r="EI69" s="132"/>
      <c r="EJ69" s="20">
        <f t="shared" si="328"/>
        <v>0</v>
      </c>
      <c r="EK69" s="133"/>
      <c r="EL69" s="131">
        <f t="shared" si="329"/>
        <v>1</v>
      </c>
      <c r="EM69" s="20">
        <f t="shared" si="330"/>
        <v>0</v>
      </c>
      <c r="EN69" s="132"/>
      <c r="EO69" s="134">
        <f t="shared" si="331"/>
        <v>0</v>
      </c>
      <c r="EP69" s="80">
        <f t="shared" si="332"/>
        <v>0</v>
      </c>
      <c r="EQ69" s="249" t="str">
        <f>IF(FD69&lt;&gt;0,"Kérem, indokolja az eltérést!"," ")</f>
        <v xml:space="preserve"> </v>
      </c>
      <c r="ER69" s="135">
        <f t="shared" si="333"/>
        <v>0</v>
      </c>
      <c r="ES69" s="20">
        <f>EE69</f>
        <v>0</v>
      </c>
      <c r="ET69" s="21">
        <f>ER69*ES69</f>
        <v>0</v>
      </c>
      <c r="EU69" s="131">
        <f t="shared" si="246"/>
        <v>1</v>
      </c>
      <c r="EV69" s="20">
        <f t="shared" si="336"/>
        <v>0</v>
      </c>
      <c r="EW69" s="132"/>
      <c r="EX69" s="20">
        <f t="shared" si="337"/>
        <v>0</v>
      </c>
      <c r="EY69" s="133"/>
      <c r="EZ69" s="131">
        <f t="shared" si="338"/>
        <v>1</v>
      </c>
      <c r="FA69" s="20">
        <f t="shared" si="339"/>
        <v>0</v>
      </c>
      <c r="FB69" s="132"/>
      <c r="FC69" s="134">
        <f t="shared" si="340"/>
        <v>0</v>
      </c>
      <c r="FD69" s="80">
        <f t="shared" si="341"/>
        <v>0</v>
      </c>
      <c r="FE69" s="249" t="str">
        <f>IF(FR69&lt;&gt;0,"Kérem, indokolja az eltérést!"," ")</f>
        <v xml:space="preserve"> </v>
      </c>
      <c r="FO69" s="129" t="str">
        <f t="shared" si="342"/>
        <v>A/III</v>
      </c>
    </row>
    <row r="70" spans="2:171" x14ac:dyDescent="0.25">
      <c r="B70" s="130" t="s">
        <v>249</v>
      </c>
      <c r="C70" s="121"/>
      <c r="D70" s="40"/>
      <c r="E70" s="416" t="str">
        <f>'Pályáztatási szakasz'!E71:F71</f>
        <v>Költségelem megnevezés…</v>
      </c>
      <c r="F70" s="416"/>
      <c r="G70" s="250">
        <f>'Pályáztatási szakasz'!G71</f>
        <v>0</v>
      </c>
      <c r="H70" s="251">
        <f>'Pályáztatási szakasz'!AT71</f>
        <v>0</v>
      </c>
      <c r="I70" s="20">
        <f>'Pályáztatási szakasz'!AW71</f>
        <v>0</v>
      </c>
      <c r="J70" s="67">
        <f t="shared" si="237"/>
        <v>0</v>
      </c>
      <c r="K70" s="131">
        <f>'Pályáztatási szakasz'!AY71</f>
        <v>1</v>
      </c>
      <c r="L70" s="20">
        <f t="shared" si="247"/>
        <v>0</v>
      </c>
      <c r="M70" s="132"/>
      <c r="N70" s="20">
        <f t="shared" si="248"/>
        <v>0</v>
      </c>
      <c r="O70" s="133"/>
      <c r="P70" s="131">
        <f>'Pályáztatási szakasz'!BD71</f>
        <v>1</v>
      </c>
      <c r="Q70" s="20">
        <f>ROUND((P70*L70),0)</f>
        <v>0</v>
      </c>
      <c r="R70" s="132"/>
      <c r="S70" s="184">
        <f t="shared" si="250"/>
        <v>0</v>
      </c>
      <c r="T70" s="40">
        <f>'Pályáztatási szakasz'!W71</f>
        <v>0</v>
      </c>
      <c r="U70" s="249" t="str">
        <f>IF(AH70&lt;&gt;0,"Kérem, indokolja az eltérést!"," ")</f>
        <v xml:space="preserve"> </v>
      </c>
      <c r="V70" s="135">
        <f t="shared" si="252"/>
        <v>0</v>
      </c>
      <c r="W70" s="20">
        <f>I70</f>
        <v>0</v>
      </c>
      <c r="X70" s="21">
        <f>V70*W70</f>
        <v>0</v>
      </c>
      <c r="Y70" s="131">
        <f t="shared" si="7"/>
        <v>1</v>
      </c>
      <c r="Z70" s="20">
        <f>ROUND((X70*Y70),0)</f>
        <v>0</v>
      </c>
      <c r="AA70" s="132"/>
      <c r="AB70" s="20">
        <f t="shared" si="256"/>
        <v>0</v>
      </c>
      <c r="AC70" s="133"/>
      <c r="AD70" s="131">
        <f t="shared" si="257"/>
        <v>1</v>
      </c>
      <c r="AE70" s="20">
        <f t="shared" si="258"/>
        <v>0</v>
      </c>
      <c r="AF70" s="132"/>
      <c r="AG70" s="134">
        <f t="shared" si="259"/>
        <v>0</v>
      </c>
      <c r="AH70" s="80">
        <f t="shared" si="260"/>
        <v>0</v>
      </c>
      <c r="AI70" s="249" t="str">
        <f>IF(AV70&lt;&gt;0,"Kérem, indokolja az eltérést!"," ")</f>
        <v xml:space="preserve"> </v>
      </c>
      <c r="AJ70" s="135">
        <f t="shared" si="261"/>
        <v>0</v>
      </c>
      <c r="AK70" s="20">
        <f>W70</f>
        <v>0</v>
      </c>
      <c r="AL70" s="21">
        <f>AJ70*AK70</f>
        <v>0</v>
      </c>
      <c r="AM70" s="131">
        <f t="shared" si="238"/>
        <v>1</v>
      </c>
      <c r="AN70" s="20">
        <f>ROUND((AL70*AM70),0)</f>
        <v>0</v>
      </c>
      <c r="AO70" s="132"/>
      <c r="AP70" s="20">
        <f t="shared" si="265"/>
        <v>0</v>
      </c>
      <c r="AQ70" s="133"/>
      <c r="AR70" s="131">
        <f t="shared" si="266"/>
        <v>1</v>
      </c>
      <c r="AS70" s="20">
        <f t="shared" si="267"/>
        <v>0</v>
      </c>
      <c r="AT70" s="132"/>
      <c r="AU70" s="134">
        <f t="shared" si="268"/>
        <v>0</v>
      </c>
      <c r="AV70" s="80">
        <f t="shared" si="269"/>
        <v>0</v>
      </c>
      <c r="AW70" s="249" t="str">
        <f>IF(BJ70&lt;&gt;0,"Kérem, indokolja az eltérést!"," ")</f>
        <v xml:space="preserve"> </v>
      </c>
      <c r="AX70" s="135">
        <f t="shared" si="270"/>
        <v>0</v>
      </c>
      <c r="AY70" s="20">
        <f>AK70</f>
        <v>0</v>
      </c>
      <c r="AZ70" s="21">
        <f>AX70*AY70</f>
        <v>0</v>
      </c>
      <c r="BA70" s="131">
        <f t="shared" si="239"/>
        <v>1</v>
      </c>
      <c r="BB70" s="20">
        <f>ROUND((AZ70*BA70),0)</f>
        <v>0</v>
      </c>
      <c r="BC70" s="132"/>
      <c r="BD70" s="20">
        <f t="shared" si="274"/>
        <v>0</v>
      </c>
      <c r="BE70" s="133"/>
      <c r="BF70" s="131">
        <f t="shared" si="275"/>
        <v>1</v>
      </c>
      <c r="BG70" s="20">
        <f t="shared" si="276"/>
        <v>0</v>
      </c>
      <c r="BH70" s="132"/>
      <c r="BI70" s="134">
        <f t="shared" si="277"/>
        <v>0</v>
      </c>
      <c r="BJ70" s="80">
        <f t="shared" si="278"/>
        <v>0</v>
      </c>
      <c r="BK70" s="249" t="str">
        <f>IF(BX70&lt;&gt;0,"Kérem, indokolja az eltérést!"," ")</f>
        <v xml:space="preserve"> </v>
      </c>
      <c r="BL70" s="135">
        <f t="shared" si="279"/>
        <v>0</v>
      </c>
      <c r="BM70" s="20">
        <f>AY70</f>
        <v>0</v>
      </c>
      <c r="BN70" s="21">
        <f>BL70*BM70</f>
        <v>0</v>
      </c>
      <c r="BO70" s="131">
        <f t="shared" si="240"/>
        <v>1</v>
      </c>
      <c r="BP70" s="20">
        <f>ROUND((BN70*BO70),0)</f>
        <v>0</v>
      </c>
      <c r="BQ70" s="132"/>
      <c r="BR70" s="20">
        <f t="shared" si="283"/>
        <v>0</v>
      </c>
      <c r="BS70" s="133"/>
      <c r="BT70" s="131">
        <f t="shared" si="284"/>
        <v>1</v>
      </c>
      <c r="BU70" s="20">
        <f t="shared" si="285"/>
        <v>0</v>
      </c>
      <c r="BV70" s="132"/>
      <c r="BW70" s="134">
        <f t="shared" si="286"/>
        <v>0</v>
      </c>
      <c r="BX70" s="80">
        <f t="shared" si="287"/>
        <v>0</v>
      </c>
      <c r="BY70" s="249" t="str">
        <f>IF(CL70&lt;&gt;0,"Kérem, indokolja az eltérést!"," ")</f>
        <v xml:space="preserve"> </v>
      </c>
      <c r="BZ70" s="135">
        <f t="shared" si="288"/>
        <v>0</v>
      </c>
      <c r="CA70" s="20">
        <f>BM70</f>
        <v>0</v>
      </c>
      <c r="CB70" s="21">
        <f>BZ70*CA70</f>
        <v>0</v>
      </c>
      <c r="CC70" s="131">
        <f t="shared" si="241"/>
        <v>1</v>
      </c>
      <c r="CD70" s="20">
        <f>ROUND((CB70*CC70),0)</f>
        <v>0</v>
      </c>
      <c r="CE70" s="132"/>
      <c r="CF70" s="20">
        <f t="shared" si="292"/>
        <v>0</v>
      </c>
      <c r="CG70" s="133"/>
      <c r="CH70" s="131">
        <f t="shared" si="293"/>
        <v>1</v>
      </c>
      <c r="CI70" s="20">
        <f t="shared" si="294"/>
        <v>0</v>
      </c>
      <c r="CJ70" s="132"/>
      <c r="CK70" s="134">
        <f t="shared" si="295"/>
        <v>0</v>
      </c>
      <c r="CL70" s="80">
        <f t="shared" si="296"/>
        <v>0</v>
      </c>
      <c r="CM70" s="249" t="str">
        <f>IF(CZ70&lt;&gt;0,"Kérem, indokolja az eltérést!"," ")</f>
        <v xml:space="preserve"> </v>
      </c>
      <c r="CN70" s="135">
        <f t="shared" si="297"/>
        <v>0</v>
      </c>
      <c r="CO70" s="20">
        <f>CA70</f>
        <v>0</v>
      </c>
      <c r="CP70" s="21">
        <f>CN70*CO70</f>
        <v>0</v>
      </c>
      <c r="CQ70" s="131">
        <f t="shared" si="242"/>
        <v>1</v>
      </c>
      <c r="CR70" s="20">
        <f>ROUND((CP70*CQ70),0)</f>
        <v>0</v>
      </c>
      <c r="CS70" s="132"/>
      <c r="CT70" s="20">
        <f t="shared" si="301"/>
        <v>0</v>
      </c>
      <c r="CU70" s="133"/>
      <c r="CV70" s="131">
        <f t="shared" si="302"/>
        <v>1</v>
      </c>
      <c r="CW70" s="20">
        <f t="shared" si="303"/>
        <v>0</v>
      </c>
      <c r="CX70" s="132"/>
      <c r="CY70" s="134">
        <f t="shared" si="304"/>
        <v>0</v>
      </c>
      <c r="CZ70" s="80">
        <f t="shared" si="305"/>
        <v>0</v>
      </c>
      <c r="DA70" s="249" t="str">
        <f>IF(DN70&lt;&gt;0,"Kérem, indokolja az eltérést!"," ")</f>
        <v xml:space="preserve"> </v>
      </c>
      <c r="DB70" s="135">
        <f t="shared" si="306"/>
        <v>0</v>
      </c>
      <c r="DC70" s="20">
        <f>CO70</f>
        <v>0</v>
      </c>
      <c r="DD70" s="21">
        <f>DB70*DC70</f>
        <v>0</v>
      </c>
      <c r="DE70" s="131">
        <f t="shared" si="243"/>
        <v>1</v>
      </c>
      <c r="DF70" s="20">
        <f>ROUND((DD70*DE70),0)</f>
        <v>0</v>
      </c>
      <c r="DG70" s="132"/>
      <c r="DH70" s="20">
        <f t="shared" si="310"/>
        <v>0</v>
      </c>
      <c r="DI70" s="133"/>
      <c r="DJ70" s="131">
        <f t="shared" si="311"/>
        <v>1</v>
      </c>
      <c r="DK70" s="20">
        <f t="shared" si="312"/>
        <v>0</v>
      </c>
      <c r="DL70" s="132"/>
      <c r="DM70" s="134">
        <f t="shared" si="313"/>
        <v>0</v>
      </c>
      <c r="DN70" s="80">
        <f t="shared" si="314"/>
        <v>0</v>
      </c>
      <c r="DO70" s="249" t="str">
        <f>IF(EB70&lt;&gt;0,"Kérem, indokolja az eltérést!"," ")</f>
        <v xml:space="preserve"> </v>
      </c>
      <c r="DP70" s="135">
        <f t="shared" si="315"/>
        <v>0</v>
      </c>
      <c r="DQ70" s="20">
        <f>DC70</f>
        <v>0</v>
      </c>
      <c r="DR70" s="21">
        <f>DP70*DQ70</f>
        <v>0</v>
      </c>
      <c r="DS70" s="131">
        <f t="shared" si="244"/>
        <v>1</v>
      </c>
      <c r="DT70" s="20">
        <f>ROUND((DR70*DS70),0)</f>
        <v>0</v>
      </c>
      <c r="DU70" s="132"/>
      <c r="DV70" s="20">
        <f t="shared" si="319"/>
        <v>0</v>
      </c>
      <c r="DW70" s="133"/>
      <c r="DX70" s="131">
        <f t="shared" si="320"/>
        <v>1</v>
      </c>
      <c r="DY70" s="20">
        <f t="shared" si="321"/>
        <v>0</v>
      </c>
      <c r="DZ70" s="132"/>
      <c r="EA70" s="134">
        <f t="shared" si="322"/>
        <v>0</v>
      </c>
      <c r="EB70" s="80">
        <f t="shared" si="323"/>
        <v>0</v>
      </c>
      <c r="EC70" s="249" t="str">
        <f>IF(EP70&lt;&gt;0,"Kérem, indokolja az eltérést!"," ")</f>
        <v xml:space="preserve"> </v>
      </c>
      <c r="ED70" s="135">
        <f t="shared" si="324"/>
        <v>0</v>
      </c>
      <c r="EE70" s="20">
        <f>DQ70</f>
        <v>0</v>
      </c>
      <c r="EF70" s="21">
        <f>ED70*EE70</f>
        <v>0</v>
      </c>
      <c r="EG70" s="131">
        <f t="shared" si="245"/>
        <v>1</v>
      </c>
      <c r="EH70" s="20">
        <f>ROUND((EF70*EG70),0)</f>
        <v>0</v>
      </c>
      <c r="EI70" s="132"/>
      <c r="EJ70" s="20">
        <f t="shared" si="328"/>
        <v>0</v>
      </c>
      <c r="EK70" s="133"/>
      <c r="EL70" s="131">
        <f t="shared" si="329"/>
        <v>1</v>
      </c>
      <c r="EM70" s="20">
        <f t="shared" si="330"/>
        <v>0</v>
      </c>
      <c r="EN70" s="132"/>
      <c r="EO70" s="134">
        <f t="shared" si="331"/>
        <v>0</v>
      </c>
      <c r="EP70" s="80">
        <f t="shared" si="332"/>
        <v>0</v>
      </c>
      <c r="EQ70" s="249" t="str">
        <f>IF(FD70&lt;&gt;0,"Kérem, indokolja az eltérést!"," ")</f>
        <v xml:space="preserve"> </v>
      </c>
      <c r="ER70" s="135">
        <f t="shared" si="333"/>
        <v>0</v>
      </c>
      <c r="ES70" s="20">
        <f>EE70</f>
        <v>0</v>
      </c>
      <c r="ET70" s="21">
        <f>ER70*ES70</f>
        <v>0</v>
      </c>
      <c r="EU70" s="131">
        <f t="shared" si="246"/>
        <v>1</v>
      </c>
      <c r="EV70" s="20">
        <f>ROUND((ET70*EU70),0)</f>
        <v>0</v>
      </c>
      <c r="EW70" s="132"/>
      <c r="EX70" s="20">
        <f t="shared" si="337"/>
        <v>0</v>
      </c>
      <c r="EY70" s="133"/>
      <c r="EZ70" s="131">
        <f t="shared" si="338"/>
        <v>1</v>
      </c>
      <c r="FA70" s="20">
        <f t="shared" si="339"/>
        <v>0</v>
      </c>
      <c r="FB70" s="132"/>
      <c r="FC70" s="134">
        <f t="shared" si="340"/>
        <v>0</v>
      </c>
      <c r="FD70" s="80">
        <f t="shared" si="341"/>
        <v>0</v>
      </c>
      <c r="FE70" s="249" t="str">
        <f>IF(FR70&lt;&gt;0,"Kérem, indokolja az eltérést!"," ")</f>
        <v xml:space="preserve"> </v>
      </c>
      <c r="FO70" s="129" t="str">
        <f t="shared" si="342"/>
        <v>A/III</v>
      </c>
    </row>
    <row r="71" spans="2:171" ht="15" customHeight="1" x14ac:dyDescent="0.25">
      <c r="B71" s="110" t="s">
        <v>55</v>
      </c>
      <c r="C71" s="420" t="s">
        <v>4</v>
      </c>
      <c r="D71" s="421"/>
      <c r="E71" s="421"/>
      <c r="F71" s="422"/>
      <c r="G71" s="111"/>
      <c r="H71" s="252"/>
      <c r="I71" s="1"/>
      <c r="J71" s="63">
        <f>J72+J93+J114+J135+J156</f>
        <v>0</v>
      </c>
      <c r="K71" s="72"/>
      <c r="L71" s="1">
        <f>L72+L93+L114+L135+L156</f>
        <v>0</v>
      </c>
      <c r="M71" s="137"/>
      <c r="N71" s="1">
        <f>N72+N93+N114+N135+N156</f>
        <v>0</v>
      </c>
      <c r="O71" s="138"/>
      <c r="P71" s="139"/>
      <c r="Q71" s="1">
        <f>Q72+Q93+Q114+Q135+Q156</f>
        <v>0</v>
      </c>
      <c r="R71" s="137"/>
      <c r="S71" s="3">
        <f>SUM(S72+S93+S114+S135+S156)</f>
        <v>0</v>
      </c>
      <c r="T71" s="40"/>
      <c r="U71" s="249"/>
      <c r="V71" s="140"/>
      <c r="W71" s="1"/>
      <c r="X71" s="3">
        <f>X72+X93+X114+X135+X156</f>
        <v>0</v>
      </c>
      <c r="Y71" s="72"/>
      <c r="Z71" s="1">
        <f>Z72+Z93+Z114+Z135+Z156</f>
        <v>0</v>
      </c>
      <c r="AA71" s="137"/>
      <c r="AB71" s="1">
        <f>AB72+AB93+AB114+AB135+AB156</f>
        <v>0</v>
      </c>
      <c r="AC71" s="138"/>
      <c r="AD71" s="139"/>
      <c r="AE71" s="1">
        <f>AE72+AE93+AE114+AE135+AE156</f>
        <v>0</v>
      </c>
      <c r="AF71" s="137"/>
      <c r="AG71" s="68">
        <f>SUM(AG72+AG93+AG114+AG135+AG156)</f>
        <v>0</v>
      </c>
      <c r="AH71" s="12"/>
      <c r="AI71" s="249"/>
      <c r="AJ71" s="140"/>
      <c r="AK71" s="1"/>
      <c r="AL71" s="3">
        <f>AL72+AL93+AL114+AL135+AL156</f>
        <v>0</v>
      </c>
      <c r="AM71" s="72"/>
      <c r="AN71" s="1">
        <f>AN72+AN93+AN114+AN135+AN156</f>
        <v>0</v>
      </c>
      <c r="AO71" s="137"/>
      <c r="AP71" s="1">
        <f>AP72+AP93+AP114+AP135+AP156</f>
        <v>0</v>
      </c>
      <c r="AQ71" s="138"/>
      <c r="AR71" s="139"/>
      <c r="AS71" s="1">
        <f>AS72+AS93+AS114+AS135+AS156</f>
        <v>0</v>
      </c>
      <c r="AT71" s="137"/>
      <c r="AU71" s="68">
        <f>SUM(AU72+AU93+AU114+AU135+AU156)</f>
        <v>0</v>
      </c>
      <c r="AV71" s="12"/>
      <c r="AW71" s="249"/>
      <c r="AX71" s="140"/>
      <c r="AY71" s="1"/>
      <c r="AZ71" s="3">
        <f>AZ72+AZ93+AZ114+AZ135+AZ156</f>
        <v>0</v>
      </c>
      <c r="BA71" s="72"/>
      <c r="BB71" s="1">
        <f>BB72+BB93+BB114+BB135+BB156</f>
        <v>0</v>
      </c>
      <c r="BC71" s="137"/>
      <c r="BD71" s="1">
        <f>BD72+BD93+BD114+BD135+BD156</f>
        <v>0</v>
      </c>
      <c r="BE71" s="138"/>
      <c r="BF71" s="139"/>
      <c r="BG71" s="1">
        <f>BG72+BG93+BG114+BG135+BG156</f>
        <v>0</v>
      </c>
      <c r="BH71" s="137"/>
      <c r="BI71" s="68">
        <f>SUM(BI72+BI93+BI114+BI135+BI156)</f>
        <v>0</v>
      </c>
      <c r="BJ71" s="12"/>
      <c r="BK71" s="249"/>
      <c r="BL71" s="140"/>
      <c r="BM71" s="1"/>
      <c r="BN71" s="3">
        <f>BN72+BN93+BN114+BN135+BN156</f>
        <v>0</v>
      </c>
      <c r="BO71" s="72"/>
      <c r="BP71" s="1">
        <f>BP72+BP93+BP114+BP135+BP156</f>
        <v>0</v>
      </c>
      <c r="BQ71" s="137"/>
      <c r="BR71" s="1">
        <f>BR72+BR93+BR114+BR135+BR156</f>
        <v>0</v>
      </c>
      <c r="BS71" s="138"/>
      <c r="BT71" s="139"/>
      <c r="BU71" s="1">
        <f>BU72+BU93+BU114+BU135+BU156</f>
        <v>0</v>
      </c>
      <c r="BV71" s="137"/>
      <c r="BW71" s="68">
        <f>SUM(BW72+BW93+BW114+BW135+BW156)</f>
        <v>0</v>
      </c>
      <c r="BX71" s="12"/>
      <c r="BY71" s="249"/>
      <c r="BZ71" s="140"/>
      <c r="CA71" s="1"/>
      <c r="CB71" s="3">
        <f>CB72+CB93+CB114+CB135+CB156</f>
        <v>0</v>
      </c>
      <c r="CC71" s="72"/>
      <c r="CD71" s="1">
        <f>CD72+CD93+CD114+CD135+CD156</f>
        <v>0</v>
      </c>
      <c r="CE71" s="137"/>
      <c r="CF71" s="1">
        <f>CF72+CF93+CF114+CF135+CF156</f>
        <v>0</v>
      </c>
      <c r="CG71" s="138"/>
      <c r="CH71" s="139"/>
      <c r="CI71" s="1">
        <f>CI72+CI93+CI114+CI135+CI156</f>
        <v>0</v>
      </c>
      <c r="CJ71" s="137"/>
      <c r="CK71" s="68">
        <f>SUM(CK72+CK93+CK114+CK135+CK156)</f>
        <v>0</v>
      </c>
      <c r="CL71" s="12"/>
      <c r="CM71" s="249"/>
      <c r="CN71" s="140"/>
      <c r="CO71" s="1"/>
      <c r="CP71" s="3">
        <f>CP72+CP93+CP114+CP135+CP156</f>
        <v>0</v>
      </c>
      <c r="CQ71" s="72"/>
      <c r="CR71" s="1">
        <f>CR72+CR93+CR114+CR135+CR156</f>
        <v>0</v>
      </c>
      <c r="CS71" s="137"/>
      <c r="CT71" s="1">
        <f>CT72+CT93+CT114+CT135+CT156</f>
        <v>0</v>
      </c>
      <c r="CU71" s="138"/>
      <c r="CV71" s="139"/>
      <c r="CW71" s="1">
        <f>CW72+CW93+CW114+CW135+CW156</f>
        <v>0</v>
      </c>
      <c r="CX71" s="137"/>
      <c r="CY71" s="68">
        <f>SUM(CY72+CY93+CY114+CY135+CY156)</f>
        <v>0</v>
      </c>
      <c r="CZ71" s="12"/>
      <c r="DA71" s="249"/>
      <c r="DB71" s="140"/>
      <c r="DC71" s="1"/>
      <c r="DD71" s="3">
        <f>DD72+DD93+DD114+DD135+DD156</f>
        <v>0</v>
      </c>
      <c r="DE71" s="72"/>
      <c r="DF71" s="1">
        <f>DF72+DF93+DF114+DF135+DF156</f>
        <v>0</v>
      </c>
      <c r="DG71" s="137"/>
      <c r="DH71" s="1">
        <f>DH72+DH93+DH114+DH135+DH156</f>
        <v>0</v>
      </c>
      <c r="DI71" s="138"/>
      <c r="DJ71" s="139"/>
      <c r="DK71" s="1">
        <f>DK72+DK93+DK114+DK135+DK156</f>
        <v>0</v>
      </c>
      <c r="DL71" s="137"/>
      <c r="DM71" s="68">
        <f>SUM(DM72+DM93+DM114+DM135+DM156)</f>
        <v>0</v>
      </c>
      <c r="DN71" s="12"/>
      <c r="DO71" s="249"/>
      <c r="DP71" s="140"/>
      <c r="DQ71" s="1"/>
      <c r="DR71" s="3">
        <f>DR72+DR93+DR114+DR135+DR156</f>
        <v>0</v>
      </c>
      <c r="DS71" s="72"/>
      <c r="DT71" s="1">
        <f>DT72+DT93+DT114+DT135+DT156</f>
        <v>0</v>
      </c>
      <c r="DU71" s="137"/>
      <c r="DV71" s="1">
        <f>DV72+DV93+DV114+DV135+DV156</f>
        <v>0</v>
      </c>
      <c r="DW71" s="138"/>
      <c r="DX71" s="139"/>
      <c r="DY71" s="1">
        <f>DY72+DY93+DY114+DY135+DY156</f>
        <v>0</v>
      </c>
      <c r="DZ71" s="137"/>
      <c r="EA71" s="68">
        <f>SUM(EA72+EA93+EA114+EA135+EA156)</f>
        <v>0</v>
      </c>
      <c r="EB71" s="12"/>
      <c r="EC71" s="249"/>
      <c r="ED71" s="140"/>
      <c r="EE71" s="1"/>
      <c r="EF71" s="3">
        <f>EF72+EF93+EF114+EF135+EF156</f>
        <v>0</v>
      </c>
      <c r="EG71" s="72"/>
      <c r="EH71" s="1">
        <f>EH72+EH93+EH114+EH135+EH156</f>
        <v>0</v>
      </c>
      <c r="EI71" s="137"/>
      <c r="EJ71" s="1">
        <f>EJ72+EJ93+EJ114+EJ135+EJ156</f>
        <v>0</v>
      </c>
      <c r="EK71" s="138"/>
      <c r="EL71" s="139"/>
      <c r="EM71" s="1">
        <f>EM72+EM93+EM114+EM135+EM156</f>
        <v>0</v>
      </c>
      <c r="EN71" s="137"/>
      <c r="EO71" s="68">
        <f>SUM(EO72+EO93+EO114+EO135+EO156)</f>
        <v>0</v>
      </c>
      <c r="EP71" s="12"/>
      <c r="EQ71" s="249"/>
      <c r="ER71" s="140"/>
      <c r="ES71" s="1"/>
      <c r="ET71" s="3">
        <f>ET72+ET93+ET114+ET135+ET156</f>
        <v>0</v>
      </c>
      <c r="EU71" s="72"/>
      <c r="EV71" s="1">
        <f>EV72+EV93+EV114+EV135+EV156</f>
        <v>0</v>
      </c>
      <c r="EW71" s="137"/>
      <c r="EX71" s="1">
        <f>EX72+EX93+EX114+EX135+EX156</f>
        <v>0</v>
      </c>
      <c r="EY71" s="138"/>
      <c r="EZ71" s="139"/>
      <c r="FA71" s="1">
        <f>FA72+FA93+FA114+FA135+FA156</f>
        <v>0</v>
      </c>
      <c r="FB71" s="137"/>
      <c r="FC71" s="68">
        <f>SUM(FC72+FC93+FC114+FC135+FC156)</f>
        <v>0</v>
      </c>
      <c r="FD71" s="12"/>
      <c r="FE71" s="249"/>
      <c r="FO71" s="129" t="str">
        <f t="shared" ref="FO71:FO81" si="343">+IF(LEFT(RIGHT(B71,2),1)="/",SUBSTITUTE(B71,RIGHT(B71,2),""),"")</f>
        <v/>
      </c>
    </row>
    <row r="72" spans="2:171" s="141" customFormat="1" x14ac:dyDescent="0.25">
      <c r="B72" s="120" t="s">
        <v>56</v>
      </c>
      <c r="C72" s="253"/>
      <c r="D72" s="417" t="s">
        <v>5</v>
      </c>
      <c r="E72" s="418"/>
      <c r="F72" s="419"/>
      <c r="G72" s="122"/>
      <c r="H72" s="123"/>
      <c r="I72" s="5"/>
      <c r="J72" s="65">
        <f>L72+N72</f>
        <v>0</v>
      </c>
      <c r="K72" s="71"/>
      <c r="L72" s="5">
        <f>+M72</f>
        <v>0</v>
      </c>
      <c r="M72" s="5">
        <f>+SUMIF($FO$6:$FO$627,$B72,L$6:L$627)</f>
        <v>0</v>
      </c>
      <c r="N72" s="5">
        <f>O72</f>
        <v>0</v>
      </c>
      <c r="O72" s="65">
        <f>+SUMIF($FO$6:$FO$627,$B72,N$6:N$627)</f>
        <v>0</v>
      </c>
      <c r="P72" s="136"/>
      <c r="Q72" s="5">
        <f>R72</f>
        <v>0</v>
      </c>
      <c r="R72" s="5">
        <f>+SUMIF($FO$6:$FO$627,$B72,Q$6:Q$627)</f>
        <v>0</v>
      </c>
      <c r="S72" s="6">
        <f>SUM(S73:S92)</f>
        <v>0</v>
      </c>
      <c r="T72" s="40"/>
      <c r="U72" s="254"/>
      <c r="V72" s="128"/>
      <c r="W72" s="5"/>
      <c r="X72" s="6">
        <f>Z72+AB72</f>
        <v>0</v>
      </c>
      <c r="Y72" s="71"/>
      <c r="Z72" s="5">
        <f>+AA72</f>
        <v>0</v>
      </c>
      <c r="AA72" s="5">
        <f>+SUMIF($FO$6:$FO$627,$B72,Z$6:Z$627)</f>
        <v>0</v>
      </c>
      <c r="AB72" s="5">
        <f>AC72</f>
        <v>0</v>
      </c>
      <c r="AC72" s="65">
        <f>+SUMIF($FO$6:$FO$627,$B72,AB$6:AB$627)</f>
        <v>0</v>
      </c>
      <c r="AD72" s="136"/>
      <c r="AE72" s="5">
        <f>AF72</f>
        <v>0</v>
      </c>
      <c r="AF72" s="5">
        <f>+SUMIF($FO$6:$FO$627,$B72,AE$6:AE$627)</f>
        <v>0</v>
      </c>
      <c r="AG72" s="65">
        <f>SUM(AG73:AG92)</f>
        <v>0</v>
      </c>
      <c r="AH72" s="53"/>
      <c r="AI72" s="254"/>
      <c r="AJ72" s="128"/>
      <c r="AK72" s="5"/>
      <c r="AL72" s="6">
        <f>AN72+AP72</f>
        <v>0</v>
      </c>
      <c r="AM72" s="71"/>
      <c r="AN72" s="5">
        <f>+AO72</f>
        <v>0</v>
      </c>
      <c r="AO72" s="5">
        <f>+SUMIF($FO$6:$FO$627,$B72,AN$6:AN$627)</f>
        <v>0</v>
      </c>
      <c r="AP72" s="5">
        <f>AQ72</f>
        <v>0</v>
      </c>
      <c r="AQ72" s="65">
        <f>+SUMIF($FO$6:$FO$627,$B72,AP$6:AP$627)</f>
        <v>0</v>
      </c>
      <c r="AR72" s="136"/>
      <c r="AS72" s="5">
        <f>AT72</f>
        <v>0</v>
      </c>
      <c r="AT72" s="5">
        <f>+SUMIF($FO$6:$FO$627,$B72,AS$6:AS$627)</f>
        <v>0</v>
      </c>
      <c r="AU72" s="65">
        <f>SUM(AU73:AU92)</f>
        <v>0</v>
      </c>
      <c r="AV72" s="53"/>
      <c r="AW72" s="254"/>
      <c r="AX72" s="128"/>
      <c r="AY72" s="5"/>
      <c r="AZ72" s="6">
        <f>BB72+BD72</f>
        <v>0</v>
      </c>
      <c r="BA72" s="71"/>
      <c r="BB72" s="5">
        <f>+BC72</f>
        <v>0</v>
      </c>
      <c r="BC72" s="5">
        <f>+SUMIF($FO$6:$FO$627,$B72,BB$6:BB$627)</f>
        <v>0</v>
      </c>
      <c r="BD72" s="5">
        <f>BE72</f>
        <v>0</v>
      </c>
      <c r="BE72" s="65">
        <f>+SUMIF($FO$6:$FO$627,$B72,BD$6:BD$627)</f>
        <v>0</v>
      </c>
      <c r="BF72" s="136"/>
      <c r="BG72" s="5">
        <f>BH72</f>
        <v>0</v>
      </c>
      <c r="BH72" s="5">
        <f>+SUMIF($FO$6:$FO$627,$B72,BG$6:BG$627)</f>
        <v>0</v>
      </c>
      <c r="BI72" s="65">
        <f>SUM(BI73:BI92)</f>
        <v>0</v>
      </c>
      <c r="BJ72" s="53"/>
      <c r="BK72" s="254"/>
      <c r="BL72" s="128"/>
      <c r="BM72" s="5"/>
      <c r="BN72" s="6">
        <f>BP72+BR72</f>
        <v>0</v>
      </c>
      <c r="BO72" s="71"/>
      <c r="BP72" s="5">
        <f>+BQ72</f>
        <v>0</v>
      </c>
      <c r="BQ72" s="5">
        <f>+SUMIF($FO$6:$FO$627,$B72,BP$6:BP$627)</f>
        <v>0</v>
      </c>
      <c r="BR72" s="5">
        <f>BS72</f>
        <v>0</v>
      </c>
      <c r="BS72" s="65">
        <f>+SUMIF($FO$6:$FO$627,$B72,BR$6:BR$627)</f>
        <v>0</v>
      </c>
      <c r="BT72" s="136"/>
      <c r="BU72" s="5">
        <f>BV72</f>
        <v>0</v>
      </c>
      <c r="BV72" s="5">
        <f>+SUMIF($FO$6:$FO$627,$B72,BU$6:BU$627)</f>
        <v>0</v>
      </c>
      <c r="BW72" s="65">
        <f>SUM(BW73:BW92)</f>
        <v>0</v>
      </c>
      <c r="BX72" s="53"/>
      <c r="BY72" s="254"/>
      <c r="BZ72" s="128"/>
      <c r="CA72" s="5"/>
      <c r="CB72" s="6">
        <f>CD72+CF72</f>
        <v>0</v>
      </c>
      <c r="CC72" s="71"/>
      <c r="CD72" s="5">
        <f>+CE72</f>
        <v>0</v>
      </c>
      <c r="CE72" s="5">
        <f>+SUMIF($FO$6:$FO$627,$B72,CD$6:CD$627)</f>
        <v>0</v>
      </c>
      <c r="CF72" s="5">
        <f>CG72</f>
        <v>0</v>
      </c>
      <c r="CG72" s="65">
        <f>+SUMIF($FO$6:$FO$627,$B72,CF$6:CF$627)</f>
        <v>0</v>
      </c>
      <c r="CH72" s="136"/>
      <c r="CI72" s="5">
        <f>CJ72</f>
        <v>0</v>
      </c>
      <c r="CJ72" s="5">
        <f>+SUMIF($FO$6:$FO$627,$B72,CI$6:CI$627)</f>
        <v>0</v>
      </c>
      <c r="CK72" s="65">
        <f>SUM(CK73:CK92)</f>
        <v>0</v>
      </c>
      <c r="CL72" s="53"/>
      <c r="CM72" s="254"/>
      <c r="CN72" s="128"/>
      <c r="CO72" s="5"/>
      <c r="CP72" s="6">
        <f>CR72+CT72</f>
        <v>0</v>
      </c>
      <c r="CQ72" s="71"/>
      <c r="CR72" s="5">
        <f>+CS72</f>
        <v>0</v>
      </c>
      <c r="CS72" s="5">
        <f>+SUMIF($FO$6:$FO$627,$B72,CR$6:CR$627)</f>
        <v>0</v>
      </c>
      <c r="CT72" s="5">
        <f>CU72</f>
        <v>0</v>
      </c>
      <c r="CU72" s="65">
        <f>+SUMIF($FO$6:$FO$627,$B72,CT$6:CT$627)</f>
        <v>0</v>
      </c>
      <c r="CV72" s="136"/>
      <c r="CW72" s="5">
        <f>CX72</f>
        <v>0</v>
      </c>
      <c r="CX72" s="5">
        <f>+SUMIF($FO$6:$FO$627,$B72,CW$6:CW$627)</f>
        <v>0</v>
      </c>
      <c r="CY72" s="65">
        <f>SUM(CY73:CY92)</f>
        <v>0</v>
      </c>
      <c r="CZ72" s="53"/>
      <c r="DA72" s="254"/>
      <c r="DB72" s="128"/>
      <c r="DC72" s="5"/>
      <c r="DD72" s="6">
        <f>DF72+DH72</f>
        <v>0</v>
      </c>
      <c r="DE72" s="71"/>
      <c r="DF72" s="5">
        <f>+DG72</f>
        <v>0</v>
      </c>
      <c r="DG72" s="5">
        <f>+SUMIF($FO$6:$FO$627,$B72,DF$6:DF$627)</f>
        <v>0</v>
      </c>
      <c r="DH72" s="5">
        <f>DI72</f>
        <v>0</v>
      </c>
      <c r="DI72" s="65">
        <f>+SUMIF($FO$6:$FO$627,$B72,DH$6:DH$627)</f>
        <v>0</v>
      </c>
      <c r="DJ72" s="136"/>
      <c r="DK72" s="5">
        <f>DL72</f>
        <v>0</v>
      </c>
      <c r="DL72" s="5">
        <f>+SUMIF($FO$6:$FO$627,$B72,DK$6:DK$627)</f>
        <v>0</v>
      </c>
      <c r="DM72" s="65">
        <f>SUM(DM73:DM92)</f>
        <v>0</v>
      </c>
      <c r="DN72" s="53"/>
      <c r="DO72" s="254"/>
      <c r="DP72" s="128"/>
      <c r="DQ72" s="5"/>
      <c r="DR72" s="6">
        <f>DT72+DV72</f>
        <v>0</v>
      </c>
      <c r="DS72" s="71"/>
      <c r="DT72" s="5">
        <f>+DU72</f>
        <v>0</v>
      </c>
      <c r="DU72" s="5">
        <f>+SUMIF($FO$6:$FO$627,$B72,DT$6:DT$627)</f>
        <v>0</v>
      </c>
      <c r="DV72" s="5">
        <f>DW72</f>
        <v>0</v>
      </c>
      <c r="DW72" s="65">
        <f>+SUMIF($FO$6:$FO$627,$B72,DV$6:DV$627)</f>
        <v>0</v>
      </c>
      <c r="DX72" s="136"/>
      <c r="DY72" s="5">
        <f>DZ72</f>
        <v>0</v>
      </c>
      <c r="DZ72" s="5">
        <f>+SUMIF($FO$6:$FO$627,$B72,DY$6:DY$627)</f>
        <v>0</v>
      </c>
      <c r="EA72" s="65">
        <f>SUM(EA73:EA92)</f>
        <v>0</v>
      </c>
      <c r="EB72" s="53"/>
      <c r="EC72" s="254"/>
      <c r="ED72" s="128"/>
      <c r="EE72" s="5"/>
      <c r="EF72" s="6">
        <f>EH72+EJ72</f>
        <v>0</v>
      </c>
      <c r="EG72" s="71"/>
      <c r="EH72" s="5">
        <f>+EI72</f>
        <v>0</v>
      </c>
      <c r="EI72" s="5">
        <f>+SUMIF($FO$6:$FO$627,$B72,EH$6:EH$627)</f>
        <v>0</v>
      </c>
      <c r="EJ72" s="5">
        <f>EK72</f>
        <v>0</v>
      </c>
      <c r="EK72" s="65">
        <f>+SUMIF($FO$6:$FO$627,$B72,EJ$6:EJ$627)</f>
        <v>0</v>
      </c>
      <c r="EL72" s="136"/>
      <c r="EM72" s="5">
        <f>EN72</f>
        <v>0</v>
      </c>
      <c r="EN72" s="5">
        <f>+SUMIF($FO$6:$FO$627,$B72,EM$6:EM$627)</f>
        <v>0</v>
      </c>
      <c r="EO72" s="65">
        <f>SUM(EO73:EO92)</f>
        <v>0</v>
      </c>
      <c r="EP72" s="53"/>
      <c r="EQ72" s="254"/>
      <c r="ER72" s="128"/>
      <c r="ES72" s="5"/>
      <c r="ET72" s="6">
        <f>EV72+EX72</f>
        <v>0</v>
      </c>
      <c r="EU72" s="71"/>
      <c r="EV72" s="5">
        <f>+EW72</f>
        <v>0</v>
      </c>
      <c r="EW72" s="5">
        <f>+SUMIF($FO$6:$FO$627,$B72,EV$6:EV$627)</f>
        <v>0</v>
      </c>
      <c r="EX72" s="5">
        <f>EY72</f>
        <v>0</v>
      </c>
      <c r="EY72" s="65">
        <f>+SUMIF($FO$6:$FO$627,$B72,EX$6:EX$627)</f>
        <v>0</v>
      </c>
      <c r="EZ72" s="136"/>
      <c r="FA72" s="5">
        <f>FB72</f>
        <v>0</v>
      </c>
      <c r="FB72" s="5">
        <f>+SUMIF($FO$6:$FO$627,$B72,FA$6:FA$627)</f>
        <v>0</v>
      </c>
      <c r="FC72" s="65">
        <f>SUM(FC73:FC92)</f>
        <v>0</v>
      </c>
      <c r="FD72" s="53"/>
      <c r="FE72" s="254"/>
      <c r="FO72" s="129" t="str">
        <f t="shared" si="343"/>
        <v>B</v>
      </c>
    </row>
    <row r="73" spans="2:171" s="141" customFormat="1" x14ac:dyDescent="0.25">
      <c r="B73" s="130" t="s">
        <v>57</v>
      </c>
      <c r="C73" s="253"/>
      <c r="D73" s="253"/>
      <c r="E73" s="416" t="str">
        <f>'Pályáztatási szakasz'!E74:F74</f>
        <v>Költségelem megnevezés…</v>
      </c>
      <c r="F73" s="416"/>
      <c r="G73" s="250">
        <f>'Pályáztatási szakasz'!G74</f>
        <v>0</v>
      </c>
      <c r="H73" s="251">
        <f>'Pályáztatási szakasz'!AT74</f>
        <v>0</v>
      </c>
      <c r="I73" s="20">
        <f>'Pályáztatási szakasz'!AW74</f>
        <v>0</v>
      </c>
      <c r="J73" s="67">
        <f t="shared" ref="J73:J92" si="344">H73*I73</f>
        <v>0</v>
      </c>
      <c r="K73" s="131">
        <f>'Pályáztatási szakasz'!AY74</f>
        <v>1</v>
      </c>
      <c r="L73" s="20">
        <f>ROUND((J73*K73),0)</f>
        <v>0</v>
      </c>
      <c r="M73" s="142"/>
      <c r="N73" s="20">
        <f>J73-L73</f>
        <v>0</v>
      </c>
      <c r="O73" s="134"/>
      <c r="P73" s="131">
        <f>'Pályáztatási szakasz'!BD74</f>
        <v>1</v>
      </c>
      <c r="Q73" s="20">
        <f>ROUND((P73*L73),0)</f>
        <v>0</v>
      </c>
      <c r="R73" s="142"/>
      <c r="S73" s="184">
        <f>L73-Q73</f>
        <v>0</v>
      </c>
      <c r="T73" s="40">
        <f>'Pályáztatási szakasz'!W74</f>
        <v>0</v>
      </c>
      <c r="U73" s="254" t="str">
        <f>IF(AH73&lt;&gt;0,"Kérem, indokolja az eltérést!"," ")</f>
        <v xml:space="preserve"> </v>
      </c>
      <c r="V73" s="135">
        <f>H73</f>
        <v>0</v>
      </c>
      <c r="W73" s="20">
        <f>I73</f>
        <v>0</v>
      </c>
      <c r="X73" s="21">
        <f>V73*W73</f>
        <v>0</v>
      </c>
      <c r="Y73" s="131">
        <f t="shared" ref="Y73:Y92" si="345">K73</f>
        <v>1</v>
      </c>
      <c r="Z73" s="20">
        <f>ROUND((X73*Y73),0)</f>
        <v>0</v>
      </c>
      <c r="AA73" s="142"/>
      <c r="AB73" s="20">
        <f>X73-Z73</f>
        <v>0</v>
      </c>
      <c r="AC73" s="134"/>
      <c r="AD73" s="131">
        <f>P73</f>
        <v>1</v>
      </c>
      <c r="AE73" s="20">
        <f>ROUND((AD73*Z73),0)</f>
        <v>0</v>
      </c>
      <c r="AF73" s="142"/>
      <c r="AG73" s="134">
        <f>Z73-AE73</f>
        <v>0</v>
      </c>
      <c r="AH73" s="80">
        <f>Z73-L73</f>
        <v>0</v>
      </c>
      <c r="AI73" s="254" t="str">
        <f>IF(AV73&lt;&gt;0,"Kérem, indokolja az eltérést!"," ")</f>
        <v xml:space="preserve"> </v>
      </c>
      <c r="AJ73" s="135">
        <f>V73</f>
        <v>0</v>
      </c>
      <c r="AK73" s="20">
        <f>W73</f>
        <v>0</v>
      </c>
      <c r="AL73" s="21">
        <f>AJ73*AK73</f>
        <v>0</v>
      </c>
      <c r="AM73" s="131">
        <f t="shared" ref="AM73:AM92" si="346">Y73</f>
        <v>1</v>
      </c>
      <c r="AN73" s="20">
        <f>ROUND((AL73*AM73),0)</f>
        <v>0</v>
      </c>
      <c r="AO73" s="142"/>
      <c r="AP73" s="20">
        <f>AL73-AN73</f>
        <v>0</v>
      </c>
      <c r="AQ73" s="134"/>
      <c r="AR73" s="131">
        <f>AD73</f>
        <v>1</v>
      </c>
      <c r="AS73" s="20">
        <f>ROUND((AR73*AN73),0)</f>
        <v>0</v>
      </c>
      <c r="AT73" s="142"/>
      <c r="AU73" s="134">
        <f>AN73-AS73</f>
        <v>0</v>
      </c>
      <c r="AV73" s="80">
        <f>AN73-Z73</f>
        <v>0</v>
      </c>
      <c r="AW73" s="254" t="str">
        <f>IF(BJ73&lt;&gt;0,"Kérem, indokolja az eltérést!"," ")</f>
        <v xml:space="preserve"> </v>
      </c>
      <c r="AX73" s="135">
        <f>AJ73</f>
        <v>0</v>
      </c>
      <c r="AY73" s="20">
        <f>AK73</f>
        <v>0</v>
      </c>
      <c r="AZ73" s="21">
        <f>AX73*AY73</f>
        <v>0</v>
      </c>
      <c r="BA73" s="131">
        <f t="shared" ref="BA73:BA92" si="347">AM73</f>
        <v>1</v>
      </c>
      <c r="BB73" s="20">
        <f>ROUND((AZ73*BA73),0)</f>
        <v>0</v>
      </c>
      <c r="BC73" s="142"/>
      <c r="BD73" s="20">
        <f>AZ73-BB73</f>
        <v>0</v>
      </c>
      <c r="BE73" s="134"/>
      <c r="BF73" s="131">
        <f>AR73</f>
        <v>1</v>
      </c>
      <c r="BG73" s="20">
        <f>ROUND((BF73*BB73),0)</f>
        <v>0</v>
      </c>
      <c r="BH73" s="142"/>
      <c r="BI73" s="134">
        <f>BB73-BG73</f>
        <v>0</v>
      </c>
      <c r="BJ73" s="80">
        <f>BB73-AN73</f>
        <v>0</v>
      </c>
      <c r="BK73" s="254" t="str">
        <f>IF(BX73&lt;&gt;0,"Kérem, indokolja az eltérést!"," ")</f>
        <v xml:space="preserve"> </v>
      </c>
      <c r="BL73" s="135">
        <f>AX73</f>
        <v>0</v>
      </c>
      <c r="BM73" s="20">
        <f>AY73</f>
        <v>0</v>
      </c>
      <c r="BN73" s="21">
        <f>BL73*BM73</f>
        <v>0</v>
      </c>
      <c r="BO73" s="131">
        <f t="shared" ref="BO73:BO92" si="348">BA73</f>
        <v>1</v>
      </c>
      <c r="BP73" s="20">
        <f>ROUND((BN73*BO73),0)</f>
        <v>0</v>
      </c>
      <c r="BQ73" s="142"/>
      <c r="BR73" s="20">
        <f>BN73-BP73</f>
        <v>0</v>
      </c>
      <c r="BS73" s="134"/>
      <c r="BT73" s="131">
        <f>BF73</f>
        <v>1</v>
      </c>
      <c r="BU73" s="20">
        <f>ROUND((BT73*BP73),0)</f>
        <v>0</v>
      </c>
      <c r="BV73" s="142"/>
      <c r="BW73" s="134">
        <f>BP73-BU73</f>
        <v>0</v>
      </c>
      <c r="BX73" s="80">
        <f>BP73-BB73</f>
        <v>0</v>
      </c>
      <c r="BY73" s="254" t="str">
        <f>IF(CL73&lt;&gt;0,"Kérem, indokolja az eltérést!"," ")</f>
        <v xml:space="preserve"> </v>
      </c>
      <c r="BZ73" s="135">
        <f>BL73</f>
        <v>0</v>
      </c>
      <c r="CA73" s="20">
        <f>BM73</f>
        <v>0</v>
      </c>
      <c r="CB73" s="21">
        <f>BZ73*CA73</f>
        <v>0</v>
      </c>
      <c r="CC73" s="131">
        <f t="shared" ref="CC73:CC92" si="349">BO73</f>
        <v>1</v>
      </c>
      <c r="CD73" s="20">
        <f>ROUND((CB73*CC73),0)</f>
        <v>0</v>
      </c>
      <c r="CE73" s="142"/>
      <c r="CF73" s="20">
        <f>CB73-CD73</f>
        <v>0</v>
      </c>
      <c r="CG73" s="134"/>
      <c r="CH73" s="131">
        <f>BT73</f>
        <v>1</v>
      </c>
      <c r="CI73" s="20">
        <f>ROUND((CH73*CD73),0)</f>
        <v>0</v>
      </c>
      <c r="CJ73" s="142"/>
      <c r="CK73" s="134">
        <f>CD73-CI73</f>
        <v>0</v>
      </c>
      <c r="CL73" s="80">
        <f>CD73-BP73</f>
        <v>0</v>
      </c>
      <c r="CM73" s="254" t="str">
        <f>IF(CZ73&lt;&gt;0,"Kérem, indokolja az eltérést!"," ")</f>
        <v xml:space="preserve"> </v>
      </c>
      <c r="CN73" s="135">
        <f>BZ73</f>
        <v>0</v>
      </c>
      <c r="CO73" s="20">
        <f>CA73</f>
        <v>0</v>
      </c>
      <c r="CP73" s="21">
        <f>CN73*CO73</f>
        <v>0</v>
      </c>
      <c r="CQ73" s="131">
        <f t="shared" ref="CQ73:CQ92" si="350">CC73</f>
        <v>1</v>
      </c>
      <c r="CR73" s="20">
        <f>ROUND((CP73*CQ73),0)</f>
        <v>0</v>
      </c>
      <c r="CS73" s="142"/>
      <c r="CT73" s="20">
        <f>CP73-CR73</f>
        <v>0</v>
      </c>
      <c r="CU73" s="134"/>
      <c r="CV73" s="131">
        <f>CH73</f>
        <v>1</v>
      </c>
      <c r="CW73" s="20">
        <f>ROUND((CV73*CR73),0)</f>
        <v>0</v>
      </c>
      <c r="CX73" s="142"/>
      <c r="CY73" s="134">
        <f>CR73-CW73</f>
        <v>0</v>
      </c>
      <c r="CZ73" s="80">
        <f>CR73-CD73</f>
        <v>0</v>
      </c>
      <c r="DA73" s="254" t="str">
        <f>IF(DN73&lt;&gt;0,"Kérem, indokolja az eltérést!"," ")</f>
        <v xml:space="preserve"> </v>
      </c>
      <c r="DB73" s="135">
        <f>CN73</f>
        <v>0</v>
      </c>
      <c r="DC73" s="20">
        <f>CO73</f>
        <v>0</v>
      </c>
      <c r="DD73" s="21">
        <f>DB73*DC73</f>
        <v>0</v>
      </c>
      <c r="DE73" s="131">
        <f t="shared" ref="DE73:DE92" si="351">CQ73</f>
        <v>1</v>
      </c>
      <c r="DF73" s="20">
        <f>ROUND((DD73*DE73),0)</f>
        <v>0</v>
      </c>
      <c r="DG73" s="142"/>
      <c r="DH73" s="20">
        <f>DD73-DF73</f>
        <v>0</v>
      </c>
      <c r="DI73" s="134"/>
      <c r="DJ73" s="131">
        <f>CV73</f>
        <v>1</v>
      </c>
      <c r="DK73" s="20">
        <f>ROUND((DJ73*DF73),0)</f>
        <v>0</v>
      </c>
      <c r="DL73" s="142"/>
      <c r="DM73" s="134">
        <f>DF73-DK73</f>
        <v>0</v>
      </c>
      <c r="DN73" s="80">
        <f>DF73-CR73</f>
        <v>0</v>
      </c>
      <c r="DO73" s="254" t="str">
        <f>IF(EB73&lt;&gt;0,"Kérem, indokolja az eltérést!"," ")</f>
        <v xml:space="preserve"> </v>
      </c>
      <c r="DP73" s="135">
        <f>DB73</f>
        <v>0</v>
      </c>
      <c r="DQ73" s="20">
        <f>DC73</f>
        <v>0</v>
      </c>
      <c r="DR73" s="21">
        <f>DP73*DQ73</f>
        <v>0</v>
      </c>
      <c r="DS73" s="131">
        <f t="shared" ref="DS73:DS92" si="352">DE73</f>
        <v>1</v>
      </c>
      <c r="DT73" s="20">
        <f>ROUND((DR73*DS73),0)</f>
        <v>0</v>
      </c>
      <c r="DU73" s="142"/>
      <c r="DV73" s="20">
        <f>DR73-DT73</f>
        <v>0</v>
      </c>
      <c r="DW73" s="134"/>
      <c r="DX73" s="131">
        <f>DJ73</f>
        <v>1</v>
      </c>
      <c r="DY73" s="20">
        <f>ROUND((DX73*DT73),0)</f>
        <v>0</v>
      </c>
      <c r="DZ73" s="142"/>
      <c r="EA73" s="134">
        <f>DT73-DY73</f>
        <v>0</v>
      </c>
      <c r="EB73" s="80">
        <f>DT73-DF73</f>
        <v>0</v>
      </c>
      <c r="EC73" s="254" t="str">
        <f>IF(EP73&lt;&gt;0,"Kérem, indokolja az eltérést!"," ")</f>
        <v xml:space="preserve"> </v>
      </c>
      <c r="ED73" s="135">
        <f>DP73</f>
        <v>0</v>
      </c>
      <c r="EE73" s="20">
        <f>DQ73</f>
        <v>0</v>
      </c>
      <c r="EF73" s="21">
        <f>ED73*EE73</f>
        <v>0</v>
      </c>
      <c r="EG73" s="131">
        <f t="shared" ref="EG73:EG92" si="353">DS73</f>
        <v>1</v>
      </c>
      <c r="EH73" s="20">
        <f>ROUND((EF73*EG73),0)</f>
        <v>0</v>
      </c>
      <c r="EI73" s="142"/>
      <c r="EJ73" s="20">
        <f>EF73-EH73</f>
        <v>0</v>
      </c>
      <c r="EK73" s="134"/>
      <c r="EL73" s="131">
        <f>DX73</f>
        <v>1</v>
      </c>
      <c r="EM73" s="20">
        <f>ROUND((EL73*EH73),0)</f>
        <v>0</v>
      </c>
      <c r="EN73" s="142"/>
      <c r="EO73" s="134">
        <f>EH73-EM73</f>
        <v>0</v>
      </c>
      <c r="EP73" s="80">
        <f>EH73-DT73</f>
        <v>0</v>
      </c>
      <c r="EQ73" s="254" t="str">
        <f>IF(FD73&lt;&gt;0,"Kérem, indokolja az eltérést!"," ")</f>
        <v xml:space="preserve"> </v>
      </c>
      <c r="ER73" s="135">
        <f>ED73</f>
        <v>0</v>
      </c>
      <c r="ES73" s="20">
        <f>EE73</f>
        <v>0</v>
      </c>
      <c r="ET73" s="21">
        <f>ER73*ES73</f>
        <v>0</v>
      </c>
      <c r="EU73" s="131">
        <f t="shared" ref="EU73:EU92" si="354">EG73</f>
        <v>1</v>
      </c>
      <c r="EV73" s="20">
        <f>ROUND((ET73*EU73),0)</f>
        <v>0</v>
      </c>
      <c r="EW73" s="142"/>
      <c r="EX73" s="20">
        <f>ET73-EV73</f>
        <v>0</v>
      </c>
      <c r="EY73" s="134"/>
      <c r="EZ73" s="131">
        <f>EL73</f>
        <v>1</v>
      </c>
      <c r="FA73" s="20">
        <f>ROUND((EZ73*EV73),0)</f>
        <v>0</v>
      </c>
      <c r="FB73" s="142"/>
      <c r="FC73" s="134">
        <f>EV73-FA73</f>
        <v>0</v>
      </c>
      <c r="FD73" s="80">
        <f>EV73-EH73</f>
        <v>0</v>
      </c>
      <c r="FE73" s="254" t="str">
        <f>IF(FR73&lt;&gt;0,"Kérem, indokolja az eltérést!"," ")</f>
        <v xml:space="preserve"> </v>
      </c>
      <c r="FO73" s="129" t="str">
        <f t="shared" si="343"/>
        <v>B/I</v>
      </c>
    </row>
    <row r="74" spans="2:171" s="141" customFormat="1" x14ac:dyDescent="0.25">
      <c r="B74" s="130" t="s">
        <v>128</v>
      </c>
      <c r="C74" s="253"/>
      <c r="D74" s="253"/>
      <c r="E74" s="416" t="str">
        <f>'Pályáztatási szakasz'!E75:F75</f>
        <v>Költségelem megnevezés…</v>
      </c>
      <c r="F74" s="416"/>
      <c r="G74" s="250">
        <f>'Pályáztatási szakasz'!G75</f>
        <v>0</v>
      </c>
      <c r="H74" s="251">
        <f>'Pályáztatási szakasz'!AT75</f>
        <v>0</v>
      </c>
      <c r="I74" s="20">
        <f>'Pályáztatási szakasz'!AW75</f>
        <v>0</v>
      </c>
      <c r="J74" s="67">
        <f t="shared" si="344"/>
        <v>0</v>
      </c>
      <c r="K74" s="131">
        <f>'Pályáztatási szakasz'!AY75</f>
        <v>1</v>
      </c>
      <c r="L74" s="20">
        <f t="shared" ref="L74:L92" si="355">ROUND((J74*K74),0)</f>
        <v>0</v>
      </c>
      <c r="M74" s="142"/>
      <c r="N74" s="20">
        <f t="shared" ref="N74:N90" si="356">J74-L74</f>
        <v>0</v>
      </c>
      <c r="O74" s="134"/>
      <c r="P74" s="131">
        <f>'Pályáztatási szakasz'!BD75</f>
        <v>1</v>
      </c>
      <c r="Q74" s="20">
        <f t="shared" ref="Q74:Q90" si="357">ROUND((P74*L74),0)</f>
        <v>0</v>
      </c>
      <c r="R74" s="142"/>
      <c r="S74" s="184">
        <f t="shared" ref="S74:S92" si="358">L74-Q74</f>
        <v>0</v>
      </c>
      <c r="T74" s="40">
        <f>'Pályáztatási szakasz'!W75</f>
        <v>0</v>
      </c>
      <c r="U74" s="254" t="str">
        <f t="shared" ref="U74:U90" si="359">IF(AH74&lt;&gt;0,"Kérem, indokolja az eltérést!"," ")</f>
        <v xml:space="preserve"> </v>
      </c>
      <c r="V74" s="135">
        <f t="shared" ref="V74:V92" si="360">H74</f>
        <v>0</v>
      </c>
      <c r="W74" s="20">
        <f t="shared" ref="W74:W90" si="361">I74</f>
        <v>0</v>
      </c>
      <c r="X74" s="21">
        <f t="shared" ref="X74:X90" si="362">V74*W74</f>
        <v>0</v>
      </c>
      <c r="Y74" s="131">
        <f t="shared" si="345"/>
        <v>1</v>
      </c>
      <c r="Z74" s="20">
        <f t="shared" ref="Z74:Z91" si="363">ROUND((X74*Y74),0)</f>
        <v>0</v>
      </c>
      <c r="AA74" s="142"/>
      <c r="AB74" s="20">
        <f t="shared" ref="AB74:AB92" si="364">X74-Z74</f>
        <v>0</v>
      </c>
      <c r="AC74" s="134"/>
      <c r="AD74" s="131">
        <f t="shared" ref="AD74:AD92" si="365">P74</f>
        <v>1</v>
      </c>
      <c r="AE74" s="20">
        <f t="shared" ref="AE74:AE92" si="366">ROUND((AD74*Z74),0)</f>
        <v>0</v>
      </c>
      <c r="AF74" s="142"/>
      <c r="AG74" s="134">
        <f t="shared" ref="AG74:AG92" si="367">Z74-AE74</f>
        <v>0</v>
      </c>
      <c r="AH74" s="80">
        <f t="shared" ref="AH74:AH92" si="368">Z74-L74</f>
        <v>0</v>
      </c>
      <c r="AI74" s="254" t="str">
        <f t="shared" ref="AI74:AI90" si="369">IF(AV74&lt;&gt;0,"Kérem, indokolja az eltérést!"," ")</f>
        <v xml:space="preserve"> </v>
      </c>
      <c r="AJ74" s="135">
        <f t="shared" ref="AJ74:AJ92" si="370">V74</f>
        <v>0</v>
      </c>
      <c r="AK74" s="20">
        <f t="shared" ref="AK74:AK90" si="371">W74</f>
        <v>0</v>
      </c>
      <c r="AL74" s="21">
        <f t="shared" ref="AL74:AL90" si="372">AJ74*AK74</f>
        <v>0</v>
      </c>
      <c r="AM74" s="131">
        <f t="shared" si="346"/>
        <v>1</v>
      </c>
      <c r="AN74" s="20">
        <f t="shared" ref="AN74:AN91" si="373">ROUND((AL74*AM74),0)</f>
        <v>0</v>
      </c>
      <c r="AO74" s="142"/>
      <c r="AP74" s="20">
        <f t="shared" ref="AP74:AP92" si="374">AL74-AN74</f>
        <v>0</v>
      </c>
      <c r="AQ74" s="134"/>
      <c r="AR74" s="131">
        <f t="shared" ref="AR74:AR92" si="375">AD74</f>
        <v>1</v>
      </c>
      <c r="AS74" s="20">
        <f t="shared" ref="AS74:AS92" si="376">ROUND((AR74*AN74),0)</f>
        <v>0</v>
      </c>
      <c r="AT74" s="142"/>
      <c r="AU74" s="134">
        <f t="shared" ref="AU74:AU92" si="377">AN74-AS74</f>
        <v>0</v>
      </c>
      <c r="AV74" s="80">
        <f t="shared" ref="AV74:AV92" si="378">AN74-Z74</f>
        <v>0</v>
      </c>
      <c r="AW74" s="254" t="str">
        <f t="shared" ref="AW74:AW90" si="379">IF(BJ74&lt;&gt;0,"Kérem, indokolja az eltérést!"," ")</f>
        <v xml:space="preserve"> </v>
      </c>
      <c r="AX74" s="135">
        <f t="shared" ref="AX74:AX92" si="380">AJ74</f>
        <v>0</v>
      </c>
      <c r="AY74" s="20">
        <f t="shared" ref="AY74:AY90" si="381">AK74</f>
        <v>0</v>
      </c>
      <c r="AZ74" s="21">
        <f t="shared" ref="AZ74:AZ90" si="382">AX74*AY74</f>
        <v>0</v>
      </c>
      <c r="BA74" s="131">
        <f t="shared" si="347"/>
        <v>1</v>
      </c>
      <c r="BB74" s="20">
        <f t="shared" ref="BB74:BB91" si="383">ROUND((AZ74*BA74),0)</f>
        <v>0</v>
      </c>
      <c r="BC74" s="142"/>
      <c r="BD74" s="20">
        <f t="shared" ref="BD74:BD92" si="384">AZ74-BB74</f>
        <v>0</v>
      </c>
      <c r="BE74" s="134"/>
      <c r="BF74" s="131">
        <f t="shared" ref="BF74:BF92" si="385">AR74</f>
        <v>1</v>
      </c>
      <c r="BG74" s="20">
        <f t="shared" ref="BG74:BG92" si="386">ROUND((BF74*BB74),0)</f>
        <v>0</v>
      </c>
      <c r="BH74" s="142"/>
      <c r="BI74" s="134">
        <f t="shared" ref="BI74:BI92" si="387">BB74-BG74</f>
        <v>0</v>
      </c>
      <c r="BJ74" s="80">
        <f t="shared" ref="BJ74:BJ92" si="388">BB74-AN74</f>
        <v>0</v>
      </c>
      <c r="BK74" s="254" t="str">
        <f t="shared" ref="BK74:BK90" si="389">IF(BX74&lt;&gt;0,"Kérem, indokolja az eltérést!"," ")</f>
        <v xml:space="preserve"> </v>
      </c>
      <c r="BL74" s="135">
        <f t="shared" ref="BL74:BL92" si="390">AX74</f>
        <v>0</v>
      </c>
      <c r="BM74" s="20">
        <f t="shared" ref="BM74:BM90" si="391">AY74</f>
        <v>0</v>
      </c>
      <c r="BN74" s="21">
        <f t="shared" ref="BN74:BN90" si="392">BL74*BM74</f>
        <v>0</v>
      </c>
      <c r="BO74" s="131">
        <f t="shared" si="348"/>
        <v>1</v>
      </c>
      <c r="BP74" s="20">
        <f t="shared" ref="BP74:BP91" si="393">ROUND((BN74*BO74),0)</f>
        <v>0</v>
      </c>
      <c r="BQ74" s="142"/>
      <c r="BR74" s="20">
        <f t="shared" ref="BR74:BR92" si="394">BN74-BP74</f>
        <v>0</v>
      </c>
      <c r="BS74" s="134"/>
      <c r="BT74" s="131">
        <f t="shared" ref="BT74:BT92" si="395">BF74</f>
        <v>1</v>
      </c>
      <c r="BU74" s="20">
        <f t="shared" ref="BU74:BU92" si="396">ROUND((BT74*BP74),0)</f>
        <v>0</v>
      </c>
      <c r="BV74" s="142"/>
      <c r="BW74" s="134">
        <f t="shared" ref="BW74:BW92" si="397">BP74-BU74</f>
        <v>0</v>
      </c>
      <c r="BX74" s="80">
        <f t="shared" ref="BX74:BX92" si="398">BP74-BB74</f>
        <v>0</v>
      </c>
      <c r="BY74" s="254" t="str">
        <f t="shared" ref="BY74:BY90" si="399">IF(CL74&lt;&gt;0,"Kérem, indokolja az eltérést!"," ")</f>
        <v xml:space="preserve"> </v>
      </c>
      <c r="BZ74" s="135">
        <f t="shared" ref="BZ74:BZ92" si="400">BL74</f>
        <v>0</v>
      </c>
      <c r="CA74" s="20">
        <f t="shared" ref="CA74:CA90" si="401">BM74</f>
        <v>0</v>
      </c>
      <c r="CB74" s="21">
        <f t="shared" ref="CB74:CB90" si="402">BZ74*CA74</f>
        <v>0</v>
      </c>
      <c r="CC74" s="131">
        <f t="shared" si="349"/>
        <v>1</v>
      </c>
      <c r="CD74" s="20">
        <f t="shared" ref="CD74:CD91" si="403">ROUND((CB74*CC74),0)</f>
        <v>0</v>
      </c>
      <c r="CE74" s="142"/>
      <c r="CF74" s="20">
        <f t="shared" ref="CF74:CF92" si="404">CB74-CD74</f>
        <v>0</v>
      </c>
      <c r="CG74" s="134"/>
      <c r="CH74" s="131">
        <f t="shared" ref="CH74:CH92" si="405">BT74</f>
        <v>1</v>
      </c>
      <c r="CI74" s="20">
        <f t="shared" ref="CI74:CI92" si="406">ROUND((CH74*CD74),0)</f>
        <v>0</v>
      </c>
      <c r="CJ74" s="142"/>
      <c r="CK74" s="134">
        <f t="shared" ref="CK74:CK92" si="407">CD74-CI74</f>
        <v>0</v>
      </c>
      <c r="CL74" s="80">
        <f t="shared" ref="CL74:CL92" si="408">CD74-BP74</f>
        <v>0</v>
      </c>
      <c r="CM74" s="254" t="str">
        <f t="shared" ref="CM74:CM90" si="409">IF(CZ74&lt;&gt;0,"Kérem, indokolja az eltérést!"," ")</f>
        <v xml:space="preserve"> </v>
      </c>
      <c r="CN74" s="135">
        <f t="shared" ref="CN74:CN92" si="410">BZ74</f>
        <v>0</v>
      </c>
      <c r="CO74" s="20">
        <f t="shared" ref="CO74:CO90" si="411">CA74</f>
        <v>0</v>
      </c>
      <c r="CP74" s="21">
        <f t="shared" ref="CP74:CP90" si="412">CN74*CO74</f>
        <v>0</v>
      </c>
      <c r="CQ74" s="131">
        <f t="shared" si="350"/>
        <v>1</v>
      </c>
      <c r="CR74" s="20">
        <f t="shared" ref="CR74:CR91" si="413">ROUND((CP74*CQ74),0)</f>
        <v>0</v>
      </c>
      <c r="CS74" s="142"/>
      <c r="CT74" s="20">
        <f t="shared" ref="CT74:CT92" si="414">CP74-CR74</f>
        <v>0</v>
      </c>
      <c r="CU74" s="134"/>
      <c r="CV74" s="131">
        <f t="shared" ref="CV74:CV92" si="415">CH74</f>
        <v>1</v>
      </c>
      <c r="CW74" s="20">
        <f t="shared" ref="CW74:CW92" si="416">ROUND((CV74*CR74),0)</f>
        <v>0</v>
      </c>
      <c r="CX74" s="142"/>
      <c r="CY74" s="134">
        <f t="shared" ref="CY74:CY92" si="417">CR74-CW74</f>
        <v>0</v>
      </c>
      <c r="CZ74" s="80">
        <f t="shared" ref="CZ74:CZ92" si="418">CR74-CD74</f>
        <v>0</v>
      </c>
      <c r="DA74" s="254" t="str">
        <f t="shared" ref="DA74:DA90" si="419">IF(DN74&lt;&gt;0,"Kérem, indokolja az eltérést!"," ")</f>
        <v xml:space="preserve"> </v>
      </c>
      <c r="DB74" s="135">
        <f t="shared" ref="DB74:DB92" si="420">CN74</f>
        <v>0</v>
      </c>
      <c r="DC74" s="20">
        <f t="shared" ref="DC74:DC90" si="421">CO74</f>
        <v>0</v>
      </c>
      <c r="DD74" s="21">
        <f t="shared" ref="DD74:DD90" si="422">DB74*DC74</f>
        <v>0</v>
      </c>
      <c r="DE74" s="131">
        <f t="shared" si="351"/>
        <v>1</v>
      </c>
      <c r="DF74" s="20">
        <f t="shared" ref="DF74:DF91" si="423">ROUND((DD74*DE74),0)</f>
        <v>0</v>
      </c>
      <c r="DG74" s="142"/>
      <c r="DH74" s="20">
        <f t="shared" ref="DH74:DH92" si="424">DD74-DF74</f>
        <v>0</v>
      </c>
      <c r="DI74" s="134"/>
      <c r="DJ74" s="131">
        <f t="shared" ref="DJ74:DJ92" si="425">CV74</f>
        <v>1</v>
      </c>
      <c r="DK74" s="20">
        <f t="shared" ref="DK74:DK92" si="426">ROUND((DJ74*DF74),0)</f>
        <v>0</v>
      </c>
      <c r="DL74" s="142"/>
      <c r="DM74" s="134">
        <f t="shared" ref="DM74:DM92" si="427">DF74-DK74</f>
        <v>0</v>
      </c>
      <c r="DN74" s="80">
        <f t="shared" ref="DN74:DN92" si="428">DF74-CR74</f>
        <v>0</v>
      </c>
      <c r="DO74" s="254" t="str">
        <f t="shared" ref="DO74:DO90" si="429">IF(EB74&lt;&gt;0,"Kérem, indokolja az eltérést!"," ")</f>
        <v xml:space="preserve"> </v>
      </c>
      <c r="DP74" s="135">
        <f t="shared" ref="DP74:DP92" si="430">DB74</f>
        <v>0</v>
      </c>
      <c r="DQ74" s="20">
        <f t="shared" ref="DQ74:DQ90" si="431">DC74</f>
        <v>0</v>
      </c>
      <c r="DR74" s="21">
        <f t="shared" ref="DR74:DR90" si="432">DP74*DQ74</f>
        <v>0</v>
      </c>
      <c r="DS74" s="131">
        <f t="shared" si="352"/>
        <v>1</v>
      </c>
      <c r="DT74" s="20">
        <f t="shared" ref="DT74:DT91" si="433">ROUND((DR74*DS74),0)</f>
        <v>0</v>
      </c>
      <c r="DU74" s="142"/>
      <c r="DV74" s="20">
        <f t="shared" ref="DV74:DV92" si="434">DR74-DT74</f>
        <v>0</v>
      </c>
      <c r="DW74" s="134"/>
      <c r="DX74" s="131">
        <f t="shared" ref="DX74:DX92" si="435">DJ74</f>
        <v>1</v>
      </c>
      <c r="DY74" s="20">
        <f t="shared" ref="DY74:DY92" si="436">ROUND((DX74*DT74),0)</f>
        <v>0</v>
      </c>
      <c r="DZ74" s="142"/>
      <c r="EA74" s="134">
        <f t="shared" ref="EA74:EA92" si="437">DT74-DY74</f>
        <v>0</v>
      </c>
      <c r="EB74" s="80">
        <f t="shared" ref="EB74:EB92" si="438">DT74-DF74</f>
        <v>0</v>
      </c>
      <c r="EC74" s="254" t="str">
        <f t="shared" ref="EC74:EC90" si="439">IF(EP74&lt;&gt;0,"Kérem, indokolja az eltérést!"," ")</f>
        <v xml:space="preserve"> </v>
      </c>
      <c r="ED74" s="135">
        <f t="shared" ref="ED74:ED92" si="440">DP74</f>
        <v>0</v>
      </c>
      <c r="EE74" s="20">
        <f t="shared" ref="EE74:EE90" si="441">DQ74</f>
        <v>0</v>
      </c>
      <c r="EF74" s="21">
        <f t="shared" ref="EF74:EF90" si="442">ED74*EE74</f>
        <v>0</v>
      </c>
      <c r="EG74" s="131">
        <f t="shared" si="353"/>
        <v>1</v>
      </c>
      <c r="EH74" s="20">
        <f t="shared" ref="EH74:EH91" si="443">ROUND((EF74*EG74),0)</f>
        <v>0</v>
      </c>
      <c r="EI74" s="142"/>
      <c r="EJ74" s="20">
        <f t="shared" ref="EJ74:EJ92" si="444">EF74-EH74</f>
        <v>0</v>
      </c>
      <c r="EK74" s="134"/>
      <c r="EL74" s="131">
        <f t="shared" ref="EL74:EL92" si="445">DX74</f>
        <v>1</v>
      </c>
      <c r="EM74" s="20">
        <f t="shared" ref="EM74:EM92" si="446">ROUND((EL74*EH74),0)</f>
        <v>0</v>
      </c>
      <c r="EN74" s="142"/>
      <c r="EO74" s="134">
        <f t="shared" ref="EO74:EO92" si="447">EH74-EM74</f>
        <v>0</v>
      </c>
      <c r="EP74" s="80">
        <f t="shared" ref="EP74:EP92" si="448">EH74-DT74</f>
        <v>0</v>
      </c>
      <c r="EQ74" s="254" t="str">
        <f t="shared" ref="EQ74:EQ90" si="449">IF(FD74&lt;&gt;0,"Kérem, indokolja az eltérést!"," ")</f>
        <v xml:space="preserve"> </v>
      </c>
      <c r="ER74" s="135">
        <f t="shared" ref="ER74:ER92" si="450">ED74</f>
        <v>0</v>
      </c>
      <c r="ES74" s="20">
        <f t="shared" ref="ES74:ES90" si="451">EE74</f>
        <v>0</v>
      </c>
      <c r="ET74" s="21">
        <f t="shared" ref="ET74:ET90" si="452">ER74*ES74</f>
        <v>0</v>
      </c>
      <c r="EU74" s="131">
        <f t="shared" si="354"/>
        <v>1</v>
      </c>
      <c r="EV74" s="20">
        <f t="shared" ref="EV74:EV91" si="453">ROUND((ET74*EU74),0)</f>
        <v>0</v>
      </c>
      <c r="EW74" s="142"/>
      <c r="EX74" s="20">
        <f t="shared" ref="EX74:EX92" si="454">ET74-EV74</f>
        <v>0</v>
      </c>
      <c r="EY74" s="134"/>
      <c r="EZ74" s="131">
        <f t="shared" ref="EZ74:EZ92" si="455">EL74</f>
        <v>1</v>
      </c>
      <c r="FA74" s="20">
        <f t="shared" ref="FA74:FA92" si="456">ROUND((EZ74*EV74),0)</f>
        <v>0</v>
      </c>
      <c r="FB74" s="142"/>
      <c r="FC74" s="134">
        <f t="shared" ref="FC74:FC92" si="457">EV74-FA74</f>
        <v>0</v>
      </c>
      <c r="FD74" s="80">
        <f t="shared" ref="FD74:FD92" si="458">EV74-EH74</f>
        <v>0</v>
      </c>
      <c r="FE74" s="254" t="str">
        <f t="shared" ref="FE74:FE90" si="459">IF(FR74&lt;&gt;0,"Kérem, indokolja az eltérést!"," ")</f>
        <v xml:space="preserve"> </v>
      </c>
      <c r="FO74" s="129" t="str">
        <f t="shared" si="343"/>
        <v>B/I</v>
      </c>
    </row>
    <row r="75" spans="2:171" s="141" customFormat="1" x14ac:dyDescent="0.25">
      <c r="B75" s="130" t="s">
        <v>250</v>
      </c>
      <c r="C75" s="253"/>
      <c r="D75" s="253"/>
      <c r="E75" s="416" t="str">
        <f>'Pályáztatási szakasz'!E76:F76</f>
        <v>Költségelem megnevezés…</v>
      </c>
      <c r="F75" s="416"/>
      <c r="G75" s="250">
        <f>'Pályáztatási szakasz'!G76</f>
        <v>0</v>
      </c>
      <c r="H75" s="251">
        <f>'Pályáztatási szakasz'!AT76</f>
        <v>0</v>
      </c>
      <c r="I75" s="20">
        <f>'Pályáztatási szakasz'!AW76</f>
        <v>0</v>
      </c>
      <c r="J75" s="67">
        <f t="shared" si="344"/>
        <v>0</v>
      </c>
      <c r="K75" s="131">
        <f>'Pályáztatási szakasz'!AY76</f>
        <v>1</v>
      </c>
      <c r="L75" s="20">
        <f t="shared" si="355"/>
        <v>0</v>
      </c>
      <c r="M75" s="142"/>
      <c r="N75" s="20">
        <f t="shared" si="356"/>
        <v>0</v>
      </c>
      <c r="O75" s="134"/>
      <c r="P75" s="131">
        <f>'Pályáztatási szakasz'!BD76</f>
        <v>1</v>
      </c>
      <c r="Q75" s="20">
        <f t="shared" si="357"/>
        <v>0</v>
      </c>
      <c r="R75" s="142"/>
      <c r="S75" s="184">
        <f t="shared" si="358"/>
        <v>0</v>
      </c>
      <c r="T75" s="40">
        <f>'Pályáztatási szakasz'!W76</f>
        <v>0</v>
      </c>
      <c r="U75" s="254" t="str">
        <f t="shared" si="359"/>
        <v xml:space="preserve"> </v>
      </c>
      <c r="V75" s="135">
        <f t="shared" si="360"/>
        <v>0</v>
      </c>
      <c r="W75" s="20">
        <f t="shared" si="361"/>
        <v>0</v>
      </c>
      <c r="X75" s="21">
        <f t="shared" si="362"/>
        <v>0</v>
      </c>
      <c r="Y75" s="131">
        <f t="shared" si="345"/>
        <v>1</v>
      </c>
      <c r="Z75" s="20">
        <f t="shared" si="363"/>
        <v>0</v>
      </c>
      <c r="AA75" s="142"/>
      <c r="AB75" s="20">
        <f t="shared" si="364"/>
        <v>0</v>
      </c>
      <c r="AC75" s="134"/>
      <c r="AD75" s="131">
        <f t="shared" si="365"/>
        <v>1</v>
      </c>
      <c r="AE75" s="20">
        <f t="shared" si="366"/>
        <v>0</v>
      </c>
      <c r="AF75" s="142"/>
      <c r="AG75" s="134">
        <f t="shared" si="367"/>
        <v>0</v>
      </c>
      <c r="AH75" s="80">
        <f t="shared" si="368"/>
        <v>0</v>
      </c>
      <c r="AI75" s="254" t="str">
        <f t="shared" si="369"/>
        <v xml:space="preserve"> </v>
      </c>
      <c r="AJ75" s="135">
        <f t="shared" si="370"/>
        <v>0</v>
      </c>
      <c r="AK75" s="20">
        <f t="shared" si="371"/>
        <v>0</v>
      </c>
      <c r="AL75" s="21">
        <f t="shared" si="372"/>
        <v>0</v>
      </c>
      <c r="AM75" s="131">
        <f t="shared" si="346"/>
        <v>1</v>
      </c>
      <c r="AN75" s="20">
        <f t="shared" si="373"/>
        <v>0</v>
      </c>
      <c r="AO75" s="142"/>
      <c r="AP75" s="20">
        <f t="shared" si="374"/>
        <v>0</v>
      </c>
      <c r="AQ75" s="134"/>
      <c r="AR75" s="131">
        <f t="shared" si="375"/>
        <v>1</v>
      </c>
      <c r="AS75" s="20">
        <f t="shared" si="376"/>
        <v>0</v>
      </c>
      <c r="AT75" s="142"/>
      <c r="AU75" s="134">
        <f t="shared" si="377"/>
        <v>0</v>
      </c>
      <c r="AV75" s="80">
        <f t="shared" si="378"/>
        <v>0</v>
      </c>
      <c r="AW75" s="254" t="str">
        <f t="shared" si="379"/>
        <v xml:space="preserve"> </v>
      </c>
      <c r="AX75" s="135">
        <f t="shared" si="380"/>
        <v>0</v>
      </c>
      <c r="AY75" s="20">
        <f t="shared" si="381"/>
        <v>0</v>
      </c>
      <c r="AZ75" s="21">
        <f t="shared" si="382"/>
        <v>0</v>
      </c>
      <c r="BA75" s="131">
        <f t="shared" si="347"/>
        <v>1</v>
      </c>
      <c r="BB75" s="20">
        <f t="shared" si="383"/>
        <v>0</v>
      </c>
      <c r="BC75" s="142"/>
      <c r="BD75" s="20">
        <f t="shared" si="384"/>
        <v>0</v>
      </c>
      <c r="BE75" s="134"/>
      <c r="BF75" s="131">
        <f t="shared" si="385"/>
        <v>1</v>
      </c>
      <c r="BG75" s="20">
        <f t="shared" si="386"/>
        <v>0</v>
      </c>
      <c r="BH75" s="142"/>
      <c r="BI75" s="134">
        <f t="shared" si="387"/>
        <v>0</v>
      </c>
      <c r="BJ75" s="80">
        <f t="shared" si="388"/>
        <v>0</v>
      </c>
      <c r="BK75" s="254" t="str">
        <f t="shared" si="389"/>
        <v xml:space="preserve"> </v>
      </c>
      <c r="BL75" s="135">
        <f t="shared" si="390"/>
        <v>0</v>
      </c>
      <c r="BM75" s="20">
        <f t="shared" si="391"/>
        <v>0</v>
      </c>
      <c r="BN75" s="21">
        <f t="shared" si="392"/>
        <v>0</v>
      </c>
      <c r="BO75" s="131">
        <f t="shared" si="348"/>
        <v>1</v>
      </c>
      <c r="BP75" s="20">
        <f t="shared" si="393"/>
        <v>0</v>
      </c>
      <c r="BQ75" s="142"/>
      <c r="BR75" s="20">
        <f t="shared" si="394"/>
        <v>0</v>
      </c>
      <c r="BS75" s="134"/>
      <c r="BT75" s="131">
        <f t="shared" si="395"/>
        <v>1</v>
      </c>
      <c r="BU75" s="20">
        <f t="shared" si="396"/>
        <v>0</v>
      </c>
      <c r="BV75" s="142"/>
      <c r="BW75" s="134">
        <f t="shared" si="397"/>
        <v>0</v>
      </c>
      <c r="BX75" s="80">
        <f t="shared" si="398"/>
        <v>0</v>
      </c>
      <c r="BY75" s="254" t="str">
        <f t="shared" si="399"/>
        <v xml:space="preserve"> </v>
      </c>
      <c r="BZ75" s="135">
        <f t="shared" si="400"/>
        <v>0</v>
      </c>
      <c r="CA75" s="20">
        <f t="shared" si="401"/>
        <v>0</v>
      </c>
      <c r="CB75" s="21">
        <f t="shared" si="402"/>
        <v>0</v>
      </c>
      <c r="CC75" s="131">
        <f t="shared" si="349"/>
        <v>1</v>
      </c>
      <c r="CD75" s="20">
        <f t="shared" si="403"/>
        <v>0</v>
      </c>
      <c r="CE75" s="142"/>
      <c r="CF75" s="20">
        <f t="shared" si="404"/>
        <v>0</v>
      </c>
      <c r="CG75" s="134"/>
      <c r="CH75" s="131">
        <f t="shared" si="405"/>
        <v>1</v>
      </c>
      <c r="CI75" s="20">
        <f t="shared" si="406"/>
        <v>0</v>
      </c>
      <c r="CJ75" s="142"/>
      <c r="CK75" s="134">
        <f t="shared" si="407"/>
        <v>0</v>
      </c>
      <c r="CL75" s="80">
        <f t="shared" si="408"/>
        <v>0</v>
      </c>
      <c r="CM75" s="254" t="str">
        <f t="shared" si="409"/>
        <v xml:space="preserve"> </v>
      </c>
      <c r="CN75" s="135">
        <f t="shared" si="410"/>
        <v>0</v>
      </c>
      <c r="CO75" s="20">
        <f t="shared" si="411"/>
        <v>0</v>
      </c>
      <c r="CP75" s="21">
        <f t="shared" si="412"/>
        <v>0</v>
      </c>
      <c r="CQ75" s="131">
        <f t="shared" si="350"/>
        <v>1</v>
      </c>
      <c r="CR75" s="20">
        <f t="shared" si="413"/>
        <v>0</v>
      </c>
      <c r="CS75" s="142"/>
      <c r="CT75" s="20">
        <f t="shared" si="414"/>
        <v>0</v>
      </c>
      <c r="CU75" s="134"/>
      <c r="CV75" s="131">
        <f t="shared" si="415"/>
        <v>1</v>
      </c>
      <c r="CW75" s="20">
        <f t="shared" si="416"/>
        <v>0</v>
      </c>
      <c r="CX75" s="142"/>
      <c r="CY75" s="134">
        <f t="shared" si="417"/>
        <v>0</v>
      </c>
      <c r="CZ75" s="80">
        <f t="shared" si="418"/>
        <v>0</v>
      </c>
      <c r="DA75" s="254" t="str">
        <f t="shared" si="419"/>
        <v xml:space="preserve"> </v>
      </c>
      <c r="DB75" s="135">
        <f t="shared" si="420"/>
        <v>0</v>
      </c>
      <c r="DC75" s="20">
        <f t="shared" si="421"/>
        <v>0</v>
      </c>
      <c r="DD75" s="21">
        <f t="shared" si="422"/>
        <v>0</v>
      </c>
      <c r="DE75" s="131">
        <f t="shared" si="351"/>
        <v>1</v>
      </c>
      <c r="DF75" s="20">
        <f t="shared" si="423"/>
        <v>0</v>
      </c>
      <c r="DG75" s="142"/>
      <c r="DH75" s="20">
        <f t="shared" si="424"/>
        <v>0</v>
      </c>
      <c r="DI75" s="134"/>
      <c r="DJ75" s="131">
        <f t="shared" si="425"/>
        <v>1</v>
      </c>
      <c r="DK75" s="20">
        <f t="shared" si="426"/>
        <v>0</v>
      </c>
      <c r="DL75" s="142"/>
      <c r="DM75" s="134">
        <f t="shared" si="427"/>
        <v>0</v>
      </c>
      <c r="DN75" s="80">
        <f t="shared" si="428"/>
        <v>0</v>
      </c>
      <c r="DO75" s="254" t="str">
        <f t="shared" si="429"/>
        <v xml:space="preserve"> </v>
      </c>
      <c r="DP75" s="135">
        <f t="shared" si="430"/>
        <v>0</v>
      </c>
      <c r="DQ75" s="20">
        <f t="shared" si="431"/>
        <v>0</v>
      </c>
      <c r="DR75" s="21">
        <f t="shared" si="432"/>
        <v>0</v>
      </c>
      <c r="DS75" s="131">
        <f t="shared" si="352"/>
        <v>1</v>
      </c>
      <c r="DT75" s="20">
        <f t="shared" si="433"/>
        <v>0</v>
      </c>
      <c r="DU75" s="142"/>
      <c r="DV75" s="20">
        <f t="shared" si="434"/>
        <v>0</v>
      </c>
      <c r="DW75" s="134"/>
      <c r="DX75" s="131">
        <f t="shared" si="435"/>
        <v>1</v>
      </c>
      <c r="DY75" s="20">
        <f t="shared" si="436"/>
        <v>0</v>
      </c>
      <c r="DZ75" s="142"/>
      <c r="EA75" s="134">
        <f t="shared" si="437"/>
        <v>0</v>
      </c>
      <c r="EB75" s="80">
        <f t="shared" si="438"/>
        <v>0</v>
      </c>
      <c r="EC75" s="254" t="str">
        <f t="shared" si="439"/>
        <v xml:space="preserve"> </v>
      </c>
      <c r="ED75" s="135">
        <f t="shared" si="440"/>
        <v>0</v>
      </c>
      <c r="EE75" s="20">
        <f t="shared" si="441"/>
        <v>0</v>
      </c>
      <c r="EF75" s="21">
        <f t="shared" si="442"/>
        <v>0</v>
      </c>
      <c r="EG75" s="131">
        <f t="shared" si="353"/>
        <v>1</v>
      </c>
      <c r="EH75" s="20">
        <f t="shared" si="443"/>
        <v>0</v>
      </c>
      <c r="EI75" s="142"/>
      <c r="EJ75" s="20">
        <f t="shared" si="444"/>
        <v>0</v>
      </c>
      <c r="EK75" s="134"/>
      <c r="EL75" s="131">
        <f t="shared" si="445"/>
        <v>1</v>
      </c>
      <c r="EM75" s="20">
        <f t="shared" si="446"/>
        <v>0</v>
      </c>
      <c r="EN75" s="142"/>
      <c r="EO75" s="134">
        <f t="shared" si="447"/>
        <v>0</v>
      </c>
      <c r="EP75" s="80">
        <f t="shared" si="448"/>
        <v>0</v>
      </c>
      <c r="EQ75" s="254" t="str">
        <f t="shared" si="449"/>
        <v xml:space="preserve"> </v>
      </c>
      <c r="ER75" s="135">
        <f t="shared" si="450"/>
        <v>0</v>
      </c>
      <c r="ES75" s="20">
        <f t="shared" si="451"/>
        <v>0</v>
      </c>
      <c r="ET75" s="21">
        <f t="shared" si="452"/>
        <v>0</v>
      </c>
      <c r="EU75" s="131">
        <f t="shared" si="354"/>
        <v>1</v>
      </c>
      <c r="EV75" s="20">
        <f t="shared" si="453"/>
        <v>0</v>
      </c>
      <c r="EW75" s="142"/>
      <c r="EX75" s="20">
        <f t="shared" si="454"/>
        <v>0</v>
      </c>
      <c r="EY75" s="134"/>
      <c r="EZ75" s="131">
        <f t="shared" si="455"/>
        <v>1</v>
      </c>
      <c r="FA75" s="20">
        <f t="shared" si="456"/>
        <v>0</v>
      </c>
      <c r="FB75" s="142"/>
      <c r="FC75" s="134">
        <f t="shared" si="457"/>
        <v>0</v>
      </c>
      <c r="FD75" s="80">
        <f t="shared" si="458"/>
        <v>0</v>
      </c>
      <c r="FE75" s="254" t="str">
        <f t="shared" si="459"/>
        <v xml:space="preserve"> </v>
      </c>
      <c r="FO75" s="129" t="str">
        <f t="shared" si="343"/>
        <v>B/I</v>
      </c>
    </row>
    <row r="76" spans="2:171" s="141" customFormat="1" x14ac:dyDescent="0.25">
      <c r="B76" s="130" t="s">
        <v>251</v>
      </c>
      <c r="C76" s="253"/>
      <c r="D76" s="253"/>
      <c r="E76" s="416" t="str">
        <f>'Pályáztatási szakasz'!E77:F77</f>
        <v>Költségelem megnevezés…</v>
      </c>
      <c r="F76" s="416"/>
      <c r="G76" s="250">
        <f>'Pályáztatási szakasz'!G77</f>
        <v>0</v>
      </c>
      <c r="H76" s="251">
        <f>'Pályáztatási szakasz'!AT77</f>
        <v>0</v>
      </c>
      <c r="I76" s="20">
        <f>'Pályáztatási szakasz'!AW77</f>
        <v>0</v>
      </c>
      <c r="J76" s="67">
        <f t="shared" si="344"/>
        <v>0</v>
      </c>
      <c r="K76" s="131">
        <f>'Pályáztatási szakasz'!AY77</f>
        <v>1</v>
      </c>
      <c r="L76" s="20">
        <f t="shared" si="355"/>
        <v>0</v>
      </c>
      <c r="M76" s="142"/>
      <c r="N76" s="20">
        <f t="shared" si="356"/>
        <v>0</v>
      </c>
      <c r="O76" s="134"/>
      <c r="P76" s="131">
        <f>'Pályáztatási szakasz'!BD77</f>
        <v>1</v>
      </c>
      <c r="Q76" s="20">
        <f t="shared" si="357"/>
        <v>0</v>
      </c>
      <c r="R76" s="142"/>
      <c r="S76" s="184">
        <f t="shared" si="358"/>
        <v>0</v>
      </c>
      <c r="T76" s="40">
        <f>'Pályáztatási szakasz'!W77</f>
        <v>0</v>
      </c>
      <c r="U76" s="254" t="str">
        <f t="shared" si="359"/>
        <v xml:space="preserve"> </v>
      </c>
      <c r="V76" s="135">
        <f t="shared" si="360"/>
        <v>0</v>
      </c>
      <c r="W76" s="20">
        <f t="shared" si="361"/>
        <v>0</v>
      </c>
      <c r="X76" s="21">
        <f t="shared" si="362"/>
        <v>0</v>
      </c>
      <c r="Y76" s="131">
        <f t="shared" si="345"/>
        <v>1</v>
      </c>
      <c r="Z76" s="20">
        <f t="shared" si="363"/>
        <v>0</v>
      </c>
      <c r="AA76" s="142"/>
      <c r="AB76" s="20">
        <f t="shared" si="364"/>
        <v>0</v>
      </c>
      <c r="AC76" s="134"/>
      <c r="AD76" s="131">
        <f t="shared" si="365"/>
        <v>1</v>
      </c>
      <c r="AE76" s="20">
        <f t="shared" si="366"/>
        <v>0</v>
      </c>
      <c r="AF76" s="142"/>
      <c r="AG76" s="134">
        <f t="shared" si="367"/>
        <v>0</v>
      </c>
      <c r="AH76" s="80">
        <f t="shared" si="368"/>
        <v>0</v>
      </c>
      <c r="AI76" s="254" t="str">
        <f t="shared" si="369"/>
        <v xml:space="preserve"> </v>
      </c>
      <c r="AJ76" s="135">
        <f t="shared" si="370"/>
        <v>0</v>
      </c>
      <c r="AK76" s="20">
        <f t="shared" si="371"/>
        <v>0</v>
      </c>
      <c r="AL76" s="21">
        <f t="shared" si="372"/>
        <v>0</v>
      </c>
      <c r="AM76" s="131">
        <f t="shared" si="346"/>
        <v>1</v>
      </c>
      <c r="AN76" s="20">
        <f t="shared" si="373"/>
        <v>0</v>
      </c>
      <c r="AO76" s="142"/>
      <c r="AP76" s="20">
        <f t="shared" si="374"/>
        <v>0</v>
      </c>
      <c r="AQ76" s="134"/>
      <c r="AR76" s="131">
        <f t="shared" si="375"/>
        <v>1</v>
      </c>
      <c r="AS76" s="20">
        <f t="shared" si="376"/>
        <v>0</v>
      </c>
      <c r="AT76" s="142"/>
      <c r="AU76" s="134">
        <f t="shared" si="377"/>
        <v>0</v>
      </c>
      <c r="AV76" s="80">
        <f t="shared" si="378"/>
        <v>0</v>
      </c>
      <c r="AW76" s="254" t="str">
        <f t="shared" si="379"/>
        <v xml:space="preserve"> </v>
      </c>
      <c r="AX76" s="135">
        <f t="shared" si="380"/>
        <v>0</v>
      </c>
      <c r="AY76" s="20">
        <f t="shared" si="381"/>
        <v>0</v>
      </c>
      <c r="AZ76" s="21">
        <f t="shared" si="382"/>
        <v>0</v>
      </c>
      <c r="BA76" s="131">
        <f t="shared" si="347"/>
        <v>1</v>
      </c>
      <c r="BB76" s="20">
        <f t="shared" si="383"/>
        <v>0</v>
      </c>
      <c r="BC76" s="142"/>
      <c r="BD76" s="20">
        <f t="shared" si="384"/>
        <v>0</v>
      </c>
      <c r="BE76" s="134"/>
      <c r="BF76" s="131">
        <f t="shared" si="385"/>
        <v>1</v>
      </c>
      <c r="BG76" s="20">
        <f t="shared" si="386"/>
        <v>0</v>
      </c>
      <c r="BH76" s="142"/>
      <c r="BI76" s="134">
        <f t="shared" si="387"/>
        <v>0</v>
      </c>
      <c r="BJ76" s="80">
        <f t="shared" si="388"/>
        <v>0</v>
      </c>
      <c r="BK76" s="254" t="str">
        <f t="shared" si="389"/>
        <v xml:space="preserve"> </v>
      </c>
      <c r="BL76" s="135">
        <f t="shared" si="390"/>
        <v>0</v>
      </c>
      <c r="BM76" s="20">
        <f t="shared" si="391"/>
        <v>0</v>
      </c>
      <c r="BN76" s="21">
        <f t="shared" si="392"/>
        <v>0</v>
      </c>
      <c r="BO76" s="131">
        <f t="shared" si="348"/>
        <v>1</v>
      </c>
      <c r="BP76" s="20">
        <f t="shared" si="393"/>
        <v>0</v>
      </c>
      <c r="BQ76" s="142"/>
      <c r="BR76" s="20">
        <f t="shared" si="394"/>
        <v>0</v>
      </c>
      <c r="BS76" s="134"/>
      <c r="BT76" s="131">
        <f t="shared" si="395"/>
        <v>1</v>
      </c>
      <c r="BU76" s="20">
        <f t="shared" si="396"/>
        <v>0</v>
      </c>
      <c r="BV76" s="142"/>
      <c r="BW76" s="134">
        <f t="shared" si="397"/>
        <v>0</v>
      </c>
      <c r="BX76" s="80">
        <f t="shared" si="398"/>
        <v>0</v>
      </c>
      <c r="BY76" s="254" t="str">
        <f t="shared" si="399"/>
        <v xml:space="preserve"> </v>
      </c>
      <c r="BZ76" s="135">
        <f t="shared" si="400"/>
        <v>0</v>
      </c>
      <c r="CA76" s="20">
        <f t="shared" si="401"/>
        <v>0</v>
      </c>
      <c r="CB76" s="21">
        <f t="shared" si="402"/>
        <v>0</v>
      </c>
      <c r="CC76" s="131">
        <f t="shared" si="349"/>
        <v>1</v>
      </c>
      <c r="CD76" s="20">
        <f t="shared" si="403"/>
        <v>0</v>
      </c>
      <c r="CE76" s="142"/>
      <c r="CF76" s="20">
        <f t="shared" si="404"/>
        <v>0</v>
      </c>
      <c r="CG76" s="134"/>
      <c r="CH76" s="131">
        <f t="shared" si="405"/>
        <v>1</v>
      </c>
      <c r="CI76" s="20">
        <f t="shared" si="406"/>
        <v>0</v>
      </c>
      <c r="CJ76" s="142"/>
      <c r="CK76" s="134">
        <f t="shared" si="407"/>
        <v>0</v>
      </c>
      <c r="CL76" s="80">
        <f t="shared" si="408"/>
        <v>0</v>
      </c>
      <c r="CM76" s="254" t="str">
        <f t="shared" si="409"/>
        <v xml:space="preserve"> </v>
      </c>
      <c r="CN76" s="135">
        <f t="shared" si="410"/>
        <v>0</v>
      </c>
      <c r="CO76" s="20">
        <f t="shared" si="411"/>
        <v>0</v>
      </c>
      <c r="CP76" s="21">
        <f t="shared" si="412"/>
        <v>0</v>
      </c>
      <c r="CQ76" s="131">
        <f t="shared" si="350"/>
        <v>1</v>
      </c>
      <c r="CR76" s="20">
        <f t="shared" si="413"/>
        <v>0</v>
      </c>
      <c r="CS76" s="142"/>
      <c r="CT76" s="20">
        <f t="shared" si="414"/>
        <v>0</v>
      </c>
      <c r="CU76" s="134"/>
      <c r="CV76" s="131">
        <f t="shared" si="415"/>
        <v>1</v>
      </c>
      <c r="CW76" s="20">
        <f t="shared" si="416"/>
        <v>0</v>
      </c>
      <c r="CX76" s="142"/>
      <c r="CY76" s="134">
        <f t="shared" si="417"/>
        <v>0</v>
      </c>
      <c r="CZ76" s="80">
        <f t="shared" si="418"/>
        <v>0</v>
      </c>
      <c r="DA76" s="254" t="str">
        <f t="shared" si="419"/>
        <v xml:space="preserve"> </v>
      </c>
      <c r="DB76" s="135">
        <f t="shared" si="420"/>
        <v>0</v>
      </c>
      <c r="DC76" s="20">
        <f t="shared" si="421"/>
        <v>0</v>
      </c>
      <c r="DD76" s="21">
        <f t="shared" si="422"/>
        <v>0</v>
      </c>
      <c r="DE76" s="131">
        <f t="shared" si="351"/>
        <v>1</v>
      </c>
      <c r="DF76" s="20">
        <f t="shared" si="423"/>
        <v>0</v>
      </c>
      <c r="DG76" s="142"/>
      <c r="DH76" s="20">
        <f t="shared" si="424"/>
        <v>0</v>
      </c>
      <c r="DI76" s="134"/>
      <c r="DJ76" s="131">
        <f t="shared" si="425"/>
        <v>1</v>
      </c>
      <c r="DK76" s="20">
        <f t="shared" si="426"/>
        <v>0</v>
      </c>
      <c r="DL76" s="142"/>
      <c r="DM76" s="134">
        <f t="shared" si="427"/>
        <v>0</v>
      </c>
      <c r="DN76" s="80">
        <f t="shared" si="428"/>
        <v>0</v>
      </c>
      <c r="DO76" s="254" t="str">
        <f t="shared" si="429"/>
        <v xml:space="preserve"> </v>
      </c>
      <c r="DP76" s="135">
        <f t="shared" si="430"/>
        <v>0</v>
      </c>
      <c r="DQ76" s="20">
        <f t="shared" si="431"/>
        <v>0</v>
      </c>
      <c r="DR76" s="21">
        <f t="shared" si="432"/>
        <v>0</v>
      </c>
      <c r="DS76" s="131">
        <f t="shared" si="352"/>
        <v>1</v>
      </c>
      <c r="DT76" s="20">
        <f t="shared" si="433"/>
        <v>0</v>
      </c>
      <c r="DU76" s="142"/>
      <c r="DV76" s="20">
        <f t="shared" si="434"/>
        <v>0</v>
      </c>
      <c r="DW76" s="134"/>
      <c r="DX76" s="131">
        <f t="shared" si="435"/>
        <v>1</v>
      </c>
      <c r="DY76" s="20">
        <f t="shared" si="436"/>
        <v>0</v>
      </c>
      <c r="DZ76" s="142"/>
      <c r="EA76" s="134">
        <f t="shared" si="437"/>
        <v>0</v>
      </c>
      <c r="EB76" s="80">
        <f t="shared" si="438"/>
        <v>0</v>
      </c>
      <c r="EC76" s="254" t="str">
        <f t="shared" si="439"/>
        <v xml:space="preserve"> </v>
      </c>
      <c r="ED76" s="135">
        <f t="shared" si="440"/>
        <v>0</v>
      </c>
      <c r="EE76" s="20">
        <f t="shared" si="441"/>
        <v>0</v>
      </c>
      <c r="EF76" s="21">
        <f t="shared" si="442"/>
        <v>0</v>
      </c>
      <c r="EG76" s="131">
        <f t="shared" si="353"/>
        <v>1</v>
      </c>
      <c r="EH76" s="20">
        <f t="shared" si="443"/>
        <v>0</v>
      </c>
      <c r="EI76" s="142"/>
      <c r="EJ76" s="20">
        <f t="shared" si="444"/>
        <v>0</v>
      </c>
      <c r="EK76" s="134"/>
      <c r="EL76" s="131">
        <f t="shared" si="445"/>
        <v>1</v>
      </c>
      <c r="EM76" s="20">
        <f t="shared" si="446"/>
        <v>0</v>
      </c>
      <c r="EN76" s="142"/>
      <c r="EO76" s="134">
        <f t="shared" si="447"/>
        <v>0</v>
      </c>
      <c r="EP76" s="80">
        <f t="shared" si="448"/>
        <v>0</v>
      </c>
      <c r="EQ76" s="254" t="str">
        <f t="shared" si="449"/>
        <v xml:space="preserve"> </v>
      </c>
      <c r="ER76" s="135">
        <f t="shared" si="450"/>
        <v>0</v>
      </c>
      <c r="ES76" s="20">
        <f t="shared" si="451"/>
        <v>0</v>
      </c>
      <c r="ET76" s="21">
        <f t="shared" si="452"/>
        <v>0</v>
      </c>
      <c r="EU76" s="131">
        <f t="shared" si="354"/>
        <v>1</v>
      </c>
      <c r="EV76" s="20">
        <f t="shared" si="453"/>
        <v>0</v>
      </c>
      <c r="EW76" s="142"/>
      <c r="EX76" s="20">
        <f t="shared" si="454"/>
        <v>0</v>
      </c>
      <c r="EY76" s="134"/>
      <c r="EZ76" s="131">
        <f t="shared" si="455"/>
        <v>1</v>
      </c>
      <c r="FA76" s="20">
        <f t="shared" si="456"/>
        <v>0</v>
      </c>
      <c r="FB76" s="142"/>
      <c r="FC76" s="134">
        <f t="shared" si="457"/>
        <v>0</v>
      </c>
      <c r="FD76" s="80">
        <f t="shared" si="458"/>
        <v>0</v>
      </c>
      <c r="FE76" s="254" t="str">
        <f t="shared" si="459"/>
        <v xml:space="preserve"> </v>
      </c>
      <c r="FO76" s="129" t="str">
        <f t="shared" si="343"/>
        <v>B/I</v>
      </c>
    </row>
    <row r="77" spans="2:171" s="141" customFormat="1" x14ac:dyDescent="0.25">
      <c r="B77" s="130" t="s">
        <v>252</v>
      </c>
      <c r="C77" s="253"/>
      <c r="D77" s="253"/>
      <c r="E77" s="416" t="str">
        <f>'Pályáztatási szakasz'!E78:F78</f>
        <v>Költségelem megnevezés…</v>
      </c>
      <c r="F77" s="416"/>
      <c r="G77" s="250">
        <f>'Pályáztatási szakasz'!G78</f>
        <v>0</v>
      </c>
      <c r="H77" s="251">
        <f>'Pályáztatási szakasz'!AT78</f>
        <v>0</v>
      </c>
      <c r="I77" s="20">
        <f>'Pályáztatási szakasz'!AW78</f>
        <v>0</v>
      </c>
      <c r="J77" s="67">
        <f t="shared" si="344"/>
        <v>0</v>
      </c>
      <c r="K77" s="131">
        <f>'Pályáztatási szakasz'!AY78</f>
        <v>1</v>
      </c>
      <c r="L77" s="20">
        <f t="shared" si="355"/>
        <v>0</v>
      </c>
      <c r="M77" s="142"/>
      <c r="N77" s="20">
        <f t="shared" si="356"/>
        <v>0</v>
      </c>
      <c r="O77" s="134"/>
      <c r="P77" s="131">
        <f>'Pályáztatási szakasz'!BD78</f>
        <v>1</v>
      </c>
      <c r="Q77" s="20">
        <f t="shared" si="357"/>
        <v>0</v>
      </c>
      <c r="R77" s="142"/>
      <c r="S77" s="184">
        <f t="shared" si="358"/>
        <v>0</v>
      </c>
      <c r="T77" s="40">
        <f>'Pályáztatási szakasz'!W78</f>
        <v>0</v>
      </c>
      <c r="U77" s="254" t="str">
        <f t="shared" si="359"/>
        <v xml:space="preserve"> </v>
      </c>
      <c r="V77" s="135">
        <f t="shared" si="360"/>
        <v>0</v>
      </c>
      <c r="W77" s="20">
        <f t="shared" si="361"/>
        <v>0</v>
      </c>
      <c r="X77" s="21">
        <f t="shared" si="362"/>
        <v>0</v>
      </c>
      <c r="Y77" s="131">
        <f t="shared" si="345"/>
        <v>1</v>
      </c>
      <c r="Z77" s="20">
        <f t="shared" si="363"/>
        <v>0</v>
      </c>
      <c r="AA77" s="142"/>
      <c r="AB77" s="20">
        <f t="shared" si="364"/>
        <v>0</v>
      </c>
      <c r="AC77" s="134"/>
      <c r="AD77" s="131">
        <f t="shared" si="365"/>
        <v>1</v>
      </c>
      <c r="AE77" s="20">
        <f t="shared" si="366"/>
        <v>0</v>
      </c>
      <c r="AF77" s="142"/>
      <c r="AG77" s="134">
        <f t="shared" si="367"/>
        <v>0</v>
      </c>
      <c r="AH77" s="80">
        <f t="shared" si="368"/>
        <v>0</v>
      </c>
      <c r="AI77" s="254" t="str">
        <f t="shared" si="369"/>
        <v xml:space="preserve"> </v>
      </c>
      <c r="AJ77" s="135">
        <f t="shared" si="370"/>
        <v>0</v>
      </c>
      <c r="AK77" s="20">
        <f t="shared" si="371"/>
        <v>0</v>
      </c>
      <c r="AL77" s="21">
        <f t="shared" si="372"/>
        <v>0</v>
      </c>
      <c r="AM77" s="131">
        <f t="shared" si="346"/>
        <v>1</v>
      </c>
      <c r="AN77" s="20">
        <f t="shared" si="373"/>
        <v>0</v>
      </c>
      <c r="AO77" s="142"/>
      <c r="AP77" s="20">
        <f t="shared" si="374"/>
        <v>0</v>
      </c>
      <c r="AQ77" s="134"/>
      <c r="AR77" s="131">
        <f t="shared" si="375"/>
        <v>1</v>
      </c>
      <c r="AS77" s="20">
        <f t="shared" si="376"/>
        <v>0</v>
      </c>
      <c r="AT77" s="142"/>
      <c r="AU77" s="134">
        <f t="shared" si="377"/>
        <v>0</v>
      </c>
      <c r="AV77" s="80">
        <f t="shared" si="378"/>
        <v>0</v>
      </c>
      <c r="AW77" s="254" t="str">
        <f t="shared" si="379"/>
        <v xml:space="preserve"> </v>
      </c>
      <c r="AX77" s="135">
        <f t="shared" si="380"/>
        <v>0</v>
      </c>
      <c r="AY77" s="20">
        <f t="shared" si="381"/>
        <v>0</v>
      </c>
      <c r="AZ77" s="21">
        <f t="shared" si="382"/>
        <v>0</v>
      </c>
      <c r="BA77" s="131">
        <f t="shared" si="347"/>
        <v>1</v>
      </c>
      <c r="BB77" s="20">
        <f t="shared" si="383"/>
        <v>0</v>
      </c>
      <c r="BC77" s="142"/>
      <c r="BD77" s="20">
        <f t="shared" si="384"/>
        <v>0</v>
      </c>
      <c r="BE77" s="134"/>
      <c r="BF77" s="131">
        <f t="shared" si="385"/>
        <v>1</v>
      </c>
      <c r="BG77" s="20">
        <f t="shared" si="386"/>
        <v>0</v>
      </c>
      <c r="BH77" s="142"/>
      <c r="BI77" s="134">
        <f t="shared" si="387"/>
        <v>0</v>
      </c>
      <c r="BJ77" s="80">
        <f t="shared" si="388"/>
        <v>0</v>
      </c>
      <c r="BK77" s="254" t="str">
        <f t="shared" si="389"/>
        <v xml:space="preserve"> </v>
      </c>
      <c r="BL77" s="135">
        <f t="shared" si="390"/>
        <v>0</v>
      </c>
      <c r="BM77" s="20">
        <f t="shared" si="391"/>
        <v>0</v>
      </c>
      <c r="BN77" s="21">
        <f t="shared" si="392"/>
        <v>0</v>
      </c>
      <c r="BO77" s="131">
        <f t="shared" si="348"/>
        <v>1</v>
      </c>
      <c r="BP77" s="20">
        <f t="shared" si="393"/>
        <v>0</v>
      </c>
      <c r="BQ77" s="142"/>
      <c r="BR77" s="20">
        <f t="shared" si="394"/>
        <v>0</v>
      </c>
      <c r="BS77" s="134"/>
      <c r="BT77" s="131">
        <f t="shared" si="395"/>
        <v>1</v>
      </c>
      <c r="BU77" s="20">
        <f t="shared" si="396"/>
        <v>0</v>
      </c>
      <c r="BV77" s="142"/>
      <c r="BW77" s="134">
        <f t="shared" si="397"/>
        <v>0</v>
      </c>
      <c r="BX77" s="80">
        <f t="shared" si="398"/>
        <v>0</v>
      </c>
      <c r="BY77" s="254" t="str">
        <f t="shared" si="399"/>
        <v xml:space="preserve"> </v>
      </c>
      <c r="BZ77" s="135">
        <f t="shared" si="400"/>
        <v>0</v>
      </c>
      <c r="CA77" s="20">
        <f t="shared" si="401"/>
        <v>0</v>
      </c>
      <c r="CB77" s="21">
        <f t="shared" si="402"/>
        <v>0</v>
      </c>
      <c r="CC77" s="131">
        <f t="shared" si="349"/>
        <v>1</v>
      </c>
      <c r="CD77" s="20">
        <f t="shared" si="403"/>
        <v>0</v>
      </c>
      <c r="CE77" s="142"/>
      <c r="CF77" s="20">
        <f t="shared" si="404"/>
        <v>0</v>
      </c>
      <c r="CG77" s="134"/>
      <c r="CH77" s="131">
        <f t="shared" si="405"/>
        <v>1</v>
      </c>
      <c r="CI77" s="20">
        <f t="shared" si="406"/>
        <v>0</v>
      </c>
      <c r="CJ77" s="142"/>
      <c r="CK77" s="134">
        <f t="shared" si="407"/>
        <v>0</v>
      </c>
      <c r="CL77" s="80">
        <f t="shared" si="408"/>
        <v>0</v>
      </c>
      <c r="CM77" s="254" t="str">
        <f t="shared" si="409"/>
        <v xml:space="preserve"> </v>
      </c>
      <c r="CN77" s="135">
        <f t="shared" si="410"/>
        <v>0</v>
      </c>
      <c r="CO77" s="20">
        <f t="shared" si="411"/>
        <v>0</v>
      </c>
      <c r="CP77" s="21">
        <f t="shared" si="412"/>
        <v>0</v>
      </c>
      <c r="CQ77" s="131">
        <f t="shared" si="350"/>
        <v>1</v>
      </c>
      <c r="CR77" s="20">
        <f t="shared" si="413"/>
        <v>0</v>
      </c>
      <c r="CS77" s="142"/>
      <c r="CT77" s="20">
        <f t="shared" si="414"/>
        <v>0</v>
      </c>
      <c r="CU77" s="134"/>
      <c r="CV77" s="131">
        <f t="shared" si="415"/>
        <v>1</v>
      </c>
      <c r="CW77" s="20">
        <f t="shared" si="416"/>
        <v>0</v>
      </c>
      <c r="CX77" s="142"/>
      <c r="CY77" s="134">
        <f t="shared" si="417"/>
        <v>0</v>
      </c>
      <c r="CZ77" s="80">
        <f t="shared" si="418"/>
        <v>0</v>
      </c>
      <c r="DA77" s="254" t="str">
        <f t="shared" si="419"/>
        <v xml:space="preserve"> </v>
      </c>
      <c r="DB77" s="135">
        <f t="shared" si="420"/>
        <v>0</v>
      </c>
      <c r="DC77" s="20">
        <f t="shared" si="421"/>
        <v>0</v>
      </c>
      <c r="DD77" s="21">
        <f t="shared" si="422"/>
        <v>0</v>
      </c>
      <c r="DE77" s="131">
        <f t="shared" si="351"/>
        <v>1</v>
      </c>
      <c r="DF77" s="20">
        <f t="shared" si="423"/>
        <v>0</v>
      </c>
      <c r="DG77" s="142"/>
      <c r="DH77" s="20">
        <f t="shared" si="424"/>
        <v>0</v>
      </c>
      <c r="DI77" s="134"/>
      <c r="DJ77" s="131">
        <f t="shared" si="425"/>
        <v>1</v>
      </c>
      <c r="DK77" s="20">
        <f t="shared" si="426"/>
        <v>0</v>
      </c>
      <c r="DL77" s="142"/>
      <c r="DM77" s="134">
        <f t="shared" si="427"/>
        <v>0</v>
      </c>
      <c r="DN77" s="80">
        <f t="shared" si="428"/>
        <v>0</v>
      </c>
      <c r="DO77" s="254" t="str">
        <f t="shared" si="429"/>
        <v xml:space="preserve"> </v>
      </c>
      <c r="DP77" s="135">
        <f t="shared" si="430"/>
        <v>0</v>
      </c>
      <c r="DQ77" s="20">
        <f t="shared" si="431"/>
        <v>0</v>
      </c>
      <c r="DR77" s="21">
        <f t="shared" si="432"/>
        <v>0</v>
      </c>
      <c r="DS77" s="131">
        <f t="shared" si="352"/>
        <v>1</v>
      </c>
      <c r="DT77" s="20">
        <f t="shared" si="433"/>
        <v>0</v>
      </c>
      <c r="DU77" s="142"/>
      <c r="DV77" s="20">
        <f t="shared" si="434"/>
        <v>0</v>
      </c>
      <c r="DW77" s="134"/>
      <c r="DX77" s="131">
        <f t="shared" si="435"/>
        <v>1</v>
      </c>
      <c r="DY77" s="20">
        <f t="shared" si="436"/>
        <v>0</v>
      </c>
      <c r="DZ77" s="142"/>
      <c r="EA77" s="134">
        <f t="shared" si="437"/>
        <v>0</v>
      </c>
      <c r="EB77" s="80">
        <f t="shared" si="438"/>
        <v>0</v>
      </c>
      <c r="EC77" s="254" t="str">
        <f t="shared" si="439"/>
        <v xml:space="preserve"> </v>
      </c>
      <c r="ED77" s="135">
        <f t="shared" si="440"/>
        <v>0</v>
      </c>
      <c r="EE77" s="20">
        <f t="shared" si="441"/>
        <v>0</v>
      </c>
      <c r="EF77" s="21">
        <f t="shared" si="442"/>
        <v>0</v>
      </c>
      <c r="EG77" s="131">
        <f t="shared" si="353"/>
        <v>1</v>
      </c>
      <c r="EH77" s="20">
        <f t="shared" si="443"/>
        <v>0</v>
      </c>
      <c r="EI77" s="142"/>
      <c r="EJ77" s="20">
        <f t="shared" si="444"/>
        <v>0</v>
      </c>
      <c r="EK77" s="134"/>
      <c r="EL77" s="131">
        <f t="shared" si="445"/>
        <v>1</v>
      </c>
      <c r="EM77" s="20">
        <f t="shared" si="446"/>
        <v>0</v>
      </c>
      <c r="EN77" s="142"/>
      <c r="EO77" s="134">
        <f t="shared" si="447"/>
        <v>0</v>
      </c>
      <c r="EP77" s="80">
        <f t="shared" si="448"/>
        <v>0</v>
      </c>
      <c r="EQ77" s="254" t="str">
        <f t="shared" si="449"/>
        <v xml:space="preserve"> </v>
      </c>
      <c r="ER77" s="135">
        <f t="shared" si="450"/>
        <v>0</v>
      </c>
      <c r="ES77" s="20">
        <f t="shared" si="451"/>
        <v>0</v>
      </c>
      <c r="ET77" s="21">
        <f t="shared" si="452"/>
        <v>0</v>
      </c>
      <c r="EU77" s="131">
        <f t="shared" si="354"/>
        <v>1</v>
      </c>
      <c r="EV77" s="20">
        <f t="shared" si="453"/>
        <v>0</v>
      </c>
      <c r="EW77" s="142"/>
      <c r="EX77" s="20">
        <f t="shared" si="454"/>
        <v>0</v>
      </c>
      <c r="EY77" s="134"/>
      <c r="EZ77" s="131">
        <f t="shared" si="455"/>
        <v>1</v>
      </c>
      <c r="FA77" s="20">
        <f t="shared" si="456"/>
        <v>0</v>
      </c>
      <c r="FB77" s="142"/>
      <c r="FC77" s="134">
        <f t="shared" si="457"/>
        <v>0</v>
      </c>
      <c r="FD77" s="80">
        <f t="shared" si="458"/>
        <v>0</v>
      </c>
      <c r="FE77" s="254" t="str">
        <f t="shared" si="459"/>
        <v xml:space="preserve"> </v>
      </c>
      <c r="FO77" s="129" t="str">
        <f t="shared" si="343"/>
        <v>B/I</v>
      </c>
    </row>
    <row r="78" spans="2:171" s="141" customFormat="1" x14ac:dyDescent="0.25">
      <c r="B78" s="130" t="s">
        <v>253</v>
      </c>
      <c r="C78" s="253"/>
      <c r="D78" s="253"/>
      <c r="E78" s="416" t="str">
        <f>'Pályáztatási szakasz'!E79:F79</f>
        <v>Költségelem megnevezés…</v>
      </c>
      <c r="F78" s="416"/>
      <c r="G78" s="250">
        <f>'Pályáztatási szakasz'!G79</f>
        <v>0</v>
      </c>
      <c r="H78" s="251">
        <f>'Pályáztatási szakasz'!AT79</f>
        <v>0</v>
      </c>
      <c r="I78" s="20">
        <f>'Pályáztatási szakasz'!AW79</f>
        <v>0</v>
      </c>
      <c r="J78" s="67">
        <f t="shared" si="344"/>
        <v>0</v>
      </c>
      <c r="K78" s="131">
        <f>'Pályáztatási szakasz'!AY79</f>
        <v>1</v>
      </c>
      <c r="L78" s="20">
        <f t="shared" si="355"/>
        <v>0</v>
      </c>
      <c r="M78" s="142"/>
      <c r="N78" s="20">
        <f t="shared" si="356"/>
        <v>0</v>
      </c>
      <c r="O78" s="134"/>
      <c r="P78" s="131">
        <f>'Pályáztatási szakasz'!BD79</f>
        <v>1</v>
      </c>
      <c r="Q78" s="20">
        <f t="shared" si="357"/>
        <v>0</v>
      </c>
      <c r="R78" s="142"/>
      <c r="S78" s="184">
        <f t="shared" si="358"/>
        <v>0</v>
      </c>
      <c r="T78" s="40">
        <f>'Pályáztatási szakasz'!W79</f>
        <v>0</v>
      </c>
      <c r="U78" s="254" t="str">
        <f t="shared" si="359"/>
        <v xml:space="preserve"> </v>
      </c>
      <c r="V78" s="135">
        <f t="shared" si="360"/>
        <v>0</v>
      </c>
      <c r="W78" s="20">
        <f t="shared" si="361"/>
        <v>0</v>
      </c>
      <c r="X78" s="21">
        <f t="shared" si="362"/>
        <v>0</v>
      </c>
      <c r="Y78" s="131">
        <f t="shared" si="345"/>
        <v>1</v>
      </c>
      <c r="Z78" s="20">
        <f t="shared" si="363"/>
        <v>0</v>
      </c>
      <c r="AA78" s="142"/>
      <c r="AB78" s="20">
        <f t="shared" si="364"/>
        <v>0</v>
      </c>
      <c r="AC78" s="134"/>
      <c r="AD78" s="131">
        <f t="shared" si="365"/>
        <v>1</v>
      </c>
      <c r="AE78" s="20">
        <f t="shared" si="366"/>
        <v>0</v>
      </c>
      <c r="AF78" s="142"/>
      <c r="AG78" s="134">
        <f t="shared" si="367"/>
        <v>0</v>
      </c>
      <c r="AH78" s="80">
        <f t="shared" si="368"/>
        <v>0</v>
      </c>
      <c r="AI78" s="254" t="str">
        <f t="shared" si="369"/>
        <v xml:space="preserve"> </v>
      </c>
      <c r="AJ78" s="135">
        <f t="shared" si="370"/>
        <v>0</v>
      </c>
      <c r="AK78" s="20">
        <f t="shared" si="371"/>
        <v>0</v>
      </c>
      <c r="AL78" s="21">
        <f t="shared" si="372"/>
        <v>0</v>
      </c>
      <c r="AM78" s="131">
        <f t="shared" si="346"/>
        <v>1</v>
      </c>
      <c r="AN78" s="20">
        <f t="shared" si="373"/>
        <v>0</v>
      </c>
      <c r="AO78" s="142"/>
      <c r="AP78" s="20">
        <f t="shared" si="374"/>
        <v>0</v>
      </c>
      <c r="AQ78" s="134"/>
      <c r="AR78" s="131">
        <f t="shared" si="375"/>
        <v>1</v>
      </c>
      <c r="AS78" s="20">
        <f t="shared" si="376"/>
        <v>0</v>
      </c>
      <c r="AT78" s="142"/>
      <c r="AU78" s="134">
        <f t="shared" si="377"/>
        <v>0</v>
      </c>
      <c r="AV78" s="80">
        <f t="shared" si="378"/>
        <v>0</v>
      </c>
      <c r="AW78" s="254" t="str">
        <f t="shared" si="379"/>
        <v xml:space="preserve"> </v>
      </c>
      <c r="AX78" s="135">
        <f t="shared" si="380"/>
        <v>0</v>
      </c>
      <c r="AY78" s="20">
        <f t="shared" si="381"/>
        <v>0</v>
      </c>
      <c r="AZ78" s="21">
        <f t="shared" si="382"/>
        <v>0</v>
      </c>
      <c r="BA78" s="131">
        <f t="shared" si="347"/>
        <v>1</v>
      </c>
      <c r="BB78" s="20">
        <f t="shared" si="383"/>
        <v>0</v>
      </c>
      <c r="BC78" s="142"/>
      <c r="BD78" s="20">
        <f t="shared" si="384"/>
        <v>0</v>
      </c>
      <c r="BE78" s="134"/>
      <c r="BF78" s="131">
        <f t="shared" si="385"/>
        <v>1</v>
      </c>
      <c r="BG78" s="20">
        <f t="shared" si="386"/>
        <v>0</v>
      </c>
      <c r="BH78" s="142"/>
      <c r="BI78" s="134">
        <f t="shared" si="387"/>
        <v>0</v>
      </c>
      <c r="BJ78" s="80">
        <f t="shared" si="388"/>
        <v>0</v>
      </c>
      <c r="BK78" s="254" t="str">
        <f t="shared" si="389"/>
        <v xml:space="preserve"> </v>
      </c>
      <c r="BL78" s="135">
        <f t="shared" si="390"/>
        <v>0</v>
      </c>
      <c r="BM78" s="20">
        <f t="shared" si="391"/>
        <v>0</v>
      </c>
      <c r="BN78" s="21">
        <f t="shared" si="392"/>
        <v>0</v>
      </c>
      <c r="BO78" s="131">
        <f t="shared" si="348"/>
        <v>1</v>
      </c>
      <c r="BP78" s="20">
        <f t="shared" si="393"/>
        <v>0</v>
      </c>
      <c r="BQ78" s="142"/>
      <c r="BR78" s="20">
        <f t="shared" si="394"/>
        <v>0</v>
      </c>
      <c r="BS78" s="134"/>
      <c r="BT78" s="131">
        <f t="shared" si="395"/>
        <v>1</v>
      </c>
      <c r="BU78" s="20">
        <f t="shared" si="396"/>
        <v>0</v>
      </c>
      <c r="BV78" s="142"/>
      <c r="BW78" s="134">
        <f t="shared" si="397"/>
        <v>0</v>
      </c>
      <c r="BX78" s="80">
        <f t="shared" si="398"/>
        <v>0</v>
      </c>
      <c r="BY78" s="254" t="str">
        <f t="shared" si="399"/>
        <v xml:space="preserve"> </v>
      </c>
      <c r="BZ78" s="135">
        <f t="shared" si="400"/>
        <v>0</v>
      </c>
      <c r="CA78" s="20">
        <f t="shared" si="401"/>
        <v>0</v>
      </c>
      <c r="CB78" s="21">
        <f t="shared" si="402"/>
        <v>0</v>
      </c>
      <c r="CC78" s="131">
        <f t="shared" si="349"/>
        <v>1</v>
      </c>
      <c r="CD78" s="20">
        <f t="shared" si="403"/>
        <v>0</v>
      </c>
      <c r="CE78" s="142"/>
      <c r="CF78" s="20">
        <f t="shared" si="404"/>
        <v>0</v>
      </c>
      <c r="CG78" s="134"/>
      <c r="CH78" s="131">
        <f t="shared" si="405"/>
        <v>1</v>
      </c>
      <c r="CI78" s="20">
        <f t="shared" si="406"/>
        <v>0</v>
      </c>
      <c r="CJ78" s="142"/>
      <c r="CK78" s="134">
        <f t="shared" si="407"/>
        <v>0</v>
      </c>
      <c r="CL78" s="80">
        <f t="shared" si="408"/>
        <v>0</v>
      </c>
      <c r="CM78" s="254" t="str">
        <f t="shared" si="409"/>
        <v xml:space="preserve"> </v>
      </c>
      <c r="CN78" s="135">
        <f t="shared" si="410"/>
        <v>0</v>
      </c>
      <c r="CO78" s="20">
        <f t="shared" si="411"/>
        <v>0</v>
      </c>
      <c r="CP78" s="21">
        <f t="shared" si="412"/>
        <v>0</v>
      </c>
      <c r="CQ78" s="131">
        <f t="shared" si="350"/>
        <v>1</v>
      </c>
      <c r="CR78" s="20">
        <f t="shared" si="413"/>
        <v>0</v>
      </c>
      <c r="CS78" s="142"/>
      <c r="CT78" s="20">
        <f t="shared" si="414"/>
        <v>0</v>
      </c>
      <c r="CU78" s="134"/>
      <c r="CV78" s="131">
        <f t="shared" si="415"/>
        <v>1</v>
      </c>
      <c r="CW78" s="20">
        <f t="shared" si="416"/>
        <v>0</v>
      </c>
      <c r="CX78" s="142"/>
      <c r="CY78" s="134">
        <f t="shared" si="417"/>
        <v>0</v>
      </c>
      <c r="CZ78" s="80">
        <f t="shared" si="418"/>
        <v>0</v>
      </c>
      <c r="DA78" s="254" t="str">
        <f t="shared" si="419"/>
        <v xml:space="preserve"> </v>
      </c>
      <c r="DB78" s="135">
        <f t="shared" si="420"/>
        <v>0</v>
      </c>
      <c r="DC78" s="20">
        <f t="shared" si="421"/>
        <v>0</v>
      </c>
      <c r="DD78" s="21">
        <f t="shared" si="422"/>
        <v>0</v>
      </c>
      <c r="DE78" s="131">
        <f t="shared" si="351"/>
        <v>1</v>
      </c>
      <c r="DF78" s="20">
        <f t="shared" si="423"/>
        <v>0</v>
      </c>
      <c r="DG78" s="142"/>
      <c r="DH78" s="20">
        <f t="shared" si="424"/>
        <v>0</v>
      </c>
      <c r="DI78" s="134"/>
      <c r="DJ78" s="131">
        <f t="shared" si="425"/>
        <v>1</v>
      </c>
      <c r="DK78" s="20">
        <f t="shared" si="426"/>
        <v>0</v>
      </c>
      <c r="DL78" s="142"/>
      <c r="DM78" s="134">
        <f t="shared" si="427"/>
        <v>0</v>
      </c>
      <c r="DN78" s="80">
        <f t="shared" si="428"/>
        <v>0</v>
      </c>
      <c r="DO78" s="254" t="str">
        <f t="shared" si="429"/>
        <v xml:space="preserve"> </v>
      </c>
      <c r="DP78" s="135">
        <f t="shared" si="430"/>
        <v>0</v>
      </c>
      <c r="DQ78" s="20">
        <f t="shared" si="431"/>
        <v>0</v>
      </c>
      <c r="DR78" s="21">
        <f t="shared" si="432"/>
        <v>0</v>
      </c>
      <c r="DS78" s="131">
        <f t="shared" si="352"/>
        <v>1</v>
      </c>
      <c r="DT78" s="20">
        <f t="shared" si="433"/>
        <v>0</v>
      </c>
      <c r="DU78" s="142"/>
      <c r="DV78" s="20">
        <f t="shared" si="434"/>
        <v>0</v>
      </c>
      <c r="DW78" s="134"/>
      <c r="DX78" s="131">
        <f t="shared" si="435"/>
        <v>1</v>
      </c>
      <c r="DY78" s="20">
        <f t="shared" si="436"/>
        <v>0</v>
      </c>
      <c r="DZ78" s="142"/>
      <c r="EA78" s="134">
        <f t="shared" si="437"/>
        <v>0</v>
      </c>
      <c r="EB78" s="80">
        <f t="shared" si="438"/>
        <v>0</v>
      </c>
      <c r="EC78" s="254" t="str">
        <f t="shared" si="439"/>
        <v xml:space="preserve"> </v>
      </c>
      <c r="ED78" s="135">
        <f t="shared" si="440"/>
        <v>0</v>
      </c>
      <c r="EE78" s="20">
        <f t="shared" si="441"/>
        <v>0</v>
      </c>
      <c r="EF78" s="21">
        <f t="shared" si="442"/>
        <v>0</v>
      </c>
      <c r="EG78" s="131">
        <f t="shared" si="353"/>
        <v>1</v>
      </c>
      <c r="EH78" s="20">
        <f t="shared" si="443"/>
        <v>0</v>
      </c>
      <c r="EI78" s="142"/>
      <c r="EJ78" s="20">
        <f t="shared" si="444"/>
        <v>0</v>
      </c>
      <c r="EK78" s="134"/>
      <c r="EL78" s="131">
        <f t="shared" si="445"/>
        <v>1</v>
      </c>
      <c r="EM78" s="20">
        <f t="shared" si="446"/>
        <v>0</v>
      </c>
      <c r="EN78" s="142"/>
      <c r="EO78" s="134">
        <f t="shared" si="447"/>
        <v>0</v>
      </c>
      <c r="EP78" s="80">
        <f t="shared" si="448"/>
        <v>0</v>
      </c>
      <c r="EQ78" s="254" t="str">
        <f t="shared" si="449"/>
        <v xml:space="preserve"> </v>
      </c>
      <c r="ER78" s="135">
        <f t="shared" si="450"/>
        <v>0</v>
      </c>
      <c r="ES78" s="20">
        <f t="shared" si="451"/>
        <v>0</v>
      </c>
      <c r="ET78" s="21">
        <f t="shared" si="452"/>
        <v>0</v>
      </c>
      <c r="EU78" s="131">
        <f t="shared" si="354"/>
        <v>1</v>
      </c>
      <c r="EV78" s="20">
        <f t="shared" si="453"/>
        <v>0</v>
      </c>
      <c r="EW78" s="142"/>
      <c r="EX78" s="20">
        <f t="shared" si="454"/>
        <v>0</v>
      </c>
      <c r="EY78" s="134"/>
      <c r="EZ78" s="131">
        <f t="shared" si="455"/>
        <v>1</v>
      </c>
      <c r="FA78" s="20">
        <f t="shared" si="456"/>
        <v>0</v>
      </c>
      <c r="FB78" s="142"/>
      <c r="FC78" s="134">
        <f t="shared" si="457"/>
        <v>0</v>
      </c>
      <c r="FD78" s="80">
        <f t="shared" si="458"/>
        <v>0</v>
      </c>
      <c r="FE78" s="254" t="str">
        <f t="shared" si="459"/>
        <v xml:space="preserve"> </v>
      </c>
      <c r="FO78" s="129" t="str">
        <f t="shared" si="343"/>
        <v>B/I</v>
      </c>
    </row>
    <row r="79" spans="2:171" s="141" customFormat="1" x14ac:dyDescent="0.25">
      <c r="B79" s="130" t="s">
        <v>254</v>
      </c>
      <c r="C79" s="253"/>
      <c r="D79" s="253"/>
      <c r="E79" s="416" t="str">
        <f>'Pályáztatási szakasz'!E80:F80</f>
        <v>Költségelem megnevezés…</v>
      </c>
      <c r="F79" s="416"/>
      <c r="G79" s="250">
        <f>'Pályáztatási szakasz'!G80</f>
        <v>0</v>
      </c>
      <c r="H79" s="251">
        <f>'Pályáztatási szakasz'!AT80</f>
        <v>0</v>
      </c>
      <c r="I79" s="20">
        <f>'Pályáztatási szakasz'!AW80</f>
        <v>0</v>
      </c>
      <c r="J79" s="67">
        <f t="shared" si="344"/>
        <v>0</v>
      </c>
      <c r="K79" s="131">
        <f>'Pályáztatási szakasz'!AY80</f>
        <v>1</v>
      </c>
      <c r="L79" s="20">
        <f t="shared" si="355"/>
        <v>0</v>
      </c>
      <c r="M79" s="142"/>
      <c r="N79" s="20">
        <f t="shared" si="356"/>
        <v>0</v>
      </c>
      <c r="O79" s="134"/>
      <c r="P79" s="131">
        <f>'Pályáztatási szakasz'!BD80</f>
        <v>1</v>
      </c>
      <c r="Q79" s="20">
        <f t="shared" si="357"/>
        <v>0</v>
      </c>
      <c r="R79" s="142"/>
      <c r="S79" s="184">
        <f t="shared" si="358"/>
        <v>0</v>
      </c>
      <c r="T79" s="40">
        <f>'Pályáztatási szakasz'!W80</f>
        <v>0</v>
      </c>
      <c r="U79" s="254" t="str">
        <f t="shared" si="359"/>
        <v xml:space="preserve"> </v>
      </c>
      <c r="V79" s="135">
        <f t="shared" si="360"/>
        <v>0</v>
      </c>
      <c r="W79" s="20">
        <f t="shared" si="361"/>
        <v>0</v>
      </c>
      <c r="X79" s="21">
        <f t="shared" si="362"/>
        <v>0</v>
      </c>
      <c r="Y79" s="131">
        <f t="shared" si="345"/>
        <v>1</v>
      </c>
      <c r="Z79" s="20">
        <f t="shared" si="363"/>
        <v>0</v>
      </c>
      <c r="AA79" s="142"/>
      <c r="AB79" s="20">
        <f t="shared" si="364"/>
        <v>0</v>
      </c>
      <c r="AC79" s="134"/>
      <c r="AD79" s="131">
        <f t="shared" si="365"/>
        <v>1</v>
      </c>
      <c r="AE79" s="20">
        <f t="shared" si="366"/>
        <v>0</v>
      </c>
      <c r="AF79" s="142"/>
      <c r="AG79" s="134">
        <f t="shared" si="367"/>
        <v>0</v>
      </c>
      <c r="AH79" s="80">
        <f t="shared" si="368"/>
        <v>0</v>
      </c>
      <c r="AI79" s="254" t="str">
        <f t="shared" si="369"/>
        <v xml:space="preserve"> </v>
      </c>
      <c r="AJ79" s="135">
        <f t="shared" si="370"/>
        <v>0</v>
      </c>
      <c r="AK79" s="20">
        <f t="shared" si="371"/>
        <v>0</v>
      </c>
      <c r="AL79" s="21">
        <f t="shared" si="372"/>
        <v>0</v>
      </c>
      <c r="AM79" s="131">
        <f t="shared" si="346"/>
        <v>1</v>
      </c>
      <c r="AN79" s="20">
        <f t="shared" si="373"/>
        <v>0</v>
      </c>
      <c r="AO79" s="142"/>
      <c r="AP79" s="20">
        <f t="shared" si="374"/>
        <v>0</v>
      </c>
      <c r="AQ79" s="134"/>
      <c r="AR79" s="131">
        <f t="shared" si="375"/>
        <v>1</v>
      </c>
      <c r="AS79" s="20">
        <f t="shared" si="376"/>
        <v>0</v>
      </c>
      <c r="AT79" s="142"/>
      <c r="AU79" s="134">
        <f t="shared" si="377"/>
        <v>0</v>
      </c>
      <c r="AV79" s="80">
        <f t="shared" si="378"/>
        <v>0</v>
      </c>
      <c r="AW79" s="254" t="str">
        <f t="shared" si="379"/>
        <v xml:space="preserve"> </v>
      </c>
      <c r="AX79" s="135">
        <f t="shared" si="380"/>
        <v>0</v>
      </c>
      <c r="AY79" s="20">
        <f t="shared" si="381"/>
        <v>0</v>
      </c>
      <c r="AZ79" s="21">
        <f t="shared" si="382"/>
        <v>0</v>
      </c>
      <c r="BA79" s="131">
        <f t="shared" si="347"/>
        <v>1</v>
      </c>
      <c r="BB79" s="20">
        <f t="shared" si="383"/>
        <v>0</v>
      </c>
      <c r="BC79" s="142"/>
      <c r="BD79" s="20">
        <f t="shared" si="384"/>
        <v>0</v>
      </c>
      <c r="BE79" s="134"/>
      <c r="BF79" s="131">
        <f t="shared" si="385"/>
        <v>1</v>
      </c>
      <c r="BG79" s="20">
        <f t="shared" si="386"/>
        <v>0</v>
      </c>
      <c r="BH79" s="142"/>
      <c r="BI79" s="134">
        <f t="shared" si="387"/>
        <v>0</v>
      </c>
      <c r="BJ79" s="80">
        <f t="shared" si="388"/>
        <v>0</v>
      </c>
      <c r="BK79" s="254" t="str">
        <f t="shared" si="389"/>
        <v xml:space="preserve"> </v>
      </c>
      <c r="BL79" s="135">
        <f t="shared" si="390"/>
        <v>0</v>
      </c>
      <c r="BM79" s="20">
        <f t="shared" si="391"/>
        <v>0</v>
      </c>
      <c r="BN79" s="21">
        <f t="shared" si="392"/>
        <v>0</v>
      </c>
      <c r="BO79" s="131">
        <f t="shared" si="348"/>
        <v>1</v>
      </c>
      <c r="BP79" s="20">
        <f t="shared" si="393"/>
        <v>0</v>
      </c>
      <c r="BQ79" s="142"/>
      <c r="BR79" s="20">
        <f t="shared" si="394"/>
        <v>0</v>
      </c>
      <c r="BS79" s="134"/>
      <c r="BT79" s="131">
        <f t="shared" si="395"/>
        <v>1</v>
      </c>
      <c r="BU79" s="20">
        <f t="shared" si="396"/>
        <v>0</v>
      </c>
      <c r="BV79" s="142"/>
      <c r="BW79" s="134">
        <f t="shared" si="397"/>
        <v>0</v>
      </c>
      <c r="BX79" s="80">
        <f t="shared" si="398"/>
        <v>0</v>
      </c>
      <c r="BY79" s="254" t="str">
        <f t="shared" si="399"/>
        <v xml:space="preserve"> </v>
      </c>
      <c r="BZ79" s="135">
        <f t="shared" si="400"/>
        <v>0</v>
      </c>
      <c r="CA79" s="20">
        <f t="shared" si="401"/>
        <v>0</v>
      </c>
      <c r="CB79" s="21">
        <f t="shared" si="402"/>
        <v>0</v>
      </c>
      <c r="CC79" s="131">
        <f t="shared" si="349"/>
        <v>1</v>
      </c>
      <c r="CD79" s="20">
        <f t="shared" si="403"/>
        <v>0</v>
      </c>
      <c r="CE79" s="142"/>
      <c r="CF79" s="20">
        <f t="shared" si="404"/>
        <v>0</v>
      </c>
      <c r="CG79" s="134"/>
      <c r="CH79" s="131">
        <f t="shared" si="405"/>
        <v>1</v>
      </c>
      <c r="CI79" s="20">
        <f t="shared" si="406"/>
        <v>0</v>
      </c>
      <c r="CJ79" s="142"/>
      <c r="CK79" s="134">
        <f t="shared" si="407"/>
        <v>0</v>
      </c>
      <c r="CL79" s="80">
        <f t="shared" si="408"/>
        <v>0</v>
      </c>
      <c r="CM79" s="254" t="str">
        <f t="shared" si="409"/>
        <v xml:space="preserve"> </v>
      </c>
      <c r="CN79" s="135">
        <f t="shared" si="410"/>
        <v>0</v>
      </c>
      <c r="CO79" s="20">
        <f t="shared" si="411"/>
        <v>0</v>
      </c>
      <c r="CP79" s="21">
        <f t="shared" si="412"/>
        <v>0</v>
      </c>
      <c r="CQ79" s="131">
        <f t="shared" si="350"/>
        <v>1</v>
      </c>
      <c r="CR79" s="20">
        <f t="shared" si="413"/>
        <v>0</v>
      </c>
      <c r="CS79" s="142"/>
      <c r="CT79" s="20">
        <f t="shared" si="414"/>
        <v>0</v>
      </c>
      <c r="CU79" s="134"/>
      <c r="CV79" s="131">
        <f t="shared" si="415"/>
        <v>1</v>
      </c>
      <c r="CW79" s="20">
        <f t="shared" si="416"/>
        <v>0</v>
      </c>
      <c r="CX79" s="142"/>
      <c r="CY79" s="134">
        <f t="shared" si="417"/>
        <v>0</v>
      </c>
      <c r="CZ79" s="80">
        <f t="shared" si="418"/>
        <v>0</v>
      </c>
      <c r="DA79" s="254" t="str">
        <f t="shared" si="419"/>
        <v xml:space="preserve"> </v>
      </c>
      <c r="DB79" s="135">
        <f t="shared" si="420"/>
        <v>0</v>
      </c>
      <c r="DC79" s="20">
        <f t="shared" si="421"/>
        <v>0</v>
      </c>
      <c r="DD79" s="21">
        <f t="shared" si="422"/>
        <v>0</v>
      </c>
      <c r="DE79" s="131">
        <f t="shared" si="351"/>
        <v>1</v>
      </c>
      <c r="DF79" s="20">
        <f t="shared" si="423"/>
        <v>0</v>
      </c>
      <c r="DG79" s="142"/>
      <c r="DH79" s="20">
        <f t="shared" si="424"/>
        <v>0</v>
      </c>
      <c r="DI79" s="134"/>
      <c r="DJ79" s="131">
        <f t="shared" si="425"/>
        <v>1</v>
      </c>
      <c r="DK79" s="20">
        <f t="shared" si="426"/>
        <v>0</v>
      </c>
      <c r="DL79" s="142"/>
      <c r="DM79" s="134">
        <f t="shared" si="427"/>
        <v>0</v>
      </c>
      <c r="DN79" s="80">
        <f t="shared" si="428"/>
        <v>0</v>
      </c>
      <c r="DO79" s="254" t="str">
        <f t="shared" si="429"/>
        <v xml:space="preserve"> </v>
      </c>
      <c r="DP79" s="135">
        <f t="shared" si="430"/>
        <v>0</v>
      </c>
      <c r="DQ79" s="20">
        <f t="shared" si="431"/>
        <v>0</v>
      </c>
      <c r="DR79" s="21">
        <f t="shared" si="432"/>
        <v>0</v>
      </c>
      <c r="DS79" s="131">
        <f t="shared" si="352"/>
        <v>1</v>
      </c>
      <c r="DT79" s="20">
        <f t="shared" si="433"/>
        <v>0</v>
      </c>
      <c r="DU79" s="142"/>
      <c r="DV79" s="20">
        <f t="shared" si="434"/>
        <v>0</v>
      </c>
      <c r="DW79" s="134"/>
      <c r="DX79" s="131">
        <f t="shared" si="435"/>
        <v>1</v>
      </c>
      <c r="DY79" s="20">
        <f t="shared" si="436"/>
        <v>0</v>
      </c>
      <c r="DZ79" s="142"/>
      <c r="EA79" s="134">
        <f t="shared" si="437"/>
        <v>0</v>
      </c>
      <c r="EB79" s="80">
        <f t="shared" si="438"/>
        <v>0</v>
      </c>
      <c r="EC79" s="254" t="str">
        <f t="shared" si="439"/>
        <v xml:space="preserve"> </v>
      </c>
      <c r="ED79" s="135">
        <f t="shared" si="440"/>
        <v>0</v>
      </c>
      <c r="EE79" s="20">
        <f t="shared" si="441"/>
        <v>0</v>
      </c>
      <c r="EF79" s="21">
        <f t="shared" si="442"/>
        <v>0</v>
      </c>
      <c r="EG79" s="131">
        <f t="shared" si="353"/>
        <v>1</v>
      </c>
      <c r="EH79" s="20">
        <f t="shared" si="443"/>
        <v>0</v>
      </c>
      <c r="EI79" s="142"/>
      <c r="EJ79" s="20">
        <f t="shared" si="444"/>
        <v>0</v>
      </c>
      <c r="EK79" s="134"/>
      <c r="EL79" s="131">
        <f t="shared" si="445"/>
        <v>1</v>
      </c>
      <c r="EM79" s="20">
        <f t="shared" si="446"/>
        <v>0</v>
      </c>
      <c r="EN79" s="142"/>
      <c r="EO79" s="134">
        <f t="shared" si="447"/>
        <v>0</v>
      </c>
      <c r="EP79" s="80">
        <f t="shared" si="448"/>
        <v>0</v>
      </c>
      <c r="EQ79" s="254" t="str">
        <f t="shared" si="449"/>
        <v xml:space="preserve"> </v>
      </c>
      <c r="ER79" s="135">
        <f t="shared" si="450"/>
        <v>0</v>
      </c>
      <c r="ES79" s="20">
        <f t="shared" si="451"/>
        <v>0</v>
      </c>
      <c r="ET79" s="21">
        <f t="shared" si="452"/>
        <v>0</v>
      </c>
      <c r="EU79" s="131">
        <f t="shared" si="354"/>
        <v>1</v>
      </c>
      <c r="EV79" s="20">
        <f t="shared" si="453"/>
        <v>0</v>
      </c>
      <c r="EW79" s="142"/>
      <c r="EX79" s="20">
        <f t="shared" si="454"/>
        <v>0</v>
      </c>
      <c r="EY79" s="134"/>
      <c r="EZ79" s="131">
        <f t="shared" si="455"/>
        <v>1</v>
      </c>
      <c r="FA79" s="20">
        <f t="shared" si="456"/>
        <v>0</v>
      </c>
      <c r="FB79" s="142"/>
      <c r="FC79" s="134">
        <f t="shared" si="457"/>
        <v>0</v>
      </c>
      <c r="FD79" s="80">
        <f t="shared" si="458"/>
        <v>0</v>
      </c>
      <c r="FE79" s="254" t="str">
        <f t="shared" si="459"/>
        <v xml:space="preserve"> </v>
      </c>
      <c r="FO79" s="129" t="str">
        <f t="shared" si="343"/>
        <v>B/I</v>
      </c>
    </row>
    <row r="80" spans="2:171" s="141" customFormat="1" x14ac:dyDescent="0.25">
      <c r="B80" s="130" t="s">
        <v>255</v>
      </c>
      <c r="C80" s="253"/>
      <c r="D80" s="253"/>
      <c r="E80" s="416" t="str">
        <f>'Pályáztatási szakasz'!E81:F81</f>
        <v>Költségelem megnevezés…</v>
      </c>
      <c r="F80" s="416"/>
      <c r="G80" s="250">
        <f>'Pályáztatási szakasz'!G81</f>
        <v>0</v>
      </c>
      <c r="H80" s="251">
        <f>'Pályáztatási szakasz'!AT81</f>
        <v>0</v>
      </c>
      <c r="I80" s="20">
        <f>'Pályáztatási szakasz'!AW81</f>
        <v>0</v>
      </c>
      <c r="J80" s="67">
        <f t="shared" si="344"/>
        <v>0</v>
      </c>
      <c r="K80" s="131">
        <f>'Pályáztatási szakasz'!AY81</f>
        <v>1</v>
      </c>
      <c r="L80" s="20">
        <f t="shared" si="355"/>
        <v>0</v>
      </c>
      <c r="M80" s="142"/>
      <c r="N80" s="20">
        <f t="shared" si="356"/>
        <v>0</v>
      </c>
      <c r="O80" s="134"/>
      <c r="P80" s="131">
        <f>'Pályáztatási szakasz'!BD81</f>
        <v>1</v>
      </c>
      <c r="Q80" s="20">
        <f t="shared" si="357"/>
        <v>0</v>
      </c>
      <c r="R80" s="142"/>
      <c r="S80" s="184">
        <f t="shared" si="358"/>
        <v>0</v>
      </c>
      <c r="T80" s="40">
        <f>'Pályáztatási szakasz'!W81</f>
        <v>0</v>
      </c>
      <c r="U80" s="254" t="str">
        <f t="shared" si="359"/>
        <v xml:space="preserve"> </v>
      </c>
      <c r="V80" s="135">
        <f t="shared" si="360"/>
        <v>0</v>
      </c>
      <c r="W80" s="20">
        <f t="shared" si="361"/>
        <v>0</v>
      </c>
      <c r="X80" s="21">
        <f t="shared" si="362"/>
        <v>0</v>
      </c>
      <c r="Y80" s="131">
        <f t="shared" si="345"/>
        <v>1</v>
      </c>
      <c r="Z80" s="20">
        <f t="shared" si="363"/>
        <v>0</v>
      </c>
      <c r="AA80" s="142"/>
      <c r="AB80" s="20">
        <f t="shared" si="364"/>
        <v>0</v>
      </c>
      <c r="AC80" s="134"/>
      <c r="AD80" s="131">
        <f t="shared" si="365"/>
        <v>1</v>
      </c>
      <c r="AE80" s="20">
        <f t="shared" si="366"/>
        <v>0</v>
      </c>
      <c r="AF80" s="142"/>
      <c r="AG80" s="134">
        <f t="shared" si="367"/>
        <v>0</v>
      </c>
      <c r="AH80" s="80">
        <f t="shared" si="368"/>
        <v>0</v>
      </c>
      <c r="AI80" s="254" t="str">
        <f t="shared" si="369"/>
        <v xml:space="preserve"> </v>
      </c>
      <c r="AJ80" s="135">
        <f t="shared" si="370"/>
        <v>0</v>
      </c>
      <c r="AK80" s="20">
        <f t="shared" si="371"/>
        <v>0</v>
      </c>
      <c r="AL80" s="21">
        <f t="shared" si="372"/>
        <v>0</v>
      </c>
      <c r="AM80" s="131">
        <f t="shared" si="346"/>
        <v>1</v>
      </c>
      <c r="AN80" s="20">
        <f t="shared" si="373"/>
        <v>0</v>
      </c>
      <c r="AO80" s="142"/>
      <c r="AP80" s="20">
        <f t="shared" si="374"/>
        <v>0</v>
      </c>
      <c r="AQ80" s="134"/>
      <c r="AR80" s="131">
        <f t="shared" si="375"/>
        <v>1</v>
      </c>
      <c r="AS80" s="20">
        <f t="shared" si="376"/>
        <v>0</v>
      </c>
      <c r="AT80" s="142"/>
      <c r="AU80" s="134">
        <f t="shared" si="377"/>
        <v>0</v>
      </c>
      <c r="AV80" s="80">
        <f t="shared" si="378"/>
        <v>0</v>
      </c>
      <c r="AW80" s="254" t="str">
        <f t="shared" si="379"/>
        <v xml:space="preserve"> </v>
      </c>
      <c r="AX80" s="135">
        <f t="shared" si="380"/>
        <v>0</v>
      </c>
      <c r="AY80" s="20">
        <f t="shared" si="381"/>
        <v>0</v>
      </c>
      <c r="AZ80" s="21">
        <f t="shared" si="382"/>
        <v>0</v>
      </c>
      <c r="BA80" s="131">
        <f t="shared" si="347"/>
        <v>1</v>
      </c>
      <c r="BB80" s="20">
        <f t="shared" si="383"/>
        <v>0</v>
      </c>
      <c r="BC80" s="142"/>
      <c r="BD80" s="20">
        <f t="shared" si="384"/>
        <v>0</v>
      </c>
      <c r="BE80" s="134"/>
      <c r="BF80" s="131">
        <f t="shared" si="385"/>
        <v>1</v>
      </c>
      <c r="BG80" s="20">
        <f t="shared" si="386"/>
        <v>0</v>
      </c>
      <c r="BH80" s="142"/>
      <c r="BI80" s="134">
        <f t="shared" si="387"/>
        <v>0</v>
      </c>
      <c r="BJ80" s="80">
        <f t="shared" si="388"/>
        <v>0</v>
      </c>
      <c r="BK80" s="254" t="str">
        <f t="shared" si="389"/>
        <v xml:space="preserve"> </v>
      </c>
      <c r="BL80" s="135">
        <f t="shared" si="390"/>
        <v>0</v>
      </c>
      <c r="BM80" s="20">
        <f t="shared" si="391"/>
        <v>0</v>
      </c>
      <c r="BN80" s="21">
        <f t="shared" si="392"/>
        <v>0</v>
      </c>
      <c r="BO80" s="131">
        <f t="shared" si="348"/>
        <v>1</v>
      </c>
      <c r="BP80" s="20">
        <f t="shared" si="393"/>
        <v>0</v>
      </c>
      <c r="BQ80" s="142"/>
      <c r="BR80" s="20">
        <f t="shared" si="394"/>
        <v>0</v>
      </c>
      <c r="BS80" s="134"/>
      <c r="BT80" s="131">
        <f t="shared" si="395"/>
        <v>1</v>
      </c>
      <c r="BU80" s="20">
        <f t="shared" si="396"/>
        <v>0</v>
      </c>
      <c r="BV80" s="142"/>
      <c r="BW80" s="134">
        <f t="shared" si="397"/>
        <v>0</v>
      </c>
      <c r="BX80" s="80">
        <f t="shared" si="398"/>
        <v>0</v>
      </c>
      <c r="BY80" s="254" t="str">
        <f t="shared" si="399"/>
        <v xml:space="preserve"> </v>
      </c>
      <c r="BZ80" s="135">
        <f t="shared" si="400"/>
        <v>0</v>
      </c>
      <c r="CA80" s="20">
        <f t="shared" si="401"/>
        <v>0</v>
      </c>
      <c r="CB80" s="21">
        <f t="shared" si="402"/>
        <v>0</v>
      </c>
      <c r="CC80" s="131">
        <f t="shared" si="349"/>
        <v>1</v>
      </c>
      <c r="CD80" s="20">
        <f t="shared" si="403"/>
        <v>0</v>
      </c>
      <c r="CE80" s="142"/>
      <c r="CF80" s="20">
        <f t="shared" si="404"/>
        <v>0</v>
      </c>
      <c r="CG80" s="134"/>
      <c r="CH80" s="131">
        <f t="shared" si="405"/>
        <v>1</v>
      </c>
      <c r="CI80" s="20">
        <f t="shared" si="406"/>
        <v>0</v>
      </c>
      <c r="CJ80" s="142"/>
      <c r="CK80" s="134">
        <f t="shared" si="407"/>
        <v>0</v>
      </c>
      <c r="CL80" s="80">
        <f t="shared" si="408"/>
        <v>0</v>
      </c>
      <c r="CM80" s="254" t="str">
        <f t="shared" si="409"/>
        <v xml:space="preserve"> </v>
      </c>
      <c r="CN80" s="135">
        <f t="shared" si="410"/>
        <v>0</v>
      </c>
      <c r="CO80" s="20">
        <f t="shared" si="411"/>
        <v>0</v>
      </c>
      <c r="CP80" s="21">
        <f t="shared" si="412"/>
        <v>0</v>
      </c>
      <c r="CQ80" s="131">
        <f t="shared" si="350"/>
        <v>1</v>
      </c>
      <c r="CR80" s="20">
        <f t="shared" si="413"/>
        <v>0</v>
      </c>
      <c r="CS80" s="142"/>
      <c r="CT80" s="20">
        <f t="shared" si="414"/>
        <v>0</v>
      </c>
      <c r="CU80" s="134"/>
      <c r="CV80" s="131">
        <f t="shared" si="415"/>
        <v>1</v>
      </c>
      <c r="CW80" s="20">
        <f t="shared" si="416"/>
        <v>0</v>
      </c>
      <c r="CX80" s="142"/>
      <c r="CY80" s="134">
        <f t="shared" si="417"/>
        <v>0</v>
      </c>
      <c r="CZ80" s="80">
        <f t="shared" si="418"/>
        <v>0</v>
      </c>
      <c r="DA80" s="254" t="str">
        <f t="shared" si="419"/>
        <v xml:space="preserve"> </v>
      </c>
      <c r="DB80" s="135">
        <f t="shared" si="420"/>
        <v>0</v>
      </c>
      <c r="DC80" s="20">
        <f t="shared" si="421"/>
        <v>0</v>
      </c>
      <c r="DD80" s="21">
        <f t="shared" si="422"/>
        <v>0</v>
      </c>
      <c r="DE80" s="131">
        <f t="shared" si="351"/>
        <v>1</v>
      </c>
      <c r="DF80" s="20">
        <f t="shared" si="423"/>
        <v>0</v>
      </c>
      <c r="DG80" s="142"/>
      <c r="DH80" s="20">
        <f t="shared" si="424"/>
        <v>0</v>
      </c>
      <c r="DI80" s="134"/>
      <c r="DJ80" s="131">
        <f t="shared" si="425"/>
        <v>1</v>
      </c>
      <c r="DK80" s="20">
        <f t="shared" si="426"/>
        <v>0</v>
      </c>
      <c r="DL80" s="142"/>
      <c r="DM80" s="134">
        <f t="shared" si="427"/>
        <v>0</v>
      </c>
      <c r="DN80" s="80">
        <f t="shared" si="428"/>
        <v>0</v>
      </c>
      <c r="DO80" s="254" t="str">
        <f t="shared" si="429"/>
        <v xml:space="preserve"> </v>
      </c>
      <c r="DP80" s="135">
        <f t="shared" si="430"/>
        <v>0</v>
      </c>
      <c r="DQ80" s="20">
        <f t="shared" si="431"/>
        <v>0</v>
      </c>
      <c r="DR80" s="21">
        <f t="shared" si="432"/>
        <v>0</v>
      </c>
      <c r="DS80" s="131">
        <f t="shared" si="352"/>
        <v>1</v>
      </c>
      <c r="DT80" s="20">
        <f t="shared" si="433"/>
        <v>0</v>
      </c>
      <c r="DU80" s="142"/>
      <c r="DV80" s="20">
        <f t="shared" si="434"/>
        <v>0</v>
      </c>
      <c r="DW80" s="134"/>
      <c r="DX80" s="131">
        <f t="shared" si="435"/>
        <v>1</v>
      </c>
      <c r="DY80" s="20">
        <f t="shared" si="436"/>
        <v>0</v>
      </c>
      <c r="DZ80" s="142"/>
      <c r="EA80" s="134">
        <f t="shared" si="437"/>
        <v>0</v>
      </c>
      <c r="EB80" s="80">
        <f t="shared" si="438"/>
        <v>0</v>
      </c>
      <c r="EC80" s="254" t="str">
        <f t="shared" si="439"/>
        <v xml:space="preserve"> </v>
      </c>
      <c r="ED80" s="135">
        <f t="shared" si="440"/>
        <v>0</v>
      </c>
      <c r="EE80" s="20">
        <f t="shared" si="441"/>
        <v>0</v>
      </c>
      <c r="EF80" s="21">
        <f t="shared" si="442"/>
        <v>0</v>
      </c>
      <c r="EG80" s="131">
        <f t="shared" si="353"/>
        <v>1</v>
      </c>
      <c r="EH80" s="20">
        <f t="shared" si="443"/>
        <v>0</v>
      </c>
      <c r="EI80" s="142"/>
      <c r="EJ80" s="20">
        <f t="shared" si="444"/>
        <v>0</v>
      </c>
      <c r="EK80" s="134"/>
      <c r="EL80" s="131">
        <f t="shared" si="445"/>
        <v>1</v>
      </c>
      <c r="EM80" s="20">
        <f t="shared" si="446"/>
        <v>0</v>
      </c>
      <c r="EN80" s="142"/>
      <c r="EO80" s="134">
        <f t="shared" si="447"/>
        <v>0</v>
      </c>
      <c r="EP80" s="80">
        <f t="shared" si="448"/>
        <v>0</v>
      </c>
      <c r="EQ80" s="254" t="str">
        <f t="shared" si="449"/>
        <v xml:space="preserve"> </v>
      </c>
      <c r="ER80" s="135">
        <f t="shared" si="450"/>
        <v>0</v>
      </c>
      <c r="ES80" s="20">
        <f t="shared" si="451"/>
        <v>0</v>
      </c>
      <c r="ET80" s="21">
        <f t="shared" si="452"/>
        <v>0</v>
      </c>
      <c r="EU80" s="131">
        <f t="shared" si="354"/>
        <v>1</v>
      </c>
      <c r="EV80" s="20">
        <f t="shared" si="453"/>
        <v>0</v>
      </c>
      <c r="EW80" s="142"/>
      <c r="EX80" s="20">
        <f t="shared" si="454"/>
        <v>0</v>
      </c>
      <c r="EY80" s="134"/>
      <c r="EZ80" s="131">
        <f t="shared" si="455"/>
        <v>1</v>
      </c>
      <c r="FA80" s="20">
        <f t="shared" si="456"/>
        <v>0</v>
      </c>
      <c r="FB80" s="142"/>
      <c r="FC80" s="134">
        <f t="shared" si="457"/>
        <v>0</v>
      </c>
      <c r="FD80" s="80">
        <f t="shared" si="458"/>
        <v>0</v>
      </c>
      <c r="FE80" s="254" t="str">
        <f t="shared" si="459"/>
        <v xml:space="preserve"> </v>
      </c>
      <c r="FO80" s="129" t="str">
        <f t="shared" si="343"/>
        <v>B/I</v>
      </c>
    </row>
    <row r="81" spans="2:171" s="141" customFormat="1" x14ac:dyDescent="0.25">
      <c r="B81" s="130" t="s">
        <v>256</v>
      </c>
      <c r="C81" s="253"/>
      <c r="D81" s="253"/>
      <c r="E81" s="416" t="str">
        <f>'Pályáztatási szakasz'!E82:F82</f>
        <v>Költségelem megnevezés…</v>
      </c>
      <c r="F81" s="416"/>
      <c r="G81" s="250">
        <f>'Pályáztatási szakasz'!G82</f>
        <v>0</v>
      </c>
      <c r="H81" s="251">
        <f>'Pályáztatási szakasz'!AT82</f>
        <v>0</v>
      </c>
      <c r="I81" s="20">
        <f>'Pályáztatási szakasz'!AW82</f>
        <v>0</v>
      </c>
      <c r="J81" s="67">
        <f t="shared" si="344"/>
        <v>0</v>
      </c>
      <c r="K81" s="131">
        <f>'Pályáztatási szakasz'!AY82</f>
        <v>1</v>
      </c>
      <c r="L81" s="20">
        <f t="shared" si="355"/>
        <v>0</v>
      </c>
      <c r="M81" s="142"/>
      <c r="N81" s="20">
        <f t="shared" si="356"/>
        <v>0</v>
      </c>
      <c r="O81" s="134"/>
      <c r="P81" s="131">
        <f>'Pályáztatási szakasz'!BD82</f>
        <v>1</v>
      </c>
      <c r="Q81" s="20">
        <f t="shared" si="357"/>
        <v>0</v>
      </c>
      <c r="R81" s="142"/>
      <c r="S81" s="184">
        <f t="shared" si="358"/>
        <v>0</v>
      </c>
      <c r="T81" s="40">
        <f>'Pályáztatási szakasz'!W82</f>
        <v>0</v>
      </c>
      <c r="U81" s="254" t="str">
        <f t="shared" si="359"/>
        <v xml:space="preserve"> </v>
      </c>
      <c r="V81" s="135">
        <f t="shared" si="360"/>
        <v>0</v>
      </c>
      <c r="W81" s="20">
        <f t="shared" si="361"/>
        <v>0</v>
      </c>
      <c r="X81" s="21">
        <f t="shared" si="362"/>
        <v>0</v>
      </c>
      <c r="Y81" s="131">
        <f t="shared" si="345"/>
        <v>1</v>
      </c>
      <c r="Z81" s="20">
        <f t="shared" si="363"/>
        <v>0</v>
      </c>
      <c r="AA81" s="142"/>
      <c r="AB81" s="20">
        <f t="shared" si="364"/>
        <v>0</v>
      </c>
      <c r="AC81" s="134"/>
      <c r="AD81" s="131">
        <f t="shared" si="365"/>
        <v>1</v>
      </c>
      <c r="AE81" s="20">
        <f t="shared" si="366"/>
        <v>0</v>
      </c>
      <c r="AF81" s="142"/>
      <c r="AG81" s="134">
        <f t="shared" si="367"/>
        <v>0</v>
      </c>
      <c r="AH81" s="80">
        <f t="shared" si="368"/>
        <v>0</v>
      </c>
      <c r="AI81" s="254" t="str">
        <f t="shared" si="369"/>
        <v xml:space="preserve"> </v>
      </c>
      <c r="AJ81" s="135">
        <f t="shared" si="370"/>
        <v>0</v>
      </c>
      <c r="AK81" s="20">
        <f t="shared" si="371"/>
        <v>0</v>
      </c>
      <c r="AL81" s="21">
        <f t="shared" si="372"/>
        <v>0</v>
      </c>
      <c r="AM81" s="131">
        <f t="shared" si="346"/>
        <v>1</v>
      </c>
      <c r="AN81" s="20">
        <f t="shared" si="373"/>
        <v>0</v>
      </c>
      <c r="AO81" s="142"/>
      <c r="AP81" s="20">
        <f t="shared" si="374"/>
        <v>0</v>
      </c>
      <c r="AQ81" s="134"/>
      <c r="AR81" s="131">
        <f t="shared" si="375"/>
        <v>1</v>
      </c>
      <c r="AS81" s="20">
        <f t="shared" si="376"/>
        <v>0</v>
      </c>
      <c r="AT81" s="142"/>
      <c r="AU81" s="134">
        <f t="shared" si="377"/>
        <v>0</v>
      </c>
      <c r="AV81" s="80">
        <f t="shared" si="378"/>
        <v>0</v>
      </c>
      <c r="AW81" s="254" t="str">
        <f t="shared" si="379"/>
        <v xml:space="preserve"> </v>
      </c>
      <c r="AX81" s="135">
        <f t="shared" si="380"/>
        <v>0</v>
      </c>
      <c r="AY81" s="20">
        <f t="shared" si="381"/>
        <v>0</v>
      </c>
      <c r="AZ81" s="21">
        <f t="shared" si="382"/>
        <v>0</v>
      </c>
      <c r="BA81" s="131">
        <f t="shared" si="347"/>
        <v>1</v>
      </c>
      <c r="BB81" s="20">
        <f t="shared" si="383"/>
        <v>0</v>
      </c>
      <c r="BC81" s="142"/>
      <c r="BD81" s="20">
        <f t="shared" si="384"/>
        <v>0</v>
      </c>
      <c r="BE81" s="134"/>
      <c r="BF81" s="131">
        <f t="shared" si="385"/>
        <v>1</v>
      </c>
      <c r="BG81" s="20">
        <f t="shared" si="386"/>
        <v>0</v>
      </c>
      <c r="BH81" s="142"/>
      <c r="BI81" s="134">
        <f t="shared" si="387"/>
        <v>0</v>
      </c>
      <c r="BJ81" s="80">
        <f t="shared" si="388"/>
        <v>0</v>
      </c>
      <c r="BK81" s="254" t="str">
        <f t="shared" si="389"/>
        <v xml:space="preserve"> </v>
      </c>
      <c r="BL81" s="135">
        <f t="shared" si="390"/>
        <v>0</v>
      </c>
      <c r="BM81" s="20">
        <f t="shared" si="391"/>
        <v>0</v>
      </c>
      <c r="BN81" s="21">
        <f t="shared" si="392"/>
        <v>0</v>
      </c>
      <c r="BO81" s="131">
        <f t="shared" si="348"/>
        <v>1</v>
      </c>
      <c r="BP81" s="20">
        <f t="shared" si="393"/>
        <v>0</v>
      </c>
      <c r="BQ81" s="142"/>
      <c r="BR81" s="20">
        <f t="shared" si="394"/>
        <v>0</v>
      </c>
      <c r="BS81" s="134"/>
      <c r="BT81" s="131">
        <f t="shared" si="395"/>
        <v>1</v>
      </c>
      <c r="BU81" s="20">
        <f t="shared" si="396"/>
        <v>0</v>
      </c>
      <c r="BV81" s="142"/>
      <c r="BW81" s="134">
        <f t="shared" si="397"/>
        <v>0</v>
      </c>
      <c r="BX81" s="80">
        <f t="shared" si="398"/>
        <v>0</v>
      </c>
      <c r="BY81" s="254" t="str">
        <f t="shared" si="399"/>
        <v xml:space="preserve"> </v>
      </c>
      <c r="BZ81" s="135">
        <f t="shared" si="400"/>
        <v>0</v>
      </c>
      <c r="CA81" s="20">
        <f t="shared" si="401"/>
        <v>0</v>
      </c>
      <c r="CB81" s="21">
        <f t="shared" si="402"/>
        <v>0</v>
      </c>
      <c r="CC81" s="131">
        <f t="shared" si="349"/>
        <v>1</v>
      </c>
      <c r="CD81" s="20">
        <f t="shared" si="403"/>
        <v>0</v>
      </c>
      <c r="CE81" s="142"/>
      <c r="CF81" s="20">
        <f t="shared" si="404"/>
        <v>0</v>
      </c>
      <c r="CG81" s="134"/>
      <c r="CH81" s="131">
        <f t="shared" si="405"/>
        <v>1</v>
      </c>
      <c r="CI81" s="20">
        <f t="shared" si="406"/>
        <v>0</v>
      </c>
      <c r="CJ81" s="142"/>
      <c r="CK81" s="134">
        <f t="shared" si="407"/>
        <v>0</v>
      </c>
      <c r="CL81" s="80">
        <f t="shared" si="408"/>
        <v>0</v>
      </c>
      <c r="CM81" s="254" t="str">
        <f t="shared" si="409"/>
        <v xml:space="preserve"> </v>
      </c>
      <c r="CN81" s="135">
        <f t="shared" si="410"/>
        <v>0</v>
      </c>
      <c r="CO81" s="20">
        <f t="shared" si="411"/>
        <v>0</v>
      </c>
      <c r="CP81" s="21">
        <f t="shared" si="412"/>
        <v>0</v>
      </c>
      <c r="CQ81" s="131">
        <f t="shared" si="350"/>
        <v>1</v>
      </c>
      <c r="CR81" s="20">
        <f t="shared" si="413"/>
        <v>0</v>
      </c>
      <c r="CS81" s="142"/>
      <c r="CT81" s="20">
        <f t="shared" si="414"/>
        <v>0</v>
      </c>
      <c r="CU81" s="134"/>
      <c r="CV81" s="131">
        <f t="shared" si="415"/>
        <v>1</v>
      </c>
      <c r="CW81" s="20">
        <f t="shared" si="416"/>
        <v>0</v>
      </c>
      <c r="CX81" s="142"/>
      <c r="CY81" s="134">
        <f t="shared" si="417"/>
        <v>0</v>
      </c>
      <c r="CZ81" s="80">
        <f t="shared" si="418"/>
        <v>0</v>
      </c>
      <c r="DA81" s="254" t="str">
        <f t="shared" si="419"/>
        <v xml:space="preserve"> </v>
      </c>
      <c r="DB81" s="135">
        <f t="shared" si="420"/>
        <v>0</v>
      </c>
      <c r="DC81" s="20">
        <f t="shared" si="421"/>
        <v>0</v>
      </c>
      <c r="DD81" s="21">
        <f t="shared" si="422"/>
        <v>0</v>
      </c>
      <c r="DE81" s="131">
        <f t="shared" si="351"/>
        <v>1</v>
      </c>
      <c r="DF81" s="20">
        <f t="shared" si="423"/>
        <v>0</v>
      </c>
      <c r="DG81" s="142"/>
      <c r="DH81" s="20">
        <f t="shared" si="424"/>
        <v>0</v>
      </c>
      <c r="DI81" s="134"/>
      <c r="DJ81" s="131">
        <f t="shared" si="425"/>
        <v>1</v>
      </c>
      <c r="DK81" s="20">
        <f t="shared" si="426"/>
        <v>0</v>
      </c>
      <c r="DL81" s="142"/>
      <c r="DM81" s="134">
        <f t="shared" si="427"/>
        <v>0</v>
      </c>
      <c r="DN81" s="80">
        <f t="shared" si="428"/>
        <v>0</v>
      </c>
      <c r="DO81" s="254" t="str">
        <f t="shared" si="429"/>
        <v xml:space="preserve"> </v>
      </c>
      <c r="DP81" s="135">
        <f t="shared" si="430"/>
        <v>0</v>
      </c>
      <c r="DQ81" s="20">
        <f t="shared" si="431"/>
        <v>0</v>
      </c>
      <c r="DR81" s="21">
        <f t="shared" si="432"/>
        <v>0</v>
      </c>
      <c r="DS81" s="131">
        <f t="shared" si="352"/>
        <v>1</v>
      </c>
      <c r="DT81" s="20">
        <f t="shared" si="433"/>
        <v>0</v>
      </c>
      <c r="DU81" s="142"/>
      <c r="DV81" s="20">
        <f t="shared" si="434"/>
        <v>0</v>
      </c>
      <c r="DW81" s="134"/>
      <c r="DX81" s="131">
        <f t="shared" si="435"/>
        <v>1</v>
      </c>
      <c r="DY81" s="20">
        <f t="shared" si="436"/>
        <v>0</v>
      </c>
      <c r="DZ81" s="142"/>
      <c r="EA81" s="134">
        <f t="shared" si="437"/>
        <v>0</v>
      </c>
      <c r="EB81" s="80">
        <f t="shared" si="438"/>
        <v>0</v>
      </c>
      <c r="EC81" s="254" t="str">
        <f t="shared" si="439"/>
        <v xml:space="preserve"> </v>
      </c>
      <c r="ED81" s="135">
        <f t="shared" si="440"/>
        <v>0</v>
      </c>
      <c r="EE81" s="20">
        <f t="shared" si="441"/>
        <v>0</v>
      </c>
      <c r="EF81" s="21">
        <f t="shared" si="442"/>
        <v>0</v>
      </c>
      <c r="EG81" s="131">
        <f t="shared" si="353"/>
        <v>1</v>
      </c>
      <c r="EH81" s="20">
        <f t="shared" si="443"/>
        <v>0</v>
      </c>
      <c r="EI81" s="142"/>
      <c r="EJ81" s="20">
        <f t="shared" si="444"/>
        <v>0</v>
      </c>
      <c r="EK81" s="134"/>
      <c r="EL81" s="131">
        <f t="shared" si="445"/>
        <v>1</v>
      </c>
      <c r="EM81" s="20">
        <f t="shared" si="446"/>
        <v>0</v>
      </c>
      <c r="EN81" s="142"/>
      <c r="EO81" s="134">
        <f t="shared" si="447"/>
        <v>0</v>
      </c>
      <c r="EP81" s="80">
        <f t="shared" si="448"/>
        <v>0</v>
      </c>
      <c r="EQ81" s="254" t="str">
        <f t="shared" si="449"/>
        <v xml:space="preserve"> </v>
      </c>
      <c r="ER81" s="135">
        <f t="shared" si="450"/>
        <v>0</v>
      </c>
      <c r="ES81" s="20">
        <f t="shared" si="451"/>
        <v>0</v>
      </c>
      <c r="ET81" s="21">
        <f t="shared" si="452"/>
        <v>0</v>
      </c>
      <c r="EU81" s="131">
        <f t="shared" si="354"/>
        <v>1</v>
      </c>
      <c r="EV81" s="20">
        <f t="shared" si="453"/>
        <v>0</v>
      </c>
      <c r="EW81" s="142"/>
      <c r="EX81" s="20">
        <f t="shared" si="454"/>
        <v>0</v>
      </c>
      <c r="EY81" s="134"/>
      <c r="EZ81" s="131">
        <f t="shared" si="455"/>
        <v>1</v>
      </c>
      <c r="FA81" s="20">
        <f t="shared" si="456"/>
        <v>0</v>
      </c>
      <c r="FB81" s="142"/>
      <c r="FC81" s="134">
        <f t="shared" si="457"/>
        <v>0</v>
      </c>
      <c r="FD81" s="80">
        <f t="shared" si="458"/>
        <v>0</v>
      </c>
      <c r="FE81" s="254" t="str">
        <f t="shared" si="459"/>
        <v xml:space="preserve"> </v>
      </c>
      <c r="FO81" s="129" t="str">
        <f t="shared" si="343"/>
        <v>B/I</v>
      </c>
    </row>
    <row r="82" spans="2:171" s="141" customFormat="1" x14ac:dyDescent="0.25">
      <c r="B82" s="130" t="s">
        <v>257</v>
      </c>
      <c r="C82" s="253"/>
      <c r="D82" s="253"/>
      <c r="E82" s="416" t="str">
        <f>'Pályáztatási szakasz'!E83:F83</f>
        <v>Költségelem megnevezés…</v>
      </c>
      <c r="F82" s="416"/>
      <c r="G82" s="250">
        <f>'Pályáztatási szakasz'!G83</f>
        <v>0</v>
      </c>
      <c r="H82" s="251">
        <f>'Pályáztatási szakasz'!AT83</f>
        <v>0</v>
      </c>
      <c r="I82" s="20">
        <f>'Pályáztatási szakasz'!AW83</f>
        <v>0</v>
      </c>
      <c r="J82" s="67">
        <f t="shared" si="344"/>
        <v>0</v>
      </c>
      <c r="K82" s="131">
        <f>'Pályáztatási szakasz'!AY83</f>
        <v>1</v>
      </c>
      <c r="L82" s="20">
        <f t="shared" si="355"/>
        <v>0</v>
      </c>
      <c r="M82" s="142"/>
      <c r="N82" s="20">
        <f t="shared" si="356"/>
        <v>0</v>
      </c>
      <c r="O82" s="134"/>
      <c r="P82" s="131">
        <f>'Pályáztatási szakasz'!BD83</f>
        <v>1</v>
      </c>
      <c r="Q82" s="20">
        <f t="shared" si="357"/>
        <v>0</v>
      </c>
      <c r="R82" s="142"/>
      <c r="S82" s="184">
        <f t="shared" si="358"/>
        <v>0</v>
      </c>
      <c r="T82" s="40">
        <f>'Pályáztatási szakasz'!W83</f>
        <v>0</v>
      </c>
      <c r="U82" s="254" t="str">
        <f t="shared" si="359"/>
        <v xml:space="preserve"> </v>
      </c>
      <c r="V82" s="135">
        <f t="shared" si="360"/>
        <v>0</v>
      </c>
      <c r="W82" s="20">
        <f t="shared" si="361"/>
        <v>0</v>
      </c>
      <c r="X82" s="21">
        <f t="shared" si="362"/>
        <v>0</v>
      </c>
      <c r="Y82" s="131">
        <f t="shared" si="345"/>
        <v>1</v>
      </c>
      <c r="Z82" s="20">
        <f t="shared" si="363"/>
        <v>0</v>
      </c>
      <c r="AA82" s="142"/>
      <c r="AB82" s="20">
        <f t="shared" si="364"/>
        <v>0</v>
      </c>
      <c r="AC82" s="134"/>
      <c r="AD82" s="131">
        <f t="shared" si="365"/>
        <v>1</v>
      </c>
      <c r="AE82" s="20">
        <f t="shared" si="366"/>
        <v>0</v>
      </c>
      <c r="AF82" s="142"/>
      <c r="AG82" s="134">
        <f t="shared" si="367"/>
        <v>0</v>
      </c>
      <c r="AH82" s="80">
        <f t="shared" si="368"/>
        <v>0</v>
      </c>
      <c r="AI82" s="254" t="str">
        <f t="shared" si="369"/>
        <v xml:space="preserve"> </v>
      </c>
      <c r="AJ82" s="135">
        <f t="shared" si="370"/>
        <v>0</v>
      </c>
      <c r="AK82" s="20">
        <f t="shared" si="371"/>
        <v>0</v>
      </c>
      <c r="AL82" s="21">
        <f t="shared" si="372"/>
        <v>0</v>
      </c>
      <c r="AM82" s="131">
        <f t="shared" si="346"/>
        <v>1</v>
      </c>
      <c r="AN82" s="20">
        <f t="shared" si="373"/>
        <v>0</v>
      </c>
      <c r="AO82" s="142"/>
      <c r="AP82" s="20">
        <f t="shared" si="374"/>
        <v>0</v>
      </c>
      <c r="AQ82" s="134"/>
      <c r="AR82" s="131">
        <f t="shared" si="375"/>
        <v>1</v>
      </c>
      <c r="AS82" s="20">
        <f t="shared" si="376"/>
        <v>0</v>
      </c>
      <c r="AT82" s="142"/>
      <c r="AU82" s="134">
        <f t="shared" si="377"/>
        <v>0</v>
      </c>
      <c r="AV82" s="80">
        <f t="shared" si="378"/>
        <v>0</v>
      </c>
      <c r="AW82" s="254" t="str">
        <f t="shared" si="379"/>
        <v xml:space="preserve"> </v>
      </c>
      <c r="AX82" s="135">
        <f t="shared" si="380"/>
        <v>0</v>
      </c>
      <c r="AY82" s="20">
        <f t="shared" si="381"/>
        <v>0</v>
      </c>
      <c r="AZ82" s="21">
        <f t="shared" si="382"/>
        <v>0</v>
      </c>
      <c r="BA82" s="131">
        <f t="shared" si="347"/>
        <v>1</v>
      </c>
      <c r="BB82" s="20">
        <f t="shared" si="383"/>
        <v>0</v>
      </c>
      <c r="BC82" s="142"/>
      <c r="BD82" s="20">
        <f t="shared" si="384"/>
        <v>0</v>
      </c>
      <c r="BE82" s="134"/>
      <c r="BF82" s="131">
        <f t="shared" si="385"/>
        <v>1</v>
      </c>
      <c r="BG82" s="20">
        <f t="shared" si="386"/>
        <v>0</v>
      </c>
      <c r="BH82" s="142"/>
      <c r="BI82" s="134">
        <f t="shared" si="387"/>
        <v>0</v>
      </c>
      <c r="BJ82" s="80">
        <f t="shared" si="388"/>
        <v>0</v>
      </c>
      <c r="BK82" s="254" t="str">
        <f t="shared" si="389"/>
        <v xml:space="preserve"> </v>
      </c>
      <c r="BL82" s="135">
        <f t="shared" si="390"/>
        <v>0</v>
      </c>
      <c r="BM82" s="20">
        <f t="shared" si="391"/>
        <v>0</v>
      </c>
      <c r="BN82" s="21">
        <f t="shared" si="392"/>
        <v>0</v>
      </c>
      <c r="BO82" s="131">
        <f t="shared" si="348"/>
        <v>1</v>
      </c>
      <c r="BP82" s="20">
        <f t="shared" si="393"/>
        <v>0</v>
      </c>
      <c r="BQ82" s="142"/>
      <c r="BR82" s="20">
        <f t="shared" si="394"/>
        <v>0</v>
      </c>
      <c r="BS82" s="134"/>
      <c r="BT82" s="131">
        <f t="shared" si="395"/>
        <v>1</v>
      </c>
      <c r="BU82" s="20">
        <f t="shared" si="396"/>
        <v>0</v>
      </c>
      <c r="BV82" s="142"/>
      <c r="BW82" s="134">
        <f t="shared" si="397"/>
        <v>0</v>
      </c>
      <c r="BX82" s="80">
        <f t="shared" si="398"/>
        <v>0</v>
      </c>
      <c r="BY82" s="254" t="str">
        <f t="shared" si="399"/>
        <v xml:space="preserve"> </v>
      </c>
      <c r="BZ82" s="135">
        <f t="shared" si="400"/>
        <v>0</v>
      </c>
      <c r="CA82" s="20">
        <f t="shared" si="401"/>
        <v>0</v>
      </c>
      <c r="CB82" s="21">
        <f t="shared" si="402"/>
        <v>0</v>
      </c>
      <c r="CC82" s="131">
        <f t="shared" si="349"/>
        <v>1</v>
      </c>
      <c r="CD82" s="20">
        <f t="shared" si="403"/>
        <v>0</v>
      </c>
      <c r="CE82" s="142"/>
      <c r="CF82" s="20">
        <f t="shared" si="404"/>
        <v>0</v>
      </c>
      <c r="CG82" s="134"/>
      <c r="CH82" s="131">
        <f t="shared" si="405"/>
        <v>1</v>
      </c>
      <c r="CI82" s="20">
        <f t="shared" si="406"/>
        <v>0</v>
      </c>
      <c r="CJ82" s="142"/>
      <c r="CK82" s="134">
        <f t="shared" si="407"/>
        <v>0</v>
      </c>
      <c r="CL82" s="80">
        <f t="shared" si="408"/>
        <v>0</v>
      </c>
      <c r="CM82" s="254" t="str">
        <f t="shared" si="409"/>
        <v xml:space="preserve"> </v>
      </c>
      <c r="CN82" s="135">
        <f t="shared" si="410"/>
        <v>0</v>
      </c>
      <c r="CO82" s="20">
        <f t="shared" si="411"/>
        <v>0</v>
      </c>
      <c r="CP82" s="21">
        <f t="shared" si="412"/>
        <v>0</v>
      </c>
      <c r="CQ82" s="131">
        <f t="shared" si="350"/>
        <v>1</v>
      </c>
      <c r="CR82" s="20">
        <f t="shared" si="413"/>
        <v>0</v>
      </c>
      <c r="CS82" s="142"/>
      <c r="CT82" s="20">
        <f t="shared" si="414"/>
        <v>0</v>
      </c>
      <c r="CU82" s="134"/>
      <c r="CV82" s="131">
        <f t="shared" si="415"/>
        <v>1</v>
      </c>
      <c r="CW82" s="20">
        <f t="shared" si="416"/>
        <v>0</v>
      </c>
      <c r="CX82" s="142"/>
      <c r="CY82" s="134">
        <f t="shared" si="417"/>
        <v>0</v>
      </c>
      <c r="CZ82" s="80">
        <f t="shared" si="418"/>
        <v>0</v>
      </c>
      <c r="DA82" s="254" t="str">
        <f t="shared" si="419"/>
        <v xml:space="preserve"> </v>
      </c>
      <c r="DB82" s="135">
        <f t="shared" si="420"/>
        <v>0</v>
      </c>
      <c r="DC82" s="20">
        <f t="shared" si="421"/>
        <v>0</v>
      </c>
      <c r="DD82" s="21">
        <f t="shared" si="422"/>
        <v>0</v>
      </c>
      <c r="DE82" s="131">
        <f t="shared" si="351"/>
        <v>1</v>
      </c>
      <c r="DF82" s="20">
        <f t="shared" si="423"/>
        <v>0</v>
      </c>
      <c r="DG82" s="142"/>
      <c r="DH82" s="20">
        <f t="shared" si="424"/>
        <v>0</v>
      </c>
      <c r="DI82" s="134"/>
      <c r="DJ82" s="131">
        <f t="shared" si="425"/>
        <v>1</v>
      </c>
      <c r="DK82" s="20">
        <f t="shared" si="426"/>
        <v>0</v>
      </c>
      <c r="DL82" s="142"/>
      <c r="DM82" s="134">
        <f t="shared" si="427"/>
        <v>0</v>
      </c>
      <c r="DN82" s="80">
        <f t="shared" si="428"/>
        <v>0</v>
      </c>
      <c r="DO82" s="254" t="str">
        <f t="shared" si="429"/>
        <v xml:space="preserve"> </v>
      </c>
      <c r="DP82" s="135">
        <f t="shared" si="430"/>
        <v>0</v>
      </c>
      <c r="DQ82" s="20">
        <f t="shared" si="431"/>
        <v>0</v>
      </c>
      <c r="DR82" s="21">
        <f t="shared" si="432"/>
        <v>0</v>
      </c>
      <c r="DS82" s="131">
        <f t="shared" si="352"/>
        <v>1</v>
      </c>
      <c r="DT82" s="20">
        <f t="shared" si="433"/>
        <v>0</v>
      </c>
      <c r="DU82" s="142"/>
      <c r="DV82" s="20">
        <f t="shared" si="434"/>
        <v>0</v>
      </c>
      <c r="DW82" s="134"/>
      <c r="DX82" s="131">
        <f t="shared" si="435"/>
        <v>1</v>
      </c>
      <c r="DY82" s="20">
        <f t="shared" si="436"/>
        <v>0</v>
      </c>
      <c r="DZ82" s="142"/>
      <c r="EA82" s="134">
        <f t="shared" si="437"/>
        <v>0</v>
      </c>
      <c r="EB82" s="80">
        <f t="shared" si="438"/>
        <v>0</v>
      </c>
      <c r="EC82" s="254" t="str">
        <f t="shared" si="439"/>
        <v xml:space="preserve"> </v>
      </c>
      <c r="ED82" s="135">
        <f t="shared" si="440"/>
        <v>0</v>
      </c>
      <c r="EE82" s="20">
        <f t="shared" si="441"/>
        <v>0</v>
      </c>
      <c r="EF82" s="21">
        <f t="shared" si="442"/>
        <v>0</v>
      </c>
      <c r="EG82" s="131">
        <f t="shared" si="353"/>
        <v>1</v>
      </c>
      <c r="EH82" s="20">
        <f t="shared" si="443"/>
        <v>0</v>
      </c>
      <c r="EI82" s="142"/>
      <c r="EJ82" s="20">
        <f t="shared" si="444"/>
        <v>0</v>
      </c>
      <c r="EK82" s="134"/>
      <c r="EL82" s="131">
        <f t="shared" si="445"/>
        <v>1</v>
      </c>
      <c r="EM82" s="20">
        <f t="shared" si="446"/>
        <v>0</v>
      </c>
      <c r="EN82" s="142"/>
      <c r="EO82" s="134">
        <f t="shared" si="447"/>
        <v>0</v>
      </c>
      <c r="EP82" s="80">
        <f t="shared" si="448"/>
        <v>0</v>
      </c>
      <c r="EQ82" s="254" t="str">
        <f t="shared" si="449"/>
        <v xml:space="preserve"> </v>
      </c>
      <c r="ER82" s="135">
        <f t="shared" si="450"/>
        <v>0</v>
      </c>
      <c r="ES82" s="20">
        <f t="shared" si="451"/>
        <v>0</v>
      </c>
      <c r="ET82" s="21">
        <f t="shared" si="452"/>
        <v>0</v>
      </c>
      <c r="EU82" s="131">
        <f t="shared" si="354"/>
        <v>1</v>
      </c>
      <c r="EV82" s="20">
        <f t="shared" si="453"/>
        <v>0</v>
      </c>
      <c r="EW82" s="142"/>
      <c r="EX82" s="20">
        <f t="shared" si="454"/>
        <v>0</v>
      </c>
      <c r="EY82" s="134"/>
      <c r="EZ82" s="131">
        <f t="shared" si="455"/>
        <v>1</v>
      </c>
      <c r="FA82" s="20">
        <f t="shared" si="456"/>
        <v>0</v>
      </c>
      <c r="FB82" s="142"/>
      <c r="FC82" s="134">
        <f t="shared" si="457"/>
        <v>0</v>
      </c>
      <c r="FD82" s="80">
        <f t="shared" si="458"/>
        <v>0</v>
      </c>
      <c r="FE82" s="254" t="str">
        <f t="shared" si="459"/>
        <v xml:space="preserve"> </v>
      </c>
      <c r="FO82" s="129" t="str">
        <f t="shared" ref="FO82:FO92" si="460">+IF(LEFT(RIGHT(B82,3),1)="/",SUBSTITUTE(B82,RIGHT(B82,3),""),"")</f>
        <v>B/I</v>
      </c>
    </row>
    <row r="83" spans="2:171" s="141" customFormat="1" x14ac:dyDescent="0.25">
      <c r="B83" s="130" t="s">
        <v>258</v>
      </c>
      <c r="C83" s="253"/>
      <c r="D83" s="253"/>
      <c r="E83" s="416" t="str">
        <f>'Pályáztatási szakasz'!E84:F84</f>
        <v>Költségelem megnevezés…</v>
      </c>
      <c r="F83" s="416"/>
      <c r="G83" s="250">
        <f>'Pályáztatási szakasz'!G84</f>
        <v>0</v>
      </c>
      <c r="H83" s="251">
        <f>'Pályáztatási szakasz'!AT84</f>
        <v>0</v>
      </c>
      <c r="I83" s="20">
        <f>'Pályáztatási szakasz'!AW84</f>
        <v>0</v>
      </c>
      <c r="J83" s="67">
        <f t="shared" si="344"/>
        <v>0</v>
      </c>
      <c r="K83" s="131">
        <f>'Pályáztatási szakasz'!AY84</f>
        <v>1</v>
      </c>
      <c r="L83" s="20">
        <f t="shared" si="355"/>
        <v>0</v>
      </c>
      <c r="M83" s="142"/>
      <c r="N83" s="20">
        <f t="shared" si="356"/>
        <v>0</v>
      </c>
      <c r="O83" s="134"/>
      <c r="P83" s="131">
        <f>'Pályáztatási szakasz'!BD84</f>
        <v>1</v>
      </c>
      <c r="Q83" s="20">
        <f t="shared" si="357"/>
        <v>0</v>
      </c>
      <c r="R83" s="142"/>
      <c r="S83" s="184">
        <f t="shared" si="358"/>
        <v>0</v>
      </c>
      <c r="T83" s="40">
        <f>'Pályáztatási szakasz'!W84</f>
        <v>0</v>
      </c>
      <c r="U83" s="254" t="str">
        <f t="shared" si="359"/>
        <v xml:space="preserve"> </v>
      </c>
      <c r="V83" s="135">
        <f t="shared" si="360"/>
        <v>0</v>
      </c>
      <c r="W83" s="20">
        <f t="shared" si="361"/>
        <v>0</v>
      </c>
      <c r="X83" s="21">
        <f t="shared" si="362"/>
        <v>0</v>
      </c>
      <c r="Y83" s="131">
        <f t="shared" si="345"/>
        <v>1</v>
      </c>
      <c r="Z83" s="20">
        <f t="shared" si="363"/>
        <v>0</v>
      </c>
      <c r="AA83" s="142"/>
      <c r="AB83" s="20">
        <f t="shared" si="364"/>
        <v>0</v>
      </c>
      <c r="AC83" s="134"/>
      <c r="AD83" s="131">
        <f t="shared" si="365"/>
        <v>1</v>
      </c>
      <c r="AE83" s="20">
        <f t="shared" si="366"/>
        <v>0</v>
      </c>
      <c r="AF83" s="142"/>
      <c r="AG83" s="134">
        <f t="shared" si="367"/>
        <v>0</v>
      </c>
      <c r="AH83" s="80">
        <f t="shared" si="368"/>
        <v>0</v>
      </c>
      <c r="AI83" s="254" t="str">
        <f t="shared" si="369"/>
        <v xml:space="preserve"> </v>
      </c>
      <c r="AJ83" s="135">
        <f t="shared" si="370"/>
        <v>0</v>
      </c>
      <c r="AK83" s="20">
        <f t="shared" si="371"/>
        <v>0</v>
      </c>
      <c r="AL83" s="21">
        <f t="shared" si="372"/>
        <v>0</v>
      </c>
      <c r="AM83" s="131">
        <f t="shared" si="346"/>
        <v>1</v>
      </c>
      <c r="AN83" s="20">
        <f t="shared" si="373"/>
        <v>0</v>
      </c>
      <c r="AO83" s="142"/>
      <c r="AP83" s="20">
        <f t="shared" si="374"/>
        <v>0</v>
      </c>
      <c r="AQ83" s="134"/>
      <c r="AR83" s="131">
        <f t="shared" si="375"/>
        <v>1</v>
      </c>
      <c r="AS83" s="20">
        <f t="shared" si="376"/>
        <v>0</v>
      </c>
      <c r="AT83" s="142"/>
      <c r="AU83" s="134">
        <f t="shared" si="377"/>
        <v>0</v>
      </c>
      <c r="AV83" s="80">
        <f t="shared" si="378"/>
        <v>0</v>
      </c>
      <c r="AW83" s="254" t="str">
        <f t="shared" si="379"/>
        <v xml:space="preserve"> </v>
      </c>
      <c r="AX83" s="135">
        <f t="shared" si="380"/>
        <v>0</v>
      </c>
      <c r="AY83" s="20">
        <f t="shared" si="381"/>
        <v>0</v>
      </c>
      <c r="AZ83" s="21">
        <f t="shared" si="382"/>
        <v>0</v>
      </c>
      <c r="BA83" s="131">
        <f t="shared" si="347"/>
        <v>1</v>
      </c>
      <c r="BB83" s="20">
        <f t="shared" si="383"/>
        <v>0</v>
      </c>
      <c r="BC83" s="142"/>
      <c r="BD83" s="20">
        <f t="shared" si="384"/>
        <v>0</v>
      </c>
      <c r="BE83" s="134"/>
      <c r="BF83" s="131">
        <f t="shared" si="385"/>
        <v>1</v>
      </c>
      <c r="BG83" s="20">
        <f t="shared" si="386"/>
        <v>0</v>
      </c>
      <c r="BH83" s="142"/>
      <c r="BI83" s="134">
        <f t="shared" si="387"/>
        <v>0</v>
      </c>
      <c r="BJ83" s="80">
        <f t="shared" si="388"/>
        <v>0</v>
      </c>
      <c r="BK83" s="254" t="str">
        <f t="shared" si="389"/>
        <v xml:space="preserve"> </v>
      </c>
      <c r="BL83" s="135">
        <f t="shared" si="390"/>
        <v>0</v>
      </c>
      <c r="BM83" s="20">
        <f t="shared" si="391"/>
        <v>0</v>
      </c>
      <c r="BN83" s="21">
        <f t="shared" si="392"/>
        <v>0</v>
      </c>
      <c r="BO83" s="131">
        <f t="shared" si="348"/>
        <v>1</v>
      </c>
      <c r="BP83" s="20">
        <f t="shared" si="393"/>
        <v>0</v>
      </c>
      <c r="BQ83" s="142"/>
      <c r="BR83" s="20">
        <f t="shared" si="394"/>
        <v>0</v>
      </c>
      <c r="BS83" s="134"/>
      <c r="BT83" s="131">
        <f t="shared" si="395"/>
        <v>1</v>
      </c>
      <c r="BU83" s="20">
        <f t="shared" si="396"/>
        <v>0</v>
      </c>
      <c r="BV83" s="142"/>
      <c r="BW83" s="134">
        <f t="shared" si="397"/>
        <v>0</v>
      </c>
      <c r="BX83" s="80">
        <f t="shared" si="398"/>
        <v>0</v>
      </c>
      <c r="BY83" s="254" t="str">
        <f t="shared" si="399"/>
        <v xml:space="preserve"> </v>
      </c>
      <c r="BZ83" s="135">
        <f t="shared" si="400"/>
        <v>0</v>
      </c>
      <c r="CA83" s="20">
        <f t="shared" si="401"/>
        <v>0</v>
      </c>
      <c r="CB83" s="21">
        <f t="shared" si="402"/>
        <v>0</v>
      </c>
      <c r="CC83" s="131">
        <f t="shared" si="349"/>
        <v>1</v>
      </c>
      <c r="CD83" s="20">
        <f t="shared" si="403"/>
        <v>0</v>
      </c>
      <c r="CE83" s="142"/>
      <c r="CF83" s="20">
        <f t="shared" si="404"/>
        <v>0</v>
      </c>
      <c r="CG83" s="134"/>
      <c r="CH83" s="131">
        <f t="shared" si="405"/>
        <v>1</v>
      </c>
      <c r="CI83" s="20">
        <f t="shared" si="406"/>
        <v>0</v>
      </c>
      <c r="CJ83" s="142"/>
      <c r="CK83" s="134">
        <f t="shared" si="407"/>
        <v>0</v>
      </c>
      <c r="CL83" s="80">
        <f t="shared" si="408"/>
        <v>0</v>
      </c>
      <c r="CM83" s="254" t="str">
        <f t="shared" si="409"/>
        <v xml:space="preserve"> </v>
      </c>
      <c r="CN83" s="135">
        <f t="shared" si="410"/>
        <v>0</v>
      </c>
      <c r="CO83" s="20">
        <f t="shared" si="411"/>
        <v>0</v>
      </c>
      <c r="CP83" s="21">
        <f t="shared" si="412"/>
        <v>0</v>
      </c>
      <c r="CQ83" s="131">
        <f t="shared" si="350"/>
        <v>1</v>
      </c>
      <c r="CR83" s="20">
        <f t="shared" si="413"/>
        <v>0</v>
      </c>
      <c r="CS83" s="142"/>
      <c r="CT83" s="20">
        <f t="shared" si="414"/>
        <v>0</v>
      </c>
      <c r="CU83" s="134"/>
      <c r="CV83" s="131">
        <f t="shared" si="415"/>
        <v>1</v>
      </c>
      <c r="CW83" s="20">
        <f t="shared" si="416"/>
        <v>0</v>
      </c>
      <c r="CX83" s="142"/>
      <c r="CY83" s="134">
        <f t="shared" si="417"/>
        <v>0</v>
      </c>
      <c r="CZ83" s="80">
        <f t="shared" si="418"/>
        <v>0</v>
      </c>
      <c r="DA83" s="254" t="str">
        <f t="shared" si="419"/>
        <v xml:space="preserve"> </v>
      </c>
      <c r="DB83" s="135">
        <f t="shared" si="420"/>
        <v>0</v>
      </c>
      <c r="DC83" s="20">
        <f t="shared" si="421"/>
        <v>0</v>
      </c>
      <c r="DD83" s="21">
        <f t="shared" si="422"/>
        <v>0</v>
      </c>
      <c r="DE83" s="131">
        <f t="shared" si="351"/>
        <v>1</v>
      </c>
      <c r="DF83" s="20">
        <f t="shared" si="423"/>
        <v>0</v>
      </c>
      <c r="DG83" s="142"/>
      <c r="DH83" s="20">
        <f t="shared" si="424"/>
        <v>0</v>
      </c>
      <c r="DI83" s="134"/>
      <c r="DJ83" s="131">
        <f t="shared" si="425"/>
        <v>1</v>
      </c>
      <c r="DK83" s="20">
        <f t="shared" si="426"/>
        <v>0</v>
      </c>
      <c r="DL83" s="142"/>
      <c r="DM83" s="134">
        <f t="shared" si="427"/>
        <v>0</v>
      </c>
      <c r="DN83" s="80">
        <f t="shared" si="428"/>
        <v>0</v>
      </c>
      <c r="DO83" s="254" t="str">
        <f t="shared" si="429"/>
        <v xml:space="preserve"> </v>
      </c>
      <c r="DP83" s="135">
        <f t="shared" si="430"/>
        <v>0</v>
      </c>
      <c r="DQ83" s="20">
        <f t="shared" si="431"/>
        <v>0</v>
      </c>
      <c r="DR83" s="21">
        <f t="shared" si="432"/>
        <v>0</v>
      </c>
      <c r="DS83" s="131">
        <f t="shared" si="352"/>
        <v>1</v>
      </c>
      <c r="DT83" s="20">
        <f t="shared" si="433"/>
        <v>0</v>
      </c>
      <c r="DU83" s="142"/>
      <c r="DV83" s="20">
        <f t="shared" si="434"/>
        <v>0</v>
      </c>
      <c r="DW83" s="134"/>
      <c r="DX83" s="131">
        <f t="shared" si="435"/>
        <v>1</v>
      </c>
      <c r="DY83" s="20">
        <f t="shared" si="436"/>
        <v>0</v>
      </c>
      <c r="DZ83" s="142"/>
      <c r="EA83" s="134">
        <f t="shared" si="437"/>
        <v>0</v>
      </c>
      <c r="EB83" s="80">
        <f t="shared" si="438"/>
        <v>0</v>
      </c>
      <c r="EC83" s="254" t="str">
        <f t="shared" si="439"/>
        <v xml:space="preserve"> </v>
      </c>
      <c r="ED83" s="135">
        <f t="shared" si="440"/>
        <v>0</v>
      </c>
      <c r="EE83" s="20">
        <f t="shared" si="441"/>
        <v>0</v>
      </c>
      <c r="EF83" s="21">
        <f t="shared" si="442"/>
        <v>0</v>
      </c>
      <c r="EG83" s="131">
        <f t="shared" si="353"/>
        <v>1</v>
      </c>
      <c r="EH83" s="20">
        <f t="shared" si="443"/>
        <v>0</v>
      </c>
      <c r="EI83" s="142"/>
      <c r="EJ83" s="20">
        <f t="shared" si="444"/>
        <v>0</v>
      </c>
      <c r="EK83" s="134"/>
      <c r="EL83" s="131">
        <f t="shared" si="445"/>
        <v>1</v>
      </c>
      <c r="EM83" s="20">
        <f t="shared" si="446"/>
        <v>0</v>
      </c>
      <c r="EN83" s="142"/>
      <c r="EO83" s="134">
        <f t="shared" si="447"/>
        <v>0</v>
      </c>
      <c r="EP83" s="80">
        <f t="shared" si="448"/>
        <v>0</v>
      </c>
      <c r="EQ83" s="254" t="str">
        <f t="shared" si="449"/>
        <v xml:space="preserve"> </v>
      </c>
      <c r="ER83" s="135">
        <f t="shared" si="450"/>
        <v>0</v>
      </c>
      <c r="ES83" s="20">
        <f t="shared" si="451"/>
        <v>0</v>
      </c>
      <c r="ET83" s="21">
        <f t="shared" si="452"/>
        <v>0</v>
      </c>
      <c r="EU83" s="131">
        <f t="shared" si="354"/>
        <v>1</v>
      </c>
      <c r="EV83" s="20">
        <f t="shared" si="453"/>
        <v>0</v>
      </c>
      <c r="EW83" s="142"/>
      <c r="EX83" s="20">
        <f t="shared" si="454"/>
        <v>0</v>
      </c>
      <c r="EY83" s="134"/>
      <c r="EZ83" s="131">
        <f t="shared" si="455"/>
        <v>1</v>
      </c>
      <c r="FA83" s="20">
        <f t="shared" si="456"/>
        <v>0</v>
      </c>
      <c r="FB83" s="142"/>
      <c r="FC83" s="134">
        <f t="shared" si="457"/>
        <v>0</v>
      </c>
      <c r="FD83" s="80">
        <f t="shared" si="458"/>
        <v>0</v>
      </c>
      <c r="FE83" s="254" t="str">
        <f t="shared" si="459"/>
        <v xml:space="preserve"> </v>
      </c>
      <c r="FO83" s="129" t="str">
        <f t="shared" si="460"/>
        <v>B/I</v>
      </c>
    </row>
    <row r="84" spans="2:171" s="141" customFormat="1" x14ac:dyDescent="0.25">
      <c r="B84" s="130" t="s">
        <v>259</v>
      </c>
      <c r="C84" s="253"/>
      <c r="D84" s="253"/>
      <c r="E84" s="416" t="str">
        <f>'Pályáztatási szakasz'!E85:F85</f>
        <v>Költségelem megnevezés…</v>
      </c>
      <c r="F84" s="416"/>
      <c r="G84" s="250">
        <f>'Pályáztatási szakasz'!G85</f>
        <v>0</v>
      </c>
      <c r="H84" s="251">
        <f>'Pályáztatási szakasz'!AT85</f>
        <v>0</v>
      </c>
      <c r="I84" s="20">
        <f>'Pályáztatási szakasz'!AW85</f>
        <v>0</v>
      </c>
      <c r="J84" s="67">
        <f t="shared" si="344"/>
        <v>0</v>
      </c>
      <c r="K84" s="131">
        <f>'Pályáztatási szakasz'!AY85</f>
        <v>1</v>
      </c>
      <c r="L84" s="20">
        <f t="shared" si="355"/>
        <v>0</v>
      </c>
      <c r="M84" s="142"/>
      <c r="N84" s="20">
        <f t="shared" si="356"/>
        <v>0</v>
      </c>
      <c r="O84" s="134"/>
      <c r="P84" s="131">
        <f>'Pályáztatási szakasz'!BD85</f>
        <v>1</v>
      </c>
      <c r="Q84" s="20">
        <f t="shared" si="357"/>
        <v>0</v>
      </c>
      <c r="R84" s="142"/>
      <c r="S84" s="184">
        <f t="shared" si="358"/>
        <v>0</v>
      </c>
      <c r="T84" s="40">
        <f>'Pályáztatási szakasz'!W85</f>
        <v>0</v>
      </c>
      <c r="U84" s="254" t="str">
        <f t="shared" si="359"/>
        <v xml:space="preserve"> </v>
      </c>
      <c r="V84" s="135">
        <f t="shared" si="360"/>
        <v>0</v>
      </c>
      <c r="W84" s="20">
        <f t="shared" si="361"/>
        <v>0</v>
      </c>
      <c r="X84" s="21">
        <f t="shared" si="362"/>
        <v>0</v>
      </c>
      <c r="Y84" s="131">
        <f t="shared" si="345"/>
        <v>1</v>
      </c>
      <c r="Z84" s="20">
        <f t="shared" si="363"/>
        <v>0</v>
      </c>
      <c r="AA84" s="142"/>
      <c r="AB84" s="20">
        <f t="shared" si="364"/>
        <v>0</v>
      </c>
      <c r="AC84" s="134"/>
      <c r="AD84" s="131">
        <f t="shared" si="365"/>
        <v>1</v>
      </c>
      <c r="AE84" s="20">
        <f t="shared" si="366"/>
        <v>0</v>
      </c>
      <c r="AF84" s="142"/>
      <c r="AG84" s="134">
        <f t="shared" si="367"/>
        <v>0</v>
      </c>
      <c r="AH84" s="80">
        <f t="shared" si="368"/>
        <v>0</v>
      </c>
      <c r="AI84" s="254" t="str">
        <f t="shared" si="369"/>
        <v xml:space="preserve"> </v>
      </c>
      <c r="AJ84" s="135">
        <f t="shared" si="370"/>
        <v>0</v>
      </c>
      <c r="AK84" s="20">
        <f t="shared" si="371"/>
        <v>0</v>
      </c>
      <c r="AL84" s="21">
        <f t="shared" si="372"/>
        <v>0</v>
      </c>
      <c r="AM84" s="131">
        <f t="shared" si="346"/>
        <v>1</v>
      </c>
      <c r="AN84" s="20">
        <f t="shared" si="373"/>
        <v>0</v>
      </c>
      <c r="AO84" s="142"/>
      <c r="AP84" s="20">
        <f t="shared" si="374"/>
        <v>0</v>
      </c>
      <c r="AQ84" s="134"/>
      <c r="AR84" s="131">
        <f t="shared" si="375"/>
        <v>1</v>
      </c>
      <c r="AS84" s="20">
        <f t="shared" si="376"/>
        <v>0</v>
      </c>
      <c r="AT84" s="142"/>
      <c r="AU84" s="134">
        <f t="shared" si="377"/>
        <v>0</v>
      </c>
      <c r="AV84" s="80">
        <f t="shared" si="378"/>
        <v>0</v>
      </c>
      <c r="AW84" s="254" t="str">
        <f t="shared" si="379"/>
        <v xml:space="preserve"> </v>
      </c>
      <c r="AX84" s="135">
        <f t="shared" si="380"/>
        <v>0</v>
      </c>
      <c r="AY84" s="20">
        <f t="shared" si="381"/>
        <v>0</v>
      </c>
      <c r="AZ84" s="21">
        <f t="shared" si="382"/>
        <v>0</v>
      </c>
      <c r="BA84" s="131">
        <f t="shared" si="347"/>
        <v>1</v>
      </c>
      <c r="BB84" s="20">
        <f t="shared" si="383"/>
        <v>0</v>
      </c>
      <c r="BC84" s="142"/>
      <c r="BD84" s="20">
        <f t="shared" si="384"/>
        <v>0</v>
      </c>
      <c r="BE84" s="134"/>
      <c r="BF84" s="131">
        <f t="shared" si="385"/>
        <v>1</v>
      </c>
      <c r="BG84" s="20">
        <f t="shared" si="386"/>
        <v>0</v>
      </c>
      <c r="BH84" s="142"/>
      <c r="BI84" s="134">
        <f t="shared" si="387"/>
        <v>0</v>
      </c>
      <c r="BJ84" s="80">
        <f t="shared" si="388"/>
        <v>0</v>
      </c>
      <c r="BK84" s="254" t="str">
        <f t="shared" si="389"/>
        <v xml:space="preserve"> </v>
      </c>
      <c r="BL84" s="135">
        <f t="shared" si="390"/>
        <v>0</v>
      </c>
      <c r="BM84" s="20">
        <f t="shared" si="391"/>
        <v>0</v>
      </c>
      <c r="BN84" s="21">
        <f t="shared" si="392"/>
        <v>0</v>
      </c>
      <c r="BO84" s="131">
        <f t="shared" si="348"/>
        <v>1</v>
      </c>
      <c r="BP84" s="20">
        <f t="shared" si="393"/>
        <v>0</v>
      </c>
      <c r="BQ84" s="142"/>
      <c r="BR84" s="20">
        <f t="shared" si="394"/>
        <v>0</v>
      </c>
      <c r="BS84" s="134"/>
      <c r="BT84" s="131">
        <f t="shared" si="395"/>
        <v>1</v>
      </c>
      <c r="BU84" s="20">
        <f t="shared" si="396"/>
        <v>0</v>
      </c>
      <c r="BV84" s="142"/>
      <c r="BW84" s="134">
        <f t="shared" si="397"/>
        <v>0</v>
      </c>
      <c r="BX84" s="80">
        <f t="shared" si="398"/>
        <v>0</v>
      </c>
      <c r="BY84" s="254" t="str">
        <f t="shared" si="399"/>
        <v xml:space="preserve"> </v>
      </c>
      <c r="BZ84" s="135">
        <f t="shared" si="400"/>
        <v>0</v>
      </c>
      <c r="CA84" s="20">
        <f t="shared" si="401"/>
        <v>0</v>
      </c>
      <c r="CB84" s="21">
        <f t="shared" si="402"/>
        <v>0</v>
      </c>
      <c r="CC84" s="131">
        <f t="shared" si="349"/>
        <v>1</v>
      </c>
      <c r="CD84" s="20">
        <f t="shared" si="403"/>
        <v>0</v>
      </c>
      <c r="CE84" s="142"/>
      <c r="CF84" s="20">
        <f t="shared" si="404"/>
        <v>0</v>
      </c>
      <c r="CG84" s="134"/>
      <c r="CH84" s="131">
        <f t="shared" si="405"/>
        <v>1</v>
      </c>
      <c r="CI84" s="20">
        <f t="shared" si="406"/>
        <v>0</v>
      </c>
      <c r="CJ84" s="142"/>
      <c r="CK84" s="134">
        <f t="shared" si="407"/>
        <v>0</v>
      </c>
      <c r="CL84" s="80">
        <f t="shared" si="408"/>
        <v>0</v>
      </c>
      <c r="CM84" s="254" t="str">
        <f t="shared" si="409"/>
        <v xml:space="preserve"> </v>
      </c>
      <c r="CN84" s="135">
        <f t="shared" si="410"/>
        <v>0</v>
      </c>
      <c r="CO84" s="20">
        <f t="shared" si="411"/>
        <v>0</v>
      </c>
      <c r="CP84" s="21">
        <f t="shared" si="412"/>
        <v>0</v>
      </c>
      <c r="CQ84" s="131">
        <f t="shared" si="350"/>
        <v>1</v>
      </c>
      <c r="CR84" s="20">
        <f t="shared" si="413"/>
        <v>0</v>
      </c>
      <c r="CS84" s="142"/>
      <c r="CT84" s="20">
        <f t="shared" si="414"/>
        <v>0</v>
      </c>
      <c r="CU84" s="134"/>
      <c r="CV84" s="131">
        <f t="shared" si="415"/>
        <v>1</v>
      </c>
      <c r="CW84" s="20">
        <f t="shared" si="416"/>
        <v>0</v>
      </c>
      <c r="CX84" s="142"/>
      <c r="CY84" s="134">
        <f t="shared" si="417"/>
        <v>0</v>
      </c>
      <c r="CZ84" s="80">
        <f t="shared" si="418"/>
        <v>0</v>
      </c>
      <c r="DA84" s="254" t="str">
        <f t="shared" si="419"/>
        <v xml:space="preserve"> </v>
      </c>
      <c r="DB84" s="135">
        <f t="shared" si="420"/>
        <v>0</v>
      </c>
      <c r="DC84" s="20">
        <f t="shared" si="421"/>
        <v>0</v>
      </c>
      <c r="DD84" s="21">
        <f t="shared" si="422"/>
        <v>0</v>
      </c>
      <c r="DE84" s="131">
        <f t="shared" si="351"/>
        <v>1</v>
      </c>
      <c r="DF84" s="20">
        <f t="shared" si="423"/>
        <v>0</v>
      </c>
      <c r="DG84" s="142"/>
      <c r="DH84" s="20">
        <f t="shared" si="424"/>
        <v>0</v>
      </c>
      <c r="DI84" s="134"/>
      <c r="DJ84" s="131">
        <f t="shared" si="425"/>
        <v>1</v>
      </c>
      <c r="DK84" s="20">
        <f t="shared" si="426"/>
        <v>0</v>
      </c>
      <c r="DL84" s="142"/>
      <c r="DM84" s="134">
        <f t="shared" si="427"/>
        <v>0</v>
      </c>
      <c r="DN84" s="80">
        <f t="shared" si="428"/>
        <v>0</v>
      </c>
      <c r="DO84" s="254" t="str">
        <f t="shared" si="429"/>
        <v xml:space="preserve"> </v>
      </c>
      <c r="DP84" s="135">
        <f t="shared" si="430"/>
        <v>0</v>
      </c>
      <c r="DQ84" s="20">
        <f t="shared" si="431"/>
        <v>0</v>
      </c>
      <c r="DR84" s="21">
        <f t="shared" si="432"/>
        <v>0</v>
      </c>
      <c r="DS84" s="131">
        <f t="shared" si="352"/>
        <v>1</v>
      </c>
      <c r="DT84" s="20">
        <f t="shared" si="433"/>
        <v>0</v>
      </c>
      <c r="DU84" s="142"/>
      <c r="DV84" s="20">
        <f t="shared" si="434"/>
        <v>0</v>
      </c>
      <c r="DW84" s="134"/>
      <c r="DX84" s="131">
        <f t="shared" si="435"/>
        <v>1</v>
      </c>
      <c r="DY84" s="20">
        <f t="shared" si="436"/>
        <v>0</v>
      </c>
      <c r="DZ84" s="142"/>
      <c r="EA84" s="134">
        <f t="shared" si="437"/>
        <v>0</v>
      </c>
      <c r="EB84" s="80">
        <f t="shared" si="438"/>
        <v>0</v>
      </c>
      <c r="EC84" s="254" t="str">
        <f t="shared" si="439"/>
        <v xml:space="preserve"> </v>
      </c>
      <c r="ED84" s="135">
        <f t="shared" si="440"/>
        <v>0</v>
      </c>
      <c r="EE84" s="20">
        <f t="shared" si="441"/>
        <v>0</v>
      </c>
      <c r="EF84" s="21">
        <f t="shared" si="442"/>
        <v>0</v>
      </c>
      <c r="EG84" s="131">
        <f t="shared" si="353"/>
        <v>1</v>
      </c>
      <c r="EH84" s="20">
        <f t="shared" si="443"/>
        <v>0</v>
      </c>
      <c r="EI84" s="142"/>
      <c r="EJ84" s="20">
        <f t="shared" si="444"/>
        <v>0</v>
      </c>
      <c r="EK84" s="134"/>
      <c r="EL84" s="131">
        <f t="shared" si="445"/>
        <v>1</v>
      </c>
      <c r="EM84" s="20">
        <f t="shared" si="446"/>
        <v>0</v>
      </c>
      <c r="EN84" s="142"/>
      <c r="EO84" s="134">
        <f t="shared" si="447"/>
        <v>0</v>
      </c>
      <c r="EP84" s="80">
        <f t="shared" si="448"/>
        <v>0</v>
      </c>
      <c r="EQ84" s="254" t="str">
        <f t="shared" si="449"/>
        <v xml:space="preserve"> </v>
      </c>
      <c r="ER84" s="135">
        <f t="shared" si="450"/>
        <v>0</v>
      </c>
      <c r="ES84" s="20">
        <f t="shared" si="451"/>
        <v>0</v>
      </c>
      <c r="ET84" s="21">
        <f t="shared" si="452"/>
        <v>0</v>
      </c>
      <c r="EU84" s="131">
        <f t="shared" si="354"/>
        <v>1</v>
      </c>
      <c r="EV84" s="20">
        <f t="shared" si="453"/>
        <v>0</v>
      </c>
      <c r="EW84" s="142"/>
      <c r="EX84" s="20">
        <f t="shared" si="454"/>
        <v>0</v>
      </c>
      <c r="EY84" s="134"/>
      <c r="EZ84" s="131">
        <f t="shared" si="455"/>
        <v>1</v>
      </c>
      <c r="FA84" s="20">
        <f t="shared" si="456"/>
        <v>0</v>
      </c>
      <c r="FB84" s="142"/>
      <c r="FC84" s="134">
        <f t="shared" si="457"/>
        <v>0</v>
      </c>
      <c r="FD84" s="80">
        <f t="shared" si="458"/>
        <v>0</v>
      </c>
      <c r="FE84" s="254" t="str">
        <f t="shared" si="459"/>
        <v xml:space="preserve"> </v>
      </c>
      <c r="FO84" s="129" t="str">
        <f t="shared" si="460"/>
        <v>B/I</v>
      </c>
    </row>
    <row r="85" spans="2:171" s="141" customFormat="1" x14ac:dyDescent="0.25">
      <c r="B85" s="130" t="s">
        <v>260</v>
      </c>
      <c r="C85" s="253"/>
      <c r="D85" s="253"/>
      <c r="E85" s="416" t="str">
        <f>'Pályáztatási szakasz'!E86:F86</f>
        <v>Költségelem megnevezés…</v>
      </c>
      <c r="F85" s="416"/>
      <c r="G85" s="250">
        <f>'Pályáztatási szakasz'!G86</f>
        <v>0</v>
      </c>
      <c r="H85" s="251">
        <f>'Pályáztatási szakasz'!AT86</f>
        <v>0</v>
      </c>
      <c r="I85" s="20">
        <f>'Pályáztatási szakasz'!AW86</f>
        <v>0</v>
      </c>
      <c r="J85" s="67">
        <f t="shared" si="344"/>
        <v>0</v>
      </c>
      <c r="K85" s="131">
        <f>'Pályáztatási szakasz'!AY86</f>
        <v>1</v>
      </c>
      <c r="L85" s="20">
        <f t="shared" si="355"/>
        <v>0</v>
      </c>
      <c r="M85" s="142"/>
      <c r="N85" s="20">
        <f t="shared" si="356"/>
        <v>0</v>
      </c>
      <c r="O85" s="134"/>
      <c r="P85" s="131">
        <f>'Pályáztatási szakasz'!BD86</f>
        <v>1</v>
      </c>
      <c r="Q85" s="20">
        <f t="shared" si="357"/>
        <v>0</v>
      </c>
      <c r="R85" s="142"/>
      <c r="S85" s="184">
        <f t="shared" si="358"/>
        <v>0</v>
      </c>
      <c r="T85" s="40">
        <f>'Pályáztatási szakasz'!W86</f>
        <v>0</v>
      </c>
      <c r="U85" s="254" t="str">
        <f t="shared" si="359"/>
        <v xml:space="preserve"> </v>
      </c>
      <c r="V85" s="135">
        <f t="shared" si="360"/>
        <v>0</v>
      </c>
      <c r="W85" s="20">
        <f t="shared" si="361"/>
        <v>0</v>
      </c>
      <c r="X85" s="21">
        <f t="shared" si="362"/>
        <v>0</v>
      </c>
      <c r="Y85" s="131">
        <f t="shared" si="345"/>
        <v>1</v>
      </c>
      <c r="Z85" s="20">
        <f t="shared" si="363"/>
        <v>0</v>
      </c>
      <c r="AA85" s="142"/>
      <c r="AB85" s="20">
        <f t="shared" si="364"/>
        <v>0</v>
      </c>
      <c r="AC85" s="134"/>
      <c r="AD85" s="131">
        <f t="shared" si="365"/>
        <v>1</v>
      </c>
      <c r="AE85" s="20">
        <f t="shared" si="366"/>
        <v>0</v>
      </c>
      <c r="AF85" s="142"/>
      <c r="AG85" s="134">
        <f t="shared" si="367"/>
        <v>0</v>
      </c>
      <c r="AH85" s="80">
        <f t="shared" si="368"/>
        <v>0</v>
      </c>
      <c r="AI85" s="254" t="str">
        <f t="shared" si="369"/>
        <v xml:space="preserve"> </v>
      </c>
      <c r="AJ85" s="135">
        <f t="shared" si="370"/>
        <v>0</v>
      </c>
      <c r="AK85" s="20">
        <f t="shared" si="371"/>
        <v>0</v>
      </c>
      <c r="AL85" s="21">
        <f t="shared" si="372"/>
        <v>0</v>
      </c>
      <c r="AM85" s="131">
        <f t="shared" si="346"/>
        <v>1</v>
      </c>
      <c r="AN85" s="20">
        <f t="shared" si="373"/>
        <v>0</v>
      </c>
      <c r="AO85" s="142"/>
      <c r="AP85" s="20">
        <f t="shared" si="374"/>
        <v>0</v>
      </c>
      <c r="AQ85" s="134"/>
      <c r="AR85" s="131">
        <f t="shared" si="375"/>
        <v>1</v>
      </c>
      <c r="AS85" s="20">
        <f t="shared" si="376"/>
        <v>0</v>
      </c>
      <c r="AT85" s="142"/>
      <c r="AU85" s="134">
        <f t="shared" si="377"/>
        <v>0</v>
      </c>
      <c r="AV85" s="80">
        <f t="shared" si="378"/>
        <v>0</v>
      </c>
      <c r="AW85" s="254" t="str">
        <f t="shared" si="379"/>
        <v xml:space="preserve"> </v>
      </c>
      <c r="AX85" s="135">
        <f t="shared" si="380"/>
        <v>0</v>
      </c>
      <c r="AY85" s="20">
        <f t="shared" si="381"/>
        <v>0</v>
      </c>
      <c r="AZ85" s="21">
        <f t="shared" si="382"/>
        <v>0</v>
      </c>
      <c r="BA85" s="131">
        <f t="shared" si="347"/>
        <v>1</v>
      </c>
      <c r="BB85" s="20">
        <f t="shared" si="383"/>
        <v>0</v>
      </c>
      <c r="BC85" s="142"/>
      <c r="BD85" s="20">
        <f t="shared" si="384"/>
        <v>0</v>
      </c>
      <c r="BE85" s="134"/>
      <c r="BF85" s="131">
        <f t="shared" si="385"/>
        <v>1</v>
      </c>
      <c r="BG85" s="20">
        <f t="shared" si="386"/>
        <v>0</v>
      </c>
      <c r="BH85" s="142"/>
      <c r="BI85" s="134">
        <f t="shared" si="387"/>
        <v>0</v>
      </c>
      <c r="BJ85" s="80">
        <f t="shared" si="388"/>
        <v>0</v>
      </c>
      <c r="BK85" s="254" t="str">
        <f t="shared" si="389"/>
        <v xml:space="preserve"> </v>
      </c>
      <c r="BL85" s="135">
        <f t="shared" si="390"/>
        <v>0</v>
      </c>
      <c r="BM85" s="20">
        <f t="shared" si="391"/>
        <v>0</v>
      </c>
      <c r="BN85" s="21">
        <f t="shared" si="392"/>
        <v>0</v>
      </c>
      <c r="BO85" s="131">
        <f t="shared" si="348"/>
        <v>1</v>
      </c>
      <c r="BP85" s="20">
        <f t="shared" si="393"/>
        <v>0</v>
      </c>
      <c r="BQ85" s="142"/>
      <c r="BR85" s="20">
        <f t="shared" si="394"/>
        <v>0</v>
      </c>
      <c r="BS85" s="134"/>
      <c r="BT85" s="131">
        <f t="shared" si="395"/>
        <v>1</v>
      </c>
      <c r="BU85" s="20">
        <f t="shared" si="396"/>
        <v>0</v>
      </c>
      <c r="BV85" s="142"/>
      <c r="BW85" s="134">
        <f t="shared" si="397"/>
        <v>0</v>
      </c>
      <c r="BX85" s="80">
        <f t="shared" si="398"/>
        <v>0</v>
      </c>
      <c r="BY85" s="254" t="str">
        <f t="shared" si="399"/>
        <v xml:space="preserve"> </v>
      </c>
      <c r="BZ85" s="135">
        <f t="shared" si="400"/>
        <v>0</v>
      </c>
      <c r="CA85" s="20">
        <f t="shared" si="401"/>
        <v>0</v>
      </c>
      <c r="CB85" s="21">
        <f t="shared" si="402"/>
        <v>0</v>
      </c>
      <c r="CC85" s="131">
        <f t="shared" si="349"/>
        <v>1</v>
      </c>
      <c r="CD85" s="20">
        <f t="shared" si="403"/>
        <v>0</v>
      </c>
      <c r="CE85" s="142"/>
      <c r="CF85" s="20">
        <f t="shared" si="404"/>
        <v>0</v>
      </c>
      <c r="CG85" s="134"/>
      <c r="CH85" s="131">
        <f t="shared" si="405"/>
        <v>1</v>
      </c>
      <c r="CI85" s="20">
        <f t="shared" si="406"/>
        <v>0</v>
      </c>
      <c r="CJ85" s="142"/>
      <c r="CK85" s="134">
        <f t="shared" si="407"/>
        <v>0</v>
      </c>
      <c r="CL85" s="80">
        <f t="shared" si="408"/>
        <v>0</v>
      </c>
      <c r="CM85" s="254" t="str">
        <f t="shared" si="409"/>
        <v xml:space="preserve"> </v>
      </c>
      <c r="CN85" s="135">
        <f t="shared" si="410"/>
        <v>0</v>
      </c>
      <c r="CO85" s="20">
        <f t="shared" si="411"/>
        <v>0</v>
      </c>
      <c r="CP85" s="21">
        <f t="shared" si="412"/>
        <v>0</v>
      </c>
      <c r="CQ85" s="131">
        <f t="shared" si="350"/>
        <v>1</v>
      </c>
      <c r="CR85" s="20">
        <f t="shared" si="413"/>
        <v>0</v>
      </c>
      <c r="CS85" s="142"/>
      <c r="CT85" s="20">
        <f t="shared" si="414"/>
        <v>0</v>
      </c>
      <c r="CU85" s="134"/>
      <c r="CV85" s="131">
        <f t="shared" si="415"/>
        <v>1</v>
      </c>
      <c r="CW85" s="20">
        <f t="shared" si="416"/>
        <v>0</v>
      </c>
      <c r="CX85" s="142"/>
      <c r="CY85" s="134">
        <f t="shared" si="417"/>
        <v>0</v>
      </c>
      <c r="CZ85" s="80">
        <f t="shared" si="418"/>
        <v>0</v>
      </c>
      <c r="DA85" s="254" t="str">
        <f t="shared" si="419"/>
        <v xml:space="preserve"> </v>
      </c>
      <c r="DB85" s="135">
        <f t="shared" si="420"/>
        <v>0</v>
      </c>
      <c r="DC85" s="20">
        <f t="shared" si="421"/>
        <v>0</v>
      </c>
      <c r="DD85" s="21">
        <f t="shared" si="422"/>
        <v>0</v>
      </c>
      <c r="DE85" s="131">
        <f t="shared" si="351"/>
        <v>1</v>
      </c>
      <c r="DF85" s="20">
        <f t="shared" si="423"/>
        <v>0</v>
      </c>
      <c r="DG85" s="142"/>
      <c r="DH85" s="20">
        <f t="shared" si="424"/>
        <v>0</v>
      </c>
      <c r="DI85" s="134"/>
      <c r="DJ85" s="131">
        <f t="shared" si="425"/>
        <v>1</v>
      </c>
      <c r="DK85" s="20">
        <f t="shared" si="426"/>
        <v>0</v>
      </c>
      <c r="DL85" s="142"/>
      <c r="DM85" s="134">
        <f t="shared" si="427"/>
        <v>0</v>
      </c>
      <c r="DN85" s="80">
        <f t="shared" si="428"/>
        <v>0</v>
      </c>
      <c r="DO85" s="254" t="str">
        <f t="shared" si="429"/>
        <v xml:space="preserve"> </v>
      </c>
      <c r="DP85" s="135">
        <f t="shared" si="430"/>
        <v>0</v>
      </c>
      <c r="DQ85" s="20">
        <f t="shared" si="431"/>
        <v>0</v>
      </c>
      <c r="DR85" s="21">
        <f t="shared" si="432"/>
        <v>0</v>
      </c>
      <c r="DS85" s="131">
        <f t="shared" si="352"/>
        <v>1</v>
      </c>
      <c r="DT85" s="20">
        <f t="shared" si="433"/>
        <v>0</v>
      </c>
      <c r="DU85" s="142"/>
      <c r="DV85" s="20">
        <f t="shared" si="434"/>
        <v>0</v>
      </c>
      <c r="DW85" s="134"/>
      <c r="DX85" s="131">
        <f t="shared" si="435"/>
        <v>1</v>
      </c>
      <c r="DY85" s="20">
        <f t="shared" si="436"/>
        <v>0</v>
      </c>
      <c r="DZ85" s="142"/>
      <c r="EA85" s="134">
        <f t="shared" si="437"/>
        <v>0</v>
      </c>
      <c r="EB85" s="80">
        <f t="shared" si="438"/>
        <v>0</v>
      </c>
      <c r="EC85" s="254" t="str">
        <f t="shared" si="439"/>
        <v xml:space="preserve"> </v>
      </c>
      <c r="ED85" s="135">
        <f t="shared" si="440"/>
        <v>0</v>
      </c>
      <c r="EE85" s="20">
        <f t="shared" si="441"/>
        <v>0</v>
      </c>
      <c r="EF85" s="21">
        <f t="shared" si="442"/>
        <v>0</v>
      </c>
      <c r="EG85" s="131">
        <f t="shared" si="353"/>
        <v>1</v>
      </c>
      <c r="EH85" s="20">
        <f t="shared" si="443"/>
        <v>0</v>
      </c>
      <c r="EI85" s="142"/>
      <c r="EJ85" s="20">
        <f t="shared" si="444"/>
        <v>0</v>
      </c>
      <c r="EK85" s="134"/>
      <c r="EL85" s="131">
        <f t="shared" si="445"/>
        <v>1</v>
      </c>
      <c r="EM85" s="20">
        <f t="shared" si="446"/>
        <v>0</v>
      </c>
      <c r="EN85" s="142"/>
      <c r="EO85" s="134">
        <f t="shared" si="447"/>
        <v>0</v>
      </c>
      <c r="EP85" s="80">
        <f t="shared" si="448"/>
        <v>0</v>
      </c>
      <c r="EQ85" s="254" t="str">
        <f t="shared" si="449"/>
        <v xml:space="preserve"> </v>
      </c>
      <c r="ER85" s="135">
        <f t="shared" si="450"/>
        <v>0</v>
      </c>
      <c r="ES85" s="20">
        <f t="shared" si="451"/>
        <v>0</v>
      </c>
      <c r="ET85" s="21">
        <f t="shared" si="452"/>
        <v>0</v>
      </c>
      <c r="EU85" s="131">
        <f t="shared" si="354"/>
        <v>1</v>
      </c>
      <c r="EV85" s="20">
        <f t="shared" si="453"/>
        <v>0</v>
      </c>
      <c r="EW85" s="142"/>
      <c r="EX85" s="20">
        <f t="shared" si="454"/>
        <v>0</v>
      </c>
      <c r="EY85" s="134"/>
      <c r="EZ85" s="131">
        <f t="shared" si="455"/>
        <v>1</v>
      </c>
      <c r="FA85" s="20">
        <f t="shared" si="456"/>
        <v>0</v>
      </c>
      <c r="FB85" s="142"/>
      <c r="FC85" s="134">
        <f t="shared" si="457"/>
        <v>0</v>
      </c>
      <c r="FD85" s="80">
        <f t="shared" si="458"/>
        <v>0</v>
      </c>
      <c r="FE85" s="254" t="str">
        <f t="shared" si="459"/>
        <v xml:space="preserve"> </v>
      </c>
      <c r="FO85" s="129" t="str">
        <f t="shared" si="460"/>
        <v>B/I</v>
      </c>
    </row>
    <row r="86" spans="2:171" s="141" customFormat="1" x14ac:dyDescent="0.25">
      <c r="B86" s="130" t="s">
        <v>261</v>
      </c>
      <c r="C86" s="253"/>
      <c r="D86" s="253"/>
      <c r="E86" s="416" t="str">
        <f>'Pályáztatási szakasz'!E87:F87</f>
        <v>Költségelem megnevezés…</v>
      </c>
      <c r="F86" s="416"/>
      <c r="G86" s="250">
        <f>'Pályáztatási szakasz'!G87</f>
        <v>0</v>
      </c>
      <c r="H86" s="251">
        <f>'Pályáztatási szakasz'!AT87</f>
        <v>0</v>
      </c>
      <c r="I86" s="20">
        <f>'Pályáztatási szakasz'!AW87</f>
        <v>0</v>
      </c>
      <c r="J86" s="67">
        <f t="shared" si="344"/>
        <v>0</v>
      </c>
      <c r="K86" s="131">
        <f>'Pályáztatási szakasz'!AY87</f>
        <v>1</v>
      </c>
      <c r="L86" s="20">
        <f t="shared" si="355"/>
        <v>0</v>
      </c>
      <c r="M86" s="142"/>
      <c r="N86" s="20">
        <f t="shared" si="356"/>
        <v>0</v>
      </c>
      <c r="O86" s="134"/>
      <c r="P86" s="131">
        <f>'Pályáztatási szakasz'!BD87</f>
        <v>1</v>
      </c>
      <c r="Q86" s="20">
        <f t="shared" si="357"/>
        <v>0</v>
      </c>
      <c r="R86" s="142"/>
      <c r="S86" s="184">
        <f t="shared" si="358"/>
        <v>0</v>
      </c>
      <c r="T86" s="40">
        <f>'Pályáztatási szakasz'!W87</f>
        <v>0</v>
      </c>
      <c r="U86" s="254" t="str">
        <f t="shared" si="359"/>
        <v xml:space="preserve"> </v>
      </c>
      <c r="V86" s="135">
        <f t="shared" si="360"/>
        <v>0</v>
      </c>
      <c r="W86" s="20">
        <f t="shared" si="361"/>
        <v>0</v>
      </c>
      <c r="X86" s="21">
        <f t="shared" si="362"/>
        <v>0</v>
      </c>
      <c r="Y86" s="131">
        <f t="shared" si="345"/>
        <v>1</v>
      </c>
      <c r="Z86" s="20">
        <f t="shared" si="363"/>
        <v>0</v>
      </c>
      <c r="AA86" s="142"/>
      <c r="AB86" s="20">
        <f t="shared" si="364"/>
        <v>0</v>
      </c>
      <c r="AC86" s="134"/>
      <c r="AD86" s="131">
        <f t="shared" si="365"/>
        <v>1</v>
      </c>
      <c r="AE86" s="20">
        <f t="shared" si="366"/>
        <v>0</v>
      </c>
      <c r="AF86" s="142"/>
      <c r="AG86" s="134">
        <f t="shared" si="367"/>
        <v>0</v>
      </c>
      <c r="AH86" s="80">
        <f t="shared" si="368"/>
        <v>0</v>
      </c>
      <c r="AI86" s="254" t="str">
        <f t="shared" si="369"/>
        <v xml:space="preserve"> </v>
      </c>
      <c r="AJ86" s="135">
        <f t="shared" si="370"/>
        <v>0</v>
      </c>
      <c r="AK86" s="20">
        <f t="shared" si="371"/>
        <v>0</v>
      </c>
      <c r="AL86" s="21">
        <f t="shared" si="372"/>
        <v>0</v>
      </c>
      <c r="AM86" s="131">
        <f t="shared" si="346"/>
        <v>1</v>
      </c>
      <c r="AN86" s="20">
        <f t="shared" si="373"/>
        <v>0</v>
      </c>
      <c r="AO86" s="142"/>
      <c r="AP86" s="20">
        <f t="shared" si="374"/>
        <v>0</v>
      </c>
      <c r="AQ86" s="134"/>
      <c r="AR86" s="131">
        <f t="shared" si="375"/>
        <v>1</v>
      </c>
      <c r="AS86" s="20">
        <f t="shared" si="376"/>
        <v>0</v>
      </c>
      <c r="AT86" s="142"/>
      <c r="AU86" s="134">
        <f t="shared" si="377"/>
        <v>0</v>
      </c>
      <c r="AV86" s="80">
        <f t="shared" si="378"/>
        <v>0</v>
      </c>
      <c r="AW86" s="254" t="str">
        <f t="shared" si="379"/>
        <v xml:space="preserve"> </v>
      </c>
      <c r="AX86" s="135">
        <f t="shared" si="380"/>
        <v>0</v>
      </c>
      <c r="AY86" s="20">
        <f t="shared" si="381"/>
        <v>0</v>
      </c>
      <c r="AZ86" s="21">
        <f t="shared" si="382"/>
        <v>0</v>
      </c>
      <c r="BA86" s="131">
        <f t="shared" si="347"/>
        <v>1</v>
      </c>
      <c r="BB86" s="20">
        <f t="shared" si="383"/>
        <v>0</v>
      </c>
      <c r="BC86" s="142"/>
      <c r="BD86" s="20">
        <f t="shared" si="384"/>
        <v>0</v>
      </c>
      <c r="BE86" s="134"/>
      <c r="BF86" s="131">
        <f t="shared" si="385"/>
        <v>1</v>
      </c>
      <c r="BG86" s="20">
        <f t="shared" si="386"/>
        <v>0</v>
      </c>
      <c r="BH86" s="142"/>
      <c r="BI86" s="134">
        <f t="shared" si="387"/>
        <v>0</v>
      </c>
      <c r="BJ86" s="80">
        <f t="shared" si="388"/>
        <v>0</v>
      </c>
      <c r="BK86" s="254" t="str">
        <f t="shared" si="389"/>
        <v xml:space="preserve"> </v>
      </c>
      <c r="BL86" s="135">
        <f t="shared" si="390"/>
        <v>0</v>
      </c>
      <c r="BM86" s="20">
        <f t="shared" si="391"/>
        <v>0</v>
      </c>
      <c r="BN86" s="21">
        <f t="shared" si="392"/>
        <v>0</v>
      </c>
      <c r="BO86" s="131">
        <f t="shared" si="348"/>
        <v>1</v>
      </c>
      <c r="BP86" s="20">
        <f t="shared" si="393"/>
        <v>0</v>
      </c>
      <c r="BQ86" s="142"/>
      <c r="BR86" s="20">
        <f t="shared" si="394"/>
        <v>0</v>
      </c>
      <c r="BS86" s="134"/>
      <c r="BT86" s="131">
        <f t="shared" si="395"/>
        <v>1</v>
      </c>
      <c r="BU86" s="20">
        <f t="shared" si="396"/>
        <v>0</v>
      </c>
      <c r="BV86" s="142"/>
      <c r="BW86" s="134">
        <f t="shared" si="397"/>
        <v>0</v>
      </c>
      <c r="BX86" s="80">
        <f t="shared" si="398"/>
        <v>0</v>
      </c>
      <c r="BY86" s="254" t="str">
        <f t="shared" si="399"/>
        <v xml:space="preserve"> </v>
      </c>
      <c r="BZ86" s="135">
        <f t="shared" si="400"/>
        <v>0</v>
      </c>
      <c r="CA86" s="20">
        <f t="shared" si="401"/>
        <v>0</v>
      </c>
      <c r="CB86" s="21">
        <f t="shared" si="402"/>
        <v>0</v>
      </c>
      <c r="CC86" s="131">
        <f t="shared" si="349"/>
        <v>1</v>
      </c>
      <c r="CD86" s="20">
        <f t="shared" si="403"/>
        <v>0</v>
      </c>
      <c r="CE86" s="142"/>
      <c r="CF86" s="20">
        <f t="shared" si="404"/>
        <v>0</v>
      </c>
      <c r="CG86" s="134"/>
      <c r="CH86" s="131">
        <f t="shared" si="405"/>
        <v>1</v>
      </c>
      <c r="CI86" s="20">
        <f t="shared" si="406"/>
        <v>0</v>
      </c>
      <c r="CJ86" s="142"/>
      <c r="CK86" s="134">
        <f t="shared" si="407"/>
        <v>0</v>
      </c>
      <c r="CL86" s="80">
        <f t="shared" si="408"/>
        <v>0</v>
      </c>
      <c r="CM86" s="254" t="str">
        <f t="shared" si="409"/>
        <v xml:space="preserve"> </v>
      </c>
      <c r="CN86" s="135">
        <f t="shared" si="410"/>
        <v>0</v>
      </c>
      <c r="CO86" s="20">
        <f t="shared" si="411"/>
        <v>0</v>
      </c>
      <c r="CP86" s="21">
        <f t="shared" si="412"/>
        <v>0</v>
      </c>
      <c r="CQ86" s="131">
        <f t="shared" si="350"/>
        <v>1</v>
      </c>
      <c r="CR86" s="20">
        <f t="shared" si="413"/>
        <v>0</v>
      </c>
      <c r="CS86" s="142"/>
      <c r="CT86" s="20">
        <f t="shared" si="414"/>
        <v>0</v>
      </c>
      <c r="CU86" s="134"/>
      <c r="CV86" s="131">
        <f t="shared" si="415"/>
        <v>1</v>
      </c>
      <c r="CW86" s="20">
        <f t="shared" si="416"/>
        <v>0</v>
      </c>
      <c r="CX86" s="142"/>
      <c r="CY86" s="134">
        <f t="shared" si="417"/>
        <v>0</v>
      </c>
      <c r="CZ86" s="80">
        <f t="shared" si="418"/>
        <v>0</v>
      </c>
      <c r="DA86" s="254" t="str">
        <f t="shared" si="419"/>
        <v xml:space="preserve"> </v>
      </c>
      <c r="DB86" s="135">
        <f t="shared" si="420"/>
        <v>0</v>
      </c>
      <c r="DC86" s="20">
        <f t="shared" si="421"/>
        <v>0</v>
      </c>
      <c r="DD86" s="21">
        <f t="shared" si="422"/>
        <v>0</v>
      </c>
      <c r="DE86" s="131">
        <f t="shared" si="351"/>
        <v>1</v>
      </c>
      <c r="DF86" s="20">
        <f t="shared" si="423"/>
        <v>0</v>
      </c>
      <c r="DG86" s="142"/>
      <c r="DH86" s="20">
        <f t="shared" si="424"/>
        <v>0</v>
      </c>
      <c r="DI86" s="134"/>
      <c r="DJ86" s="131">
        <f t="shared" si="425"/>
        <v>1</v>
      </c>
      <c r="DK86" s="20">
        <f t="shared" si="426"/>
        <v>0</v>
      </c>
      <c r="DL86" s="142"/>
      <c r="DM86" s="134">
        <f t="shared" si="427"/>
        <v>0</v>
      </c>
      <c r="DN86" s="80">
        <f t="shared" si="428"/>
        <v>0</v>
      </c>
      <c r="DO86" s="254" t="str">
        <f t="shared" si="429"/>
        <v xml:space="preserve"> </v>
      </c>
      <c r="DP86" s="135">
        <f t="shared" si="430"/>
        <v>0</v>
      </c>
      <c r="DQ86" s="20">
        <f t="shared" si="431"/>
        <v>0</v>
      </c>
      <c r="DR86" s="21">
        <f t="shared" si="432"/>
        <v>0</v>
      </c>
      <c r="DS86" s="131">
        <f t="shared" si="352"/>
        <v>1</v>
      </c>
      <c r="DT86" s="20">
        <f t="shared" si="433"/>
        <v>0</v>
      </c>
      <c r="DU86" s="142"/>
      <c r="DV86" s="20">
        <f t="shared" si="434"/>
        <v>0</v>
      </c>
      <c r="DW86" s="134"/>
      <c r="DX86" s="131">
        <f t="shared" si="435"/>
        <v>1</v>
      </c>
      <c r="DY86" s="20">
        <f t="shared" si="436"/>
        <v>0</v>
      </c>
      <c r="DZ86" s="142"/>
      <c r="EA86" s="134">
        <f t="shared" si="437"/>
        <v>0</v>
      </c>
      <c r="EB86" s="80">
        <f t="shared" si="438"/>
        <v>0</v>
      </c>
      <c r="EC86" s="254" t="str">
        <f t="shared" si="439"/>
        <v xml:space="preserve"> </v>
      </c>
      <c r="ED86" s="135">
        <f t="shared" si="440"/>
        <v>0</v>
      </c>
      <c r="EE86" s="20">
        <f t="shared" si="441"/>
        <v>0</v>
      </c>
      <c r="EF86" s="21">
        <f t="shared" si="442"/>
        <v>0</v>
      </c>
      <c r="EG86" s="131">
        <f t="shared" si="353"/>
        <v>1</v>
      </c>
      <c r="EH86" s="20">
        <f t="shared" si="443"/>
        <v>0</v>
      </c>
      <c r="EI86" s="142"/>
      <c r="EJ86" s="20">
        <f t="shared" si="444"/>
        <v>0</v>
      </c>
      <c r="EK86" s="134"/>
      <c r="EL86" s="131">
        <f t="shared" si="445"/>
        <v>1</v>
      </c>
      <c r="EM86" s="20">
        <f t="shared" si="446"/>
        <v>0</v>
      </c>
      <c r="EN86" s="142"/>
      <c r="EO86" s="134">
        <f t="shared" si="447"/>
        <v>0</v>
      </c>
      <c r="EP86" s="80">
        <f t="shared" si="448"/>
        <v>0</v>
      </c>
      <c r="EQ86" s="254" t="str">
        <f t="shared" si="449"/>
        <v xml:space="preserve"> </v>
      </c>
      <c r="ER86" s="135">
        <f t="shared" si="450"/>
        <v>0</v>
      </c>
      <c r="ES86" s="20">
        <f t="shared" si="451"/>
        <v>0</v>
      </c>
      <c r="ET86" s="21">
        <f t="shared" si="452"/>
        <v>0</v>
      </c>
      <c r="EU86" s="131">
        <f t="shared" si="354"/>
        <v>1</v>
      </c>
      <c r="EV86" s="20">
        <f t="shared" si="453"/>
        <v>0</v>
      </c>
      <c r="EW86" s="142"/>
      <c r="EX86" s="20">
        <f t="shared" si="454"/>
        <v>0</v>
      </c>
      <c r="EY86" s="134"/>
      <c r="EZ86" s="131">
        <f t="shared" si="455"/>
        <v>1</v>
      </c>
      <c r="FA86" s="20">
        <f t="shared" si="456"/>
        <v>0</v>
      </c>
      <c r="FB86" s="142"/>
      <c r="FC86" s="134">
        <f t="shared" si="457"/>
        <v>0</v>
      </c>
      <c r="FD86" s="80">
        <f t="shared" si="458"/>
        <v>0</v>
      </c>
      <c r="FE86" s="254" t="str">
        <f t="shared" si="459"/>
        <v xml:space="preserve"> </v>
      </c>
      <c r="FO86" s="129" t="str">
        <f t="shared" si="460"/>
        <v>B/I</v>
      </c>
    </row>
    <row r="87" spans="2:171" s="141" customFormat="1" x14ac:dyDescent="0.25">
      <c r="B87" s="130" t="s">
        <v>262</v>
      </c>
      <c r="C87" s="253"/>
      <c r="D87" s="253"/>
      <c r="E87" s="416" t="str">
        <f>'Pályáztatási szakasz'!E88:F88</f>
        <v>Költségelem megnevezés…</v>
      </c>
      <c r="F87" s="416"/>
      <c r="G87" s="250">
        <f>'Pályáztatási szakasz'!G88</f>
        <v>0</v>
      </c>
      <c r="H87" s="251">
        <f>'Pályáztatási szakasz'!AT88</f>
        <v>0</v>
      </c>
      <c r="I87" s="20">
        <f>'Pályáztatási szakasz'!AW88</f>
        <v>0</v>
      </c>
      <c r="J87" s="67">
        <f t="shared" si="344"/>
        <v>0</v>
      </c>
      <c r="K87" s="131">
        <f>'Pályáztatási szakasz'!AY88</f>
        <v>1</v>
      </c>
      <c r="L87" s="20">
        <f t="shared" si="355"/>
        <v>0</v>
      </c>
      <c r="M87" s="142"/>
      <c r="N87" s="20">
        <f t="shared" si="356"/>
        <v>0</v>
      </c>
      <c r="O87" s="134"/>
      <c r="P87" s="131">
        <f>'Pályáztatási szakasz'!BD88</f>
        <v>1</v>
      </c>
      <c r="Q87" s="20">
        <f t="shared" si="357"/>
        <v>0</v>
      </c>
      <c r="R87" s="142"/>
      <c r="S87" s="184">
        <f t="shared" si="358"/>
        <v>0</v>
      </c>
      <c r="T87" s="40">
        <f>'Pályáztatási szakasz'!W88</f>
        <v>0</v>
      </c>
      <c r="U87" s="254" t="str">
        <f t="shared" si="359"/>
        <v xml:space="preserve"> </v>
      </c>
      <c r="V87" s="135">
        <f t="shared" si="360"/>
        <v>0</v>
      </c>
      <c r="W87" s="20">
        <f t="shared" si="361"/>
        <v>0</v>
      </c>
      <c r="X87" s="21">
        <f t="shared" si="362"/>
        <v>0</v>
      </c>
      <c r="Y87" s="131">
        <f t="shared" si="345"/>
        <v>1</v>
      </c>
      <c r="Z87" s="20">
        <f t="shared" si="363"/>
        <v>0</v>
      </c>
      <c r="AA87" s="142"/>
      <c r="AB87" s="20">
        <f t="shared" si="364"/>
        <v>0</v>
      </c>
      <c r="AC87" s="134"/>
      <c r="AD87" s="131">
        <f t="shared" si="365"/>
        <v>1</v>
      </c>
      <c r="AE87" s="20">
        <f t="shared" si="366"/>
        <v>0</v>
      </c>
      <c r="AF87" s="142"/>
      <c r="AG87" s="134">
        <f t="shared" si="367"/>
        <v>0</v>
      </c>
      <c r="AH87" s="80">
        <f t="shared" si="368"/>
        <v>0</v>
      </c>
      <c r="AI87" s="254" t="str">
        <f t="shared" si="369"/>
        <v xml:space="preserve"> </v>
      </c>
      <c r="AJ87" s="135">
        <f t="shared" si="370"/>
        <v>0</v>
      </c>
      <c r="AK87" s="20">
        <f t="shared" si="371"/>
        <v>0</v>
      </c>
      <c r="AL87" s="21">
        <f t="shared" si="372"/>
        <v>0</v>
      </c>
      <c r="AM87" s="131">
        <f t="shared" si="346"/>
        <v>1</v>
      </c>
      <c r="AN87" s="20">
        <f t="shared" si="373"/>
        <v>0</v>
      </c>
      <c r="AO87" s="142"/>
      <c r="AP87" s="20">
        <f t="shared" si="374"/>
        <v>0</v>
      </c>
      <c r="AQ87" s="134"/>
      <c r="AR87" s="131">
        <f t="shared" si="375"/>
        <v>1</v>
      </c>
      <c r="AS87" s="20">
        <f t="shared" si="376"/>
        <v>0</v>
      </c>
      <c r="AT87" s="142"/>
      <c r="AU87" s="134">
        <f t="shared" si="377"/>
        <v>0</v>
      </c>
      <c r="AV87" s="80">
        <f t="shared" si="378"/>
        <v>0</v>
      </c>
      <c r="AW87" s="254" t="str">
        <f t="shared" si="379"/>
        <v xml:space="preserve"> </v>
      </c>
      <c r="AX87" s="135">
        <f t="shared" si="380"/>
        <v>0</v>
      </c>
      <c r="AY87" s="20">
        <f t="shared" si="381"/>
        <v>0</v>
      </c>
      <c r="AZ87" s="21">
        <f t="shared" si="382"/>
        <v>0</v>
      </c>
      <c r="BA87" s="131">
        <f t="shared" si="347"/>
        <v>1</v>
      </c>
      <c r="BB87" s="20">
        <f t="shared" si="383"/>
        <v>0</v>
      </c>
      <c r="BC87" s="142"/>
      <c r="BD87" s="20">
        <f t="shared" si="384"/>
        <v>0</v>
      </c>
      <c r="BE87" s="134"/>
      <c r="BF87" s="131">
        <f t="shared" si="385"/>
        <v>1</v>
      </c>
      <c r="BG87" s="20">
        <f t="shared" si="386"/>
        <v>0</v>
      </c>
      <c r="BH87" s="142"/>
      <c r="BI87" s="134">
        <f t="shared" si="387"/>
        <v>0</v>
      </c>
      <c r="BJ87" s="80">
        <f t="shared" si="388"/>
        <v>0</v>
      </c>
      <c r="BK87" s="254" t="str">
        <f t="shared" si="389"/>
        <v xml:space="preserve"> </v>
      </c>
      <c r="BL87" s="135">
        <f t="shared" si="390"/>
        <v>0</v>
      </c>
      <c r="BM87" s="20">
        <f t="shared" si="391"/>
        <v>0</v>
      </c>
      <c r="BN87" s="21">
        <f t="shared" si="392"/>
        <v>0</v>
      </c>
      <c r="BO87" s="131">
        <f t="shared" si="348"/>
        <v>1</v>
      </c>
      <c r="BP87" s="20">
        <f t="shared" si="393"/>
        <v>0</v>
      </c>
      <c r="BQ87" s="142"/>
      <c r="BR87" s="20">
        <f t="shared" si="394"/>
        <v>0</v>
      </c>
      <c r="BS87" s="134"/>
      <c r="BT87" s="131">
        <f t="shared" si="395"/>
        <v>1</v>
      </c>
      <c r="BU87" s="20">
        <f t="shared" si="396"/>
        <v>0</v>
      </c>
      <c r="BV87" s="142"/>
      <c r="BW87" s="134">
        <f t="shared" si="397"/>
        <v>0</v>
      </c>
      <c r="BX87" s="80">
        <f t="shared" si="398"/>
        <v>0</v>
      </c>
      <c r="BY87" s="254" t="str">
        <f t="shared" si="399"/>
        <v xml:space="preserve"> </v>
      </c>
      <c r="BZ87" s="135">
        <f t="shared" si="400"/>
        <v>0</v>
      </c>
      <c r="CA87" s="20">
        <f t="shared" si="401"/>
        <v>0</v>
      </c>
      <c r="CB87" s="21">
        <f t="shared" si="402"/>
        <v>0</v>
      </c>
      <c r="CC87" s="131">
        <f t="shared" si="349"/>
        <v>1</v>
      </c>
      <c r="CD87" s="20">
        <f t="shared" si="403"/>
        <v>0</v>
      </c>
      <c r="CE87" s="142"/>
      <c r="CF87" s="20">
        <f t="shared" si="404"/>
        <v>0</v>
      </c>
      <c r="CG87" s="134"/>
      <c r="CH87" s="131">
        <f t="shared" si="405"/>
        <v>1</v>
      </c>
      <c r="CI87" s="20">
        <f t="shared" si="406"/>
        <v>0</v>
      </c>
      <c r="CJ87" s="142"/>
      <c r="CK87" s="134">
        <f t="shared" si="407"/>
        <v>0</v>
      </c>
      <c r="CL87" s="80">
        <f t="shared" si="408"/>
        <v>0</v>
      </c>
      <c r="CM87" s="254" t="str">
        <f t="shared" si="409"/>
        <v xml:space="preserve"> </v>
      </c>
      <c r="CN87" s="135">
        <f t="shared" si="410"/>
        <v>0</v>
      </c>
      <c r="CO87" s="20">
        <f t="shared" si="411"/>
        <v>0</v>
      </c>
      <c r="CP87" s="21">
        <f t="shared" si="412"/>
        <v>0</v>
      </c>
      <c r="CQ87" s="131">
        <f t="shared" si="350"/>
        <v>1</v>
      </c>
      <c r="CR87" s="20">
        <f t="shared" si="413"/>
        <v>0</v>
      </c>
      <c r="CS87" s="142"/>
      <c r="CT87" s="20">
        <f t="shared" si="414"/>
        <v>0</v>
      </c>
      <c r="CU87" s="134"/>
      <c r="CV87" s="131">
        <f t="shared" si="415"/>
        <v>1</v>
      </c>
      <c r="CW87" s="20">
        <f t="shared" si="416"/>
        <v>0</v>
      </c>
      <c r="CX87" s="142"/>
      <c r="CY87" s="134">
        <f t="shared" si="417"/>
        <v>0</v>
      </c>
      <c r="CZ87" s="80">
        <f t="shared" si="418"/>
        <v>0</v>
      </c>
      <c r="DA87" s="254" t="str">
        <f t="shared" si="419"/>
        <v xml:space="preserve"> </v>
      </c>
      <c r="DB87" s="135">
        <f t="shared" si="420"/>
        <v>0</v>
      </c>
      <c r="DC87" s="20">
        <f t="shared" si="421"/>
        <v>0</v>
      </c>
      <c r="DD87" s="21">
        <f t="shared" si="422"/>
        <v>0</v>
      </c>
      <c r="DE87" s="131">
        <f t="shared" si="351"/>
        <v>1</v>
      </c>
      <c r="DF87" s="20">
        <f t="shared" si="423"/>
        <v>0</v>
      </c>
      <c r="DG87" s="142"/>
      <c r="DH87" s="20">
        <f t="shared" si="424"/>
        <v>0</v>
      </c>
      <c r="DI87" s="134"/>
      <c r="DJ87" s="131">
        <f t="shared" si="425"/>
        <v>1</v>
      </c>
      <c r="DK87" s="20">
        <f t="shared" si="426"/>
        <v>0</v>
      </c>
      <c r="DL87" s="142"/>
      <c r="DM87" s="134">
        <f t="shared" si="427"/>
        <v>0</v>
      </c>
      <c r="DN87" s="80">
        <f t="shared" si="428"/>
        <v>0</v>
      </c>
      <c r="DO87" s="254" t="str">
        <f t="shared" si="429"/>
        <v xml:space="preserve"> </v>
      </c>
      <c r="DP87" s="135">
        <f t="shared" si="430"/>
        <v>0</v>
      </c>
      <c r="DQ87" s="20">
        <f t="shared" si="431"/>
        <v>0</v>
      </c>
      <c r="DR87" s="21">
        <f t="shared" si="432"/>
        <v>0</v>
      </c>
      <c r="DS87" s="131">
        <f t="shared" si="352"/>
        <v>1</v>
      </c>
      <c r="DT87" s="20">
        <f t="shared" si="433"/>
        <v>0</v>
      </c>
      <c r="DU87" s="142"/>
      <c r="DV87" s="20">
        <f t="shared" si="434"/>
        <v>0</v>
      </c>
      <c r="DW87" s="134"/>
      <c r="DX87" s="131">
        <f t="shared" si="435"/>
        <v>1</v>
      </c>
      <c r="DY87" s="20">
        <f t="shared" si="436"/>
        <v>0</v>
      </c>
      <c r="DZ87" s="142"/>
      <c r="EA87" s="134">
        <f t="shared" si="437"/>
        <v>0</v>
      </c>
      <c r="EB87" s="80">
        <f t="shared" si="438"/>
        <v>0</v>
      </c>
      <c r="EC87" s="254" t="str">
        <f t="shared" si="439"/>
        <v xml:space="preserve"> </v>
      </c>
      <c r="ED87" s="135">
        <f t="shared" si="440"/>
        <v>0</v>
      </c>
      <c r="EE87" s="20">
        <f t="shared" si="441"/>
        <v>0</v>
      </c>
      <c r="EF87" s="21">
        <f t="shared" si="442"/>
        <v>0</v>
      </c>
      <c r="EG87" s="131">
        <f t="shared" si="353"/>
        <v>1</v>
      </c>
      <c r="EH87" s="20">
        <f t="shared" si="443"/>
        <v>0</v>
      </c>
      <c r="EI87" s="142"/>
      <c r="EJ87" s="20">
        <f t="shared" si="444"/>
        <v>0</v>
      </c>
      <c r="EK87" s="134"/>
      <c r="EL87" s="131">
        <f t="shared" si="445"/>
        <v>1</v>
      </c>
      <c r="EM87" s="20">
        <f t="shared" si="446"/>
        <v>0</v>
      </c>
      <c r="EN87" s="142"/>
      <c r="EO87" s="134">
        <f t="shared" si="447"/>
        <v>0</v>
      </c>
      <c r="EP87" s="80">
        <f t="shared" si="448"/>
        <v>0</v>
      </c>
      <c r="EQ87" s="254" t="str">
        <f t="shared" si="449"/>
        <v xml:space="preserve"> </v>
      </c>
      <c r="ER87" s="135">
        <f t="shared" si="450"/>
        <v>0</v>
      </c>
      <c r="ES87" s="20">
        <f t="shared" si="451"/>
        <v>0</v>
      </c>
      <c r="ET87" s="21">
        <f t="shared" si="452"/>
        <v>0</v>
      </c>
      <c r="EU87" s="131">
        <f t="shared" si="354"/>
        <v>1</v>
      </c>
      <c r="EV87" s="20">
        <f t="shared" si="453"/>
        <v>0</v>
      </c>
      <c r="EW87" s="142"/>
      <c r="EX87" s="20">
        <f t="shared" si="454"/>
        <v>0</v>
      </c>
      <c r="EY87" s="134"/>
      <c r="EZ87" s="131">
        <f t="shared" si="455"/>
        <v>1</v>
      </c>
      <c r="FA87" s="20">
        <f t="shared" si="456"/>
        <v>0</v>
      </c>
      <c r="FB87" s="142"/>
      <c r="FC87" s="134">
        <f t="shared" si="457"/>
        <v>0</v>
      </c>
      <c r="FD87" s="80">
        <f t="shared" si="458"/>
        <v>0</v>
      </c>
      <c r="FE87" s="254" t="str">
        <f t="shared" si="459"/>
        <v xml:space="preserve"> </v>
      </c>
      <c r="FO87" s="129" t="str">
        <f t="shared" si="460"/>
        <v>B/I</v>
      </c>
    </row>
    <row r="88" spans="2:171" s="141" customFormat="1" x14ac:dyDescent="0.25">
      <c r="B88" s="130" t="s">
        <v>263</v>
      </c>
      <c r="C88" s="253"/>
      <c r="D88" s="253"/>
      <c r="E88" s="416" t="str">
        <f>'Pályáztatási szakasz'!E89:F89</f>
        <v>Költségelem megnevezés…</v>
      </c>
      <c r="F88" s="416"/>
      <c r="G88" s="250">
        <f>'Pályáztatási szakasz'!G89</f>
        <v>0</v>
      </c>
      <c r="H88" s="251">
        <f>'Pályáztatási szakasz'!AT89</f>
        <v>0</v>
      </c>
      <c r="I88" s="20">
        <f>'Pályáztatási szakasz'!AW89</f>
        <v>0</v>
      </c>
      <c r="J88" s="67">
        <f t="shared" si="344"/>
        <v>0</v>
      </c>
      <c r="K88" s="131">
        <f>'Pályáztatási szakasz'!AY89</f>
        <v>1</v>
      </c>
      <c r="L88" s="20">
        <f t="shared" si="355"/>
        <v>0</v>
      </c>
      <c r="M88" s="142"/>
      <c r="N88" s="20">
        <f t="shared" si="356"/>
        <v>0</v>
      </c>
      <c r="O88" s="134"/>
      <c r="P88" s="131">
        <f>'Pályáztatási szakasz'!BD89</f>
        <v>1</v>
      </c>
      <c r="Q88" s="20">
        <f t="shared" si="357"/>
        <v>0</v>
      </c>
      <c r="R88" s="142"/>
      <c r="S88" s="184">
        <f t="shared" si="358"/>
        <v>0</v>
      </c>
      <c r="T88" s="40">
        <f>'Pályáztatási szakasz'!W89</f>
        <v>0</v>
      </c>
      <c r="U88" s="254" t="str">
        <f t="shared" si="359"/>
        <v xml:space="preserve"> </v>
      </c>
      <c r="V88" s="135">
        <f t="shared" si="360"/>
        <v>0</v>
      </c>
      <c r="W88" s="20">
        <f t="shared" si="361"/>
        <v>0</v>
      </c>
      <c r="X88" s="21">
        <f t="shared" si="362"/>
        <v>0</v>
      </c>
      <c r="Y88" s="131">
        <f t="shared" si="345"/>
        <v>1</v>
      </c>
      <c r="Z88" s="20">
        <f t="shared" si="363"/>
        <v>0</v>
      </c>
      <c r="AA88" s="142"/>
      <c r="AB88" s="20">
        <f t="shared" si="364"/>
        <v>0</v>
      </c>
      <c r="AC88" s="134"/>
      <c r="AD88" s="131">
        <f t="shared" si="365"/>
        <v>1</v>
      </c>
      <c r="AE88" s="20">
        <f t="shared" si="366"/>
        <v>0</v>
      </c>
      <c r="AF88" s="142"/>
      <c r="AG88" s="134">
        <f t="shared" si="367"/>
        <v>0</v>
      </c>
      <c r="AH88" s="80">
        <f t="shared" si="368"/>
        <v>0</v>
      </c>
      <c r="AI88" s="254" t="str">
        <f t="shared" si="369"/>
        <v xml:space="preserve"> </v>
      </c>
      <c r="AJ88" s="135">
        <f t="shared" si="370"/>
        <v>0</v>
      </c>
      <c r="AK88" s="20">
        <f t="shared" si="371"/>
        <v>0</v>
      </c>
      <c r="AL88" s="21">
        <f t="shared" si="372"/>
        <v>0</v>
      </c>
      <c r="AM88" s="131">
        <f t="shared" si="346"/>
        <v>1</v>
      </c>
      <c r="AN88" s="20">
        <f t="shared" si="373"/>
        <v>0</v>
      </c>
      <c r="AO88" s="142"/>
      <c r="AP88" s="20">
        <f t="shared" si="374"/>
        <v>0</v>
      </c>
      <c r="AQ88" s="134"/>
      <c r="AR88" s="131">
        <f t="shared" si="375"/>
        <v>1</v>
      </c>
      <c r="AS88" s="20">
        <f t="shared" si="376"/>
        <v>0</v>
      </c>
      <c r="AT88" s="142"/>
      <c r="AU88" s="134">
        <f t="shared" si="377"/>
        <v>0</v>
      </c>
      <c r="AV88" s="80">
        <f t="shared" si="378"/>
        <v>0</v>
      </c>
      <c r="AW88" s="254" t="str">
        <f t="shared" si="379"/>
        <v xml:space="preserve"> </v>
      </c>
      <c r="AX88" s="135">
        <f t="shared" si="380"/>
        <v>0</v>
      </c>
      <c r="AY88" s="20">
        <f t="shared" si="381"/>
        <v>0</v>
      </c>
      <c r="AZ88" s="21">
        <f t="shared" si="382"/>
        <v>0</v>
      </c>
      <c r="BA88" s="131">
        <f t="shared" si="347"/>
        <v>1</v>
      </c>
      <c r="BB88" s="20">
        <f t="shared" si="383"/>
        <v>0</v>
      </c>
      <c r="BC88" s="142"/>
      <c r="BD88" s="20">
        <f t="shared" si="384"/>
        <v>0</v>
      </c>
      <c r="BE88" s="134"/>
      <c r="BF88" s="131">
        <f t="shared" si="385"/>
        <v>1</v>
      </c>
      <c r="BG88" s="20">
        <f t="shared" si="386"/>
        <v>0</v>
      </c>
      <c r="BH88" s="142"/>
      <c r="BI88" s="134">
        <f t="shared" si="387"/>
        <v>0</v>
      </c>
      <c r="BJ88" s="80">
        <f t="shared" si="388"/>
        <v>0</v>
      </c>
      <c r="BK88" s="254" t="str">
        <f t="shared" si="389"/>
        <v xml:space="preserve"> </v>
      </c>
      <c r="BL88" s="135">
        <f t="shared" si="390"/>
        <v>0</v>
      </c>
      <c r="BM88" s="20">
        <f t="shared" si="391"/>
        <v>0</v>
      </c>
      <c r="BN88" s="21">
        <f t="shared" si="392"/>
        <v>0</v>
      </c>
      <c r="BO88" s="131">
        <f t="shared" si="348"/>
        <v>1</v>
      </c>
      <c r="BP88" s="20">
        <f t="shared" si="393"/>
        <v>0</v>
      </c>
      <c r="BQ88" s="142"/>
      <c r="BR88" s="20">
        <f t="shared" si="394"/>
        <v>0</v>
      </c>
      <c r="BS88" s="134"/>
      <c r="BT88" s="131">
        <f t="shared" si="395"/>
        <v>1</v>
      </c>
      <c r="BU88" s="20">
        <f t="shared" si="396"/>
        <v>0</v>
      </c>
      <c r="BV88" s="142"/>
      <c r="BW88" s="134">
        <f t="shared" si="397"/>
        <v>0</v>
      </c>
      <c r="BX88" s="80">
        <f t="shared" si="398"/>
        <v>0</v>
      </c>
      <c r="BY88" s="254" t="str">
        <f t="shared" si="399"/>
        <v xml:space="preserve"> </v>
      </c>
      <c r="BZ88" s="135">
        <f t="shared" si="400"/>
        <v>0</v>
      </c>
      <c r="CA88" s="20">
        <f t="shared" si="401"/>
        <v>0</v>
      </c>
      <c r="CB88" s="21">
        <f t="shared" si="402"/>
        <v>0</v>
      </c>
      <c r="CC88" s="131">
        <f t="shared" si="349"/>
        <v>1</v>
      </c>
      <c r="CD88" s="20">
        <f t="shared" si="403"/>
        <v>0</v>
      </c>
      <c r="CE88" s="142"/>
      <c r="CF88" s="20">
        <f t="shared" si="404"/>
        <v>0</v>
      </c>
      <c r="CG88" s="134"/>
      <c r="CH88" s="131">
        <f t="shared" si="405"/>
        <v>1</v>
      </c>
      <c r="CI88" s="20">
        <f t="shared" si="406"/>
        <v>0</v>
      </c>
      <c r="CJ88" s="142"/>
      <c r="CK88" s="134">
        <f t="shared" si="407"/>
        <v>0</v>
      </c>
      <c r="CL88" s="80">
        <f t="shared" si="408"/>
        <v>0</v>
      </c>
      <c r="CM88" s="254" t="str">
        <f t="shared" si="409"/>
        <v xml:space="preserve"> </v>
      </c>
      <c r="CN88" s="135">
        <f t="shared" si="410"/>
        <v>0</v>
      </c>
      <c r="CO88" s="20">
        <f t="shared" si="411"/>
        <v>0</v>
      </c>
      <c r="CP88" s="21">
        <f t="shared" si="412"/>
        <v>0</v>
      </c>
      <c r="CQ88" s="131">
        <f t="shared" si="350"/>
        <v>1</v>
      </c>
      <c r="CR88" s="20">
        <f t="shared" si="413"/>
        <v>0</v>
      </c>
      <c r="CS88" s="142"/>
      <c r="CT88" s="20">
        <f t="shared" si="414"/>
        <v>0</v>
      </c>
      <c r="CU88" s="134"/>
      <c r="CV88" s="131">
        <f t="shared" si="415"/>
        <v>1</v>
      </c>
      <c r="CW88" s="20">
        <f t="shared" si="416"/>
        <v>0</v>
      </c>
      <c r="CX88" s="142"/>
      <c r="CY88" s="134">
        <f t="shared" si="417"/>
        <v>0</v>
      </c>
      <c r="CZ88" s="80">
        <f t="shared" si="418"/>
        <v>0</v>
      </c>
      <c r="DA88" s="254" t="str">
        <f t="shared" si="419"/>
        <v xml:space="preserve"> </v>
      </c>
      <c r="DB88" s="135">
        <f t="shared" si="420"/>
        <v>0</v>
      </c>
      <c r="DC88" s="20">
        <f t="shared" si="421"/>
        <v>0</v>
      </c>
      <c r="DD88" s="21">
        <f t="shared" si="422"/>
        <v>0</v>
      </c>
      <c r="DE88" s="131">
        <f t="shared" si="351"/>
        <v>1</v>
      </c>
      <c r="DF88" s="20">
        <f t="shared" si="423"/>
        <v>0</v>
      </c>
      <c r="DG88" s="142"/>
      <c r="DH88" s="20">
        <f t="shared" si="424"/>
        <v>0</v>
      </c>
      <c r="DI88" s="134"/>
      <c r="DJ88" s="131">
        <f t="shared" si="425"/>
        <v>1</v>
      </c>
      <c r="DK88" s="20">
        <f t="shared" si="426"/>
        <v>0</v>
      </c>
      <c r="DL88" s="142"/>
      <c r="DM88" s="134">
        <f t="shared" si="427"/>
        <v>0</v>
      </c>
      <c r="DN88" s="80">
        <f t="shared" si="428"/>
        <v>0</v>
      </c>
      <c r="DO88" s="254" t="str">
        <f t="shared" si="429"/>
        <v xml:space="preserve"> </v>
      </c>
      <c r="DP88" s="135">
        <f t="shared" si="430"/>
        <v>0</v>
      </c>
      <c r="DQ88" s="20">
        <f t="shared" si="431"/>
        <v>0</v>
      </c>
      <c r="DR88" s="21">
        <f t="shared" si="432"/>
        <v>0</v>
      </c>
      <c r="DS88" s="131">
        <f t="shared" si="352"/>
        <v>1</v>
      </c>
      <c r="DT88" s="20">
        <f t="shared" si="433"/>
        <v>0</v>
      </c>
      <c r="DU88" s="142"/>
      <c r="DV88" s="20">
        <f t="shared" si="434"/>
        <v>0</v>
      </c>
      <c r="DW88" s="134"/>
      <c r="DX88" s="131">
        <f t="shared" si="435"/>
        <v>1</v>
      </c>
      <c r="DY88" s="20">
        <f t="shared" si="436"/>
        <v>0</v>
      </c>
      <c r="DZ88" s="142"/>
      <c r="EA88" s="134">
        <f t="shared" si="437"/>
        <v>0</v>
      </c>
      <c r="EB88" s="80">
        <f t="shared" si="438"/>
        <v>0</v>
      </c>
      <c r="EC88" s="254" t="str">
        <f t="shared" si="439"/>
        <v xml:space="preserve"> </v>
      </c>
      <c r="ED88" s="135">
        <f t="shared" si="440"/>
        <v>0</v>
      </c>
      <c r="EE88" s="20">
        <f t="shared" si="441"/>
        <v>0</v>
      </c>
      <c r="EF88" s="21">
        <f t="shared" si="442"/>
        <v>0</v>
      </c>
      <c r="EG88" s="131">
        <f t="shared" si="353"/>
        <v>1</v>
      </c>
      <c r="EH88" s="20">
        <f t="shared" si="443"/>
        <v>0</v>
      </c>
      <c r="EI88" s="142"/>
      <c r="EJ88" s="20">
        <f t="shared" si="444"/>
        <v>0</v>
      </c>
      <c r="EK88" s="134"/>
      <c r="EL88" s="131">
        <f t="shared" si="445"/>
        <v>1</v>
      </c>
      <c r="EM88" s="20">
        <f t="shared" si="446"/>
        <v>0</v>
      </c>
      <c r="EN88" s="142"/>
      <c r="EO88" s="134">
        <f t="shared" si="447"/>
        <v>0</v>
      </c>
      <c r="EP88" s="80">
        <f t="shared" si="448"/>
        <v>0</v>
      </c>
      <c r="EQ88" s="254" t="str">
        <f t="shared" si="449"/>
        <v xml:space="preserve"> </v>
      </c>
      <c r="ER88" s="135">
        <f t="shared" si="450"/>
        <v>0</v>
      </c>
      <c r="ES88" s="20">
        <f t="shared" si="451"/>
        <v>0</v>
      </c>
      <c r="ET88" s="21">
        <f t="shared" si="452"/>
        <v>0</v>
      </c>
      <c r="EU88" s="131">
        <f t="shared" si="354"/>
        <v>1</v>
      </c>
      <c r="EV88" s="20">
        <f t="shared" si="453"/>
        <v>0</v>
      </c>
      <c r="EW88" s="142"/>
      <c r="EX88" s="20">
        <f t="shared" si="454"/>
        <v>0</v>
      </c>
      <c r="EY88" s="134"/>
      <c r="EZ88" s="131">
        <f t="shared" si="455"/>
        <v>1</v>
      </c>
      <c r="FA88" s="20">
        <f t="shared" si="456"/>
        <v>0</v>
      </c>
      <c r="FB88" s="142"/>
      <c r="FC88" s="134">
        <f t="shared" si="457"/>
        <v>0</v>
      </c>
      <c r="FD88" s="80">
        <f t="shared" si="458"/>
        <v>0</v>
      </c>
      <c r="FE88" s="254" t="str">
        <f t="shared" si="459"/>
        <v xml:space="preserve"> </v>
      </c>
      <c r="FO88" s="129" t="str">
        <f t="shared" si="460"/>
        <v>B/I</v>
      </c>
    </row>
    <row r="89" spans="2:171" s="141" customFormat="1" x14ac:dyDescent="0.25">
      <c r="B89" s="130" t="s">
        <v>264</v>
      </c>
      <c r="C89" s="253"/>
      <c r="D89" s="253"/>
      <c r="E89" s="416" t="str">
        <f>'Pályáztatási szakasz'!E90:F90</f>
        <v>Költségelem megnevezés…</v>
      </c>
      <c r="F89" s="416"/>
      <c r="G89" s="250">
        <f>'Pályáztatási szakasz'!G90</f>
        <v>0</v>
      </c>
      <c r="H89" s="251">
        <f>'Pályáztatási szakasz'!AT90</f>
        <v>0</v>
      </c>
      <c r="I89" s="20">
        <f>'Pályáztatási szakasz'!AW90</f>
        <v>0</v>
      </c>
      <c r="J89" s="67">
        <f t="shared" si="344"/>
        <v>0</v>
      </c>
      <c r="K89" s="131">
        <f>'Pályáztatási szakasz'!AY90</f>
        <v>1</v>
      </c>
      <c r="L89" s="20">
        <f t="shared" si="355"/>
        <v>0</v>
      </c>
      <c r="M89" s="142"/>
      <c r="N89" s="20">
        <f t="shared" si="356"/>
        <v>0</v>
      </c>
      <c r="O89" s="134"/>
      <c r="P89" s="131">
        <f>'Pályáztatási szakasz'!BD90</f>
        <v>1</v>
      </c>
      <c r="Q89" s="20">
        <f t="shared" si="357"/>
        <v>0</v>
      </c>
      <c r="R89" s="142"/>
      <c r="S89" s="184">
        <f t="shared" si="358"/>
        <v>0</v>
      </c>
      <c r="T89" s="40">
        <f>'Pályáztatási szakasz'!W90</f>
        <v>0</v>
      </c>
      <c r="U89" s="254" t="str">
        <f t="shared" si="359"/>
        <v xml:space="preserve"> </v>
      </c>
      <c r="V89" s="135">
        <f t="shared" si="360"/>
        <v>0</v>
      </c>
      <c r="W89" s="20">
        <f t="shared" si="361"/>
        <v>0</v>
      </c>
      <c r="X89" s="21">
        <f t="shared" si="362"/>
        <v>0</v>
      </c>
      <c r="Y89" s="131">
        <f t="shared" si="345"/>
        <v>1</v>
      </c>
      <c r="Z89" s="20">
        <f t="shared" si="363"/>
        <v>0</v>
      </c>
      <c r="AA89" s="142"/>
      <c r="AB89" s="20">
        <f t="shared" si="364"/>
        <v>0</v>
      </c>
      <c r="AC89" s="134"/>
      <c r="AD89" s="131">
        <f t="shared" si="365"/>
        <v>1</v>
      </c>
      <c r="AE89" s="20">
        <f t="shared" si="366"/>
        <v>0</v>
      </c>
      <c r="AF89" s="142"/>
      <c r="AG89" s="134">
        <f t="shared" si="367"/>
        <v>0</v>
      </c>
      <c r="AH89" s="80">
        <f t="shared" si="368"/>
        <v>0</v>
      </c>
      <c r="AI89" s="254" t="str">
        <f t="shared" si="369"/>
        <v xml:space="preserve"> </v>
      </c>
      <c r="AJ89" s="135">
        <f t="shared" si="370"/>
        <v>0</v>
      </c>
      <c r="AK89" s="20">
        <f t="shared" si="371"/>
        <v>0</v>
      </c>
      <c r="AL89" s="21">
        <f t="shared" si="372"/>
        <v>0</v>
      </c>
      <c r="AM89" s="131">
        <f t="shared" si="346"/>
        <v>1</v>
      </c>
      <c r="AN89" s="20">
        <f t="shared" si="373"/>
        <v>0</v>
      </c>
      <c r="AO89" s="142"/>
      <c r="AP89" s="20">
        <f t="shared" si="374"/>
        <v>0</v>
      </c>
      <c r="AQ89" s="134"/>
      <c r="AR89" s="131">
        <f t="shared" si="375"/>
        <v>1</v>
      </c>
      <c r="AS89" s="20">
        <f t="shared" si="376"/>
        <v>0</v>
      </c>
      <c r="AT89" s="142"/>
      <c r="AU89" s="134">
        <f t="shared" si="377"/>
        <v>0</v>
      </c>
      <c r="AV89" s="80">
        <f t="shared" si="378"/>
        <v>0</v>
      </c>
      <c r="AW89" s="254" t="str">
        <f t="shared" si="379"/>
        <v xml:space="preserve"> </v>
      </c>
      <c r="AX89" s="135">
        <f t="shared" si="380"/>
        <v>0</v>
      </c>
      <c r="AY89" s="20">
        <f t="shared" si="381"/>
        <v>0</v>
      </c>
      <c r="AZ89" s="21">
        <f t="shared" si="382"/>
        <v>0</v>
      </c>
      <c r="BA89" s="131">
        <f t="shared" si="347"/>
        <v>1</v>
      </c>
      <c r="BB89" s="20">
        <f t="shared" si="383"/>
        <v>0</v>
      </c>
      <c r="BC89" s="142"/>
      <c r="BD89" s="20">
        <f t="shared" si="384"/>
        <v>0</v>
      </c>
      <c r="BE89" s="134"/>
      <c r="BF89" s="131">
        <f t="shared" si="385"/>
        <v>1</v>
      </c>
      <c r="BG89" s="20">
        <f t="shared" si="386"/>
        <v>0</v>
      </c>
      <c r="BH89" s="142"/>
      <c r="BI89" s="134">
        <f t="shared" si="387"/>
        <v>0</v>
      </c>
      <c r="BJ89" s="80">
        <f t="shared" si="388"/>
        <v>0</v>
      </c>
      <c r="BK89" s="254" t="str">
        <f t="shared" si="389"/>
        <v xml:space="preserve"> </v>
      </c>
      <c r="BL89" s="135">
        <f t="shared" si="390"/>
        <v>0</v>
      </c>
      <c r="BM89" s="20">
        <f t="shared" si="391"/>
        <v>0</v>
      </c>
      <c r="BN89" s="21">
        <f t="shared" si="392"/>
        <v>0</v>
      </c>
      <c r="BO89" s="131">
        <f t="shared" si="348"/>
        <v>1</v>
      </c>
      <c r="BP89" s="20">
        <f t="shared" si="393"/>
        <v>0</v>
      </c>
      <c r="BQ89" s="142"/>
      <c r="BR89" s="20">
        <f t="shared" si="394"/>
        <v>0</v>
      </c>
      <c r="BS89" s="134"/>
      <c r="BT89" s="131">
        <f t="shared" si="395"/>
        <v>1</v>
      </c>
      <c r="BU89" s="20">
        <f t="shared" si="396"/>
        <v>0</v>
      </c>
      <c r="BV89" s="142"/>
      <c r="BW89" s="134">
        <f t="shared" si="397"/>
        <v>0</v>
      </c>
      <c r="BX89" s="80">
        <f t="shared" si="398"/>
        <v>0</v>
      </c>
      <c r="BY89" s="254" t="str">
        <f t="shared" si="399"/>
        <v xml:space="preserve"> </v>
      </c>
      <c r="BZ89" s="135">
        <f t="shared" si="400"/>
        <v>0</v>
      </c>
      <c r="CA89" s="20">
        <f t="shared" si="401"/>
        <v>0</v>
      </c>
      <c r="CB89" s="21">
        <f t="shared" si="402"/>
        <v>0</v>
      </c>
      <c r="CC89" s="131">
        <f t="shared" si="349"/>
        <v>1</v>
      </c>
      <c r="CD89" s="20">
        <f t="shared" si="403"/>
        <v>0</v>
      </c>
      <c r="CE89" s="142"/>
      <c r="CF89" s="20">
        <f t="shared" si="404"/>
        <v>0</v>
      </c>
      <c r="CG89" s="134"/>
      <c r="CH89" s="131">
        <f t="shared" si="405"/>
        <v>1</v>
      </c>
      <c r="CI89" s="20">
        <f t="shared" si="406"/>
        <v>0</v>
      </c>
      <c r="CJ89" s="142"/>
      <c r="CK89" s="134">
        <f t="shared" si="407"/>
        <v>0</v>
      </c>
      <c r="CL89" s="80">
        <f t="shared" si="408"/>
        <v>0</v>
      </c>
      <c r="CM89" s="254" t="str">
        <f t="shared" si="409"/>
        <v xml:space="preserve"> </v>
      </c>
      <c r="CN89" s="135">
        <f t="shared" si="410"/>
        <v>0</v>
      </c>
      <c r="CO89" s="20">
        <f t="shared" si="411"/>
        <v>0</v>
      </c>
      <c r="CP89" s="21">
        <f t="shared" si="412"/>
        <v>0</v>
      </c>
      <c r="CQ89" s="131">
        <f t="shared" si="350"/>
        <v>1</v>
      </c>
      <c r="CR89" s="20">
        <f t="shared" si="413"/>
        <v>0</v>
      </c>
      <c r="CS89" s="142"/>
      <c r="CT89" s="20">
        <f t="shared" si="414"/>
        <v>0</v>
      </c>
      <c r="CU89" s="134"/>
      <c r="CV89" s="131">
        <f t="shared" si="415"/>
        <v>1</v>
      </c>
      <c r="CW89" s="20">
        <f t="shared" si="416"/>
        <v>0</v>
      </c>
      <c r="CX89" s="142"/>
      <c r="CY89" s="134">
        <f t="shared" si="417"/>
        <v>0</v>
      </c>
      <c r="CZ89" s="80">
        <f t="shared" si="418"/>
        <v>0</v>
      </c>
      <c r="DA89" s="254" t="str">
        <f t="shared" si="419"/>
        <v xml:space="preserve"> </v>
      </c>
      <c r="DB89" s="135">
        <f t="shared" si="420"/>
        <v>0</v>
      </c>
      <c r="DC89" s="20">
        <f t="shared" si="421"/>
        <v>0</v>
      </c>
      <c r="DD89" s="21">
        <f t="shared" si="422"/>
        <v>0</v>
      </c>
      <c r="DE89" s="131">
        <f t="shared" si="351"/>
        <v>1</v>
      </c>
      <c r="DF89" s="20">
        <f t="shared" si="423"/>
        <v>0</v>
      </c>
      <c r="DG89" s="142"/>
      <c r="DH89" s="20">
        <f t="shared" si="424"/>
        <v>0</v>
      </c>
      <c r="DI89" s="134"/>
      <c r="DJ89" s="131">
        <f t="shared" si="425"/>
        <v>1</v>
      </c>
      <c r="DK89" s="20">
        <f t="shared" si="426"/>
        <v>0</v>
      </c>
      <c r="DL89" s="142"/>
      <c r="DM89" s="134">
        <f t="shared" si="427"/>
        <v>0</v>
      </c>
      <c r="DN89" s="80">
        <f t="shared" si="428"/>
        <v>0</v>
      </c>
      <c r="DO89" s="254" t="str">
        <f t="shared" si="429"/>
        <v xml:space="preserve"> </v>
      </c>
      <c r="DP89" s="135">
        <f t="shared" si="430"/>
        <v>0</v>
      </c>
      <c r="DQ89" s="20">
        <f t="shared" si="431"/>
        <v>0</v>
      </c>
      <c r="DR89" s="21">
        <f t="shared" si="432"/>
        <v>0</v>
      </c>
      <c r="DS89" s="131">
        <f t="shared" si="352"/>
        <v>1</v>
      </c>
      <c r="DT89" s="20">
        <f t="shared" si="433"/>
        <v>0</v>
      </c>
      <c r="DU89" s="142"/>
      <c r="DV89" s="20">
        <f t="shared" si="434"/>
        <v>0</v>
      </c>
      <c r="DW89" s="134"/>
      <c r="DX89" s="131">
        <f t="shared" si="435"/>
        <v>1</v>
      </c>
      <c r="DY89" s="20">
        <f t="shared" si="436"/>
        <v>0</v>
      </c>
      <c r="DZ89" s="142"/>
      <c r="EA89" s="134">
        <f t="shared" si="437"/>
        <v>0</v>
      </c>
      <c r="EB89" s="80">
        <f t="shared" si="438"/>
        <v>0</v>
      </c>
      <c r="EC89" s="254" t="str">
        <f t="shared" si="439"/>
        <v xml:space="preserve"> </v>
      </c>
      <c r="ED89" s="135">
        <f t="shared" si="440"/>
        <v>0</v>
      </c>
      <c r="EE89" s="20">
        <f t="shared" si="441"/>
        <v>0</v>
      </c>
      <c r="EF89" s="21">
        <f t="shared" si="442"/>
        <v>0</v>
      </c>
      <c r="EG89" s="131">
        <f t="shared" si="353"/>
        <v>1</v>
      </c>
      <c r="EH89" s="20">
        <f t="shared" si="443"/>
        <v>0</v>
      </c>
      <c r="EI89" s="142"/>
      <c r="EJ89" s="20">
        <f t="shared" si="444"/>
        <v>0</v>
      </c>
      <c r="EK89" s="134"/>
      <c r="EL89" s="131">
        <f t="shared" si="445"/>
        <v>1</v>
      </c>
      <c r="EM89" s="20">
        <f t="shared" si="446"/>
        <v>0</v>
      </c>
      <c r="EN89" s="142"/>
      <c r="EO89" s="134">
        <f t="shared" si="447"/>
        <v>0</v>
      </c>
      <c r="EP89" s="80">
        <f t="shared" si="448"/>
        <v>0</v>
      </c>
      <c r="EQ89" s="254" t="str">
        <f t="shared" si="449"/>
        <v xml:space="preserve"> </v>
      </c>
      <c r="ER89" s="135">
        <f t="shared" si="450"/>
        <v>0</v>
      </c>
      <c r="ES89" s="20">
        <f t="shared" si="451"/>
        <v>0</v>
      </c>
      <c r="ET89" s="21">
        <f t="shared" si="452"/>
        <v>0</v>
      </c>
      <c r="EU89" s="131">
        <f t="shared" si="354"/>
        <v>1</v>
      </c>
      <c r="EV89" s="20">
        <f t="shared" si="453"/>
        <v>0</v>
      </c>
      <c r="EW89" s="142"/>
      <c r="EX89" s="20">
        <f t="shared" si="454"/>
        <v>0</v>
      </c>
      <c r="EY89" s="134"/>
      <c r="EZ89" s="131">
        <f t="shared" si="455"/>
        <v>1</v>
      </c>
      <c r="FA89" s="20">
        <f t="shared" si="456"/>
        <v>0</v>
      </c>
      <c r="FB89" s="142"/>
      <c r="FC89" s="134">
        <f t="shared" si="457"/>
        <v>0</v>
      </c>
      <c r="FD89" s="80">
        <f t="shared" si="458"/>
        <v>0</v>
      </c>
      <c r="FE89" s="254" t="str">
        <f t="shared" si="459"/>
        <v xml:space="preserve"> </v>
      </c>
      <c r="FO89" s="129" t="str">
        <f t="shared" si="460"/>
        <v>B/I</v>
      </c>
    </row>
    <row r="90" spans="2:171" s="141" customFormat="1" x14ac:dyDescent="0.25">
      <c r="B90" s="130" t="s">
        <v>265</v>
      </c>
      <c r="C90" s="253"/>
      <c r="D90" s="253"/>
      <c r="E90" s="416" t="str">
        <f>'Pályáztatási szakasz'!E91:F91</f>
        <v>Költségelem megnevezés…</v>
      </c>
      <c r="F90" s="416"/>
      <c r="G90" s="250">
        <f>'Pályáztatási szakasz'!G91</f>
        <v>0</v>
      </c>
      <c r="H90" s="251">
        <f>'Pályáztatási szakasz'!AT91</f>
        <v>0</v>
      </c>
      <c r="I90" s="20">
        <f>'Pályáztatási szakasz'!AW91</f>
        <v>0</v>
      </c>
      <c r="J90" s="67">
        <f t="shared" si="344"/>
        <v>0</v>
      </c>
      <c r="K90" s="131">
        <f>'Pályáztatási szakasz'!AY91</f>
        <v>1</v>
      </c>
      <c r="L90" s="20">
        <f t="shared" si="355"/>
        <v>0</v>
      </c>
      <c r="M90" s="142"/>
      <c r="N90" s="20">
        <f t="shared" si="356"/>
        <v>0</v>
      </c>
      <c r="O90" s="134"/>
      <c r="P90" s="131">
        <f>'Pályáztatási szakasz'!BD91</f>
        <v>1</v>
      </c>
      <c r="Q90" s="20">
        <f t="shared" si="357"/>
        <v>0</v>
      </c>
      <c r="R90" s="142"/>
      <c r="S90" s="184">
        <f t="shared" si="358"/>
        <v>0</v>
      </c>
      <c r="T90" s="40">
        <f>'Pályáztatási szakasz'!W91</f>
        <v>0</v>
      </c>
      <c r="U90" s="254" t="str">
        <f t="shared" si="359"/>
        <v xml:space="preserve"> </v>
      </c>
      <c r="V90" s="135">
        <f t="shared" si="360"/>
        <v>0</v>
      </c>
      <c r="W90" s="20">
        <f t="shared" si="361"/>
        <v>0</v>
      </c>
      <c r="X90" s="21">
        <f t="shared" si="362"/>
        <v>0</v>
      </c>
      <c r="Y90" s="131">
        <f t="shared" si="345"/>
        <v>1</v>
      </c>
      <c r="Z90" s="20">
        <f t="shared" si="363"/>
        <v>0</v>
      </c>
      <c r="AA90" s="142"/>
      <c r="AB90" s="20">
        <f t="shared" si="364"/>
        <v>0</v>
      </c>
      <c r="AC90" s="134"/>
      <c r="AD90" s="131">
        <f t="shared" si="365"/>
        <v>1</v>
      </c>
      <c r="AE90" s="20">
        <f t="shared" si="366"/>
        <v>0</v>
      </c>
      <c r="AF90" s="142"/>
      <c r="AG90" s="134">
        <f t="shared" si="367"/>
        <v>0</v>
      </c>
      <c r="AH90" s="80">
        <f t="shared" si="368"/>
        <v>0</v>
      </c>
      <c r="AI90" s="254" t="str">
        <f t="shared" si="369"/>
        <v xml:space="preserve"> </v>
      </c>
      <c r="AJ90" s="135">
        <f t="shared" si="370"/>
        <v>0</v>
      </c>
      <c r="AK90" s="20">
        <f t="shared" si="371"/>
        <v>0</v>
      </c>
      <c r="AL90" s="21">
        <f t="shared" si="372"/>
        <v>0</v>
      </c>
      <c r="AM90" s="131">
        <f t="shared" si="346"/>
        <v>1</v>
      </c>
      <c r="AN90" s="20">
        <f t="shared" si="373"/>
        <v>0</v>
      </c>
      <c r="AO90" s="142"/>
      <c r="AP90" s="20">
        <f t="shared" si="374"/>
        <v>0</v>
      </c>
      <c r="AQ90" s="134"/>
      <c r="AR90" s="131">
        <f t="shared" si="375"/>
        <v>1</v>
      </c>
      <c r="AS90" s="20">
        <f t="shared" si="376"/>
        <v>0</v>
      </c>
      <c r="AT90" s="142"/>
      <c r="AU90" s="134">
        <f t="shared" si="377"/>
        <v>0</v>
      </c>
      <c r="AV90" s="80">
        <f t="shared" si="378"/>
        <v>0</v>
      </c>
      <c r="AW90" s="254" t="str">
        <f t="shared" si="379"/>
        <v xml:space="preserve"> </v>
      </c>
      <c r="AX90" s="135">
        <f t="shared" si="380"/>
        <v>0</v>
      </c>
      <c r="AY90" s="20">
        <f t="shared" si="381"/>
        <v>0</v>
      </c>
      <c r="AZ90" s="21">
        <f t="shared" si="382"/>
        <v>0</v>
      </c>
      <c r="BA90" s="131">
        <f t="shared" si="347"/>
        <v>1</v>
      </c>
      <c r="BB90" s="20">
        <f t="shared" si="383"/>
        <v>0</v>
      </c>
      <c r="BC90" s="142"/>
      <c r="BD90" s="20">
        <f t="shared" si="384"/>
        <v>0</v>
      </c>
      <c r="BE90" s="134"/>
      <c r="BF90" s="131">
        <f t="shared" si="385"/>
        <v>1</v>
      </c>
      <c r="BG90" s="20">
        <f t="shared" si="386"/>
        <v>0</v>
      </c>
      <c r="BH90" s="142"/>
      <c r="BI90" s="134">
        <f t="shared" si="387"/>
        <v>0</v>
      </c>
      <c r="BJ90" s="80">
        <f t="shared" si="388"/>
        <v>0</v>
      </c>
      <c r="BK90" s="254" t="str">
        <f t="shared" si="389"/>
        <v xml:space="preserve"> </v>
      </c>
      <c r="BL90" s="135">
        <f t="shared" si="390"/>
        <v>0</v>
      </c>
      <c r="BM90" s="20">
        <f t="shared" si="391"/>
        <v>0</v>
      </c>
      <c r="BN90" s="21">
        <f t="shared" si="392"/>
        <v>0</v>
      </c>
      <c r="BO90" s="131">
        <f t="shared" si="348"/>
        <v>1</v>
      </c>
      <c r="BP90" s="20">
        <f t="shared" si="393"/>
        <v>0</v>
      </c>
      <c r="BQ90" s="142"/>
      <c r="BR90" s="20">
        <f t="shared" si="394"/>
        <v>0</v>
      </c>
      <c r="BS90" s="134"/>
      <c r="BT90" s="131">
        <f t="shared" si="395"/>
        <v>1</v>
      </c>
      <c r="BU90" s="20">
        <f t="shared" si="396"/>
        <v>0</v>
      </c>
      <c r="BV90" s="142"/>
      <c r="BW90" s="134">
        <f t="shared" si="397"/>
        <v>0</v>
      </c>
      <c r="BX90" s="80">
        <f t="shared" si="398"/>
        <v>0</v>
      </c>
      <c r="BY90" s="254" t="str">
        <f t="shared" si="399"/>
        <v xml:space="preserve"> </v>
      </c>
      <c r="BZ90" s="135">
        <f t="shared" si="400"/>
        <v>0</v>
      </c>
      <c r="CA90" s="20">
        <f t="shared" si="401"/>
        <v>0</v>
      </c>
      <c r="CB90" s="21">
        <f t="shared" si="402"/>
        <v>0</v>
      </c>
      <c r="CC90" s="131">
        <f t="shared" si="349"/>
        <v>1</v>
      </c>
      <c r="CD90" s="20">
        <f t="shared" si="403"/>
        <v>0</v>
      </c>
      <c r="CE90" s="142"/>
      <c r="CF90" s="20">
        <f t="shared" si="404"/>
        <v>0</v>
      </c>
      <c r="CG90" s="134"/>
      <c r="CH90" s="131">
        <f t="shared" si="405"/>
        <v>1</v>
      </c>
      <c r="CI90" s="20">
        <f t="shared" si="406"/>
        <v>0</v>
      </c>
      <c r="CJ90" s="142"/>
      <c r="CK90" s="134">
        <f t="shared" si="407"/>
        <v>0</v>
      </c>
      <c r="CL90" s="80">
        <f t="shared" si="408"/>
        <v>0</v>
      </c>
      <c r="CM90" s="254" t="str">
        <f t="shared" si="409"/>
        <v xml:space="preserve"> </v>
      </c>
      <c r="CN90" s="135">
        <f t="shared" si="410"/>
        <v>0</v>
      </c>
      <c r="CO90" s="20">
        <f t="shared" si="411"/>
        <v>0</v>
      </c>
      <c r="CP90" s="21">
        <f t="shared" si="412"/>
        <v>0</v>
      </c>
      <c r="CQ90" s="131">
        <f t="shared" si="350"/>
        <v>1</v>
      </c>
      <c r="CR90" s="20">
        <f t="shared" si="413"/>
        <v>0</v>
      </c>
      <c r="CS90" s="142"/>
      <c r="CT90" s="20">
        <f t="shared" si="414"/>
        <v>0</v>
      </c>
      <c r="CU90" s="134"/>
      <c r="CV90" s="131">
        <f t="shared" si="415"/>
        <v>1</v>
      </c>
      <c r="CW90" s="20">
        <f t="shared" si="416"/>
        <v>0</v>
      </c>
      <c r="CX90" s="142"/>
      <c r="CY90" s="134">
        <f t="shared" si="417"/>
        <v>0</v>
      </c>
      <c r="CZ90" s="80">
        <f t="shared" si="418"/>
        <v>0</v>
      </c>
      <c r="DA90" s="254" t="str">
        <f t="shared" si="419"/>
        <v xml:space="preserve"> </v>
      </c>
      <c r="DB90" s="135">
        <f t="shared" si="420"/>
        <v>0</v>
      </c>
      <c r="DC90" s="20">
        <f t="shared" si="421"/>
        <v>0</v>
      </c>
      <c r="DD90" s="21">
        <f t="shared" si="422"/>
        <v>0</v>
      </c>
      <c r="DE90" s="131">
        <f t="shared" si="351"/>
        <v>1</v>
      </c>
      <c r="DF90" s="20">
        <f t="shared" si="423"/>
        <v>0</v>
      </c>
      <c r="DG90" s="142"/>
      <c r="DH90" s="20">
        <f t="shared" si="424"/>
        <v>0</v>
      </c>
      <c r="DI90" s="134"/>
      <c r="DJ90" s="131">
        <f t="shared" si="425"/>
        <v>1</v>
      </c>
      <c r="DK90" s="20">
        <f t="shared" si="426"/>
        <v>0</v>
      </c>
      <c r="DL90" s="142"/>
      <c r="DM90" s="134">
        <f t="shared" si="427"/>
        <v>0</v>
      </c>
      <c r="DN90" s="80">
        <f t="shared" si="428"/>
        <v>0</v>
      </c>
      <c r="DO90" s="254" t="str">
        <f t="shared" si="429"/>
        <v xml:space="preserve"> </v>
      </c>
      <c r="DP90" s="135">
        <f t="shared" si="430"/>
        <v>0</v>
      </c>
      <c r="DQ90" s="20">
        <f t="shared" si="431"/>
        <v>0</v>
      </c>
      <c r="DR90" s="21">
        <f t="shared" si="432"/>
        <v>0</v>
      </c>
      <c r="DS90" s="131">
        <f t="shared" si="352"/>
        <v>1</v>
      </c>
      <c r="DT90" s="20">
        <f t="shared" si="433"/>
        <v>0</v>
      </c>
      <c r="DU90" s="142"/>
      <c r="DV90" s="20">
        <f t="shared" si="434"/>
        <v>0</v>
      </c>
      <c r="DW90" s="134"/>
      <c r="DX90" s="131">
        <f t="shared" si="435"/>
        <v>1</v>
      </c>
      <c r="DY90" s="20">
        <f t="shared" si="436"/>
        <v>0</v>
      </c>
      <c r="DZ90" s="142"/>
      <c r="EA90" s="134">
        <f t="shared" si="437"/>
        <v>0</v>
      </c>
      <c r="EB90" s="80">
        <f t="shared" si="438"/>
        <v>0</v>
      </c>
      <c r="EC90" s="254" t="str">
        <f t="shared" si="439"/>
        <v xml:space="preserve"> </v>
      </c>
      <c r="ED90" s="135">
        <f t="shared" si="440"/>
        <v>0</v>
      </c>
      <c r="EE90" s="20">
        <f t="shared" si="441"/>
        <v>0</v>
      </c>
      <c r="EF90" s="21">
        <f t="shared" si="442"/>
        <v>0</v>
      </c>
      <c r="EG90" s="131">
        <f t="shared" si="353"/>
        <v>1</v>
      </c>
      <c r="EH90" s="20">
        <f t="shared" si="443"/>
        <v>0</v>
      </c>
      <c r="EI90" s="142"/>
      <c r="EJ90" s="20">
        <f t="shared" si="444"/>
        <v>0</v>
      </c>
      <c r="EK90" s="134"/>
      <c r="EL90" s="131">
        <f t="shared" si="445"/>
        <v>1</v>
      </c>
      <c r="EM90" s="20">
        <f t="shared" si="446"/>
        <v>0</v>
      </c>
      <c r="EN90" s="142"/>
      <c r="EO90" s="134">
        <f t="shared" si="447"/>
        <v>0</v>
      </c>
      <c r="EP90" s="80">
        <f t="shared" si="448"/>
        <v>0</v>
      </c>
      <c r="EQ90" s="254" t="str">
        <f t="shared" si="449"/>
        <v xml:space="preserve"> </v>
      </c>
      <c r="ER90" s="135">
        <f t="shared" si="450"/>
        <v>0</v>
      </c>
      <c r="ES90" s="20">
        <f t="shared" si="451"/>
        <v>0</v>
      </c>
      <c r="ET90" s="21">
        <f t="shared" si="452"/>
        <v>0</v>
      </c>
      <c r="EU90" s="131">
        <f t="shared" si="354"/>
        <v>1</v>
      </c>
      <c r="EV90" s="20">
        <f t="shared" si="453"/>
        <v>0</v>
      </c>
      <c r="EW90" s="142"/>
      <c r="EX90" s="20">
        <f t="shared" si="454"/>
        <v>0</v>
      </c>
      <c r="EY90" s="134"/>
      <c r="EZ90" s="131">
        <f t="shared" si="455"/>
        <v>1</v>
      </c>
      <c r="FA90" s="20">
        <f t="shared" si="456"/>
        <v>0</v>
      </c>
      <c r="FB90" s="142"/>
      <c r="FC90" s="134">
        <f t="shared" si="457"/>
        <v>0</v>
      </c>
      <c r="FD90" s="80">
        <f t="shared" si="458"/>
        <v>0</v>
      </c>
      <c r="FE90" s="254" t="str">
        <f t="shared" si="459"/>
        <v xml:space="preserve"> </v>
      </c>
      <c r="FO90" s="129" t="str">
        <f t="shared" si="460"/>
        <v>B/I</v>
      </c>
    </row>
    <row r="91" spans="2:171" s="141" customFormat="1" x14ac:dyDescent="0.25">
      <c r="B91" s="130" t="s">
        <v>266</v>
      </c>
      <c r="C91" s="253"/>
      <c r="D91" s="253"/>
      <c r="E91" s="416" t="str">
        <f>'Pályáztatási szakasz'!E92:F92</f>
        <v>Költségelem megnevezés…</v>
      </c>
      <c r="F91" s="416"/>
      <c r="G91" s="250">
        <f>'Pályáztatási szakasz'!G92</f>
        <v>0</v>
      </c>
      <c r="H91" s="251">
        <f>'Pályáztatási szakasz'!AT92</f>
        <v>0</v>
      </c>
      <c r="I91" s="20">
        <f>'Pályáztatási szakasz'!AW92</f>
        <v>0</v>
      </c>
      <c r="J91" s="67">
        <f t="shared" si="344"/>
        <v>0</v>
      </c>
      <c r="K91" s="131">
        <f>'Pályáztatási szakasz'!AY92</f>
        <v>1</v>
      </c>
      <c r="L91" s="20">
        <f t="shared" si="355"/>
        <v>0</v>
      </c>
      <c r="M91" s="142"/>
      <c r="N91" s="20">
        <f>J91-L91</f>
        <v>0</v>
      </c>
      <c r="O91" s="134"/>
      <c r="P91" s="131">
        <f>'Pályáztatási szakasz'!BD92</f>
        <v>1</v>
      </c>
      <c r="Q91" s="20">
        <f>ROUND((P91*L91),0)</f>
        <v>0</v>
      </c>
      <c r="R91" s="142"/>
      <c r="S91" s="184">
        <f t="shared" si="358"/>
        <v>0</v>
      </c>
      <c r="T91" s="40">
        <f>'Pályáztatási szakasz'!W92</f>
        <v>0</v>
      </c>
      <c r="U91" s="254" t="str">
        <f>IF(AH91&lt;&gt;0,"Kérem, indokolja az eltérést!"," ")</f>
        <v xml:space="preserve"> </v>
      </c>
      <c r="V91" s="135">
        <f t="shared" si="360"/>
        <v>0</v>
      </c>
      <c r="W91" s="20">
        <f>I91</f>
        <v>0</v>
      </c>
      <c r="X91" s="21">
        <f>V91*W91</f>
        <v>0</v>
      </c>
      <c r="Y91" s="131">
        <f t="shared" si="345"/>
        <v>1</v>
      </c>
      <c r="Z91" s="20">
        <f t="shared" si="363"/>
        <v>0</v>
      </c>
      <c r="AA91" s="142"/>
      <c r="AB91" s="20">
        <f t="shared" si="364"/>
        <v>0</v>
      </c>
      <c r="AC91" s="134"/>
      <c r="AD91" s="131">
        <f t="shared" si="365"/>
        <v>1</v>
      </c>
      <c r="AE91" s="20">
        <f t="shared" si="366"/>
        <v>0</v>
      </c>
      <c r="AF91" s="142"/>
      <c r="AG91" s="134">
        <f t="shared" si="367"/>
        <v>0</v>
      </c>
      <c r="AH91" s="80">
        <f t="shared" si="368"/>
        <v>0</v>
      </c>
      <c r="AI91" s="254" t="str">
        <f>IF(AV91&lt;&gt;0,"Kérem, indokolja az eltérést!"," ")</f>
        <v xml:space="preserve"> </v>
      </c>
      <c r="AJ91" s="135">
        <f t="shared" si="370"/>
        <v>0</v>
      </c>
      <c r="AK91" s="20">
        <f>W91</f>
        <v>0</v>
      </c>
      <c r="AL91" s="21">
        <f>AJ91*AK91</f>
        <v>0</v>
      </c>
      <c r="AM91" s="131">
        <f t="shared" si="346"/>
        <v>1</v>
      </c>
      <c r="AN91" s="20">
        <f t="shared" si="373"/>
        <v>0</v>
      </c>
      <c r="AO91" s="142"/>
      <c r="AP91" s="20">
        <f t="shared" si="374"/>
        <v>0</v>
      </c>
      <c r="AQ91" s="134"/>
      <c r="AR91" s="131">
        <f t="shared" si="375"/>
        <v>1</v>
      </c>
      <c r="AS91" s="20">
        <f t="shared" si="376"/>
        <v>0</v>
      </c>
      <c r="AT91" s="142"/>
      <c r="AU91" s="134">
        <f t="shared" si="377"/>
        <v>0</v>
      </c>
      <c r="AV91" s="80">
        <f t="shared" si="378"/>
        <v>0</v>
      </c>
      <c r="AW91" s="254" t="str">
        <f>IF(BJ91&lt;&gt;0,"Kérem, indokolja az eltérést!"," ")</f>
        <v xml:space="preserve"> </v>
      </c>
      <c r="AX91" s="135">
        <f t="shared" si="380"/>
        <v>0</v>
      </c>
      <c r="AY91" s="20">
        <f>AK91</f>
        <v>0</v>
      </c>
      <c r="AZ91" s="21">
        <f>AX91*AY91</f>
        <v>0</v>
      </c>
      <c r="BA91" s="131">
        <f t="shared" si="347"/>
        <v>1</v>
      </c>
      <c r="BB91" s="20">
        <f t="shared" si="383"/>
        <v>0</v>
      </c>
      <c r="BC91" s="142"/>
      <c r="BD91" s="20">
        <f t="shared" si="384"/>
        <v>0</v>
      </c>
      <c r="BE91" s="134"/>
      <c r="BF91" s="131">
        <f t="shared" si="385"/>
        <v>1</v>
      </c>
      <c r="BG91" s="20">
        <f t="shared" si="386"/>
        <v>0</v>
      </c>
      <c r="BH91" s="142"/>
      <c r="BI91" s="134">
        <f t="shared" si="387"/>
        <v>0</v>
      </c>
      <c r="BJ91" s="80">
        <f t="shared" si="388"/>
        <v>0</v>
      </c>
      <c r="BK91" s="254" t="str">
        <f>IF(BX91&lt;&gt;0,"Kérem, indokolja az eltérést!"," ")</f>
        <v xml:space="preserve"> </v>
      </c>
      <c r="BL91" s="135">
        <f t="shared" si="390"/>
        <v>0</v>
      </c>
      <c r="BM91" s="20">
        <f>AY91</f>
        <v>0</v>
      </c>
      <c r="BN91" s="21">
        <f>BL91*BM91</f>
        <v>0</v>
      </c>
      <c r="BO91" s="131">
        <f t="shared" si="348"/>
        <v>1</v>
      </c>
      <c r="BP91" s="20">
        <f t="shared" si="393"/>
        <v>0</v>
      </c>
      <c r="BQ91" s="142"/>
      <c r="BR91" s="20">
        <f t="shared" si="394"/>
        <v>0</v>
      </c>
      <c r="BS91" s="134"/>
      <c r="BT91" s="131">
        <f t="shared" si="395"/>
        <v>1</v>
      </c>
      <c r="BU91" s="20">
        <f t="shared" si="396"/>
        <v>0</v>
      </c>
      <c r="BV91" s="142"/>
      <c r="BW91" s="134">
        <f t="shared" si="397"/>
        <v>0</v>
      </c>
      <c r="BX91" s="80">
        <f t="shared" si="398"/>
        <v>0</v>
      </c>
      <c r="BY91" s="254" t="str">
        <f>IF(CL91&lt;&gt;0,"Kérem, indokolja az eltérést!"," ")</f>
        <v xml:space="preserve"> </v>
      </c>
      <c r="BZ91" s="135">
        <f t="shared" si="400"/>
        <v>0</v>
      </c>
      <c r="CA91" s="20">
        <f>BM91</f>
        <v>0</v>
      </c>
      <c r="CB91" s="21">
        <f>BZ91*CA91</f>
        <v>0</v>
      </c>
      <c r="CC91" s="131">
        <f t="shared" si="349"/>
        <v>1</v>
      </c>
      <c r="CD91" s="20">
        <f t="shared" si="403"/>
        <v>0</v>
      </c>
      <c r="CE91" s="142"/>
      <c r="CF91" s="20">
        <f t="shared" si="404"/>
        <v>0</v>
      </c>
      <c r="CG91" s="134"/>
      <c r="CH91" s="131">
        <f t="shared" si="405"/>
        <v>1</v>
      </c>
      <c r="CI91" s="20">
        <f t="shared" si="406"/>
        <v>0</v>
      </c>
      <c r="CJ91" s="142"/>
      <c r="CK91" s="134">
        <f t="shared" si="407"/>
        <v>0</v>
      </c>
      <c r="CL91" s="80">
        <f t="shared" si="408"/>
        <v>0</v>
      </c>
      <c r="CM91" s="254" t="str">
        <f>IF(CZ91&lt;&gt;0,"Kérem, indokolja az eltérést!"," ")</f>
        <v xml:space="preserve"> </v>
      </c>
      <c r="CN91" s="135">
        <f t="shared" si="410"/>
        <v>0</v>
      </c>
      <c r="CO91" s="20">
        <f>CA91</f>
        <v>0</v>
      </c>
      <c r="CP91" s="21">
        <f>CN91*CO91</f>
        <v>0</v>
      </c>
      <c r="CQ91" s="131">
        <f t="shared" si="350"/>
        <v>1</v>
      </c>
      <c r="CR91" s="20">
        <f t="shared" si="413"/>
        <v>0</v>
      </c>
      <c r="CS91" s="142"/>
      <c r="CT91" s="20">
        <f t="shared" si="414"/>
        <v>0</v>
      </c>
      <c r="CU91" s="134"/>
      <c r="CV91" s="131">
        <f t="shared" si="415"/>
        <v>1</v>
      </c>
      <c r="CW91" s="20">
        <f t="shared" si="416"/>
        <v>0</v>
      </c>
      <c r="CX91" s="142"/>
      <c r="CY91" s="134">
        <f t="shared" si="417"/>
        <v>0</v>
      </c>
      <c r="CZ91" s="80">
        <f t="shared" si="418"/>
        <v>0</v>
      </c>
      <c r="DA91" s="254" t="str">
        <f>IF(DN91&lt;&gt;0,"Kérem, indokolja az eltérést!"," ")</f>
        <v xml:space="preserve"> </v>
      </c>
      <c r="DB91" s="135">
        <f t="shared" si="420"/>
        <v>0</v>
      </c>
      <c r="DC91" s="20">
        <f>CO91</f>
        <v>0</v>
      </c>
      <c r="DD91" s="21">
        <f>DB91*DC91</f>
        <v>0</v>
      </c>
      <c r="DE91" s="131">
        <f t="shared" si="351"/>
        <v>1</v>
      </c>
      <c r="DF91" s="20">
        <f t="shared" si="423"/>
        <v>0</v>
      </c>
      <c r="DG91" s="142"/>
      <c r="DH91" s="20">
        <f t="shared" si="424"/>
        <v>0</v>
      </c>
      <c r="DI91" s="134"/>
      <c r="DJ91" s="131">
        <f t="shared" si="425"/>
        <v>1</v>
      </c>
      <c r="DK91" s="20">
        <f t="shared" si="426"/>
        <v>0</v>
      </c>
      <c r="DL91" s="142"/>
      <c r="DM91" s="134">
        <f t="shared" si="427"/>
        <v>0</v>
      </c>
      <c r="DN91" s="80">
        <f t="shared" si="428"/>
        <v>0</v>
      </c>
      <c r="DO91" s="254" t="str">
        <f>IF(EB91&lt;&gt;0,"Kérem, indokolja az eltérést!"," ")</f>
        <v xml:space="preserve"> </v>
      </c>
      <c r="DP91" s="135">
        <f t="shared" si="430"/>
        <v>0</v>
      </c>
      <c r="DQ91" s="20">
        <f>DC91</f>
        <v>0</v>
      </c>
      <c r="DR91" s="21">
        <f>DP91*DQ91</f>
        <v>0</v>
      </c>
      <c r="DS91" s="131">
        <f t="shared" si="352"/>
        <v>1</v>
      </c>
      <c r="DT91" s="20">
        <f t="shared" si="433"/>
        <v>0</v>
      </c>
      <c r="DU91" s="142"/>
      <c r="DV91" s="20">
        <f t="shared" si="434"/>
        <v>0</v>
      </c>
      <c r="DW91" s="134"/>
      <c r="DX91" s="131">
        <f t="shared" si="435"/>
        <v>1</v>
      </c>
      <c r="DY91" s="20">
        <f t="shared" si="436"/>
        <v>0</v>
      </c>
      <c r="DZ91" s="142"/>
      <c r="EA91" s="134">
        <f t="shared" si="437"/>
        <v>0</v>
      </c>
      <c r="EB91" s="80">
        <f t="shared" si="438"/>
        <v>0</v>
      </c>
      <c r="EC91" s="254" t="str">
        <f>IF(EP91&lt;&gt;0,"Kérem, indokolja az eltérést!"," ")</f>
        <v xml:space="preserve"> </v>
      </c>
      <c r="ED91" s="135">
        <f t="shared" si="440"/>
        <v>0</v>
      </c>
      <c r="EE91" s="20">
        <f>DQ91</f>
        <v>0</v>
      </c>
      <c r="EF91" s="21">
        <f>ED91*EE91</f>
        <v>0</v>
      </c>
      <c r="EG91" s="131">
        <f t="shared" si="353"/>
        <v>1</v>
      </c>
      <c r="EH91" s="20">
        <f t="shared" si="443"/>
        <v>0</v>
      </c>
      <c r="EI91" s="142"/>
      <c r="EJ91" s="20">
        <f t="shared" si="444"/>
        <v>0</v>
      </c>
      <c r="EK91" s="134"/>
      <c r="EL91" s="131">
        <f t="shared" si="445"/>
        <v>1</v>
      </c>
      <c r="EM91" s="20">
        <f t="shared" si="446"/>
        <v>0</v>
      </c>
      <c r="EN91" s="142"/>
      <c r="EO91" s="134">
        <f t="shared" si="447"/>
        <v>0</v>
      </c>
      <c r="EP91" s="80">
        <f t="shared" si="448"/>
        <v>0</v>
      </c>
      <c r="EQ91" s="254" t="str">
        <f>IF(FD91&lt;&gt;0,"Kérem, indokolja az eltérést!"," ")</f>
        <v xml:space="preserve"> </v>
      </c>
      <c r="ER91" s="135">
        <f t="shared" si="450"/>
        <v>0</v>
      </c>
      <c r="ES91" s="20">
        <f>EE91</f>
        <v>0</v>
      </c>
      <c r="ET91" s="21">
        <f>ER91*ES91</f>
        <v>0</v>
      </c>
      <c r="EU91" s="131">
        <f t="shared" si="354"/>
        <v>1</v>
      </c>
      <c r="EV91" s="20">
        <f t="shared" si="453"/>
        <v>0</v>
      </c>
      <c r="EW91" s="142"/>
      <c r="EX91" s="20">
        <f t="shared" si="454"/>
        <v>0</v>
      </c>
      <c r="EY91" s="134"/>
      <c r="EZ91" s="131">
        <f t="shared" si="455"/>
        <v>1</v>
      </c>
      <c r="FA91" s="20">
        <f t="shared" si="456"/>
        <v>0</v>
      </c>
      <c r="FB91" s="142"/>
      <c r="FC91" s="134">
        <f t="shared" si="457"/>
        <v>0</v>
      </c>
      <c r="FD91" s="80">
        <f t="shared" si="458"/>
        <v>0</v>
      </c>
      <c r="FE91" s="254" t="str">
        <f>IF(FR91&lt;&gt;0,"Kérem, indokolja az eltérést!"," ")</f>
        <v xml:space="preserve"> </v>
      </c>
      <c r="FO91" s="129" t="str">
        <f t="shared" si="460"/>
        <v>B/I</v>
      </c>
    </row>
    <row r="92" spans="2:171" s="141" customFormat="1" x14ac:dyDescent="0.25">
      <c r="B92" s="130" t="s">
        <v>267</v>
      </c>
      <c r="C92" s="253"/>
      <c r="D92" s="253"/>
      <c r="E92" s="416" t="str">
        <f>'Pályáztatási szakasz'!E93:F93</f>
        <v>Költségelem megnevezés…</v>
      </c>
      <c r="F92" s="416"/>
      <c r="G92" s="250">
        <f>'Pályáztatási szakasz'!G93</f>
        <v>0</v>
      </c>
      <c r="H92" s="251">
        <f>'Pályáztatási szakasz'!AT93</f>
        <v>0</v>
      </c>
      <c r="I92" s="20">
        <f>'Pályáztatási szakasz'!AW93</f>
        <v>0</v>
      </c>
      <c r="J92" s="67">
        <f t="shared" si="344"/>
        <v>0</v>
      </c>
      <c r="K92" s="131">
        <f>'Pályáztatási szakasz'!AY93</f>
        <v>1</v>
      </c>
      <c r="L92" s="20">
        <f t="shared" si="355"/>
        <v>0</v>
      </c>
      <c r="M92" s="142"/>
      <c r="N92" s="20">
        <f>J92-L92</f>
        <v>0</v>
      </c>
      <c r="O92" s="134"/>
      <c r="P92" s="131">
        <f>'Pályáztatási szakasz'!BD93</f>
        <v>1</v>
      </c>
      <c r="Q92" s="20">
        <f>ROUND((P92*L92),0)</f>
        <v>0</v>
      </c>
      <c r="R92" s="142"/>
      <c r="S92" s="184">
        <f t="shared" si="358"/>
        <v>0</v>
      </c>
      <c r="T92" s="40">
        <f>'Pályáztatási szakasz'!W93</f>
        <v>0</v>
      </c>
      <c r="U92" s="254" t="str">
        <f>IF(AH92&lt;&gt;0,"Kérem, indokolja az eltérést!"," ")</f>
        <v xml:space="preserve"> </v>
      </c>
      <c r="V92" s="135">
        <f t="shared" si="360"/>
        <v>0</v>
      </c>
      <c r="W92" s="20">
        <f>I92</f>
        <v>0</v>
      </c>
      <c r="X92" s="21">
        <f>V92*W92</f>
        <v>0</v>
      </c>
      <c r="Y92" s="131">
        <f t="shared" si="345"/>
        <v>1</v>
      </c>
      <c r="Z92" s="20">
        <f>ROUND((X92*Y92),0)</f>
        <v>0</v>
      </c>
      <c r="AA92" s="142"/>
      <c r="AB92" s="20">
        <f t="shared" si="364"/>
        <v>0</v>
      </c>
      <c r="AC92" s="134"/>
      <c r="AD92" s="131">
        <f t="shared" si="365"/>
        <v>1</v>
      </c>
      <c r="AE92" s="20">
        <f t="shared" si="366"/>
        <v>0</v>
      </c>
      <c r="AF92" s="142"/>
      <c r="AG92" s="134">
        <f t="shared" si="367"/>
        <v>0</v>
      </c>
      <c r="AH92" s="80">
        <f t="shared" si="368"/>
        <v>0</v>
      </c>
      <c r="AI92" s="254" t="str">
        <f>IF(AV92&lt;&gt;0,"Kérem, indokolja az eltérést!"," ")</f>
        <v xml:space="preserve"> </v>
      </c>
      <c r="AJ92" s="135">
        <f t="shared" si="370"/>
        <v>0</v>
      </c>
      <c r="AK92" s="20">
        <f>W92</f>
        <v>0</v>
      </c>
      <c r="AL92" s="21">
        <f>AJ92*AK92</f>
        <v>0</v>
      </c>
      <c r="AM92" s="131">
        <f t="shared" si="346"/>
        <v>1</v>
      </c>
      <c r="AN92" s="20">
        <f>ROUND((AL92*AM92),0)</f>
        <v>0</v>
      </c>
      <c r="AO92" s="142"/>
      <c r="AP92" s="20">
        <f t="shared" si="374"/>
        <v>0</v>
      </c>
      <c r="AQ92" s="134"/>
      <c r="AR92" s="131">
        <f t="shared" si="375"/>
        <v>1</v>
      </c>
      <c r="AS92" s="20">
        <f t="shared" si="376"/>
        <v>0</v>
      </c>
      <c r="AT92" s="142"/>
      <c r="AU92" s="134">
        <f t="shared" si="377"/>
        <v>0</v>
      </c>
      <c r="AV92" s="80">
        <f t="shared" si="378"/>
        <v>0</v>
      </c>
      <c r="AW92" s="254" t="str">
        <f>IF(BJ92&lt;&gt;0,"Kérem, indokolja az eltérést!"," ")</f>
        <v xml:space="preserve"> </v>
      </c>
      <c r="AX92" s="135">
        <f t="shared" si="380"/>
        <v>0</v>
      </c>
      <c r="AY92" s="20">
        <f>AK92</f>
        <v>0</v>
      </c>
      <c r="AZ92" s="21">
        <f>AX92*AY92</f>
        <v>0</v>
      </c>
      <c r="BA92" s="131">
        <f t="shared" si="347"/>
        <v>1</v>
      </c>
      <c r="BB92" s="20">
        <f>ROUND((AZ92*BA92),0)</f>
        <v>0</v>
      </c>
      <c r="BC92" s="142"/>
      <c r="BD92" s="20">
        <f t="shared" si="384"/>
        <v>0</v>
      </c>
      <c r="BE92" s="134"/>
      <c r="BF92" s="131">
        <f t="shared" si="385"/>
        <v>1</v>
      </c>
      <c r="BG92" s="20">
        <f t="shared" si="386"/>
        <v>0</v>
      </c>
      <c r="BH92" s="142"/>
      <c r="BI92" s="134">
        <f t="shared" si="387"/>
        <v>0</v>
      </c>
      <c r="BJ92" s="80">
        <f t="shared" si="388"/>
        <v>0</v>
      </c>
      <c r="BK92" s="254" t="str">
        <f>IF(BX92&lt;&gt;0,"Kérem, indokolja az eltérést!"," ")</f>
        <v xml:space="preserve"> </v>
      </c>
      <c r="BL92" s="135">
        <f t="shared" si="390"/>
        <v>0</v>
      </c>
      <c r="BM92" s="20">
        <f>AY92</f>
        <v>0</v>
      </c>
      <c r="BN92" s="21">
        <f>BL92*BM92</f>
        <v>0</v>
      </c>
      <c r="BO92" s="131">
        <f t="shared" si="348"/>
        <v>1</v>
      </c>
      <c r="BP92" s="20">
        <f>ROUND((BN92*BO92),0)</f>
        <v>0</v>
      </c>
      <c r="BQ92" s="142"/>
      <c r="BR92" s="20">
        <f t="shared" si="394"/>
        <v>0</v>
      </c>
      <c r="BS92" s="134"/>
      <c r="BT92" s="131">
        <f t="shared" si="395"/>
        <v>1</v>
      </c>
      <c r="BU92" s="20">
        <f t="shared" si="396"/>
        <v>0</v>
      </c>
      <c r="BV92" s="142"/>
      <c r="BW92" s="134">
        <f t="shared" si="397"/>
        <v>0</v>
      </c>
      <c r="BX92" s="80">
        <f t="shared" si="398"/>
        <v>0</v>
      </c>
      <c r="BY92" s="254" t="str">
        <f>IF(CL92&lt;&gt;0,"Kérem, indokolja az eltérést!"," ")</f>
        <v xml:space="preserve"> </v>
      </c>
      <c r="BZ92" s="135">
        <f t="shared" si="400"/>
        <v>0</v>
      </c>
      <c r="CA92" s="20">
        <f>BM92</f>
        <v>0</v>
      </c>
      <c r="CB92" s="21">
        <f>BZ92*CA92</f>
        <v>0</v>
      </c>
      <c r="CC92" s="131">
        <f t="shared" si="349"/>
        <v>1</v>
      </c>
      <c r="CD92" s="20">
        <f>ROUND((CB92*CC92),0)</f>
        <v>0</v>
      </c>
      <c r="CE92" s="142"/>
      <c r="CF92" s="20">
        <f t="shared" si="404"/>
        <v>0</v>
      </c>
      <c r="CG92" s="134"/>
      <c r="CH92" s="131">
        <f t="shared" si="405"/>
        <v>1</v>
      </c>
      <c r="CI92" s="20">
        <f t="shared" si="406"/>
        <v>0</v>
      </c>
      <c r="CJ92" s="142"/>
      <c r="CK92" s="134">
        <f t="shared" si="407"/>
        <v>0</v>
      </c>
      <c r="CL92" s="80">
        <f t="shared" si="408"/>
        <v>0</v>
      </c>
      <c r="CM92" s="254" t="str">
        <f>IF(CZ92&lt;&gt;0,"Kérem, indokolja az eltérést!"," ")</f>
        <v xml:space="preserve"> </v>
      </c>
      <c r="CN92" s="135">
        <f t="shared" si="410"/>
        <v>0</v>
      </c>
      <c r="CO92" s="20">
        <f>CA92</f>
        <v>0</v>
      </c>
      <c r="CP92" s="21">
        <f>CN92*CO92</f>
        <v>0</v>
      </c>
      <c r="CQ92" s="131">
        <f t="shared" si="350"/>
        <v>1</v>
      </c>
      <c r="CR92" s="20">
        <f>ROUND((CP92*CQ92),0)</f>
        <v>0</v>
      </c>
      <c r="CS92" s="142"/>
      <c r="CT92" s="20">
        <f t="shared" si="414"/>
        <v>0</v>
      </c>
      <c r="CU92" s="134"/>
      <c r="CV92" s="131">
        <f t="shared" si="415"/>
        <v>1</v>
      </c>
      <c r="CW92" s="20">
        <f t="shared" si="416"/>
        <v>0</v>
      </c>
      <c r="CX92" s="142"/>
      <c r="CY92" s="134">
        <f t="shared" si="417"/>
        <v>0</v>
      </c>
      <c r="CZ92" s="80">
        <f t="shared" si="418"/>
        <v>0</v>
      </c>
      <c r="DA92" s="254" t="str">
        <f>IF(DN92&lt;&gt;0,"Kérem, indokolja az eltérést!"," ")</f>
        <v xml:space="preserve"> </v>
      </c>
      <c r="DB92" s="135">
        <f t="shared" si="420"/>
        <v>0</v>
      </c>
      <c r="DC92" s="20">
        <f>CO92</f>
        <v>0</v>
      </c>
      <c r="DD92" s="21">
        <f>DB92*DC92</f>
        <v>0</v>
      </c>
      <c r="DE92" s="131">
        <f t="shared" si="351"/>
        <v>1</v>
      </c>
      <c r="DF92" s="20">
        <f>ROUND((DD92*DE92),0)</f>
        <v>0</v>
      </c>
      <c r="DG92" s="142"/>
      <c r="DH92" s="20">
        <f t="shared" si="424"/>
        <v>0</v>
      </c>
      <c r="DI92" s="134"/>
      <c r="DJ92" s="131">
        <f t="shared" si="425"/>
        <v>1</v>
      </c>
      <c r="DK92" s="20">
        <f t="shared" si="426"/>
        <v>0</v>
      </c>
      <c r="DL92" s="142"/>
      <c r="DM92" s="134">
        <f t="shared" si="427"/>
        <v>0</v>
      </c>
      <c r="DN92" s="80">
        <f t="shared" si="428"/>
        <v>0</v>
      </c>
      <c r="DO92" s="254" t="str">
        <f>IF(EB92&lt;&gt;0,"Kérem, indokolja az eltérést!"," ")</f>
        <v xml:space="preserve"> </v>
      </c>
      <c r="DP92" s="135">
        <f t="shared" si="430"/>
        <v>0</v>
      </c>
      <c r="DQ92" s="20">
        <f>DC92</f>
        <v>0</v>
      </c>
      <c r="DR92" s="21">
        <f>DP92*DQ92</f>
        <v>0</v>
      </c>
      <c r="DS92" s="131">
        <f t="shared" si="352"/>
        <v>1</v>
      </c>
      <c r="DT92" s="20">
        <f>ROUND((DR92*DS92),0)</f>
        <v>0</v>
      </c>
      <c r="DU92" s="142"/>
      <c r="DV92" s="20">
        <f t="shared" si="434"/>
        <v>0</v>
      </c>
      <c r="DW92" s="134"/>
      <c r="DX92" s="131">
        <f t="shared" si="435"/>
        <v>1</v>
      </c>
      <c r="DY92" s="20">
        <f t="shared" si="436"/>
        <v>0</v>
      </c>
      <c r="DZ92" s="142"/>
      <c r="EA92" s="134">
        <f t="shared" si="437"/>
        <v>0</v>
      </c>
      <c r="EB92" s="80">
        <f t="shared" si="438"/>
        <v>0</v>
      </c>
      <c r="EC92" s="254" t="str">
        <f>IF(EP92&lt;&gt;0,"Kérem, indokolja az eltérést!"," ")</f>
        <v xml:space="preserve"> </v>
      </c>
      <c r="ED92" s="135">
        <f t="shared" si="440"/>
        <v>0</v>
      </c>
      <c r="EE92" s="20">
        <f>DQ92</f>
        <v>0</v>
      </c>
      <c r="EF92" s="21">
        <f>ED92*EE92</f>
        <v>0</v>
      </c>
      <c r="EG92" s="131">
        <f t="shared" si="353"/>
        <v>1</v>
      </c>
      <c r="EH92" s="20">
        <f>ROUND((EF92*EG92),0)</f>
        <v>0</v>
      </c>
      <c r="EI92" s="142"/>
      <c r="EJ92" s="20">
        <f t="shared" si="444"/>
        <v>0</v>
      </c>
      <c r="EK92" s="134"/>
      <c r="EL92" s="131">
        <f t="shared" si="445"/>
        <v>1</v>
      </c>
      <c r="EM92" s="20">
        <f t="shared" si="446"/>
        <v>0</v>
      </c>
      <c r="EN92" s="142"/>
      <c r="EO92" s="134">
        <f t="shared" si="447"/>
        <v>0</v>
      </c>
      <c r="EP92" s="80">
        <f t="shared" si="448"/>
        <v>0</v>
      </c>
      <c r="EQ92" s="254" t="str">
        <f>IF(FD92&lt;&gt;0,"Kérem, indokolja az eltérést!"," ")</f>
        <v xml:space="preserve"> </v>
      </c>
      <c r="ER92" s="135">
        <f t="shared" si="450"/>
        <v>0</v>
      </c>
      <c r="ES92" s="20">
        <f>EE92</f>
        <v>0</v>
      </c>
      <c r="ET92" s="21">
        <f>ER92*ES92</f>
        <v>0</v>
      </c>
      <c r="EU92" s="131">
        <f t="shared" si="354"/>
        <v>1</v>
      </c>
      <c r="EV92" s="20">
        <f>ROUND((ET92*EU92),0)</f>
        <v>0</v>
      </c>
      <c r="EW92" s="142"/>
      <c r="EX92" s="20">
        <f t="shared" si="454"/>
        <v>0</v>
      </c>
      <c r="EY92" s="134"/>
      <c r="EZ92" s="131">
        <f t="shared" si="455"/>
        <v>1</v>
      </c>
      <c r="FA92" s="20">
        <f t="shared" si="456"/>
        <v>0</v>
      </c>
      <c r="FB92" s="142"/>
      <c r="FC92" s="134">
        <f t="shared" si="457"/>
        <v>0</v>
      </c>
      <c r="FD92" s="80">
        <f t="shared" si="458"/>
        <v>0</v>
      </c>
      <c r="FE92" s="254" t="str">
        <f>IF(FR92&lt;&gt;0,"Kérem, indokolja az eltérést!"," ")</f>
        <v xml:space="preserve"> </v>
      </c>
      <c r="FO92" s="129" t="str">
        <f t="shared" si="460"/>
        <v>B/I</v>
      </c>
    </row>
    <row r="93" spans="2:171" x14ac:dyDescent="0.25">
      <c r="B93" s="120" t="s">
        <v>58</v>
      </c>
      <c r="C93" s="121"/>
      <c r="D93" s="417" t="s">
        <v>6</v>
      </c>
      <c r="E93" s="418"/>
      <c r="F93" s="419"/>
      <c r="G93" s="122"/>
      <c r="H93" s="123"/>
      <c r="I93" s="5"/>
      <c r="J93" s="65">
        <f>L93+N93</f>
        <v>0</v>
      </c>
      <c r="K93" s="71"/>
      <c r="L93" s="5">
        <f>M93</f>
        <v>0</v>
      </c>
      <c r="M93" s="125">
        <f>+SUMIF($FO$6:$FO$627,$B93,L$6:L$627)</f>
        <v>0</v>
      </c>
      <c r="N93" s="5">
        <f>O93</f>
        <v>0</v>
      </c>
      <c r="O93" s="126">
        <f>+SUMIF($FO$6:$FO$627,$B93,N$6:N$627)</f>
        <v>0</v>
      </c>
      <c r="P93" s="136"/>
      <c r="Q93" s="5">
        <f>R93</f>
        <v>0</v>
      </c>
      <c r="R93" s="125">
        <f>+SUMIF($FO$6:$FO$627,$B93,Q$6:Q$627)</f>
        <v>0</v>
      </c>
      <c r="S93" s="6">
        <f>SUM(S94:S113)</f>
        <v>0</v>
      </c>
      <c r="T93" s="40"/>
      <c r="U93" s="249"/>
      <c r="V93" s="128"/>
      <c r="W93" s="5"/>
      <c r="X93" s="6">
        <f>Z93+AB93</f>
        <v>0</v>
      </c>
      <c r="Y93" s="71"/>
      <c r="Z93" s="5">
        <f>AA93</f>
        <v>0</v>
      </c>
      <c r="AA93" s="125">
        <f>+SUMIF($FO$6:$FO$627,$B93,Z$6:Z$627)</f>
        <v>0</v>
      </c>
      <c r="AB93" s="5">
        <f>AC93</f>
        <v>0</v>
      </c>
      <c r="AC93" s="126">
        <f>+SUMIF($FO$6:$FO$627,$B93,AB$6:AB$627)</f>
        <v>0</v>
      </c>
      <c r="AD93" s="136"/>
      <c r="AE93" s="5">
        <f>AF93</f>
        <v>0</v>
      </c>
      <c r="AF93" s="125">
        <f>+SUMIF($FO$6:$FO$627,$B93,AE$6:AE$627)</f>
        <v>0</v>
      </c>
      <c r="AG93" s="65">
        <f>SUM(AG94:AG113)</f>
        <v>0</v>
      </c>
      <c r="AH93" s="12"/>
      <c r="AI93" s="249"/>
      <c r="AJ93" s="128"/>
      <c r="AK93" s="5"/>
      <c r="AL93" s="6">
        <f>AN93+AP93</f>
        <v>0</v>
      </c>
      <c r="AM93" s="71"/>
      <c r="AN93" s="5">
        <f>AO93</f>
        <v>0</v>
      </c>
      <c r="AO93" s="125">
        <f>+SUMIF($FO$6:$FO$627,$B93,AN$6:AN$627)</f>
        <v>0</v>
      </c>
      <c r="AP93" s="5">
        <f>AQ93</f>
        <v>0</v>
      </c>
      <c r="AQ93" s="126">
        <f>+SUMIF($FO$6:$FO$627,$B93,AP$6:AP$627)</f>
        <v>0</v>
      </c>
      <c r="AR93" s="136"/>
      <c r="AS93" s="5">
        <f>AT93</f>
        <v>0</v>
      </c>
      <c r="AT93" s="125">
        <f>+SUMIF($FO$6:$FO$627,$B93,AS$6:AS$627)</f>
        <v>0</v>
      </c>
      <c r="AU93" s="65">
        <f>SUM(AU94:AU113)</f>
        <v>0</v>
      </c>
      <c r="AV93" s="12"/>
      <c r="AW93" s="249"/>
      <c r="AX93" s="128"/>
      <c r="AY93" s="5"/>
      <c r="AZ93" s="6">
        <f>BB93+BD93</f>
        <v>0</v>
      </c>
      <c r="BA93" s="71"/>
      <c r="BB93" s="5">
        <f>BC93</f>
        <v>0</v>
      </c>
      <c r="BC93" s="125">
        <f>+SUMIF($FO$6:$FO$627,$B93,BB$6:BB$627)</f>
        <v>0</v>
      </c>
      <c r="BD93" s="5">
        <f>BE93</f>
        <v>0</v>
      </c>
      <c r="BE93" s="126">
        <f>+SUMIF($FO$6:$FO$627,$B93,BD$6:BD$627)</f>
        <v>0</v>
      </c>
      <c r="BF93" s="136"/>
      <c r="BG93" s="5">
        <f>BH93</f>
        <v>0</v>
      </c>
      <c r="BH93" s="125">
        <f>+SUMIF($FO$6:$FO$627,$B93,BG$6:BG$627)</f>
        <v>0</v>
      </c>
      <c r="BI93" s="65">
        <f>SUM(BI94:BI113)</f>
        <v>0</v>
      </c>
      <c r="BJ93" s="12"/>
      <c r="BK93" s="249"/>
      <c r="BL93" s="128"/>
      <c r="BM93" s="5"/>
      <c r="BN93" s="6">
        <f>BP93+BR93</f>
        <v>0</v>
      </c>
      <c r="BO93" s="71"/>
      <c r="BP93" s="5">
        <f>BQ93</f>
        <v>0</v>
      </c>
      <c r="BQ93" s="125">
        <f>+SUMIF($FO$6:$FO$627,$B93,BP$6:BP$627)</f>
        <v>0</v>
      </c>
      <c r="BR93" s="5">
        <f>BS93</f>
        <v>0</v>
      </c>
      <c r="BS93" s="126">
        <f>+SUMIF($FO$6:$FO$627,$B93,BR$6:BR$627)</f>
        <v>0</v>
      </c>
      <c r="BT93" s="136"/>
      <c r="BU93" s="5">
        <f>BV93</f>
        <v>0</v>
      </c>
      <c r="BV93" s="125">
        <f>+SUMIF($FO$6:$FO$627,$B93,BU$6:BU$627)</f>
        <v>0</v>
      </c>
      <c r="BW93" s="65">
        <f>SUM(BW94:BW113)</f>
        <v>0</v>
      </c>
      <c r="BX93" s="12"/>
      <c r="BY93" s="249"/>
      <c r="BZ93" s="128"/>
      <c r="CA93" s="5"/>
      <c r="CB93" s="6">
        <f>CD93+CF93</f>
        <v>0</v>
      </c>
      <c r="CC93" s="71"/>
      <c r="CD93" s="5">
        <f>CE93</f>
        <v>0</v>
      </c>
      <c r="CE93" s="125">
        <f>+SUMIF($FO$6:$FO$627,$B93,CD$6:CD$627)</f>
        <v>0</v>
      </c>
      <c r="CF93" s="5">
        <f>CG93</f>
        <v>0</v>
      </c>
      <c r="CG93" s="126">
        <f>+SUMIF($FO$6:$FO$627,$B93,CF$6:CF$627)</f>
        <v>0</v>
      </c>
      <c r="CH93" s="136"/>
      <c r="CI93" s="5">
        <f>CJ93</f>
        <v>0</v>
      </c>
      <c r="CJ93" s="125">
        <f>+SUMIF($FO$6:$FO$627,$B93,CI$6:CI$627)</f>
        <v>0</v>
      </c>
      <c r="CK93" s="65">
        <f>SUM(CK94:CK113)</f>
        <v>0</v>
      </c>
      <c r="CL93" s="12"/>
      <c r="CM93" s="249"/>
      <c r="CN93" s="128"/>
      <c r="CO93" s="5"/>
      <c r="CP93" s="6">
        <f>CR93+CT93</f>
        <v>0</v>
      </c>
      <c r="CQ93" s="71"/>
      <c r="CR93" s="5">
        <f>CS93</f>
        <v>0</v>
      </c>
      <c r="CS93" s="125">
        <f>+SUMIF($FO$6:$FO$627,$B93,CR$6:CR$627)</f>
        <v>0</v>
      </c>
      <c r="CT93" s="5">
        <f>CU93</f>
        <v>0</v>
      </c>
      <c r="CU93" s="126">
        <f>+SUMIF($FO$6:$FO$627,$B93,CT$6:CT$627)</f>
        <v>0</v>
      </c>
      <c r="CV93" s="136"/>
      <c r="CW93" s="5">
        <f>CX93</f>
        <v>0</v>
      </c>
      <c r="CX93" s="125">
        <f>+SUMIF($FO$6:$FO$627,$B93,CW$6:CW$627)</f>
        <v>0</v>
      </c>
      <c r="CY93" s="65">
        <f>SUM(CY94:CY113)</f>
        <v>0</v>
      </c>
      <c r="CZ93" s="12"/>
      <c r="DA93" s="249"/>
      <c r="DB93" s="128"/>
      <c r="DC93" s="5"/>
      <c r="DD93" s="6">
        <f>DF93+DH93</f>
        <v>0</v>
      </c>
      <c r="DE93" s="71"/>
      <c r="DF93" s="5">
        <f>DG93</f>
        <v>0</v>
      </c>
      <c r="DG93" s="125">
        <f>+SUMIF($FO$6:$FO$627,$B93,DF$6:DF$627)</f>
        <v>0</v>
      </c>
      <c r="DH93" s="5">
        <f>DI93</f>
        <v>0</v>
      </c>
      <c r="DI93" s="126">
        <f>+SUMIF($FO$6:$FO$627,$B93,DH$6:DH$627)</f>
        <v>0</v>
      </c>
      <c r="DJ93" s="136"/>
      <c r="DK93" s="5">
        <f>DL93</f>
        <v>0</v>
      </c>
      <c r="DL93" s="125">
        <f>+SUMIF($FO$6:$FO$627,$B93,DK$6:DK$627)</f>
        <v>0</v>
      </c>
      <c r="DM93" s="65">
        <f>SUM(DM94:DM113)</f>
        <v>0</v>
      </c>
      <c r="DN93" s="12"/>
      <c r="DO93" s="249"/>
      <c r="DP93" s="128"/>
      <c r="DQ93" s="5"/>
      <c r="DR93" s="6">
        <f>DT93+DV93</f>
        <v>0</v>
      </c>
      <c r="DS93" s="71"/>
      <c r="DT93" s="5">
        <f>DU93</f>
        <v>0</v>
      </c>
      <c r="DU93" s="125">
        <f>+SUMIF($FO$6:$FO$627,$B93,DT$6:DT$627)</f>
        <v>0</v>
      </c>
      <c r="DV93" s="5">
        <f>DW93</f>
        <v>0</v>
      </c>
      <c r="DW93" s="126">
        <f>+SUMIF($FO$6:$FO$627,$B93,DV$6:DV$627)</f>
        <v>0</v>
      </c>
      <c r="DX93" s="136"/>
      <c r="DY93" s="5">
        <f>DZ93</f>
        <v>0</v>
      </c>
      <c r="DZ93" s="125">
        <f>+SUMIF($FO$6:$FO$627,$B93,DY$6:DY$627)</f>
        <v>0</v>
      </c>
      <c r="EA93" s="65">
        <f>SUM(EA94:EA113)</f>
        <v>0</v>
      </c>
      <c r="EB93" s="12"/>
      <c r="EC93" s="249"/>
      <c r="ED93" s="128"/>
      <c r="EE93" s="5"/>
      <c r="EF93" s="6">
        <f>EH93+EJ93</f>
        <v>0</v>
      </c>
      <c r="EG93" s="71"/>
      <c r="EH93" s="5">
        <f>EI93</f>
        <v>0</v>
      </c>
      <c r="EI93" s="125">
        <f>+SUMIF($FO$6:$FO$627,$B93,EH$6:EH$627)</f>
        <v>0</v>
      </c>
      <c r="EJ93" s="5">
        <f>EK93</f>
        <v>0</v>
      </c>
      <c r="EK93" s="126">
        <f>+SUMIF($FO$6:$FO$627,$B93,EJ$6:EJ$627)</f>
        <v>0</v>
      </c>
      <c r="EL93" s="136"/>
      <c r="EM93" s="5">
        <f>EN93</f>
        <v>0</v>
      </c>
      <c r="EN93" s="125">
        <f>+SUMIF($FO$6:$FO$627,$B93,EM$6:EM$627)</f>
        <v>0</v>
      </c>
      <c r="EO93" s="65">
        <f>SUM(EO94:EO113)</f>
        <v>0</v>
      </c>
      <c r="EP93" s="12"/>
      <c r="EQ93" s="249"/>
      <c r="ER93" s="128"/>
      <c r="ES93" s="5"/>
      <c r="ET93" s="6">
        <f>EV93+EX93</f>
        <v>0</v>
      </c>
      <c r="EU93" s="71"/>
      <c r="EV93" s="5">
        <f>EW93</f>
        <v>0</v>
      </c>
      <c r="EW93" s="125">
        <f>+SUMIF($FO$6:$FO$627,$B93,EV$6:EV$627)</f>
        <v>0</v>
      </c>
      <c r="EX93" s="5">
        <f>EY93</f>
        <v>0</v>
      </c>
      <c r="EY93" s="126">
        <f>+SUMIF($FO$6:$FO$627,$B93,EX$6:EX$627)</f>
        <v>0</v>
      </c>
      <c r="EZ93" s="136"/>
      <c r="FA93" s="5">
        <f>FB93</f>
        <v>0</v>
      </c>
      <c r="FB93" s="125">
        <f>+SUMIF($FO$6:$FO$627,$B93,FA$6:FA$627)</f>
        <v>0</v>
      </c>
      <c r="FC93" s="65">
        <f>SUM(FC94:FC113)</f>
        <v>0</v>
      </c>
      <c r="FD93" s="12"/>
      <c r="FE93" s="249"/>
      <c r="FO93" s="129" t="str">
        <f t="shared" ref="FO93:FO102" si="461">+IF(LEFT(RIGHT(B93,2),1)="/",SUBSTITUTE(B93,RIGHT(B93,2),""),"")</f>
        <v/>
      </c>
    </row>
    <row r="94" spans="2:171" x14ac:dyDescent="0.25">
      <c r="B94" s="130" t="s">
        <v>59</v>
      </c>
      <c r="C94" s="121"/>
      <c r="D94" s="121"/>
      <c r="E94" s="416" t="str">
        <f>'Pályáztatási szakasz'!E95:F95</f>
        <v>Költségelem megnevezés…</v>
      </c>
      <c r="F94" s="416"/>
      <c r="G94" s="250">
        <f>'Pályáztatási szakasz'!G95</f>
        <v>0</v>
      </c>
      <c r="H94" s="251">
        <f>'Pályáztatási szakasz'!AT95</f>
        <v>0</v>
      </c>
      <c r="I94" s="20">
        <f>'Pályáztatási szakasz'!AW95</f>
        <v>0</v>
      </c>
      <c r="J94" s="67">
        <f t="shared" ref="J94:J113" si="462">H94*I94</f>
        <v>0</v>
      </c>
      <c r="K94" s="131">
        <f>'Pályáztatási szakasz'!AY95</f>
        <v>1</v>
      </c>
      <c r="L94" s="20">
        <f>ROUND((J94*K94),0)</f>
        <v>0</v>
      </c>
      <c r="M94" s="132"/>
      <c r="N94" s="20">
        <f>J94-L94</f>
        <v>0</v>
      </c>
      <c r="O94" s="133"/>
      <c r="P94" s="131">
        <f>'Pályáztatási szakasz'!BD95</f>
        <v>1</v>
      </c>
      <c r="Q94" s="20">
        <f>ROUND((P94*L94),0)</f>
        <v>0</v>
      </c>
      <c r="R94" s="132"/>
      <c r="S94" s="184">
        <f>L94-Q94</f>
        <v>0</v>
      </c>
      <c r="T94" s="40">
        <f>'Pályáztatási szakasz'!W95</f>
        <v>0</v>
      </c>
      <c r="U94" s="249" t="str">
        <f>IF(AH94&lt;&gt;0,"Kérem, indokolja az eltérést!"," ")</f>
        <v xml:space="preserve"> </v>
      </c>
      <c r="V94" s="135">
        <f>H94</f>
        <v>0</v>
      </c>
      <c r="W94" s="20">
        <f>I94</f>
        <v>0</v>
      </c>
      <c r="X94" s="21">
        <f>V94*W94</f>
        <v>0</v>
      </c>
      <c r="Y94" s="131">
        <f t="shared" ref="Y94:Y113" si="463">K94</f>
        <v>1</v>
      </c>
      <c r="Z94" s="20">
        <f>ROUND((X94*Y94),0)</f>
        <v>0</v>
      </c>
      <c r="AA94" s="132"/>
      <c r="AB94" s="20">
        <f>X94-Z94</f>
        <v>0</v>
      </c>
      <c r="AC94" s="133"/>
      <c r="AD94" s="131">
        <f>P94</f>
        <v>1</v>
      </c>
      <c r="AE94" s="20">
        <f>ROUND((AD94*Z94),0)</f>
        <v>0</v>
      </c>
      <c r="AF94" s="132"/>
      <c r="AG94" s="134">
        <f>Z94-AE94</f>
        <v>0</v>
      </c>
      <c r="AH94" s="80">
        <f>Z94-L94</f>
        <v>0</v>
      </c>
      <c r="AI94" s="249" t="str">
        <f>IF(AV94&lt;&gt;0,"Kérem, indokolja az eltérést!"," ")</f>
        <v xml:space="preserve"> </v>
      </c>
      <c r="AJ94" s="135">
        <f>V94</f>
        <v>0</v>
      </c>
      <c r="AK94" s="20">
        <f>W94</f>
        <v>0</v>
      </c>
      <c r="AL94" s="21">
        <f>AJ94*AK94</f>
        <v>0</v>
      </c>
      <c r="AM94" s="131">
        <f t="shared" ref="AM94:AM113" si="464">Y94</f>
        <v>1</v>
      </c>
      <c r="AN94" s="20">
        <f>ROUND((AL94*AM94),0)</f>
        <v>0</v>
      </c>
      <c r="AO94" s="132"/>
      <c r="AP94" s="20">
        <f>AL94-AN94</f>
        <v>0</v>
      </c>
      <c r="AQ94" s="133"/>
      <c r="AR94" s="131">
        <f>AD94</f>
        <v>1</v>
      </c>
      <c r="AS94" s="20">
        <f>ROUND((AR94*AN94),0)</f>
        <v>0</v>
      </c>
      <c r="AT94" s="132"/>
      <c r="AU94" s="134">
        <f>AN94-AS94</f>
        <v>0</v>
      </c>
      <c r="AV94" s="80">
        <f>AN94-Z94</f>
        <v>0</v>
      </c>
      <c r="AW94" s="249" t="str">
        <f>IF(BJ94&lt;&gt;0,"Kérem, indokolja az eltérést!"," ")</f>
        <v xml:space="preserve"> </v>
      </c>
      <c r="AX94" s="135">
        <f>AJ94</f>
        <v>0</v>
      </c>
      <c r="AY94" s="20">
        <f>AK94</f>
        <v>0</v>
      </c>
      <c r="AZ94" s="21">
        <f>AX94*AY94</f>
        <v>0</v>
      </c>
      <c r="BA94" s="131">
        <f t="shared" ref="BA94:BA113" si="465">AM94</f>
        <v>1</v>
      </c>
      <c r="BB94" s="20">
        <f>ROUND((AZ94*BA94),0)</f>
        <v>0</v>
      </c>
      <c r="BC94" s="132"/>
      <c r="BD94" s="20">
        <f>AZ94-BB94</f>
        <v>0</v>
      </c>
      <c r="BE94" s="133"/>
      <c r="BF94" s="131">
        <f>AR94</f>
        <v>1</v>
      </c>
      <c r="BG94" s="20">
        <f>ROUND((BF94*BB94),0)</f>
        <v>0</v>
      </c>
      <c r="BH94" s="132"/>
      <c r="BI94" s="134">
        <f>BB94-BG94</f>
        <v>0</v>
      </c>
      <c r="BJ94" s="80">
        <f>BB94-AN94</f>
        <v>0</v>
      </c>
      <c r="BK94" s="249" t="str">
        <f>IF(BX94&lt;&gt;0,"Kérem, indokolja az eltérést!"," ")</f>
        <v xml:space="preserve"> </v>
      </c>
      <c r="BL94" s="135">
        <f>AX94</f>
        <v>0</v>
      </c>
      <c r="BM94" s="20">
        <f>AY94</f>
        <v>0</v>
      </c>
      <c r="BN94" s="21">
        <f>BL94*BM94</f>
        <v>0</v>
      </c>
      <c r="BO94" s="131">
        <f t="shared" ref="BO94:BO113" si="466">BA94</f>
        <v>1</v>
      </c>
      <c r="BP94" s="20">
        <f>ROUND((BN94*BO94),0)</f>
        <v>0</v>
      </c>
      <c r="BQ94" s="132"/>
      <c r="BR94" s="20">
        <f>BN94-BP94</f>
        <v>0</v>
      </c>
      <c r="BS94" s="133"/>
      <c r="BT94" s="131">
        <f>BF94</f>
        <v>1</v>
      </c>
      <c r="BU94" s="20">
        <f>ROUND((BT94*BP94),0)</f>
        <v>0</v>
      </c>
      <c r="BV94" s="132"/>
      <c r="BW94" s="134">
        <f>BP94-BU94</f>
        <v>0</v>
      </c>
      <c r="BX94" s="80">
        <f>BP94-BB94</f>
        <v>0</v>
      </c>
      <c r="BY94" s="249" t="str">
        <f>IF(CL94&lt;&gt;0,"Kérem, indokolja az eltérést!"," ")</f>
        <v xml:space="preserve"> </v>
      </c>
      <c r="BZ94" s="135">
        <f>BL94</f>
        <v>0</v>
      </c>
      <c r="CA94" s="20">
        <f>BM94</f>
        <v>0</v>
      </c>
      <c r="CB94" s="21">
        <f>BZ94*CA94</f>
        <v>0</v>
      </c>
      <c r="CC94" s="131">
        <f t="shared" ref="CC94:CC113" si="467">BO94</f>
        <v>1</v>
      </c>
      <c r="CD94" s="20">
        <f>ROUND((CB94*CC94),0)</f>
        <v>0</v>
      </c>
      <c r="CE94" s="132"/>
      <c r="CF94" s="20">
        <f>CB94-CD94</f>
        <v>0</v>
      </c>
      <c r="CG94" s="133"/>
      <c r="CH94" s="131">
        <f>BT94</f>
        <v>1</v>
      </c>
      <c r="CI94" s="20">
        <f>ROUND((CH94*CD94),0)</f>
        <v>0</v>
      </c>
      <c r="CJ94" s="132"/>
      <c r="CK94" s="134">
        <f>CD94-CI94</f>
        <v>0</v>
      </c>
      <c r="CL94" s="80">
        <f>CD94-BP94</f>
        <v>0</v>
      </c>
      <c r="CM94" s="249" t="str">
        <f>IF(CZ94&lt;&gt;0,"Kérem, indokolja az eltérést!"," ")</f>
        <v xml:space="preserve"> </v>
      </c>
      <c r="CN94" s="135">
        <f>BZ94</f>
        <v>0</v>
      </c>
      <c r="CO94" s="20">
        <f>CA94</f>
        <v>0</v>
      </c>
      <c r="CP94" s="21">
        <f>CN94*CO94</f>
        <v>0</v>
      </c>
      <c r="CQ94" s="131">
        <f t="shared" ref="CQ94:CQ113" si="468">CC94</f>
        <v>1</v>
      </c>
      <c r="CR94" s="20">
        <f>ROUND((CP94*CQ94),0)</f>
        <v>0</v>
      </c>
      <c r="CS94" s="132"/>
      <c r="CT94" s="20">
        <f>CP94-CR94</f>
        <v>0</v>
      </c>
      <c r="CU94" s="133"/>
      <c r="CV94" s="131">
        <f>CH94</f>
        <v>1</v>
      </c>
      <c r="CW94" s="20">
        <f>ROUND((CV94*CR94),0)</f>
        <v>0</v>
      </c>
      <c r="CX94" s="132"/>
      <c r="CY94" s="134">
        <f>CR94-CW94</f>
        <v>0</v>
      </c>
      <c r="CZ94" s="80">
        <f>CR94-CD94</f>
        <v>0</v>
      </c>
      <c r="DA94" s="249" t="str">
        <f>IF(DN94&lt;&gt;0,"Kérem, indokolja az eltérést!"," ")</f>
        <v xml:space="preserve"> </v>
      </c>
      <c r="DB94" s="135">
        <f>CN94</f>
        <v>0</v>
      </c>
      <c r="DC94" s="20">
        <f>CO94</f>
        <v>0</v>
      </c>
      <c r="DD94" s="21">
        <f>DB94*DC94</f>
        <v>0</v>
      </c>
      <c r="DE94" s="131">
        <f t="shared" ref="DE94:DE113" si="469">CQ94</f>
        <v>1</v>
      </c>
      <c r="DF94" s="20">
        <f>ROUND((DD94*DE94),0)</f>
        <v>0</v>
      </c>
      <c r="DG94" s="132"/>
      <c r="DH94" s="20">
        <f>DD94-DF94</f>
        <v>0</v>
      </c>
      <c r="DI94" s="133"/>
      <c r="DJ94" s="131">
        <f>CV94</f>
        <v>1</v>
      </c>
      <c r="DK94" s="20">
        <f>ROUND((DJ94*DF94),0)</f>
        <v>0</v>
      </c>
      <c r="DL94" s="132"/>
      <c r="DM94" s="134">
        <f>DF94-DK94</f>
        <v>0</v>
      </c>
      <c r="DN94" s="80">
        <f>DF94-CR94</f>
        <v>0</v>
      </c>
      <c r="DO94" s="249" t="str">
        <f>IF(EB94&lt;&gt;0,"Kérem, indokolja az eltérést!"," ")</f>
        <v xml:space="preserve"> </v>
      </c>
      <c r="DP94" s="135">
        <f>DB94</f>
        <v>0</v>
      </c>
      <c r="DQ94" s="20">
        <f>DC94</f>
        <v>0</v>
      </c>
      <c r="DR94" s="21">
        <f>DP94*DQ94</f>
        <v>0</v>
      </c>
      <c r="DS94" s="131">
        <f t="shared" ref="DS94:DS113" si="470">DE94</f>
        <v>1</v>
      </c>
      <c r="DT94" s="20">
        <f>ROUND((DR94*DS94),0)</f>
        <v>0</v>
      </c>
      <c r="DU94" s="132"/>
      <c r="DV94" s="20">
        <f>DR94-DT94</f>
        <v>0</v>
      </c>
      <c r="DW94" s="133"/>
      <c r="DX94" s="131">
        <f>DJ94</f>
        <v>1</v>
      </c>
      <c r="DY94" s="20">
        <f>ROUND((DX94*DT94),0)</f>
        <v>0</v>
      </c>
      <c r="DZ94" s="132"/>
      <c r="EA94" s="134">
        <f>DT94-DY94</f>
        <v>0</v>
      </c>
      <c r="EB94" s="80">
        <f>DT94-DF94</f>
        <v>0</v>
      </c>
      <c r="EC94" s="249" t="str">
        <f>IF(EP94&lt;&gt;0,"Kérem, indokolja az eltérést!"," ")</f>
        <v xml:space="preserve"> </v>
      </c>
      <c r="ED94" s="135">
        <f>DP94</f>
        <v>0</v>
      </c>
      <c r="EE94" s="20">
        <f>DQ94</f>
        <v>0</v>
      </c>
      <c r="EF94" s="21">
        <f>ED94*EE94</f>
        <v>0</v>
      </c>
      <c r="EG94" s="131">
        <f t="shared" ref="EG94:EG113" si="471">DS94</f>
        <v>1</v>
      </c>
      <c r="EH94" s="20">
        <f>ROUND((EF94*EG94),0)</f>
        <v>0</v>
      </c>
      <c r="EI94" s="132"/>
      <c r="EJ94" s="20">
        <f>EF94-EH94</f>
        <v>0</v>
      </c>
      <c r="EK94" s="133"/>
      <c r="EL94" s="131">
        <f>DX94</f>
        <v>1</v>
      </c>
      <c r="EM94" s="20">
        <f>ROUND((EL94*EH94),0)</f>
        <v>0</v>
      </c>
      <c r="EN94" s="132"/>
      <c r="EO94" s="134">
        <f>EH94-EM94</f>
        <v>0</v>
      </c>
      <c r="EP94" s="80">
        <f>EH94-DT94</f>
        <v>0</v>
      </c>
      <c r="EQ94" s="249" t="str">
        <f>IF(FD94&lt;&gt;0,"Kérem, indokolja az eltérést!"," ")</f>
        <v xml:space="preserve"> </v>
      </c>
      <c r="ER94" s="135">
        <f>ED94</f>
        <v>0</v>
      </c>
      <c r="ES94" s="20">
        <f>EE94</f>
        <v>0</v>
      </c>
      <c r="ET94" s="21">
        <f>ER94*ES94</f>
        <v>0</v>
      </c>
      <c r="EU94" s="131">
        <f t="shared" ref="EU94:EU113" si="472">EG94</f>
        <v>1</v>
      </c>
      <c r="EV94" s="20">
        <f>ROUND((ET94*EU94),0)</f>
        <v>0</v>
      </c>
      <c r="EW94" s="132"/>
      <c r="EX94" s="20">
        <f>ET94-EV94</f>
        <v>0</v>
      </c>
      <c r="EY94" s="133"/>
      <c r="EZ94" s="131">
        <f>EL94</f>
        <v>1</v>
      </c>
      <c r="FA94" s="20">
        <f>ROUND((EZ94*EV94),0)</f>
        <v>0</v>
      </c>
      <c r="FB94" s="132"/>
      <c r="FC94" s="134">
        <f>EV94-FA94</f>
        <v>0</v>
      </c>
      <c r="FD94" s="80">
        <f>EV94-EH94</f>
        <v>0</v>
      </c>
      <c r="FE94" s="249" t="str">
        <f>IF(FR94&lt;&gt;0,"Kérem, indokolja az eltérést!"," ")</f>
        <v xml:space="preserve"> </v>
      </c>
      <c r="FO94" s="129" t="str">
        <f t="shared" si="461"/>
        <v>B/II</v>
      </c>
    </row>
    <row r="95" spans="2:171" x14ac:dyDescent="0.25">
      <c r="B95" s="130" t="s">
        <v>129</v>
      </c>
      <c r="C95" s="121"/>
      <c r="D95" s="121"/>
      <c r="E95" s="416" t="str">
        <f>'Pályáztatási szakasz'!E96:F96</f>
        <v>Költségelem megnevezés…</v>
      </c>
      <c r="F95" s="416"/>
      <c r="G95" s="250">
        <f>'Pályáztatási szakasz'!G96</f>
        <v>0</v>
      </c>
      <c r="H95" s="251">
        <f>'Pályáztatási szakasz'!AT96</f>
        <v>0</v>
      </c>
      <c r="I95" s="20">
        <f>'Pályáztatási szakasz'!AW96</f>
        <v>0</v>
      </c>
      <c r="J95" s="67">
        <f t="shared" si="462"/>
        <v>0</v>
      </c>
      <c r="K95" s="131">
        <f>'Pályáztatási szakasz'!AY96</f>
        <v>1</v>
      </c>
      <c r="L95" s="20">
        <f t="shared" ref="L95:L113" si="473">ROUND((J95*K95),0)</f>
        <v>0</v>
      </c>
      <c r="M95" s="132"/>
      <c r="N95" s="20">
        <f t="shared" ref="N95:N110" si="474">J95-L95</f>
        <v>0</v>
      </c>
      <c r="O95" s="133"/>
      <c r="P95" s="131">
        <f>'Pályáztatási szakasz'!BD96</f>
        <v>1</v>
      </c>
      <c r="Q95" s="20">
        <f t="shared" ref="Q95:Q110" si="475">ROUND((P95*L95),0)</f>
        <v>0</v>
      </c>
      <c r="R95" s="132"/>
      <c r="S95" s="184">
        <f t="shared" ref="S95:S113" si="476">L95-Q95</f>
        <v>0</v>
      </c>
      <c r="T95" s="40">
        <f>'Pályáztatási szakasz'!W96</f>
        <v>0</v>
      </c>
      <c r="U95" s="249" t="str">
        <f t="shared" ref="U95:U110" si="477">IF(AH95&lt;&gt;0,"Kérem, indokolja az eltérést!"," ")</f>
        <v xml:space="preserve"> </v>
      </c>
      <c r="V95" s="135">
        <f t="shared" ref="V95:V113" si="478">H95</f>
        <v>0</v>
      </c>
      <c r="W95" s="20">
        <f t="shared" ref="W95:W110" si="479">I95</f>
        <v>0</v>
      </c>
      <c r="X95" s="21">
        <f t="shared" ref="X95:X110" si="480">V95*W95</f>
        <v>0</v>
      </c>
      <c r="Y95" s="131">
        <f t="shared" si="463"/>
        <v>1</v>
      </c>
      <c r="Z95" s="20">
        <f t="shared" ref="Z95:Z112" si="481">ROUND((X95*Y95),0)</f>
        <v>0</v>
      </c>
      <c r="AA95" s="132"/>
      <c r="AB95" s="20">
        <f t="shared" ref="AB95:AB113" si="482">X95-Z95</f>
        <v>0</v>
      </c>
      <c r="AC95" s="133"/>
      <c r="AD95" s="131">
        <f t="shared" ref="AD95:AD113" si="483">P95</f>
        <v>1</v>
      </c>
      <c r="AE95" s="20">
        <f t="shared" ref="AE95:AE113" si="484">ROUND((AD95*Z95),0)</f>
        <v>0</v>
      </c>
      <c r="AF95" s="132"/>
      <c r="AG95" s="134">
        <f t="shared" ref="AG95:AG113" si="485">Z95-AE95</f>
        <v>0</v>
      </c>
      <c r="AH95" s="80">
        <f t="shared" ref="AH95:AH113" si="486">Z95-L95</f>
        <v>0</v>
      </c>
      <c r="AI95" s="249" t="str">
        <f t="shared" ref="AI95:AI110" si="487">IF(AV95&lt;&gt;0,"Kérem, indokolja az eltérést!"," ")</f>
        <v xml:space="preserve"> </v>
      </c>
      <c r="AJ95" s="135">
        <f t="shared" ref="AJ95:AJ113" si="488">V95</f>
        <v>0</v>
      </c>
      <c r="AK95" s="20">
        <f t="shared" ref="AK95:AK110" si="489">W95</f>
        <v>0</v>
      </c>
      <c r="AL95" s="21">
        <f t="shared" ref="AL95:AL110" si="490">AJ95*AK95</f>
        <v>0</v>
      </c>
      <c r="AM95" s="131">
        <f t="shared" si="464"/>
        <v>1</v>
      </c>
      <c r="AN95" s="20">
        <f t="shared" ref="AN95:AN112" si="491">ROUND((AL95*AM95),0)</f>
        <v>0</v>
      </c>
      <c r="AO95" s="132"/>
      <c r="AP95" s="20">
        <f t="shared" ref="AP95:AP113" si="492">AL95-AN95</f>
        <v>0</v>
      </c>
      <c r="AQ95" s="133"/>
      <c r="AR95" s="131">
        <f t="shared" ref="AR95:AR113" si="493">AD95</f>
        <v>1</v>
      </c>
      <c r="AS95" s="20">
        <f t="shared" ref="AS95:AS113" si="494">ROUND((AR95*AN95),0)</f>
        <v>0</v>
      </c>
      <c r="AT95" s="132"/>
      <c r="AU95" s="134">
        <f t="shared" ref="AU95:AU113" si="495">AN95-AS95</f>
        <v>0</v>
      </c>
      <c r="AV95" s="80">
        <f t="shared" ref="AV95:AV113" si="496">AN95-Z95</f>
        <v>0</v>
      </c>
      <c r="AW95" s="249" t="str">
        <f t="shared" ref="AW95:AW110" si="497">IF(BJ95&lt;&gt;0,"Kérem, indokolja az eltérést!"," ")</f>
        <v xml:space="preserve"> </v>
      </c>
      <c r="AX95" s="135">
        <f t="shared" ref="AX95:AX113" si="498">AJ95</f>
        <v>0</v>
      </c>
      <c r="AY95" s="20">
        <f t="shared" ref="AY95:AY110" si="499">AK95</f>
        <v>0</v>
      </c>
      <c r="AZ95" s="21">
        <f t="shared" ref="AZ95:AZ110" si="500">AX95*AY95</f>
        <v>0</v>
      </c>
      <c r="BA95" s="131">
        <f t="shared" si="465"/>
        <v>1</v>
      </c>
      <c r="BB95" s="20">
        <f t="shared" ref="BB95:BB112" si="501">ROUND((AZ95*BA95),0)</f>
        <v>0</v>
      </c>
      <c r="BC95" s="132"/>
      <c r="BD95" s="20">
        <f t="shared" ref="BD95:BD113" si="502">AZ95-BB95</f>
        <v>0</v>
      </c>
      <c r="BE95" s="133"/>
      <c r="BF95" s="131">
        <f t="shared" ref="BF95:BF113" si="503">AR95</f>
        <v>1</v>
      </c>
      <c r="BG95" s="20">
        <f t="shared" ref="BG95:BG113" si="504">ROUND((BF95*BB95),0)</f>
        <v>0</v>
      </c>
      <c r="BH95" s="132"/>
      <c r="BI95" s="134">
        <f t="shared" ref="BI95:BI113" si="505">BB95-BG95</f>
        <v>0</v>
      </c>
      <c r="BJ95" s="80">
        <f t="shared" ref="BJ95:BJ113" si="506">BB95-AN95</f>
        <v>0</v>
      </c>
      <c r="BK95" s="249" t="str">
        <f t="shared" ref="BK95:BK110" si="507">IF(BX95&lt;&gt;0,"Kérem, indokolja az eltérést!"," ")</f>
        <v xml:space="preserve"> </v>
      </c>
      <c r="BL95" s="135">
        <f t="shared" ref="BL95:BL113" si="508">AX95</f>
        <v>0</v>
      </c>
      <c r="BM95" s="20">
        <f t="shared" ref="BM95:BM110" si="509">AY95</f>
        <v>0</v>
      </c>
      <c r="BN95" s="21">
        <f t="shared" ref="BN95:BN110" si="510">BL95*BM95</f>
        <v>0</v>
      </c>
      <c r="BO95" s="131">
        <f t="shared" si="466"/>
        <v>1</v>
      </c>
      <c r="BP95" s="20">
        <f t="shared" ref="BP95:BP112" si="511">ROUND((BN95*BO95),0)</f>
        <v>0</v>
      </c>
      <c r="BQ95" s="132"/>
      <c r="BR95" s="20">
        <f t="shared" ref="BR95:BR113" si="512">BN95-BP95</f>
        <v>0</v>
      </c>
      <c r="BS95" s="133"/>
      <c r="BT95" s="131">
        <f t="shared" ref="BT95:BT113" si="513">BF95</f>
        <v>1</v>
      </c>
      <c r="BU95" s="20">
        <f t="shared" ref="BU95:BU113" si="514">ROUND((BT95*BP95),0)</f>
        <v>0</v>
      </c>
      <c r="BV95" s="132"/>
      <c r="BW95" s="134">
        <f t="shared" ref="BW95:BW113" si="515">BP95-BU95</f>
        <v>0</v>
      </c>
      <c r="BX95" s="80">
        <f t="shared" ref="BX95:BX113" si="516">BP95-BB95</f>
        <v>0</v>
      </c>
      <c r="BY95" s="249" t="str">
        <f t="shared" ref="BY95:BY110" si="517">IF(CL95&lt;&gt;0,"Kérem, indokolja az eltérést!"," ")</f>
        <v xml:space="preserve"> </v>
      </c>
      <c r="BZ95" s="135">
        <f t="shared" ref="BZ95:BZ113" si="518">BL95</f>
        <v>0</v>
      </c>
      <c r="CA95" s="20">
        <f t="shared" ref="CA95:CA110" si="519">BM95</f>
        <v>0</v>
      </c>
      <c r="CB95" s="21">
        <f t="shared" ref="CB95:CB110" si="520">BZ95*CA95</f>
        <v>0</v>
      </c>
      <c r="CC95" s="131">
        <f t="shared" si="467"/>
        <v>1</v>
      </c>
      <c r="CD95" s="20">
        <f t="shared" ref="CD95:CD112" si="521">ROUND((CB95*CC95),0)</f>
        <v>0</v>
      </c>
      <c r="CE95" s="132"/>
      <c r="CF95" s="20">
        <f t="shared" ref="CF95:CF113" si="522">CB95-CD95</f>
        <v>0</v>
      </c>
      <c r="CG95" s="133"/>
      <c r="CH95" s="131">
        <f t="shared" ref="CH95:CH113" si="523">BT95</f>
        <v>1</v>
      </c>
      <c r="CI95" s="20">
        <f t="shared" ref="CI95:CI113" si="524">ROUND((CH95*CD95),0)</f>
        <v>0</v>
      </c>
      <c r="CJ95" s="132"/>
      <c r="CK95" s="134">
        <f t="shared" ref="CK95:CK113" si="525">CD95-CI95</f>
        <v>0</v>
      </c>
      <c r="CL95" s="80">
        <f t="shared" ref="CL95:CL113" si="526">CD95-BP95</f>
        <v>0</v>
      </c>
      <c r="CM95" s="249" t="str">
        <f t="shared" ref="CM95:CM110" si="527">IF(CZ95&lt;&gt;0,"Kérem, indokolja az eltérést!"," ")</f>
        <v xml:space="preserve"> </v>
      </c>
      <c r="CN95" s="135">
        <f t="shared" ref="CN95:CN113" si="528">BZ95</f>
        <v>0</v>
      </c>
      <c r="CO95" s="20">
        <f t="shared" ref="CO95:CO110" si="529">CA95</f>
        <v>0</v>
      </c>
      <c r="CP95" s="21">
        <f t="shared" ref="CP95:CP110" si="530">CN95*CO95</f>
        <v>0</v>
      </c>
      <c r="CQ95" s="131">
        <f t="shared" si="468"/>
        <v>1</v>
      </c>
      <c r="CR95" s="20">
        <f t="shared" ref="CR95:CR112" si="531">ROUND((CP95*CQ95),0)</f>
        <v>0</v>
      </c>
      <c r="CS95" s="132"/>
      <c r="CT95" s="20">
        <f t="shared" ref="CT95:CT113" si="532">CP95-CR95</f>
        <v>0</v>
      </c>
      <c r="CU95" s="133"/>
      <c r="CV95" s="131">
        <f t="shared" ref="CV95:CV113" si="533">CH95</f>
        <v>1</v>
      </c>
      <c r="CW95" s="20">
        <f t="shared" ref="CW95:CW113" si="534">ROUND((CV95*CR95),0)</f>
        <v>0</v>
      </c>
      <c r="CX95" s="132"/>
      <c r="CY95" s="134">
        <f t="shared" ref="CY95:CY113" si="535">CR95-CW95</f>
        <v>0</v>
      </c>
      <c r="CZ95" s="80">
        <f t="shared" ref="CZ95:CZ113" si="536">CR95-CD95</f>
        <v>0</v>
      </c>
      <c r="DA95" s="249" t="str">
        <f t="shared" ref="DA95:DA110" si="537">IF(DN95&lt;&gt;0,"Kérem, indokolja az eltérést!"," ")</f>
        <v xml:space="preserve"> </v>
      </c>
      <c r="DB95" s="135">
        <f t="shared" ref="DB95:DB113" si="538">CN95</f>
        <v>0</v>
      </c>
      <c r="DC95" s="20">
        <f t="shared" ref="DC95:DC110" si="539">CO95</f>
        <v>0</v>
      </c>
      <c r="DD95" s="21">
        <f t="shared" ref="DD95:DD110" si="540">DB95*DC95</f>
        <v>0</v>
      </c>
      <c r="DE95" s="131">
        <f t="shared" si="469"/>
        <v>1</v>
      </c>
      <c r="DF95" s="20">
        <f t="shared" ref="DF95:DF112" si="541">ROUND((DD95*DE95),0)</f>
        <v>0</v>
      </c>
      <c r="DG95" s="132"/>
      <c r="DH95" s="20">
        <f t="shared" ref="DH95:DH113" si="542">DD95-DF95</f>
        <v>0</v>
      </c>
      <c r="DI95" s="133"/>
      <c r="DJ95" s="131">
        <f t="shared" ref="DJ95:DJ113" si="543">CV95</f>
        <v>1</v>
      </c>
      <c r="DK95" s="20">
        <f t="shared" ref="DK95:DK113" si="544">ROUND((DJ95*DF95),0)</f>
        <v>0</v>
      </c>
      <c r="DL95" s="132"/>
      <c r="DM95" s="134">
        <f t="shared" ref="DM95:DM113" si="545">DF95-DK95</f>
        <v>0</v>
      </c>
      <c r="DN95" s="80">
        <f t="shared" ref="DN95:DN113" si="546">DF95-CR95</f>
        <v>0</v>
      </c>
      <c r="DO95" s="249" t="str">
        <f t="shared" ref="DO95:DO110" si="547">IF(EB95&lt;&gt;0,"Kérem, indokolja az eltérést!"," ")</f>
        <v xml:space="preserve"> </v>
      </c>
      <c r="DP95" s="135">
        <f t="shared" ref="DP95:DP113" si="548">DB95</f>
        <v>0</v>
      </c>
      <c r="DQ95" s="20">
        <f t="shared" ref="DQ95:DQ110" si="549">DC95</f>
        <v>0</v>
      </c>
      <c r="DR95" s="21">
        <f t="shared" ref="DR95:DR110" si="550">DP95*DQ95</f>
        <v>0</v>
      </c>
      <c r="DS95" s="131">
        <f t="shared" si="470"/>
        <v>1</v>
      </c>
      <c r="DT95" s="20">
        <f t="shared" ref="DT95:DT112" si="551">ROUND((DR95*DS95),0)</f>
        <v>0</v>
      </c>
      <c r="DU95" s="132"/>
      <c r="DV95" s="20">
        <f t="shared" ref="DV95:DV113" si="552">DR95-DT95</f>
        <v>0</v>
      </c>
      <c r="DW95" s="133"/>
      <c r="DX95" s="131">
        <f t="shared" ref="DX95:DX113" si="553">DJ95</f>
        <v>1</v>
      </c>
      <c r="DY95" s="20">
        <f t="shared" ref="DY95:DY113" si="554">ROUND((DX95*DT95),0)</f>
        <v>0</v>
      </c>
      <c r="DZ95" s="132"/>
      <c r="EA95" s="134">
        <f t="shared" ref="EA95:EA113" si="555">DT95-DY95</f>
        <v>0</v>
      </c>
      <c r="EB95" s="80">
        <f t="shared" ref="EB95:EB113" si="556">DT95-DF95</f>
        <v>0</v>
      </c>
      <c r="EC95" s="249" t="str">
        <f t="shared" ref="EC95:EC110" si="557">IF(EP95&lt;&gt;0,"Kérem, indokolja az eltérést!"," ")</f>
        <v xml:space="preserve"> </v>
      </c>
      <c r="ED95" s="135">
        <f t="shared" ref="ED95:ED113" si="558">DP95</f>
        <v>0</v>
      </c>
      <c r="EE95" s="20">
        <f t="shared" ref="EE95:EE110" si="559">DQ95</f>
        <v>0</v>
      </c>
      <c r="EF95" s="21">
        <f t="shared" ref="EF95:EF110" si="560">ED95*EE95</f>
        <v>0</v>
      </c>
      <c r="EG95" s="131">
        <f t="shared" si="471"/>
        <v>1</v>
      </c>
      <c r="EH95" s="20">
        <f t="shared" ref="EH95:EH112" si="561">ROUND((EF95*EG95),0)</f>
        <v>0</v>
      </c>
      <c r="EI95" s="132"/>
      <c r="EJ95" s="20">
        <f t="shared" ref="EJ95:EJ113" si="562">EF95-EH95</f>
        <v>0</v>
      </c>
      <c r="EK95" s="133"/>
      <c r="EL95" s="131">
        <f t="shared" ref="EL95:EL113" si="563">DX95</f>
        <v>1</v>
      </c>
      <c r="EM95" s="20">
        <f t="shared" ref="EM95:EM113" si="564">ROUND((EL95*EH95),0)</f>
        <v>0</v>
      </c>
      <c r="EN95" s="132"/>
      <c r="EO95" s="134">
        <f t="shared" ref="EO95:EO113" si="565">EH95-EM95</f>
        <v>0</v>
      </c>
      <c r="EP95" s="80">
        <f t="shared" ref="EP95:EP113" si="566">EH95-DT95</f>
        <v>0</v>
      </c>
      <c r="EQ95" s="249" t="str">
        <f t="shared" ref="EQ95:EQ110" si="567">IF(FD95&lt;&gt;0,"Kérem, indokolja az eltérést!"," ")</f>
        <v xml:space="preserve"> </v>
      </c>
      <c r="ER95" s="135">
        <f t="shared" ref="ER95:ER113" si="568">ED95</f>
        <v>0</v>
      </c>
      <c r="ES95" s="20">
        <f t="shared" ref="ES95:ES110" si="569">EE95</f>
        <v>0</v>
      </c>
      <c r="ET95" s="21">
        <f t="shared" ref="ET95:ET110" si="570">ER95*ES95</f>
        <v>0</v>
      </c>
      <c r="EU95" s="131">
        <f t="shared" si="472"/>
        <v>1</v>
      </c>
      <c r="EV95" s="20">
        <f t="shared" ref="EV95:EV112" si="571">ROUND((ET95*EU95),0)</f>
        <v>0</v>
      </c>
      <c r="EW95" s="132"/>
      <c r="EX95" s="20">
        <f t="shared" ref="EX95:EX113" si="572">ET95-EV95</f>
        <v>0</v>
      </c>
      <c r="EY95" s="133"/>
      <c r="EZ95" s="131">
        <f t="shared" ref="EZ95:EZ113" si="573">EL95</f>
        <v>1</v>
      </c>
      <c r="FA95" s="20">
        <f t="shared" ref="FA95:FA113" si="574">ROUND((EZ95*EV95),0)</f>
        <v>0</v>
      </c>
      <c r="FB95" s="132"/>
      <c r="FC95" s="134">
        <f t="shared" ref="FC95:FC113" si="575">EV95-FA95</f>
        <v>0</v>
      </c>
      <c r="FD95" s="80">
        <f t="shared" ref="FD95:FD113" si="576">EV95-EH95</f>
        <v>0</v>
      </c>
      <c r="FE95" s="249" t="str">
        <f t="shared" ref="FE95:FE110" si="577">IF(FR95&lt;&gt;0,"Kérem, indokolja az eltérést!"," ")</f>
        <v xml:space="preserve"> </v>
      </c>
      <c r="FO95" s="129" t="str">
        <f t="shared" si="461"/>
        <v>B/II</v>
      </c>
    </row>
    <row r="96" spans="2:171" x14ac:dyDescent="0.25">
      <c r="B96" s="130" t="s">
        <v>268</v>
      </c>
      <c r="C96" s="121"/>
      <c r="D96" s="121"/>
      <c r="E96" s="416" t="str">
        <f>'Pályáztatási szakasz'!E97:F97</f>
        <v>Költségelem megnevezés…</v>
      </c>
      <c r="F96" s="416"/>
      <c r="G96" s="250">
        <f>'Pályáztatási szakasz'!G97</f>
        <v>0</v>
      </c>
      <c r="H96" s="251">
        <f>'Pályáztatási szakasz'!AT97</f>
        <v>0</v>
      </c>
      <c r="I96" s="20">
        <f>'Pályáztatási szakasz'!AW97</f>
        <v>0</v>
      </c>
      <c r="J96" s="67">
        <f t="shared" si="462"/>
        <v>0</v>
      </c>
      <c r="K96" s="131">
        <f>'Pályáztatási szakasz'!AY97</f>
        <v>1</v>
      </c>
      <c r="L96" s="20">
        <f t="shared" si="473"/>
        <v>0</v>
      </c>
      <c r="M96" s="132"/>
      <c r="N96" s="20">
        <f t="shared" si="474"/>
        <v>0</v>
      </c>
      <c r="O96" s="133"/>
      <c r="P96" s="131">
        <f>'Pályáztatási szakasz'!BD97</f>
        <v>1</v>
      </c>
      <c r="Q96" s="20">
        <f t="shared" si="475"/>
        <v>0</v>
      </c>
      <c r="R96" s="132"/>
      <c r="S96" s="184">
        <f t="shared" si="476"/>
        <v>0</v>
      </c>
      <c r="T96" s="40">
        <f>'Pályáztatási szakasz'!W97</f>
        <v>0</v>
      </c>
      <c r="U96" s="249" t="str">
        <f t="shared" si="477"/>
        <v xml:space="preserve"> </v>
      </c>
      <c r="V96" s="135">
        <f t="shared" si="478"/>
        <v>0</v>
      </c>
      <c r="W96" s="20">
        <f t="shared" si="479"/>
        <v>0</v>
      </c>
      <c r="X96" s="21">
        <f t="shared" si="480"/>
        <v>0</v>
      </c>
      <c r="Y96" s="131">
        <f t="shared" si="463"/>
        <v>1</v>
      </c>
      <c r="Z96" s="20">
        <f t="shared" si="481"/>
        <v>0</v>
      </c>
      <c r="AA96" s="132"/>
      <c r="AB96" s="20">
        <f t="shared" si="482"/>
        <v>0</v>
      </c>
      <c r="AC96" s="133"/>
      <c r="AD96" s="131">
        <f t="shared" si="483"/>
        <v>1</v>
      </c>
      <c r="AE96" s="20">
        <f t="shared" si="484"/>
        <v>0</v>
      </c>
      <c r="AF96" s="132"/>
      <c r="AG96" s="134">
        <f t="shared" si="485"/>
        <v>0</v>
      </c>
      <c r="AH96" s="80">
        <f t="shared" si="486"/>
        <v>0</v>
      </c>
      <c r="AI96" s="249" t="str">
        <f t="shared" si="487"/>
        <v xml:space="preserve"> </v>
      </c>
      <c r="AJ96" s="135">
        <f t="shared" si="488"/>
        <v>0</v>
      </c>
      <c r="AK96" s="20">
        <f t="shared" si="489"/>
        <v>0</v>
      </c>
      <c r="AL96" s="21">
        <f t="shared" si="490"/>
        <v>0</v>
      </c>
      <c r="AM96" s="131">
        <f t="shared" si="464"/>
        <v>1</v>
      </c>
      <c r="AN96" s="20">
        <f t="shared" si="491"/>
        <v>0</v>
      </c>
      <c r="AO96" s="132"/>
      <c r="AP96" s="20">
        <f t="shared" si="492"/>
        <v>0</v>
      </c>
      <c r="AQ96" s="133"/>
      <c r="AR96" s="131">
        <f t="shared" si="493"/>
        <v>1</v>
      </c>
      <c r="AS96" s="20">
        <f t="shared" si="494"/>
        <v>0</v>
      </c>
      <c r="AT96" s="132"/>
      <c r="AU96" s="134">
        <f t="shared" si="495"/>
        <v>0</v>
      </c>
      <c r="AV96" s="80">
        <f t="shared" si="496"/>
        <v>0</v>
      </c>
      <c r="AW96" s="249" t="str">
        <f t="shared" si="497"/>
        <v xml:space="preserve"> </v>
      </c>
      <c r="AX96" s="135">
        <f t="shared" si="498"/>
        <v>0</v>
      </c>
      <c r="AY96" s="20">
        <f t="shared" si="499"/>
        <v>0</v>
      </c>
      <c r="AZ96" s="21">
        <f t="shared" si="500"/>
        <v>0</v>
      </c>
      <c r="BA96" s="131">
        <f t="shared" si="465"/>
        <v>1</v>
      </c>
      <c r="BB96" s="20">
        <f t="shared" si="501"/>
        <v>0</v>
      </c>
      <c r="BC96" s="132"/>
      <c r="BD96" s="20">
        <f t="shared" si="502"/>
        <v>0</v>
      </c>
      <c r="BE96" s="133"/>
      <c r="BF96" s="131">
        <f t="shared" si="503"/>
        <v>1</v>
      </c>
      <c r="BG96" s="20">
        <f t="shared" si="504"/>
        <v>0</v>
      </c>
      <c r="BH96" s="132"/>
      <c r="BI96" s="134">
        <f t="shared" si="505"/>
        <v>0</v>
      </c>
      <c r="BJ96" s="80">
        <f t="shared" si="506"/>
        <v>0</v>
      </c>
      <c r="BK96" s="249" t="str">
        <f t="shared" si="507"/>
        <v xml:space="preserve"> </v>
      </c>
      <c r="BL96" s="135">
        <f t="shared" si="508"/>
        <v>0</v>
      </c>
      <c r="BM96" s="20">
        <f t="shared" si="509"/>
        <v>0</v>
      </c>
      <c r="BN96" s="21">
        <f t="shared" si="510"/>
        <v>0</v>
      </c>
      <c r="BO96" s="131">
        <f t="shared" si="466"/>
        <v>1</v>
      </c>
      <c r="BP96" s="20">
        <f t="shared" si="511"/>
        <v>0</v>
      </c>
      <c r="BQ96" s="132"/>
      <c r="BR96" s="20">
        <f t="shared" si="512"/>
        <v>0</v>
      </c>
      <c r="BS96" s="133"/>
      <c r="BT96" s="131">
        <f t="shared" si="513"/>
        <v>1</v>
      </c>
      <c r="BU96" s="20">
        <f t="shared" si="514"/>
        <v>0</v>
      </c>
      <c r="BV96" s="132"/>
      <c r="BW96" s="134">
        <f t="shared" si="515"/>
        <v>0</v>
      </c>
      <c r="BX96" s="80">
        <f t="shared" si="516"/>
        <v>0</v>
      </c>
      <c r="BY96" s="249" t="str">
        <f t="shared" si="517"/>
        <v xml:space="preserve"> </v>
      </c>
      <c r="BZ96" s="135">
        <f t="shared" si="518"/>
        <v>0</v>
      </c>
      <c r="CA96" s="20">
        <f t="shared" si="519"/>
        <v>0</v>
      </c>
      <c r="CB96" s="21">
        <f t="shared" si="520"/>
        <v>0</v>
      </c>
      <c r="CC96" s="131">
        <f t="shared" si="467"/>
        <v>1</v>
      </c>
      <c r="CD96" s="20">
        <f t="shared" si="521"/>
        <v>0</v>
      </c>
      <c r="CE96" s="132"/>
      <c r="CF96" s="20">
        <f t="shared" si="522"/>
        <v>0</v>
      </c>
      <c r="CG96" s="133"/>
      <c r="CH96" s="131">
        <f t="shared" si="523"/>
        <v>1</v>
      </c>
      <c r="CI96" s="20">
        <f t="shared" si="524"/>
        <v>0</v>
      </c>
      <c r="CJ96" s="132"/>
      <c r="CK96" s="134">
        <f t="shared" si="525"/>
        <v>0</v>
      </c>
      <c r="CL96" s="80">
        <f t="shared" si="526"/>
        <v>0</v>
      </c>
      <c r="CM96" s="249" t="str">
        <f t="shared" si="527"/>
        <v xml:space="preserve"> </v>
      </c>
      <c r="CN96" s="135">
        <f t="shared" si="528"/>
        <v>0</v>
      </c>
      <c r="CO96" s="20">
        <f t="shared" si="529"/>
        <v>0</v>
      </c>
      <c r="CP96" s="21">
        <f t="shared" si="530"/>
        <v>0</v>
      </c>
      <c r="CQ96" s="131">
        <f t="shared" si="468"/>
        <v>1</v>
      </c>
      <c r="CR96" s="20">
        <f t="shared" si="531"/>
        <v>0</v>
      </c>
      <c r="CS96" s="132"/>
      <c r="CT96" s="20">
        <f t="shared" si="532"/>
        <v>0</v>
      </c>
      <c r="CU96" s="133"/>
      <c r="CV96" s="131">
        <f t="shared" si="533"/>
        <v>1</v>
      </c>
      <c r="CW96" s="20">
        <f t="shared" si="534"/>
        <v>0</v>
      </c>
      <c r="CX96" s="132"/>
      <c r="CY96" s="134">
        <f t="shared" si="535"/>
        <v>0</v>
      </c>
      <c r="CZ96" s="80">
        <f t="shared" si="536"/>
        <v>0</v>
      </c>
      <c r="DA96" s="249" t="str">
        <f t="shared" si="537"/>
        <v xml:space="preserve"> </v>
      </c>
      <c r="DB96" s="135">
        <f t="shared" si="538"/>
        <v>0</v>
      </c>
      <c r="DC96" s="20">
        <f t="shared" si="539"/>
        <v>0</v>
      </c>
      <c r="DD96" s="21">
        <f t="shared" si="540"/>
        <v>0</v>
      </c>
      <c r="DE96" s="131">
        <f t="shared" si="469"/>
        <v>1</v>
      </c>
      <c r="DF96" s="20">
        <f t="shared" si="541"/>
        <v>0</v>
      </c>
      <c r="DG96" s="132"/>
      <c r="DH96" s="20">
        <f t="shared" si="542"/>
        <v>0</v>
      </c>
      <c r="DI96" s="133"/>
      <c r="DJ96" s="131">
        <f t="shared" si="543"/>
        <v>1</v>
      </c>
      <c r="DK96" s="20">
        <f t="shared" si="544"/>
        <v>0</v>
      </c>
      <c r="DL96" s="132"/>
      <c r="DM96" s="134">
        <f t="shared" si="545"/>
        <v>0</v>
      </c>
      <c r="DN96" s="80">
        <f t="shared" si="546"/>
        <v>0</v>
      </c>
      <c r="DO96" s="249" t="str">
        <f t="shared" si="547"/>
        <v xml:space="preserve"> </v>
      </c>
      <c r="DP96" s="135">
        <f t="shared" si="548"/>
        <v>0</v>
      </c>
      <c r="DQ96" s="20">
        <f t="shared" si="549"/>
        <v>0</v>
      </c>
      <c r="DR96" s="21">
        <f t="shared" si="550"/>
        <v>0</v>
      </c>
      <c r="DS96" s="131">
        <f t="shared" si="470"/>
        <v>1</v>
      </c>
      <c r="DT96" s="20">
        <f t="shared" si="551"/>
        <v>0</v>
      </c>
      <c r="DU96" s="132"/>
      <c r="DV96" s="20">
        <f t="shared" si="552"/>
        <v>0</v>
      </c>
      <c r="DW96" s="133"/>
      <c r="DX96" s="131">
        <f t="shared" si="553"/>
        <v>1</v>
      </c>
      <c r="DY96" s="20">
        <f t="shared" si="554"/>
        <v>0</v>
      </c>
      <c r="DZ96" s="132"/>
      <c r="EA96" s="134">
        <f t="shared" si="555"/>
        <v>0</v>
      </c>
      <c r="EB96" s="80">
        <f t="shared" si="556"/>
        <v>0</v>
      </c>
      <c r="EC96" s="249" t="str">
        <f t="shared" si="557"/>
        <v xml:space="preserve"> </v>
      </c>
      <c r="ED96" s="135">
        <f t="shared" si="558"/>
        <v>0</v>
      </c>
      <c r="EE96" s="20">
        <f t="shared" si="559"/>
        <v>0</v>
      </c>
      <c r="EF96" s="21">
        <f t="shared" si="560"/>
        <v>0</v>
      </c>
      <c r="EG96" s="131">
        <f t="shared" si="471"/>
        <v>1</v>
      </c>
      <c r="EH96" s="20">
        <f t="shared" si="561"/>
        <v>0</v>
      </c>
      <c r="EI96" s="132"/>
      <c r="EJ96" s="20">
        <f t="shared" si="562"/>
        <v>0</v>
      </c>
      <c r="EK96" s="133"/>
      <c r="EL96" s="131">
        <f t="shared" si="563"/>
        <v>1</v>
      </c>
      <c r="EM96" s="20">
        <f t="shared" si="564"/>
        <v>0</v>
      </c>
      <c r="EN96" s="132"/>
      <c r="EO96" s="134">
        <f t="shared" si="565"/>
        <v>0</v>
      </c>
      <c r="EP96" s="80">
        <f t="shared" si="566"/>
        <v>0</v>
      </c>
      <c r="EQ96" s="249" t="str">
        <f t="shared" si="567"/>
        <v xml:space="preserve"> </v>
      </c>
      <c r="ER96" s="135">
        <f t="shared" si="568"/>
        <v>0</v>
      </c>
      <c r="ES96" s="20">
        <f t="shared" si="569"/>
        <v>0</v>
      </c>
      <c r="ET96" s="21">
        <f t="shared" si="570"/>
        <v>0</v>
      </c>
      <c r="EU96" s="131">
        <f t="shared" si="472"/>
        <v>1</v>
      </c>
      <c r="EV96" s="20">
        <f t="shared" si="571"/>
        <v>0</v>
      </c>
      <c r="EW96" s="132"/>
      <c r="EX96" s="20">
        <f t="shared" si="572"/>
        <v>0</v>
      </c>
      <c r="EY96" s="133"/>
      <c r="EZ96" s="131">
        <f t="shared" si="573"/>
        <v>1</v>
      </c>
      <c r="FA96" s="20">
        <f t="shared" si="574"/>
        <v>0</v>
      </c>
      <c r="FB96" s="132"/>
      <c r="FC96" s="134">
        <f t="shared" si="575"/>
        <v>0</v>
      </c>
      <c r="FD96" s="80">
        <f t="shared" si="576"/>
        <v>0</v>
      </c>
      <c r="FE96" s="249" t="str">
        <f t="shared" si="577"/>
        <v xml:space="preserve"> </v>
      </c>
      <c r="FO96" s="129" t="str">
        <f t="shared" si="461"/>
        <v>B/II</v>
      </c>
    </row>
    <row r="97" spans="2:171" x14ac:dyDescent="0.25">
      <c r="B97" s="130" t="s">
        <v>269</v>
      </c>
      <c r="C97" s="121"/>
      <c r="D97" s="121"/>
      <c r="E97" s="416" t="str">
        <f>'Pályáztatási szakasz'!E98:F98</f>
        <v>Költségelem megnevezés…</v>
      </c>
      <c r="F97" s="416"/>
      <c r="G97" s="250">
        <f>'Pályáztatási szakasz'!G98</f>
        <v>0</v>
      </c>
      <c r="H97" s="251">
        <f>'Pályáztatási szakasz'!AT98</f>
        <v>0</v>
      </c>
      <c r="I97" s="20">
        <f>'Pályáztatási szakasz'!AW98</f>
        <v>0</v>
      </c>
      <c r="J97" s="67">
        <f t="shared" si="462"/>
        <v>0</v>
      </c>
      <c r="K97" s="131">
        <f>'Pályáztatási szakasz'!AY98</f>
        <v>1</v>
      </c>
      <c r="L97" s="20">
        <f t="shared" si="473"/>
        <v>0</v>
      </c>
      <c r="M97" s="132"/>
      <c r="N97" s="20">
        <f t="shared" si="474"/>
        <v>0</v>
      </c>
      <c r="O97" s="133"/>
      <c r="P97" s="131">
        <f>'Pályáztatási szakasz'!BD98</f>
        <v>1</v>
      </c>
      <c r="Q97" s="20">
        <f t="shared" si="475"/>
        <v>0</v>
      </c>
      <c r="R97" s="132"/>
      <c r="S97" s="184">
        <f t="shared" si="476"/>
        <v>0</v>
      </c>
      <c r="T97" s="40">
        <f>'Pályáztatási szakasz'!W98</f>
        <v>0</v>
      </c>
      <c r="U97" s="249" t="str">
        <f t="shared" si="477"/>
        <v xml:space="preserve"> </v>
      </c>
      <c r="V97" s="135">
        <f t="shared" si="478"/>
        <v>0</v>
      </c>
      <c r="W97" s="20">
        <f t="shared" si="479"/>
        <v>0</v>
      </c>
      <c r="X97" s="21">
        <f t="shared" si="480"/>
        <v>0</v>
      </c>
      <c r="Y97" s="131">
        <f t="shared" si="463"/>
        <v>1</v>
      </c>
      <c r="Z97" s="20">
        <f t="shared" si="481"/>
        <v>0</v>
      </c>
      <c r="AA97" s="132"/>
      <c r="AB97" s="20">
        <f t="shared" si="482"/>
        <v>0</v>
      </c>
      <c r="AC97" s="133"/>
      <c r="AD97" s="131">
        <f t="shared" si="483"/>
        <v>1</v>
      </c>
      <c r="AE97" s="20">
        <f t="shared" si="484"/>
        <v>0</v>
      </c>
      <c r="AF97" s="132"/>
      <c r="AG97" s="134">
        <f t="shared" si="485"/>
        <v>0</v>
      </c>
      <c r="AH97" s="80">
        <f t="shared" si="486"/>
        <v>0</v>
      </c>
      <c r="AI97" s="249" t="str">
        <f t="shared" si="487"/>
        <v xml:space="preserve"> </v>
      </c>
      <c r="AJ97" s="135">
        <f t="shared" si="488"/>
        <v>0</v>
      </c>
      <c r="AK97" s="20">
        <f t="shared" si="489"/>
        <v>0</v>
      </c>
      <c r="AL97" s="21">
        <f t="shared" si="490"/>
        <v>0</v>
      </c>
      <c r="AM97" s="131">
        <f t="shared" si="464"/>
        <v>1</v>
      </c>
      <c r="AN97" s="20">
        <f t="shared" si="491"/>
        <v>0</v>
      </c>
      <c r="AO97" s="132"/>
      <c r="AP97" s="20">
        <f t="shared" si="492"/>
        <v>0</v>
      </c>
      <c r="AQ97" s="133"/>
      <c r="AR97" s="131">
        <f t="shared" si="493"/>
        <v>1</v>
      </c>
      <c r="AS97" s="20">
        <f t="shared" si="494"/>
        <v>0</v>
      </c>
      <c r="AT97" s="132"/>
      <c r="AU97" s="134">
        <f t="shared" si="495"/>
        <v>0</v>
      </c>
      <c r="AV97" s="80">
        <f t="shared" si="496"/>
        <v>0</v>
      </c>
      <c r="AW97" s="249" t="str">
        <f t="shared" si="497"/>
        <v xml:space="preserve"> </v>
      </c>
      <c r="AX97" s="135">
        <f t="shared" si="498"/>
        <v>0</v>
      </c>
      <c r="AY97" s="20">
        <f t="shared" si="499"/>
        <v>0</v>
      </c>
      <c r="AZ97" s="21">
        <f t="shared" si="500"/>
        <v>0</v>
      </c>
      <c r="BA97" s="131">
        <f t="shared" si="465"/>
        <v>1</v>
      </c>
      <c r="BB97" s="20">
        <f t="shared" si="501"/>
        <v>0</v>
      </c>
      <c r="BC97" s="132"/>
      <c r="BD97" s="20">
        <f t="shared" si="502"/>
        <v>0</v>
      </c>
      <c r="BE97" s="133"/>
      <c r="BF97" s="131">
        <f t="shared" si="503"/>
        <v>1</v>
      </c>
      <c r="BG97" s="20">
        <f t="shared" si="504"/>
        <v>0</v>
      </c>
      <c r="BH97" s="132"/>
      <c r="BI97" s="134">
        <f t="shared" si="505"/>
        <v>0</v>
      </c>
      <c r="BJ97" s="80">
        <f t="shared" si="506"/>
        <v>0</v>
      </c>
      <c r="BK97" s="249" t="str">
        <f t="shared" si="507"/>
        <v xml:space="preserve"> </v>
      </c>
      <c r="BL97" s="135">
        <f t="shared" si="508"/>
        <v>0</v>
      </c>
      <c r="BM97" s="20">
        <f t="shared" si="509"/>
        <v>0</v>
      </c>
      <c r="BN97" s="21">
        <f t="shared" si="510"/>
        <v>0</v>
      </c>
      <c r="BO97" s="131">
        <f t="shared" si="466"/>
        <v>1</v>
      </c>
      <c r="BP97" s="20">
        <f t="shared" si="511"/>
        <v>0</v>
      </c>
      <c r="BQ97" s="132"/>
      <c r="BR97" s="20">
        <f t="shared" si="512"/>
        <v>0</v>
      </c>
      <c r="BS97" s="133"/>
      <c r="BT97" s="131">
        <f t="shared" si="513"/>
        <v>1</v>
      </c>
      <c r="BU97" s="20">
        <f t="shared" si="514"/>
        <v>0</v>
      </c>
      <c r="BV97" s="132"/>
      <c r="BW97" s="134">
        <f t="shared" si="515"/>
        <v>0</v>
      </c>
      <c r="BX97" s="80">
        <f t="shared" si="516"/>
        <v>0</v>
      </c>
      <c r="BY97" s="249" t="str">
        <f t="shared" si="517"/>
        <v xml:space="preserve"> </v>
      </c>
      <c r="BZ97" s="135">
        <f t="shared" si="518"/>
        <v>0</v>
      </c>
      <c r="CA97" s="20">
        <f t="shared" si="519"/>
        <v>0</v>
      </c>
      <c r="CB97" s="21">
        <f t="shared" si="520"/>
        <v>0</v>
      </c>
      <c r="CC97" s="131">
        <f t="shared" si="467"/>
        <v>1</v>
      </c>
      <c r="CD97" s="20">
        <f t="shared" si="521"/>
        <v>0</v>
      </c>
      <c r="CE97" s="132"/>
      <c r="CF97" s="20">
        <f t="shared" si="522"/>
        <v>0</v>
      </c>
      <c r="CG97" s="133"/>
      <c r="CH97" s="131">
        <f t="shared" si="523"/>
        <v>1</v>
      </c>
      <c r="CI97" s="20">
        <f t="shared" si="524"/>
        <v>0</v>
      </c>
      <c r="CJ97" s="132"/>
      <c r="CK97" s="134">
        <f t="shared" si="525"/>
        <v>0</v>
      </c>
      <c r="CL97" s="80">
        <f t="shared" si="526"/>
        <v>0</v>
      </c>
      <c r="CM97" s="249" t="str">
        <f t="shared" si="527"/>
        <v xml:space="preserve"> </v>
      </c>
      <c r="CN97" s="135">
        <f t="shared" si="528"/>
        <v>0</v>
      </c>
      <c r="CO97" s="20">
        <f t="shared" si="529"/>
        <v>0</v>
      </c>
      <c r="CP97" s="21">
        <f t="shared" si="530"/>
        <v>0</v>
      </c>
      <c r="CQ97" s="131">
        <f t="shared" si="468"/>
        <v>1</v>
      </c>
      <c r="CR97" s="20">
        <f t="shared" si="531"/>
        <v>0</v>
      </c>
      <c r="CS97" s="132"/>
      <c r="CT97" s="20">
        <f t="shared" si="532"/>
        <v>0</v>
      </c>
      <c r="CU97" s="133"/>
      <c r="CV97" s="131">
        <f t="shared" si="533"/>
        <v>1</v>
      </c>
      <c r="CW97" s="20">
        <f t="shared" si="534"/>
        <v>0</v>
      </c>
      <c r="CX97" s="132"/>
      <c r="CY97" s="134">
        <f t="shared" si="535"/>
        <v>0</v>
      </c>
      <c r="CZ97" s="80">
        <f t="shared" si="536"/>
        <v>0</v>
      </c>
      <c r="DA97" s="249" t="str">
        <f t="shared" si="537"/>
        <v xml:space="preserve"> </v>
      </c>
      <c r="DB97" s="135">
        <f t="shared" si="538"/>
        <v>0</v>
      </c>
      <c r="DC97" s="20">
        <f t="shared" si="539"/>
        <v>0</v>
      </c>
      <c r="DD97" s="21">
        <f t="shared" si="540"/>
        <v>0</v>
      </c>
      <c r="DE97" s="131">
        <f t="shared" si="469"/>
        <v>1</v>
      </c>
      <c r="DF97" s="20">
        <f t="shared" si="541"/>
        <v>0</v>
      </c>
      <c r="DG97" s="132"/>
      <c r="DH97" s="20">
        <f t="shared" si="542"/>
        <v>0</v>
      </c>
      <c r="DI97" s="133"/>
      <c r="DJ97" s="131">
        <f t="shared" si="543"/>
        <v>1</v>
      </c>
      <c r="DK97" s="20">
        <f t="shared" si="544"/>
        <v>0</v>
      </c>
      <c r="DL97" s="132"/>
      <c r="DM97" s="134">
        <f t="shared" si="545"/>
        <v>0</v>
      </c>
      <c r="DN97" s="80">
        <f t="shared" si="546"/>
        <v>0</v>
      </c>
      <c r="DO97" s="249" t="str">
        <f t="shared" si="547"/>
        <v xml:space="preserve"> </v>
      </c>
      <c r="DP97" s="135">
        <f t="shared" si="548"/>
        <v>0</v>
      </c>
      <c r="DQ97" s="20">
        <f t="shared" si="549"/>
        <v>0</v>
      </c>
      <c r="DR97" s="21">
        <f t="shared" si="550"/>
        <v>0</v>
      </c>
      <c r="DS97" s="131">
        <f t="shared" si="470"/>
        <v>1</v>
      </c>
      <c r="DT97" s="20">
        <f t="shared" si="551"/>
        <v>0</v>
      </c>
      <c r="DU97" s="132"/>
      <c r="DV97" s="20">
        <f t="shared" si="552"/>
        <v>0</v>
      </c>
      <c r="DW97" s="133"/>
      <c r="DX97" s="131">
        <f t="shared" si="553"/>
        <v>1</v>
      </c>
      <c r="DY97" s="20">
        <f t="shared" si="554"/>
        <v>0</v>
      </c>
      <c r="DZ97" s="132"/>
      <c r="EA97" s="134">
        <f t="shared" si="555"/>
        <v>0</v>
      </c>
      <c r="EB97" s="80">
        <f t="shared" si="556"/>
        <v>0</v>
      </c>
      <c r="EC97" s="249" t="str">
        <f t="shared" si="557"/>
        <v xml:space="preserve"> </v>
      </c>
      <c r="ED97" s="135">
        <f t="shared" si="558"/>
        <v>0</v>
      </c>
      <c r="EE97" s="20">
        <f t="shared" si="559"/>
        <v>0</v>
      </c>
      <c r="EF97" s="21">
        <f t="shared" si="560"/>
        <v>0</v>
      </c>
      <c r="EG97" s="131">
        <f t="shared" si="471"/>
        <v>1</v>
      </c>
      <c r="EH97" s="20">
        <f t="shared" si="561"/>
        <v>0</v>
      </c>
      <c r="EI97" s="132"/>
      <c r="EJ97" s="20">
        <f t="shared" si="562"/>
        <v>0</v>
      </c>
      <c r="EK97" s="133"/>
      <c r="EL97" s="131">
        <f t="shared" si="563"/>
        <v>1</v>
      </c>
      <c r="EM97" s="20">
        <f t="shared" si="564"/>
        <v>0</v>
      </c>
      <c r="EN97" s="132"/>
      <c r="EO97" s="134">
        <f t="shared" si="565"/>
        <v>0</v>
      </c>
      <c r="EP97" s="80">
        <f t="shared" si="566"/>
        <v>0</v>
      </c>
      <c r="EQ97" s="249" t="str">
        <f t="shared" si="567"/>
        <v xml:space="preserve"> </v>
      </c>
      <c r="ER97" s="135">
        <f t="shared" si="568"/>
        <v>0</v>
      </c>
      <c r="ES97" s="20">
        <f t="shared" si="569"/>
        <v>0</v>
      </c>
      <c r="ET97" s="21">
        <f t="shared" si="570"/>
        <v>0</v>
      </c>
      <c r="EU97" s="131">
        <f t="shared" si="472"/>
        <v>1</v>
      </c>
      <c r="EV97" s="20">
        <f t="shared" si="571"/>
        <v>0</v>
      </c>
      <c r="EW97" s="132"/>
      <c r="EX97" s="20">
        <f t="shared" si="572"/>
        <v>0</v>
      </c>
      <c r="EY97" s="133"/>
      <c r="EZ97" s="131">
        <f t="shared" si="573"/>
        <v>1</v>
      </c>
      <c r="FA97" s="20">
        <f t="shared" si="574"/>
        <v>0</v>
      </c>
      <c r="FB97" s="132"/>
      <c r="FC97" s="134">
        <f t="shared" si="575"/>
        <v>0</v>
      </c>
      <c r="FD97" s="80">
        <f t="shared" si="576"/>
        <v>0</v>
      </c>
      <c r="FE97" s="249" t="str">
        <f t="shared" si="577"/>
        <v xml:space="preserve"> </v>
      </c>
      <c r="FO97" s="129" t="str">
        <f t="shared" si="461"/>
        <v>B/II</v>
      </c>
    </row>
    <row r="98" spans="2:171" x14ac:dyDescent="0.25">
      <c r="B98" s="130" t="s">
        <v>270</v>
      </c>
      <c r="C98" s="121"/>
      <c r="D98" s="121"/>
      <c r="E98" s="416" t="str">
        <f>'Pályáztatási szakasz'!E99:F99</f>
        <v>Költségelem megnevezés…</v>
      </c>
      <c r="F98" s="416"/>
      <c r="G98" s="250">
        <f>'Pályáztatási szakasz'!G99</f>
        <v>0</v>
      </c>
      <c r="H98" s="251">
        <f>'Pályáztatási szakasz'!AT99</f>
        <v>0</v>
      </c>
      <c r="I98" s="20">
        <f>'Pályáztatási szakasz'!AW99</f>
        <v>0</v>
      </c>
      <c r="J98" s="67">
        <f t="shared" si="462"/>
        <v>0</v>
      </c>
      <c r="K98" s="131">
        <f>'Pályáztatási szakasz'!AY99</f>
        <v>1</v>
      </c>
      <c r="L98" s="20">
        <f t="shared" si="473"/>
        <v>0</v>
      </c>
      <c r="M98" s="132"/>
      <c r="N98" s="20">
        <f t="shared" si="474"/>
        <v>0</v>
      </c>
      <c r="O98" s="133"/>
      <c r="P98" s="131">
        <f>'Pályáztatási szakasz'!BD99</f>
        <v>1</v>
      </c>
      <c r="Q98" s="20">
        <f t="shared" si="475"/>
        <v>0</v>
      </c>
      <c r="R98" s="132"/>
      <c r="S98" s="184">
        <f t="shared" si="476"/>
        <v>0</v>
      </c>
      <c r="T98" s="40">
        <f>'Pályáztatási szakasz'!W99</f>
        <v>0</v>
      </c>
      <c r="U98" s="249" t="str">
        <f t="shared" si="477"/>
        <v xml:space="preserve"> </v>
      </c>
      <c r="V98" s="135">
        <f t="shared" si="478"/>
        <v>0</v>
      </c>
      <c r="W98" s="20">
        <f t="shared" si="479"/>
        <v>0</v>
      </c>
      <c r="X98" s="21">
        <f t="shared" si="480"/>
        <v>0</v>
      </c>
      <c r="Y98" s="131">
        <f t="shared" si="463"/>
        <v>1</v>
      </c>
      <c r="Z98" s="20">
        <f t="shared" si="481"/>
        <v>0</v>
      </c>
      <c r="AA98" s="132"/>
      <c r="AB98" s="20">
        <f t="shared" si="482"/>
        <v>0</v>
      </c>
      <c r="AC98" s="133"/>
      <c r="AD98" s="131">
        <f t="shared" si="483"/>
        <v>1</v>
      </c>
      <c r="AE98" s="20">
        <f t="shared" si="484"/>
        <v>0</v>
      </c>
      <c r="AF98" s="132"/>
      <c r="AG98" s="134">
        <f t="shared" si="485"/>
        <v>0</v>
      </c>
      <c r="AH98" s="80">
        <f t="shared" si="486"/>
        <v>0</v>
      </c>
      <c r="AI98" s="249" t="str">
        <f t="shared" si="487"/>
        <v xml:space="preserve"> </v>
      </c>
      <c r="AJ98" s="135">
        <f t="shared" si="488"/>
        <v>0</v>
      </c>
      <c r="AK98" s="20">
        <f t="shared" si="489"/>
        <v>0</v>
      </c>
      <c r="AL98" s="21">
        <f t="shared" si="490"/>
        <v>0</v>
      </c>
      <c r="AM98" s="131">
        <f t="shared" si="464"/>
        <v>1</v>
      </c>
      <c r="AN98" s="20">
        <f t="shared" si="491"/>
        <v>0</v>
      </c>
      <c r="AO98" s="132"/>
      <c r="AP98" s="20">
        <f t="shared" si="492"/>
        <v>0</v>
      </c>
      <c r="AQ98" s="133"/>
      <c r="AR98" s="131">
        <f t="shared" si="493"/>
        <v>1</v>
      </c>
      <c r="AS98" s="20">
        <f t="shared" si="494"/>
        <v>0</v>
      </c>
      <c r="AT98" s="132"/>
      <c r="AU98" s="134">
        <f t="shared" si="495"/>
        <v>0</v>
      </c>
      <c r="AV98" s="80">
        <f t="shared" si="496"/>
        <v>0</v>
      </c>
      <c r="AW98" s="249" t="str">
        <f t="shared" si="497"/>
        <v xml:space="preserve"> </v>
      </c>
      <c r="AX98" s="135">
        <f t="shared" si="498"/>
        <v>0</v>
      </c>
      <c r="AY98" s="20">
        <f t="shared" si="499"/>
        <v>0</v>
      </c>
      <c r="AZ98" s="21">
        <f t="shared" si="500"/>
        <v>0</v>
      </c>
      <c r="BA98" s="131">
        <f t="shared" si="465"/>
        <v>1</v>
      </c>
      <c r="BB98" s="20">
        <f t="shared" si="501"/>
        <v>0</v>
      </c>
      <c r="BC98" s="132"/>
      <c r="BD98" s="20">
        <f t="shared" si="502"/>
        <v>0</v>
      </c>
      <c r="BE98" s="133"/>
      <c r="BF98" s="131">
        <f t="shared" si="503"/>
        <v>1</v>
      </c>
      <c r="BG98" s="20">
        <f t="shared" si="504"/>
        <v>0</v>
      </c>
      <c r="BH98" s="132"/>
      <c r="BI98" s="134">
        <f t="shared" si="505"/>
        <v>0</v>
      </c>
      <c r="BJ98" s="80">
        <f t="shared" si="506"/>
        <v>0</v>
      </c>
      <c r="BK98" s="249" t="str">
        <f t="shared" si="507"/>
        <v xml:space="preserve"> </v>
      </c>
      <c r="BL98" s="135">
        <f t="shared" si="508"/>
        <v>0</v>
      </c>
      <c r="BM98" s="20">
        <f t="shared" si="509"/>
        <v>0</v>
      </c>
      <c r="BN98" s="21">
        <f t="shared" si="510"/>
        <v>0</v>
      </c>
      <c r="BO98" s="131">
        <f t="shared" si="466"/>
        <v>1</v>
      </c>
      <c r="BP98" s="20">
        <f t="shared" si="511"/>
        <v>0</v>
      </c>
      <c r="BQ98" s="132"/>
      <c r="BR98" s="20">
        <f t="shared" si="512"/>
        <v>0</v>
      </c>
      <c r="BS98" s="133"/>
      <c r="BT98" s="131">
        <f t="shared" si="513"/>
        <v>1</v>
      </c>
      <c r="BU98" s="20">
        <f t="shared" si="514"/>
        <v>0</v>
      </c>
      <c r="BV98" s="132"/>
      <c r="BW98" s="134">
        <f t="shared" si="515"/>
        <v>0</v>
      </c>
      <c r="BX98" s="80">
        <f t="shared" si="516"/>
        <v>0</v>
      </c>
      <c r="BY98" s="249" t="str">
        <f t="shared" si="517"/>
        <v xml:space="preserve"> </v>
      </c>
      <c r="BZ98" s="135">
        <f t="shared" si="518"/>
        <v>0</v>
      </c>
      <c r="CA98" s="20">
        <f t="shared" si="519"/>
        <v>0</v>
      </c>
      <c r="CB98" s="21">
        <f t="shared" si="520"/>
        <v>0</v>
      </c>
      <c r="CC98" s="131">
        <f t="shared" si="467"/>
        <v>1</v>
      </c>
      <c r="CD98" s="20">
        <f t="shared" si="521"/>
        <v>0</v>
      </c>
      <c r="CE98" s="132"/>
      <c r="CF98" s="20">
        <f t="shared" si="522"/>
        <v>0</v>
      </c>
      <c r="CG98" s="133"/>
      <c r="CH98" s="131">
        <f t="shared" si="523"/>
        <v>1</v>
      </c>
      <c r="CI98" s="20">
        <f t="shared" si="524"/>
        <v>0</v>
      </c>
      <c r="CJ98" s="132"/>
      <c r="CK98" s="134">
        <f t="shared" si="525"/>
        <v>0</v>
      </c>
      <c r="CL98" s="80">
        <f t="shared" si="526"/>
        <v>0</v>
      </c>
      <c r="CM98" s="249" t="str">
        <f t="shared" si="527"/>
        <v xml:space="preserve"> </v>
      </c>
      <c r="CN98" s="135">
        <f t="shared" si="528"/>
        <v>0</v>
      </c>
      <c r="CO98" s="20">
        <f t="shared" si="529"/>
        <v>0</v>
      </c>
      <c r="CP98" s="21">
        <f t="shared" si="530"/>
        <v>0</v>
      </c>
      <c r="CQ98" s="131">
        <f t="shared" si="468"/>
        <v>1</v>
      </c>
      <c r="CR98" s="20">
        <f t="shared" si="531"/>
        <v>0</v>
      </c>
      <c r="CS98" s="132"/>
      <c r="CT98" s="20">
        <f t="shared" si="532"/>
        <v>0</v>
      </c>
      <c r="CU98" s="133"/>
      <c r="CV98" s="131">
        <f t="shared" si="533"/>
        <v>1</v>
      </c>
      <c r="CW98" s="20">
        <f t="shared" si="534"/>
        <v>0</v>
      </c>
      <c r="CX98" s="132"/>
      <c r="CY98" s="134">
        <f t="shared" si="535"/>
        <v>0</v>
      </c>
      <c r="CZ98" s="80">
        <f t="shared" si="536"/>
        <v>0</v>
      </c>
      <c r="DA98" s="249" t="str">
        <f t="shared" si="537"/>
        <v xml:space="preserve"> </v>
      </c>
      <c r="DB98" s="135">
        <f t="shared" si="538"/>
        <v>0</v>
      </c>
      <c r="DC98" s="20">
        <f t="shared" si="539"/>
        <v>0</v>
      </c>
      <c r="DD98" s="21">
        <f t="shared" si="540"/>
        <v>0</v>
      </c>
      <c r="DE98" s="131">
        <f t="shared" si="469"/>
        <v>1</v>
      </c>
      <c r="DF98" s="20">
        <f t="shared" si="541"/>
        <v>0</v>
      </c>
      <c r="DG98" s="132"/>
      <c r="DH98" s="20">
        <f t="shared" si="542"/>
        <v>0</v>
      </c>
      <c r="DI98" s="133"/>
      <c r="DJ98" s="131">
        <f t="shared" si="543"/>
        <v>1</v>
      </c>
      <c r="DK98" s="20">
        <f t="shared" si="544"/>
        <v>0</v>
      </c>
      <c r="DL98" s="132"/>
      <c r="DM98" s="134">
        <f t="shared" si="545"/>
        <v>0</v>
      </c>
      <c r="DN98" s="80">
        <f t="shared" si="546"/>
        <v>0</v>
      </c>
      <c r="DO98" s="249" t="str">
        <f t="shared" si="547"/>
        <v xml:space="preserve"> </v>
      </c>
      <c r="DP98" s="135">
        <f t="shared" si="548"/>
        <v>0</v>
      </c>
      <c r="DQ98" s="20">
        <f t="shared" si="549"/>
        <v>0</v>
      </c>
      <c r="DR98" s="21">
        <f t="shared" si="550"/>
        <v>0</v>
      </c>
      <c r="DS98" s="131">
        <f t="shared" si="470"/>
        <v>1</v>
      </c>
      <c r="DT98" s="20">
        <f t="shared" si="551"/>
        <v>0</v>
      </c>
      <c r="DU98" s="132"/>
      <c r="DV98" s="20">
        <f t="shared" si="552"/>
        <v>0</v>
      </c>
      <c r="DW98" s="133"/>
      <c r="DX98" s="131">
        <f t="shared" si="553"/>
        <v>1</v>
      </c>
      <c r="DY98" s="20">
        <f t="shared" si="554"/>
        <v>0</v>
      </c>
      <c r="DZ98" s="132"/>
      <c r="EA98" s="134">
        <f t="shared" si="555"/>
        <v>0</v>
      </c>
      <c r="EB98" s="80">
        <f t="shared" si="556"/>
        <v>0</v>
      </c>
      <c r="EC98" s="249" t="str">
        <f t="shared" si="557"/>
        <v xml:space="preserve"> </v>
      </c>
      <c r="ED98" s="135">
        <f t="shared" si="558"/>
        <v>0</v>
      </c>
      <c r="EE98" s="20">
        <f t="shared" si="559"/>
        <v>0</v>
      </c>
      <c r="EF98" s="21">
        <f t="shared" si="560"/>
        <v>0</v>
      </c>
      <c r="EG98" s="131">
        <f t="shared" si="471"/>
        <v>1</v>
      </c>
      <c r="EH98" s="20">
        <f t="shared" si="561"/>
        <v>0</v>
      </c>
      <c r="EI98" s="132"/>
      <c r="EJ98" s="20">
        <f t="shared" si="562"/>
        <v>0</v>
      </c>
      <c r="EK98" s="133"/>
      <c r="EL98" s="131">
        <f t="shared" si="563"/>
        <v>1</v>
      </c>
      <c r="EM98" s="20">
        <f t="shared" si="564"/>
        <v>0</v>
      </c>
      <c r="EN98" s="132"/>
      <c r="EO98" s="134">
        <f t="shared" si="565"/>
        <v>0</v>
      </c>
      <c r="EP98" s="80">
        <f t="shared" si="566"/>
        <v>0</v>
      </c>
      <c r="EQ98" s="249" t="str">
        <f t="shared" si="567"/>
        <v xml:space="preserve"> </v>
      </c>
      <c r="ER98" s="135">
        <f t="shared" si="568"/>
        <v>0</v>
      </c>
      <c r="ES98" s="20">
        <f t="shared" si="569"/>
        <v>0</v>
      </c>
      <c r="ET98" s="21">
        <f t="shared" si="570"/>
        <v>0</v>
      </c>
      <c r="EU98" s="131">
        <f t="shared" si="472"/>
        <v>1</v>
      </c>
      <c r="EV98" s="20">
        <f t="shared" si="571"/>
        <v>0</v>
      </c>
      <c r="EW98" s="132"/>
      <c r="EX98" s="20">
        <f t="shared" si="572"/>
        <v>0</v>
      </c>
      <c r="EY98" s="133"/>
      <c r="EZ98" s="131">
        <f t="shared" si="573"/>
        <v>1</v>
      </c>
      <c r="FA98" s="20">
        <f t="shared" si="574"/>
        <v>0</v>
      </c>
      <c r="FB98" s="132"/>
      <c r="FC98" s="134">
        <f t="shared" si="575"/>
        <v>0</v>
      </c>
      <c r="FD98" s="80">
        <f t="shared" si="576"/>
        <v>0</v>
      </c>
      <c r="FE98" s="249" t="str">
        <f t="shared" si="577"/>
        <v xml:space="preserve"> </v>
      </c>
      <c r="FO98" s="129" t="str">
        <f t="shared" si="461"/>
        <v>B/II</v>
      </c>
    </row>
    <row r="99" spans="2:171" x14ac:dyDescent="0.25">
      <c r="B99" s="130" t="s">
        <v>271</v>
      </c>
      <c r="C99" s="121"/>
      <c r="D99" s="121"/>
      <c r="E99" s="416" t="str">
        <f>'Pályáztatási szakasz'!E100:F100</f>
        <v>Költségelem megnevezés…</v>
      </c>
      <c r="F99" s="416"/>
      <c r="G99" s="250">
        <f>'Pályáztatási szakasz'!G100</f>
        <v>0</v>
      </c>
      <c r="H99" s="251">
        <f>'Pályáztatási szakasz'!AT100</f>
        <v>0</v>
      </c>
      <c r="I99" s="20">
        <f>'Pályáztatási szakasz'!AW100</f>
        <v>0</v>
      </c>
      <c r="J99" s="67">
        <f t="shared" si="462"/>
        <v>0</v>
      </c>
      <c r="K99" s="131">
        <f>'Pályáztatási szakasz'!AY100</f>
        <v>1</v>
      </c>
      <c r="L99" s="20">
        <f t="shared" si="473"/>
        <v>0</v>
      </c>
      <c r="M99" s="132"/>
      <c r="N99" s="20">
        <f t="shared" si="474"/>
        <v>0</v>
      </c>
      <c r="O99" s="133"/>
      <c r="P99" s="131">
        <f>'Pályáztatási szakasz'!BD100</f>
        <v>1</v>
      </c>
      <c r="Q99" s="20">
        <f t="shared" si="475"/>
        <v>0</v>
      </c>
      <c r="R99" s="132"/>
      <c r="S99" s="184">
        <f t="shared" si="476"/>
        <v>0</v>
      </c>
      <c r="T99" s="40">
        <f>'Pályáztatási szakasz'!W100</f>
        <v>0</v>
      </c>
      <c r="U99" s="249" t="str">
        <f t="shared" si="477"/>
        <v xml:space="preserve"> </v>
      </c>
      <c r="V99" s="135">
        <f t="shared" si="478"/>
        <v>0</v>
      </c>
      <c r="W99" s="20">
        <f t="shared" si="479"/>
        <v>0</v>
      </c>
      <c r="X99" s="21">
        <f t="shared" si="480"/>
        <v>0</v>
      </c>
      <c r="Y99" s="131">
        <f t="shared" si="463"/>
        <v>1</v>
      </c>
      <c r="Z99" s="20">
        <f t="shared" si="481"/>
        <v>0</v>
      </c>
      <c r="AA99" s="132"/>
      <c r="AB99" s="20">
        <f t="shared" si="482"/>
        <v>0</v>
      </c>
      <c r="AC99" s="133"/>
      <c r="AD99" s="131">
        <f t="shared" si="483"/>
        <v>1</v>
      </c>
      <c r="AE99" s="20">
        <f t="shared" si="484"/>
        <v>0</v>
      </c>
      <c r="AF99" s="132"/>
      <c r="AG99" s="134">
        <f t="shared" si="485"/>
        <v>0</v>
      </c>
      <c r="AH99" s="80">
        <f t="shared" si="486"/>
        <v>0</v>
      </c>
      <c r="AI99" s="249" t="str">
        <f t="shared" si="487"/>
        <v xml:space="preserve"> </v>
      </c>
      <c r="AJ99" s="135">
        <f t="shared" si="488"/>
        <v>0</v>
      </c>
      <c r="AK99" s="20">
        <f t="shared" si="489"/>
        <v>0</v>
      </c>
      <c r="AL99" s="21">
        <f t="shared" si="490"/>
        <v>0</v>
      </c>
      <c r="AM99" s="131">
        <f t="shared" si="464"/>
        <v>1</v>
      </c>
      <c r="AN99" s="20">
        <f t="shared" si="491"/>
        <v>0</v>
      </c>
      <c r="AO99" s="132"/>
      <c r="AP99" s="20">
        <f t="shared" si="492"/>
        <v>0</v>
      </c>
      <c r="AQ99" s="133"/>
      <c r="AR99" s="131">
        <f t="shared" si="493"/>
        <v>1</v>
      </c>
      <c r="AS99" s="20">
        <f t="shared" si="494"/>
        <v>0</v>
      </c>
      <c r="AT99" s="132"/>
      <c r="AU99" s="134">
        <f t="shared" si="495"/>
        <v>0</v>
      </c>
      <c r="AV99" s="80">
        <f t="shared" si="496"/>
        <v>0</v>
      </c>
      <c r="AW99" s="249" t="str">
        <f t="shared" si="497"/>
        <v xml:space="preserve"> </v>
      </c>
      <c r="AX99" s="135">
        <f t="shared" si="498"/>
        <v>0</v>
      </c>
      <c r="AY99" s="20">
        <f t="shared" si="499"/>
        <v>0</v>
      </c>
      <c r="AZ99" s="21">
        <f t="shared" si="500"/>
        <v>0</v>
      </c>
      <c r="BA99" s="131">
        <f t="shared" si="465"/>
        <v>1</v>
      </c>
      <c r="BB99" s="20">
        <f t="shared" si="501"/>
        <v>0</v>
      </c>
      <c r="BC99" s="132"/>
      <c r="BD99" s="20">
        <f t="shared" si="502"/>
        <v>0</v>
      </c>
      <c r="BE99" s="133"/>
      <c r="BF99" s="131">
        <f t="shared" si="503"/>
        <v>1</v>
      </c>
      <c r="BG99" s="20">
        <f t="shared" si="504"/>
        <v>0</v>
      </c>
      <c r="BH99" s="132"/>
      <c r="BI99" s="134">
        <f t="shared" si="505"/>
        <v>0</v>
      </c>
      <c r="BJ99" s="80">
        <f t="shared" si="506"/>
        <v>0</v>
      </c>
      <c r="BK99" s="249" t="str">
        <f t="shared" si="507"/>
        <v xml:space="preserve"> </v>
      </c>
      <c r="BL99" s="135">
        <f t="shared" si="508"/>
        <v>0</v>
      </c>
      <c r="BM99" s="20">
        <f t="shared" si="509"/>
        <v>0</v>
      </c>
      <c r="BN99" s="21">
        <f t="shared" si="510"/>
        <v>0</v>
      </c>
      <c r="BO99" s="131">
        <f t="shared" si="466"/>
        <v>1</v>
      </c>
      <c r="BP99" s="20">
        <f t="shared" si="511"/>
        <v>0</v>
      </c>
      <c r="BQ99" s="132"/>
      <c r="BR99" s="20">
        <f t="shared" si="512"/>
        <v>0</v>
      </c>
      <c r="BS99" s="133"/>
      <c r="BT99" s="131">
        <f t="shared" si="513"/>
        <v>1</v>
      </c>
      <c r="BU99" s="20">
        <f t="shared" si="514"/>
        <v>0</v>
      </c>
      <c r="BV99" s="132"/>
      <c r="BW99" s="134">
        <f t="shared" si="515"/>
        <v>0</v>
      </c>
      <c r="BX99" s="80">
        <f t="shared" si="516"/>
        <v>0</v>
      </c>
      <c r="BY99" s="249" t="str">
        <f t="shared" si="517"/>
        <v xml:space="preserve"> </v>
      </c>
      <c r="BZ99" s="135">
        <f t="shared" si="518"/>
        <v>0</v>
      </c>
      <c r="CA99" s="20">
        <f t="shared" si="519"/>
        <v>0</v>
      </c>
      <c r="CB99" s="21">
        <f t="shared" si="520"/>
        <v>0</v>
      </c>
      <c r="CC99" s="131">
        <f t="shared" si="467"/>
        <v>1</v>
      </c>
      <c r="CD99" s="20">
        <f t="shared" si="521"/>
        <v>0</v>
      </c>
      <c r="CE99" s="132"/>
      <c r="CF99" s="20">
        <f t="shared" si="522"/>
        <v>0</v>
      </c>
      <c r="CG99" s="133"/>
      <c r="CH99" s="131">
        <f t="shared" si="523"/>
        <v>1</v>
      </c>
      <c r="CI99" s="20">
        <f t="shared" si="524"/>
        <v>0</v>
      </c>
      <c r="CJ99" s="132"/>
      <c r="CK99" s="134">
        <f t="shared" si="525"/>
        <v>0</v>
      </c>
      <c r="CL99" s="80">
        <f t="shared" si="526"/>
        <v>0</v>
      </c>
      <c r="CM99" s="249" t="str">
        <f t="shared" si="527"/>
        <v xml:space="preserve"> </v>
      </c>
      <c r="CN99" s="135">
        <f t="shared" si="528"/>
        <v>0</v>
      </c>
      <c r="CO99" s="20">
        <f t="shared" si="529"/>
        <v>0</v>
      </c>
      <c r="CP99" s="21">
        <f t="shared" si="530"/>
        <v>0</v>
      </c>
      <c r="CQ99" s="131">
        <f t="shared" si="468"/>
        <v>1</v>
      </c>
      <c r="CR99" s="20">
        <f t="shared" si="531"/>
        <v>0</v>
      </c>
      <c r="CS99" s="132"/>
      <c r="CT99" s="20">
        <f t="shared" si="532"/>
        <v>0</v>
      </c>
      <c r="CU99" s="133"/>
      <c r="CV99" s="131">
        <f t="shared" si="533"/>
        <v>1</v>
      </c>
      <c r="CW99" s="20">
        <f t="shared" si="534"/>
        <v>0</v>
      </c>
      <c r="CX99" s="132"/>
      <c r="CY99" s="134">
        <f t="shared" si="535"/>
        <v>0</v>
      </c>
      <c r="CZ99" s="80">
        <f t="shared" si="536"/>
        <v>0</v>
      </c>
      <c r="DA99" s="249" t="str">
        <f t="shared" si="537"/>
        <v xml:space="preserve"> </v>
      </c>
      <c r="DB99" s="135">
        <f t="shared" si="538"/>
        <v>0</v>
      </c>
      <c r="DC99" s="20">
        <f t="shared" si="539"/>
        <v>0</v>
      </c>
      <c r="DD99" s="21">
        <f t="shared" si="540"/>
        <v>0</v>
      </c>
      <c r="DE99" s="131">
        <f t="shared" si="469"/>
        <v>1</v>
      </c>
      <c r="DF99" s="20">
        <f t="shared" si="541"/>
        <v>0</v>
      </c>
      <c r="DG99" s="132"/>
      <c r="DH99" s="20">
        <f t="shared" si="542"/>
        <v>0</v>
      </c>
      <c r="DI99" s="133"/>
      <c r="DJ99" s="131">
        <f t="shared" si="543"/>
        <v>1</v>
      </c>
      <c r="DK99" s="20">
        <f t="shared" si="544"/>
        <v>0</v>
      </c>
      <c r="DL99" s="132"/>
      <c r="DM99" s="134">
        <f t="shared" si="545"/>
        <v>0</v>
      </c>
      <c r="DN99" s="80">
        <f t="shared" si="546"/>
        <v>0</v>
      </c>
      <c r="DO99" s="249" t="str">
        <f t="shared" si="547"/>
        <v xml:space="preserve"> </v>
      </c>
      <c r="DP99" s="135">
        <f t="shared" si="548"/>
        <v>0</v>
      </c>
      <c r="DQ99" s="20">
        <f t="shared" si="549"/>
        <v>0</v>
      </c>
      <c r="DR99" s="21">
        <f t="shared" si="550"/>
        <v>0</v>
      </c>
      <c r="DS99" s="131">
        <f t="shared" si="470"/>
        <v>1</v>
      </c>
      <c r="DT99" s="20">
        <f t="shared" si="551"/>
        <v>0</v>
      </c>
      <c r="DU99" s="132"/>
      <c r="DV99" s="20">
        <f t="shared" si="552"/>
        <v>0</v>
      </c>
      <c r="DW99" s="133"/>
      <c r="DX99" s="131">
        <f t="shared" si="553"/>
        <v>1</v>
      </c>
      <c r="DY99" s="20">
        <f t="shared" si="554"/>
        <v>0</v>
      </c>
      <c r="DZ99" s="132"/>
      <c r="EA99" s="134">
        <f t="shared" si="555"/>
        <v>0</v>
      </c>
      <c r="EB99" s="80">
        <f t="shared" si="556"/>
        <v>0</v>
      </c>
      <c r="EC99" s="249" t="str">
        <f t="shared" si="557"/>
        <v xml:space="preserve"> </v>
      </c>
      <c r="ED99" s="135">
        <f t="shared" si="558"/>
        <v>0</v>
      </c>
      <c r="EE99" s="20">
        <f t="shared" si="559"/>
        <v>0</v>
      </c>
      <c r="EF99" s="21">
        <f t="shared" si="560"/>
        <v>0</v>
      </c>
      <c r="EG99" s="131">
        <f t="shared" si="471"/>
        <v>1</v>
      </c>
      <c r="EH99" s="20">
        <f t="shared" si="561"/>
        <v>0</v>
      </c>
      <c r="EI99" s="132"/>
      <c r="EJ99" s="20">
        <f t="shared" si="562"/>
        <v>0</v>
      </c>
      <c r="EK99" s="133"/>
      <c r="EL99" s="131">
        <f t="shared" si="563"/>
        <v>1</v>
      </c>
      <c r="EM99" s="20">
        <f t="shared" si="564"/>
        <v>0</v>
      </c>
      <c r="EN99" s="132"/>
      <c r="EO99" s="134">
        <f t="shared" si="565"/>
        <v>0</v>
      </c>
      <c r="EP99" s="80">
        <f t="shared" si="566"/>
        <v>0</v>
      </c>
      <c r="EQ99" s="249" t="str">
        <f t="shared" si="567"/>
        <v xml:space="preserve"> </v>
      </c>
      <c r="ER99" s="135">
        <f t="shared" si="568"/>
        <v>0</v>
      </c>
      <c r="ES99" s="20">
        <f t="shared" si="569"/>
        <v>0</v>
      </c>
      <c r="ET99" s="21">
        <f t="shared" si="570"/>
        <v>0</v>
      </c>
      <c r="EU99" s="131">
        <f t="shared" si="472"/>
        <v>1</v>
      </c>
      <c r="EV99" s="20">
        <f t="shared" si="571"/>
        <v>0</v>
      </c>
      <c r="EW99" s="132"/>
      <c r="EX99" s="20">
        <f t="shared" si="572"/>
        <v>0</v>
      </c>
      <c r="EY99" s="133"/>
      <c r="EZ99" s="131">
        <f t="shared" si="573"/>
        <v>1</v>
      </c>
      <c r="FA99" s="20">
        <f t="shared" si="574"/>
        <v>0</v>
      </c>
      <c r="FB99" s="132"/>
      <c r="FC99" s="134">
        <f t="shared" si="575"/>
        <v>0</v>
      </c>
      <c r="FD99" s="80">
        <f t="shared" si="576"/>
        <v>0</v>
      </c>
      <c r="FE99" s="249" t="str">
        <f t="shared" si="577"/>
        <v xml:space="preserve"> </v>
      </c>
      <c r="FO99" s="129" t="str">
        <f t="shared" si="461"/>
        <v>B/II</v>
      </c>
    </row>
    <row r="100" spans="2:171" x14ac:dyDescent="0.25">
      <c r="B100" s="130" t="s">
        <v>272</v>
      </c>
      <c r="C100" s="121"/>
      <c r="D100" s="121"/>
      <c r="E100" s="416" t="str">
        <f>'Pályáztatási szakasz'!E101:F101</f>
        <v>Költségelem megnevezés…</v>
      </c>
      <c r="F100" s="416"/>
      <c r="G100" s="250">
        <f>'Pályáztatási szakasz'!G101</f>
        <v>0</v>
      </c>
      <c r="H100" s="251">
        <f>'Pályáztatási szakasz'!AT101</f>
        <v>0</v>
      </c>
      <c r="I100" s="20">
        <f>'Pályáztatási szakasz'!AW101</f>
        <v>0</v>
      </c>
      <c r="J100" s="67">
        <f t="shared" si="462"/>
        <v>0</v>
      </c>
      <c r="K100" s="131">
        <f>'Pályáztatási szakasz'!AY101</f>
        <v>1</v>
      </c>
      <c r="L100" s="20">
        <f t="shared" si="473"/>
        <v>0</v>
      </c>
      <c r="M100" s="132"/>
      <c r="N100" s="20">
        <f t="shared" si="474"/>
        <v>0</v>
      </c>
      <c r="O100" s="133"/>
      <c r="P100" s="131">
        <f>'Pályáztatási szakasz'!BD101</f>
        <v>1</v>
      </c>
      <c r="Q100" s="20">
        <f t="shared" si="475"/>
        <v>0</v>
      </c>
      <c r="R100" s="132"/>
      <c r="S100" s="184">
        <f t="shared" si="476"/>
        <v>0</v>
      </c>
      <c r="T100" s="40">
        <f>'Pályáztatási szakasz'!W101</f>
        <v>0</v>
      </c>
      <c r="U100" s="249" t="str">
        <f t="shared" si="477"/>
        <v xml:space="preserve"> </v>
      </c>
      <c r="V100" s="135">
        <f t="shared" si="478"/>
        <v>0</v>
      </c>
      <c r="W100" s="20">
        <f t="shared" si="479"/>
        <v>0</v>
      </c>
      <c r="X100" s="21">
        <f t="shared" si="480"/>
        <v>0</v>
      </c>
      <c r="Y100" s="131">
        <f t="shared" si="463"/>
        <v>1</v>
      </c>
      <c r="Z100" s="20">
        <f t="shared" si="481"/>
        <v>0</v>
      </c>
      <c r="AA100" s="132"/>
      <c r="AB100" s="20">
        <f t="shared" si="482"/>
        <v>0</v>
      </c>
      <c r="AC100" s="133"/>
      <c r="AD100" s="131">
        <f t="shared" si="483"/>
        <v>1</v>
      </c>
      <c r="AE100" s="20">
        <f t="shared" si="484"/>
        <v>0</v>
      </c>
      <c r="AF100" s="132"/>
      <c r="AG100" s="134">
        <f t="shared" si="485"/>
        <v>0</v>
      </c>
      <c r="AH100" s="80">
        <f t="shared" si="486"/>
        <v>0</v>
      </c>
      <c r="AI100" s="249" t="str">
        <f t="shared" si="487"/>
        <v xml:space="preserve"> </v>
      </c>
      <c r="AJ100" s="135">
        <f t="shared" si="488"/>
        <v>0</v>
      </c>
      <c r="AK100" s="20">
        <f t="shared" si="489"/>
        <v>0</v>
      </c>
      <c r="AL100" s="21">
        <f t="shared" si="490"/>
        <v>0</v>
      </c>
      <c r="AM100" s="131">
        <f t="shared" si="464"/>
        <v>1</v>
      </c>
      <c r="AN100" s="20">
        <f t="shared" si="491"/>
        <v>0</v>
      </c>
      <c r="AO100" s="132"/>
      <c r="AP100" s="20">
        <f t="shared" si="492"/>
        <v>0</v>
      </c>
      <c r="AQ100" s="133"/>
      <c r="AR100" s="131">
        <f t="shared" si="493"/>
        <v>1</v>
      </c>
      <c r="AS100" s="20">
        <f t="shared" si="494"/>
        <v>0</v>
      </c>
      <c r="AT100" s="132"/>
      <c r="AU100" s="134">
        <f t="shared" si="495"/>
        <v>0</v>
      </c>
      <c r="AV100" s="80">
        <f t="shared" si="496"/>
        <v>0</v>
      </c>
      <c r="AW100" s="249" t="str">
        <f t="shared" si="497"/>
        <v xml:space="preserve"> </v>
      </c>
      <c r="AX100" s="135">
        <f t="shared" si="498"/>
        <v>0</v>
      </c>
      <c r="AY100" s="20">
        <f t="shared" si="499"/>
        <v>0</v>
      </c>
      <c r="AZ100" s="21">
        <f t="shared" si="500"/>
        <v>0</v>
      </c>
      <c r="BA100" s="131">
        <f t="shared" si="465"/>
        <v>1</v>
      </c>
      <c r="BB100" s="20">
        <f t="shared" si="501"/>
        <v>0</v>
      </c>
      <c r="BC100" s="132"/>
      <c r="BD100" s="20">
        <f t="shared" si="502"/>
        <v>0</v>
      </c>
      <c r="BE100" s="133"/>
      <c r="BF100" s="131">
        <f t="shared" si="503"/>
        <v>1</v>
      </c>
      <c r="BG100" s="20">
        <f t="shared" si="504"/>
        <v>0</v>
      </c>
      <c r="BH100" s="132"/>
      <c r="BI100" s="134">
        <f t="shared" si="505"/>
        <v>0</v>
      </c>
      <c r="BJ100" s="80">
        <f t="shared" si="506"/>
        <v>0</v>
      </c>
      <c r="BK100" s="249" t="str">
        <f t="shared" si="507"/>
        <v xml:space="preserve"> </v>
      </c>
      <c r="BL100" s="135">
        <f t="shared" si="508"/>
        <v>0</v>
      </c>
      <c r="BM100" s="20">
        <f t="shared" si="509"/>
        <v>0</v>
      </c>
      <c r="BN100" s="21">
        <f t="shared" si="510"/>
        <v>0</v>
      </c>
      <c r="BO100" s="131">
        <f t="shared" si="466"/>
        <v>1</v>
      </c>
      <c r="BP100" s="20">
        <f t="shared" si="511"/>
        <v>0</v>
      </c>
      <c r="BQ100" s="132"/>
      <c r="BR100" s="20">
        <f t="shared" si="512"/>
        <v>0</v>
      </c>
      <c r="BS100" s="133"/>
      <c r="BT100" s="131">
        <f t="shared" si="513"/>
        <v>1</v>
      </c>
      <c r="BU100" s="20">
        <f t="shared" si="514"/>
        <v>0</v>
      </c>
      <c r="BV100" s="132"/>
      <c r="BW100" s="134">
        <f t="shared" si="515"/>
        <v>0</v>
      </c>
      <c r="BX100" s="80">
        <f t="shared" si="516"/>
        <v>0</v>
      </c>
      <c r="BY100" s="249" t="str">
        <f t="shared" si="517"/>
        <v xml:space="preserve"> </v>
      </c>
      <c r="BZ100" s="135">
        <f t="shared" si="518"/>
        <v>0</v>
      </c>
      <c r="CA100" s="20">
        <f t="shared" si="519"/>
        <v>0</v>
      </c>
      <c r="CB100" s="21">
        <f t="shared" si="520"/>
        <v>0</v>
      </c>
      <c r="CC100" s="131">
        <f t="shared" si="467"/>
        <v>1</v>
      </c>
      <c r="CD100" s="20">
        <f t="shared" si="521"/>
        <v>0</v>
      </c>
      <c r="CE100" s="132"/>
      <c r="CF100" s="20">
        <f t="shared" si="522"/>
        <v>0</v>
      </c>
      <c r="CG100" s="133"/>
      <c r="CH100" s="131">
        <f t="shared" si="523"/>
        <v>1</v>
      </c>
      <c r="CI100" s="20">
        <f t="shared" si="524"/>
        <v>0</v>
      </c>
      <c r="CJ100" s="132"/>
      <c r="CK100" s="134">
        <f t="shared" si="525"/>
        <v>0</v>
      </c>
      <c r="CL100" s="80">
        <f t="shared" si="526"/>
        <v>0</v>
      </c>
      <c r="CM100" s="249" t="str">
        <f t="shared" si="527"/>
        <v xml:space="preserve"> </v>
      </c>
      <c r="CN100" s="135">
        <f t="shared" si="528"/>
        <v>0</v>
      </c>
      <c r="CO100" s="20">
        <f t="shared" si="529"/>
        <v>0</v>
      </c>
      <c r="CP100" s="21">
        <f t="shared" si="530"/>
        <v>0</v>
      </c>
      <c r="CQ100" s="131">
        <f t="shared" si="468"/>
        <v>1</v>
      </c>
      <c r="CR100" s="20">
        <f t="shared" si="531"/>
        <v>0</v>
      </c>
      <c r="CS100" s="132"/>
      <c r="CT100" s="20">
        <f t="shared" si="532"/>
        <v>0</v>
      </c>
      <c r="CU100" s="133"/>
      <c r="CV100" s="131">
        <f t="shared" si="533"/>
        <v>1</v>
      </c>
      <c r="CW100" s="20">
        <f t="shared" si="534"/>
        <v>0</v>
      </c>
      <c r="CX100" s="132"/>
      <c r="CY100" s="134">
        <f t="shared" si="535"/>
        <v>0</v>
      </c>
      <c r="CZ100" s="80">
        <f t="shared" si="536"/>
        <v>0</v>
      </c>
      <c r="DA100" s="249" t="str">
        <f t="shared" si="537"/>
        <v xml:space="preserve"> </v>
      </c>
      <c r="DB100" s="135">
        <f t="shared" si="538"/>
        <v>0</v>
      </c>
      <c r="DC100" s="20">
        <f t="shared" si="539"/>
        <v>0</v>
      </c>
      <c r="DD100" s="21">
        <f t="shared" si="540"/>
        <v>0</v>
      </c>
      <c r="DE100" s="131">
        <f t="shared" si="469"/>
        <v>1</v>
      </c>
      <c r="DF100" s="20">
        <f t="shared" si="541"/>
        <v>0</v>
      </c>
      <c r="DG100" s="132"/>
      <c r="DH100" s="20">
        <f t="shared" si="542"/>
        <v>0</v>
      </c>
      <c r="DI100" s="133"/>
      <c r="DJ100" s="131">
        <f t="shared" si="543"/>
        <v>1</v>
      </c>
      <c r="DK100" s="20">
        <f t="shared" si="544"/>
        <v>0</v>
      </c>
      <c r="DL100" s="132"/>
      <c r="DM100" s="134">
        <f t="shared" si="545"/>
        <v>0</v>
      </c>
      <c r="DN100" s="80">
        <f t="shared" si="546"/>
        <v>0</v>
      </c>
      <c r="DO100" s="249" t="str">
        <f t="shared" si="547"/>
        <v xml:space="preserve"> </v>
      </c>
      <c r="DP100" s="135">
        <f t="shared" si="548"/>
        <v>0</v>
      </c>
      <c r="DQ100" s="20">
        <f t="shared" si="549"/>
        <v>0</v>
      </c>
      <c r="DR100" s="21">
        <f t="shared" si="550"/>
        <v>0</v>
      </c>
      <c r="DS100" s="131">
        <f t="shared" si="470"/>
        <v>1</v>
      </c>
      <c r="DT100" s="20">
        <f t="shared" si="551"/>
        <v>0</v>
      </c>
      <c r="DU100" s="132"/>
      <c r="DV100" s="20">
        <f t="shared" si="552"/>
        <v>0</v>
      </c>
      <c r="DW100" s="133"/>
      <c r="DX100" s="131">
        <f t="shared" si="553"/>
        <v>1</v>
      </c>
      <c r="DY100" s="20">
        <f t="shared" si="554"/>
        <v>0</v>
      </c>
      <c r="DZ100" s="132"/>
      <c r="EA100" s="134">
        <f t="shared" si="555"/>
        <v>0</v>
      </c>
      <c r="EB100" s="80">
        <f t="shared" si="556"/>
        <v>0</v>
      </c>
      <c r="EC100" s="249" t="str">
        <f t="shared" si="557"/>
        <v xml:space="preserve"> </v>
      </c>
      <c r="ED100" s="135">
        <f t="shared" si="558"/>
        <v>0</v>
      </c>
      <c r="EE100" s="20">
        <f t="shared" si="559"/>
        <v>0</v>
      </c>
      <c r="EF100" s="21">
        <f t="shared" si="560"/>
        <v>0</v>
      </c>
      <c r="EG100" s="131">
        <f t="shared" si="471"/>
        <v>1</v>
      </c>
      <c r="EH100" s="20">
        <f t="shared" si="561"/>
        <v>0</v>
      </c>
      <c r="EI100" s="132"/>
      <c r="EJ100" s="20">
        <f t="shared" si="562"/>
        <v>0</v>
      </c>
      <c r="EK100" s="133"/>
      <c r="EL100" s="131">
        <f t="shared" si="563"/>
        <v>1</v>
      </c>
      <c r="EM100" s="20">
        <f t="shared" si="564"/>
        <v>0</v>
      </c>
      <c r="EN100" s="132"/>
      <c r="EO100" s="134">
        <f t="shared" si="565"/>
        <v>0</v>
      </c>
      <c r="EP100" s="80">
        <f t="shared" si="566"/>
        <v>0</v>
      </c>
      <c r="EQ100" s="249" t="str">
        <f t="shared" si="567"/>
        <v xml:space="preserve"> </v>
      </c>
      <c r="ER100" s="135">
        <f t="shared" si="568"/>
        <v>0</v>
      </c>
      <c r="ES100" s="20">
        <f t="shared" si="569"/>
        <v>0</v>
      </c>
      <c r="ET100" s="21">
        <f t="shared" si="570"/>
        <v>0</v>
      </c>
      <c r="EU100" s="131">
        <f t="shared" si="472"/>
        <v>1</v>
      </c>
      <c r="EV100" s="20">
        <f t="shared" si="571"/>
        <v>0</v>
      </c>
      <c r="EW100" s="132"/>
      <c r="EX100" s="20">
        <f t="shared" si="572"/>
        <v>0</v>
      </c>
      <c r="EY100" s="133"/>
      <c r="EZ100" s="131">
        <f t="shared" si="573"/>
        <v>1</v>
      </c>
      <c r="FA100" s="20">
        <f t="shared" si="574"/>
        <v>0</v>
      </c>
      <c r="FB100" s="132"/>
      <c r="FC100" s="134">
        <f t="shared" si="575"/>
        <v>0</v>
      </c>
      <c r="FD100" s="80">
        <f t="shared" si="576"/>
        <v>0</v>
      </c>
      <c r="FE100" s="249" t="str">
        <f t="shared" si="577"/>
        <v xml:space="preserve"> </v>
      </c>
      <c r="FO100" s="129" t="str">
        <f t="shared" si="461"/>
        <v>B/II</v>
      </c>
    </row>
    <row r="101" spans="2:171" x14ac:dyDescent="0.25">
      <c r="B101" s="130" t="s">
        <v>273</v>
      </c>
      <c r="C101" s="121"/>
      <c r="D101" s="121"/>
      <c r="E101" s="416" t="str">
        <f>'Pályáztatási szakasz'!E102:F102</f>
        <v>Költségelem megnevezés…</v>
      </c>
      <c r="F101" s="416"/>
      <c r="G101" s="250">
        <f>'Pályáztatási szakasz'!G102</f>
        <v>0</v>
      </c>
      <c r="H101" s="251">
        <f>'Pályáztatási szakasz'!AT102</f>
        <v>0</v>
      </c>
      <c r="I101" s="20">
        <f>'Pályáztatási szakasz'!AW102</f>
        <v>0</v>
      </c>
      <c r="J101" s="67">
        <f t="shared" si="462"/>
        <v>0</v>
      </c>
      <c r="K101" s="131">
        <f>'Pályáztatási szakasz'!AY102</f>
        <v>1</v>
      </c>
      <c r="L101" s="20">
        <f t="shared" si="473"/>
        <v>0</v>
      </c>
      <c r="M101" s="132"/>
      <c r="N101" s="20">
        <f t="shared" si="474"/>
        <v>0</v>
      </c>
      <c r="O101" s="133"/>
      <c r="P101" s="131">
        <f>'Pályáztatási szakasz'!BD102</f>
        <v>1</v>
      </c>
      <c r="Q101" s="20">
        <f t="shared" si="475"/>
        <v>0</v>
      </c>
      <c r="R101" s="132"/>
      <c r="S101" s="184">
        <f t="shared" si="476"/>
        <v>0</v>
      </c>
      <c r="T101" s="40">
        <f>'Pályáztatási szakasz'!W102</f>
        <v>0</v>
      </c>
      <c r="U101" s="249" t="str">
        <f t="shared" si="477"/>
        <v xml:space="preserve"> </v>
      </c>
      <c r="V101" s="135">
        <f t="shared" si="478"/>
        <v>0</v>
      </c>
      <c r="W101" s="20">
        <f t="shared" si="479"/>
        <v>0</v>
      </c>
      <c r="X101" s="21">
        <f t="shared" si="480"/>
        <v>0</v>
      </c>
      <c r="Y101" s="131">
        <f t="shared" si="463"/>
        <v>1</v>
      </c>
      <c r="Z101" s="20">
        <f t="shared" si="481"/>
        <v>0</v>
      </c>
      <c r="AA101" s="132"/>
      <c r="AB101" s="20">
        <f t="shared" si="482"/>
        <v>0</v>
      </c>
      <c r="AC101" s="133"/>
      <c r="AD101" s="131">
        <f t="shared" si="483"/>
        <v>1</v>
      </c>
      <c r="AE101" s="20">
        <f t="shared" si="484"/>
        <v>0</v>
      </c>
      <c r="AF101" s="132"/>
      <c r="AG101" s="134">
        <f t="shared" si="485"/>
        <v>0</v>
      </c>
      <c r="AH101" s="80">
        <f t="shared" si="486"/>
        <v>0</v>
      </c>
      <c r="AI101" s="249" t="str">
        <f t="shared" si="487"/>
        <v xml:space="preserve"> </v>
      </c>
      <c r="AJ101" s="135">
        <f t="shared" si="488"/>
        <v>0</v>
      </c>
      <c r="AK101" s="20">
        <f t="shared" si="489"/>
        <v>0</v>
      </c>
      <c r="AL101" s="21">
        <f t="shared" si="490"/>
        <v>0</v>
      </c>
      <c r="AM101" s="131">
        <f t="shared" si="464"/>
        <v>1</v>
      </c>
      <c r="AN101" s="20">
        <f t="shared" si="491"/>
        <v>0</v>
      </c>
      <c r="AO101" s="132"/>
      <c r="AP101" s="20">
        <f t="shared" si="492"/>
        <v>0</v>
      </c>
      <c r="AQ101" s="133"/>
      <c r="AR101" s="131">
        <f t="shared" si="493"/>
        <v>1</v>
      </c>
      <c r="AS101" s="20">
        <f t="shared" si="494"/>
        <v>0</v>
      </c>
      <c r="AT101" s="132"/>
      <c r="AU101" s="134">
        <f t="shared" si="495"/>
        <v>0</v>
      </c>
      <c r="AV101" s="80">
        <f t="shared" si="496"/>
        <v>0</v>
      </c>
      <c r="AW101" s="249" t="str">
        <f t="shared" si="497"/>
        <v xml:space="preserve"> </v>
      </c>
      <c r="AX101" s="135">
        <f t="shared" si="498"/>
        <v>0</v>
      </c>
      <c r="AY101" s="20">
        <f t="shared" si="499"/>
        <v>0</v>
      </c>
      <c r="AZ101" s="21">
        <f t="shared" si="500"/>
        <v>0</v>
      </c>
      <c r="BA101" s="131">
        <f t="shared" si="465"/>
        <v>1</v>
      </c>
      <c r="BB101" s="20">
        <f t="shared" si="501"/>
        <v>0</v>
      </c>
      <c r="BC101" s="132"/>
      <c r="BD101" s="20">
        <f t="shared" si="502"/>
        <v>0</v>
      </c>
      <c r="BE101" s="133"/>
      <c r="BF101" s="131">
        <f t="shared" si="503"/>
        <v>1</v>
      </c>
      <c r="BG101" s="20">
        <f t="shared" si="504"/>
        <v>0</v>
      </c>
      <c r="BH101" s="132"/>
      <c r="BI101" s="134">
        <f t="shared" si="505"/>
        <v>0</v>
      </c>
      <c r="BJ101" s="80">
        <f t="shared" si="506"/>
        <v>0</v>
      </c>
      <c r="BK101" s="249" t="str">
        <f t="shared" si="507"/>
        <v xml:space="preserve"> </v>
      </c>
      <c r="BL101" s="135">
        <f t="shared" si="508"/>
        <v>0</v>
      </c>
      <c r="BM101" s="20">
        <f t="shared" si="509"/>
        <v>0</v>
      </c>
      <c r="BN101" s="21">
        <f t="shared" si="510"/>
        <v>0</v>
      </c>
      <c r="BO101" s="131">
        <f t="shared" si="466"/>
        <v>1</v>
      </c>
      <c r="BP101" s="20">
        <f t="shared" si="511"/>
        <v>0</v>
      </c>
      <c r="BQ101" s="132"/>
      <c r="BR101" s="20">
        <f t="shared" si="512"/>
        <v>0</v>
      </c>
      <c r="BS101" s="133"/>
      <c r="BT101" s="131">
        <f t="shared" si="513"/>
        <v>1</v>
      </c>
      <c r="BU101" s="20">
        <f t="shared" si="514"/>
        <v>0</v>
      </c>
      <c r="BV101" s="132"/>
      <c r="BW101" s="134">
        <f t="shared" si="515"/>
        <v>0</v>
      </c>
      <c r="BX101" s="80">
        <f t="shared" si="516"/>
        <v>0</v>
      </c>
      <c r="BY101" s="249" t="str">
        <f t="shared" si="517"/>
        <v xml:space="preserve"> </v>
      </c>
      <c r="BZ101" s="135">
        <f t="shared" si="518"/>
        <v>0</v>
      </c>
      <c r="CA101" s="20">
        <f t="shared" si="519"/>
        <v>0</v>
      </c>
      <c r="CB101" s="21">
        <f t="shared" si="520"/>
        <v>0</v>
      </c>
      <c r="CC101" s="131">
        <f t="shared" si="467"/>
        <v>1</v>
      </c>
      <c r="CD101" s="20">
        <f t="shared" si="521"/>
        <v>0</v>
      </c>
      <c r="CE101" s="132"/>
      <c r="CF101" s="20">
        <f t="shared" si="522"/>
        <v>0</v>
      </c>
      <c r="CG101" s="133"/>
      <c r="CH101" s="131">
        <f t="shared" si="523"/>
        <v>1</v>
      </c>
      <c r="CI101" s="20">
        <f t="shared" si="524"/>
        <v>0</v>
      </c>
      <c r="CJ101" s="132"/>
      <c r="CK101" s="134">
        <f t="shared" si="525"/>
        <v>0</v>
      </c>
      <c r="CL101" s="80">
        <f t="shared" si="526"/>
        <v>0</v>
      </c>
      <c r="CM101" s="249" t="str">
        <f t="shared" si="527"/>
        <v xml:space="preserve"> </v>
      </c>
      <c r="CN101" s="135">
        <f t="shared" si="528"/>
        <v>0</v>
      </c>
      <c r="CO101" s="20">
        <f t="shared" si="529"/>
        <v>0</v>
      </c>
      <c r="CP101" s="21">
        <f t="shared" si="530"/>
        <v>0</v>
      </c>
      <c r="CQ101" s="131">
        <f t="shared" si="468"/>
        <v>1</v>
      </c>
      <c r="CR101" s="20">
        <f t="shared" si="531"/>
        <v>0</v>
      </c>
      <c r="CS101" s="132"/>
      <c r="CT101" s="20">
        <f t="shared" si="532"/>
        <v>0</v>
      </c>
      <c r="CU101" s="133"/>
      <c r="CV101" s="131">
        <f t="shared" si="533"/>
        <v>1</v>
      </c>
      <c r="CW101" s="20">
        <f t="shared" si="534"/>
        <v>0</v>
      </c>
      <c r="CX101" s="132"/>
      <c r="CY101" s="134">
        <f t="shared" si="535"/>
        <v>0</v>
      </c>
      <c r="CZ101" s="80">
        <f t="shared" si="536"/>
        <v>0</v>
      </c>
      <c r="DA101" s="249" t="str">
        <f t="shared" si="537"/>
        <v xml:space="preserve"> </v>
      </c>
      <c r="DB101" s="135">
        <f t="shared" si="538"/>
        <v>0</v>
      </c>
      <c r="DC101" s="20">
        <f t="shared" si="539"/>
        <v>0</v>
      </c>
      <c r="DD101" s="21">
        <f t="shared" si="540"/>
        <v>0</v>
      </c>
      <c r="DE101" s="131">
        <f t="shared" si="469"/>
        <v>1</v>
      </c>
      <c r="DF101" s="20">
        <f t="shared" si="541"/>
        <v>0</v>
      </c>
      <c r="DG101" s="132"/>
      <c r="DH101" s="20">
        <f t="shared" si="542"/>
        <v>0</v>
      </c>
      <c r="DI101" s="133"/>
      <c r="DJ101" s="131">
        <f t="shared" si="543"/>
        <v>1</v>
      </c>
      <c r="DK101" s="20">
        <f t="shared" si="544"/>
        <v>0</v>
      </c>
      <c r="DL101" s="132"/>
      <c r="DM101" s="134">
        <f t="shared" si="545"/>
        <v>0</v>
      </c>
      <c r="DN101" s="80">
        <f t="shared" si="546"/>
        <v>0</v>
      </c>
      <c r="DO101" s="249" t="str">
        <f t="shared" si="547"/>
        <v xml:space="preserve"> </v>
      </c>
      <c r="DP101" s="135">
        <f t="shared" si="548"/>
        <v>0</v>
      </c>
      <c r="DQ101" s="20">
        <f t="shared" si="549"/>
        <v>0</v>
      </c>
      <c r="DR101" s="21">
        <f t="shared" si="550"/>
        <v>0</v>
      </c>
      <c r="DS101" s="131">
        <f t="shared" si="470"/>
        <v>1</v>
      </c>
      <c r="DT101" s="20">
        <f t="shared" si="551"/>
        <v>0</v>
      </c>
      <c r="DU101" s="132"/>
      <c r="DV101" s="20">
        <f t="shared" si="552"/>
        <v>0</v>
      </c>
      <c r="DW101" s="133"/>
      <c r="DX101" s="131">
        <f t="shared" si="553"/>
        <v>1</v>
      </c>
      <c r="DY101" s="20">
        <f t="shared" si="554"/>
        <v>0</v>
      </c>
      <c r="DZ101" s="132"/>
      <c r="EA101" s="134">
        <f t="shared" si="555"/>
        <v>0</v>
      </c>
      <c r="EB101" s="80">
        <f t="shared" si="556"/>
        <v>0</v>
      </c>
      <c r="EC101" s="249" t="str">
        <f t="shared" si="557"/>
        <v xml:space="preserve"> </v>
      </c>
      <c r="ED101" s="135">
        <f t="shared" si="558"/>
        <v>0</v>
      </c>
      <c r="EE101" s="20">
        <f t="shared" si="559"/>
        <v>0</v>
      </c>
      <c r="EF101" s="21">
        <f t="shared" si="560"/>
        <v>0</v>
      </c>
      <c r="EG101" s="131">
        <f t="shared" si="471"/>
        <v>1</v>
      </c>
      <c r="EH101" s="20">
        <f t="shared" si="561"/>
        <v>0</v>
      </c>
      <c r="EI101" s="132"/>
      <c r="EJ101" s="20">
        <f t="shared" si="562"/>
        <v>0</v>
      </c>
      <c r="EK101" s="133"/>
      <c r="EL101" s="131">
        <f t="shared" si="563"/>
        <v>1</v>
      </c>
      <c r="EM101" s="20">
        <f t="shared" si="564"/>
        <v>0</v>
      </c>
      <c r="EN101" s="132"/>
      <c r="EO101" s="134">
        <f t="shared" si="565"/>
        <v>0</v>
      </c>
      <c r="EP101" s="80">
        <f t="shared" si="566"/>
        <v>0</v>
      </c>
      <c r="EQ101" s="249" t="str">
        <f t="shared" si="567"/>
        <v xml:space="preserve"> </v>
      </c>
      <c r="ER101" s="135">
        <f t="shared" si="568"/>
        <v>0</v>
      </c>
      <c r="ES101" s="20">
        <f t="shared" si="569"/>
        <v>0</v>
      </c>
      <c r="ET101" s="21">
        <f t="shared" si="570"/>
        <v>0</v>
      </c>
      <c r="EU101" s="131">
        <f t="shared" si="472"/>
        <v>1</v>
      </c>
      <c r="EV101" s="20">
        <f t="shared" si="571"/>
        <v>0</v>
      </c>
      <c r="EW101" s="132"/>
      <c r="EX101" s="20">
        <f t="shared" si="572"/>
        <v>0</v>
      </c>
      <c r="EY101" s="133"/>
      <c r="EZ101" s="131">
        <f t="shared" si="573"/>
        <v>1</v>
      </c>
      <c r="FA101" s="20">
        <f t="shared" si="574"/>
        <v>0</v>
      </c>
      <c r="FB101" s="132"/>
      <c r="FC101" s="134">
        <f t="shared" si="575"/>
        <v>0</v>
      </c>
      <c r="FD101" s="80">
        <f t="shared" si="576"/>
        <v>0</v>
      </c>
      <c r="FE101" s="249" t="str">
        <f t="shared" si="577"/>
        <v xml:space="preserve"> </v>
      </c>
      <c r="FO101" s="129" t="str">
        <f t="shared" si="461"/>
        <v>B/II</v>
      </c>
    </row>
    <row r="102" spans="2:171" x14ac:dyDescent="0.25">
      <c r="B102" s="130" t="s">
        <v>274</v>
      </c>
      <c r="C102" s="121"/>
      <c r="D102" s="121"/>
      <c r="E102" s="416" t="str">
        <f>'Pályáztatási szakasz'!E103:F103</f>
        <v>Költségelem megnevezés…</v>
      </c>
      <c r="F102" s="416"/>
      <c r="G102" s="250">
        <f>'Pályáztatási szakasz'!G103</f>
        <v>0</v>
      </c>
      <c r="H102" s="251">
        <f>'Pályáztatási szakasz'!AT103</f>
        <v>0</v>
      </c>
      <c r="I102" s="20">
        <f>'Pályáztatási szakasz'!AW103</f>
        <v>0</v>
      </c>
      <c r="J102" s="67">
        <f t="shared" si="462"/>
        <v>0</v>
      </c>
      <c r="K102" s="131">
        <f>'Pályáztatási szakasz'!AY103</f>
        <v>1</v>
      </c>
      <c r="L102" s="20">
        <f t="shared" si="473"/>
        <v>0</v>
      </c>
      <c r="M102" s="132"/>
      <c r="N102" s="20">
        <f t="shared" si="474"/>
        <v>0</v>
      </c>
      <c r="O102" s="133"/>
      <c r="P102" s="131">
        <f>'Pályáztatási szakasz'!BD103</f>
        <v>1</v>
      </c>
      <c r="Q102" s="20">
        <f t="shared" si="475"/>
        <v>0</v>
      </c>
      <c r="R102" s="132"/>
      <c r="S102" s="184">
        <f t="shared" si="476"/>
        <v>0</v>
      </c>
      <c r="T102" s="40">
        <f>'Pályáztatási szakasz'!W103</f>
        <v>0</v>
      </c>
      <c r="U102" s="249" t="str">
        <f t="shared" si="477"/>
        <v xml:space="preserve"> </v>
      </c>
      <c r="V102" s="135">
        <f t="shared" si="478"/>
        <v>0</v>
      </c>
      <c r="W102" s="20">
        <f t="shared" si="479"/>
        <v>0</v>
      </c>
      <c r="X102" s="21">
        <f t="shared" si="480"/>
        <v>0</v>
      </c>
      <c r="Y102" s="131">
        <f t="shared" si="463"/>
        <v>1</v>
      </c>
      <c r="Z102" s="20">
        <f t="shared" si="481"/>
        <v>0</v>
      </c>
      <c r="AA102" s="132"/>
      <c r="AB102" s="20">
        <f t="shared" si="482"/>
        <v>0</v>
      </c>
      <c r="AC102" s="133"/>
      <c r="AD102" s="131">
        <f t="shared" si="483"/>
        <v>1</v>
      </c>
      <c r="AE102" s="20">
        <f t="shared" si="484"/>
        <v>0</v>
      </c>
      <c r="AF102" s="132"/>
      <c r="AG102" s="134">
        <f t="shared" si="485"/>
        <v>0</v>
      </c>
      <c r="AH102" s="80">
        <f t="shared" si="486"/>
        <v>0</v>
      </c>
      <c r="AI102" s="249" t="str">
        <f t="shared" si="487"/>
        <v xml:space="preserve"> </v>
      </c>
      <c r="AJ102" s="135">
        <f t="shared" si="488"/>
        <v>0</v>
      </c>
      <c r="AK102" s="20">
        <f t="shared" si="489"/>
        <v>0</v>
      </c>
      <c r="AL102" s="21">
        <f t="shared" si="490"/>
        <v>0</v>
      </c>
      <c r="AM102" s="131">
        <f t="shared" si="464"/>
        <v>1</v>
      </c>
      <c r="AN102" s="20">
        <f t="shared" si="491"/>
        <v>0</v>
      </c>
      <c r="AO102" s="132"/>
      <c r="AP102" s="20">
        <f t="shared" si="492"/>
        <v>0</v>
      </c>
      <c r="AQ102" s="133"/>
      <c r="AR102" s="131">
        <f t="shared" si="493"/>
        <v>1</v>
      </c>
      <c r="AS102" s="20">
        <f t="shared" si="494"/>
        <v>0</v>
      </c>
      <c r="AT102" s="132"/>
      <c r="AU102" s="134">
        <f t="shared" si="495"/>
        <v>0</v>
      </c>
      <c r="AV102" s="80">
        <f t="shared" si="496"/>
        <v>0</v>
      </c>
      <c r="AW102" s="249" t="str">
        <f t="shared" si="497"/>
        <v xml:space="preserve"> </v>
      </c>
      <c r="AX102" s="135">
        <f t="shared" si="498"/>
        <v>0</v>
      </c>
      <c r="AY102" s="20">
        <f t="shared" si="499"/>
        <v>0</v>
      </c>
      <c r="AZ102" s="21">
        <f t="shared" si="500"/>
        <v>0</v>
      </c>
      <c r="BA102" s="131">
        <f t="shared" si="465"/>
        <v>1</v>
      </c>
      <c r="BB102" s="20">
        <f t="shared" si="501"/>
        <v>0</v>
      </c>
      <c r="BC102" s="132"/>
      <c r="BD102" s="20">
        <f t="shared" si="502"/>
        <v>0</v>
      </c>
      <c r="BE102" s="133"/>
      <c r="BF102" s="131">
        <f t="shared" si="503"/>
        <v>1</v>
      </c>
      <c r="BG102" s="20">
        <f t="shared" si="504"/>
        <v>0</v>
      </c>
      <c r="BH102" s="132"/>
      <c r="BI102" s="134">
        <f t="shared" si="505"/>
        <v>0</v>
      </c>
      <c r="BJ102" s="80">
        <f t="shared" si="506"/>
        <v>0</v>
      </c>
      <c r="BK102" s="249" t="str">
        <f t="shared" si="507"/>
        <v xml:space="preserve"> </v>
      </c>
      <c r="BL102" s="135">
        <f t="shared" si="508"/>
        <v>0</v>
      </c>
      <c r="BM102" s="20">
        <f t="shared" si="509"/>
        <v>0</v>
      </c>
      <c r="BN102" s="21">
        <f t="shared" si="510"/>
        <v>0</v>
      </c>
      <c r="BO102" s="131">
        <f t="shared" si="466"/>
        <v>1</v>
      </c>
      <c r="BP102" s="20">
        <f t="shared" si="511"/>
        <v>0</v>
      </c>
      <c r="BQ102" s="132"/>
      <c r="BR102" s="20">
        <f t="shared" si="512"/>
        <v>0</v>
      </c>
      <c r="BS102" s="133"/>
      <c r="BT102" s="131">
        <f t="shared" si="513"/>
        <v>1</v>
      </c>
      <c r="BU102" s="20">
        <f t="shared" si="514"/>
        <v>0</v>
      </c>
      <c r="BV102" s="132"/>
      <c r="BW102" s="134">
        <f t="shared" si="515"/>
        <v>0</v>
      </c>
      <c r="BX102" s="80">
        <f t="shared" si="516"/>
        <v>0</v>
      </c>
      <c r="BY102" s="249" t="str">
        <f t="shared" si="517"/>
        <v xml:space="preserve"> </v>
      </c>
      <c r="BZ102" s="135">
        <f t="shared" si="518"/>
        <v>0</v>
      </c>
      <c r="CA102" s="20">
        <f t="shared" si="519"/>
        <v>0</v>
      </c>
      <c r="CB102" s="21">
        <f t="shared" si="520"/>
        <v>0</v>
      </c>
      <c r="CC102" s="131">
        <f t="shared" si="467"/>
        <v>1</v>
      </c>
      <c r="CD102" s="20">
        <f t="shared" si="521"/>
        <v>0</v>
      </c>
      <c r="CE102" s="132"/>
      <c r="CF102" s="20">
        <f t="shared" si="522"/>
        <v>0</v>
      </c>
      <c r="CG102" s="133"/>
      <c r="CH102" s="131">
        <f t="shared" si="523"/>
        <v>1</v>
      </c>
      <c r="CI102" s="20">
        <f t="shared" si="524"/>
        <v>0</v>
      </c>
      <c r="CJ102" s="132"/>
      <c r="CK102" s="134">
        <f t="shared" si="525"/>
        <v>0</v>
      </c>
      <c r="CL102" s="80">
        <f t="shared" si="526"/>
        <v>0</v>
      </c>
      <c r="CM102" s="249" t="str">
        <f t="shared" si="527"/>
        <v xml:space="preserve"> </v>
      </c>
      <c r="CN102" s="135">
        <f t="shared" si="528"/>
        <v>0</v>
      </c>
      <c r="CO102" s="20">
        <f t="shared" si="529"/>
        <v>0</v>
      </c>
      <c r="CP102" s="21">
        <f t="shared" si="530"/>
        <v>0</v>
      </c>
      <c r="CQ102" s="131">
        <f t="shared" si="468"/>
        <v>1</v>
      </c>
      <c r="CR102" s="20">
        <f t="shared" si="531"/>
        <v>0</v>
      </c>
      <c r="CS102" s="132"/>
      <c r="CT102" s="20">
        <f t="shared" si="532"/>
        <v>0</v>
      </c>
      <c r="CU102" s="133"/>
      <c r="CV102" s="131">
        <f t="shared" si="533"/>
        <v>1</v>
      </c>
      <c r="CW102" s="20">
        <f t="shared" si="534"/>
        <v>0</v>
      </c>
      <c r="CX102" s="132"/>
      <c r="CY102" s="134">
        <f t="shared" si="535"/>
        <v>0</v>
      </c>
      <c r="CZ102" s="80">
        <f t="shared" si="536"/>
        <v>0</v>
      </c>
      <c r="DA102" s="249" t="str">
        <f t="shared" si="537"/>
        <v xml:space="preserve"> </v>
      </c>
      <c r="DB102" s="135">
        <f t="shared" si="538"/>
        <v>0</v>
      </c>
      <c r="DC102" s="20">
        <f t="shared" si="539"/>
        <v>0</v>
      </c>
      <c r="DD102" s="21">
        <f t="shared" si="540"/>
        <v>0</v>
      </c>
      <c r="DE102" s="131">
        <f t="shared" si="469"/>
        <v>1</v>
      </c>
      <c r="DF102" s="20">
        <f t="shared" si="541"/>
        <v>0</v>
      </c>
      <c r="DG102" s="132"/>
      <c r="DH102" s="20">
        <f t="shared" si="542"/>
        <v>0</v>
      </c>
      <c r="DI102" s="133"/>
      <c r="DJ102" s="131">
        <f t="shared" si="543"/>
        <v>1</v>
      </c>
      <c r="DK102" s="20">
        <f t="shared" si="544"/>
        <v>0</v>
      </c>
      <c r="DL102" s="132"/>
      <c r="DM102" s="134">
        <f t="shared" si="545"/>
        <v>0</v>
      </c>
      <c r="DN102" s="80">
        <f t="shared" si="546"/>
        <v>0</v>
      </c>
      <c r="DO102" s="249" t="str">
        <f t="shared" si="547"/>
        <v xml:space="preserve"> </v>
      </c>
      <c r="DP102" s="135">
        <f t="shared" si="548"/>
        <v>0</v>
      </c>
      <c r="DQ102" s="20">
        <f t="shared" si="549"/>
        <v>0</v>
      </c>
      <c r="DR102" s="21">
        <f t="shared" si="550"/>
        <v>0</v>
      </c>
      <c r="DS102" s="131">
        <f t="shared" si="470"/>
        <v>1</v>
      </c>
      <c r="DT102" s="20">
        <f t="shared" si="551"/>
        <v>0</v>
      </c>
      <c r="DU102" s="132"/>
      <c r="DV102" s="20">
        <f t="shared" si="552"/>
        <v>0</v>
      </c>
      <c r="DW102" s="133"/>
      <c r="DX102" s="131">
        <f t="shared" si="553"/>
        <v>1</v>
      </c>
      <c r="DY102" s="20">
        <f t="shared" si="554"/>
        <v>0</v>
      </c>
      <c r="DZ102" s="132"/>
      <c r="EA102" s="134">
        <f t="shared" si="555"/>
        <v>0</v>
      </c>
      <c r="EB102" s="80">
        <f t="shared" si="556"/>
        <v>0</v>
      </c>
      <c r="EC102" s="249" t="str">
        <f t="shared" si="557"/>
        <v xml:space="preserve"> </v>
      </c>
      <c r="ED102" s="135">
        <f t="shared" si="558"/>
        <v>0</v>
      </c>
      <c r="EE102" s="20">
        <f t="shared" si="559"/>
        <v>0</v>
      </c>
      <c r="EF102" s="21">
        <f t="shared" si="560"/>
        <v>0</v>
      </c>
      <c r="EG102" s="131">
        <f t="shared" si="471"/>
        <v>1</v>
      </c>
      <c r="EH102" s="20">
        <f t="shared" si="561"/>
        <v>0</v>
      </c>
      <c r="EI102" s="132"/>
      <c r="EJ102" s="20">
        <f t="shared" si="562"/>
        <v>0</v>
      </c>
      <c r="EK102" s="133"/>
      <c r="EL102" s="131">
        <f t="shared" si="563"/>
        <v>1</v>
      </c>
      <c r="EM102" s="20">
        <f t="shared" si="564"/>
        <v>0</v>
      </c>
      <c r="EN102" s="132"/>
      <c r="EO102" s="134">
        <f t="shared" si="565"/>
        <v>0</v>
      </c>
      <c r="EP102" s="80">
        <f t="shared" si="566"/>
        <v>0</v>
      </c>
      <c r="EQ102" s="249" t="str">
        <f t="shared" si="567"/>
        <v xml:space="preserve"> </v>
      </c>
      <c r="ER102" s="135">
        <f t="shared" si="568"/>
        <v>0</v>
      </c>
      <c r="ES102" s="20">
        <f t="shared" si="569"/>
        <v>0</v>
      </c>
      <c r="ET102" s="21">
        <f t="shared" si="570"/>
        <v>0</v>
      </c>
      <c r="EU102" s="131">
        <f t="shared" si="472"/>
        <v>1</v>
      </c>
      <c r="EV102" s="20">
        <f t="shared" si="571"/>
        <v>0</v>
      </c>
      <c r="EW102" s="132"/>
      <c r="EX102" s="20">
        <f t="shared" si="572"/>
        <v>0</v>
      </c>
      <c r="EY102" s="133"/>
      <c r="EZ102" s="131">
        <f t="shared" si="573"/>
        <v>1</v>
      </c>
      <c r="FA102" s="20">
        <f t="shared" si="574"/>
        <v>0</v>
      </c>
      <c r="FB102" s="132"/>
      <c r="FC102" s="134">
        <f t="shared" si="575"/>
        <v>0</v>
      </c>
      <c r="FD102" s="80">
        <f t="shared" si="576"/>
        <v>0</v>
      </c>
      <c r="FE102" s="249" t="str">
        <f t="shared" si="577"/>
        <v xml:space="preserve"> </v>
      </c>
      <c r="FO102" s="129" t="str">
        <f t="shared" si="461"/>
        <v>B/II</v>
      </c>
    </row>
    <row r="103" spans="2:171" x14ac:dyDescent="0.25">
      <c r="B103" s="130" t="s">
        <v>275</v>
      </c>
      <c r="C103" s="121"/>
      <c r="D103" s="121"/>
      <c r="E103" s="416" t="str">
        <f>'Pályáztatási szakasz'!E104:F104</f>
        <v>Költségelem megnevezés…</v>
      </c>
      <c r="F103" s="416"/>
      <c r="G103" s="250">
        <f>'Pályáztatási szakasz'!G104</f>
        <v>0</v>
      </c>
      <c r="H103" s="251">
        <f>'Pályáztatási szakasz'!AT104</f>
        <v>0</v>
      </c>
      <c r="I103" s="20">
        <f>'Pályáztatási szakasz'!AW104</f>
        <v>0</v>
      </c>
      <c r="J103" s="67">
        <f t="shared" si="462"/>
        <v>0</v>
      </c>
      <c r="K103" s="131">
        <f>'Pályáztatási szakasz'!AY104</f>
        <v>1</v>
      </c>
      <c r="L103" s="20">
        <f t="shared" si="473"/>
        <v>0</v>
      </c>
      <c r="M103" s="132"/>
      <c r="N103" s="20">
        <f t="shared" si="474"/>
        <v>0</v>
      </c>
      <c r="O103" s="133"/>
      <c r="P103" s="131">
        <f>'Pályáztatási szakasz'!BD104</f>
        <v>1</v>
      </c>
      <c r="Q103" s="20">
        <f t="shared" si="475"/>
        <v>0</v>
      </c>
      <c r="R103" s="132"/>
      <c r="S103" s="184">
        <f t="shared" si="476"/>
        <v>0</v>
      </c>
      <c r="T103" s="40">
        <f>'Pályáztatási szakasz'!W104</f>
        <v>0</v>
      </c>
      <c r="U103" s="249" t="str">
        <f t="shared" si="477"/>
        <v xml:space="preserve"> </v>
      </c>
      <c r="V103" s="135">
        <f t="shared" si="478"/>
        <v>0</v>
      </c>
      <c r="W103" s="20">
        <f t="shared" si="479"/>
        <v>0</v>
      </c>
      <c r="X103" s="21">
        <f t="shared" si="480"/>
        <v>0</v>
      </c>
      <c r="Y103" s="131">
        <f t="shared" si="463"/>
        <v>1</v>
      </c>
      <c r="Z103" s="20">
        <f t="shared" si="481"/>
        <v>0</v>
      </c>
      <c r="AA103" s="132"/>
      <c r="AB103" s="20">
        <f t="shared" si="482"/>
        <v>0</v>
      </c>
      <c r="AC103" s="133"/>
      <c r="AD103" s="131">
        <f t="shared" si="483"/>
        <v>1</v>
      </c>
      <c r="AE103" s="20">
        <f t="shared" si="484"/>
        <v>0</v>
      </c>
      <c r="AF103" s="132"/>
      <c r="AG103" s="134">
        <f t="shared" si="485"/>
        <v>0</v>
      </c>
      <c r="AH103" s="80">
        <f t="shared" si="486"/>
        <v>0</v>
      </c>
      <c r="AI103" s="249" t="str">
        <f t="shared" si="487"/>
        <v xml:space="preserve"> </v>
      </c>
      <c r="AJ103" s="135">
        <f t="shared" si="488"/>
        <v>0</v>
      </c>
      <c r="AK103" s="20">
        <f t="shared" si="489"/>
        <v>0</v>
      </c>
      <c r="AL103" s="21">
        <f t="shared" si="490"/>
        <v>0</v>
      </c>
      <c r="AM103" s="131">
        <f t="shared" si="464"/>
        <v>1</v>
      </c>
      <c r="AN103" s="20">
        <f t="shared" si="491"/>
        <v>0</v>
      </c>
      <c r="AO103" s="132"/>
      <c r="AP103" s="20">
        <f t="shared" si="492"/>
        <v>0</v>
      </c>
      <c r="AQ103" s="133"/>
      <c r="AR103" s="131">
        <f t="shared" si="493"/>
        <v>1</v>
      </c>
      <c r="AS103" s="20">
        <f t="shared" si="494"/>
        <v>0</v>
      </c>
      <c r="AT103" s="132"/>
      <c r="AU103" s="134">
        <f t="shared" si="495"/>
        <v>0</v>
      </c>
      <c r="AV103" s="80">
        <f t="shared" si="496"/>
        <v>0</v>
      </c>
      <c r="AW103" s="249" t="str">
        <f t="shared" si="497"/>
        <v xml:space="preserve"> </v>
      </c>
      <c r="AX103" s="135">
        <f t="shared" si="498"/>
        <v>0</v>
      </c>
      <c r="AY103" s="20">
        <f t="shared" si="499"/>
        <v>0</v>
      </c>
      <c r="AZ103" s="21">
        <f t="shared" si="500"/>
        <v>0</v>
      </c>
      <c r="BA103" s="131">
        <f t="shared" si="465"/>
        <v>1</v>
      </c>
      <c r="BB103" s="20">
        <f t="shared" si="501"/>
        <v>0</v>
      </c>
      <c r="BC103" s="132"/>
      <c r="BD103" s="20">
        <f t="shared" si="502"/>
        <v>0</v>
      </c>
      <c r="BE103" s="133"/>
      <c r="BF103" s="131">
        <f t="shared" si="503"/>
        <v>1</v>
      </c>
      <c r="BG103" s="20">
        <f t="shared" si="504"/>
        <v>0</v>
      </c>
      <c r="BH103" s="132"/>
      <c r="BI103" s="134">
        <f t="shared" si="505"/>
        <v>0</v>
      </c>
      <c r="BJ103" s="80">
        <f t="shared" si="506"/>
        <v>0</v>
      </c>
      <c r="BK103" s="249" t="str">
        <f t="shared" si="507"/>
        <v xml:space="preserve"> </v>
      </c>
      <c r="BL103" s="135">
        <f t="shared" si="508"/>
        <v>0</v>
      </c>
      <c r="BM103" s="20">
        <f t="shared" si="509"/>
        <v>0</v>
      </c>
      <c r="BN103" s="21">
        <f t="shared" si="510"/>
        <v>0</v>
      </c>
      <c r="BO103" s="131">
        <f t="shared" si="466"/>
        <v>1</v>
      </c>
      <c r="BP103" s="20">
        <f t="shared" si="511"/>
        <v>0</v>
      </c>
      <c r="BQ103" s="132"/>
      <c r="BR103" s="20">
        <f t="shared" si="512"/>
        <v>0</v>
      </c>
      <c r="BS103" s="133"/>
      <c r="BT103" s="131">
        <f t="shared" si="513"/>
        <v>1</v>
      </c>
      <c r="BU103" s="20">
        <f t="shared" si="514"/>
        <v>0</v>
      </c>
      <c r="BV103" s="132"/>
      <c r="BW103" s="134">
        <f t="shared" si="515"/>
        <v>0</v>
      </c>
      <c r="BX103" s="80">
        <f t="shared" si="516"/>
        <v>0</v>
      </c>
      <c r="BY103" s="249" t="str">
        <f t="shared" si="517"/>
        <v xml:space="preserve"> </v>
      </c>
      <c r="BZ103" s="135">
        <f t="shared" si="518"/>
        <v>0</v>
      </c>
      <c r="CA103" s="20">
        <f t="shared" si="519"/>
        <v>0</v>
      </c>
      <c r="CB103" s="21">
        <f t="shared" si="520"/>
        <v>0</v>
      </c>
      <c r="CC103" s="131">
        <f t="shared" si="467"/>
        <v>1</v>
      </c>
      <c r="CD103" s="20">
        <f t="shared" si="521"/>
        <v>0</v>
      </c>
      <c r="CE103" s="132"/>
      <c r="CF103" s="20">
        <f t="shared" si="522"/>
        <v>0</v>
      </c>
      <c r="CG103" s="133"/>
      <c r="CH103" s="131">
        <f t="shared" si="523"/>
        <v>1</v>
      </c>
      <c r="CI103" s="20">
        <f t="shared" si="524"/>
        <v>0</v>
      </c>
      <c r="CJ103" s="132"/>
      <c r="CK103" s="134">
        <f t="shared" si="525"/>
        <v>0</v>
      </c>
      <c r="CL103" s="80">
        <f t="shared" si="526"/>
        <v>0</v>
      </c>
      <c r="CM103" s="249" t="str">
        <f t="shared" si="527"/>
        <v xml:space="preserve"> </v>
      </c>
      <c r="CN103" s="135">
        <f t="shared" si="528"/>
        <v>0</v>
      </c>
      <c r="CO103" s="20">
        <f t="shared" si="529"/>
        <v>0</v>
      </c>
      <c r="CP103" s="21">
        <f t="shared" si="530"/>
        <v>0</v>
      </c>
      <c r="CQ103" s="131">
        <f t="shared" si="468"/>
        <v>1</v>
      </c>
      <c r="CR103" s="20">
        <f t="shared" si="531"/>
        <v>0</v>
      </c>
      <c r="CS103" s="132"/>
      <c r="CT103" s="20">
        <f t="shared" si="532"/>
        <v>0</v>
      </c>
      <c r="CU103" s="133"/>
      <c r="CV103" s="131">
        <f t="shared" si="533"/>
        <v>1</v>
      </c>
      <c r="CW103" s="20">
        <f t="shared" si="534"/>
        <v>0</v>
      </c>
      <c r="CX103" s="132"/>
      <c r="CY103" s="134">
        <f t="shared" si="535"/>
        <v>0</v>
      </c>
      <c r="CZ103" s="80">
        <f t="shared" si="536"/>
        <v>0</v>
      </c>
      <c r="DA103" s="249" t="str">
        <f t="shared" si="537"/>
        <v xml:space="preserve"> </v>
      </c>
      <c r="DB103" s="135">
        <f t="shared" si="538"/>
        <v>0</v>
      </c>
      <c r="DC103" s="20">
        <f t="shared" si="539"/>
        <v>0</v>
      </c>
      <c r="DD103" s="21">
        <f t="shared" si="540"/>
        <v>0</v>
      </c>
      <c r="DE103" s="131">
        <f t="shared" si="469"/>
        <v>1</v>
      </c>
      <c r="DF103" s="20">
        <f t="shared" si="541"/>
        <v>0</v>
      </c>
      <c r="DG103" s="132"/>
      <c r="DH103" s="20">
        <f t="shared" si="542"/>
        <v>0</v>
      </c>
      <c r="DI103" s="133"/>
      <c r="DJ103" s="131">
        <f t="shared" si="543"/>
        <v>1</v>
      </c>
      <c r="DK103" s="20">
        <f t="shared" si="544"/>
        <v>0</v>
      </c>
      <c r="DL103" s="132"/>
      <c r="DM103" s="134">
        <f t="shared" si="545"/>
        <v>0</v>
      </c>
      <c r="DN103" s="80">
        <f t="shared" si="546"/>
        <v>0</v>
      </c>
      <c r="DO103" s="249" t="str">
        <f t="shared" si="547"/>
        <v xml:space="preserve"> </v>
      </c>
      <c r="DP103" s="135">
        <f t="shared" si="548"/>
        <v>0</v>
      </c>
      <c r="DQ103" s="20">
        <f t="shared" si="549"/>
        <v>0</v>
      </c>
      <c r="DR103" s="21">
        <f t="shared" si="550"/>
        <v>0</v>
      </c>
      <c r="DS103" s="131">
        <f t="shared" si="470"/>
        <v>1</v>
      </c>
      <c r="DT103" s="20">
        <f t="shared" si="551"/>
        <v>0</v>
      </c>
      <c r="DU103" s="132"/>
      <c r="DV103" s="20">
        <f t="shared" si="552"/>
        <v>0</v>
      </c>
      <c r="DW103" s="133"/>
      <c r="DX103" s="131">
        <f t="shared" si="553"/>
        <v>1</v>
      </c>
      <c r="DY103" s="20">
        <f t="shared" si="554"/>
        <v>0</v>
      </c>
      <c r="DZ103" s="132"/>
      <c r="EA103" s="134">
        <f t="shared" si="555"/>
        <v>0</v>
      </c>
      <c r="EB103" s="80">
        <f t="shared" si="556"/>
        <v>0</v>
      </c>
      <c r="EC103" s="249" t="str">
        <f t="shared" si="557"/>
        <v xml:space="preserve"> </v>
      </c>
      <c r="ED103" s="135">
        <f t="shared" si="558"/>
        <v>0</v>
      </c>
      <c r="EE103" s="20">
        <f t="shared" si="559"/>
        <v>0</v>
      </c>
      <c r="EF103" s="21">
        <f t="shared" si="560"/>
        <v>0</v>
      </c>
      <c r="EG103" s="131">
        <f t="shared" si="471"/>
        <v>1</v>
      </c>
      <c r="EH103" s="20">
        <f t="shared" si="561"/>
        <v>0</v>
      </c>
      <c r="EI103" s="132"/>
      <c r="EJ103" s="20">
        <f t="shared" si="562"/>
        <v>0</v>
      </c>
      <c r="EK103" s="133"/>
      <c r="EL103" s="131">
        <f t="shared" si="563"/>
        <v>1</v>
      </c>
      <c r="EM103" s="20">
        <f t="shared" si="564"/>
        <v>0</v>
      </c>
      <c r="EN103" s="132"/>
      <c r="EO103" s="134">
        <f t="shared" si="565"/>
        <v>0</v>
      </c>
      <c r="EP103" s="80">
        <f t="shared" si="566"/>
        <v>0</v>
      </c>
      <c r="EQ103" s="249" t="str">
        <f t="shared" si="567"/>
        <v xml:space="preserve"> </v>
      </c>
      <c r="ER103" s="135">
        <f t="shared" si="568"/>
        <v>0</v>
      </c>
      <c r="ES103" s="20">
        <f t="shared" si="569"/>
        <v>0</v>
      </c>
      <c r="ET103" s="21">
        <f t="shared" si="570"/>
        <v>0</v>
      </c>
      <c r="EU103" s="131">
        <f t="shared" si="472"/>
        <v>1</v>
      </c>
      <c r="EV103" s="20">
        <f t="shared" si="571"/>
        <v>0</v>
      </c>
      <c r="EW103" s="132"/>
      <c r="EX103" s="20">
        <f t="shared" si="572"/>
        <v>0</v>
      </c>
      <c r="EY103" s="133"/>
      <c r="EZ103" s="131">
        <f t="shared" si="573"/>
        <v>1</v>
      </c>
      <c r="FA103" s="20">
        <f t="shared" si="574"/>
        <v>0</v>
      </c>
      <c r="FB103" s="132"/>
      <c r="FC103" s="134">
        <f t="shared" si="575"/>
        <v>0</v>
      </c>
      <c r="FD103" s="80">
        <f t="shared" si="576"/>
        <v>0</v>
      </c>
      <c r="FE103" s="249" t="str">
        <f t="shared" si="577"/>
        <v xml:space="preserve"> </v>
      </c>
      <c r="FO103" s="129" t="str">
        <f t="shared" ref="FO103:FO113" si="578">+IF(LEFT(RIGHT(B103,3),1)="/",SUBSTITUTE(B103,RIGHT(B103,3),""),"")</f>
        <v>B/II</v>
      </c>
    </row>
    <row r="104" spans="2:171" x14ac:dyDescent="0.25">
      <c r="B104" s="130" t="s">
        <v>276</v>
      </c>
      <c r="C104" s="121"/>
      <c r="D104" s="121"/>
      <c r="E104" s="416" t="str">
        <f>'Pályáztatási szakasz'!E105:F105</f>
        <v>Költségelem megnevezés…</v>
      </c>
      <c r="F104" s="416"/>
      <c r="G104" s="250">
        <f>'Pályáztatási szakasz'!G105</f>
        <v>0</v>
      </c>
      <c r="H104" s="251">
        <f>'Pályáztatási szakasz'!AT105</f>
        <v>0</v>
      </c>
      <c r="I104" s="20">
        <f>'Pályáztatási szakasz'!AW105</f>
        <v>0</v>
      </c>
      <c r="J104" s="67">
        <f t="shared" si="462"/>
        <v>0</v>
      </c>
      <c r="K104" s="131">
        <f>'Pályáztatási szakasz'!AY105</f>
        <v>1</v>
      </c>
      <c r="L104" s="20">
        <f t="shared" si="473"/>
        <v>0</v>
      </c>
      <c r="M104" s="132"/>
      <c r="N104" s="20">
        <f t="shared" si="474"/>
        <v>0</v>
      </c>
      <c r="O104" s="133"/>
      <c r="P104" s="131">
        <f>'Pályáztatási szakasz'!BD105</f>
        <v>1</v>
      </c>
      <c r="Q104" s="20">
        <f t="shared" si="475"/>
        <v>0</v>
      </c>
      <c r="R104" s="132"/>
      <c r="S104" s="184">
        <f t="shared" si="476"/>
        <v>0</v>
      </c>
      <c r="T104" s="40">
        <f>'Pályáztatási szakasz'!W105</f>
        <v>0</v>
      </c>
      <c r="U104" s="249" t="str">
        <f t="shared" si="477"/>
        <v xml:space="preserve"> </v>
      </c>
      <c r="V104" s="135">
        <f t="shared" si="478"/>
        <v>0</v>
      </c>
      <c r="W104" s="20">
        <f t="shared" si="479"/>
        <v>0</v>
      </c>
      <c r="X104" s="21">
        <f t="shared" si="480"/>
        <v>0</v>
      </c>
      <c r="Y104" s="131">
        <f t="shared" si="463"/>
        <v>1</v>
      </c>
      <c r="Z104" s="20">
        <f t="shared" si="481"/>
        <v>0</v>
      </c>
      <c r="AA104" s="132"/>
      <c r="AB104" s="20">
        <f t="shared" si="482"/>
        <v>0</v>
      </c>
      <c r="AC104" s="133"/>
      <c r="AD104" s="131">
        <f t="shared" si="483"/>
        <v>1</v>
      </c>
      <c r="AE104" s="20">
        <f t="shared" si="484"/>
        <v>0</v>
      </c>
      <c r="AF104" s="132"/>
      <c r="AG104" s="134">
        <f t="shared" si="485"/>
        <v>0</v>
      </c>
      <c r="AH104" s="80">
        <f t="shared" si="486"/>
        <v>0</v>
      </c>
      <c r="AI104" s="249" t="str">
        <f t="shared" si="487"/>
        <v xml:space="preserve"> </v>
      </c>
      <c r="AJ104" s="135">
        <f t="shared" si="488"/>
        <v>0</v>
      </c>
      <c r="AK104" s="20">
        <f t="shared" si="489"/>
        <v>0</v>
      </c>
      <c r="AL104" s="21">
        <f t="shared" si="490"/>
        <v>0</v>
      </c>
      <c r="AM104" s="131">
        <f t="shared" si="464"/>
        <v>1</v>
      </c>
      <c r="AN104" s="20">
        <f t="shared" si="491"/>
        <v>0</v>
      </c>
      <c r="AO104" s="132"/>
      <c r="AP104" s="20">
        <f t="shared" si="492"/>
        <v>0</v>
      </c>
      <c r="AQ104" s="133"/>
      <c r="AR104" s="131">
        <f t="shared" si="493"/>
        <v>1</v>
      </c>
      <c r="AS104" s="20">
        <f t="shared" si="494"/>
        <v>0</v>
      </c>
      <c r="AT104" s="132"/>
      <c r="AU104" s="134">
        <f t="shared" si="495"/>
        <v>0</v>
      </c>
      <c r="AV104" s="80">
        <f t="shared" si="496"/>
        <v>0</v>
      </c>
      <c r="AW104" s="249" t="str">
        <f t="shared" si="497"/>
        <v xml:space="preserve"> </v>
      </c>
      <c r="AX104" s="135">
        <f t="shared" si="498"/>
        <v>0</v>
      </c>
      <c r="AY104" s="20">
        <f t="shared" si="499"/>
        <v>0</v>
      </c>
      <c r="AZ104" s="21">
        <f t="shared" si="500"/>
        <v>0</v>
      </c>
      <c r="BA104" s="131">
        <f t="shared" si="465"/>
        <v>1</v>
      </c>
      <c r="BB104" s="20">
        <f t="shared" si="501"/>
        <v>0</v>
      </c>
      <c r="BC104" s="132"/>
      <c r="BD104" s="20">
        <f t="shared" si="502"/>
        <v>0</v>
      </c>
      <c r="BE104" s="133"/>
      <c r="BF104" s="131">
        <f t="shared" si="503"/>
        <v>1</v>
      </c>
      <c r="BG104" s="20">
        <f t="shared" si="504"/>
        <v>0</v>
      </c>
      <c r="BH104" s="132"/>
      <c r="BI104" s="134">
        <f t="shared" si="505"/>
        <v>0</v>
      </c>
      <c r="BJ104" s="80">
        <f t="shared" si="506"/>
        <v>0</v>
      </c>
      <c r="BK104" s="249" t="str">
        <f t="shared" si="507"/>
        <v xml:space="preserve"> </v>
      </c>
      <c r="BL104" s="135">
        <f t="shared" si="508"/>
        <v>0</v>
      </c>
      <c r="BM104" s="20">
        <f t="shared" si="509"/>
        <v>0</v>
      </c>
      <c r="BN104" s="21">
        <f t="shared" si="510"/>
        <v>0</v>
      </c>
      <c r="BO104" s="131">
        <f t="shared" si="466"/>
        <v>1</v>
      </c>
      <c r="BP104" s="20">
        <f t="shared" si="511"/>
        <v>0</v>
      </c>
      <c r="BQ104" s="132"/>
      <c r="BR104" s="20">
        <f t="shared" si="512"/>
        <v>0</v>
      </c>
      <c r="BS104" s="133"/>
      <c r="BT104" s="131">
        <f t="shared" si="513"/>
        <v>1</v>
      </c>
      <c r="BU104" s="20">
        <f t="shared" si="514"/>
        <v>0</v>
      </c>
      <c r="BV104" s="132"/>
      <c r="BW104" s="134">
        <f t="shared" si="515"/>
        <v>0</v>
      </c>
      <c r="BX104" s="80">
        <f t="shared" si="516"/>
        <v>0</v>
      </c>
      <c r="BY104" s="249" t="str">
        <f t="shared" si="517"/>
        <v xml:space="preserve"> </v>
      </c>
      <c r="BZ104" s="135">
        <f t="shared" si="518"/>
        <v>0</v>
      </c>
      <c r="CA104" s="20">
        <f t="shared" si="519"/>
        <v>0</v>
      </c>
      <c r="CB104" s="21">
        <f t="shared" si="520"/>
        <v>0</v>
      </c>
      <c r="CC104" s="131">
        <f t="shared" si="467"/>
        <v>1</v>
      </c>
      <c r="CD104" s="20">
        <f t="shared" si="521"/>
        <v>0</v>
      </c>
      <c r="CE104" s="132"/>
      <c r="CF104" s="20">
        <f t="shared" si="522"/>
        <v>0</v>
      </c>
      <c r="CG104" s="133"/>
      <c r="CH104" s="131">
        <f t="shared" si="523"/>
        <v>1</v>
      </c>
      <c r="CI104" s="20">
        <f t="shared" si="524"/>
        <v>0</v>
      </c>
      <c r="CJ104" s="132"/>
      <c r="CK104" s="134">
        <f t="shared" si="525"/>
        <v>0</v>
      </c>
      <c r="CL104" s="80">
        <f t="shared" si="526"/>
        <v>0</v>
      </c>
      <c r="CM104" s="249" t="str">
        <f t="shared" si="527"/>
        <v xml:space="preserve"> </v>
      </c>
      <c r="CN104" s="135">
        <f t="shared" si="528"/>
        <v>0</v>
      </c>
      <c r="CO104" s="20">
        <f t="shared" si="529"/>
        <v>0</v>
      </c>
      <c r="CP104" s="21">
        <f t="shared" si="530"/>
        <v>0</v>
      </c>
      <c r="CQ104" s="131">
        <f t="shared" si="468"/>
        <v>1</v>
      </c>
      <c r="CR104" s="20">
        <f t="shared" si="531"/>
        <v>0</v>
      </c>
      <c r="CS104" s="132"/>
      <c r="CT104" s="20">
        <f t="shared" si="532"/>
        <v>0</v>
      </c>
      <c r="CU104" s="133"/>
      <c r="CV104" s="131">
        <f t="shared" si="533"/>
        <v>1</v>
      </c>
      <c r="CW104" s="20">
        <f t="shared" si="534"/>
        <v>0</v>
      </c>
      <c r="CX104" s="132"/>
      <c r="CY104" s="134">
        <f t="shared" si="535"/>
        <v>0</v>
      </c>
      <c r="CZ104" s="80">
        <f t="shared" si="536"/>
        <v>0</v>
      </c>
      <c r="DA104" s="249" t="str">
        <f t="shared" si="537"/>
        <v xml:space="preserve"> </v>
      </c>
      <c r="DB104" s="135">
        <f t="shared" si="538"/>
        <v>0</v>
      </c>
      <c r="DC104" s="20">
        <f t="shared" si="539"/>
        <v>0</v>
      </c>
      <c r="DD104" s="21">
        <f t="shared" si="540"/>
        <v>0</v>
      </c>
      <c r="DE104" s="131">
        <f t="shared" si="469"/>
        <v>1</v>
      </c>
      <c r="DF104" s="20">
        <f t="shared" si="541"/>
        <v>0</v>
      </c>
      <c r="DG104" s="132"/>
      <c r="DH104" s="20">
        <f t="shared" si="542"/>
        <v>0</v>
      </c>
      <c r="DI104" s="133"/>
      <c r="DJ104" s="131">
        <f t="shared" si="543"/>
        <v>1</v>
      </c>
      <c r="DK104" s="20">
        <f t="shared" si="544"/>
        <v>0</v>
      </c>
      <c r="DL104" s="132"/>
      <c r="DM104" s="134">
        <f t="shared" si="545"/>
        <v>0</v>
      </c>
      <c r="DN104" s="80">
        <f t="shared" si="546"/>
        <v>0</v>
      </c>
      <c r="DO104" s="249" t="str">
        <f t="shared" si="547"/>
        <v xml:space="preserve"> </v>
      </c>
      <c r="DP104" s="135">
        <f t="shared" si="548"/>
        <v>0</v>
      </c>
      <c r="DQ104" s="20">
        <f t="shared" si="549"/>
        <v>0</v>
      </c>
      <c r="DR104" s="21">
        <f t="shared" si="550"/>
        <v>0</v>
      </c>
      <c r="DS104" s="131">
        <f t="shared" si="470"/>
        <v>1</v>
      </c>
      <c r="DT104" s="20">
        <f t="shared" si="551"/>
        <v>0</v>
      </c>
      <c r="DU104" s="132"/>
      <c r="DV104" s="20">
        <f t="shared" si="552"/>
        <v>0</v>
      </c>
      <c r="DW104" s="133"/>
      <c r="DX104" s="131">
        <f t="shared" si="553"/>
        <v>1</v>
      </c>
      <c r="DY104" s="20">
        <f t="shared" si="554"/>
        <v>0</v>
      </c>
      <c r="DZ104" s="132"/>
      <c r="EA104" s="134">
        <f t="shared" si="555"/>
        <v>0</v>
      </c>
      <c r="EB104" s="80">
        <f t="shared" si="556"/>
        <v>0</v>
      </c>
      <c r="EC104" s="249" t="str">
        <f t="shared" si="557"/>
        <v xml:space="preserve"> </v>
      </c>
      <c r="ED104" s="135">
        <f t="shared" si="558"/>
        <v>0</v>
      </c>
      <c r="EE104" s="20">
        <f t="shared" si="559"/>
        <v>0</v>
      </c>
      <c r="EF104" s="21">
        <f t="shared" si="560"/>
        <v>0</v>
      </c>
      <c r="EG104" s="131">
        <f t="shared" si="471"/>
        <v>1</v>
      </c>
      <c r="EH104" s="20">
        <f t="shared" si="561"/>
        <v>0</v>
      </c>
      <c r="EI104" s="132"/>
      <c r="EJ104" s="20">
        <f t="shared" si="562"/>
        <v>0</v>
      </c>
      <c r="EK104" s="133"/>
      <c r="EL104" s="131">
        <f t="shared" si="563"/>
        <v>1</v>
      </c>
      <c r="EM104" s="20">
        <f t="shared" si="564"/>
        <v>0</v>
      </c>
      <c r="EN104" s="132"/>
      <c r="EO104" s="134">
        <f t="shared" si="565"/>
        <v>0</v>
      </c>
      <c r="EP104" s="80">
        <f t="shared" si="566"/>
        <v>0</v>
      </c>
      <c r="EQ104" s="249" t="str">
        <f t="shared" si="567"/>
        <v xml:space="preserve"> </v>
      </c>
      <c r="ER104" s="135">
        <f t="shared" si="568"/>
        <v>0</v>
      </c>
      <c r="ES104" s="20">
        <f t="shared" si="569"/>
        <v>0</v>
      </c>
      <c r="ET104" s="21">
        <f t="shared" si="570"/>
        <v>0</v>
      </c>
      <c r="EU104" s="131">
        <f t="shared" si="472"/>
        <v>1</v>
      </c>
      <c r="EV104" s="20">
        <f t="shared" si="571"/>
        <v>0</v>
      </c>
      <c r="EW104" s="132"/>
      <c r="EX104" s="20">
        <f t="shared" si="572"/>
        <v>0</v>
      </c>
      <c r="EY104" s="133"/>
      <c r="EZ104" s="131">
        <f t="shared" si="573"/>
        <v>1</v>
      </c>
      <c r="FA104" s="20">
        <f t="shared" si="574"/>
        <v>0</v>
      </c>
      <c r="FB104" s="132"/>
      <c r="FC104" s="134">
        <f t="shared" si="575"/>
        <v>0</v>
      </c>
      <c r="FD104" s="80">
        <f t="shared" si="576"/>
        <v>0</v>
      </c>
      <c r="FE104" s="249" t="str">
        <f t="shared" si="577"/>
        <v xml:space="preserve"> </v>
      </c>
      <c r="FO104" s="129" t="str">
        <f t="shared" si="578"/>
        <v>B/II</v>
      </c>
    </row>
    <row r="105" spans="2:171" x14ac:dyDescent="0.25">
      <c r="B105" s="130" t="s">
        <v>277</v>
      </c>
      <c r="C105" s="121"/>
      <c r="D105" s="121"/>
      <c r="E105" s="416" t="str">
        <f>'Pályáztatási szakasz'!E106:F106</f>
        <v>Költségelem megnevezés…</v>
      </c>
      <c r="F105" s="416"/>
      <c r="G105" s="250">
        <f>'Pályáztatási szakasz'!G106</f>
        <v>0</v>
      </c>
      <c r="H105" s="251">
        <f>'Pályáztatási szakasz'!AT106</f>
        <v>0</v>
      </c>
      <c r="I105" s="20">
        <f>'Pályáztatási szakasz'!AW106</f>
        <v>0</v>
      </c>
      <c r="J105" s="67">
        <f t="shared" si="462"/>
        <v>0</v>
      </c>
      <c r="K105" s="131">
        <f>'Pályáztatási szakasz'!AY106</f>
        <v>1</v>
      </c>
      <c r="L105" s="20">
        <f t="shared" si="473"/>
        <v>0</v>
      </c>
      <c r="M105" s="132"/>
      <c r="N105" s="20">
        <f t="shared" si="474"/>
        <v>0</v>
      </c>
      <c r="O105" s="133"/>
      <c r="P105" s="131">
        <f>'Pályáztatási szakasz'!BD106</f>
        <v>1</v>
      </c>
      <c r="Q105" s="20">
        <f t="shared" si="475"/>
        <v>0</v>
      </c>
      <c r="R105" s="132"/>
      <c r="S105" s="184">
        <f t="shared" si="476"/>
        <v>0</v>
      </c>
      <c r="T105" s="40">
        <f>'Pályáztatási szakasz'!W106</f>
        <v>0</v>
      </c>
      <c r="U105" s="249" t="str">
        <f t="shared" si="477"/>
        <v xml:space="preserve"> </v>
      </c>
      <c r="V105" s="135">
        <f t="shared" si="478"/>
        <v>0</v>
      </c>
      <c r="W105" s="20">
        <f t="shared" si="479"/>
        <v>0</v>
      </c>
      <c r="X105" s="21">
        <f t="shared" si="480"/>
        <v>0</v>
      </c>
      <c r="Y105" s="131">
        <f t="shared" si="463"/>
        <v>1</v>
      </c>
      <c r="Z105" s="20">
        <f t="shared" si="481"/>
        <v>0</v>
      </c>
      <c r="AA105" s="132"/>
      <c r="AB105" s="20">
        <f t="shared" si="482"/>
        <v>0</v>
      </c>
      <c r="AC105" s="133"/>
      <c r="AD105" s="131">
        <f t="shared" si="483"/>
        <v>1</v>
      </c>
      <c r="AE105" s="20">
        <f t="shared" si="484"/>
        <v>0</v>
      </c>
      <c r="AF105" s="132"/>
      <c r="AG105" s="134">
        <f t="shared" si="485"/>
        <v>0</v>
      </c>
      <c r="AH105" s="80">
        <f t="shared" si="486"/>
        <v>0</v>
      </c>
      <c r="AI105" s="249" t="str">
        <f t="shared" si="487"/>
        <v xml:space="preserve"> </v>
      </c>
      <c r="AJ105" s="135">
        <f t="shared" si="488"/>
        <v>0</v>
      </c>
      <c r="AK105" s="20">
        <f t="shared" si="489"/>
        <v>0</v>
      </c>
      <c r="AL105" s="21">
        <f t="shared" si="490"/>
        <v>0</v>
      </c>
      <c r="AM105" s="131">
        <f t="shared" si="464"/>
        <v>1</v>
      </c>
      <c r="AN105" s="20">
        <f t="shared" si="491"/>
        <v>0</v>
      </c>
      <c r="AO105" s="132"/>
      <c r="AP105" s="20">
        <f t="shared" si="492"/>
        <v>0</v>
      </c>
      <c r="AQ105" s="133"/>
      <c r="AR105" s="131">
        <f t="shared" si="493"/>
        <v>1</v>
      </c>
      <c r="AS105" s="20">
        <f t="shared" si="494"/>
        <v>0</v>
      </c>
      <c r="AT105" s="132"/>
      <c r="AU105" s="134">
        <f t="shared" si="495"/>
        <v>0</v>
      </c>
      <c r="AV105" s="80">
        <f t="shared" si="496"/>
        <v>0</v>
      </c>
      <c r="AW105" s="249" t="str">
        <f t="shared" si="497"/>
        <v xml:space="preserve"> </v>
      </c>
      <c r="AX105" s="135">
        <f t="shared" si="498"/>
        <v>0</v>
      </c>
      <c r="AY105" s="20">
        <f t="shared" si="499"/>
        <v>0</v>
      </c>
      <c r="AZ105" s="21">
        <f t="shared" si="500"/>
        <v>0</v>
      </c>
      <c r="BA105" s="131">
        <f t="shared" si="465"/>
        <v>1</v>
      </c>
      <c r="BB105" s="20">
        <f t="shared" si="501"/>
        <v>0</v>
      </c>
      <c r="BC105" s="132"/>
      <c r="BD105" s="20">
        <f t="shared" si="502"/>
        <v>0</v>
      </c>
      <c r="BE105" s="133"/>
      <c r="BF105" s="131">
        <f t="shared" si="503"/>
        <v>1</v>
      </c>
      <c r="BG105" s="20">
        <f t="shared" si="504"/>
        <v>0</v>
      </c>
      <c r="BH105" s="132"/>
      <c r="BI105" s="134">
        <f t="shared" si="505"/>
        <v>0</v>
      </c>
      <c r="BJ105" s="80">
        <f t="shared" si="506"/>
        <v>0</v>
      </c>
      <c r="BK105" s="249" t="str">
        <f t="shared" si="507"/>
        <v xml:space="preserve"> </v>
      </c>
      <c r="BL105" s="135">
        <f t="shared" si="508"/>
        <v>0</v>
      </c>
      <c r="BM105" s="20">
        <f t="shared" si="509"/>
        <v>0</v>
      </c>
      <c r="BN105" s="21">
        <f t="shared" si="510"/>
        <v>0</v>
      </c>
      <c r="BO105" s="131">
        <f t="shared" si="466"/>
        <v>1</v>
      </c>
      <c r="BP105" s="20">
        <f t="shared" si="511"/>
        <v>0</v>
      </c>
      <c r="BQ105" s="132"/>
      <c r="BR105" s="20">
        <f t="shared" si="512"/>
        <v>0</v>
      </c>
      <c r="BS105" s="133"/>
      <c r="BT105" s="131">
        <f t="shared" si="513"/>
        <v>1</v>
      </c>
      <c r="BU105" s="20">
        <f t="shared" si="514"/>
        <v>0</v>
      </c>
      <c r="BV105" s="132"/>
      <c r="BW105" s="134">
        <f t="shared" si="515"/>
        <v>0</v>
      </c>
      <c r="BX105" s="80">
        <f t="shared" si="516"/>
        <v>0</v>
      </c>
      <c r="BY105" s="249" t="str">
        <f t="shared" si="517"/>
        <v xml:space="preserve"> </v>
      </c>
      <c r="BZ105" s="135">
        <f t="shared" si="518"/>
        <v>0</v>
      </c>
      <c r="CA105" s="20">
        <f t="shared" si="519"/>
        <v>0</v>
      </c>
      <c r="CB105" s="21">
        <f t="shared" si="520"/>
        <v>0</v>
      </c>
      <c r="CC105" s="131">
        <f t="shared" si="467"/>
        <v>1</v>
      </c>
      <c r="CD105" s="20">
        <f t="shared" si="521"/>
        <v>0</v>
      </c>
      <c r="CE105" s="132"/>
      <c r="CF105" s="20">
        <f t="shared" si="522"/>
        <v>0</v>
      </c>
      <c r="CG105" s="133"/>
      <c r="CH105" s="131">
        <f t="shared" si="523"/>
        <v>1</v>
      </c>
      <c r="CI105" s="20">
        <f t="shared" si="524"/>
        <v>0</v>
      </c>
      <c r="CJ105" s="132"/>
      <c r="CK105" s="134">
        <f t="shared" si="525"/>
        <v>0</v>
      </c>
      <c r="CL105" s="80">
        <f t="shared" si="526"/>
        <v>0</v>
      </c>
      <c r="CM105" s="249" t="str">
        <f t="shared" si="527"/>
        <v xml:space="preserve"> </v>
      </c>
      <c r="CN105" s="135">
        <f t="shared" si="528"/>
        <v>0</v>
      </c>
      <c r="CO105" s="20">
        <f t="shared" si="529"/>
        <v>0</v>
      </c>
      <c r="CP105" s="21">
        <f t="shared" si="530"/>
        <v>0</v>
      </c>
      <c r="CQ105" s="131">
        <f t="shared" si="468"/>
        <v>1</v>
      </c>
      <c r="CR105" s="20">
        <f t="shared" si="531"/>
        <v>0</v>
      </c>
      <c r="CS105" s="132"/>
      <c r="CT105" s="20">
        <f t="shared" si="532"/>
        <v>0</v>
      </c>
      <c r="CU105" s="133"/>
      <c r="CV105" s="131">
        <f t="shared" si="533"/>
        <v>1</v>
      </c>
      <c r="CW105" s="20">
        <f t="shared" si="534"/>
        <v>0</v>
      </c>
      <c r="CX105" s="132"/>
      <c r="CY105" s="134">
        <f t="shared" si="535"/>
        <v>0</v>
      </c>
      <c r="CZ105" s="80">
        <f t="shared" si="536"/>
        <v>0</v>
      </c>
      <c r="DA105" s="249" t="str">
        <f t="shared" si="537"/>
        <v xml:space="preserve"> </v>
      </c>
      <c r="DB105" s="135">
        <f t="shared" si="538"/>
        <v>0</v>
      </c>
      <c r="DC105" s="20">
        <f t="shared" si="539"/>
        <v>0</v>
      </c>
      <c r="DD105" s="21">
        <f t="shared" si="540"/>
        <v>0</v>
      </c>
      <c r="DE105" s="131">
        <f t="shared" si="469"/>
        <v>1</v>
      </c>
      <c r="DF105" s="20">
        <f t="shared" si="541"/>
        <v>0</v>
      </c>
      <c r="DG105" s="132"/>
      <c r="DH105" s="20">
        <f t="shared" si="542"/>
        <v>0</v>
      </c>
      <c r="DI105" s="133"/>
      <c r="DJ105" s="131">
        <f t="shared" si="543"/>
        <v>1</v>
      </c>
      <c r="DK105" s="20">
        <f t="shared" si="544"/>
        <v>0</v>
      </c>
      <c r="DL105" s="132"/>
      <c r="DM105" s="134">
        <f t="shared" si="545"/>
        <v>0</v>
      </c>
      <c r="DN105" s="80">
        <f t="shared" si="546"/>
        <v>0</v>
      </c>
      <c r="DO105" s="249" t="str">
        <f t="shared" si="547"/>
        <v xml:space="preserve"> </v>
      </c>
      <c r="DP105" s="135">
        <f t="shared" si="548"/>
        <v>0</v>
      </c>
      <c r="DQ105" s="20">
        <f t="shared" si="549"/>
        <v>0</v>
      </c>
      <c r="DR105" s="21">
        <f t="shared" si="550"/>
        <v>0</v>
      </c>
      <c r="DS105" s="131">
        <f t="shared" si="470"/>
        <v>1</v>
      </c>
      <c r="DT105" s="20">
        <f t="shared" si="551"/>
        <v>0</v>
      </c>
      <c r="DU105" s="132"/>
      <c r="DV105" s="20">
        <f t="shared" si="552"/>
        <v>0</v>
      </c>
      <c r="DW105" s="133"/>
      <c r="DX105" s="131">
        <f t="shared" si="553"/>
        <v>1</v>
      </c>
      <c r="DY105" s="20">
        <f t="shared" si="554"/>
        <v>0</v>
      </c>
      <c r="DZ105" s="132"/>
      <c r="EA105" s="134">
        <f t="shared" si="555"/>
        <v>0</v>
      </c>
      <c r="EB105" s="80">
        <f t="shared" si="556"/>
        <v>0</v>
      </c>
      <c r="EC105" s="249" t="str">
        <f t="shared" si="557"/>
        <v xml:space="preserve"> </v>
      </c>
      <c r="ED105" s="135">
        <f t="shared" si="558"/>
        <v>0</v>
      </c>
      <c r="EE105" s="20">
        <f t="shared" si="559"/>
        <v>0</v>
      </c>
      <c r="EF105" s="21">
        <f t="shared" si="560"/>
        <v>0</v>
      </c>
      <c r="EG105" s="131">
        <f t="shared" si="471"/>
        <v>1</v>
      </c>
      <c r="EH105" s="20">
        <f t="shared" si="561"/>
        <v>0</v>
      </c>
      <c r="EI105" s="132"/>
      <c r="EJ105" s="20">
        <f t="shared" si="562"/>
        <v>0</v>
      </c>
      <c r="EK105" s="133"/>
      <c r="EL105" s="131">
        <f t="shared" si="563"/>
        <v>1</v>
      </c>
      <c r="EM105" s="20">
        <f t="shared" si="564"/>
        <v>0</v>
      </c>
      <c r="EN105" s="132"/>
      <c r="EO105" s="134">
        <f t="shared" si="565"/>
        <v>0</v>
      </c>
      <c r="EP105" s="80">
        <f t="shared" si="566"/>
        <v>0</v>
      </c>
      <c r="EQ105" s="249" t="str">
        <f t="shared" si="567"/>
        <v xml:space="preserve"> </v>
      </c>
      <c r="ER105" s="135">
        <f t="shared" si="568"/>
        <v>0</v>
      </c>
      <c r="ES105" s="20">
        <f t="shared" si="569"/>
        <v>0</v>
      </c>
      <c r="ET105" s="21">
        <f t="shared" si="570"/>
        <v>0</v>
      </c>
      <c r="EU105" s="131">
        <f t="shared" si="472"/>
        <v>1</v>
      </c>
      <c r="EV105" s="20">
        <f t="shared" si="571"/>
        <v>0</v>
      </c>
      <c r="EW105" s="132"/>
      <c r="EX105" s="20">
        <f t="shared" si="572"/>
        <v>0</v>
      </c>
      <c r="EY105" s="133"/>
      <c r="EZ105" s="131">
        <f t="shared" si="573"/>
        <v>1</v>
      </c>
      <c r="FA105" s="20">
        <f t="shared" si="574"/>
        <v>0</v>
      </c>
      <c r="FB105" s="132"/>
      <c r="FC105" s="134">
        <f t="shared" si="575"/>
        <v>0</v>
      </c>
      <c r="FD105" s="80">
        <f t="shared" si="576"/>
        <v>0</v>
      </c>
      <c r="FE105" s="249" t="str">
        <f t="shared" si="577"/>
        <v xml:space="preserve"> </v>
      </c>
      <c r="FO105" s="129" t="str">
        <f t="shared" si="578"/>
        <v>B/II</v>
      </c>
    </row>
    <row r="106" spans="2:171" x14ac:dyDescent="0.25">
      <c r="B106" s="130" t="s">
        <v>278</v>
      </c>
      <c r="C106" s="121"/>
      <c r="D106" s="121"/>
      <c r="E106" s="416" t="str">
        <f>'Pályáztatási szakasz'!E107:F107</f>
        <v>Költségelem megnevezés…</v>
      </c>
      <c r="F106" s="416"/>
      <c r="G106" s="250">
        <f>'Pályáztatási szakasz'!G107</f>
        <v>0</v>
      </c>
      <c r="H106" s="251">
        <f>'Pályáztatási szakasz'!AT107</f>
        <v>0</v>
      </c>
      <c r="I106" s="20">
        <f>'Pályáztatási szakasz'!AW107</f>
        <v>0</v>
      </c>
      <c r="J106" s="67">
        <f t="shared" si="462"/>
        <v>0</v>
      </c>
      <c r="K106" s="131">
        <f>'Pályáztatási szakasz'!AY107</f>
        <v>1</v>
      </c>
      <c r="L106" s="20">
        <f t="shared" si="473"/>
        <v>0</v>
      </c>
      <c r="M106" s="132"/>
      <c r="N106" s="20">
        <f t="shared" si="474"/>
        <v>0</v>
      </c>
      <c r="O106" s="133"/>
      <c r="P106" s="131">
        <f>'Pályáztatási szakasz'!BD107</f>
        <v>1</v>
      </c>
      <c r="Q106" s="20">
        <f t="shared" si="475"/>
        <v>0</v>
      </c>
      <c r="R106" s="132"/>
      <c r="S106" s="184">
        <f t="shared" si="476"/>
        <v>0</v>
      </c>
      <c r="T106" s="40">
        <f>'Pályáztatási szakasz'!W107</f>
        <v>0</v>
      </c>
      <c r="U106" s="249" t="str">
        <f t="shared" si="477"/>
        <v xml:space="preserve"> </v>
      </c>
      <c r="V106" s="135">
        <f t="shared" si="478"/>
        <v>0</v>
      </c>
      <c r="W106" s="20">
        <f t="shared" si="479"/>
        <v>0</v>
      </c>
      <c r="X106" s="21">
        <f t="shared" si="480"/>
        <v>0</v>
      </c>
      <c r="Y106" s="131">
        <f t="shared" si="463"/>
        <v>1</v>
      </c>
      <c r="Z106" s="20">
        <f t="shared" si="481"/>
        <v>0</v>
      </c>
      <c r="AA106" s="132"/>
      <c r="AB106" s="20">
        <f t="shared" si="482"/>
        <v>0</v>
      </c>
      <c r="AC106" s="133"/>
      <c r="AD106" s="131">
        <f t="shared" si="483"/>
        <v>1</v>
      </c>
      <c r="AE106" s="20">
        <f t="shared" si="484"/>
        <v>0</v>
      </c>
      <c r="AF106" s="132"/>
      <c r="AG106" s="134">
        <f t="shared" si="485"/>
        <v>0</v>
      </c>
      <c r="AH106" s="80">
        <f t="shared" si="486"/>
        <v>0</v>
      </c>
      <c r="AI106" s="249" t="str">
        <f t="shared" si="487"/>
        <v xml:space="preserve"> </v>
      </c>
      <c r="AJ106" s="135">
        <f t="shared" si="488"/>
        <v>0</v>
      </c>
      <c r="AK106" s="20">
        <f t="shared" si="489"/>
        <v>0</v>
      </c>
      <c r="AL106" s="21">
        <f t="shared" si="490"/>
        <v>0</v>
      </c>
      <c r="AM106" s="131">
        <f t="shared" si="464"/>
        <v>1</v>
      </c>
      <c r="AN106" s="20">
        <f t="shared" si="491"/>
        <v>0</v>
      </c>
      <c r="AO106" s="132"/>
      <c r="AP106" s="20">
        <f t="shared" si="492"/>
        <v>0</v>
      </c>
      <c r="AQ106" s="133"/>
      <c r="AR106" s="131">
        <f t="shared" si="493"/>
        <v>1</v>
      </c>
      <c r="AS106" s="20">
        <f t="shared" si="494"/>
        <v>0</v>
      </c>
      <c r="AT106" s="132"/>
      <c r="AU106" s="134">
        <f t="shared" si="495"/>
        <v>0</v>
      </c>
      <c r="AV106" s="80">
        <f t="shared" si="496"/>
        <v>0</v>
      </c>
      <c r="AW106" s="249" t="str">
        <f t="shared" si="497"/>
        <v xml:space="preserve"> </v>
      </c>
      <c r="AX106" s="135">
        <f t="shared" si="498"/>
        <v>0</v>
      </c>
      <c r="AY106" s="20">
        <f t="shared" si="499"/>
        <v>0</v>
      </c>
      <c r="AZ106" s="21">
        <f t="shared" si="500"/>
        <v>0</v>
      </c>
      <c r="BA106" s="131">
        <f t="shared" si="465"/>
        <v>1</v>
      </c>
      <c r="BB106" s="20">
        <f t="shared" si="501"/>
        <v>0</v>
      </c>
      <c r="BC106" s="132"/>
      <c r="BD106" s="20">
        <f t="shared" si="502"/>
        <v>0</v>
      </c>
      <c r="BE106" s="133"/>
      <c r="BF106" s="131">
        <f t="shared" si="503"/>
        <v>1</v>
      </c>
      <c r="BG106" s="20">
        <f t="shared" si="504"/>
        <v>0</v>
      </c>
      <c r="BH106" s="132"/>
      <c r="BI106" s="134">
        <f t="shared" si="505"/>
        <v>0</v>
      </c>
      <c r="BJ106" s="80">
        <f t="shared" si="506"/>
        <v>0</v>
      </c>
      <c r="BK106" s="249" t="str">
        <f t="shared" si="507"/>
        <v xml:space="preserve"> </v>
      </c>
      <c r="BL106" s="135">
        <f t="shared" si="508"/>
        <v>0</v>
      </c>
      <c r="BM106" s="20">
        <f t="shared" si="509"/>
        <v>0</v>
      </c>
      <c r="BN106" s="21">
        <f t="shared" si="510"/>
        <v>0</v>
      </c>
      <c r="BO106" s="131">
        <f t="shared" si="466"/>
        <v>1</v>
      </c>
      <c r="BP106" s="20">
        <f t="shared" si="511"/>
        <v>0</v>
      </c>
      <c r="BQ106" s="132"/>
      <c r="BR106" s="20">
        <f t="shared" si="512"/>
        <v>0</v>
      </c>
      <c r="BS106" s="133"/>
      <c r="BT106" s="131">
        <f t="shared" si="513"/>
        <v>1</v>
      </c>
      <c r="BU106" s="20">
        <f t="shared" si="514"/>
        <v>0</v>
      </c>
      <c r="BV106" s="132"/>
      <c r="BW106" s="134">
        <f t="shared" si="515"/>
        <v>0</v>
      </c>
      <c r="BX106" s="80">
        <f t="shared" si="516"/>
        <v>0</v>
      </c>
      <c r="BY106" s="249" t="str">
        <f t="shared" si="517"/>
        <v xml:space="preserve"> </v>
      </c>
      <c r="BZ106" s="135">
        <f t="shared" si="518"/>
        <v>0</v>
      </c>
      <c r="CA106" s="20">
        <f t="shared" si="519"/>
        <v>0</v>
      </c>
      <c r="CB106" s="21">
        <f t="shared" si="520"/>
        <v>0</v>
      </c>
      <c r="CC106" s="131">
        <f t="shared" si="467"/>
        <v>1</v>
      </c>
      <c r="CD106" s="20">
        <f t="shared" si="521"/>
        <v>0</v>
      </c>
      <c r="CE106" s="132"/>
      <c r="CF106" s="20">
        <f t="shared" si="522"/>
        <v>0</v>
      </c>
      <c r="CG106" s="133"/>
      <c r="CH106" s="131">
        <f t="shared" si="523"/>
        <v>1</v>
      </c>
      <c r="CI106" s="20">
        <f t="shared" si="524"/>
        <v>0</v>
      </c>
      <c r="CJ106" s="132"/>
      <c r="CK106" s="134">
        <f t="shared" si="525"/>
        <v>0</v>
      </c>
      <c r="CL106" s="80">
        <f t="shared" si="526"/>
        <v>0</v>
      </c>
      <c r="CM106" s="249" t="str">
        <f t="shared" si="527"/>
        <v xml:space="preserve"> </v>
      </c>
      <c r="CN106" s="135">
        <f t="shared" si="528"/>
        <v>0</v>
      </c>
      <c r="CO106" s="20">
        <f t="shared" si="529"/>
        <v>0</v>
      </c>
      <c r="CP106" s="21">
        <f t="shared" si="530"/>
        <v>0</v>
      </c>
      <c r="CQ106" s="131">
        <f t="shared" si="468"/>
        <v>1</v>
      </c>
      <c r="CR106" s="20">
        <f t="shared" si="531"/>
        <v>0</v>
      </c>
      <c r="CS106" s="132"/>
      <c r="CT106" s="20">
        <f t="shared" si="532"/>
        <v>0</v>
      </c>
      <c r="CU106" s="133"/>
      <c r="CV106" s="131">
        <f t="shared" si="533"/>
        <v>1</v>
      </c>
      <c r="CW106" s="20">
        <f t="shared" si="534"/>
        <v>0</v>
      </c>
      <c r="CX106" s="132"/>
      <c r="CY106" s="134">
        <f t="shared" si="535"/>
        <v>0</v>
      </c>
      <c r="CZ106" s="80">
        <f t="shared" si="536"/>
        <v>0</v>
      </c>
      <c r="DA106" s="249" t="str">
        <f t="shared" si="537"/>
        <v xml:space="preserve"> </v>
      </c>
      <c r="DB106" s="135">
        <f t="shared" si="538"/>
        <v>0</v>
      </c>
      <c r="DC106" s="20">
        <f t="shared" si="539"/>
        <v>0</v>
      </c>
      <c r="DD106" s="21">
        <f t="shared" si="540"/>
        <v>0</v>
      </c>
      <c r="DE106" s="131">
        <f t="shared" si="469"/>
        <v>1</v>
      </c>
      <c r="DF106" s="20">
        <f t="shared" si="541"/>
        <v>0</v>
      </c>
      <c r="DG106" s="132"/>
      <c r="DH106" s="20">
        <f t="shared" si="542"/>
        <v>0</v>
      </c>
      <c r="DI106" s="133"/>
      <c r="DJ106" s="131">
        <f t="shared" si="543"/>
        <v>1</v>
      </c>
      <c r="DK106" s="20">
        <f t="shared" si="544"/>
        <v>0</v>
      </c>
      <c r="DL106" s="132"/>
      <c r="DM106" s="134">
        <f t="shared" si="545"/>
        <v>0</v>
      </c>
      <c r="DN106" s="80">
        <f t="shared" si="546"/>
        <v>0</v>
      </c>
      <c r="DO106" s="249" t="str">
        <f t="shared" si="547"/>
        <v xml:space="preserve"> </v>
      </c>
      <c r="DP106" s="135">
        <f t="shared" si="548"/>
        <v>0</v>
      </c>
      <c r="DQ106" s="20">
        <f t="shared" si="549"/>
        <v>0</v>
      </c>
      <c r="DR106" s="21">
        <f t="shared" si="550"/>
        <v>0</v>
      </c>
      <c r="DS106" s="131">
        <f t="shared" si="470"/>
        <v>1</v>
      </c>
      <c r="DT106" s="20">
        <f t="shared" si="551"/>
        <v>0</v>
      </c>
      <c r="DU106" s="132"/>
      <c r="DV106" s="20">
        <f t="shared" si="552"/>
        <v>0</v>
      </c>
      <c r="DW106" s="133"/>
      <c r="DX106" s="131">
        <f t="shared" si="553"/>
        <v>1</v>
      </c>
      <c r="DY106" s="20">
        <f t="shared" si="554"/>
        <v>0</v>
      </c>
      <c r="DZ106" s="132"/>
      <c r="EA106" s="134">
        <f t="shared" si="555"/>
        <v>0</v>
      </c>
      <c r="EB106" s="80">
        <f t="shared" si="556"/>
        <v>0</v>
      </c>
      <c r="EC106" s="249" t="str">
        <f t="shared" si="557"/>
        <v xml:space="preserve"> </v>
      </c>
      <c r="ED106" s="135">
        <f t="shared" si="558"/>
        <v>0</v>
      </c>
      <c r="EE106" s="20">
        <f t="shared" si="559"/>
        <v>0</v>
      </c>
      <c r="EF106" s="21">
        <f t="shared" si="560"/>
        <v>0</v>
      </c>
      <c r="EG106" s="131">
        <f t="shared" si="471"/>
        <v>1</v>
      </c>
      <c r="EH106" s="20">
        <f t="shared" si="561"/>
        <v>0</v>
      </c>
      <c r="EI106" s="132"/>
      <c r="EJ106" s="20">
        <f t="shared" si="562"/>
        <v>0</v>
      </c>
      <c r="EK106" s="133"/>
      <c r="EL106" s="131">
        <f t="shared" si="563"/>
        <v>1</v>
      </c>
      <c r="EM106" s="20">
        <f t="shared" si="564"/>
        <v>0</v>
      </c>
      <c r="EN106" s="132"/>
      <c r="EO106" s="134">
        <f t="shared" si="565"/>
        <v>0</v>
      </c>
      <c r="EP106" s="80">
        <f t="shared" si="566"/>
        <v>0</v>
      </c>
      <c r="EQ106" s="249" t="str">
        <f t="shared" si="567"/>
        <v xml:space="preserve"> </v>
      </c>
      <c r="ER106" s="135">
        <f t="shared" si="568"/>
        <v>0</v>
      </c>
      <c r="ES106" s="20">
        <f t="shared" si="569"/>
        <v>0</v>
      </c>
      <c r="ET106" s="21">
        <f t="shared" si="570"/>
        <v>0</v>
      </c>
      <c r="EU106" s="131">
        <f t="shared" si="472"/>
        <v>1</v>
      </c>
      <c r="EV106" s="20">
        <f t="shared" si="571"/>
        <v>0</v>
      </c>
      <c r="EW106" s="132"/>
      <c r="EX106" s="20">
        <f t="shared" si="572"/>
        <v>0</v>
      </c>
      <c r="EY106" s="133"/>
      <c r="EZ106" s="131">
        <f t="shared" si="573"/>
        <v>1</v>
      </c>
      <c r="FA106" s="20">
        <f t="shared" si="574"/>
        <v>0</v>
      </c>
      <c r="FB106" s="132"/>
      <c r="FC106" s="134">
        <f t="shared" si="575"/>
        <v>0</v>
      </c>
      <c r="FD106" s="80">
        <f t="shared" si="576"/>
        <v>0</v>
      </c>
      <c r="FE106" s="249" t="str">
        <f t="shared" si="577"/>
        <v xml:space="preserve"> </v>
      </c>
      <c r="FO106" s="129" t="str">
        <f t="shared" si="578"/>
        <v>B/II</v>
      </c>
    </row>
    <row r="107" spans="2:171" x14ac:dyDescent="0.25">
      <c r="B107" s="130" t="s">
        <v>279</v>
      </c>
      <c r="C107" s="121"/>
      <c r="D107" s="121"/>
      <c r="E107" s="416" t="str">
        <f>'Pályáztatási szakasz'!E108:F108</f>
        <v>Költségelem megnevezés…</v>
      </c>
      <c r="F107" s="416"/>
      <c r="G107" s="250">
        <f>'Pályáztatási szakasz'!G108</f>
        <v>0</v>
      </c>
      <c r="H107" s="251">
        <f>'Pályáztatási szakasz'!AT108</f>
        <v>0</v>
      </c>
      <c r="I107" s="20">
        <f>'Pályáztatási szakasz'!AW108</f>
        <v>0</v>
      </c>
      <c r="J107" s="67">
        <f t="shared" si="462"/>
        <v>0</v>
      </c>
      <c r="K107" s="131">
        <f>'Pályáztatási szakasz'!AY108</f>
        <v>1</v>
      </c>
      <c r="L107" s="20">
        <f t="shared" si="473"/>
        <v>0</v>
      </c>
      <c r="M107" s="132"/>
      <c r="N107" s="20">
        <f t="shared" si="474"/>
        <v>0</v>
      </c>
      <c r="O107" s="133"/>
      <c r="P107" s="131">
        <f>'Pályáztatási szakasz'!BD108</f>
        <v>1</v>
      </c>
      <c r="Q107" s="20">
        <f t="shared" si="475"/>
        <v>0</v>
      </c>
      <c r="R107" s="132"/>
      <c r="S107" s="184">
        <f t="shared" si="476"/>
        <v>0</v>
      </c>
      <c r="T107" s="40">
        <f>'Pályáztatási szakasz'!W108</f>
        <v>0</v>
      </c>
      <c r="U107" s="249" t="str">
        <f t="shared" si="477"/>
        <v xml:space="preserve"> </v>
      </c>
      <c r="V107" s="135">
        <f t="shared" si="478"/>
        <v>0</v>
      </c>
      <c r="W107" s="20">
        <f t="shared" si="479"/>
        <v>0</v>
      </c>
      <c r="X107" s="21">
        <f t="shared" si="480"/>
        <v>0</v>
      </c>
      <c r="Y107" s="131">
        <f t="shared" si="463"/>
        <v>1</v>
      </c>
      <c r="Z107" s="20">
        <f t="shared" si="481"/>
        <v>0</v>
      </c>
      <c r="AA107" s="132"/>
      <c r="AB107" s="20">
        <f t="shared" si="482"/>
        <v>0</v>
      </c>
      <c r="AC107" s="133"/>
      <c r="AD107" s="131">
        <f t="shared" si="483"/>
        <v>1</v>
      </c>
      <c r="AE107" s="20">
        <f t="shared" si="484"/>
        <v>0</v>
      </c>
      <c r="AF107" s="132"/>
      <c r="AG107" s="134">
        <f t="shared" si="485"/>
        <v>0</v>
      </c>
      <c r="AH107" s="80">
        <f t="shared" si="486"/>
        <v>0</v>
      </c>
      <c r="AI107" s="249" t="str">
        <f t="shared" si="487"/>
        <v xml:space="preserve"> </v>
      </c>
      <c r="AJ107" s="135">
        <f t="shared" si="488"/>
        <v>0</v>
      </c>
      <c r="AK107" s="20">
        <f t="shared" si="489"/>
        <v>0</v>
      </c>
      <c r="AL107" s="21">
        <f t="shared" si="490"/>
        <v>0</v>
      </c>
      <c r="AM107" s="131">
        <f t="shared" si="464"/>
        <v>1</v>
      </c>
      <c r="AN107" s="20">
        <f t="shared" si="491"/>
        <v>0</v>
      </c>
      <c r="AO107" s="132"/>
      <c r="AP107" s="20">
        <f t="shared" si="492"/>
        <v>0</v>
      </c>
      <c r="AQ107" s="133"/>
      <c r="AR107" s="131">
        <f t="shared" si="493"/>
        <v>1</v>
      </c>
      <c r="AS107" s="20">
        <f t="shared" si="494"/>
        <v>0</v>
      </c>
      <c r="AT107" s="132"/>
      <c r="AU107" s="134">
        <f t="shared" si="495"/>
        <v>0</v>
      </c>
      <c r="AV107" s="80">
        <f t="shared" si="496"/>
        <v>0</v>
      </c>
      <c r="AW107" s="249" t="str">
        <f t="shared" si="497"/>
        <v xml:space="preserve"> </v>
      </c>
      <c r="AX107" s="135">
        <f t="shared" si="498"/>
        <v>0</v>
      </c>
      <c r="AY107" s="20">
        <f t="shared" si="499"/>
        <v>0</v>
      </c>
      <c r="AZ107" s="21">
        <f t="shared" si="500"/>
        <v>0</v>
      </c>
      <c r="BA107" s="131">
        <f t="shared" si="465"/>
        <v>1</v>
      </c>
      <c r="BB107" s="20">
        <f t="shared" si="501"/>
        <v>0</v>
      </c>
      <c r="BC107" s="132"/>
      <c r="BD107" s="20">
        <f t="shared" si="502"/>
        <v>0</v>
      </c>
      <c r="BE107" s="133"/>
      <c r="BF107" s="131">
        <f t="shared" si="503"/>
        <v>1</v>
      </c>
      <c r="BG107" s="20">
        <f t="shared" si="504"/>
        <v>0</v>
      </c>
      <c r="BH107" s="132"/>
      <c r="BI107" s="134">
        <f t="shared" si="505"/>
        <v>0</v>
      </c>
      <c r="BJ107" s="80">
        <f t="shared" si="506"/>
        <v>0</v>
      </c>
      <c r="BK107" s="249" t="str">
        <f t="shared" si="507"/>
        <v xml:space="preserve"> </v>
      </c>
      <c r="BL107" s="135">
        <f t="shared" si="508"/>
        <v>0</v>
      </c>
      <c r="BM107" s="20">
        <f t="shared" si="509"/>
        <v>0</v>
      </c>
      <c r="BN107" s="21">
        <f t="shared" si="510"/>
        <v>0</v>
      </c>
      <c r="BO107" s="131">
        <f t="shared" si="466"/>
        <v>1</v>
      </c>
      <c r="BP107" s="20">
        <f t="shared" si="511"/>
        <v>0</v>
      </c>
      <c r="BQ107" s="132"/>
      <c r="BR107" s="20">
        <f t="shared" si="512"/>
        <v>0</v>
      </c>
      <c r="BS107" s="133"/>
      <c r="BT107" s="131">
        <f t="shared" si="513"/>
        <v>1</v>
      </c>
      <c r="BU107" s="20">
        <f t="shared" si="514"/>
        <v>0</v>
      </c>
      <c r="BV107" s="132"/>
      <c r="BW107" s="134">
        <f t="shared" si="515"/>
        <v>0</v>
      </c>
      <c r="BX107" s="80">
        <f t="shared" si="516"/>
        <v>0</v>
      </c>
      <c r="BY107" s="249" t="str">
        <f t="shared" si="517"/>
        <v xml:space="preserve"> </v>
      </c>
      <c r="BZ107" s="135">
        <f t="shared" si="518"/>
        <v>0</v>
      </c>
      <c r="CA107" s="20">
        <f t="shared" si="519"/>
        <v>0</v>
      </c>
      <c r="CB107" s="21">
        <f t="shared" si="520"/>
        <v>0</v>
      </c>
      <c r="CC107" s="131">
        <f t="shared" si="467"/>
        <v>1</v>
      </c>
      <c r="CD107" s="20">
        <f t="shared" si="521"/>
        <v>0</v>
      </c>
      <c r="CE107" s="132"/>
      <c r="CF107" s="20">
        <f t="shared" si="522"/>
        <v>0</v>
      </c>
      <c r="CG107" s="133"/>
      <c r="CH107" s="131">
        <f t="shared" si="523"/>
        <v>1</v>
      </c>
      <c r="CI107" s="20">
        <f t="shared" si="524"/>
        <v>0</v>
      </c>
      <c r="CJ107" s="132"/>
      <c r="CK107" s="134">
        <f t="shared" si="525"/>
        <v>0</v>
      </c>
      <c r="CL107" s="80">
        <f t="shared" si="526"/>
        <v>0</v>
      </c>
      <c r="CM107" s="249" t="str">
        <f t="shared" si="527"/>
        <v xml:space="preserve"> </v>
      </c>
      <c r="CN107" s="135">
        <f t="shared" si="528"/>
        <v>0</v>
      </c>
      <c r="CO107" s="20">
        <f t="shared" si="529"/>
        <v>0</v>
      </c>
      <c r="CP107" s="21">
        <f t="shared" si="530"/>
        <v>0</v>
      </c>
      <c r="CQ107" s="131">
        <f t="shared" si="468"/>
        <v>1</v>
      </c>
      <c r="CR107" s="20">
        <f t="shared" si="531"/>
        <v>0</v>
      </c>
      <c r="CS107" s="132"/>
      <c r="CT107" s="20">
        <f t="shared" si="532"/>
        <v>0</v>
      </c>
      <c r="CU107" s="133"/>
      <c r="CV107" s="131">
        <f t="shared" si="533"/>
        <v>1</v>
      </c>
      <c r="CW107" s="20">
        <f t="shared" si="534"/>
        <v>0</v>
      </c>
      <c r="CX107" s="132"/>
      <c r="CY107" s="134">
        <f t="shared" si="535"/>
        <v>0</v>
      </c>
      <c r="CZ107" s="80">
        <f t="shared" si="536"/>
        <v>0</v>
      </c>
      <c r="DA107" s="249" t="str">
        <f t="shared" si="537"/>
        <v xml:space="preserve"> </v>
      </c>
      <c r="DB107" s="135">
        <f t="shared" si="538"/>
        <v>0</v>
      </c>
      <c r="DC107" s="20">
        <f t="shared" si="539"/>
        <v>0</v>
      </c>
      <c r="DD107" s="21">
        <f t="shared" si="540"/>
        <v>0</v>
      </c>
      <c r="DE107" s="131">
        <f t="shared" si="469"/>
        <v>1</v>
      </c>
      <c r="DF107" s="20">
        <f t="shared" si="541"/>
        <v>0</v>
      </c>
      <c r="DG107" s="132"/>
      <c r="DH107" s="20">
        <f t="shared" si="542"/>
        <v>0</v>
      </c>
      <c r="DI107" s="133"/>
      <c r="DJ107" s="131">
        <f t="shared" si="543"/>
        <v>1</v>
      </c>
      <c r="DK107" s="20">
        <f t="shared" si="544"/>
        <v>0</v>
      </c>
      <c r="DL107" s="132"/>
      <c r="DM107" s="134">
        <f t="shared" si="545"/>
        <v>0</v>
      </c>
      <c r="DN107" s="80">
        <f t="shared" si="546"/>
        <v>0</v>
      </c>
      <c r="DO107" s="249" t="str">
        <f t="shared" si="547"/>
        <v xml:space="preserve"> </v>
      </c>
      <c r="DP107" s="135">
        <f t="shared" si="548"/>
        <v>0</v>
      </c>
      <c r="DQ107" s="20">
        <f t="shared" si="549"/>
        <v>0</v>
      </c>
      <c r="DR107" s="21">
        <f t="shared" si="550"/>
        <v>0</v>
      </c>
      <c r="DS107" s="131">
        <f t="shared" si="470"/>
        <v>1</v>
      </c>
      <c r="DT107" s="20">
        <f t="shared" si="551"/>
        <v>0</v>
      </c>
      <c r="DU107" s="132"/>
      <c r="DV107" s="20">
        <f t="shared" si="552"/>
        <v>0</v>
      </c>
      <c r="DW107" s="133"/>
      <c r="DX107" s="131">
        <f t="shared" si="553"/>
        <v>1</v>
      </c>
      <c r="DY107" s="20">
        <f t="shared" si="554"/>
        <v>0</v>
      </c>
      <c r="DZ107" s="132"/>
      <c r="EA107" s="134">
        <f t="shared" si="555"/>
        <v>0</v>
      </c>
      <c r="EB107" s="80">
        <f t="shared" si="556"/>
        <v>0</v>
      </c>
      <c r="EC107" s="249" t="str">
        <f t="shared" si="557"/>
        <v xml:space="preserve"> </v>
      </c>
      <c r="ED107" s="135">
        <f t="shared" si="558"/>
        <v>0</v>
      </c>
      <c r="EE107" s="20">
        <f t="shared" si="559"/>
        <v>0</v>
      </c>
      <c r="EF107" s="21">
        <f t="shared" si="560"/>
        <v>0</v>
      </c>
      <c r="EG107" s="131">
        <f t="shared" si="471"/>
        <v>1</v>
      </c>
      <c r="EH107" s="20">
        <f t="shared" si="561"/>
        <v>0</v>
      </c>
      <c r="EI107" s="132"/>
      <c r="EJ107" s="20">
        <f t="shared" si="562"/>
        <v>0</v>
      </c>
      <c r="EK107" s="133"/>
      <c r="EL107" s="131">
        <f t="shared" si="563"/>
        <v>1</v>
      </c>
      <c r="EM107" s="20">
        <f t="shared" si="564"/>
        <v>0</v>
      </c>
      <c r="EN107" s="132"/>
      <c r="EO107" s="134">
        <f t="shared" si="565"/>
        <v>0</v>
      </c>
      <c r="EP107" s="80">
        <f t="shared" si="566"/>
        <v>0</v>
      </c>
      <c r="EQ107" s="249" t="str">
        <f t="shared" si="567"/>
        <v xml:space="preserve"> </v>
      </c>
      <c r="ER107" s="135">
        <f t="shared" si="568"/>
        <v>0</v>
      </c>
      <c r="ES107" s="20">
        <f t="shared" si="569"/>
        <v>0</v>
      </c>
      <c r="ET107" s="21">
        <f t="shared" si="570"/>
        <v>0</v>
      </c>
      <c r="EU107" s="131">
        <f t="shared" si="472"/>
        <v>1</v>
      </c>
      <c r="EV107" s="20">
        <f t="shared" si="571"/>
        <v>0</v>
      </c>
      <c r="EW107" s="132"/>
      <c r="EX107" s="20">
        <f t="shared" si="572"/>
        <v>0</v>
      </c>
      <c r="EY107" s="133"/>
      <c r="EZ107" s="131">
        <f t="shared" si="573"/>
        <v>1</v>
      </c>
      <c r="FA107" s="20">
        <f t="shared" si="574"/>
        <v>0</v>
      </c>
      <c r="FB107" s="132"/>
      <c r="FC107" s="134">
        <f t="shared" si="575"/>
        <v>0</v>
      </c>
      <c r="FD107" s="80">
        <f t="shared" si="576"/>
        <v>0</v>
      </c>
      <c r="FE107" s="249" t="str">
        <f t="shared" si="577"/>
        <v xml:space="preserve"> </v>
      </c>
      <c r="FO107" s="129" t="str">
        <f t="shared" si="578"/>
        <v>B/II</v>
      </c>
    </row>
    <row r="108" spans="2:171" x14ac:dyDescent="0.25">
      <c r="B108" s="130" t="s">
        <v>280</v>
      </c>
      <c r="C108" s="121"/>
      <c r="D108" s="121"/>
      <c r="E108" s="416" t="str">
        <f>'Pályáztatási szakasz'!E109:F109</f>
        <v>Költségelem megnevezés…</v>
      </c>
      <c r="F108" s="416"/>
      <c r="G108" s="250">
        <f>'Pályáztatási szakasz'!G109</f>
        <v>0</v>
      </c>
      <c r="H108" s="251">
        <f>'Pályáztatási szakasz'!AT109</f>
        <v>0</v>
      </c>
      <c r="I108" s="20">
        <f>'Pályáztatási szakasz'!AW109</f>
        <v>0</v>
      </c>
      <c r="J108" s="67">
        <f t="shared" si="462"/>
        <v>0</v>
      </c>
      <c r="K108" s="131">
        <f>'Pályáztatási szakasz'!AY109</f>
        <v>1</v>
      </c>
      <c r="L108" s="20">
        <f t="shared" si="473"/>
        <v>0</v>
      </c>
      <c r="M108" s="132"/>
      <c r="N108" s="20">
        <f t="shared" si="474"/>
        <v>0</v>
      </c>
      <c r="O108" s="133"/>
      <c r="P108" s="131">
        <f>'Pályáztatási szakasz'!BD109</f>
        <v>1</v>
      </c>
      <c r="Q108" s="20">
        <f t="shared" si="475"/>
        <v>0</v>
      </c>
      <c r="R108" s="132"/>
      <c r="S108" s="184">
        <f t="shared" si="476"/>
        <v>0</v>
      </c>
      <c r="T108" s="40">
        <f>'Pályáztatási szakasz'!W109</f>
        <v>0</v>
      </c>
      <c r="U108" s="249" t="str">
        <f t="shared" si="477"/>
        <v xml:space="preserve"> </v>
      </c>
      <c r="V108" s="135">
        <f t="shared" si="478"/>
        <v>0</v>
      </c>
      <c r="W108" s="20">
        <f t="shared" si="479"/>
        <v>0</v>
      </c>
      <c r="X108" s="21">
        <f t="shared" si="480"/>
        <v>0</v>
      </c>
      <c r="Y108" s="131">
        <f t="shared" si="463"/>
        <v>1</v>
      </c>
      <c r="Z108" s="20">
        <f t="shared" si="481"/>
        <v>0</v>
      </c>
      <c r="AA108" s="132"/>
      <c r="AB108" s="20">
        <f t="shared" si="482"/>
        <v>0</v>
      </c>
      <c r="AC108" s="133"/>
      <c r="AD108" s="131">
        <f t="shared" si="483"/>
        <v>1</v>
      </c>
      <c r="AE108" s="20">
        <f t="shared" si="484"/>
        <v>0</v>
      </c>
      <c r="AF108" s="132"/>
      <c r="AG108" s="134">
        <f t="shared" si="485"/>
        <v>0</v>
      </c>
      <c r="AH108" s="80">
        <f t="shared" si="486"/>
        <v>0</v>
      </c>
      <c r="AI108" s="249" t="str">
        <f t="shared" si="487"/>
        <v xml:space="preserve"> </v>
      </c>
      <c r="AJ108" s="135">
        <f t="shared" si="488"/>
        <v>0</v>
      </c>
      <c r="AK108" s="20">
        <f t="shared" si="489"/>
        <v>0</v>
      </c>
      <c r="AL108" s="21">
        <f t="shared" si="490"/>
        <v>0</v>
      </c>
      <c r="AM108" s="131">
        <f t="shared" si="464"/>
        <v>1</v>
      </c>
      <c r="AN108" s="20">
        <f t="shared" si="491"/>
        <v>0</v>
      </c>
      <c r="AO108" s="132"/>
      <c r="AP108" s="20">
        <f t="shared" si="492"/>
        <v>0</v>
      </c>
      <c r="AQ108" s="133"/>
      <c r="AR108" s="131">
        <f t="shared" si="493"/>
        <v>1</v>
      </c>
      <c r="AS108" s="20">
        <f t="shared" si="494"/>
        <v>0</v>
      </c>
      <c r="AT108" s="132"/>
      <c r="AU108" s="134">
        <f t="shared" si="495"/>
        <v>0</v>
      </c>
      <c r="AV108" s="80">
        <f t="shared" si="496"/>
        <v>0</v>
      </c>
      <c r="AW108" s="249" t="str">
        <f t="shared" si="497"/>
        <v xml:space="preserve"> </v>
      </c>
      <c r="AX108" s="135">
        <f t="shared" si="498"/>
        <v>0</v>
      </c>
      <c r="AY108" s="20">
        <f t="shared" si="499"/>
        <v>0</v>
      </c>
      <c r="AZ108" s="21">
        <f t="shared" si="500"/>
        <v>0</v>
      </c>
      <c r="BA108" s="131">
        <f t="shared" si="465"/>
        <v>1</v>
      </c>
      <c r="BB108" s="20">
        <f t="shared" si="501"/>
        <v>0</v>
      </c>
      <c r="BC108" s="132"/>
      <c r="BD108" s="20">
        <f t="shared" si="502"/>
        <v>0</v>
      </c>
      <c r="BE108" s="133"/>
      <c r="BF108" s="131">
        <f t="shared" si="503"/>
        <v>1</v>
      </c>
      <c r="BG108" s="20">
        <f t="shared" si="504"/>
        <v>0</v>
      </c>
      <c r="BH108" s="132"/>
      <c r="BI108" s="134">
        <f t="shared" si="505"/>
        <v>0</v>
      </c>
      <c r="BJ108" s="80">
        <f t="shared" si="506"/>
        <v>0</v>
      </c>
      <c r="BK108" s="249" t="str">
        <f t="shared" si="507"/>
        <v xml:space="preserve"> </v>
      </c>
      <c r="BL108" s="135">
        <f t="shared" si="508"/>
        <v>0</v>
      </c>
      <c r="BM108" s="20">
        <f t="shared" si="509"/>
        <v>0</v>
      </c>
      <c r="BN108" s="21">
        <f t="shared" si="510"/>
        <v>0</v>
      </c>
      <c r="BO108" s="131">
        <f t="shared" si="466"/>
        <v>1</v>
      </c>
      <c r="BP108" s="20">
        <f t="shared" si="511"/>
        <v>0</v>
      </c>
      <c r="BQ108" s="132"/>
      <c r="BR108" s="20">
        <f t="shared" si="512"/>
        <v>0</v>
      </c>
      <c r="BS108" s="133"/>
      <c r="BT108" s="131">
        <f t="shared" si="513"/>
        <v>1</v>
      </c>
      <c r="BU108" s="20">
        <f t="shared" si="514"/>
        <v>0</v>
      </c>
      <c r="BV108" s="132"/>
      <c r="BW108" s="134">
        <f t="shared" si="515"/>
        <v>0</v>
      </c>
      <c r="BX108" s="80">
        <f t="shared" si="516"/>
        <v>0</v>
      </c>
      <c r="BY108" s="249" t="str">
        <f t="shared" si="517"/>
        <v xml:space="preserve"> </v>
      </c>
      <c r="BZ108" s="135">
        <f t="shared" si="518"/>
        <v>0</v>
      </c>
      <c r="CA108" s="20">
        <f t="shared" si="519"/>
        <v>0</v>
      </c>
      <c r="CB108" s="21">
        <f t="shared" si="520"/>
        <v>0</v>
      </c>
      <c r="CC108" s="131">
        <f t="shared" si="467"/>
        <v>1</v>
      </c>
      <c r="CD108" s="20">
        <f t="shared" si="521"/>
        <v>0</v>
      </c>
      <c r="CE108" s="132"/>
      <c r="CF108" s="20">
        <f t="shared" si="522"/>
        <v>0</v>
      </c>
      <c r="CG108" s="133"/>
      <c r="CH108" s="131">
        <f t="shared" si="523"/>
        <v>1</v>
      </c>
      <c r="CI108" s="20">
        <f t="shared" si="524"/>
        <v>0</v>
      </c>
      <c r="CJ108" s="132"/>
      <c r="CK108" s="134">
        <f t="shared" si="525"/>
        <v>0</v>
      </c>
      <c r="CL108" s="80">
        <f t="shared" si="526"/>
        <v>0</v>
      </c>
      <c r="CM108" s="249" t="str">
        <f t="shared" si="527"/>
        <v xml:space="preserve"> </v>
      </c>
      <c r="CN108" s="135">
        <f t="shared" si="528"/>
        <v>0</v>
      </c>
      <c r="CO108" s="20">
        <f t="shared" si="529"/>
        <v>0</v>
      </c>
      <c r="CP108" s="21">
        <f t="shared" si="530"/>
        <v>0</v>
      </c>
      <c r="CQ108" s="131">
        <f t="shared" si="468"/>
        <v>1</v>
      </c>
      <c r="CR108" s="20">
        <f t="shared" si="531"/>
        <v>0</v>
      </c>
      <c r="CS108" s="132"/>
      <c r="CT108" s="20">
        <f t="shared" si="532"/>
        <v>0</v>
      </c>
      <c r="CU108" s="133"/>
      <c r="CV108" s="131">
        <f t="shared" si="533"/>
        <v>1</v>
      </c>
      <c r="CW108" s="20">
        <f t="shared" si="534"/>
        <v>0</v>
      </c>
      <c r="CX108" s="132"/>
      <c r="CY108" s="134">
        <f t="shared" si="535"/>
        <v>0</v>
      </c>
      <c r="CZ108" s="80">
        <f t="shared" si="536"/>
        <v>0</v>
      </c>
      <c r="DA108" s="249" t="str">
        <f t="shared" si="537"/>
        <v xml:space="preserve"> </v>
      </c>
      <c r="DB108" s="135">
        <f t="shared" si="538"/>
        <v>0</v>
      </c>
      <c r="DC108" s="20">
        <f t="shared" si="539"/>
        <v>0</v>
      </c>
      <c r="DD108" s="21">
        <f t="shared" si="540"/>
        <v>0</v>
      </c>
      <c r="DE108" s="131">
        <f t="shared" si="469"/>
        <v>1</v>
      </c>
      <c r="DF108" s="20">
        <f t="shared" si="541"/>
        <v>0</v>
      </c>
      <c r="DG108" s="132"/>
      <c r="DH108" s="20">
        <f t="shared" si="542"/>
        <v>0</v>
      </c>
      <c r="DI108" s="133"/>
      <c r="DJ108" s="131">
        <f t="shared" si="543"/>
        <v>1</v>
      </c>
      <c r="DK108" s="20">
        <f t="shared" si="544"/>
        <v>0</v>
      </c>
      <c r="DL108" s="132"/>
      <c r="DM108" s="134">
        <f t="shared" si="545"/>
        <v>0</v>
      </c>
      <c r="DN108" s="80">
        <f t="shared" si="546"/>
        <v>0</v>
      </c>
      <c r="DO108" s="249" t="str">
        <f t="shared" si="547"/>
        <v xml:space="preserve"> </v>
      </c>
      <c r="DP108" s="135">
        <f t="shared" si="548"/>
        <v>0</v>
      </c>
      <c r="DQ108" s="20">
        <f t="shared" si="549"/>
        <v>0</v>
      </c>
      <c r="DR108" s="21">
        <f t="shared" si="550"/>
        <v>0</v>
      </c>
      <c r="DS108" s="131">
        <f t="shared" si="470"/>
        <v>1</v>
      </c>
      <c r="DT108" s="20">
        <f t="shared" si="551"/>
        <v>0</v>
      </c>
      <c r="DU108" s="132"/>
      <c r="DV108" s="20">
        <f t="shared" si="552"/>
        <v>0</v>
      </c>
      <c r="DW108" s="133"/>
      <c r="DX108" s="131">
        <f t="shared" si="553"/>
        <v>1</v>
      </c>
      <c r="DY108" s="20">
        <f t="shared" si="554"/>
        <v>0</v>
      </c>
      <c r="DZ108" s="132"/>
      <c r="EA108" s="134">
        <f t="shared" si="555"/>
        <v>0</v>
      </c>
      <c r="EB108" s="80">
        <f t="shared" si="556"/>
        <v>0</v>
      </c>
      <c r="EC108" s="249" t="str">
        <f t="shared" si="557"/>
        <v xml:space="preserve"> </v>
      </c>
      <c r="ED108" s="135">
        <f t="shared" si="558"/>
        <v>0</v>
      </c>
      <c r="EE108" s="20">
        <f t="shared" si="559"/>
        <v>0</v>
      </c>
      <c r="EF108" s="21">
        <f t="shared" si="560"/>
        <v>0</v>
      </c>
      <c r="EG108" s="131">
        <f t="shared" si="471"/>
        <v>1</v>
      </c>
      <c r="EH108" s="20">
        <f t="shared" si="561"/>
        <v>0</v>
      </c>
      <c r="EI108" s="132"/>
      <c r="EJ108" s="20">
        <f t="shared" si="562"/>
        <v>0</v>
      </c>
      <c r="EK108" s="133"/>
      <c r="EL108" s="131">
        <f t="shared" si="563"/>
        <v>1</v>
      </c>
      <c r="EM108" s="20">
        <f t="shared" si="564"/>
        <v>0</v>
      </c>
      <c r="EN108" s="132"/>
      <c r="EO108" s="134">
        <f t="shared" si="565"/>
        <v>0</v>
      </c>
      <c r="EP108" s="80">
        <f t="shared" si="566"/>
        <v>0</v>
      </c>
      <c r="EQ108" s="249" t="str">
        <f t="shared" si="567"/>
        <v xml:space="preserve"> </v>
      </c>
      <c r="ER108" s="135">
        <f t="shared" si="568"/>
        <v>0</v>
      </c>
      <c r="ES108" s="20">
        <f t="shared" si="569"/>
        <v>0</v>
      </c>
      <c r="ET108" s="21">
        <f t="shared" si="570"/>
        <v>0</v>
      </c>
      <c r="EU108" s="131">
        <f t="shared" si="472"/>
        <v>1</v>
      </c>
      <c r="EV108" s="20">
        <f t="shared" si="571"/>
        <v>0</v>
      </c>
      <c r="EW108" s="132"/>
      <c r="EX108" s="20">
        <f t="shared" si="572"/>
        <v>0</v>
      </c>
      <c r="EY108" s="133"/>
      <c r="EZ108" s="131">
        <f t="shared" si="573"/>
        <v>1</v>
      </c>
      <c r="FA108" s="20">
        <f t="shared" si="574"/>
        <v>0</v>
      </c>
      <c r="FB108" s="132"/>
      <c r="FC108" s="134">
        <f t="shared" si="575"/>
        <v>0</v>
      </c>
      <c r="FD108" s="80">
        <f t="shared" si="576"/>
        <v>0</v>
      </c>
      <c r="FE108" s="249" t="str">
        <f t="shared" si="577"/>
        <v xml:space="preserve"> </v>
      </c>
      <c r="FO108" s="129" t="str">
        <f t="shared" si="578"/>
        <v>B/II</v>
      </c>
    </row>
    <row r="109" spans="2:171" x14ac:dyDescent="0.25">
      <c r="B109" s="130" t="s">
        <v>281</v>
      </c>
      <c r="C109" s="121"/>
      <c r="D109" s="121"/>
      <c r="E109" s="416" t="str">
        <f>'Pályáztatási szakasz'!E110:F110</f>
        <v>Költségelem megnevezés…</v>
      </c>
      <c r="F109" s="416"/>
      <c r="G109" s="250">
        <f>'Pályáztatási szakasz'!G110</f>
        <v>0</v>
      </c>
      <c r="H109" s="251">
        <f>'Pályáztatási szakasz'!AT110</f>
        <v>0</v>
      </c>
      <c r="I109" s="20">
        <f>'Pályáztatási szakasz'!AW110</f>
        <v>0</v>
      </c>
      <c r="J109" s="67">
        <f t="shared" si="462"/>
        <v>0</v>
      </c>
      <c r="K109" s="131">
        <f>'Pályáztatási szakasz'!AY110</f>
        <v>1</v>
      </c>
      <c r="L109" s="20">
        <f t="shared" si="473"/>
        <v>0</v>
      </c>
      <c r="M109" s="132"/>
      <c r="N109" s="20">
        <f t="shared" si="474"/>
        <v>0</v>
      </c>
      <c r="O109" s="133"/>
      <c r="P109" s="131">
        <f>'Pályáztatási szakasz'!BD110</f>
        <v>1</v>
      </c>
      <c r="Q109" s="20">
        <f t="shared" si="475"/>
        <v>0</v>
      </c>
      <c r="R109" s="132"/>
      <c r="S109" s="184">
        <f t="shared" si="476"/>
        <v>0</v>
      </c>
      <c r="T109" s="40">
        <f>'Pályáztatási szakasz'!W110</f>
        <v>0</v>
      </c>
      <c r="U109" s="249" t="str">
        <f t="shared" si="477"/>
        <v xml:space="preserve"> </v>
      </c>
      <c r="V109" s="135">
        <f t="shared" si="478"/>
        <v>0</v>
      </c>
      <c r="W109" s="20">
        <f t="shared" si="479"/>
        <v>0</v>
      </c>
      <c r="X109" s="21">
        <f t="shared" si="480"/>
        <v>0</v>
      </c>
      <c r="Y109" s="131">
        <f t="shared" si="463"/>
        <v>1</v>
      </c>
      <c r="Z109" s="20">
        <f t="shared" si="481"/>
        <v>0</v>
      </c>
      <c r="AA109" s="132"/>
      <c r="AB109" s="20">
        <f t="shared" si="482"/>
        <v>0</v>
      </c>
      <c r="AC109" s="133"/>
      <c r="AD109" s="131">
        <f t="shared" si="483"/>
        <v>1</v>
      </c>
      <c r="AE109" s="20">
        <f t="shared" si="484"/>
        <v>0</v>
      </c>
      <c r="AF109" s="132"/>
      <c r="AG109" s="134">
        <f t="shared" si="485"/>
        <v>0</v>
      </c>
      <c r="AH109" s="80">
        <f t="shared" si="486"/>
        <v>0</v>
      </c>
      <c r="AI109" s="249" t="str">
        <f t="shared" si="487"/>
        <v xml:space="preserve"> </v>
      </c>
      <c r="AJ109" s="135">
        <f t="shared" si="488"/>
        <v>0</v>
      </c>
      <c r="AK109" s="20">
        <f t="shared" si="489"/>
        <v>0</v>
      </c>
      <c r="AL109" s="21">
        <f t="shared" si="490"/>
        <v>0</v>
      </c>
      <c r="AM109" s="131">
        <f t="shared" si="464"/>
        <v>1</v>
      </c>
      <c r="AN109" s="20">
        <f t="shared" si="491"/>
        <v>0</v>
      </c>
      <c r="AO109" s="132"/>
      <c r="AP109" s="20">
        <f t="shared" si="492"/>
        <v>0</v>
      </c>
      <c r="AQ109" s="133"/>
      <c r="AR109" s="131">
        <f t="shared" si="493"/>
        <v>1</v>
      </c>
      <c r="AS109" s="20">
        <f t="shared" si="494"/>
        <v>0</v>
      </c>
      <c r="AT109" s="132"/>
      <c r="AU109" s="134">
        <f t="shared" si="495"/>
        <v>0</v>
      </c>
      <c r="AV109" s="80">
        <f t="shared" si="496"/>
        <v>0</v>
      </c>
      <c r="AW109" s="249" t="str">
        <f t="shared" si="497"/>
        <v xml:space="preserve"> </v>
      </c>
      <c r="AX109" s="135">
        <f t="shared" si="498"/>
        <v>0</v>
      </c>
      <c r="AY109" s="20">
        <f t="shared" si="499"/>
        <v>0</v>
      </c>
      <c r="AZ109" s="21">
        <f t="shared" si="500"/>
        <v>0</v>
      </c>
      <c r="BA109" s="131">
        <f t="shared" si="465"/>
        <v>1</v>
      </c>
      <c r="BB109" s="20">
        <f t="shared" si="501"/>
        <v>0</v>
      </c>
      <c r="BC109" s="132"/>
      <c r="BD109" s="20">
        <f t="shared" si="502"/>
        <v>0</v>
      </c>
      <c r="BE109" s="133"/>
      <c r="BF109" s="131">
        <f t="shared" si="503"/>
        <v>1</v>
      </c>
      <c r="BG109" s="20">
        <f t="shared" si="504"/>
        <v>0</v>
      </c>
      <c r="BH109" s="132"/>
      <c r="BI109" s="134">
        <f t="shared" si="505"/>
        <v>0</v>
      </c>
      <c r="BJ109" s="80">
        <f t="shared" si="506"/>
        <v>0</v>
      </c>
      <c r="BK109" s="249" t="str">
        <f t="shared" si="507"/>
        <v xml:space="preserve"> </v>
      </c>
      <c r="BL109" s="135">
        <f t="shared" si="508"/>
        <v>0</v>
      </c>
      <c r="BM109" s="20">
        <f t="shared" si="509"/>
        <v>0</v>
      </c>
      <c r="BN109" s="21">
        <f t="shared" si="510"/>
        <v>0</v>
      </c>
      <c r="BO109" s="131">
        <f t="shared" si="466"/>
        <v>1</v>
      </c>
      <c r="BP109" s="20">
        <f t="shared" si="511"/>
        <v>0</v>
      </c>
      <c r="BQ109" s="132"/>
      <c r="BR109" s="20">
        <f t="shared" si="512"/>
        <v>0</v>
      </c>
      <c r="BS109" s="133"/>
      <c r="BT109" s="131">
        <f t="shared" si="513"/>
        <v>1</v>
      </c>
      <c r="BU109" s="20">
        <f t="shared" si="514"/>
        <v>0</v>
      </c>
      <c r="BV109" s="132"/>
      <c r="BW109" s="134">
        <f t="shared" si="515"/>
        <v>0</v>
      </c>
      <c r="BX109" s="80">
        <f t="shared" si="516"/>
        <v>0</v>
      </c>
      <c r="BY109" s="249" t="str">
        <f t="shared" si="517"/>
        <v xml:space="preserve"> </v>
      </c>
      <c r="BZ109" s="135">
        <f t="shared" si="518"/>
        <v>0</v>
      </c>
      <c r="CA109" s="20">
        <f t="shared" si="519"/>
        <v>0</v>
      </c>
      <c r="CB109" s="21">
        <f t="shared" si="520"/>
        <v>0</v>
      </c>
      <c r="CC109" s="131">
        <f t="shared" si="467"/>
        <v>1</v>
      </c>
      <c r="CD109" s="20">
        <f t="shared" si="521"/>
        <v>0</v>
      </c>
      <c r="CE109" s="132"/>
      <c r="CF109" s="20">
        <f t="shared" si="522"/>
        <v>0</v>
      </c>
      <c r="CG109" s="133"/>
      <c r="CH109" s="131">
        <f t="shared" si="523"/>
        <v>1</v>
      </c>
      <c r="CI109" s="20">
        <f t="shared" si="524"/>
        <v>0</v>
      </c>
      <c r="CJ109" s="132"/>
      <c r="CK109" s="134">
        <f t="shared" si="525"/>
        <v>0</v>
      </c>
      <c r="CL109" s="80">
        <f t="shared" si="526"/>
        <v>0</v>
      </c>
      <c r="CM109" s="249" t="str">
        <f t="shared" si="527"/>
        <v xml:space="preserve"> </v>
      </c>
      <c r="CN109" s="135">
        <f t="shared" si="528"/>
        <v>0</v>
      </c>
      <c r="CO109" s="20">
        <f t="shared" si="529"/>
        <v>0</v>
      </c>
      <c r="CP109" s="21">
        <f t="shared" si="530"/>
        <v>0</v>
      </c>
      <c r="CQ109" s="131">
        <f t="shared" si="468"/>
        <v>1</v>
      </c>
      <c r="CR109" s="20">
        <f t="shared" si="531"/>
        <v>0</v>
      </c>
      <c r="CS109" s="132"/>
      <c r="CT109" s="20">
        <f t="shared" si="532"/>
        <v>0</v>
      </c>
      <c r="CU109" s="133"/>
      <c r="CV109" s="131">
        <f t="shared" si="533"/>
        <v>1</v>
      </c>
      <c r="CW109" s="20">
        <f t="shared" si="534"/>
        <v>0</v>
      </c>
      <c r="CX109" s="132"/>
      <c r="CY109" s="134">
        <f t="shared" si="535"/>
        <v>0</v>
      </c>
      <c r="CZ109" s="80">
        <f t="shared" si="536"/>
        <v>0</v>
      </c>
      <c r="DA109" s="249" t="str">
        <f t="shared" si="537"/>
        <v xml:space="preserve"> </v>
      </c>
      <c r="DB109" s="135">
        <f t="shared" si="538"/>
        <v>0</v>
      </c>
      <c r="DC109" s="20">
        <f t="shared" si="539"/>
        <v>0</v>
      </c>
      <c r="DD109" s="21">
        <f t="shared" si="540"/>
        <v>0</v>
      </c>
      <c r="DE109" s="131">
        <f t="shared" si="469"/>
        <v>1</v>
      </c>
      <c r="DF109" s="20">
        <f t="shared" si="541"/>
        <v>0</v>
      </c>
      <c r="DG109" s="132"/>
      <c r="DH109" s="20">
        <f t="shared" si="542"/>
        <v>0</v>
      </c>
      <c r="DI109" s="133"/>
      <c r="DJ109" s="131">
        <f t="shared" si="543"/>
        <v>1</v>
      </c>
      <c r="DK109" s="20">
        <f t="shared" si="544"/>
        <v>0</v>
      </c>
      <c r="DL109" s="132"/>
      <c r="DM109" s="134">
        <f t="shared" si="545"/>
        <v>0</v>
      </c>
      <c r="DN109" s="80">
        <f t="shared" si="546"/>
        <v>0</v>
      </c>
      <c r="DO109" s="249" t="str">
        <f t="shared" si="547"/>
        <v xml:space="preserve"> </v>
      </c>
      <c r="DP109" s="135">
        <f t="shared" si="548"/>
        <v>0</v>
      </c>
      <c r="DQ109" s="20">
        <f t="shared" si="549"/>
        <v>0</v>
      </c>
      <c r="DR109" s="21">
        <f t="shared" si="550"/>
        <v>0</v>
      </c>
      <c r="DS109" s="131">
        <f t="shared" si="470"/>
        <v>1</v>
      </c>
      <c r="DT109" s="20">
        <f t="shared" si="551"/>
        <v>0</v>
      </c>
      <c r="DU109" s="132"/>
      <c r="DV109" s="20">
        <f t="shared" si="552"/>
        <v>0</v>
      </c>
      <c r="DW109" s="133"/>
      <c r="DX109" s="131">
        <f t="shared" si="553"/>
        <v>1</v>
      </c>
      <c r="DY109" s="20">
        <f t="shared" si="554"/>
        <v>0</v>
      </c>
      <c r="DZ109" s="132"/>
      <c r="EA109" s="134">
        <f t="shared" si="555"/>
        <v>0</v>
      </c>
      <c r="EB109" s="80">
        <f t="shared" si="556"/>
        <v>0</v>
      </c>
      <c r="EC109" s="249" t="str">
        <f t="shared" si="557"/>
        <v xml:space="preserve"> </v>
      </c>
      <c r="ED109" s="135">
        <f t="shared" si="558"/>
        <v>0</v>
      </c>
      <c r="EE109" s="20">
        <f t="shared" si="559"/>
        <v>0</v>
      </c>
      <c r="EF109" s="21">
        <f t="shared" si="560"/>
        <v>0</v>
      </c>
      <c r="EG109" s="131">
        <f t="shared" si="471"/>
        <v>1</v>
      </c>
      <c r="EH109" s="20">
        <f t="shared" si="561"/>
        <v>0</v>
      </c>
      <c r="EI109" s="132"/>
      <c r="EJ109" s="20">
        <f t="shared" si="562"/>
        <v>0</v>
      </c>
      <c r="EK109" s="133"/>
      <c r="EL109" s="131">
        <f t="shared" si="563"/>
        <v>1</v>
      </c>
      <c r="EM109" s="20">
        <f t="shared" si="564"/>
        <v>0</v>
      </c>
      <c r="EN109" s="132"/>
      <c r="EO109" s="134">
        <f t="shared" si="565"/>
        <v>0</v>
      </c>
      <c r="EP109" s="80">
        <f t="shared" si="566"/>
        <v>0</v>
      </c>
      <c r="EQ109" s="249" t="str">
        <f t="shared" si="567"/>
        <v xml:space="preserve"> </v>
      </c>
      <c r="ER109" s="135">
        <f t="shared" si="568"/>
        <v>0</v>
      </c>
      <c r="ES109" s="20">
        <f t="shared" si="569"/>
        <v>0</v>
      </c>
      <c r="ET109" s="21">
        <f t="shared" si="570"/>
        <v>0</v>
      </c>
      <c r="EU109" s="131">
        <f t="shared" si="472"/>
        <v>1</v>
      </c>
      <c r="EV109" s="20">
        <f t="shared" si="571"/>
        <v>0</v>
      </c>
      <c r="EW109" s="132"/>
      <c r="EX109" s="20">
        <f t="shared" si="572"/>
        <v>0</v>
      </c>
      <c r="EY109" s="133"/>
      <c r="EZ109" s="131">
        <f t="shared" si="573"/>
        <v>1</v>
      </c>
      <c r="FA109" s="20">
        <f t="shared" si="574"/>
        <v>0</v>
      </c>
      <c r="FB109" s="132"/>
      <c r="FC109" s="134">
        <f t="shared" si="575"/>
        <v>0</v>
      </c>
      <c r="FD109" s="80">
        <f t="shared" si="576"/>
        <v>0</v>
      </c>
      <c r="FE109" s="249" t="str">
        <f t="shared" si="577"/>
        <v xml:space="preserve"> </v>
      </c>
      <c r="FO109" s="129" t="str">
        <f t="shared" si="578"/>
        <v>B/II</v>
      </c>
    </row>
    <row r="110" spans="2:171" x14ac:dyDescent="0.25">
      <c r="B110" s="130" t="s">
        <v>282</v>
      </c>
      <c r="C110" s="121"/>
      <c r="D110" s="121"/>
      <c r="E110" s="416" t="str">
        <f>'Pályáztatási szakasz'!E111:F111</f>
        <v>Költségelem megnevezés…</v>
      </c>
      <c r="F110" s="416"/>
      <c r="G110" s="250">
        <f>'Pályáztatási szakasz'!G111</f>
        <v>0</v>
      </c>
      <c r="H110" s="251">
        <f>'Pályáztatási szakasz'!AT111</f>
        <v>0</v>
      </c>
      <c r="I110" s="20">
        <f>'Pályáztatási szakasz'!AW111</f>
        <v>0</v>
      </c>
      <c r="J110" s="67">
        <f t="shared" si="462"/>
        <v>0</v>
      </c>
      <c r="K110" s="131">
        <f>'Pályáztatási szakasz'!AY111</f>
        <v>1</v>
      </c>
      <c r="L110" s="20">
        <f t="shared" si="473"/>
        <v>0</v>
      </c>
      <c r="M110" s="132"/>
      <c r="N110" s="20">
        <f t="shared" si="474"/>
        <v>0</v>
      </c>
      <c r="O110" s="133"/>
      <c r="P110" s="131">
        <f>'Pályáztatási szakasz'!BD111</f>
        <v>1</v>
      </c>
      <c r="Q110" s="20">
        <f t="shared" si="475"/>
        <v>0</v>
      </c>
      <c r="R110" s="132"/>
      <c r="S110" s="184">
        <f t="shared" si="476"/>
        <v>0</v>
      </c>
      <c r="T110" s="40">
        <f>'Pályáztatási szakasz'!W111</f>
        <v>0</v>
      </c>
      <c r="U110" s="249" t="str">
        <f t="shared" si="477"/>
        <v xml:space="preserve"> </v>
      </c>
      <c r="V110" s="135">
        <f t="shared" si="478"/>
        <v>0</v>
      </c>
      <c r="W110" s="20">
        <f t="shared" si="479"/>
        <v>0</v>
      </c>
      <c r="X110" s="21">
        <f t="shared" si="480"/>
        <v>0</v>
      </c>
      <c r="Y110" s="131">
        <f t="shared" si="463"/>
        <v>1</v>
      </c>
      <c r="Z110" s="20">
        <f t="shared" si="481"/>
        <v>0</v>
      </c>
      <c r="AA110" s="132"/>
      <c r="AB110" s="20">
        <f t="shared" si="482"/>
        <v>0</v>
      </c>
      <c r="AC110" s="133"/>
      <c r="AD110" s="131">
        <f t="shared" si="483"/>
        <v>1</v>
      </c>
      <c r="AE110" s="20">
        <f t="shared" si="484"/>
        <v>0</v>
      </c>
      <c r="AF110" s="132"/>
      <c r="AG110" s="134">
        <f t="shared" si="485"/>
        <v>0</v>
      </c>
      <c r="AH110" s="80">
        <f t="shared" si="486"/>
        <v>0</v>
      </c>
      <c r="AI110" s="249" t="str">
        <f t="shared" si="487"/>
        <v xml:space="preserve"> </v>
      </c>
      <c r="AJ110" s="135">
        <f t="shared" si="488"/>
        <v>0</v>
      </c>
      <c r="AK110" s="20">
        <f t="shared" si="489"/>
        <v>0</v>
      </c>
      <c r="AL110" s="21">
        <f t="shared" si="490"/>
        <v>0</v>
      </c>
      <c r="AM110" s="131">
        <f t="shared" si="464"/>
        <v>1</v>
      </c>
      <c r="AN110" s="20">
        <f t="shared" si="491"/>
        <v>0</v>
      </c>
      <c r="AO110" s="132"/>
      <c r="AP110" s="20">
        <f t="shared" si="492"/>
        <v>0</v>
      </c>
      <c r="AQ110" s="133"/>
      <c r="AR110" s="131">
        <f t="shared" si="493"/>
        <v>1</v>
      </c>
      <c r="AS110" s="20">
        <f t="shared" si="494"/>
        <v>0</v>
      </c>
      <c r="AT110" s="132"/>
      <c r="AU110" s="134">
        <f t="shared" si="495"/>
        <v>0</v>
      </c>
      <c r="AV110" s="80">
        <f t="shared" si="496"/>
        <v>0</v>
      </c>
      <c r="AW110" s="249" t="str">
        <f t="shared" si="497"/>
        <v xml:space="preserve"> </v>
      </c>
      <c r="AX110" s="135">
        <f t="shared" si="498"/>
        <v>0</v>
      </c>
      <c r="AY110" s="20">
        <f t="shared" si="499"/>
        <v>0</v>
      </c>
      <c r="AZ110" s="21">
        <f t="shared" si="500"/>
        <v>0</v>
      </c>
      <c r="BA110" s="131">
        <f t="shared" si="465"/>
        <v>1</v>
      </c>
      <c r="BB110" s="20">
        <f t="shared" si="501"/>
        <v>0</v>
      </c>
      <c r="BC110" s="132"/>
      <c r="BD110" s="20">
        <f t="shared" si="502"/>
        <v>0</v>
      </c>
      <c r="BE110" s="133"/>
      <c r="BF110" s="131">
        <f t="shared" si="503"/>
        <v>1</v>
      </c>
      <c r="BG110" s="20">
        <f t="shared" si="504"/>
        <v>0</v>
      </c>
      <c r="BH110" s="132"/>
      <c r="BI110" s="134">
        <f t="shared" si="505"/>
        <v>0</v>
      </c>
      <c r="BJ110" s="80">
        <f t="shared" si="506"/>
        <v>0</v>
      </c>
      <c r="BK110" s="249" t="str">
        <f t="shared" si="507"/>
        <v xml:space="preserve"> </v>
      </c>
      <c r="BL110" s="135">
        <f t="shared" si="508"/>
        <v>0</v>
      </c>
      <c r="BM110" s="20">
        <f t="shared" si="509"/>
        <v>0</v>
      </c>
      <c r="BN110" s="21">
        <f t="shared" si="510"/>
        <v>0</v>
      </c>
      <c r="BO110" s="131">
        <f t="shared" si="466"/>
        <v>1</v>
      </c>
      <c r="BP110" s="20">
        <f t="shared" si="511"/>
        <v>0</v>
      </c>
      <c r="BQ110" s="132"/>
      <c r="BR110" s="20">
        <f t="shared" si="512"/>
        <v>0</v>
      </c>
      <c r="BS110" s="133"/>
      <c r="BT110" s="131">
        <f t="shared" si="513"/>
        <v>1</v>
      </c>
      <c r="BU110" s="20">
        <f t="shared" si="514"/>
        <v>0</v>
      </c>
      <c r="BV110" s="132"/>
      <c r="BW110" s="134">
        <f t="shared" si="515"/>
        <v>0</v>
      </c>
      <c r="BX110" s="80">
        <f t="shared" si="516"/>
        <v>0</v>
      </c>
      <c r="BY110" s="249" t="str">
        <f t="shared" si="517"/>
        <v xml:space="preserve"> </v>
      </c>
      <c r="BZ110" s="135">
        <f t="shared" si="518"/>
        <v>0</v>
      </c>
      <c r="CA110" s="20">
        <f t="shared" si="519"/>
        <v>0</v>
      </c>
      <c r="CB110" s="21">
        <f t="shared" si="520"/>
        <v>0</v>
      </c>
      <c r="CC110" s="131">
        <f t="shared" si="467"/>
        <v>1</v>
      </c>
      <c r="CD110" s="20">
        <f t="shared" si="521"/>
        <v>0</v>
      </c>
      <c r="CE110" s="132"/>
      <c r="CF110" s="20">
        <f t="shared" si="522"/>
        <v>0</v>
      </c>
      <c r="CG110" s="133"/>
      <c r="CH110" s="131">
        <f t="shared" si="523"/>
        <v>1</v>
      </c>
      <c r="CI110" s="20">
        <f t="shared" si="524"/>
        <v>0</v>
      </c>
      <c r="CJ110" s="132"/>
      <c r="CK110" s="134">
        <f t="shared" si="525"/>
        <v>0</v>
      </c>
      <c r="CL110" s="80">
        <f t="shared" si="526"/>
        <v>0</v>
      </c>
      <c r="CM110" s="249" t="str">
        <f t="shared" si="527"/>
        <v xml:space="preserve"> </v>
      </c>
      <c r="CN110" s="135">
        <f t="shared" si="528"/>
        <v>0</v>
      </c>
      <c r="CO110" s="20">
        <f t="shared" si="529"/>
        <v>0</v>
      </c>
      <c r="CP110" s="21">
        <f t="shared" si="530"/>
        <v>0</v>
      </c>
      <c r="CQ110" s="131">
        <f t="shared" si="468"/>
        <v>1</v>
      </c>
      <c r="CR110" s="20">
        <f t="shared" si="531"/>
        <v>0</v>
      </c>
      <c r="CS110" s="132"/>
      <c r="CT110" s="20">
        <f t="shared" si="532"/>
        <v>0</v>
      </c>
      <c r="CU110" s="133"/>
      <c r="CV110" s="131">
        <f t="shared" si="533"/>
        <v>1</v>
      </c>
      <c r="CW110" s="20">
        <f t="shared" si="534"/>
        <v>0</v>
      </c>
      <c r="CX110" s="132"/>
      <c r="CY110" s="134">
        <f t="shared" si="535"/>
        <v>0</v>
      </c>
      <c r="CZ110" s="80">
        <f t="shared" si="536"/>
        <v>0</v>
      </c>
      <c r="DA110" s="249" t="str">
        <f t="shared" si="537"/>
        <v xml:space="preserve"> </v>
      </c>
      <c r="DB110" s="135">
        <f t="shared" si="538"/>
        <v>0</v>
      </c>
      <c r="DC110" s="20">
        <f t="shared" si="539"/>
        <v>0</v>
      </c>
      <c r="DD110" s="21">
        <f t="shared" si="540"/>
        <v>0</v>
      </c>
      <c r="DE110" s="131">
        <f t="shared" si="469"/>
        <v>1</v>
      </c>
      <c r="DF110" s="20">
        <f t="shared" si="541"/>
        <v>0</v>
      </c>
      <c r="DG110" s="132"/>
      <c r="DH110" s="20">
        <f t="shared" si="542"/>
        <v>0</v>
      </c>
      <c r="DI110" s="133"/>
      <c r="DJ110" s="131">
        <f t="shared" si="543"/>
        <v>1</v>
      </c>
      <c r="DK110" s="20">
        <f t="shared" si="544"/>
        <v>0</v>
      </c>
      <c r="DL110" s="132"/>
      <c r="DM110" s="134">
        <f t="shared" si="545"/>
        <v>0</v>
      </c>
      <c r="DN110" s="80">
        <f t="shared" si="546"/>
        <v>0</v>
      </c>
      <c r="DO110" s="249" t="str">
        <f t="shared" si="547"/>
        <v xml:space="preserve"> </v>
      </c>
      <c r="DP110" s="135">
        <f t="shared" si="548"/>
        <v>0</v>
      </c>
      <c r="DQ110" s="20">
        <f t="shared" si="549"/>
        <v>0</v>
      </c>
      <c r="DR110" s="21">
        <f t="shared" si="550"/>
        <v>0</v>
      </c>
      <c r="DS110" s="131">
        <f t="shared" si="470"/>
        <v>1</v>
      </c>
      <c r="DT110" s="20">
        <f t="shared" si="551"/>
        <v>0</v>
      </c>
      <c r="DU110" s="132"/>
      <c r="DV110" s="20">
        <f t="shared" si="552"/>
        <v>0</v>
      </c>
      <c r="DW110" s="133"/>
      <c r="DX110" s="131">
        <f t="shared" si="553"/>
        <v>1</v>
      </c>
      <c r="DY110" s="20">
        <f t="shared" si="554"/>
        <v>0</v>
      </c>
      <c r="DZ110" s="132"/>
      <c r="EA110" s="134">
        <f t="shared" si="555"/>
        <v>0</v>
      </c>
      <c r="EB110" s="80">
        <f t="shared" si="556"/>
        <v>0</v>
      </c>
      <c r="EC110" s="249" t="str">
        <f t="shared" si="557"/>
        <v xml:space="preserve"> </v>
      </c>
      <c r="ED110" s="135">
        <f t="shared" si="558"/>
        <v>0</v>
      </c>
      <c r="EE110" s="20">
        <f t="shared" si="559"/>
        <v>0</v>
      </c>
      <c r="EF110" s="21">
        <f t="shared" si="560"/>
        <v>0</v>
      </c>
      <c r="EG110" s="131">
        <f t="shared" si="471"/>
        <v>1</v>
      </c>
      <c r="EH110" s="20">
        <f t="shared" si="561"/>
        <v>0</v>
      </c>
      <c r="EI110" s="132"/>
      <c r="EJ110" s="20">
        <f t="shared" si="562"/>
        <v>0</v>
      </c>
      <c r="EK110" s="133"/>
      <c r="EL110" s="131">
        <f t="shared" si="563"/>
        <v>1</v>
      </c>
      <c r="EM110" s="20">
        <f t="shared" si="564"/>
        <v>0</v>
      </c>
      <c r="EN110" s="132"/>
      <c r="EO110" s="134">
        <f t="shared" si="565"/>
        <v>0</v>
      </c>
      <c r="EP110" s="80">
        <f t="shared" si="566"/>
        <v>0</v>
      </c>
      <c r="EQ110" s="249" t="str">
        <f t="shared" si="567"/>
        <v xml:space="preserve"> </v>
      </c>
      <c r="ER110" s="135">
        <f t="shared" si="568"/>
        <v>0</v>
      </c>
      <c r="ES110" s="20">
        <f t="shared" si="569"/>
        <v>0</v>
      </c>
      <c r="ET110" s="21">
        <f t="shared" si="570"/>
        <v>0</v>
      </c>
      <c r="EU110" s="131">
        <f t="shared" si="472"/>
        <v>1</v>
      </c>
      <c r="EV110" s="20">
        <f t="shared" si="571"/>
        <v>0</v>
      </c>
      <c r="EW110" s="132"/>
      <c r="EX110" s="20">
        <f t="shared" si="572"/>
        <v>0</v>
      </c>
      <c r="EY110" s="133"/>
      <c r="EZ110" s="131">
        <f t="shared" si="573"/>
        <v>1</v>
      </c>
      <c r="FA110" s="20">
        <f t="shared" si="574"/>
        <v>0</v>
      </c>
      <c r="FB110" s="132"/>
      <c r="FC110" s="134">
        <f t="shared" si="575"/>
        <v>0</v>
      </c>
      <c r="FD110" s="80">
        <f t="shared" si="576"/>
        <v>0</v>
      </c>
      <c r="FE110" s="249" t="str">
        <f t="shared" si="577"/>
        <v xml:space="preserve"> </v>
      </c>
      <c r="FO110" s="129" t="str">
        <f t="shared" si="578"/>
        <v>B/II</v>
      </c>
    </row>
    <row r="111" spans="2:171" x14ac:dyDescent="0.25">
      <c r="B111" s="130" t="s">
        <v>283</v>
      </c>
      <c r="C111" s="121"/>
      <c r="D111" s="121"/>
      <c r="E111" s="416" t="str">
        <f>'Pályáztatási szakasz'!E112:F112</f>
        <v>Költségelem megnevezés…</v>
      </c>
      <c r="F111" s="416"/>
      <c r="G111" s="250">
        <f>'Pályáztatási szakasz'!G112</f>
        <v>0</v>
      </c>
      <c r="H111" s="251">
        <f>'Pályáztatási szakasz'!AT112</f>
        <v>0</v>
      </c>
      <c r="I111" s="20">
        <f>'Pályáztatási szakasz'!AW112</f>
        <v>0</v>
      </c>
      <c r="J111" s="67">
        <f t="shared" si="462"/>
        <v>0</v>
      </c>
      <c r="K111" s="131">
        <f>'Pályáztatási szakasz'!AY112</f>
        <v>1</v>
      </c>
      <c r="L111" s="20">
        <f t="shared" si="473"/>
        <v>0</v>
      </c>
      <c r="M111" s="132"/>
      <c r="N111" s="20">
        <f>J111-L111</f>
        <v>0</v>
      </c>
      <c r="O111" s="133"/>
      <c r="P111" s="131">
        <f>'Pályáztatási szakasz'!BD112</f>
        <v>1</v>
      </c>
      <c r="Q111" s="20">
        <f>ROUND((P111*L111),0)</f>
        <v>0</v>
      </c>
      <c r="R111" s="132"/>
      <c r="S111" s="184">
        <f t="shared" si="476"/>
        <v>0</v>
      </c>
      <c r="T111" s="40">
        <f>'Pályáztatási szakasz'!W112</f>
        <v>0</v>
      </c>
      <c r="U111" s="249" t="str">
        <f>IF(AH111&lt;&gt;0,"Kérem, indokolja az eltérést!"," ")</f>
        <v xml:space="preserve"> </v>
      </c>
      <c r="V111" s="135">
        <f t="shared" si="478"/>
        <v>0</v>
      </c>
      <c r="W111" s="20">
        <f>I111</f>
        <v>0</v>
      </c>
      <c r="X111" s="21">
        <f>V111*W111</f>
        <v>0</v>
      </c>
      <c r="Y111" s="131">
        <f t="shared" si="463"/>
        <v>1</v>
      </c>
      <c r="Z111" s="20">
        <f t="shared" si="481"/>
        <v>0</v>
      </c>
      <c r="AA111" s="132"/>
      <c r="AB111" s="20">
        <f t="shared" si="482"/>
        <v>0</v>
      </c>
      <c r="AC111" s="133"/>
      <c r="AD111" s="131">
        <f t="shared" si="483"/>
        <v>1</v>
      </c>
      <c r="AE111" s="20">
        <f t="shared" si="484"/>
        <v>0</v>
      </c>
      <c r="AF111" s="132"/>
      <c r="AG111" s="134">
        <f t="shared" si="485"/>
        <v>0</v>
      </c>
      <c r="AH111" s="80">
        <f t="shared" si="486"/>
        <v>0</v>
      </c>
      <c r="AI111" s="249" t="str">
        <f>IF(AV111&lt;&gt;0,"Kérem, indokolja az eltérést!"," ")</f>
        <v xml:space="preserve"> </v>
      </c>
      <c r="AJ111" s="135">
        <f t="shared" si="488"/>
        <v>0</v>
      </c>
      <c r="AK111" s="20">
        <f>W111</f>
        <v>0</v>
      </c>
      <c r="AL111" s="21">
        <f>AJ111*AK111</f>
        <v>0</v>
      </c>
      <c r="AM111" s="131">
        <f t="shared" si="464"/>
        <v>1</v>
      </c>
      <c r="AN111" s="20">
        <f t="shared" si="491"/>
        <v>0</v>
      </c>
      <c r="AO111" s="132"/>
      <c r="AP111" s="20">
        <f t="shared" si="492"/>
        <v>0</v>
      </c>
      <c r="AQ111" s="133"/>
      <c r="AR111" s="131">
        <f t="shared" si="493"/>
        <v>1</v>
      </c>
      <c r="AS111" s="20">
        <f t="shared" si="494"/>
        <v>0</v>
      </c>
      <c r="AT111" s="132"/>
      <c r="AU111" s="134">
        <f t="shared" si="495"/>
        <v>0</v>
      </c>
      <c r="AV111" s="80">
        <f t="shared" si="496"/>
        <v>0</v>
      </c>
      <c r="AW111" s="249" t="str">
        <f>IF(BJ111&lt;&gt;0,"Kérem, indokolja az eltérést!"," ")</f>
        <v xml:space="preserve"> </v>
      </c>
      <c r="AX111" s="135">
        <f t="shared" si="498"/>
        <v>0</v>
      </c>
      <c r="AY111" s="20">
        <f>AK111</f>
        <v>0</v>
      </c>
      <c r="AZ111" s="21">
        <f>AX111*AY111</f>
        <v>0</v>
      </c>
      <c r="BA111" s="131">
        <f t="shared" si="465"/>
        <v>1</v>
      </c>
      <c r="BB111" s="20">
        <f t="shared" si="501"/>
        <v>0</v>
      </c>
      <c r="BC111" s="132"/>
      <c r="BD111" s="20">
        <f t="shared" si="502"/>
        <v>0</v>
      </c>
      <c r="BE111" s="133"/>
      <c r="BF111" s="131">
        <f t="shared" si="503"/>
        <v>1</v>
      </c>
      <c r="BG111" s="20">
        <f t="shared" si="504"/>
        <v>0</v>
      </c>
      <c r="BH111" s="132"/>
      <c r="BI111" s="134">
        <f t="shared" si="505"/>
        <v>0</v>
      </c>
      <c r="BJ111" s="80">
        <f t="shared" si="506"/>
        <v>0</v>
      </c>
      <c r="BK111" s="249" t="str">
        <f>IF(BX111&lt;&gt;0,"Kérem, indokolja az eltérést!"," ")</f>
        <v xml:space="preserve"> </v>
      </c>
      <c r="BL111" s="135">
        <f t="shared" si="508"/>
        <v>0</v>
      </c>
      <c r="BM111" s="20">
        <f>AY111</f>
        <v>0</v>
      </c>
      <c r="BN111" s="21">
        <f>BL111*BM111</f>
        <v>0</v>
      </c>
      <c r="BO111" s="131">
        <f t="shared" si="466"/>
        <v>1</v>
      </c>
      <c r="BP111" s="20">
        <f t="shared" si="511"/>
        <v>0</v>
      </c>
      <c r="BQ111" s="132"/>
      <c r="BR111" s="20">
        <f t="shared" si="512"/>
        <v>0</v>
      </c>
      <c r="BS111" s="133"/>
      <c r="BT111" s="131">
        <f t="shared" si="513"/>
        <v>1</v>
      </c>
      <c r="BU111" s="20">
        <f t="shared" si="514"/>
        <v>0</v>
      </c>
      <c r="BV111" s="132"/>
      <c r="BW111" s="134">
        <f t="shared" si="515"/>
        <v>0</v>
      </c>
      <c r="BX111" s="80">
        <f t="shared" si="516"/>
        <v>0</v>
      </c>
      <c r="BY111" s="249" t="str">
        <f>IF(CL111&lt;&gt;0,"Kérem, indokolja az eltérést!"," ")</f>
        <v xml:space="preserve"> </v>
      </c>
      <c r="BZ111" s="135">
        <f t="shared" si="518"/>
        <v>0</v>
      </c>
      <c r="CA111" s="20">
        <f>BM111</f>
        <v>0</v>
      </c>
      <c r="CB111" s="21">
        <f>BZ111*CA111</f>
        <v>0</v>
      </c>
      <c r="CC111" s="131">
        <f t="shared" si="467"/>
        <v>1</v>
      </c>
      <c r="CD111" s="20">
        <f t="shared" si="521"/>
        <v>0</v>
      </c>
      <c r="CE111" s="132"/>
      <c r="CF111" s="20">
        <f t="shared" si="522"/>
        <v>0</v>
      </c>
      <c r="CG111" s="133"/>
      <c r="CH111" s="131">
        <f t="shared" si="523"/>
        <v>1</v>
      </c>
      <c r="CI111" s="20">
        <f t="shared" si="524"/>
        <v>0</v>
      </c>
      <c r="CJ111" s="132"/>
      <c r="CK111" s="134">
        <f t="shared" si="525"/>
        <v>0</v>
      </c>
      <c r="CL111" s="80">
        <f t="shared" si="526"/>
        <v>0</v>
      </c>
      <c r="CM111" s="249" t="str">
        <f>IF(CZ111&lt;&gt;0,"Kérem, indokolja az eltérést!"," ")</f>
        <v xml:space="preserve"> </v>
      </c>
      <c r="CN111" s="135">
        <f t="shared" si="528"/>
        <v>0</v>
      </c>
      <c r="CO111" s="20">
        <f>CA111</f>
        <v>0</v>
      </c>
      <c r="CP111" s="21">
        <f>CN111*CO111</f>
        <v>0</v>
      </c>
      <c r="CQ111" s="131">
        <f t="shared" si="468"/>
        <v>1</v>
      </c>
      <c r="CR111" s="20">
        <f t="shared" si="531"/>
        <v>0</v>
      </c>
      <c r="CS111" s="132"/>
      <c r="CT111" s="20">
        <f t="shared" si="532"/>
        <v>0</v>
      </c>
      <c r="CU111" s="133"/>
      <c r="CV111" s="131">
        <f t="shared" si="533"/>
        <v>1</v>
      </c>
      <c r="CW111" s="20">
        <f t="shared" si="534"/>
        <v>0</v>
      </c>
      <c r="CX111" s="132"/>
      <c r="CY111" s="134">
        <f t="shared" si="535"/>
        <v>0</v>
      </c>
      <c r="CZ111" s="80">
        <f t="shared" si="536"/>
        <v>0</v>
      </c>
      <c r="DA111" s="249" t="str">
        <f>IF(DN111&lt;&gt;0,"Kérem, indokolja az eltérést!"," ")</f>
        <v xml:space="preserve"> </v>
      </c>
      <c r="DB111" s="135">
        <f t="shared" si="538"/>
        <v>0</v>
      </c>
      <c r="DC111" s="20">
        <f>CO111</f>
        <v>0</v>
      </c>
      <c r="DD111" s="21">
        <f>DB111*DC111</f>
        <v>0</v>
      </c>
      <c r="DE111" s="131">
        <f t="shared" si="469"/>
        <v>1</v>
      </c>
      <c r="DF111" s="20">
        <f t="shared" si="541"/>
        <v>0</v>
      </c>
      <c r="DG111" s="132"/>
      <c r="DH111" s="20">
        <f t="shared" si="542"/>
        <v>0</v>
      </c>
      <c r="DI111" s="133"/>
      <c r="DJ111" s="131">
        <f t="shared" si="543"/>
        <v>1</v>
      </c>
      <c r="DK111" s="20">
        <f t="shared" si="544"/>
        <v>0</v>
      </c>
      <c r="DL111" s="132"/>
      <c r="DM111" s="134">
        <f t="shared" si="545"/>
        <v>0</v>
      </c>
      <c r="DN111" s="80">
        <f t="shared" si="546"/>
        <v>0</v>
      </c>
      <c r="DO111" s="249" t="str">
        <f>IF(EB111&lt;&gt;0,"Kérem, indokolja az eltérést!"," ")</f>
        <v xml:space="preserve"> </v>
      </c>
      <c r="DP111" s="135">
        <f t="shared" si="548"/>
        <v>0</v>
      </c>
      <c r="DQ111" s="20">
        <f>DC111</f>
        <v>0</v>
      </c>
      <c r="DR111" s="21">
        <f>DP111*DQ111</f>
        <v>0</v>
      </c>
      <c r="DS111" s="131">
        <f t="shared" si="470"/>
        <v>1</v>
      </c>
      <c r="DT111" s="20">
        <f t="shared" si="551"/>
        <v>0</v>
      </c>
      <c r="DU111" s="132"/>
      <c r="DV111" s="20">
        <f t="shared" si="552"/>
        <v>0</v>
      </c>
      <c r="DW111" s="133"/>
      <c r="DX111" s="131">
        <f t="shared" si="553"/>
        <v>1</v>
      </c>
      <c r="DY111" s="20">
        <f t="shared" si="554"/>
        <v>0</v>
      </c>
      <c r="DZ111" s="132"/>
      <c r="EA111" s="134">
        <f t="shared" si="555"/>
        <v>0</v>
      </c>
      <c r="EB111" s="80">
        <f t="shared" si="556"/>
        <v>0</v>
      </c>
      <c r="EC111" s="249" t="str">
        <f>IF(EP111&lt;&gt;0,"Kérem, indokolja az eltérést!"," ")</f>
        <v xml:space="preserve"> </v>
      </c>
      <c r="ED111" s="135">
        <f t="shared" si="558"/>
        <v>0</v>
      </c>
      <c r="EE111" s="20">
        <f>DQ111</f>
        <v>0</v>
      </c>
      <c r="EF111" s="21">
        <f>ED111*EE111</f>
        <v>0</v>
      </c>
      <c r="EG111" s="131">
        <f t="shared" si="471"/>
        <v>1</v>
      </c>
      <c r="EH111" s="20">
        <f t="shared" si="561"/>
        <v>0</v>
      </c>
      <c r="EI111" s="132"/>
      <c r="EJ111" s="20">
        <f t="shared" si="562"/>
        <v>0</v>
      </c>
      <c r="EK111" s="133"/>
      <c r="EL111" s="131">
        <f t="shared" si="563"/>
        <v>1</v>
      </c>
      <c r="EM111" s="20">
        <f t="shared" si="564"/>
        <v>0</v>
      </c>
      <c r="EN111" s="132"/>
      <c r="EO111" s="134">
        <f t="shared" si="565"/>
        <v>0</v>
      </c>
      <c r="EP111" s="80">
        <f t="shared" si="566"/>
        <v>0</v>
      </c>
      <c r="EQ111" s="249" t="str">
        <f>IF(FD111&lt;&gt;0,"Kérem, indokolja az eltérést!"," ")</f>
        <v xml:space="preserve"> </v>
      </c>
      <c r="ER111" s="135">
        <f t="shared" si="568"/>
        <v>0</v>
      </c>
      <c r="ES111" s="20">
        <f>EE111</f>
        <v>0</v>
      </c>
      <c r="ET111" s="21">
        <f>ER111*ES111</f>
        <v>0</v>
      </c>
      <c r="EU111" s="131">
        <f t="shared" si="472"/>
        <v>1</v>
      </c>
      <c r="EV111" s="20">
        <f t="shared" si="571"/>
        <v>0</v>
      </c>
      <c r="EW111" s="132"/>
      <c r="EX111" s="20">
        <f t="shared" si="572"/>
        <v>0</v>
      </c>
      <c r="EY111" s="133"/>
      <c r="EZ111" s="131">
        <f t="shared" si="573"/>
        <v>1</v>
      </c>
      <c r="FA111" s="20">
        <f t="shared" si="574"/>
        <v>0</v>
      </c>
      <c r="FB111" s="132"/>
      <c r="FC111" s="134">
        <f t="shared" si="575"/>
        <v>0</v>
      </c>
      <c r="FD111" s="80">
        <f t="shared" si="576"/>
        <v>0</v>
      </c>
      <c r="FE111" s="249" t="str">
        <f>IF(FR111&lt;&gt;0,"Kérem, indokolja az eltérést!"," ")</f>
        <v xml:space="preserve"> </v>
      </c>
      <c r="FO111" s="129" t="str">
        <f t="shared" si="578"/>
        <v>B/II</v>
      </c>
    </row>
    <row r="112" spans="2:171" x14ac:dyDescent="0.25">
      <c r="B112" s="130" t="s">
        <v>284</v>
      </c>
      <c r="C112" s="121"/>
      <c r="D112" s="121"/>
      <c r="E112" s="416" t="str">
        <f>'Pályáztatási szakasz'!E113:F113</f>
        <v>Költségelem megnevezés…</v>
      </c>
      <c r="F112" s="416"/>
      <c r="G112" s="250">
        <f>'Pályáztatási szakasz'!G113</f>
        <v>0</v>
      </c>
      <c r="H112" s="251">
        <f>'Pályáztatási szakasz'!AT113</f>
        <v>0</v>
      </c>
      <c r="I112" s="20">
        <f>'Pályáztatási szakasz'!AW113</f>
        <v>0</v>
      </c>
      <c r="J112" s="67">
        <f t="shared" si="462"/>
        <v>0</v>
      </c>
      <c r="K112" s="131">
        <f>'Pályáztatási szakasz'!AY113</f>
        <v>1</v>
      </c>
      <c r="L112" s="20">
        <f t="shared" si="473"/>
        <v>0</v>
      </c>
      <c r="M112" s="132"/>
      <c r="N112" s="20">
        <f>J112-L112</f>
        <v>0</v>
      </c>
      <c r="O112" s="133"/>
      <c r="P112" s="131">
        <f>'Pályáztatási szakasz'!BD113</f>
        <v>1</v>
      </c>
      <c r="Q112" s="20">
        <f>ROUND((P112*L112),0)</f>
        <v>0</v>
      </c>
      <c r="R112" s="132"/>
      <c r="S112" s="184">
        <f t="shared" si="476"/>
        <v>0</v>
      </c>
      <c r="T112" s="40">
        <f>'Pályáztatási szakasz'!W113</f>
        <v>0</v>
      </c>
      <c r="U112" s="249" t="str">
        <f>IF(AH112&lt;&gt;0,"Kérem, indokolja az eltérést!"," ")</f>
        <v xml:space="preserve"> </v>
      </c>
      <c r="V112" s="135">
        <f t="shared" si="478"/>
        <v>0</v>
      </c>
      <c r="W112" s="20">
        <f>I112</f>
        <v>0</v>
      </c>
      <c r="X112" s="21">
        <f>V112*W112</f>
        <v>0</v>
      </c>
      <c r="Y112" s="131">
        <f t="shared" si="463"/>
        <v>1</v>
      </c>
      <c r="Z112" s="20">
        <f t="shared" si="481"/>
        <v>0</v>
      </c>
      <c r="AA112" s="132"/>
      <c r="AB112" s="20">
        <f t="shared" si="482"/>
        <v>0</v>
      </c>
      <c r="AC112" s="133"/>
      <c r="AD112" s="131">
        <f t="shared" si="483"/>
        <v>1</v>
      </c>
      <c r="AE112" s="20">
        <f t="shared" si="484"/>
        <v>0</v>
      </c>
      <c r="AF112" s="132"/>
      <c r="AG112" s="134">
        <f t="shared" si="485"/>
        <v>0</v>
      </c>
      <c r="AH112" s="80">
        <f t="shared" si="486"/>
        <v>0</v>
      </c>
      <c r="AI112" s="249" t="str">
        <f>IF(AV112&lt;&gt;0,"Kérem, indokolja az eltérést!"," ")</f>
        <v xml:space="preserve"> </v>
      </c>
      <c r="AJ112" s="135">
        <f t="shared" si="488"/>
        <v>0</v>
      </c>
      <c r="AK112" s="20">
        <f>W112</f>
        <v>0</v>
      </c>
      <c r="AL112" s="21">
        <f>AJ112*AK112</f>
        <v>0</v>
      </c>
      <c r="AM112" s="131">
        <f t="shared" si="464"/>
        <v>1</v>
      </c>
      <c r="AN112" s="20">
        <f t="shared" si="491"/>
        <v>0</v>
      </c>
      <c r="AO112" s="132"/>
      <c r="AP112" s="20">
        <f t="shared" si="492"/>
        <v>0</v>
      </c>
      <c r="AQ112" s="133"/>
      <c r="AR112" s="131">
        <f t="shared" si="493"/>
        <v>1</v>
      </c>
      <c r="AS112" s="20">
        <f t="shared" si="494"/>
        <v>0</v>
      </c>
      <c r="AT112" s="132"/>
      <c r="AU112" s="134">
        <f t="shared" si="495"/>
        <v>0</v>
      </c>
      <c r="AV112" s="80">
        <f t="shared" si="496"/>
        <v>0</v>
      </c>
      <c r="AW112" s="249" t="str">
        <f>IF(BJ112&lt;&gt;0,"Kérem, indokolja az eltérést!"," ")</f>
        <v xml:space="preserve"> </v>
      </c>
      <c r="AX112" s="135">
        <f t="shared" si="498"/>
        <v>0</v>
      </c>
      <c r="AY112" s="20">
        <f>AK112</f>
        <v>0</v>
      </c>
      <c r="AZ112" s="21">
        <f>AX112*AY112</f>
        <v>0</v>
      </c>
      <c r="BA112" s="131">
        <f t="shared" si="465"/>
        <v>1</v>
      </c>
      <c r="BB112" s="20">
        <f t="shared" si="501"/>
        <v>0</v>
      </c>
      <c r="BC112" s="132"/>
      <c r="BD112" s="20">
        <f t="shared" si="502"/>
        <v>0</v>
      </c>
      <c r="BE112" s="133"/>
      <c r="BF112" s="131">
        <f t="shared" si="503"/>
        <v>1</v>
      </c>
      <c r="BG112" s="20">
        <f t="shared" si="504"/>
        <v>0</v>
      </c>
      <c r="BH112" s="132"/>
      <c r="BI112" s="134">
        <f t="shared" si="505"/>
        <v>0</v>
      </c>
      <c r="BJ112" s="80">
        <f t="shared" si="506"/>
        <v>0</v>
      </c>
      <c r="BK112" s="249" t="str">
        <f>IF(BX112&lt;&gt;0,"Kérem, indokolja az eltérést!"," ")</f>
        <v xml:space="preserve"> </v>
      </c>
      <c r="BL112" s="135">
        <f t="shared" si="508"/>
        <v>0</v>
      </c>
      <c r="BM112" s="20">
        <f>AY112</f>
        <v>0</v>
      </c>
      <c r="BN112" s="21">
        <f>BL112*BM112</f>
        <v>0</v>
      </c>
      <c r="BO112" s="131">
        <f t="shared" si="466"/>
        <v>1</v>
      </c>
      <c r="BP112" s="20">
        <f t="shared" si="511"/>
        <v>0</v>
      </c>
      <c r="BQ112" s="132"/>
      <c r="BR112" s="20">
        <f t="shared" si="512"/>
        <v>0</v>
      </c>
      <c r="BS112" s="133"/>
      <c r="BT112" s="131">
        <f t="shared" si="513"/>
        <v>1</v>
      </c>
      <c r="BU112" s="20">
        <f t="shared" si="514"/>
        <v>0</v>
      </c>
      <c r="BV112" s="132"/>
      <c r="BW112" s="134">
        <f t="shared" si="515"/>
        <v>0</v>
      </c>
      <c r="BX112" s="80">
        <f t="shared" si="516"/>
        <v>0</v>
      </c>
      <c r="BY112" s="249" t="str">
        <f>IF(CL112&lt;&gt;0,"Kérem, indokolja az eltérést!"," ")</f>
        <v xml:space="preserve"> </v>
      </c>
      <c r="BZ112" s="135">
        <f t="shared" si="518"/>
        <v>0</v>
      </c>
      <c r="CA112" s="20">
        <f>BM112</f>
        <v>0</v>
      </c>
      <c r="CB112" s="21">
        <f>BZ112*CA112</f>
        <v>0</v>
      </c>
      <c r="CC112" s="131">
        <f t="shared" si="467"/>
        <v>1</v>
      </c>
      <c r="CD112" s="20">
        <f t="shared" si="521"/>
        <v>0</v>
      </c>
      <c r="CE112" s="132"/>
      <c r="CF112" s="20">
        <f t="shared" si="522"/>
        <v>0</v>
      </c>
      <c r="CG112" s="133"/>
      <c r="CH112" s="131">
        <f t="shared" si="523"/>
        <v>1</v>
      </c>
      <c r="CI112" s="20">
        <f t="shared" si="524"/>
        <v>0</v>
      </c>
      <c r="CJ112" s="132"/>
      <c r="CK112" s="134">
        <f t="shared" si="525"/>
        <v>0</v>
      </c>
      <c r="CL112" s="80">
        <f t="shared" si="526"/>
        <v>0</v>
      </c>
      <c r="CM112" s="249" t="str">
        <f>IF(CZ112&lt;&gt;0,"Kérem, indokolja az eltérést!"," ")</f>
        <v xml:space="preserve"> </v>
      </c>
      <c r="CN112" s="135">
        <f t="shared" si="528"/>
        <v>0</v>
      </c>
      <c r="CO112" s="20">
        <f>CA112</f>
        <v>0</v>
      </c>
      <c r="CP112" s="21">
        <f>CN112*CO112</f>
        <v>0</v>
      </c>
      <c r="CQ112" s="131">
        <f t="shared" si="468"/>
        <v>1</v>
      </c>
      <c r="CR112" s="20">
        <f t="shared" si="531"/>
        <v>0</v>
      </c>
      <c r="CS112" s="132"/>
      <c r="CT112" s="20">
        <f t="shared" si="532"/>
        <v>0</v>
      </c>
      <c r="CU112" s="133"/>
      <c r="CV112" s="131">
        <f t="shared" si="533"/>
        <v>1</v>
      </c>
      <c r="CW112" s="20">
        <f t="shared" si="534"/>
        <v>0</v>
      </c>
      <c r="CX112" s="132"/>
      <c r="CY112" s="134">
        <f t="shared" si="535"/>
        <v>0</v>
      </c>
      <c r="CZ112" s="80">
        <f t="shared" si="536"/>
        <v>0</v>
      </c>
      <c r="DA112" s="249" t="str">
        <f>IF(DN112&lt;&gt;0,"Kérem, indokolja az eltérést!"," ")</f>
        <v xml:space="preserve"> </v>
      </c>
      <c r="DB112" s="135">
        <f t="shared" si="538"/>
        <v>0</v>
      </c>
      <c r="DC112" s="20">
        <f>CO112</f>
        <v>0</v>
      </c>
      <c r="DD112" s="21">
        <f>DB112*DC112</f>
        <v>0</v>
      </c>
      <c r="DE112" s="131">
        <f t="shared" si="469"/>
        <v>1</v>
      </c>
      <c r="DF112" s="20">
        <f t="shared" si="541"/>
        <v>0</v>
      </c>
      <c r="DG112" s="132"/>
      <c r="DH112" s="20">
        <f t="shared" si="542"/>
        <v>0</v>
      </c>
      <c r="DI112" s="133"/>
      <c r="DJ112" s="131">
        <f t="shared" si="543"/>
        <v>1</v>
      </c>
      <c r="DK112" s="20">
        <f t="shared" si="544"/>
        <v>0</v>
      </c>
      <c r="DL112" s="132"/>
      <c r="DM112" s="134">
        <f t="shared" si="545"/>
        <v>0</v>
      </c>
      <c r="DN112" s="80">
        <f t="shared" si="546"/>
        <v>0</v>
      </c>
      <c r="DO112" s="249" t="str">
        <f>IF(EB112&lt;&gt;0,"Kérem, indokolja az eltérést!"," ")</f>
        <v xml:space="preserve"> </v>
      </c>
      <c r="DP112" s="135">
        <f t="shared" si="548"/>
        <v>0</v>
      </c>
      <c r="DQ112" s="20">
        <f>DC112</f>
        <v>0</v>
      </c>
      <c r="DR112" s="21">
        <f>DP112*DQ112</f>
        <v>0</v>
      </c>
      <c r="DS112" s="131">
        <f t="shared" si="470"/>
        <v>1</v>
      </c>
      <c r="DT112" s="20">
        <f t="shared" si="551"/>
        <v>0</v>
      </c>
      <c r="DU112" s="132"/>
      <c r="DV112" s="20">
        <f t="shared" si="552"/>
        <v>0</v>
      </c>
      <c r="DW112" s="133"/>
      <c r="DX112" s="131">
        <f t="shared" si="553"/>
        <v>1</v>
      </c>
      <c r="DY112" s="20">
        <f t="shared" si="554"/>
        <v>0</v>
      </c>
      <c r="DZ112" s="132"/>
      <c r="EA112" s="134">
        <f t="shared" si="555"/>
        <v>0</v>
      </c>
      <c r="EB112" s="80">
        <f t="shared" si="556"/>
        <v>0</v>
      </c>
      <c r="EC112" s="249" t="str">
        <f>IF(EP112&lt;&gt;0,"Kérem, indokolja az eltérést!"," ")</f>
        <v xml:space="preserve"> </v>
      </c>
      <c r="ED112" s="135">
        <f t="shared" si="558"/>
        <v>0</v>
      </c>
      <c r="EE112" s="20">
        <f>DQ112</f>
        <v>0</v>
      </c>
      <c r="EF112" s="21">
        <f>ED112*EE112</f>
        <v>0</v>
      </c>
      <c r="EG112" s="131">
        <f t="shared" si="471"/>
        <v>1</v>
      </c>
      <c r="EH112" s="20">
        <f t="shared" si="561"/>
        <v>0</v>
      </c>
      <c r="EI112" s="132"/>
      <c r="EJ112" s="20">
        <f t="shared" si="562"/>
        <v>0</v>
      </c>
      <c r="EK112" s="133"/>
      <c r="EL112" s="131">
        <f t="shared" si="563"/>
        <v>1</v>
      </c>
      <c r="EM112" s="20">
        <f t="shared" si="564"/>
        <v>0</v>
      </c>
      <c r="EN112" s="132"/>
      <c r="EO112" s="134">
        <f t="shared" si="565"/>
        <v>0</v>
      </c>
      <c r="EP112" s="80">
        <f t="shared" si="566"/>
        <v>0</v>
      </c>
      <c r="EQ112" s="249" t="str">
        <f>IF(FD112&lt;&gt;0,"Kérem, indokolja az eltérést!"," ")</f>
        <v xml:space="preserve"> </v>
      </c>
      <c r="ER112" s="135">
        <f t="shared" si="568"/>
        <v>0</v>
      </c>
      <c r="ES112" s="20">
        <f>EE112</f>
        <v>0</v>
      </c>
      <c r="ET112" s="21">
        <f>ER112*ES112</f>
        <v>0</v>
      </c>
      <c r="EU112" s="131">
        <f t="shared" si="472"/>
        <v>1</v>
      </c>
      <c r="EV112" s="20">
        <f t="shared" si="571"/>
        <v>0</v>
      </c>
      <c r="EW112" s="132"/>
      <c r="EX112" s="20">
        <f t="shared" si="572"/>
        <v>0</v>
      </c>
      <c r="EY112" s="133"/>
      <c r="EZ112" s="131">
        <f t="shared" si="573"/>
        <v>1</v>
      </c>
      <c r="FA112" s="20">
        <f t="shared" si="574"/>
        <v>0</v>
      </c>
      <c r="FB112" s="132"/>
      <c r="FC112" s="134">
        <f t="shared" si="575"/>
        <v>0</v>
      </c>
      <c r="FD112" s="80">
        <f t="shared" si="576"/>
        <v>0</v>
      </c>
      <c r="FE112" s="249" t="str">
        <f>IF(FR112&lt;&gt;0,"Kérem, indokolja az eltérést!"," ")</f>
        <v xml:space="preserve"> </v>
      </c>
      <c r="FO112" s="129" t="str">
        <f t="shared" si="578"/>
        <v>B/II</v>
      </c>
    </row>
    <row r="113" spans="2:171" x14ac:dyDescent="0.25">
      <c r="B113" s="130" t="s">
        <v>285</v>
      </c>
      <c r="C113" s="121"/>
      <c r="D113" s="121"/>
      <c r="E113" s="416" t="str">
        <f>'Pályáztatási szakasz'!E114:F114</f>
        <v>Költségelem megnevezés…</v>
      </c>
      <c r="F113" s="416"/>
      <c r="G113" s="250">
        <f>'Pályáztatási szakasz'!G114</f>
        <v>0</v>
      </c>
      <c r="H113" s="251">
        <f>'Pályáztatási szakasz'!AT114</f>
        <v>0</v>
      </c>
      <c r="I113" s="20">
        <f>'Pályáztatási szakasz'!AW114</f>
        <v>0</v>
      </c>
      <c r="J113" s="67">
        <f t="shared" si="462"/>
        <v>0</v>
      </c>
      <c r="K113" s="131">
        <f>'Pályáztatási szakasz'!AY114</f>
        <v>1</v>
      </c>
      <c r="L113" s="20">
        <f t="shared" si="473"/>
        <v>0</v>
      </c>
      <c r="M113" s="132"/>
      <c r="N113" s="20">
        <f>J113-L113</f>
        <v>0</v>
      </c>
      <c r="O113" s="133"/>
      <c r="P113" s="131">
        <f>'Pályáztatási szakasz'!BD114</f>
        <v>1</v>
      </c>
      <c r="Q113" s="20">
        <f>ROUND((P113*L113),0)</f>
        <v>0</v>
      </c>
      <c r="R113" s="132"/>
      <c r="S113" s="184">
        <f t="shared" si="476"/>
        <v>0</v>
      </c>
      <c r="T113" s="40">
        <f>'Pályáztatási szakasz'!W114</f>
        <v>0</v>
      </c>
      <c r="U113" s="249" t="str">
        <f>IF(AH113&lt;&gt;0,"Kérem, indokolja az eltérést!"," ")</f>
        <v xml:space="preserve"> </v>
      </c>
      <c r="V113" s="135">
        <f t="shared" si="478"/>
        <v>0</v>
      </c>
      <c r="W113" s="20">
        <f>I113</f>
        <v>0</v>
      </c>
      <c r="X113" s="21">
        <f>V113*W113</f>
        <v>0</v>
      </c>
      <c r="Y113" s="131">
        <f t="shared" si="463"/>
        <v>1</v>
      </c>
      <c r="Z113" s="20">
        <f>ROUND((X113*Y113),0)</f>
        <v>0</v>
      </c>
      <c r="AA113" s="132"/>
      <c r="AB113" s="20">
        <f t="shared" si="482"/>
        <v>0</v>
      </c>
      <c r="AC113" s="133"/>
      <c r="AD113" s="131">
        <f t="shared" si="483"/>
        <v>1</v>
      </c>
      <c r="AE113" s="20">
        <f t="shared" si="484"/>
        <v>0</v>
      </c>
      <c r="AF113" s="132"/>
      <c r="AG113" s="134">
        <f t="shared" si="485"/>
        <v>0</v>
      </c>
      <c r="AH113" s="80">
        <f t="shared" si="486"/>
        <v>0</v>
      </c>
      <c r="AI113" s="249" t="str">
        <f>IF(AV113&lt;&gt;0,"Kérem, indokolja az eltérést!"," ")</f>
        <v xml:space="preserve"> </v>
      </c>
      <c r="AJ113" s="135">
        <f t="shared" si="488"/>
        <v>0</v>
      </c>
      <c r="AK113" s="20">
        <f>W113</f>
        <v>0</v>
      </c>
      <c r="AL113" s="21">
        <f>AJ113*AK113</f>
        <v>0</v>
      </c>
      <c r="AM113" s="131">
        <f t="shared" si="464"/>
        <v>1</v>
      </c>
      <c r="AN113" s="20">
        <f>ROUND((AL113*AM113),0)</f>
        <v>0</v>
      </c>
      <c r="AO113" s="132"/>
      <c r="AP113" s="20">
        <f t="shared" si="492"/>
        <v>0</v>
      </c>
      <c r="AQ113" s="133"/>
      <c r="AR113" s="131">
        <f t="shared" si="493"/>
        <v>1</v>
      </c>
      <c r="AS113" s="20">
        <f t="shared" si="494"/>
        <v>0</v>
      </c>
      <c r="AT113" s="132"/>
      <c r="AU113" s="134">
        <f t="shared" si="495"/>
        <v>0</v>
      </c>
      <c r="AV113" s="80">
        <f t="shared" si="496"/>
        <v>0</v>
      </c>
      <c r="AW113" s="249" t="str">
        <f>IF(BJ113&lt;&gt;0,"Kérem, indokolja az eltérést!"," ")</f>
        <v xml:space="preserve"> </v>
      </c>
      <c r="AX113" s="135">
        <f t="shared" si="498"/>
        <v>0</v>
      </c>
      <c r="AY113" s="20">
        <f>AK113</f>
        <v>0</v>
      </c>
      <c r="AZ113" s="21">
        <f>AX113*AY113</f>
        <v>0</v>
      </c>
      <c r="BA113" s="131">
        <f t="shared" si="465"/>
        <v>1</v>
      </c>
      <c r="BB113" s="20">
        <f>ROUND((AZ113*BA113),0)</f>
        <v>0</v>
      </c>
      <c r="BC113" s="132"/>
      <c r="BD113" s="20">
        <f t="shared" si="502"/>
        <v>0</v>
      </c>
      <c r="BE113" s="133"/>
      <c r="BF113" s="131">
        <f t="shared" si="503"/>
        <v>1</v>
      </c>
      <c r="BG113" s="20">
        <f t="shared" si="504"/>
        <v>0</v>
      </c>
      <c r="BH113" s="132"/>
      <c r="BI113" s="134">
        <f t="shared" si="505"/>
        <v>0</v>
      </c>
      <c r="BJ113" s="80">
        <f t="shared" si="506"/>
        <v>0</v>
      </c>
      <c r="BK113" s="249" t="str">
        <f>IF(BX113&lt;&gt;0,"Kérem, indokolja az eltérést!"," ")</f>
        <v xml:space="preserve"> </v>
      </c>
      <c r="BL113" s="135">
        <f t="shared" si="508"/>
        <v>0</v>
      </c>
      <c r="BM113" s="20">
        <f>AY113</f>
        <v>0</v>
      </c>
      <c r="BN113" s="21">
        <f>BL113*BM113</f>
        <v>0</v>
      </c>
      <c r="BO113" s="131">
        <f t="shared" si="466"/>
        <v>1</v>
      </c>
      <c r="BP113" s="20">
        <f>ROUND((BN113*BO113),0)</f>
        <v>0</v>
      </c>
      <c r="BQ113" s="132"/>
      <c r="BR113" s="20">
        <f t="shared" si="512"/>
        <v>0</v>
      </c>
      <c r="BS113" s="133"/>
      <c r="BT113" s="131">
        <f t="shared" si="513"/>
        <v>1</v>
      </c>
      <c r="BU113" s="20">
        <f t="shared" si="514"/>
        <v>0</v>
      </c>
      <c r="BV113" s="132"/>
      <c r="BW113" s="134">
        <f t="shared" si="515"/>
        <v>0</v>
      </c>
      <c r="BX113" s="80">
        <f t="shared" si="516"/>
        <v>0</v>
      </c>
      <c r="BY113" s="249" t="str">
        <f>IF(CL113&lt;&gt;0,"Kérem, indokolja az eltérést!"," ")</f>
        <v xml:space="preserve"> </v>
      </c>
      <c r="BZ113" s="135">
        <f t="shared" si="518"/>
        <v>0</v>
      </c>
      <c r="CA113" s="20">
        <f>BM113</f>
        <v>0</v>
      </c>
      <c r="CB113" s="21">
        <f>BZ113*CA113</f>
        <v>0</v>
      </c>
      <c r="CC113" s="131">
        <f t="shared" si="467"/>
        <v>1</v>
      </c>
      <c r="CD113" s="20">
        <f>ROUND((CB113*CC113),0)</f>
        <v>0</v>
      </c>
      <c r="CE113" s="132"/>
      <c r="CF113" s="20">
        <f t="shared" si="522"/>
        <v>0</v>
      </c>
      <c r="CG113" s="133"/>
      <c r="CH113" s="131">
        <f t="shared" si="523"/>
        <v>1</v>
      </c>
      <c r="CI113" s="20">
        <f t="shared" si="524"/>
        <v>0</v>
      </c>
      <c r="CJ113" s="132"/>
      <c r="CK113" s="134">
        <f t="shared" si="525"/>
        <v>0</v>
      </c>
      <c r="CL113" s="80">
        <f t="shared" si="526"/>
        <v>0</v>
      </c>
      <c r="CM113" s="249" t="str">
        <f>IF(CZ113&lt;&gt;0,"Kérem, indokolja az eltérést!"," ")</f>
        <v xml:space="preserve"> </v>
      </c>
      <c r="CN113" s="135">
        <f t="shared" si="528"/>
        <v>0</v>
      </c>
      <c r="CO113" s="20">
        <f>CA113</f>
        <v>0</v>
      </c>
      <c r="CP113" s="21">
        <f>CN113*CO113</f>
        <v>0</v>
      </c>
      <c r="CQ113" s="131">
        <f t="shared" si="468"/>
        <v>1</v>
      </c>
      <c r="CR113" s="20">
        <f>ROUND((CP113*CQ113),0)</f>
        <v>0</v>
      </c>
      <c r="CS113" s="132"/>
      <c r="CT113" s="20">
        <f t="shared" si="532"/>
        <v>0</v>
      </c>
      <c r="CU113" s="133"/>
      <c r="CV113" s="131">
        <f t="shared" si="533"/>
        <v>1</v>
      </c>
      <c r="CW113" s="20">
        <f t="shared" si="534"/>
        <v>0</v>
      </c>
      <c r="CX113" s="132"/>
      <c r="CY113" s="134">
        <f t="shared" si="535"/>
        <v>0</v>
      </c>
      <c r="CZ113" s="80">
        <f t="shared" si="536"/>
        <v>0</v>
      </c>
      <c r="DA113" s="249" t="str">
        <f>IF(DN113&lt;&gt;0,"Kérem, indokolja az eltérést!"," ")</f>
        <v xml:space="preserve"> </v>
      </c>
      <c r="DB113" s="135">
        <f t="shared" si="538"/>
        <v>0</v>
      </c>
      <c r="DC113" s="20">
        <f>CO113</f>
        <v>0</v>
      </c>
      <c r="DD113" s="21">
        <f>DB113*DC113</f>
        <v>0</v>
      </c>
      <c r="DE113" s="131">
        <f t="shared" si="469"/>
        <v>1</v>
      </c>
      <c r="DF113" s="20">
        <f>ROUND((DD113*DE113),0)</f>
        <v>0</v>
      </c>
      <c r="DG113" s="132"/>
      <c r="DH113" s="20">
        <f t="shared" si="542"/>
        <v>0</v>
      </c>
      <c r="DI113" s="133"/>
      <c r="DJ113" s="131">
        <f t="shared" si="543"/>
        <v>1</v>
      </c>
      <c r="DK113" s="20">
        <f t="shared" si="544"/>
        <v>0</v>
      </c>
      <c r="DL113" s="132"/>
      <c r="DM113" s="134">
        <f t="shared" si="545"/>
        <v>0</v>
      </c>
      <c r="DN113" s="80">
        <f t="shared" si="546"/>
        <v>0</v>
      </c>
      <c r="DO113" s="249" t="str">
        <f>IF(EB113&lt;&gt;0,"Kérem, indokolja az eltérést!"," ")</f>
        <v xml:space="preserve"> </v>
      </c>
      <c r="DP113" s="135">
        <f t="shared" si="548"/>
        <v>0</v>
      </c>
      <c r="DQ113" s="20">
        <f>DC113</f>
        <v>0</v>
      </c>
      <c r="DR113" s="21">
        <f>DP113*DQ113</f>
        <v>0</v>
      </c>
      <c r="DS113" s="131">
        <f t="shared" si="470"/>
        <v>1</v>
      </c>
      <c r="DT113" s="20">
        <f>ROUND((DR113*DS113),0)</f>
        <v>0</v>
      </c>
      <c r="DU113" s="132"/>
      <c r="DV113" s="20">
        <f t="shared" si="552"/>
        <v>0</v>
      </c>
      <c r="DW113" s="133"/>
      <c r="DX113" s="131">
        <f t="shared" si="553"/>
        <v>1</v>
      </c>
      <c r="DY113" s="20">
        <f t="shared" si="554"/>
        <v>0</v>
      </c>
      <c r="DZ113" s="132"/>
      <c r="EA113" s="134">
        <f t="shared" si="555"/>
        <v>0</v>
      </c>
      <c r="EB113" s="80">
        <f t="shared" si="556"/>
        <v>0</v>
      </c>
      <c r="EC113" s="249" t="str">
        <f>IF(EP113&lt;&gt;0,"Kérem, indokolja az eltérést!"," ")</f>
        <v xml:space="preserve"> </v>
      </c>
      <c r="ED113" s="135">
        <f t="shared" si="558"/>
        <v>0</v>
      </c>
      <c r="EE113" s="20">
        <f>DQ113</f>
        <v>0</v>
      </c>
      <c r="EF113" s="21">
        <f>ED113*EE113</f>
        <v>0</v>
      </c>
      <c r="EG113" s="131">
        <f t="shared" si="471"/>
        <v>1</v>
      </c>
      <c r="EH113" s="20">
        <f>ROUND((EF113*EG113),0)</f>
        <v>0</v>
      </c>
      <c r="EI113" s="132"/>
      <c r="EJ113" s="20">
        <f t="shared" si="562"/>
        <v>0</v>
      </c>
      <c r="EK113" s="133"/>
      <c r="EL113" s="131">
        <f t="shared" si="563"/>
        <v>1</v>
      </c>
      <c r="EM113" s="20">
        <f t="shared" si="564"/>
        <v>0</v>
      </c>
      <c r="EN113" s="132"/>
      <c r="EO113" s="134">
        <f t="shared" si="565"/>
        <v>0</v>
      </c>
      <c r="EP113" s="80">
        <f t="shared" si="566"/>
        <v>0</v>
      </c>
      <c r="EQ113" s="249" t="str">
        <f>IF(FD113&lt;&gt;0,"Kérem, indokolja az eltérést!"," ")</f>
        <v xml:space="preserve"> </v>
      </c>
      <c r="ER113" s="135">
        <f t="shared" si="568"/>
        <v>0</v>
      </c>
      <c r="ES113" s="20">
        <f>EE113</f>
        <v>0</v>
      </c>
      <c r="ET113" s="21">
        <f>ER113*ES113</f>
        <v>0</v>
      </c>
      <c r="EU113" s="131">
        <f t="shared" si="472"/>
        <v>1</v>
      </c>
      <c r="EV113" s="20">
        <f>ROUND((ET113*EU113),0)</f>
        <v>0</v>
      </c>
      <c r="EW113" s="132"/>
      <c r="EX113" s="20">
        <f t="shared" si="572"/>
        <v>0</v>
      </c>
      <c r="EY113" s="133"/>
      <c r="EZ113" s="131">
        <f t="shared" si="573"/>
        <v>1</v>
      </c>
      <c r="FA113" s="20">
        <f t="shared" si="574"/>
        <v>0</v>
      </c>
      <c r="FB113" s="132"/>
      <c r="FC113" s="134">
        <f t="shared" si="575"/>
        <v>0</v>
      </c>
      <c r="FD113" s="80">
        <f t="shared" si="576"/>
        <v>0</v>
      </c>
      <c r="FE113" s="249" t="str">
        <f>IF(FR113&lt;&gt;0,"Kérem, indokolja az eltérést!"," ")</f>
        <v xml:space="preserve"> </v>
      </c>
      <c r="FO113" s="129" t="str">
        <f t="shared" si="578"/>
        <v>B/II</v>
      </c>
    </row>
    <row r="114" spans="2:171" x14ac:dyDescent="0.25">
      <c r="B114" s="120" t="s">
        <v>60</v>
      </c>
      <c r="C114" s="121"/>
      <c r="D114" s="417" t="s">
        <v>7</v>
      </c>
      <c r="E114" s="418"/>
      <c r="F114" s="419"/>
      <c r="G114" s="122"/>
      <c r="H114" s="123"/>
      <c r="I114" s="5"/>
      <c r="J114" s="65">
        <f>L114+N114</f>
        <v>0</v>
      </c>
      <c r="K114" s="71"/>
      <c r="L114" s="5">
        <f>+M114</f>
        <v>0</v>
      </c>
      <c r="M114" s="125">
        <f>+SUMIF($FO$6:$FO$627,$B114,L$6:L$627)</f>
        <v>0</v>
      </c>
      <c r="N114" s="5">
        <f>O114</f>
        <v>0</v>
      </c>
      <c r="O114" s="126">
        <f>+SUMIF($FO$6:$FO$627,$B114,N$6:N$627)</f>
        <v>0</v>
      </c>
      <c r="P114" s="136"/>
      <c r="Q114" s="5">
        <f>R114</f>
        <v>0</v>
      </c>
      <c r="R114" s="125">
        <f>+SUMIF($FO$6:$FO$627,$B114,Q$6:Q$627)</f>
        <v>0</v>
      </c>
      <c r="S114" s="6">
        <f>SUM(S115:S134)</f>
        <v>0</v>
      </c>
      <c r="T114" s="40"/>
      <c r="U114" s="249"/>
      <c r="V114" s="128"/>
      <c r="W114" s="5"/>
      <c r="X114" s="6">
        <f>Z114+AB114</f>
        <v>0</v>
      </c>
      <c r="Y114" s="71"/>
      <c r="Z114" s="5">
        <f>+AA114</f>
        <v>0</v>
      </c>
      <c r="AA114" s="125">
        <f>+SUMIF($FO$6:$FO$627,$B114,Z$6:Z$627)</f>
        <v>0</v>
      </c>
      <c r="AB114" s="5">
        <f>AC114</f>
        <v>0</v>
      </c>
      <c r="AC114" s="126">
        <f>+SUMIF($FO$6:$FO$627,$B114,AB$6:AB$627)</f>
        <v>0</v>
      </c>
      <c r="AD114" s="136"/>
      <c r="AE114" s="5">
        <f>AF114</f>
        <v>0</v>
      </c>
      <c r="AF114" s="125">
        <f>+SUMIF($FO$6:$FO$627,$B114,AE$6:AE$627)</f>
        <v>0</v>
      </c>
      <c r="AG114" s="65">
        <f>SUM(AG115:AG134)</f>
        <v>0</v>
      </c>
      <c r="AH114" s="12"/>
      <c r="AI114" s="249"/>
      <c r="AJ114" s="128"/>
      <c r="AK114" s="5"/>
      <c r="AL114" s="6">
        <f>AN114+AP114</f>
        <v>0</v>
      </c>
      <c r="AM114" s="71"/>
      <c r="AN114" s="5">
        <f>+AO114</f>
        <v>0</v>
      </c>
      <c r="AO114" s="125">
        <f>+SUMIF($FO$6:$FO$627,$B114,AN$6:AN$627)</f>
        <v>0</v>
      </c>
      <c r="AP114" s="5">
        <f>AQ114</f>
        <v>0</v>
      </c>
      <c r="AQ114" s="126">
        <f>+SUMIF($FO$6:$FO$627,$B114,AP$6:AP$627)</f>
        <v>0</v>
      </c>
      <c r="AR114" s="136"/>
      <c r="AS114" s="5">
        <f>AT114</f>
        <v>0</v>
      </c>
      <c r="AT114" s="125">
        <f>+SUMIF($FO$6:$FO$627,$B114,AS$6:AS$627)</f>
        <v>0</v>
      </c>
      <c r="AU114" s="65">
        <f>SUM(AU115:AU134)</f>
        <v>0</v>
      </c>
      <c r="AV114" s="12"/>
      <c r="AW114" s="249"/>
      <c r="AX114" s="128"/>
      <c r="AY114" s="5"/>
      <c r="AZ114" s="6">
        <f>BB114+BD114</f>
        <v>0</v>
      </c>
      <c r="BA114" s="71"/>
      <c r="BB114" s="5">
        <f>+BC114</f>
        <v>0</v>
      </c>
      <c r="BC114" s="125">
        <f>+SUMIF($FO$6:$FO$627,$B114,BB$6:BB$627)</f>
        <v>0</v>
      </c>
      <c r="BD114" s="5">
        <f>BE114</f>
        <v>0</v>
      </c>
      <c r="BE114" s="126">
        <f>+SUMIF($FO$6:$FO$627,$B114,BD$6:BD$627)</f>
        <v>0</v>
      </c>
      <c r="BF114" s="136"/>
      <c r="BG114" s="5">
        <f>BH114</f>
        <v>0</v>
      </c>
      <c r="BH114" s="125">
        <f>+SUMIF($FO$6:$FO$627,$B114,BG$6:BG$627)</f>
        <v>0</v>
      </c>
      <c r="BI114" s="65">
        <f>SUM(BI115:BI134)</f>
        <v>0</v>
      </c>
      <c r="BJ114" s="12"/>
      <c r="BK114" s="249"/>
      <c r="BL114" s="128"/>
      <c r="BM114" s="5"/>
      <c r="BN114" s="6">
        <f>BP114+BR114</f>
        <v>0</v>
      </c>
      <c r="BO114" s="71"/>
      <c r="BP114" s="5">
        <f>+BQ114</f>
        <v>0</v>
      </c>
      <c r="BQ114" s="125">
        <f>+SUMIF($FO$6:$FO$627,$B114,BP$6:BP$627)</f>
        <v>0</v>
      </c>
      <c r="BR114" s="5">
        <f>BS114</f>
        <v>0</v>
      </c>
      <c r="BS114" s="126">
        <f>+SUMIF($FO$6:$FO$627,$B114,BR$6:BR$627)</f>
        <v>0</v>
      </c>
      <c r="BT114" s="136"/>
      <c r="BU114" s="5">
        <f>BV114</f>
        <v>0</v>
      </c>
      <c r="BV114" s="125">
        <f>+SUMIF($FO$6:$FO$627,$B114,BU$6:BU$627)</f>
        <v>0</v>
      </c>
      <c r="BW114" s="65">
        <f>SUM(BW115:BW134)</f>
        <v>0</v>
      </c>
      <c r="BX114" s="12"/>
      <c r="BY114" s="249"/>
      <c r="BZ114" s="128"/>
      <c r="CA114" s="5"/>
      <c r="CB114" s="6">
        <f>CD114+CF114</f>
        <v>0</v>
      </c>
      <c r="CC114" s="71"/>
      <c r="CD114" s="5">
        <f>+CE114</f>
        <v>0</v>
      </c>
      <c r="CE114" s="125">
        <f>+SUMIF($FO$6:$FO$627,$B114,CD$6:CD$627)</f>
        <v>0</v>
      </c>
      <c r="CF114" s="5">
        <f>CG114</f>
        <v>0</v>
      </c>
      <c r="CG114" s="126">
        <f>+SUMIF($FO$6:$FO$627,$B114,CF$6:CF$627)</f>
        <v>0</v>
      </c>
      <c r="CH114" s="136"/>
      <c r="CI114" s="5">
        <f>CJ114</f>
        <v>0</v>
      </c>
      <c r="CJ114" s="125">
        <f>+SUMIF($FO$6:$FO$627,$B114,CI$6:CI$627)</f>
        <v>0</v>
      </c>
      <c r="CK114" s="65">
        <f>SUM(CK115:CK134)</f>
        <v>0</v>
      </c>
      <c r="CL114" s="12"/>
      <c r="CM114" s="249"/>
      <c r="CN114" s="128"/>
      <c r="CO114" s="5"/>
      <c r="CP114" s="6">
        <f>CR114+CT114</f>
        <v>0</v>
      </c>
      <c r="CQ114" s="71"/>
      <c r="CR114" s="5">
        <f>+CS114</f>
        <v>0</v>
      </c>
      <c r="CS114" s="125">
        <f>+SUMIF($FO$6:$FO$627,$B114,CR$6:CR$627)</f>
        <v>0</v>
      </c>
      <c r="CT114" s="5">
        <f>CU114</f>
        <v>0</v>
      </c>
      <c r="CU114" s="126">
        <f>+SUMIF($FO$6:$FO$627,$B114,CT$6:CT$627)</f>
        <v>0</v>
      </c>
      <c r="CV114" s="136"/>
      <c r="CW114" s="5">
        <f>CX114</f>
        <v>0</v>
      </c>
      <c r="CX114" s="125">
        <f>+SUMIF($FO$6:$FO$627,$B114,CW$6:CW$627)</f>
        <v>0</v>
      </c>
      <c r="CY114" s="65">
        <f>SUM(CY115:CY134)</f>
        <v>0</v>
      </c>
      <c r="CZ114" s="12"/>
      <c r="DA114" s="249"/>
      <c r="DB114" s="128"/>
      <c r="DC114" s="5"/>
      <c r="DD114" s="6">
        <f>DF114+DH114</f>
        <v>0</v>
      </c>
      <c r="DE114" s="71"/>
      <c r="DF114" s="5">
        <f>+DG114</f>
        <v>0</v>
      </c>
      <c r="DG114" s="125">
        <f>+SUMIF($FO$6:$FO$627,$B114,DF$6:DF$627)</f>
        <v>0</v>
      </c>
      <c r="DH114" s="5">
        <f>DI114</f>
        <v>0</v>
      </c>
      <c r="DI114" s="126">
        <f>+SUMIF($FO$6:$FO$627,$B114,DH$6:DH$627)</f>
        <v>0</v>
      </c>
      <c r="DJ114" s="136"/>
      <c r="DK114" s="5">
        <f>DL114</f>
        <v>0</v>
      </c>
      <c r="DL114" s="125">
        <f>+SUMIF($FO$6:$FO$627,$B114,DK$6:DK$627)</f>
        <v>0</v>
      </c>
      <c r="DM114" s="65">
        <f>SUM(DM115:DM134)</f>
        <v>0</v>
      </c>
      <c r="DN114" s="12"/>
      <c r="DO114" s="249"/>
      <c r="DP114" s="128"/>
      <c r="DQ114" s="5"/>
      <c r="DR114" s="6">
        <f>DT114+DV114</f>
        <v>0</v>
      </c>
      <c r="DS114" s="71"/>
      <c r="DT114" s="5">
        <f>+DU114</f>
        <v>0</v>
      </c>
      <c r="DU114" s="125">
        <f>+SUMIF($FO$6:$FO$627,$B114,DT$6:DT$627)</f>
        <v>0</v>
      </c>
      <c r="DV114" s="5">
        <f>DW114</f>
        <v>0</v>
      </c>
      <c r="DW114" s="126">
        <f>+SUMIF($FO$6:$FO$627,$B114,DV$6:DV$627)</f>
        <v>0</v>
      </c>
      <c r="DX114" s="136"/>
      <c r="DY114" s="5">
        <f>DZ114</f>
        <v>0</v>
      </c>
      <c r="DZ114" s="125">
        <f>+SUMIF($FO$6:$FO$627,$B114,DY$6:DY$627)</f>
        <v>0</v>
      </c>
      <c r="EA114" s="65">
        <f>SUM(EA115:EA134)</f>
        <v>0</v>
      </c>
      <c r="EB114" s="12"/>
      <c r="EC114" s="249"/>
      <c r="ED114" s="128"/>
      <c r="EE114" s="5"/>
      <c r="EF114" s="6">
        <f>EH114+EJ114</f>
        <v>0</v>
      </c>
      <c r="EG114" s="71"/>
      <c r="EH114" s="5">
        <f>+EI114</f>
        <v>0</v>
      </c>
      <c r="EI114" s="125">
        <f>+SUMIF($FO$6:$FO$627,$B114,EH$6:EH$627)</f>
        <v>0</v>
      </c>
      <c r="EJ114" s="5">
        <f>EK114</f>
        <v>0</v>
      </c>
      <c r="EK114" s="126">
        <f>+SUMIF($FO$6:$FO$627,$B114,EJ$6:EJ$627)</f>
        <v>0</v>
      </c>
      <c r="EL114" s="136"/>
      <c r="EM114" s="5">
        <f>EN114</f>
        <v>0</v>
      </c>
      <c r="EN114" s="125">
        <f>+SUMIF($FO$6:$FO$627,$B114,EM$6:EM$627)</f>
        <v>0</v>
      </c>
      <c r="EO114" s="65">
        <f>SUM(EO115:EO134)</f>
        <v>0</v>
      </c>
      <c r="EP114" s="12"/>
      <c r="EQ114" s="249"/>
      <c r="ER114" s="128"/>
      <c r="ES114" s="5"/>
      <c r="ET114" s="6">
        <f>EV114+EX114</f>
        <v>0</v>
      </c>
      <c r="EU114" s="71"/>
      <c r="EV114" s="5">
        <f>+EW114</f>
        <v>0</v>
      </c>
      <c r="EW114" s="125">
        <f>+SUMIF($FO$6:$FO$627,$B114,EV$6:EV$627)</f>
        <v>0</v>
      </c>
      <c r="EX114" s="5">
        <f>EY114</f>
        <v>0</v>
      </c>
      <c r="EY114" s="126">
        <f>+SUMIF($FO$6:$FO$627,$B114,EX$6:EX$627)</f>
        <v>0</v>
      </c>
      <c r="EZ114" s="136"/>
      <c r="FA114" s="5">
        <f>FB114</f>
        <v>0</v>
      </c>
      <c r="FB114" s="125">
        <f>+SUMIF($FO$6:$FO$627,$B114,FA$6:FA$627)</f>
        <v>0</v>
      </c>
      <c r="FC114" s="65">
        <f>SUM(FC115:FC134)</f>
        <v>0</v>
      </c>
      <c r="FD114" s="12"/>
      <c r="FE114" s="249"/>
      <c r="FO114" s="129" t="str">
        <f t="shared" ref="FO114:FO123" si="579">+IF(LEFT(RIGHT(B114,2),1)="/",SUBSTITUTE(B114,RIGHT(B114,2),""),"")</f>
        <v/>
      </c>
    </row>
    <row r="115" spans="2:171" x14ac:dyDescent="0.25">
      <c r="B115" s="130" t="s">
        <v>61</v>
      </c>
      <c r="C115" s="121"/>
      <c r="D115" s="255"/>
      <c r="E115" s="416" t="str">
        <f>'Pályáztatási szakasz'!E116:F116</f>
        <v>Költségelem megnevezés…</v>
      </c>
      <c r="F115" s="416"/>
      <c r="G115" s="250">
        <f>'Pályáztatási szakasz'!G116</f>
        <v>0</v>
      </c>
      <c r="H115" s="251">
        <f>'Pályáztatási szakasz'!AT116</f>
        <v>0</v>
      </c>
      <c r="I115" s="20">
        <f>'Pályáztatási szakasz'!AW116</f>
        <v>0</v>
      </c>
      <c r="J115" s="67">
        <f t="shared" ref="J115:J134" si="580">H115*I115</f>
        <v>0</v>
      </c>
      <c r="K115" s="131">
        <f>'Pályáztatási szakasz'!AY116</f>
        <v>1</v>
      </c>
      <c r="L115" s="20">
        <f>ROUND((J115*K115),0)</f>
        <v>0</v>
      </c>
      <c r="M115" s="132"/>
      <c r="N115" s="20">
        <f>J115-L115</f>
        <v>0</v>
      </c>
      <c r="O115" s="133"/>
      <c r="P115" s="131">
        <f>'Pályáztatási szakasz'!BD116</f>
        <v>1</v>
      </c>
      <c r="Q115" s="20">
        <f>ROUND((P115*L115),0)</f>
        <v>0</v>
      </c>
      <c r="R115" s="132"/>
      <c r="S115" s="184">
        <f>L115-Q115</f>
        <v>0</v>
      </c>
      <c r="T115" s="40">
        <f>'Pályáztatási szakasz'!W116</f>
        <v>0</v>
      </c>
      <c r="U115" s="249" t="str">
        <f>IF(AH115&lt;&gt;0,"Kérem, indokolja az eltérést!"," ")</f>
        <v xml:space="preserve"> </v>
      </c>
      <c r="V115" s="135">
        <f>H115</f>
        <v>0</v>
      </c>
      <c r="W115" s="20">
        <f>I115</f>
        <v>0</v>
      </c>
      <c r="X115" s="21">
        <f>V115*W115</f>
        <v>0</v>
      </c>
      <c r="Y115" s="131">
        <f t="shared" ref="Y115:Y134" si="581">K115</f>
        <v>1</v>
      </c>
      <c r="Z115" s="20">
        <f>ROUND((X115*Y115),0)</f>
        <v>0</v>
      </c>
      <c r="AA115" s="132"/>
      <c r="AB115" s="20">
        <f>X115-Z115</f>
        <v>0</v>
      </c>
      <c r="AC115" s="133"/>
      <c r="AD115" s="131">
        <f>P115</f>
        <v>1</v>
      </c>
      <c r="AE115" s="20">
        <f>ROUND((AD115*Z115),0)</f>
        <v>0</v>
      </c>
      <c r="AF115" s="132"/>
      <c r="AG115" s="134">
        <f>Z115-AE115</f>
        <v>0</v>
      </c>
      <c r="AH115" s="80">
        <f>Z115-L115</f>
        <v>0</v>
      </c>
      <c r="AI115" s="249" t="str">
        <f>IF(AV115&lt;&gt;0,"Kérem, indokolja az eltérést!"," ")</f>
        <v xml:space="preserve"> </v>
      </c>
      <c r="AJ115" s="135">
        <f>V115</f>
        <v>0</v>
      </c>
      <c r="AK115" s="20">
        <f>W115</f>
        <v>0</v>
      </c>
      <c r="AL115" s="21">
        <f>AJ115*AK115</f>
        <v>0</v>
      </c>
      <c r="AM115" s="131">
        <f t="shared" ref="AM115:AM134" si="582">Y115</f>
        <v>1</v>
      </c>
      <c r="AN115" s="20">
        <f>ROUND((AL115*AM115),0)</f>
        <v>0</v>
      </c>
      <c r="AO115" s="132"/>
      <c r="AP115" s="20">
        <f>AL115-AN115</f>
        <v>0</v>
      </c>
      <c r="AQ115" s="133"/>
      <c r="AR115" s="131">
        <f>AD115</f>
        <v>1</v>
      </c>
      <c r="AS115" s="20">
        <f>ROUND((AR115*AN115),0)</f>
        <v>0</v>
      </c>
      <c r="AT115" s="132"/>
      <c r="AU115" s="134">
        <f>AN115-AS115</f>
        <v>0</v>
      </c>
      <c r="AV115" s="80">
        <f>AN115-Z115</f>
        <v>0</v>
      </c>
      <c r="AW115" s="249" t="str">
        <f>IF(BJ115&lt;&gt;0,"Kérem, indokolja az eltérést!"," ")</f>
        <v xml:space="preserve"> </v>
      </c>
      <c r="AX115" s="135">
        <f>AJ115</f>
        <v>0</v>
      </c>
      <c r="AY115" s="20">
        <f>AK115</f>
        <v>0</v>
      </c>
      <c r="AZ115" s="21">
        <f>AX115*AY115</f>
        <v>0</v>
      </c>
      <c r="BA115" s="131">
        <f t="shared" ref="BA115:BA134" si="583">AM115</f>
        <v>1</v>
      </c>
      <c r="BB115" s="20">
        <f>ROUND((AZ115*BA115),0)</f>
        <v>0</v>
      </c>
      <c r="BC115" s="132"/>
      <c r="BD115" s="20">
        <f>AZ115-BB115</f>
        <v>0</v>
      </c>
      <c r="BE115" s="133"/>
      <c r="BF115" s="131">
        <f>AR115</f>
        <v>1</v>
      </c>
      <c r="BG115" s="20">
        <f>ROUND((BF115*BB115),0)</f>
        <v>0</v>
      </c>
      <c r="BH115" s="132"/>
      <c r="BI115" s="134">
        <f>BB115-BG115</f>
        <v>0</v>
      </c>
      <c r="BJ115" s="80">
        <f>BB115-AN115</f>
        <v>0</v>
      </c>
      <c r="BK115" s="249" t="str">
        <f>IF(BX115&lt;&gt;0,"Kérem, indokolja az eltérést!"," ")</f>
        <v xml:space="preserve"> </v>
      </c>
      <c r="BL115" s="135">
        <f>AX115</f>
        <v>0</v>
      </c>
      <c r="BM115" s="20">
        <f>AY115</f>
        <v>0</v>
      </c>
      <c r="BN115" s="21">
        <f>BL115*BM115</f>
        <v>0</v>
      </c>
      <c r="BO115" s="131">
        <f t="shared" ref="BO115:BO134" si="584">BA115</f>
        <v>1</v>
      </c>
      <c r="BP115" s="20">
        <f>ROUND((BN115*BO115),0)</f>
        <v>0</v>
      </c>
      <c r="BQ115" s="132"/>
      <c r="BR115" s="20">
        <f>BN115-BP115</f>
        <v>0</v>
      </c>
      <c r="BS115" s="133"/>
      <c r="BT115" s="131">
        <f>BF115</f>
        <v>1</v>
      </c>
      <c r="BU115" s="20">
        <f>ROUND((BT115*BP115),0)</f>
        <v>0</v>
      </c>
      <c r="BV115" s="132"/>
      <c r="BW115" s="134">
        <f>BP115-BU115</f>
        <v>0</v>
      </c>
      <c r="BX115" s="80">
        <f>BP115-BB115</f>
        <v>0</v>
      </c>
      <c r="BY115" s="249" t="str">
        <f>IF(CL115&lt;&gt;0,"Kérem, indokolja az eltérést!"," ")</f>
        <v xml:space="preserve"> </v>
      </c>
      <c r="BZ115" s="135">
        <f>BL115</f>
        <v>0</v>
      </c>
      <c r="CA115" s="20">
        <f>BM115</f>
        <v>0</v>
      </c>
      <c r="CB115" s="21">
        <f>BZ115*CA115</f>
        <v>0</v>
      </c>
      <c r="CC115" s="131">
        <f t="shared" ref="CC115:CC134" si="585">BO115</f>
        <v>1</v>
      </c>
      <c r="CD115" s="20">
        <f>ROUND((CB115*CC115),0)</f>
        <v>0</v>
      </c>
      <c r="CE115" s="132"/>
      <c r="CF115" s="20">
        <f>CB115-CD115</f>
        <v>0</v>
      </c>
      <c r="CG115" s="133"/>
      <c r="CH115" s="131">
        <f>BT115</f>
        <v>1</v>
      </c>
      <c r="CI115" s="20">
        <f>ROUND((CH115*CD115),0)</f>
        <v>0</v>
      </c>
      <c r="CJ115" s="132"/>
      <c r="CK115" s="134">
        <f>CD115-CI115</f>
        <v>0</v>
      </c>
      <c r="CL115" s="80">
        <f>CD115-BP115</f>
        <v>0</v>
      </c>
      <c r="CM115" s="249" t="str">
        <f>IF(CZ115&lt;&gt;0,"Kérem, indokolja az eltérést!"," ")</f>
        <v xml:space="preserve"> </v>
      </c>
      <c r="CN115" s="135">
        <f>BZ115</f>
        <v>0</v>
      </c>
      <c r="CO115" s="20">
        <f>CA115</f>
        <v>0</v>
      </c>
      <c r="CP115" s="21">
        <f>CN115*CO115</f>
        <v>0</v>
      </c>
      <c r="CQ115" s="131">
        <f t="shared" ref="CQ115:CQ134" si="586">CC115</f>
        <v>1</v>
      </c>
      <c r="CR115" s="20">
        <f>ROUND((CP115*CQ115),0)</f>
        <v>0</v>
      </c>
      <c r="CS115" s="132"/>
      <c r="CT115" s="20">
        <f>CP115-CR115</f>
        <v>0</v>
      </c>
      <c r="CU115" s="133"/>
      <c r="CV115" s="131">
        <f>CH115</f>
        <v>1</v>
      </c>
      <c r="CW115" s="20">
        <f>ROUND((CV115*CR115),0)</f>
        <v>0</v>
      </c>
      <c r="CX115" s="132"/>
      <c r="CY115" s="134">
        <f>CR115-CW115</f>
        <v>0</v>
      </c>
      <c r="CZ115" s="80">
        <f>CR115-CD115</f>
        <v>0</v>
      </c>
      <c r="DA115" s="249" t="str">
        <f>IF(DN115&lt;&gt;0,"Kérem, indokolja az eltérést!"," ")</f>
        <v xml:space="preserve"> </v>
      </c>
      <c r="DB115" s="135">
        <f>CN115</f>
        <v>0</v>
      </c>
      <c r="DC115" s="20">
        <f>CO115</f>
        <v>0</v>
      </c>
      <c r="DD115" s="21">
        <f>DB115*DC115</f>
        <v>0</v>
      </c>
      <c r="DE115" s="131">
        <f t="shared" ref="DE115:DE134" si="587">CQ115</f>
        <v>1</v>
      </c>
      <c r="DF115" s="20">
        <f>ROUND((DD115*DE115),0)</f>
        <v>0</v>
      </c>
      <c r="DG115" s="132"/>
      <c r="DH115" s="20">
        <f>DD115-DF115</f>
        <v>0</v>
      </c>
      <c r="DI115" s="133"/>
      <c r="DJ115" s="131">
        <f>CV115</f>
        <v>1</v>
      </c>
      <c r="DK115" s="20">
        <f>ROUND((DJ115*DF115),0)</f>
        <v>0</v>
      </c>
      <c r="DL115" s="132"/>
      <c r="DM115" s="134">
        <f>DF115-DK115</f>
        <v>0</v>
      </c>
      <c r="DN115" s="80">
        <f>DF115-CR115</f>
        <v>0</v>
      </c>
      <c r="DO115" s="249" t="str">
        <f>IF(EB115&lt;&gt;0,"Kérem, indokolja az eltérést!"," ")</f>
        <v xml:space="preserve"> </v>
      </c>
      <c r="DP115" s="135">
        <f>DB115</f>
        <v>0</v>
      </c>
      <c r="DQ115" s="20">
        <f>DC115</f>
        <v>0</v>
      </c>
      <c r="DR115" s="21">
        <f>DP115*DQ115</f>
        <v>0</v>
      </c>
      <c r="DS115" s="131">
        <f t="shared" ref="DS115:DS134" si="588">DE115</f>
        <v>1</v>
      </c>
      <c r="DT115" s="20">
        <f>ROUND((DR115*DS115),0)</f>
        <v>0</v>
      </c>
      <c r="DU115" s="132"/>
      <c r="DV115" s="20">
        <f>DR115-DT115</f>
        <v>0</v>
      </c>
      <c r="DW115" s="133"/>
      <c r="DX115" s="131">
        <f>DJ115</f>
        <v>1</v>
      </c>
      <c r="DY115" s="20">
        <f>ROUND((DX115*DT115),0)</f>
        <v>0</v>
      </c>
      <c r="DZ115" s="132"/>
      <c r="EA115" s="134">
        <f>DT115-DY115</f>
        <v>0</v>
      </c>
      <c r="EB115" s="80">
        <f>DT115-DF115</f>
        <v>0</v>
      </c>
      <c r="EC115" s="249" t="str">
        <f>IF(EP115&lt;&gt;0,"Kérem, indokolja az eltérést!"," ")</f>
        <v xml:space="preserve"> </v>
      </c>
      <c r="ED115" s="135">
        <f>DP115</f>
        <v>0</v>
      </c>
      <c r="EE115" s="20">
        <f>DQ115</f>
        <v>0</v>
      </c>
      <c r="EF115" s="21">
        <f>ED115*EE115</f>
        <v>0</v>
      </c>
      <c r="EG115" s="131">
        <f t="shared" ref="EG115:EG134" si="589">DS115</f>
        <v>1</v>
      </c>
      <c r="EH115" s="20">
        <f>ROUND((EF115*EG115),0)</f>
        <v>0</v>
      </c>
      <c r="EI115" s="132"/>
      <c r="EJ115" s="20">
        <f>EF115-EH115</f>
        <v>0</v>
      </c>
      <c r="EK115" s="133"/>
      <c r="EL115" s="131">
        <f>DX115</f>
        <v>1</v>
      </c>
      <c r="EM115" s="20">
        <f>ROUND((EL115*EH115),0)</f>
        <v>0</v>
      </c>
      <c r="EN115" s="132"/>
      <c r="EO115" s="134">
        <f>EH115-EM115</f>
        <v>0</v>
      </c>
      <c r="EP115" s="80">
        <f>EH115-DT115</f>
        <v>0</v>
      </c>
      <c r="EQ115" s="249" t="str">
        <f>IF(FD115&lt;&gt;0,"Kérem, indokolja az eltérést!"," ")</f>
        <v xml:space="preserve"> </v>
      </c>
      <c r="ER115" s="135">
        <f>ED115</f>
        <v>0</v>
      </c>
      <c r="ES115" s="20">
        <f>EE115</f>
        <v>0</v>
      </c>
      <c r="ET115" s="21">
        <f>ER115*ES115</f>
        <v>0</v>
      </c>
      <c r="EU115" s="131">
        <f t="shared" ref="EU115:EU134" si="590">EG115</f>
        <v>1</v>
      </c>
      <c r="EV115" s="20">
        <f>ROUND((ET115*EU115),0)</f>
        <v>0</v>
      </c>
      <c r="EW115" s="132"/>
      <c r="EX115" s="20">
        <f>ET115-EV115</f>
        <v>0</v>
      </c>
      <c r="EY115" s="133"/>
      <c r="EZ115" s="131">
        <f>EL115</f>
        <v>1</v>
      </c>
      <c r="FA115" s="20">
        <f>ROUND((EZ115*EV115),0)</f>
        <v>0</v>
      </c>
      <c r="FB115" s="132"/>
      <c r="FC115" s="134">
        <f>EV115-FA115</f>
        <v>0</v>
      </c>
      <c r="FD115" s="80">
        <f>EV115-EH115</f>
        <v>0</v>
      </c>
      <c r="FE115" s="249" t="str">
        <f>IF(FR115&lt;&gt;0,"Kérem, indokolja az eltérést!"," ")</f>
        <v xml:space="preserve"> </v>
      </c>
      <c r="FO115" s="129" t="str">
        <f t="shared" si="579"/>
        <v>B/III</v>
      </c>
    </row>
    <row r="116" spans="2:171" x14ac:dyDescent="0.25">
      <c r="B116" s="130" t="s">
        <v>130</v>
      </c>
      <c r="C116" s="121"/>
      <c r="D116" s="255"/>
      <c r="E116" s="416" t="str">
        <f>'Pályáztatási szakasz'!E117:F117</f>
        <v>Költségelem megnevezés…</v>
      </c>
      <c r="F116" s="416"/>
      <c r="G116" s="250">
        <f>'Pályáztatási szakasz'!G117</f>
        <v>0</v>
      </c>
      <c r="H116" s="251">
        <f>'Pályáztatási szakasz'!AT117</f>
        <v>0</v>
      </c>
      <c r="I116" s="20">
        <f>'Pályáztatási szakasz'!AW117</f>
        <v>0</v>
      </c>
      <c r="J116" s="67">
        <f t="shared" si="580"/>
        <v>0</v>
      </c>
      <c r="K116" s="131">
        <f>'Pályáztatási szakasz'!AY117</f>
        <v>1</v>
      </c>
      <c r="L116" s="20">
        <f t="shared" ref="L116:L134" si="591">ROUND((J116*K116),0)</f>
        <v>0</v>
      </c>
      <c r="M116" s="132"/>
      <c r="N116" s="20">
        <f t="shared" ref="N116:N131" si="592">J116-L116</f>
        <v>0</v>
      </c>
      <c r="O116" s="133"/>
      <c r="P116" s="131">
        <f>'Pályáztatási szakasz'!BD117</f>
        <v>1</v>
      </c>
      <c r="Q116" s="20">
        <f t="shared" ref="Q116:Q131" si="593">ROUND((P116*L116),0)</f>
        <v>0</v>
      </c>
      <c r="R116" s="132"/>
      <c r="S116" s="184">
        <f t="shared" ref="S116:S134" si="594">L116-Q116</f>
        <v>0</v>
      </c>
      <c r="T116" s="40">
        <f>'Pályáztatási szakasz'!W117</f>
        <v>0</v>
      </c>
      <c r="U116" s="249" t="str">
        <f t="shared" ref="U116:U131" si="595">IF(AH116&lt;&gt;0,"Kérem, indokolja az eltérést!"," ")</f>
        <v xml:space="preserve"> </v>
      </c>
      <c r="V116" s="135">
        <f t="shared" ref="V116:V134" si="596">H116</f>
        <v>0</v>
      </c>
      <c r="W116" s="20">
        <f t="shared" ref="W116:W131" si="597">I116</f>
        <v>0</v>
      </c>
      <c r="X116" s="21">
        <f t="shared" ref="X116:X131" si="598">V116*W116</f>
        <v>0</v>
      </c>
      <c r="Y116" s="131">
        <f t="shared" si="581"/>
        <v>1</v>
      </c>
      <c r="Z116" s="20">
        <f t="shared" ref="Z116:Z133" si="599">ROUND((X116*Y116),0)</f>
        <v>0</v>
      </c>
      <c r="AA116" s="132"/>
      <c r="AB116" s="20">
        <f t="shared" ref="AB116:AB134" si="600">X116-Z116</f>
        <v>0</v>
      </c>
      <c r="AC116" s="133"/>
      <c r="AD116" s="131">
        <f t="shared" ref="AD116:AD134" si="601">P116</f>
        <v>1</v>
      </c>
      <c r="AE116" s="20">
        <f t="shared" ref="AE116:AE134" si="602">ROUND((AD116*Z116),0)</f>
        <v>0</v>
      </c>
      <c r="AF116" s="132"/>
      <c r="AG116" s="134">
        <f t="shared" ref="AG116:AG134" si="603">Z116-AE116</f>
        <v>0</v>
      </c>
      <c r="AH116" s="80">
        <f t="shared" ref="AH116:AH134" si="604">Z116-L116</f>
        <v>0</v>
      </c>
      <c r="AI116" s="249" t="str">
        <f t="shared" ref="AI116:AI176" si="605">IF(AV116&lt;&gt;0,"Kérem, indokolja az eltérést!"," ")</f>
        <v xml:space="preserve"> </v>
      </c>
      <c r="AJ116" s="135">
        <f t="shared" ref="AJ116:AJ134" si="606">V116</f>
        <v>0</v>
      </c>
      <c r="AK116" s="20">
        <f t="shared" ref="AK116:AK131" si="607">W116</f>
        <v>0</v>
      </c>
      <c r="AL116" s="21">
        <f t="shared" ref="AL116:AL131" si="608">AJ116*AK116</f>
        <v>0</v>
      </c>
      <c r="AM116" s="131">
        <f t="shared" si="582"/>
        <v>1</v>
      </c>
      <c r="AN116" s="20">
        <f t="shared" ref="AN116:AN133" si="609">ROUND((AL116*AM116),0)</f>
        <v>0</v>
      </c>
      <c r="AO116" s="132"/>
      <c r="AP116" s="20">
        <f t="shared" ref="AP116:AP134" si="610">AL116-AN116</f>
        <v>0</v>
      </c>
      <c r="AQ116" s="133"/>
      <c r="AR116" s="131">
        <f t="shared" ref="AR116:AR134" si="611">AD116</f>
        <v>1</v>
      </c>
      <c r="AS116" s="20">
        <f t="shared" ref="AS116:AS134" si="612">ROUND((AR116*AN116),0)</f>
        <v>0</v>
      </c>
      <c r="AT116" s="132"/>
      <c r="AU116" s="134">
        <f t="shared" ref="AU116:AU134" si="613">AN116-AS116</f>
        <v>0</v>
      </c>
      <c r="AV116" s="80">
        <f t="shared" ref="AV116:AV134" si="614">AN116-Z116</f>
        <v>0</v>
      </c>
      <c r="AW116" s="249" t="str">
        <f t="shared" ref="AW116:AW176" si="615">IF(BJ116&lt;&gt;0,"Kérem, indokolja az eltérést!"," ")</f>
        <v xml:space="preserve"> </v>
      </c>
      <c r="AX116" s="135">
        <f t="shared" ref="AX116:AX134" si="616">AJ116</f>
        <v>0</v>
      </c>
      <c r="AY116" s="20">
        <f t="shared" ref="AY116:AY131" si="617">AK116</f>
        <v>0</v>
      </c>
      <c r="AZ116" s="21">
        <f t="shared" ref="AZ116:AZ131" si="618">AX116*AY116</f>
        <v>0</v>
      </c>
      <c r="BA116" s="131">
        <f t="shared" si="583"/>
        <v>1</v>
      </c>
      <c r="BB116" s="20">
        <f t="shared" ref="BB116:BB133" si="619">ROUND((AZ116*BA116),0)</f>
        <v>0</v>
      </c>
      <c r="BC116" s="132"/>
      <c r="BD116" s="20">
        <f t="shared" ref="BD116:BD134" si="620">AZ116-BB116</f>
        <v>0</v>
      </c>
      <c r="BE116" s="133"/>
      <c r="BF116" s="131">
        <f t="shared" ref="BF116:BF134" si="621">AR116</f>
        <v>1</v>
      </c>
      <c r="BG116" s="20">
        <f t="shared" ref="BG116:BG134" si="622">ROUND((BF116*BB116),0)</f>
        <v>0</v>
      </c>
      <c r="BH116" s="132"/>
      <c r="BI116" s="134">
        <f t="shared" ref="BI116:BI134" si="623">BB116-BG116</f>
        <v>0</v>
      </c>
      <c r="BJ116" s="80">
        <f t="shared" ref="BJ116:BJ134" si="624">BB116-AN116</f>
        <v>0</v>
      </c>
      <c r="BK116" s="249" t="str">
        <f t="shared" ref="BK116:BK176" si="625">IF(BX116&lt;&gt;0,"Kérem, indokolja az eltérést!"," ")</f>
        <v xml:space="preserve"> </v>
      </c>
      <c r="BL116" s="135">
        <f t="shared" ref="BL116:BL134" si="626">AX116</f>
        <v>0</v>
      </c>
      <c r="BM116" s="20">
        <f t="shared" ref="BM116:BM131" si="627">AY116</f>
        <v>0</v>
      </c>
      <c r="BN116" s="21">
        <f t="shared" ref="BN116:BN131" si="628">BL116*BM116</f>
        <v>0</v>
      </c>
      <c r="BO116" s="131">
        <f t="shared" si="584"/>
        <v>1</v>
      </c>
      <c r="BP116" s="20">
        <f t="shared" ref="BP116:BP133" si="629">ROUND((BN116*BO116),0)</f>
        <v>0</v>
      </c>
      <c r="BQ116" s="132"/>
      <c r="BR116" s="20">
        <f t="shared" ref="BR116:BR134" si="630">BN116-BP116</f>
        <v>0</v>
      </c>
      <c r="BS116" s="133"/>
      <c r="BT116" s="131">
        <f t="shared" ref="BT116:BT134" si="631">BF116</f>
        <v>1</v>
      </c>
      <c r="BU116" s="20">
        <f t="shared" ref="BU116:BU134" si="632">ROUND((BT116*BP116),0)</f>
        <v>0</v>
      </c>
      <c r="BV116" s="132"/>
      <c r="BW116" s="134">
        <f t="shared" ref="BW116:BW134" si="633">BP116-BU116</f>
        <v>0</v>
      </c>
      <c r="BX116" s="80">
        <f t="shared" ref="BX116:BX134" si="634">BP116-BB116</f>
        <v>0</v>
      </c>
      <c r="BY116" s="249" t="str">
        <f t="shared" ref="BY116:BY176" si="635">IF(CL116&lt;&gt;0,"Kérem, indokolja az eltérést!"," ")</f>
        <v xml:space="preserve"> </v>
      </c>
      <c r="BZ116" s="135">
        <f t="shared" ref="BZ116:BZ134" si="636">BL116</f>
        <v>0</v>
      </c>
      <c r="CA116" s="20">
        <f t="shared" ref="CA116:CA131" si="637">BM116</f>
        <v>0</v>
      </c>
      <c r="CB116" s="21">
        <f t="shared" ref="CB116:CB131" si="638">BZ116*CA116</f>
        <v>0</v>
      </c>
      <c r="CC116" s="131">
        <f t="shared" si="585"/>
        <v>1</v>
      </c>
      <c r="CD116" s="20">
        <f t="shared" ref="CD116:CD133" si="639">ROUND((CB116*CC116),0)</f>
        <v>0</v>
      </c>
      <c r="CE116" s="132"/>
      <c r="CF116" s="20">
        <f t="shared" ref="CF116:CF134" si="640">CB116-CD116</f>
        <v>0</v>
      </c>
      <c r="CG116" s="133"/>
      <c r="CH116" s="131">
        <f t="shared" ref="CH116:CH134" si="641">BT116</f>
        <v>1</v>
      </c>
      <c r="CI116" s="20">
        <f t="shared" ref="CI116:CI134" si="642">ROUND((CH116*CD116),0)</f>
        <v>0</v>
      </c>
      <c r="CJ116" s="132"/>
      <c r="CK116" s="134">
        <f t="shared" ref="CK116:CK134" si="643">CD116-CI116</f>
        <v>0</v>
      </c>
      <c r="CL116" s="80">
        <f t="shared" ref="CL116:CL134" si="644">CD116-BP116</f>
        <v>0</v>
      </c>
      <c r="CM116" s="249" t="str">
        <f t="shared" ref="CM116:CM176" si="645">IF(CZ116&lt;&gt;0,"Kérem, indokolja az eltérést!"," ")</f>
        <v xml:space="preserve"> </v>
      </c>
      <c r="CN116" s="135">
        <f t="shared" ref="CN116:CN134" si="646">BZ116</f>
        <v>0</v>
      </c>
      <c r="CO116" s="20">
        <f t="shared" ref="CO116:CO131" si="647">CA116</f>
        <v>0</v>
      </c>
      <c r="CP116" s="21">
        <f t="shared" ref="CP116:CP131" si="648">CN116*CO116</f>
        <v>0</v>
      </c>
      <c r="CQ116" s="131">
        <f t="shared" si="586"/>
        <v>1</v>
      </c>
      <c r="CR116" s="20">
        <f t="shared" ref="CR116:CR133" si="649">ROUND((CP116*CQ116),0)</f>
        <v>0</v>
      </c>
      <c r="CS116" s="132"/>
      <c r="CT116" s="20">
        <f t="shared" ref="CT116:CT134" si="650">CP116-CR116</f>
        <v>0</v>
      </c>
      <c r="CU116" s="133"/>
      <c r="CV116" s="131">
        <f t="shared" ref="CV116:CV134" si="651">CH116</f>
        <v>1</v>
      </c>
      <c r="CW116" s="20">
        <f t="shared" ref="CW116:CW134" si="652">ROUND((CV116*CR116),0)</f>
        <v>0</v>
      </c>
      <c r="CX116" s="132"/>
      <c r="CY116" s="134">
        <f t="shared" ref="CY116:CY134" si="653">CR116-CW116</f>
        <v>0</v>
      </c>
      <c r="CZ116" s="80">
        <f t="shared" ref="CZ116:CZ134" si="654">CR116-CD116</f>
        <v>0</v>
      </c>
      <c r="DA116" s="249" t="str">
        <f t="shared" ref="DA116:DA176" si="655">IF(DN116&lt;&gt;0,"Kérem, indokolja az eltérést!"," ")</f>
        <v xml:space="preserve"> </v>
      </c>
      <c r="DB116" s="135">
        <f t="shared" ref="DB116:DB134" si="656">CN116</f>
        <v>0</v>
      </c>
      <c r="DC116" s="20">
        <f t="shared" ref="DC116:DC131" si="657">CO116</f>
        <v>0</v>
      </c>
      <c r="DD116" s="21">
        <f t="shared" ref="DD116:DD131" si="658">DB116*DC116</f>
        <v>0</v>
      </c>
      <c r="DE116" s="131">
        <f t="shared" si="587"/>
        <v>1</v>
      </c>
      <c r="DF116" s="20">
        <f t="shared" ref="DF116:DF133" si="659">ROUND((DD116*DE116),0)</f>
        <v>0</v>
      </c>
      <c r="DG116" s="132"/>
      <c r="DH116" s="20">
        <f t="shared" ref="DH116:DH134" si="660">DD116-DF116</f>
        <v>0</v>
      </c>
      <c r="DI116" s="133"/>
      <c r="DJ116" s="131">
        <f t="shared" ref="DJ116:DJ134" si="661">CV116</f>
        <v>1</v>
      </c>
      <c r="DK116" s="20">
        <f t="shared" ref="DK116:DK134" si="662">ROUND((DJ116*DF116),0)</f>
        <v>0</v>
      </c>
      <c r="DL116" s="132"/>
      <c r="DM116" s="134">
        <f t="shared" ref="DM116:DM134" si="663">DF116-DK116</f>
        <v>0</v>
      </c>
      <c r="DN116" s="80">
        <f t="shared" ref="DN116:DN134" si="664">DF116-CR116</f>
        <v>0</v>
      </c>
      <c r="DO116" s="249" t="str">
        <f t="shared" ref="DO116:DO176" si="665">IF(EB116&lt;&gt;0,"Kérem, indokolja az eltérést!"," ")</f>
        <v xml:space="preserve"> </v>
      </c>
      <c r="DP116" s="135">
        <f t="shared" ref="DP116:DP134" si="666">DB116</f>
        <v>0</v>
      </c>
      <c r="DQ116" s="20">
        <f t="shared" ref="DQ116:DQ131" si="667">DC116</f>
        <v>0</v>
      </c>
      <c r="DR116" s="21">
        <f t="shared" ref="DR116:DR131" si="668">DP116*DQ116</f>
        <v>0</v>
      </c>
      <c r="DS116" s="131">
        <f t="shared" si="588"/>
        <v>1</v>
      </c>
      <c r="DT116" s="20">
        <f t="shared" ref="DT116:DT133" si="669">ROUND((DR116*DS116),0)</f>
        <v>0</v>
      </c>
      <c r="DU116" s="132"/>
      <c r="DV116" s="20">
        <f t="shared" ref="DV116:DV134" si="670">DR116-DT116</f>
        <v>0</v>
      </c>
      <c r="DW116" s="133"/>
      <c r="DX116" s="131">
        <f t="shared" ref="DX116:DX134" si="671">DJ116</f>
        <v>1</v>
      </c>
      <c r="DY116" s="20">
        <f t="shared" ref="DY116:DY134" si="672">ROUND((DX116*DT116),0)</f>
        <v>0</v>
      </c>
      <c r="DZ116" s="132"/>
      <c r="EA116" s="134">
        <f t="shared" ref="EA116:EA134" si="673">DT116-DY116</f>
        <v>0</v>
      </c>
      <c r="EB116" s="80">
        <f t="shared" ref="EB116:EB134" si="674">DT116-DF116</f>
        <v>0</v>
      </c>
      <c r="EC116" s="249" t="str">
        <f t="shared" ref="EC116:EC176" si="675">IF(EP116&lt;&gt;0,"Kérem, indokolja az eltérést!"," ")</f>
        <v xml:space="preserve"> </v>
      </c>
      <c r="ED116" s="135">
        <f t="shared" ref="ED116:ED134" si="676">DP116</f>
        <v>0</v>
      </c>
      <c r="EE116" s="20">
        <f t="shared" ref="EE116:EE131" si="677">DQ116</f>
        <v>0</v>
      </c>
      <c r="EF116" s="21">
        <f t="shared" ref="EF116:EF131" si="678">ED116*EE116</f>
        <v>0</v>
      </c>
      <c r="EG116" s="131">
        <f t="shared" si="589"/>
        <v>1</v>
      </c>
      <c r="EH116" s="20">
        <f t="shared" ref="EH116:EH133" si="679">ROUND((EF116*EG116),0)</f>
        <v>0</v>
      </c>
      <c r="EI116" s="132"/>
      <c r="EJ116" s="20">
        <f t="shared" ref="EJ116:EJ134" si="680">EF116-EH116</f>
        <v>0</v>
      </c>
      <c r="EK116" s="133"/>
      <c r="EL116" s="131">
        <f t="shared" ref="EL116:EL134" si="681">DX116</f>
        <v>1</v>
      </c>
      <c r="EM116" s="20">
        <f t="shared" ref="EM116:EM134" si="682">ROUND((EL116*EH116),0)</f>
        <v>0</v>
      </c>
      <c r="EN116" s="132"/>
      <c r="EO116" s="134">
        <f t="shared" ref="EO116:EO134" si="683">EH116-EM116</f>
        <v>0</v>
      </c>
      <c r="EP116" s="80">
        <f t="shared" ref="EP116:EP134" si="684">EH116-DT116</f>
        <v>0</v>
      </c>
      <c r="EQ116" s="249" t="str">
        <f t="shared" ref="EQ116:EQ176" si="685">IF(FD116&lt;&gt;0,"Kérem, indokolja az eltérést!"," ")</f>
        <v xml:space="preserve"> </v>
      </c>
      <c r="ER116" s="135">
        <f t="shared" ref="ER116:ER134" si="686">ED116</f>
        <v>0</v>
      </c>
      <c r="ES116" s="20">
        <f t="shared" ref="ES116:ES131" si="687">EE116</f>
        <v>0</v>
      </c>
      <c r="ET116" s="21">
        <f t="shared" ref="ET116:ET131" si="688">ER116*ES116</f>
        <v>0</v>
      </c>
      <c r="EU116" s="131">
        <f t="shared" si="590"/>
        <v>1</v>
      </c>
      <c r="EV116" s="20">
        <f t="shared" ref="EV116:EV133" si="689">ROUND((ET116*EU116),0)</f>
        <v>0</v>
      </c>
      <c r="EW116" s="132"/>
      <c r="EX116" s="20">
        <f t="shared" ref="EX116:EX134" si="690">ET116-EV116</f>
        <v>0</v>
      </c>
      <c r="EY116" s="133"/>
      <c r="EZ116" s="131">
        <f t="shared" ref="EZ116:EZ134" si="691">EL116</f>
        <v>1</v>
      </c>
      <c r="FA116" s="20">
        <f t="shared" ref="FA116:FA134" si="692">ROUND((EZ116*EV116),0)</f>
        <v>0</v>
      </c>
      <c r="FB116" s="132"/>
      <c r="FC116" s="134">
        <f t="shared" ref="FC116:FC134" si="693">EV116-FA116</f>
        <v>0</v>
      </c>
      <c r="FD116" s="80">
        <f t="shared" ref="FD116:FD134" si="694">EV116-EH116</f>
        <v>0</v>
      </c>
      <c r="FE116" s="249" t="str">
        <f t="shared" ref="FE116:FE176" si="695">IF(FR116&lt;&gt;0,"Kérem, indokolja az eltérést!"," ")</f>
        <v xml:space="preserve"> </v>
      </c>
      <c r="FO116" s="129" t="str">
        <f t="shared" si="579"/>
        <v>B/III</v>
      </c>
    </row>
    <row r="117" spans="2:171" x14ac:dyDescent="0.25">
      <c r="B117" s="130" t="s">
        <v>286</v>
      </c>
      <c r="C117" s="121"/>
      <c r="D117" s="255"/>
      <c r="E117" s="416" t="str">
        <f>'Pályáztatási szakasz'!E118:F118</f>
        <v>Költségelem megnevezés…</v>
      </c>
      <c r="F117" s="416"/>
      <c r="G117" s="250">
        <f>'Pályáztatási szakasz'!G118</f>
        <v>0</v>
      </c>
      <c r="H117" s="251">
        <f>'Pályáztatási szakasz'!AT118</f>
        <v>0</v>
      </c>
      <c r="I117" s="20">
        <f>'Pályáztatási szakasz'!AW118</f>
        <v>0</v>
      </c>
      <c r="J117" s="67">
        <f t="shared" si="580"/>
        <v>0</v>
      </c>
      <c r="K117" s="131">
        <f>'Pályáztatási szakasz'!AY118</f>
        <v>1</v>
      </c>
      <c r="L117" s="20">
        <f t="shared" si="591"/>
        <v>0</v>
      </c>
      <c r="M117" s="132"/>
      <c r="N117" s="20">
        <f t="shared" si="592"/>
        <v>0</v>
      </c>
      <c r="O117" s="133"/>
      <c r="P117" s="131">
        <f>'Pályáztatási szakasz'!BD118</f>
        <v>1</v>
      </c>
      <c r="Q117" s="20">
        <f t="shared" si="593"/>
        <v>0</v>
      </c>
      <c r="R117" s="132"/>
      <c r="S117" s="184">
        <f t="shared" si="594"/>
        <v>0</v>
      </c>
      <c r="T117" s="40">
        <f>'Pályáztatási szakasz'!W118</f>
        <v>0</v>
      </c>
      <c r="U117" s="249" t="str">
        <f t="shared" si="595"/>
        <v xml:space="preserve"> </v>
      </c>
      <c r="V117" s="135">
        <f t="shared" si="596"/>
        <v>0</v>
      </c>
      <c r="W117" s="20">
        <f t="shared" si="597"/>
        <v>0</v>
      </c>
      <c r="X117" s="21">
        <f t="shared" si="598"/>
        <v>0</v>
      </c>
      <c r="Y117" s="131">
        <f t="shared" si="581"/>
        <v>1</v>
      </c>
      <c r="Z117" s="20">
        <f t="shared" si="599"/>
        <v>0</v>
      </c>
      <c r="AA117" s="132"/>
      <c r="AB117" s="20">
        <f t="shared" si="600"/>
        <v>0</v>
      </c>
      <c r="AC117" s="133"/>
      <c r="AD117" s="131">
        <f t="shared" si="601"/>
        <v>1</v>
      </c>
      <c r="AE117" s="20">
        <f t="shared" si="602"/>
        <v>0</v>
      </c>
      <c r="AF117" s="132"/>
      <c r="AG117" s="134">
        <f t="shared" si="603"/>
        <v>0</v>
      </c>
      <c r="AH117" s="80">
        <f t="shared" si="604"/>
        <v>0</v>
      </c>
      <c r="AI117" s="249" t="str">
        <f t="shared" si="605"/>
        <v xml:space="preserve"> </v>
      </c>
      <c r="AJ117" s="135">
        <f t="shared" si="606"/>
        <v>0</v>
      </c>
      <c r="AK117" s="20">
        <f t="shared" si="607"/>
        <v>0</v>
      </c>
      <c r="AL117" s="21">
        <f t="shared" si="608"/>
        <v>0</v>
      </c>
      <c r="AM117" s="131">
        <f t="shared" si="582"/>
        <v>1</v>
      </c>
      <c r="AN117" s="20">
        <f t="shared" si="609"/>
        <v>0</v>
      </c>
      <c r="AO117" s="132"/>
      <c r="AP117" s="20">
        <f t="shared" si="610"/>
        <v>0</v>
      </c>
      <c r="AQ117" s="133"/>
      <c r="AR117" s="131">
        <f t="shared" si="611"/>
        <v>1</v>
      </c>
      <c r="AS117" s="20">
        <f t="shared" si="612"/>
        <v>0</v>
      </c>
      <c r="AT117" s="132"/>
      <c r="AU117" s="134">
        <f t="shared" si="613"/>
        <v>0</v>
      </c>
      <c r="AV117" s="80">
        <f t="shared" si="614"/>
        <v>0</v>
      </c>
      <c r="AW117" s="249" t="str">
        <f t="shared" si="615"/>
        <v xml:space="preserve"> </v>
      </c>
      <c r="AX117" s="135">
        <f t="shared" si="616"/>
        <v>0</v>
      </c>
      <c r="AY117" s="20">
        <f t="shared" si="617"/>
        <v>0</v>
      </c>
      <c r="AZ117" s="21">
        <f t="shared" si="618"/>
        <v>0</v>
      </c>
      <c r="BA117" s="131">
        <f t="shared" si="583"/>
        <v>1</v>
      </c>
      <c r="BB117" s="20">
        <f t="shared" si="619"/>
        <v>0</v>
      </c>
      <c r="BC117" s="132"/>
      <c r="BD117" s="20">
        <f t="shared" si="620"/>
        <v>0</v>
      </c>
      <c r="BE117" s="133"/>
      <c r="BF117" s="131">
        <f t="shared" si="621"/>
        <v>1</v>
      </c>
      <c r="BG117" s="20">
        <f t="shared" si="622"/>
        <v>0</v>
      </c>
      <c r="BH117" s="132"/>
      <c r="BI117" s="134">
        <f t="shared" si="623"/>
        <v>0</v>
      </c>
      <c r="BJ117" s="80">
        <f t="shared" si="624"/>
        <v>0</v>
      </c>
      <c r="BK117" s="249" t="str">
        <f t="shared" si="625"/>
        <v xml:space="preserve"> </v>
      </c>
      <c r="BL117" s="135">
        <f t="shared" si="626"/>
        <v>0</v>
      </c>
      <c r="BM117" s="20">
        <f t="shared" si="627"/>
        <v>0</v>
      </c>
      <c r="BN117" s="21">
        <f t="shared" si="628"/>
        <v>0</v>
      </c>
      <c r="BO117" s="131">
        <f t="shared" si="584"/>
        <v>1</v>
      </c>
      <c r="BP117" s="20">
        <f t="shared" si="629"/>
        <v>0</v>
      </c>
      <c r="BQ117" s="132"/>
      <c r="BR117" s="20">
        <f t="shared" si="630"/>
        <v>0</v>
      </c>
      <c r="BS117" s="133"/>
      <c r="BT117" s="131">
        <f t="shared" si="631"/>
        <v>1</v>
      </c>
      <c r="BU117" s="20">
        <f t="shared" si="632"/>
        <v>0</v>
      </c>
      <c r="BV117" s="132"/>
      <c r="BW117" s="134">
        <f t="shared" si="633"/>
        <v>0</v>
      </c>
      <c r="BX117" s="80">
        <f t="shared" si="634"/>
        <v>0</v>
      </c>
      <c r="BY117" s="249" t="str">
        <f t="shared" si="635"/>
        <v xml:space="preserve"> </v>
      </c>
      <c r="BZ117" s="135">
        <f t="shared" si="636"/>
        <v>0</v>
      </c>
      <c r="CA117" s="20">
        <f t="shared" si="637"/>
        <v>0</v>
      </c>
      <c r="CB117" s="21">
        <f t="shared" si="638"/>
        <v>0</v>
      </c>
      <c r="CC117" s="131">
        <f t="shared" si="585"/>
        <v>1</v>
      </c>
      <c r="CD117" s="20">
        <f t="shared" si="639"/>
        <v>0</v>
      </c>
      <c r="CE117" s="132"/>
      <c r="CF117" s="20">
        <f t="shared" si="640"/>
        <v>0</v>
      </c>
      <c r="CG117" s="133"/>
      <c r="CH117" s="131">
        <f t="shared" si="641"/>
        <v>1</v>
      </c>
      <c r="CI117" s="20">
        <f t="shared" si="642"/>
        <v>0</v>
      </c>
      <c r="CJ117" s="132"/>
      <c r="CK117" s="134">
        <f t="shared" si="643"/>
        <v>0</v>
      </c>
      <c r="CL117" s="80">
        <f t="shared" si="644"/>
        <v>0</v>
      </c>
      <c r="CM117" s="249" t="str">
        <f t="shared" si="645"/>
        <v xml:space="preserve"> </v>
      </c>
      <c r="CN117" s="135">
        <f t="shared" si="646"/>
        <v>0</v>
      </c>
      <c r="CO117" s="20">
        <f t="shared" si="647"/>
        <v>0</v>
      </c>
      <c r="CP117" s="21">
        <f t="shared" si="648"/>
        <v>0</v>
      </c>
      <c r="CQ117" s="131">
        <f t="shared" si="586"/>
        <v>1</v>
      </c>
      <c r="CR117" s="20">
        <f t="shared" si="649"/>
        <v>0</v>
      </c>
      <c r="CS117" s="132"/>
      <c r="CT117" s="20">
        <f t="shared" si="650"/>
        <v>0</v>
      </c>
      <c r="CU117" s="133"/>
      <c r="CV117" s="131">
        <f t="shared" si="651"/>
        <v>1</v>
      </c>
      <c r="CW117" s="20">
        <f t="shared" si="652"/>
        <v>0</v>
      </c>
      <c r="CX117" s="132"/>
      <c r="CY117" s="134">
        <f t="shared" si="653"/>
        <v>0</v>
      </c>
      <c r="CZ117" s="80">
        <f t="shared" si="654"/>
        <v>0</v>
      </c>
      <c r="DA117" s="249" t="str">
        <f t="shared" si="655"/>
        <v xml:space="preserve"> </v>
      </c>
      <c r="DB117" s="135">
        <f t="shared" si="656"/>
        <v>0</v>
      </c>
      <c r="DC117" s="20">
        <f t="shared" si="657"/>
        <v>0</v>
      </c>
      <c r="DD117" s="21">
        <f t="shared" si="658"/>
        <v>0</v>
      </c>
      <c r="DE117" s="131">
        <f t="shared" si="587"/>
        <v>1</v>
      </c>
      <c r="DF117" s="20">
        <f t="shared" si="659"/>
        <v>0</v>
      </c>
      <c r="DG117" s="132"/>
      <c r="DH117" s="20">
        <f t="shared" si="660"/>
        <v>0</v>
      </c>
      <c r="DI117" s="133"/>
      <c r="DJ117" s="131">
        <f t="shared" si="661"/>
        <v>1</v>
      </c>
      <c r="DK117" s="20">
        <f t="shared" si="662"/>
        <v>0</v>
      </c>
      <c r="DL117" s="132"/>
      <c r="DM117" s="134">
        <f t="shared" si="663"/>
        <v>0</v>
      </c>
      <c r="DN117" s="80">
        <f t="shared" si="664"/>
        <v>0</v>
      </c>
      <c r="DO117" s="249" t="str">
        <f t="shared" si="665"/>
        <v xml:space="preserve"> </v>
      </c>
      <c r="DP117" s="135">
        <f t="shared" si="666"/>
        <v>0</v>
      </c>
      <c r="DQ117" s="20">
        <f t="shared" si="667"/>
        <v>0</v>
      </c>
      <c r="DR117" s="21">
        <f t="shared" si="668"/>
        <v>0</v>
      </c>
      <c r="DS117" s="131">
        <f t="shared" si="588"/>
        <v>1</v>
      </c>
      <c r="DT117" s="20">
        <f t="shared" si="669"/>
        <v>0</v>
      </c>
      <c r="DU117" s="132"/>
      <c r="DV117" s="20">
        <f t="shared" si="670"/>
        <v>0</v>
      </c>
      <c r="DW117" s="133"/>
      <c r="DX117" s="131">
        <f t="shared" si="671"/>
        <v>1</v>
      </c>
      <c r="DY117" s="20">
        <f t="shared" si="672"/>
        <v>0</v>
      </c>
      <c r="DZ117" s="132"/>
      <c r="EA117" s="134">
        <f t="shared" si="673"/>
        <v>0</v>
      </c>
      <c r="EB117" s="80">
        <f t="shared" si="674"/>
        <v>0</v>
      </c>
      <c r="EC117" s="249" t="str">
        <f t="shared" si="675"/>
        <v xml:space="preserve"> </v>
      </c>
      <c r="ED117" s="135">
        <f t="shared" si="676"/>
        <v>0</v>
      </c>
      <c r="EE117" s="20">
        <f t="shared" si="677"/>
        <v>0</v>
      </c>
      <c r="EF117" s="21">
        <f t="shared" si="678"/>
        <v>0</v>
      </c>
      <c r="EG117" s="131">
        <f t="shared" si="589"/>
        <v>1</v>
      </c>
      <c r="EH117" s="20">
        <f t="shared" si="679"/>
        <v>0</v>
      </c>
      <c r="EI117" s="132"/>
      <c r="EJ117" s="20">
        <f t="shared" si="680"/>
        <v>0</v>
      </c>
      <c r="EK117" s="133"/>
      <c r="EL117" s="131">
        <f t="shared" si="681"/>
        <v>1</v>
      </c>
      <c r="EM117" s="20">
        <f t="shared" si="682"/>
        <v>0</v>
      </c>
      <c r="EN117" s="132"/>
      <c r="EO117" s="134">
        <f t="shared" si="683"/>
        <v>0</v>
      </c>
      <c r="EP117" s="80">
        <f t="shared" si="684"/>
        <v>0</v>
      </c>
      <c r="EQ117" s="249" t="str">
        <f t="shared" si="685"/>
        <v xml:space="preserve"> </v>
      </c>
      <c r="ER117" s="135">
        <f t="shared" si="686"/>
        <v>0</v>
      </c>
      <c r="ES117" s="20">
        <f t="shared" si="687"/>
        <v>0</v>
      </c>
      <c r="ET117" s="21">
        <f t="shared" si="688"/>
        <v>0</v>
      </c>
      <c r="EU117" s="131">
        <f t="shared" si="590"/>
        <v>1</v>
      </c>
      <c r="EV117" s="20">
        <f t="shared" si="689"/>
        <v>0</v>
      </c>
      <c r="EW117" s="132"/>
      <c r="EX117" s="20">
        <f t="shared" si="690"/>
        <v>0</v>
      </c>
      <c r="EY117" s="133"/>
      <c r="EZ117" s="131">
        <f t="shared" si="691"/>
        <v>1</v>
      </c>
      <c r="FA117" s="20">
        <f t="shared" si="692"/>
        <v>0</v>
      </c>
      <c r="FB117" s="132"/>
      <c r="FC117" s="134">
        <f t="shared" si="693"/>
        <v>0</v>
      </c>
      <c r="FD117" s="80">
        <f t="shared" si="694"/>
        <v>0</v>
      </c>
      <c r="FE117" s="249" t="str">
        <f t="shared" si="695"/>
        <v xml:space="preserve"> </v>
      </c>
      <c r="FO117" s="129" t="str">
        <f t="shared" si="579"/>
        <v>B/III</v>
      </c>
    </row>
    <row r="118" spans="2:171" x14ac:dyDescent="0.25">
      <c r="B118" s="130" t="s">
        <v>287</v>
      </c>
      <c r="C118" s="121"/>
      <c r="D118" s="255"/>
      <c r="E118" s="416" t="str">
        <f>'Pályáztatási szakasz'!E119:F119</f>
        <v>Költségelem megnevezés…</v>
      </c>
      <c r="F118" s="416"/>
      <c r="G118" s="250">
        <f>'Pályáztatási szakasz'!G119</f>
        <v>0</v>
      </c>
      <c r="H118" s="251">
        <f>'Pályáztatási szakasz'!AT119</f>
        <v>0</v>
      </c>
      <c r="I118" s="20">
        <f>'Pályáztatási szakasz'!AW119</f>
        <v>0</v>
      </c>
      <c r="J118" s="67">
        <f t="shared" si="580"/>
        <v>0</v>
      </c>
      <c r="K118" s="131">
        <f>'Pályáztatási szakasz'!AY119</f>
        <v>1</v>
      </c>
      <c r="L118" s="20">
        <f t="shared" si="591"/>
        <v>0</v>
      </c>
      <c r="M118" s="132"/>
      <c r="N118" s="20">
        <f t="shared" si="592"/>
        <v>0</v>
      </c>
      <c r="O118" s="133"/>
      <c r="P118" s="131">
        <f>'Pályáztatási szakasz'!BD119</f>
        <v>1</v>
      </c>
      <c r="Q118" s="20">
        <f t="shared" si="593"/>
        <v>0</v>
      </c>
      <c r="R118" s="132"/>
      <c r="S118" s="184">
        <f t="shared" si="594"/>
        <v>0</v>
      </c>
      <c r="T118" s="40">
        <f>'Pályáztatási szakasz'!W119</f>
        <v>0</v>
      </c>
      <c r="U118" s="249" t="str">
        <f t="shared" si="595"/>
        <v xml:space="preserve"> </v>
      </c>
      <c r="V118" s="135">
        <f t="shared" si="596"/>
        <v>0</v>
      </c>
      <c r="W118" s="20">
        <f t="shared" si="597"/>
        <v>0</v>
      </c>
      <c r="X118" s="21">
        <f t="shared" si="598"/>
        <v>0</v>
      </c>
      <c r="Y118" s="131">
        <f t="shared" si="581"/>
        <v>1</v>
      </c>
      <c r="Z118" s="20">
        <f t="shared" si="599"/>
        <v>0</v>
      </c>
      <c r="AA118" s="132"/>
      <c r="AB118" s="20">
        <f t="shared" si="600"/>
        <v>0</v>
      </c>
      <c r="AC118" s="133"/>
      <c r="AD118" s="131">
        <f t="shared" si="601"/>
        <v>1</v>
      </c>
      <c r="AE118" s="20">
        <f t="shared" si="602"/>
        <v>0</v>
      </c>
      <c r="AF118" s="132"/>
      <c r="AG118" s="134">
        <f t="shared" si="603"/>
        <v>0</v>
      </c>
      <c r="AH118" s="80">
        <f t="shared" si="604"/>
        <v>0</v>
      </c>
      <c r="AI118" s="249" t="str">
        <f t="shared" si="605"/>
        <v xml:space="preserve"> </v>
      </c>
      <c r="AJ118" s="135">
        <f t="shared" si="606"/>
        <v>0</v>
      </c>
      <c r="AK118" s="20">
        <f t="shared" si="607"/>
        <v>0</v>
      </c>
      <c r="AL118" s="21">
        <f t="shared" si="608"/>
        <v>0</v>
      </c>
      <c r="AM118" s="131">
        <f t="shared" si="582"/>
        <v>1</v>
      </c>
      <c r="AN118" s="20">
        <f t="shared" si="609"/>
        <v>0</v>
      </c>
      <c r="AO118" s="132"/>
      <c r="AP118" s="20">
        <f t="shared" si="610"/>
        <v>0</v>
      </c>
      <c r="AQ118" s="133"/>
      <c r="AR118" s="131">
        <f t="shared" si="611"/>
        <v>1</v>
      </c>
      <c r="AS118" s="20">
        <f t="shared" si="612"/>
        <v>0</v>
      </c>
      <c r="AT118" s="132"/>
      <c r="AU118" s="134">
        <f t="shared" si="613"/>
        <v>0</v>
      </c>
      <c r="AV118" s="80">
        <f t="shared" si="614"/>
        <v>0</v>
      </c>
      <c r="AW118" s="249" t="str">
        <f t="shared" si="615"/>
        <v xml:space="preserve"> </v>
      </c>
      <c r="AX118" s="135">
        <f t="shared" si="616"/>
        <v>0</v>
      </c>
      <c r="AY118" s="20">
        <f t="shared" si="617"/>
        <v>0</v>
      </c>
      <c r="AZ118" s="21">
        <f t="shared" si="618"/>
        <v>0</v>
      </c>
      <c r="BA118" s="131">
        <f t="shared" si="583"/>
        <v>1</v>
      </c>
      <c r="BB118" s="20">
        <f t="shared" si="619"/>
        <v>0</v>
      </c>
      <c r="BC118" s="132"/>
      <c r="BD118" s="20">
        <f t="shared" si="620"/>
        <v>0</v>
      </c>
      <c r="BE118" s="133"/>
      <c r="BF118" s="131">
        <f t="shared" si="621"/>
        <v>1</v>
      </c>
      <c r="BG118" s="20">
        <f t="shared" si="622"/>
        <v>0</v>
      </c>
      <c r="BH118" s="132"/>
      <c r="BI118" s="134">
        <f t="shared" si="623"/>
        <v>0</v>
      </c>
      <c r="BJ118" s="80">
        <f t="shared" si="624"/>
        <v>0</v>
      </c>
      <c r="BK118" s="249" t="str">
        <f t="shared" si="625"/>
        <v xml:space="preserve"> </v>
      </c>
      <c r="BL118" s="135">
        <f t="shared" si="626"/>
        <v>0</v>
      </c>
      <c r="BM118" s="20">
        <f t="shared" si="627"/>
        <v>0</v>
      </c>
      <c r="BN118" s="21">
        <f t="shared" si="628"/>
        <v>0</v>
      </c>
      <c r="BO118" s="131">
        <f t="shared" si="584"/>
        <v>1</v>
      </c>
      <c r="BP118" s="20">
        <f t="shared" si="629"/>
        <v>0</v>
      </c>
      <c r="BQ118" s="132"/>
      <c r="BR118" s="20">
        <f t="shared" si="630"/>
        <v>0</v>
      </c>
      <c r="BS118" s="133"/>
      <c r="BT118" s="131">
        <f t="shared" si="631"/>
        <v>1</v>
      </c>
      <c r="BU118" s="20">
        <f t="shared" si="632"/>
        <v>0</v>
      </c>
      <c r="BV118" s="132"/>
      <c r="BW118" s="134">
        <f t="shared" si="633"/>
        <v>0</v>
      </c>
      <c r="BX118" s="80">
        <f t="shared" si="634"/>
        <v>0</v>
      </c>
      <c r="BY118" s="249" t="str">
        <f t="shared" si="635"/>
        <v xml:space="preserve"> </v>
      </c>
      <c r="BZ118" s="135">
        <f t="shared" si="636"/>
        <v>0</v>
      </c>
      <c r="CA118" s="20">
        <f t="shared" si="637"/>
        <v>0</v>
      </c>
      <c r="CB118" s="21">
        <f t="shared" si="638"/>
        <v>0</v>
      </c>
      <c r="CC118" s="131">
        <f t="shared" si="585"/>
        <v>1</v>
      </c>
      <c r="CD118" s="20">
        <f t="shared" si="639"/>
        <v>0</v>
      </c>
      <c r="CE118" s="132"/>
      <c r="CF118" s="20">
        <f t="shared" si="640"/>
        <v>0</v>
      </c>
      <c r="CG118" s="133"/>
      <c r="CH118" s="131">
        <f t="shared" si="641"/>
        <v>1</v>
      </c>
      <c r="CI118" s="20">
        <f t="shared" si="642"/>
        <v>0</v>
      </c>
      <c r="CJ118" s="132"/>
      <c r="CK118" s="134">
        <f t="shared" si="643"/>
        <v>0</v>
      </c>
      <c r="CL118" s="80">
        <f t="shared" si="644"/>
        <v>0</v>
      </c>
      <c r="CM118" s="249" t="str">
        <f t="shared" si="645"/>
        <v xml:space="preserve"> </v>
      </c>
      <c r="CN118" s="135">
        <f t="shared" si="646"/>
        <v>0</v>
      </c>
      <c r="CO118" s="20">
        <f t="shared" si="647"/>
        <v>0</v>
      </c>
      <c r="CP118" s="21">
        <f t="shared" si="648"/>
        <v>0</v>
      </c>
      <c r="CQ118" s="131">
        <f t="shared" si="586"/>
        <v>1</v>
      </c>
      <c r="CR118" s="20">
        <f t="shared" si="649"/>
        <v>0</v>
      </c>
      <c r="CS118" s="132"/>
      <c r="CT118" s="20">
        <f t="shared" si="650"/>
        <v>0</v>
      </c>
      <c r="CU118" s="133"/>
      <c r="CV118" s="131">
        <f t="shared" si="651"/>
        <v>1</v>
      </c>
      <c r="CW118" s="20">
        <f t="shared" si="652"/>
        <v>0</v>
      </c>
      <c r="CX118" s="132"/>
      <c r="CY118" s="134">
        <f t="shared" si="653"/>
        <v>0</v>
      </c>
      <c r="CZ118" s="80">
        <f t="shared" si="654"/>
        <v>0</v>
      </c>
      <c r="DA118" s="249" t="str">
        <f t="shared" si="655"/>
        <v xml:space="preserve"> </v>
      </c>
      <c r="DB118" s="135">
        <f t="shared" si="656"/>
        <v>0</v>
      </c>
      <c r="DC118" s="20">
        <f t="shared" si="657"/>
        <v>0</v>
      </c>
      <c r="DD118" s="21">
        <f t="shared" si="658"/>
        <v>0</v>
      </c>
      <c r="DE118" s="131">
        <f t="shared" si="587"/>
        <v>1</v>
      </c>
      <c r="DF118" s="20">
        <f t="shared" si="659"/>
        <v>0</v>
      </c>
      <c r="DG118" s="132"/>
      <c r="DH118" s="20">
        <f t="shared" si="660"/>
        <v>0</v>
      </c>
      <c r="DI118" s="133"/>
      <c r="DJ118" s="131">
        <f t="shared" si="661"/>
        <v>1</v>
      </c>
      <c r="DK118" s="20">
        <f t="shared" si="662"/>
        <v>0</v>
      </c>
      <c r="DL118" s="132"/>
      <c r="DM118" s="134">
        <f t="shared" si="663"/>
        <v>0</v>
      </c>
      <c r="DN118" s="80">
        <f t="shared" si="664"/>
        <v>0</v>
      </c>
      <c r="DO118" s="249" t="str">
        <f t="shared" si="665"/>
        <v xml:space="preserve"> </v>
      </c>
      <c r="DP118" s="135">
        <f t="shared" si="666"/>
        <v>0</v>
      </c>
      <c r="DQ118" s="20">
        <f t="shared" si="667"/>
        <v>0</v>
      </c>
      <c r="DR118" s="21">
        <f t="shared" si="668"/>
        <v>0</v>
      </c>
      <c r="DS118" s="131">
        <f t="shared" si="588"/>
        <v>1</v>
      </c>
      <c r="DT118" s="20">
        <f t="shared" si="669"/>
        <v>0</v>
      </c>
      <c r="DU118" s="132"/>
      <c r="DV118" s="20">
        <f t="shared" si="670"/>
        <v>0</v>
      </c>
      <c r="DW118" s="133"/>
      <c r="DX118" s="131">
        <f t="shared" si="671"/>
        <v>1</v>
      </c>
      <c r="DY118" s="20">
        <f t="shared" si="672"/>
        <v>0</v>
      </c>
      <c r="DZ118" s="132"/>
      <c r="EA118" s="134">
        <f t="shared" si="673"/>
        <v>0</v>
      </c>
      <c r="EB118" s="80">
        <f t="shared" si="674"/>
        <v>0</v>
      </c>
      <c r="EC118" s="249" t="str">
        <f t="shared" si="675"/>
        <v xml:space="preserve"> </v>
      </c>
      <c r="ED118" s="135">
        <f t="shared" si="676"/>
        <v>0</v>
      </c>
      <c r="EE118" s="20">
        <f t="shared" si="677"/>
        <v>0</v>
      </c>
      <c r="EF118" s="21">
        <f t="shared" si="678"/>
        <v>0</v>
      </c>
      <c r="EG118" s="131">
        <f t="shared" si="589"/>
        <v>1</v>
      </c>
      <c r="EH118" s="20">
        <f t="shared" si="679"/>
        <v>0</v>
      </c>
      <c r="EI118" s="132"/>
      <c r="EJ118" s="20">
        <f t="shared" si="680"/>
        <v>0</v>
      </c>
      <c r="EK118" s="133"/>
      <c r="EL118" s="131">
        <f t="shared" si="681"/>
        <v>1</v>
      </c>
      <c r="EM118" s="20">
        <f t="shared" si="682"/>
        <v>0</v>
      </c>
      <c r="EN118" s="132"/>
      <c r="EO118" s="134">
        <f t="shared" si="683"/>
        <v>0</v>
      </c>
      <c r="EP118" s="80">
        <f t="shared" si="684"/>
        <v>0</v>
      </c>
      <c r="EQ118" s="249" t="str">
        <f t="shared" si="685"/>
        <v xml:space="preserve"> </v>
      </c>
      <c r="ER118" s="135">
        <f t="shared" si="686"/>
        <v>0</v>
      </c>
      <c r="ES118" s="20">
        <f t="shared" si="687"/>
        <v>0</v>
      </c>
      <c r="ET118" s="21">
        <f t="shared" si="688"/>
        <v>0</v>
      </c>
      <c r="EU118" s="131">
        <f t="shared" si="590"/>
        <v>1</v>
      </c>
      <c r="EV118" s="20">
        <f t="shared" si="689"/>
        <v>0</v>
      </c>
      <c r="EW118" s="132"/>
      <c r="EX118" s="20">
        <f t="shared" si="690"/>
        <v>0</v>
      </c>
      <c r="EY118" s="133"/>
      <c r="EZ118" s="131">
        <f t="shared" si="691"/>
        <v>1</v>
      </c>
      <c r="FA118" s="20">
        <f t="shared" si="692"/>
        <v>0</v>
      </c>
      <c r="FB118" s="132"/>
      <c r="FC118" s="134">
        <f t="shared" si="693"/>
        <v>0</v>
      </c>
      <c r="FD118" s="80">
        <f t="shared" si="694"/>
        <v>0</v>
      </c>
      <c r="FE118" s="249" t="str">
        <f t="shared" si="695"/>
        <v xml:space="preserve"> </v>
      </c>
      <c r="FO118" s="129" t="str">
        <f t="shared" si="579"/>
        <v>B/III</v>
      </c>
    </row>
    <row r="119" spans="2:171" x14ac:dyDescent="0.25">
      <c r="B119" s="130" t="s">
        <v>288</v>
      </c>
      <c r="C119" s="121"/>
      <c r="D119" s="255"/>
      <c r="E119" s="416" t="str">
        <f>'Pályáztatási szakasz'!E120:F120</f>
        <v>Költségelem megnevezés…</v>
      </c>
      <c r="F119" s="416"/>
      <c r="G119" s="250">
        <f>'Pályáztatási szakasz'!G120</f>
        <v>0</v>
      </c>
      <c r="H119" s="251">
        <f>'Pályáztatási szakasz'!AT120</f>
        <v>0</v>
      </c>
      <c r="I119" s="20">
        <f>'Pályáztatási szakasz'!AW120</f>
        <v>0</v>
      </c>
      <c r="J119" s="67">
        <f t="shared" si="580"/>
        <v>0</v>
      </c>
      <c r="K119" s="131">
        <f>'Pályáztatási szakasz'!AY120</f>
        <v>1</v>
      </c>
      <c r="L119" s="20">
        <f t="shared" si="591"/>
        <v>0</v>
      </c>
      <c r="M119" s="132"/>
      <c r="N119" s="20">
        <f t="shared" si="592"/>
        <v>0</v>
      </c>
      <c r="O119" s="133"/>
      <c r="P119" s="131">
        <f>'Pályáztatási szakasz'!BD120</f>
        <v>1</v>
      </c>
      <c r="Q119" s="20">
        <f t="shared" si="593"/>
        <v>0</v>
      </c>
      <c r="R119" s="132"/>
      <c r="S119" s="184">
        <f t="shared" si="594"/>
        <v>0</v>
      </c>
      <c r="T119" s="40">
        <f>'Pályáztatási szakasz'!W120</f>
        <v>0</v>
      </c>
      <c r="U119" s="249" t="str">
        <f t="shared" si="595"/>
        <v xml:space="preserve"> </v>
      </c>
      <c r="V119" s="135">
        <f t="shared" si="596"/>
        <v>0</v>
      </c>
      <c r="W119" s="20">
        <f t="shared" si="597"/>
        <v>0</v>
      </c>
      <c r="X119" s="21">
        <f t="shared" si="598"/>
        <v>0</v>
      </c>
      <c r="Y119" s="131">
        <f t="shared" si="581"/>
        <v>1</v>
      </c>
      <c r="Z119" s="20">
        <f t="shared" si="599"/>
        <v>0</v>
      </c>
      <c r="AA119" s="132"/>
      <c r="AB119" s="20">
        <f t="shared" si="600"/>
        <v>0</v>
      </c>
      <c r="AC119" s="133"/>
      <c r="AD119" s="131">
        <f t="shared" si="601"/>
        <v>1</v>
      </c>
      <c r="AE119" s="20">
        <f t="shared" si="602"/>
        <v>0</v>
      </c>
      <c r="AF119" s="132"/>
      <c r="AG119" s="134">
        <f t="shared" si="603"/>
        <v>0</v>
      </c>
      <c r="AH119" s="80">
        <f t="shared" si="604"/>
        <v>0</v>
      </c>
      <c r="AI119" s="249" t="str">
        <f t="shared" si="605"/>
        <v xml:space="preserve"> </v>
      </c>
      <c r="AJ119" s="135">
        <f t="shared" si="606"/>
        <v>0</v>
      </c>
      <c r="AK119" s="20">
        <f t="shared" si="607"/>
        <v>0</v>
      </c>
      <c r="AL119" s="21">
        <f t="shared" si="608"/>
        <v>0</v>
      </c>
      <c r="AM119" s="131">
        <f t="shared" si="582"/>
        <v>1</v>
      </c>
      <c r="AN119" s="20">
        <f t="shared" si="609"/>
        <v>0</v>
      </c>
      <c r="AO119" s="132"/>
      <c r="AP119" s="20">
        <f t="shared" si="610"/>
        <v>0</v>
      </c>
      <c r="AQ119" s="133"/>
      <c r="AR119" s="131">
        <f t="shared" si="611"/>
        <v>1</v>
      </c>
      <c r="AS119" s="20">
        <f t="shared" si="612"/>
        <v>0</v>
      </c>
      <c r="AT119" s="132"/>
      <c r="AU119" s="134">
        <f t="shared" si="613"/>
        <v>0</v>
      </c>
      <c r="AV119" s="80">
        <f t="shared" si="614"/>
        <v>0</v>
      </c>
      <c r="AW119" s="249" t="str">
        <f t="shared" si="615"/>
        <v xml:space="preserve"> </v>
      </c>
      <c r="AX119" s="135">
        <f t="shared" si="616"/>
        <v>0</v>
      </c>
      <c r="AY119" s="20">
        <f t="shared" si="617"/>
        <v>0</v>
      </c>
      <c r="AZ119" s="21">
        <f t="shared" si="618"/>
        <v>0</v>
      </c>
      <c r="BA119" s="131">
        <f t="shared" si="583"/>
        <v>1</v>
      </c>
      <c r="BB119" s="20">
        <f t="shared" si="619"/>
        <v>0</v>
      </c>
      <c r="BC119" s="132"/>
      <c r="BD119" s="20">
        <f t="shared" si="620"/>
        <v>0</v>
      </c>
      <c r="BE119" s="133"/>
      <c r="BF119" s="131">
        <f t="shared" si="621"/>
        <v>1</v>
      </c>
      <c r="BG119" s="20">
        <f t="shared" si="622"/>
        <v>0</v>
      </c>
      <c r="BH119" s="132"/>
      <c r="BI119" s="134">
        <f t="shared" si="623"/>
        <v>0</v>
      </c>
      <c r="BJ119" s="80">
        <f t="shared" si="624"/>
        <v>0</v>
      </c>
      <c r="BK119" s="249" t="str">
        <f t="shared" si="625"/>
        <v xml:space="preserve"> </v>
      </c>
      <c r="BL119" s="135">
        <f t="shared" si="626"/>
        <v>0</v>
      </c>
      <c r="BM119" s="20">
        <f t="shared" si="627"/>
        <v>0</v>
      </c>
      <c r="BN119" s="21">
        <f t="shared" si="628"/>
        <v>0</v>
      </c>
      <c r="BO119" s="131">
        <f t="shared" si="584"/>
        <v>1</v>
      </c>
      <c r="BP119" s="20">
        <f t="shared" si="629"/>
        <v>0</v>
      </c>
      <c r="BQ119" s="132"/>
      <c r="BR119" s="20">
        <f t="shared" si="630"/>
        <v>0</v>
      </c>
      <c r="BS119" s="133"/>
      <c r="BT119" s="131">
        <f t="shared" si="631"/>
        <v>1</v>
      </c>
      <c r="BU119" s="20">
        <f t="shared" si="632"/>
        <v>0</v>
      </c>
      <c r="BV119" s="132"/>
      <c r="BW119" s="134">
        <f t="shared" si="633"/>
        <v>0</v>
      </c>
      <c r="BX119" s="80">
        <f t="shared" si="634"/>
        <v>0</v>
      </c>
      <c r="BY119" s="249" t="str">
        <f t="shared" si="635"/>
        <v xml:space="preserve"> </v>
      </c>
      <c r="BZ119" s="135">
        <f t="shared" si="636"/>
        <v>0</v>
      </c>
      <c r="CA119" s="20">
        <f t="shared" si="637"/>
        <v>0</v>
      </c>
      <c r="CB119" s="21">
        <f t="shared" si="638"/>
        <v>0</v>
      </c>
      <c r="CC119" s="131">
        <f t="shared" si="585"/>
        <v>1</v>
      </c>
      <c r="CD119" s="20">
        <f t="shared" si="639"/>
        <v>0</v>
      </c>
      <c r="CE119" s="132"/>
      <c r="CF119" s="20">
        <f t="shared" si="640"/>
        <v>0</v>
      </c>
      <c r="CG119" s="133"/>
      <c r="CH119" s="131">
        <f t="shared" si="641"/>
        <v>1</v>
      </c>
      <c r="CI119" s="20">
        <f t="shared" si="642"/>
        <v>0</v>
      </c>
      <c r="CJ119" s="132"/>
      <c r="CK119" s="134">
        <f t="shared" si="643"/>
        <v>0</v>
      </c>
      <c r="CL119" s="80">
        <f t="shared" si="644"/>
        <v>0</v>
      </c>
      <c r="CM119" s="249" t="str">
        <f t="shared" si="645"/>
        <v xml:space="preserve"> </v>
      </c>
      <c r="CN119" s="135">
        <f t="shared" si="646"/>
        <v>0</v>
      </c>
      <c r="CO119" s="20">
        <f t="shared" si="647"/>
        <v>0</v>
      </c>
      <c r="CP119" s="21">
        <f t="shared" si="648"/>
        <v>0</v>
      </c>
      <c r="CQ119" s="131">
        <f t="shared" si="586"/>
        <v>1</v>
      </c>
      <c r="CR119" s="20">
        <f t="shared" si="649"/>
        <v>0</v>
      </c>
      <c r="CS119" s="132"/>
      <c r="CT119" s="20">
        <f t="shared" si="650"/>
        <v>0</v>
      </c>
      <c r="CU119" s="133"/>
      <c r="CV119" s="131">
        <f t="shared" si="651"/>
        <v>1</v>
      </c>
      <c r="CW119" s="20">
        <f t="shared" si="652"/>
        <v>0</v>
      </c>
      <c r="CX119" s="132"/>
      <c r="CY119" s="134">
        <f t="shared" si="653"/>
        <v>0</v>
      </c>
      <c r="CZ119" s="80">
        <f t="shared" si="654"/>
        <v>0</v>
      </c>
      <c r="DA119" s="249" t="str">
        <f t="shared" si="655"/>
        <v xml:space="preserve"> </v>
      </c>
      <c r="DB119" s="135">
        <f t="shared" si="656"/>
        <v>0</v>
      </c>
      <c r="DC119" s="20">
        <f t="shared" si="657"/>
        <v>0</v>
      </c>
      <c r="DD119" s="21">
        <f t="shared" si="658"/>
        <v>0</v>
      </c>
      <c r="DE119" s="131">
        <f t="shared" si="587"/>
        <v>1</v>
      </c>
      <c r="DF119" s="20">
        <f t="shared" si="659"/>
        <v>0</v>
      </c>
      <c r="DG119" s="132"/>
      <c r="DH119" s="20">
        <f t="shared" si="660"/>
        <v>0</v>
      </c>
      <c r="DI119" s="133"/>
      <c r="DJ119" s="131">
        <f t="shared" si="661"/>
        <v>1</v>
      </c>
      <c r="DK119" s="20">
        <f t="shared" si="662"/>
        <v>0</v>
      </c>
      <c r="DL119" s="132"/>
      <c r="DM119" s="134">
        <f t="shared" si="663"/>
        <v>0</v>
      </c>
      <c r="DN119" s="80">
        <f t="shared" si="664"/>
        <v>0</v>
      </c>
      <c r="DO119" s="249" t="str">
        <f t="shared" si="665"/>
        <v xml:space="preserve"> </v>
      </c>
      <c r="DP119" s="135">
        <f t="shared" si="666"/>
        <v>0</v>
      </c>
      <c r="DQ119" s="20">
        <f t="shared" si="667"/>
        <v>0</v>
      </c>
      <c r="DR119" s="21">
        <f t="shared" si="668"/>
        <v>0</v>
      </c>
      <c r="DS119" s="131">
        <f t="shared" si="588"/>
        <v>1</v>
      </c>
      <c r="DT119" s="20">
        <f t="shared" si="669"/>
        <v>0</v>
      </c>
      <c r="DU119" s="132"/>
      <c r="DV119" s="20">
        <f t="shared" si="670"/>
        <v>0</v>
      </c>
      <c r="DW119" s="133"/>
      <c r="DX119" s="131">
        <f t="shared" si="671"/>
        <v>1</v>
      </c>
      <c r="DY119" s="20">
        <f t="shared" si="672"/>
        <v>0</v>
      </c>
      <c r="DZ119" s="132"/>
      <c r="EA119" s="134">
        <f t="shared" si="673"/>
        <v>0</v>
      </c>
      <c r="EB119" s="80">
        <f t="shared" si="674"/>
        <v>0</v>
      </c>
      <c r="EC119" s="249" t="str">
        <f t="shared" si="675"/>
        <v xml:space="preserve"> </v>
      </c>
      <c r="ED119" s="135">
        <f t="shared" si="676"/>
        <v>0</v>
      </c>
      <c r="EE119" s="20">
        <f t="shared" si="677"/>
        <v>0</v>
      </c>
      <c r="EF119" s="21">
        <f t="shared" si="678"/>
        <v>0</v>
      </c>
      <c r="EG119" s="131">
        <f t="shared" si="589"/>
        <v>1</v>
      </c>
      <c r="EH119" s="20">
        <f t="shared" si="679"/>
        <v>0</v>
      </c>
      <c r="EI119" s="132"/>
      <c r="EJ119" s="20">
        <f t="shared" si="680"/>
        <v>0</v>
      </c>
      <c r="EK119" s="133"/>
      <c r="EL119" s="131">
        <f t="shared" si="681"/>
        <v>1</v>
      </c>
      <c r="EM119" s="20">
        <f t="shared" si="682"/>
        <v>0</v>
      </c>
      <c r="EN119" s="132"/>
      <c r="EO119" s="134">
        <f t="shared" si="683"/>
        <v>0</v>
      </c>
      <c r="EP119" s="80">
        <f t="shared" si="684"/>
        <v>0</v>
      </c>
      <c r="EQ119" s="249" t="str">
        <f t="shared" si="685"/>
        <v xml:space="preserve"> </v>
      </c>
      <c r="ER119" s="135">
        <f t="shared" si="686"/>
        <v>0</v>
      </c>
      <c r="ES119" s="20">
        <f t="shared" si="687"/>
        <v>0</v>
      </c>
      <c r="ET119" s="21">
        <f t="shared" si="688"/>
        <v>0</v>
      </c>
      <c r="EU119" s="131">
        <f t="shared" si="590"/>
        <v>1</v>
      </c>
      <c r="EV119" s="20">
        <f t="shared" si="689"/>
        <v>0</v>
      </c>
      <c r="EW119" s="132"/>
      <c r="EX119" s="20">
        <f t="shared" si="690"/>
        <v>0</v>
      </c>
      <c r="EY119" s="133"/>
      <c r="EZ119" s="131">
        <f t="shared" si="691"/>
        <v>1</v>
      </c>
      <c r="FA119" s="20">
        <f t="shared" si="692"/>
        <v>0</v>
      </c>
      <c r="FB119" s="132"/>
      <c r="FC119" s="134">
        <f t="shared" si="693"/>
        <v>0</v>
      </c>
      <c r="FD119" s="80">
        <f t="shared" si="694"/>
        <v>0</v>
      </c>
      <c r="FE119" s="249" t="str">
        <f t="shared" si="695"/>
        <v xml:space="preserve"> </v>
      </c>
      <c r="FO119" s="129" t="str">
        <f t="shared" si="579"/>
        <v>B/III</v>
      </c>
    </row>
    <row r="120" spans="2:171" x14ac:dyDescent="0.25">
      <c r="B120" s="130" t="s">
        <v>289</v>
      </c>
      <c r="C120" s="121"/>
      <c r="D120" s="255"/>
      <c r="E120" s="416" t="str">
        <f>'Pályáztatási szakasz'!E121:F121</f>
        <v>Költségelem megnevezés…</v>
      </c>
      <c r="F120" s="416"/>
      <c r="G120" s="250">
        <f>'Pályáztatási szakasz'!G121</f>
        <v>0</v>
      </c>
      <c r="H120" s="251">
        <f>'Pályáztatási szakasz'!AT121</f>
        <v>0</v>
      </c>
      <c r="I120" s="20">
        <f>'Pályáztatási szakasz'!AW121</f>
        <v>0</v>
      </c>
      <c r="J120" s="67">
        <f t="shared" si="580"/>
        <v>0</v>
      </c>
      <c r="K120" s="131">
        <f>'Pályáztatási szakasz'!AY121</f>
        <v>1</v>
      </c>
      <c r="L120" s="20">
        <f t="shared" si="591"/>
        <v>0</v>
      </c>
      <c r="M120" s="132"/>
      <c r="N120" s="20">
        <f t="shared" si="592"/>
        <v>0</v>
      </c>
      <c r="O120" s="133"/>
      <c r="P120" s="131">
        <f>'Pályáztatási szakasz'!BD121</f>
        <v>1</v>
      </c>
      <c r="Q120" s="20">
        <f t="shared" si="593"/>
        <v>0</v>
      </c>
      <c r="R120" s="132"/>
      <c r="S120" s="184">
        <f t="shared" si="594"/>
        <v>0</v>
      </c>
      <c r="T120" s="40">
        <f>'Pályáztatási szakasz'!W121</f>
        <v>0</v>
      </c>
      <c r="U120" s="249" t="str">
        <f t="shared" si="595"/>
        <v xml:space="preserve"> </v>
      </c>
      <c r="V120" s="135">
        <f t="shared" si="596"/>
        <v>0</v>
      </c>
      <c r="W120" s="20">
        <f t="shared" si="597"/>
        <v>0</v>
      </c>
      <c r="X120" s="21">
        <f t="shared" si="598"/>
        <v>0</v>
      </c>
      <c r="Y120" s="131">
        <f t="shared" si="581"/>
        <v>1</v>
      </c>
      <c r="Z120" s="20">
        <f t="shared" si="599"/>
        <v>0</v>
      </c>
      <c r="AA120" s="132"/>
      <c r="AB120" s="20">
        <f t="shared" si="600"/>
        <v>0</v>
      </c>
      <c r="AC120" s="133"/>
      <c r="AD120" s="131">
        <f t="shared" si="601"/>
        <v>1</v>
      </c>
      <c r="AE120" s="20">
        <f t="shared" si="602"/>
        <v>0</v>
      </c>
      <c r="AF120" s="132"/>
      <c r="AG120" s="134">
        <f t="shared" si="603"/>
        <v>0</v>
      </c>
      <c r="AH120" s="80">
        <f t="shared" si="604"/>
        <v>0</v>
      </c>
      <c r="AI120" s="249" t="str">
        <f t="shared" si="605"/>
        <v xml:space="preserve"> </v>
      </c>
      <c r="AJ120" s="135">
        <f t="shared" si="606"/>
        <v>0</v>
      </c>
      <c r="AK120" s="20">
        <f t="shared" si="607"/>
        <v>0</v>
      </c>
      <c r="AL120" s="21">
        <f t="shared" si="608"/>
        <v>0</v>
      </c>
      <c r="AM120" s="131">
        <f t="shared" si="582"/>
        <v>1</v>
      </c>
      <c r="AN120" s="20">
        <f t="shared" si="609"/>
        <v>0</v>
      </c>
      <c r="AO120" s="132"/>
      <c r="AP120" s="20">
        <f t="shared" si="610"/>
        <v>0</v>
      </c>
      <c r="AQ120" s="133"/>
      <c r="AR120" s="131">
        <f t="shared" si="611"/>
        <v>1</v>
      </c>
      <c r="AS120" s="20">
        <f t="shared" si="612"/>
        <v>0</v>
      </c>
      <c r="AT120" s="132"/>
      <c r="AU120" s="134">
        <f t="shared" si="613"/>
        <v>0</v>
      </c>
      <c r="AV120" s="80">
        <f t="shared" si="614"/>
        <v>0</v>
      </c>
      <c r="AW120" s="249" t="str">
        <f t="shared" si="615"/>
        <v xml:space="preserve"> </v>
      </c>
      <c r="AX120" s="135">
        <f t="shared" si="616"/>
        <v>0</v>
      </c>
      <c r="AY120" s="20">
        <f t="shared" si="617"/>
        <v>0</v>
      </c>
      <c r="AZ120" s="21">
        <f t="shared" si="618"/>
        <v>0</v>
      </c>
      <c r="BA120" s="131">
        <f t="shared" si="583"/>
        <v>1</v>
      </c>
      <c r="BB120" s="20">
        <f t="shared" si="619"/>
        <v>0</v>
      </c>
      <c r="BC120" s="132"/>
      <c r="BD120" s="20">
        <f t="shared" si="620"/>
        <v>0</v>
      </c>
      <c r="BE120" s="133"/>
      <c r="BF120" s="131">
        <f t="shared" si="621"/>
        <v>1</v>
      </c>
      <c r="BG120" s="20">
        <f t="shared" si="622"/>
        <v>0</v>
      </c>
      <c r="BH120" s="132"/>
      <c r="BI120" s="134">
        <f t="shared" si="623"/>
        <v>0</v>
      </c>
      <c r="BJ120" s="80">
        <f t="shared" si="624"/>
        <v>0</v>
      </c>
      <c r="BK120" s="249" t="str">
        <f t="shared" si="625"/>
        <v xml:space="preserve"> </v>
      </c>
      <c r="BL120" s="135">
        <f t="shared" si="626"/>
        <v>0</v>
      </c>
      <c r="BM120" s="20">
        <f t="shared" si="627"/>
        <v>0</v>
      </c>
      <c r="BN120" s="21">
        <f t="shared" si="628"/>
        <v>0</v>
      </c>
      <c r="BO120" s="131">
        <f t="shared" si="584"/>
        <v>1</v>
      </c>
      <c r="BP120" s="20">
        <f t="shared" si="629"/>
        <v>0</v>
      </c>
      <c r="BQ120" s="132"/>
      <c r="BR120" s="20">
        <f t="shared" si="630"/>
        <v>0</v>
      </c>
      <c r="BS120" s="133"/>
      <c r="BT120" s="131">
        <f t="shared" si="631"/>
        <v>1</v>
      </c>
      <c r="BU120" s="20">
        <f t="shared" si="632"/>
        <v>0</v>
      </c>
      <c r="BV120" s="132"/>
      <c r="BW120" s="134">
        <f t="shared" si="633"/>
        <v>0</v>
      </c>
      <c r="BX120" s="80">
        <f t="shared" si="634"/>
        <v>0</v>
      </c>
      <c r="BY120" s="249" t="str">
        <f t="shared" si="635"/>
        <v xml:space="preserve"> </v>
      </c>
      <c r="BZ120" s="135">
        <f t="shared" si="636"/>
        <v>0</v>
      </c>
      <c r="CA120" s="20">
        <f t="shared" si="637"/>
        <v>0</v>
      </c>
      <c r="CB120" s="21">
        <f t="shared" si="638"/>
        <v>0</v>
      </c>
      <c r="CC120" s="131">
        <f t="shared" si="585"/>
        <v>1</v>
      </c>
      <c r="CD120" s="20">
        <f t="shared" si="639"/>
        <v>0</v>
      </c>
      <c r="CE120" s="132"/>
      <c r="CF120" s="20">
        <f t="shared" si="640"/>
        <v>0</v>
      </c>
      <c r="CG120" s="133"/>
      <c r="CH120" s="131">
        <f t="shared" si="641"/>
        <v>1</v>
      </c>
      <c r="CI120" s="20">
        <f t="shared" si="642"/>
        <v>0</v>
      </c>
      <c r="CJ120" s="132"/>
      <c r="CK120" s="134">
        <f t="shared" si="643"/>
        <v>0</v>
      </c>
      <c r="CL120" s="80">
        <f t="shared" si="644"/>
        <v>0</v>
      </c>
      <c r="CM120" s="249" t="str">
        <f t="shared" si="645"/>
        <v xml:space="preserve"> </v>
      </c>
      <c r="CN120" s="135">
        <f t="shared" si="646"/>
        <v>0</v>
      </c>
      <c r="CO120" s="20">
        <f t="shared" si="647"/>
        <v>0</v>
      </c>
      <c r="CP120" s="21">
        <f t="shared" si="648"/>
        <v>0</v>
      </c>
      <c r="CQ120" s="131">
        <f t="shared" si="586"/>
        <v>1</v>
      </c>
      <c r="CR120" s="20">
        <f t="shared" si="649"/>
        <v>0</v>
      </c>
      <c r="CS120" s="132"/>
      <c r="CT120" s="20">
        <f t="shared" si="650"/>
        <v>0</v>
      </c>
      <c r="CU120" s="133"/>
      <c r="CV120" s="131">
        <f t="shared" si="651"/>
        <v>1</v>
      </c>
      <c r="CW120" s="20">
        <f t="shared" si="652"/>
        <v>0</v>
      </c>
      <c r="CX120" s="132"/>
      <c r="CY120" s="134">
        <f t="shared" si="653"/>
        <v>0</v>
      </c>
      <c r="CZ120" s="80">
        <f t="shared" si="654"/>
        <v>0</v>
      </c>
      <c r="DA120" s="249" t="str">
        <f t="shared" si="655"/>
        <v xml:space="preserve"> </v>
      </c>
      <c r="DB120" s="135">
        <f t="shared" si="656"/>
        <v>0</v>
      </c>
      <c r="DC120" s="20">
        <f t="shared" si="657"/>
        <v>0</v>
      </c>
      <c r="DD120" s="21">
        <f t="shared" si="658"/>
        <v>0</v>
      </c>
      <c r="DE120" s="131">
        <f t="shared" si="587"/>
        <v>1</v>
      </c>
      <c r="DF120" s="20">
        <f t="shared" si="659"/>
        <v>0</v>
      </c>
      <c r="DG120" s="132"/>
      <c r="DH120" s="20">
        <f t="shared" si="660"/>
        <v>0</v>
      </c>
      <c r="DI120" s="133"/>
      <c r="DJ120" s="131">
        <f t="shared" si="661"/>
        <v>1</v>
      </c>
      <c r="DK120" s="20">
        <f t="shared" si="662"/>
        <v>0</v>
      </c>
      <c r="DL120" s="132"/>
      <c r="DM120" s="134">
        <f t="shared" si="663"/>
        <v>0</v>
      </c>
      <c r="DN120" s="80">
        <f t="shared" si="664"/>
        <v>0</v>
      </c>
      <c r="DO120" s="249" t="str">
        <f t="shared" si="665"/>
        <v xml:space="preserve"> </v>
      </c>
      <c r="DP120" s="135">
        <f t="shared" si="666"/>
        <v>0</v>
      </c>
      <c r="DQ120" s="20">
        <f t="shared" si="667"/>
        <v>0</v>
      </c>
      <c r="DR120" s="21">
        <f t="shared" si="668"/>
        <v>0</v>
      </c>
      <c r="DS120" s="131">
        <f t="shared" si="588"/>
        <v>1</v>
      </c>
      <c r="DT120" s="20">
        <f t="shared" si="669"/>
        <v>0</v>
      </c>
      <c r="DU120" s="132"/>
      <c r="DV120" s="20">
        <f t="shared" si="670"/>
        <v>0</v>
      </c>
      <c r="DW120" s="133"/>
      <c r="DX120" s="131">
        <f t="shared" si="671"/>
        <v>1</v>
      </c>
      <c r="DY120" s="20">
        <f t="shared" si="672"/>
        <v>0</v>
      </c>
      <c r="DZ120" s="132"/>
      <c r="EA120" s="134">
        <f t="shared" si="673"/>
        <v>0</v>
      </c>
      <c r="EB120" s="80">
        <f t="shared" si="674"/>
        <v>0</v>
      </c>
      <c r="EC120" s="249" t="str">
        <f t="shared" si="675"/>
        <v xml:space="preserve"> </v>
      </c>
      <c r="ED120" s="135">
        <f t="shared" si="676"/>
        <v>0</v>
      </c>
      <c r="EE120" s="20">
        <f t="shared" si="677"/>
        <v>0</v>
      </c>
      <c r="EF120" s="21">
        <f t="shared" si="678"/>
        <v>0</v>
      </c>
      <c r="EG120" s="131">
        <f t="shared" si="589"/>
        <v>1</v>
      </c>
      <c r="EH120" s="20">
        <f t="shared" si="679"/>
        <v>0</v>
      </c>
      <c r="EI120" s="132"/>
      <c r="EJ120" s="20">
        <f t="shared" si="680"/>
        <v>0</v>
      </c>
      <c r="EK120" s="133"/>
      <c r="EL120" s="131">
        <f t="shared" si="681"/>
        <v>1</v>
      </c>
      <c r="EM120" s="20">
        <f t="shared" si="682"/>
        <v>0</v>
      </c>
      <c r="EN120" s="132"/>
      <c r="EO120" s="134">
        <f t="shared" si="683"/>
        <v>0</v>
      </c>
      <c r="EP120" s="80">
        <f t="shared" si="684"/>
        <v>0</v>
      </c>
      <c r="EQ120" s="249" t="str">
        <f t="shared" si="685"/>
        <v xml:space="preserve"> </v>
      </c>
      <c r="ER120" s="135">
        <f t="shared" si="686"/>
        <v>0</v>
      </c>
      <c r="ES120" s="20">
        <f t="shared" si="687"/>
        <v>0</v>
      </c>
      <c r="ET120" s="21">
        <f t="shared" si="688"/>
        <v>0</v>
      </c>
      <c r="EU120" s="131">
        <f t="shared" si="590"/>
        <v>1</v>
      </c>
      <c r="EV120" s="20">
        <f t="shared" si="689"/>
        <v>0</v>
      </c>
      <c r="EW120" s="132"/>
      <c r="EX120" s="20">
        <f t="shared" si="690"/>
        <v>0</v>
      </c>
      <c r="EY120" s="133"/>
      <c r="EZ120" s="131">
        <f t="shared" si="691"/>
        <v>1</v>
      </c>
      <c r="FA120" s="20">
        <f t="shared" si="692"/>
        <v>0</v>
      </c>
      <c r="FB120" s="132"/>
      <c r="FC120" s="134">
        <f t="shared" si="693"/>
        <v>0</v>
      </c>
      <c r="FD120" s="80">
        <f t="shared" si="694"/>
        <v>0</v>
      </c>
      <c r="FE120" s="249" t="str">
        <f t="shared" si="695"/>
        <v xml:space="preserve"> </v>
      </c>
      <c r="FO120" s="129" t="str">
        <f t="shared" si="579"/>
        <v>B/III</v>
      </c>
    </row>
    <row r="121" spans="2:171" x14ac:dyDescent="0.25">
      <c r="B121" s="130" t="s">
        <v>290</v>
      </c>
      <c r="C121" s="121"/>
      <c r="D121" s="255"/>
      <c r="E121" s="416" t="str">
        <f>'Pályáztatási szakasz'!E122:F122</f>
        <v>Költségelem megnevezés…</v>
      </c>
      <c r="F121" s="416"/>
      <c r="G121" s="250">
        <f>'Pályáztatási szakasz'!G122</f>
        <v>0</v>
      </c>
      <c r="H121" s="251">
        <f>'Pályáztatási szakasz'!AT122</f>
        <v>0</v>
      </c>
      <c r="I121" s="20">
        <f>'Pályáztatási szakasz'!AW122</f>
        <v>0</v>
      </c>
      <c r="J121" s="67">
        <f t="shared" si="580"/>
        <v>0</v>
      </c>
      <c r="K121" s="131">
        <f>'Pályáztatási szakasz'!AY122</f>
        <v>1</v>
      </c>
      <c r="L121" s="20">
        <f t="shared" si="591"/>
        <v>0</v>
      </c>
      <c r="M121" s="132"/>
      <c r="N121" s="20">
        <f t="shared" si="592"/>
        <v>0</v>
      </c>
      <c r="O121" s="133"/>
      <c r="P121" s="131">
        <f>'Pályáztatási szakasz'!BD122</f>
        <v>1</v>
      </c>
      <c r="Q121" s="20">
        <f t="shared" si="593"/>
        <v>0</v>
      </c>
      <c r="R121" s="132"/>
      <c r="S121" s="184">
        <f t="shared" si="594"/>
        <v>0</v>
      </c>
      <c r="T121" s="40">
        <f>'Pályáztatási szakasz'!W122</f>
        <v>0</v>
      </c>
      <c r="U121" s="249" t="str">
        <f t="shared" si="595"/>
        <v xml:space="preserve"> </v>
      </c>
      <c r="V121" s="135">
        <f t="shared" si="596"/>
        <v>0</v>
      </c>
      <c r="W121" s="20">
        <f t="shared" si="597"/>
        <v>0</v>
      </c>
      <c r="X121" s="21">
        <f t="shared" si="598"/>
        <v>0</v>
      </c>
      <c r="Y121" s="131">
        <f t="shared" si="581"/>
        <v>1</v>
      </c>
      <c r="Z121" s="20">
        <f t="shared" si="599"/>
        <v>0</v>
      </c>
      <c r="AA121" s="132"/>
      <c r="AB121" s="20">
        <f t="shared" si="600"/>
        <v>0</v>
      </c>
      <c r="AC121" s="133"/>
      <c r="AD121" s="131">
        <f t="shared" si="601"/>
        <v>1</v>
      </c>
      <c r="AE121" s="20">
        <f t="shared" si="602"/>
        <v>0</v>
      </c>
      <c r="AF121" s="132"/>
      <c r="AG121" s="134">
        <f t="shared" si="603"/>
        <v>0</v>
      </c>
      <c r="AH121" s="80">
        <f t="shared" si="604"/>
        <v>0</v>
      </c>
      <c r="AI121" s="249" t="str">
        <f t="shared" si="605"/>
        <v xml:space="preserve"> </v>
      </c>
      <c r="AJ121" s="135">
        <f t="shared" si="606"/>
        <v>0</v>
      </c>
      <c r="AK121" s="20">
        <f t="shared" si="607"/>
        <v>0</v>
      </c>
      <c r="AL121" s="21">
        <f t="shared" si="608"/>
        <v>0</v>
      </c>
      <c r="AM121" s="131">
        <f t="shared" si="582"/>
        <v>1</v>
      </c>
      <c r="AN121" s="20">
        <f t="shared" si="609"/>
        <v>0</v>
      </c>
      <c r="AO121" s="132"/>
      <c r="AP121" s="20">
        <f t="shared" si="610"/>
        <v>0</v>
      </c>
      <c r="AQ121" s="133"/>
      <c r="AR121" s="131">
        <f t="shared" si="611"/>
        <v>1</v>
      </c>
      <c r="AS121" s="20">
        <f t="shared" si="612"/>
        <v>0</v>
      </c>
      <c r="AT121" s="132"/>
      <c r="AU121" s="134">
        <f t="shared" si="613"/>
        <v>0</v>
      </c>
      <c r="AV121" s="80">
        <f t="shared" si="614"/>
        <v>0</v>
      </c>
      <c r="AW121" s="249" t="str">
        <f t="shared" si="615"/>
        <v xml:space="preserve"> </v>
      </c>
      <c r="AX121" s="135">
        <f t="shared" si="616"/>
        <v>0</v>
      </c>
      <c r="AY121" s="20">
        <f t="shared" si="617"/>
        <v>0</v>
      </c>
      <c r="AZ121" s="21">
        <f t="shared" si="618"/>
        <v>0</v>
      </c>
      <c r="BA121" s="131">
        <f t="shared" si="583"/>
        <v>1</v>
      </c>
      <c r="BB121" s="20">
        <f t="shared" si="619"/>
        <v>0</v>
      </c>
      <c r="BC121" s="132"/>
      <c r="BD121" s="20">
        <f t="shared" si="620"/>
        <v>0</v>
      </c>
      <c r="BE121" s="133"/>
      <c r="BF121" s="131">
        <f t="shared" si="621"/>
        <v>1</v>
      </c>
      <c r="BG121" s="20">
        <f t="shared" si="622"/>
        <v>0</v>
      </c>
      <c r="BH121" s="132"/>
      <c r="BI121" s="134">
        <f t="shared" si="623"/>
        <v>0</v>
      </c>
      <c r="BJ121" s="80">
        <f t="shared" si="624"/>
        <v>0</v>
      </c>
      <c r="BK121" s="249" t="str">
        <f t="shared" si="625"/>
        <v xml:space="preserve"> </v>
      </c>
      <c r="BL121" s="135">
        <f t="shared" si="626"/>
        <v>0</v>
      </c>
      <c r="BM121" s="20">
        <f t="shared" si="627"/>
        <v>0</v>
      </c>
      <c r="BN121" s="21">
        <f t="shared" si="628"/>
        <v>0</v>
      </c>
      <c r="BO121" s="131">
        <f t="shared" si="584"/>
        <v>1</v>
      </c>
      <c r="BP121" s="20">
        <f t="shared" si="629"/>
        <v>0</v>
      </c>
      <c r="BQ121" s="132"/>
      <c r="BR121" s="20">
        <f t="shared" si="630"/>
        <v>0</v>
      </c>
      <c r="BS121" s="133"/>
      <c r="BT121" s="131">
        <f t="shared" si="631"/>
        <v>1</v>
      </c>
      <c r="BU121" s="20">
        <f t="shared" si="632"/>
        <v>0</v>
      </c>
      <c r="BV121" s="132"/>
      <c r="BW121" s="134">
        <f t="shared" si="633"/>
        <v>0</v>
      </c>
      <c r="BX121" s="80">
        <f t="shared" si="634"/>
        <v>0</v>
      </c>
      <c r="BY121" s="249" t="str">
        <f t="shared" si="635"/>
        <v xml:space="preserve"> </v>
      </c>
      <c r="BZ121" s="135">
        <f t="shared" si="636"/>
        <v>0</v>
      </c>
      <c r="CA121" s="20">
        <f t="shared" si="637"/>
        <v>0</v>
      </c>
      <c r="CB121" s="21">
        <f t="shared" si="638"/>
        <v>0</v>
      </c>
      <c r="CC121" s="131">
        <f t="shared" si="585"/>
        <v>1</v>
      </c>
      <c r="CD121" s="20">
        <f t="shared" si="639"/>
        <v>0</v>
      </c>
      <c r="CE121" s="132"/>
      <c r="CF121" s="20">
        <f t="shared" si="640"/>
        <v>0</v>
      </c>
      <c r="CG121" s="133"/>
      <c r="CH121" s="131">
        <f t="shared" si="641"/>
        <v>1</v>
      </c>
      <c r="CI121" s="20">
        <f t="shared" si="642"/>
        <v>0</v>
      </c>
      <c r="CJ121" s="132"/>
      <c r="CK121" s="134">
        <f t="shared" si="643"/>
        <v>0</v>
      </c>
      <c r="CL121" s="80">
        <f t="shared" si="644"/>
        <v>0</v>
      </c>
      <c r="CM121" s="249" t="str">
        <f t="shared" si="645"/>
        <v xml:space="preserve"> </v>
      </c>
      <c r="CN121" s="135">
        <f t="shared" si="646"/>
        <v>0</v>
      </c>
      <c r="CO121" s="20">
        <f t="shared" si="647"/>
        <v>0</v>
      </c>
      <c r="CP121" s="21">
        <f t="shared" si="648"/>
        <v>0</v>
      </c>
      <c r="CQ121" s="131">
        <f t="shared" si="586"/>
        <v>1</v>
      </c>
      <c r="CR121" s="20">
        <f t="shared" si="649"/>
        <v>0</v>
      </c>
      <c r="CS121" s="132"/>
      <c r="CT121" s="20">
        <f t="shared" si="650"/>
        <v>0</v>
      </c>
      <c r="CU121" s="133"/>
      <c r="CV121" s="131">
        <f t="shared" si="651"/>
        <v>1</v>
      </c>
      <c r="CW121" s="20">
        <f t="shared" si="652"/>
        <v>0</v>
      </c>
      <c r="CX121" s="132"/>
      <c r="CY121" s="134">
        <f t="shared" si="653"/>
        <v>0</v>
      </c>
      <c r="CZ121" s="80">
        <f t="shared" si="654"/>
        <v>0</v>
      </c>
      <c r="DA121" s="249" t="str">
        <f t="shared" si="655"/>
        <v xml:space="preserve"> </v>
      </c>
      <c r="DB121" s="135">
        <f t="shared" si="656"/>
        <v>0</v>
      </c>
      <c r="DC121" s="20">
        <f t="shared" si="657"/>
        <v>0</v>
      </c>
      <c r="DD121" s="21">
        <f t="shared" si="658"/>
        <v>0</v>
      </c>
      <c r="DE121" s="131">
        <f t="shared" si="587"/>
        <v>1</v>
      </c>
      <c r="DF121" s="20">
        <f t="shared" si="659"/>
        <v>0</v>
      </c>
      <c r="DG121" s="132"/>
      <c r="DH121" s="20">
        <f t="shared" si="660"/>
        <v>0</v>
      </c>
      <c r="DI121" s="133"/>
      <c r="DJ121" s="131">
        <f t="shared" si="661"/>
        <v>1</v>
      </c>
      <c r="DK121" s="20">
        <f t="shared" si="662"/>
        <v>0</v>
      </c>
      <c r="DL121" s="132"/>
      <c r="DM121" s="134">
        <f t="shared" si="663"/>
        <v>0</v>
      </c>
      <c r="DN121" s="80">
        <f t="shared" si="664"/>
        <v>0</v>
      </c>
      <c r="DO121" s="249" t="str">
        <f t="shared" si="665"/>
        <v xml:space="preserve"> </v>
      </c>
      <c r="DP121" s="135">
        <f t="shared" si="666"/>
        <v>0</v>
      </c>
      <c r="DQ121" s="20">
        <f t="shared" si="667"/>
        <v>0</v>
      </c>
      <c r="DR121" s="21">
        <f t="shared" si="668"/>
        <v>0</v>
      </c>
      <c r="DS121" s="131">
        <f t="shared" si="588"/>
        <v>1</v>
      </c>
      <c r="DT121" s="20">
        <f t="shared" si="669"/>
        <v>0</v>
      </c>
      <c r="DU121" s="132"/>
      <c r="DV121" s="20">
        <f t="shared" si="670"/>
        <v>0</v>
      </c>
      <c r="DW121" s="133"/>
      <c r="DX121" s="131">
        <f t="shared" si="671"/>
        <v>1</v>
      </c>
      <c r="DY121" s="20">
        <f t="shared" si="672"/>
        <v>0</v>
      </c>
      <c r="DZ121" s="132"/>
      <c r="EA121" s="134">
        <f t="shared" si="673"/>
        <v>0</v>
      </c>
      <c r="EB121" s="80">
        <f t="shared" si="674"/>
        <v>0</v>
      </c>
      <c r="EC121" s="249" t="str">
        <f t="shared" si="675"/>
        <v xml:space="preserve"> </v>
      </c>
      <c r="ED121" s="135">
        <f t="shared" si="676"/>
        <v>0</v>
      </c>
      <c r="EE121" s="20">
        <f t="shared" si="677"/>
        <v>0</v>
      </c>
      <c r="EF121" s="21">
        <f t="shared" si="678"/>
        <v>0</v>
      </c>
      <c r="EG121" s="131">
        <f t="shared" si="589"/>
        <v>1</v>
      </c>
      <c r="EH121" s="20">
        <f t="shared" si="679"/>
        <v>0</v>
      </c>
      <c r="EI121" s="132"/>
      <c r="EJ121" s="20">
        <f t="shared" si="680"/>
        <v>0</v>
      </c>
      <c r="EK121" s="133"/>
      <c r="EL121" s="131">
        <f t="shared" si="681"/>
        <v>1</v>
      </c>
      <c r="EM121" s="20">
        <f t="shared" si="682"/>
        <v>0</v>
      </c>
      <c r="EN121" s="132"/>
      <c r="EO121" s="134">
        <f t="shared" si="683"/>
        <v>0</v>
      </c>
      <c r="EP121" s="80">
        <f t="shared" si="684"/>
        <v>0</v>
      </c>
      <c r="EQ121" s="249" t="str">
        <f t="shared" si="685"/>
        <v xml:space="preserve"> </v>
      </c>
      <c r="ER121" s="135">
        <f t="shared" si="686"/>
        <v>0</v>
      </c>
      <c r="ES121" s="20">
        <f t="shared" si="687"/>
        <v>0</v>
      </c>
      <c r="ET121" s="21">
        <f t="shared" si="688"/>
        <v>0</v>
      </c>
      <c r="EU121" s="131">
        <f t="shared" si="590"/>
        <v>1</v>
      </c>
      <c r="EV121" s="20">
        <f t="shared" si="689"/>
        <v>0</v>
      </c>
      <c r="EW121" s="132"/>
      <c r="EX121" s="20">
        <f t="shared" si="690"/>
        <v>0</v>
      </c>
      <c r="EY121" s="133"/>
      <c r="EZ121" s="131">
        <f t="shared" si="691"/>
        <v>1</v>
      </c>
      <c r="FA121" s="20">
        <f t="shared" si="692"/>
        <v>0</v>
      </c>
      <c r="FB121" s="132"/>
      <c r="FC121" s="134">
        <f t="shared" si="693"/>
        <v>0</v>
      </c>
      <c r="FD121" s="80">
        <f t="shared" si="694"/>
        <v>0</v>
      </c>
      <c r="FE121" s="249" t="str">
        <f t="shared" si="695"/>
        <v xml:space="preserve"> </v>
      </c>
      <c r="FO121" s="129" t="str">
        <f t="shared" si="579"/>
        <v>B/III</v>
      </c>
    </row>
    <row r="122" spans="2:171" x14ac:dyDescent="0.25">
      <c r="B122" s="130" t="s">
        <v>291</v>
      </c>
      <c r="C122" s="121"/>
      <c r="D122" s="255"/>
      <c r="E122" s="416" t="str">
        <f>'Pályáztatási szakasz'!E123:F123</f>
        <v>Költségelem megnevezés…</v>
      </c>
      <c r="F122" s="416"/>
      <c r="G122" s="250">
        <f>'Pályáztatási szakasz'!G123</f>
        <v>0</v>
      </c>
      <c r="H122" s="251">
        <f>'Pályáztatási szakasz'!AT123</f>
        <v>0</v>
      </c>
      <c r="I122" s="20">
        <f>'Pályáztatási szakasz'!AW123</f>
        <v>0</v>
      </c>
      <c r="J122" s="67">
        <f t="shared" si="580"/>
        <v>0</v>
      </c>
      <c r="K122" s="131">
        <f>'Pályáztatási szakasz'!AY123</f>
        <v>1</v>
      </c>
      <c r="L122" s="20">
        <f t="shared" si="591"/>
        <v>0</v>
      </c>
      <c r="M122" s="132"/>
      <c r="N122" s="20">
        <f t="shared" si="592"/>
        <v>0</v>
      </c>
      <c r="O122" s="133"/>
      <c r="P122" s="131">
        <f>'Pályáztatási szakasz'!BD123</f>
        <v>1</v>
      </c>
      <c r="Q122" s="20">
        <f t="shared" si="593"/>
        <v>0</v>
      </c>
      <c r="R122" s="132"/>
      <c r="S122" s="184">
        <f t="shared" si="594"/>
        <v>0</v>
      </c>
      <c r="T122" s="40">
        <f>'Pályáztatási szakasz'!W123</f>
        <v>0</v>
      </c>
      <c r="U122" s="249" t="str">
        <f t="shared" si="595"/>
        <v xml:space="preserve"> </v>
      </c>
      <c r="V122" s="135">
        <f t="shared" si="596"/>
        <v>0</v>
      </c>
      <c r="W122" s="20">
        <f t="shared" si="597"/>
        <v>0</v>
      </c>
      <c r="X122" s="21">
        <f t="shared" si="598"/>
        <v>0</v>
      </c>
      <c r="Y122" s="131">
        <f t="shared" si="581"/>
        <v>1</v>
      </c>
      <c r="Z122" s="20">
        <f t="shared" si="599"/>
        <v>0</v>
      </c>
      <c r="AA122" s="132"/>
      <c r="AB122" s="20">
        <f t="shared" si="600"/>
        <v>0</v>
      </c>
      <c r="AC122" s="133"/>
      <c r="AD122" s="131">
        <f t="shared" si="601"/>
        <v>1</v>
      </c>
      <c r="AE122" s="20">
        <f t="shared" si="602"/>
        <v>0</v>
      </c>
      <c r="AF122" s="132"/>
      <c r="AG122" s="134">
        <f t="shared" si="603"/>
        <v>0</v>
      </c>
      <c r="AH122" s="80">
        <f t="shared" si="604"/>
        <v>0</v>
      </c>
      <c r="AI122" s="249" t="str">
        <f t="shared" si="605"/>
        <v xml:space="preserve"> </v>
      </c>
      <c r="AJ122" s="135">
        <f t="shared" si="606"/>
        <v>0</v>
      </c>
      <c r="AK122" s="20">
        <f t="shared" si="607"/>
        <v>0</v>
      </c>
      <c r="AL122" s="21">
        <f t="shared" si="608"/>
        <v>0</v>
      </c>
      <c r="AM122" s="131">
        <f t="shared" si="582"/>
        <v>1</v>
      </c>
      <c r="AN122" s="20">
        <f t="shared" si="609"/>
        <v>0</v>
      </c>
      <c r="AO122" s="132"/>
      <c r="AP122" s="20">
        <f t="shared" si="610"/>
        <v>0</v>
      </c>
      <c r="AQ122" s="133"/>
      <c r="AR122" s="131">
        <f t="shared" si="611"/>
        <v>1</v>
      </c>
      <c r="AS122" s="20">
        <f t="shared" si="612"/>
        <v>0</v>
      </c>
      <c r="AT122" s="132"/>
      <c r="AU122" s="134">
        <f t="shared" si="613"/>
        <v>0</v>
      </c>
      <c r="AV122" s="80">
        <f t="shared" si="614"/>
        <v>0</v>
      </c>
      <c r="AW122" s="249" t="str">
        <f t="shared" si="615"/>
        <v xml:space="preserve"> </v>
      </c>
      <c r="AX122" s="135">
        <f t="shared" si="616"/>
        <v>0</v>
      </c>
      <c r="AY122" s="20">
        <f t="shared" si="617"/>
        <v>0</v>
      </c>
      <c r="AZ122" s="21">
        <f t="shared" si="618"/>
        <v>0</v>
      </c>
      <c r="BA122" s="131">
        <f t="shared" si="583"/>
        <v>1</v>
      </c>
      <c r="BB122" s="20">
        <f t="shared" si="619"/>
        <v>0</v>
      </c>
      <c r="BC122" s="132"/>
      <c r="BD122" s="20">
        <f t="shared" si="620"/>
        <v>0</v>
      </c>
      <c r="BE122" s="133"/>
      <c r="BF122" s="131">
        <f t="shared" si="621"/>
        <v>1</v>
      </c>
      <c r="BG122" s="20">
        <f t="shared" si="622"/>
        <v>0</v>
      </c>
      <c r="BH122" s="132"/>
      <c r="BI122" s="134">
        <f t="shared" si="623"/>
        <v>0</v>
      </c>
      <c r="BJ122" s="80">
        <f t="shared" si="624"/>
        <v>0</v>
      </c>
      <c r="BK122" s="249" t="str">
        <f t="shared" si="625"/>
        <v xml:space="preserve"> </v>
      </c>
      <c r="BL122" s="135">
        <f t="shared" si="626"/>
        <v>0</v>
      </c>
      <c r="BM122" s="20">
        <f t="shared" si="627"/>
        <v>0</v>
      </c>
      <c r="BN122" s="21">
        <f t="shared" si="628"/>
        <v>0</v>
      </c>
      <c r="BO122" s="131">
        <f t="shared" si="584"/>
        <v>1</v>
      </c>
      <c r="BP122" s="20">
        <f t="shared" si="629"/>
        <v>0</v>
      </c>
      <c r="BQ122" s="132"/>
      <c r="BR122" s="20">
        <f t="shared" si="630"/>
        <v>0</v>
      </c>
      <c r="BS122" s="133"/>
      <c r="BT122" s="131">
        <f t="shared" si="631"/>
        <v>1</v>
      </c>
      <c r="BU122" s="20">
        <f t="shared" si="632"/>
        <v>0</v>
      </c>
      <c r="BV122" s="132"/>
      <c r="BW122" s="134">
        <f t="shared" si="633"/>
        <v>0</v>
      </c>
      <c r="BX122" s="80">
        <f t="shared" si="634"/>
        <v>0</v>
      </c>
      <c r="BY122" s="249" t="str">
        <f t="shared" si="635"/>
        <v xml:space="preserve"> </v>
      </c>
      <c r="BZ122" s="135">
        <f t="shared" si="636"/>
        <v>0</v>
      </c>
      <c r="CA122" s="20">
        <f t="shared" si="637"/>
        <v>0</v>
      </c>
      <c r="CB122" s="21">
        <f t="shared" si="638"/>
        <v>0</v>
      </c>
      <c r="CC122" s="131">
        <f t="shared" si="585"/>
        <v>1</v>
      </c>
      <c r="CD122" s="20">
        <f t="shared" si="639"/>
        <v>0</v>
      </c>
      <c r="CE122" s="132"/>
      <c r="CF122" s="20">
        <f t="shared" si="640"/>
        <v>0</v>
      </c>
      <c r="CG122" s="133"/>
      <c r="CH122" s="131">
        <f t="shared" si="641"/>
        <v>1</v>
      </c>
      <c r="CI122" s="20">
        <f t="shared" si="642"/>
        <v>0</v>
      </c>
      <c r="CJ122" s="132"/>
      <c r="CK122" s="134">
        <f t="shared" si="643"/>
        <v>0</v>
      </c>
      <c r="CL122" s="80">
        <f t="shared" si="644"/>
        <v>0</v>
      </c>
      <c r="CM122" s="249" t="str">
        <f t="shared" si="645"/>
        <v xml:space="preserve"> </v>
      </c>
      <c r="CN122" s="135">
        <f t="shared" si="646"/>
        <v>0</v>
      </c>
      <c r="CO122" s="20">
        <f t="shared" si="647"/>
        <v>0</v>
      </c>
      <c r="CP122" s="21">
        <f t="shared" si="648"/>
        <v>0</v>
      </c>
      <c r="CQ122" s="131">
        <f t="shared" si="586"/>
        <v>1</v>
      </c>
      <c r="CR122" s="20">
        <f t="shared" si="649"/>
        <v>0</v>
      </c>
      <c r="CS122" s="132"/>
      <c r="CT122" s="20">
        <f t="shared" si="650"/>
        <v>0</v>
      </c>
      <c r="CU122" s="133"/>
      <c r="CV122" s="131">
        <f t="shared" si="651"/>
        <v>1</v>
      </c>
      <c r="CW122" s="20">
        <f t="shared" si="652"/>
        <v>0</v>
      </c>
      <c r="CX122" s="132"/>
      <c r="CY122" s="134">
        <f t="shared" si="653"/>
        <v>0</v>
      </c>
      <c r="CZ122" s="80">
        <f t="shared" si="654"/>
        <v>0</v>
      </c>
      <c r="DA122" s="249" t="str">
        <f t="shared" si="655"/>
        <v xml:space="preserve"> </v>
      </c>
      <c r="DB122" s="135">
        <f t="shared" si="656"/>
        <v>0</v>
      </c>
      <c r="DC122" s="20">
        <f t="shared" si="657"/>
        <v>0</v>
      </c>
      <c r="DD122" s="21">
        <f t="shared" si="658"/>
        <v>0</v>
      </c>
      <c r="DE122" s="131">
        <f t="shared" si="587"/>
        <v>1</v>
      </c>
      <c r="DF122" s="20">
        <f t="shared" si="659"/>
        <v>0</v>
      </c>
      <c r="DG122" s="132"/>
      <c r="DH122" s="20">
        <f t="shared" si="660"/>
        <v>0</v>
      </c>
      <c r="DI122" s="133"/>
      <c r="DJ122" s="131">
        <f t="shared" si="661"/>
        <v>1</v>
      </c>
      <c r="DK122" s="20">
        <f t="shared" si="662"/>
        <v>0</v>
      </c>
      <c r="DL122" s="132"/>
      <c r="DM122" s="134">
        <f t="shared" si="663"/>
        <v>0</v>
      </c>
      <c r="DN122" s="80">
        <f t="shared" si="664"/>
        <v>0</v>
      </c>
      <c r="DO122" s="249" t="str">
        <f t="shared" si="665"/>
        <v xml:space="preserve"> </v>
      </c>
      <c r="DP122" s="135">
        <f t="shared" si="666"/>
        <v>0</v>
      </c>
      <c r="DQ122" s="20">
        <f t="shared" si="667"/>
        <v>0</v>
      </c>
      <c r="DR122" s="21">
        <f t="shared" si="668"/>
        <v>0</v>
      </c>
      <c r="DS122" s="131">
        <f t="shared" si="588"/>
        <v>1</v>
      </c>
      <c r="DT122" s="20">
        <f t="shared" si="669"/>
        <v>0</v>
      </c>
      <c r="DU122" s="132"/>
      <c r="DV122" s="20">
        <f t="shared" si="670"/>
        <v>0</v>
      </c>
      <c r="DW122" s="133"/>
      <c r="DX122" s="131">
        <f t="shared" si="671"/>
        <v>1</v>
      </c>
      <c r="DY122" s="20">
        <f t="shared" si="672"/>
        <v>0</v>
      </c>
      <c r="DZ122" s="132"/>
      <c r="EA122" s="134">
        <f t="shared" si="673"/>
        <v>0</v>
      </c>
      <c r="EB122" s="80">
        <f t="shared" si="674"/>
        <v>0</v>
      </c>
      <c r="EC122" s="249" t="str">
        <f t="shared" si="675"/>
        <v xml:space="preserve"> </v>
      </c>
      <c r="ED122" s="135">
        <f t="shared" si="676"/>
        <v>0</v>
      </c>
      <c r="EE122" s="20">
        <f t="shared" si="677"/>
        <v>0</v>
      </c>
      <c r="EF122" s="21">
        <f t="shared" si="678"/>
        <v>0</v>
      </c>
      <c r="EG122" s="131">
        <f t="shared" si="589"/>
        <v>1</v>
      </c>
      <c r="EH122" s="20">
        <f t="shared" si="679"/>
        <v>0</v>
      </c>
      <c r="EI122" s="132"/>
      <c r="EJ122" s="20">
        <f t="shared" si="680"/>
        <v>0</v>
      </c>
      <c r="EK122" s="133"/>
      <c r="EL122" s="131">
        <f t="shared" si="681"/>
        <v>1</v>
      </c>
      <c r="EM122" s="20">
        <f t="shared" si="682"/>
        <v>0</v>
      </c>
      <c r="EN122" s="132"/>
      <c r="EO122" s="134">
        <f t="shared" si="683"/>
        <v>0</v>
      </c>
      <c r="EP122" s="80">
        <f t="shared" si="684"/>
        <v>0</v>
      </c>
      <c r="EQ122" s="249" t="str">
        <f t="shared" si="685"/>
        <v xml:space="preserve"> </v>
      </c>
      <c r="ER122" s="135">
        <f t="shared" si="686"/>
        <v>0</v>
      </c>
      <c r="ES122" s="20">
        <f t="shared" si="687"/>
        <v>0</v>
      </c>
      <c r="ET122" s="21">
        <f t="shared" si="688"/>
        <v>0</v>
      </c>
      <c r="EU122" s="131">
        <f t="shared" si="590"/>
        <v>1</v>
      </c>
      <c r="EV122" s="20">
        <f t="shared" si="689"/>
        <v>0</v>
      </c>
      <c r="EW122" s="132"/>
      <c r="EX122" s="20">
        <f t="shared" si="690"/>
        <v>0</v>
      </c>
      <c r="EY122" s="133"/>
      <c r="EZ122" s="131">
        <f t="shared" si="691"/>
        <v>1</v>
      </c>
      <c r="FA122" s="20">
        <f t="shared" si="692"/>
        <v>0</v>
      </c>
      <c r="FB122" s="132"/>
      <c r="FC122" s="134">
        <f t="shared" si="693"/>
        <v>0</v>
      </c>
      <c r="FD122" s="80">
        <f t="shared" si="694"/>
        <v>0</v>
      </c>
      <c r="FE122" s="249" t="str">
        <f t="shared" si="695"/>
        <v xml:space="preserve"> </v>
      </c>
      <c r="FO122" s="129" t="str">
        <f t="shared" si="579"/>
        <v>B/III</v>
      </c>
    </row>
    <row r="123" spans="2:171" x14ac:dyDescent="0.25">
      <c r="B123" s="130" t="s">
        <v>292</v>
      </c>
      <c r="C123" s="121"/>
      <c r="D123" s="255"/>
      <c r="E123" s="416" t="str">
        <f>'Pályáztatási szakasz'!E124:F124</f>
        <v>Költségelem megnevezés…</v>
      </c>
      <c r="F123" s="416"/>
      <c r="G123" s="250">
        <f>'Pályáztatási szakasz'!G124</f>
        <v>0</v>
      </c>
      <c r="H123" s="251">
        <f>'Pályáztatási szakasz'!AT124</f>
        <v>0</v>
      </c>
      <c r="I123" s="20">
        <f>'Pályáztatási szakasz'!AW124</f>
        <v>0</v>
      </c>
      <c r="J123" s="67">
        <f t="shared" si="580"/>
        <v>0</v>
      </c>
      <c r="K123" s="131">
        <f>'Pályáztatási szakasz'!AY124</f>
        <v>1</v>
      </c>
      <c r="L123" s="20">
        <f t="shared" si="591"/>
        <v>0</v>
      </c>
      <c r="M123" s="132"/>
      <c r="N123" s="20">
        <f t="shared" si="592"/>
        <v>0</v>
      </c>
      <c r="O123" s="133"/>
      <c r="P123" s="131">
        <f>'Pályáztatási szakasz'!BD124</f>
        <v>1</v>
      </c>
      <c r="Q123" s="20">
        <f t="shared" si="593"/>
        <v>0</v>
      </c>
      <c r="R123" s="132"/>
      <c r="S123" s="184">
        <f t="shared" si="594"/>
        <v>0</v>
      </c>
      <c r="T123" s="40">
        <f>'Pályáztatási szakasz'!W124</f>
        <v>0</v>
      </c>
      <c r="U123" s="249" t="str">
        <f t="shared" si="595"/>
        <v xml:space="preserve"> </v>
      </c>
      <c r="V123" s="135">
        <f t="shared" si="596"/>
        <v>0</v>
      </c>
      <c r="W123" s="20">
        <f t="shared" si="597"/>
        <v>0</v>
      </c>
      <c r="X123" s="21">
        <f t="shared" si="598"/>
        <v>0</v>
      </c>
      <c r="Y123" s="131">
        <f t="shared" si="581"/>
        <v>1</v>
      </c>
      <c r="Z123" s="20">
        <f t="shared" si="599"/>
        <v>0</v>
      </c>
      <c r="AA123" s="132"/>
      <c r="AB123" s="20">
        <f t="shared" si="600"/>
        <v>0</v>
      </c>
      <c r="AC123" s="133"/>
      <c r="AD123" s="131">
        <f t="shared" si="601"/>
        <v>1</v>
      </c>
      <c r="AE123" s="20">
        <f t="shared" si="602"/>
        <v>0</v>
      </c>
      <c r="AF123" s="132"/>
      <c r="AG123" s="134">
        <f t="shared" si="603"/>
        <v>0</v>
      </c>
      <c r="AH123" s="80">
        <f t="shared" si="604"/>
        <v>0</v>
      </c>
      <c r="AI123" s="249" t="str">
        <f t="shared" si="605"/>
        <v xml:space="preserve"> </v>
      </c>
      <c r="AJ123" s="135">
        <f t="shared" si="606"/>
        <v>0</v>
      </c>
      <c r="AK123" s="20">
        <f t="shared" si="607"/>
        <v>0</v>
      </c>
      <c r="AL123" s="21">
        <f t="shared" si="608"/>
        <v>0</v>
      </c>
      <c r="AM123" s="131">
        <f t="shared" si="582"/>
        <v>1</v>
      </c>
      <c r="AN123" s="20">
        <f t="shared" si="609"/>
        <v>0</v>
      </c>
      <c r="AO123" s="132"/>
      <c r="AP123" s="20">
        <f t="shared" si="610"/>
        <v>0</v>
      </c>
      <c r="AQ123" s="133"/>
      <c r="AR123" s="131">
        <f t="shared" si="611"/>
        <v>1</v>
      </c>
      <c r="AS123" s="20">
        <f t="shared" si="612"/>
        <v>0</v>
      </c>
      <c r="AT123" s="132"/>
      <c r="AU123" s="134">
        <f t="shared" si="613"/>
        <v>0</v>
      </c>
      <c r="AV123" s="80">
        <f t="shared" si="614"/>
        <v>0</v>
      </c>
      <c r="AW123" s="249" t="str">
        <f t="shared" si="615"/>
        <v xml:space="preserve"> </v>
      </c>
      <c r="AX123" s="135">
        <f t="shared" si="616"/>
        <v>0</v>
      </c>
      <c r="AY123" s="20">
        <f t="shared" si="617"/>
        <v>0</v>
      </c>
      <c r="AZ123" s="21">
        <f t="shared" si="618"/>
        <v>0</v>
      </c>
      <c r="BA123" s="131">
        <f t="shared" si="583"/>
        <v>1</v>
      </c>
      <c r="BB123" s="20">
        <f t="shared" si="619"/>
        <v>0</v>
      </c>
      <c r="BC123" s="132"/>
      <c r="BD123" s="20">
        <f t="shared" si="620"/>
        <v>0</v>
      </c>
      <c r="BE123" s="133"/>
      <c r="BF123" s="131">
        <f t="shared" si="621"/>
        <v>1</v>
      </c>
      <c r="BG123" s="20">
        <f t="shared" si="622"/>
        <v>0</v>
      </c>
      <c r="BH123" s="132"/>
      <c r="BI123" s="134">
        <f t="shared" si="623"/>
        <v>0</v>
      </c>
      <c r="BJ123" s="80">
        <f t="shared" si="624"/>
        <v>0</v>
      </c>
      <c r="BK123" s="249" t="str">
        <f t="shared" si="625"/>
        <v xml:space="preserve"> </v>
      </c>
      <c r="BL123" s="135">
        <f t="shared" si="626"/>
        <v>0</v>
      </c>
      <c r="BM123" s="20">
        <f t="shared" si="627"/>
        <v>0</v>
      </c>
      <c r="BN123" s="21">
        <f t="shared" si="628"/>
        <v>0</v>
      </c>
      <c r="BO123" s="131">
        <f t="shared" si="584"/>
        <v>1</v>
      </c>
      <c r="BP123" s="20">
        <f t="shared" si="629"/>
        <v>0</v>
      </c>
      <c r="BQ123" s="132"/>
      <c r="BR123" s="20">
        <f t="shared" si="630"/>
        <v>0</v>
      </c>
      <c r="BS123" s="133"/>
      <c r="BT123" s="131">
        <f t="shared" si="631"/>
        <v>1</v>
      </c>
      <c r="BU123" s="20">
        <f t="shared" si="632"/>
        <v>0</v>
      </c>
      <c r="BV123" s="132"/>
      <c r="BW123" s="134">
        <f t="shared" si="633"/>
        <v>0</v>
      </c>
      <c r="BX123" s="80">
        <f t="shared" si="634"/>
        <v>0</v>
      </c>
      <c r="BY123" s="249" t="str">
        <f t="shared" si="635"/>
        <v xml:space="preserve"> </v>
      </c>
      <c r="BZ123" s="135">
        <f t="shared" si="636"/>
        <v>0</v>
      </c>
      <c r="CA123" s="20">
        <f t="shared" si="637"/>
        <v>0</v>
      </c>
      <c r="CB123" s="21">
        <f t="shared" si="638"/>
        <v>0</v>
      </c>
      <c r="CC123" s="131">
        <f t="shared" si="585"/>
        <v>1</v>
      </c>
      <c r="CD123" s="20">
        <f t="shared" si="639"/>
        <v>0</v>
      </c>
      <c r="CE123" s="132"/>
      <c r="CF123" s="20">
        <f t="shared" si="640"/>
        <v>0</v>
      </c>
      <c r="CG123" s="133"/>
      <c r="CH123" s="131">
        <f t="shared" si="641"/>
        <v>1</v>
      </c>
      <c r="CI123" s="20">
        <f t="shared" si="642"/>
        <v>0</v>
      </c>
      <c r="CJ123" s="132"/>
      <c r="CK123" s="134">
        <f t="shared" si="643"/>
        <v>0</v>
      </c>
      <c r="CL123" s="80">
        <f t="shared" si="644"/>
        <v>0</v>
      </c>
      <c r="CM123" s="249" t="str">
        <f t="shared" si="645"/>
        <v xml:space="preserve"> </v>
      </c>
      <c r="CN123" s="135">
        <f t="shared" si="646"/>
        <v>0</v>
      </c>
      <c r="CO123" s="20">
        <f t="shared" si="647"/>
        <v>0</v>
      </c>
      <c r="CP123" s="21">
        <f t="shared" si="648"/>
        <v>0</v>
      </c>
      <c r="CQ123" s="131">
        <f t="shared" si="586"/>
        <v>1</v>
      </c>
      <c r="CR123" s="20">
        <f t="shared" si="649"/>
        <v>0</v>
      </c>
      <c r="CS123" s="132"/>
      <c r="CT123" s="20">
        <f t="shared" si="650"/>
        <v>0</v>
      </c>
      <c r="CU123" s="133"/>
      <c r="CV123" s="131">
        <f t="shared" si="651"/>
        <v>1</v>
      </c>
      <c r="CW123" s="20">
        <f t="shared" si="652"/>
        <v>0</v>
      </c>
      <c r="CX123" s="132"/>
      <c r="CY123" s="134">
        <f t="shared" si="653"/>
        <v>0</v>
      </c>
      <c r="CZ123" s="80">
        <f t="shared" si="654"/>
        <v>0</v>
      </c>
      <c r="DA123" s="249" t="str">
        <f t="shared" si="655"/>
        <v xml:space="preserve"> </v>
      </c>
      <c r="DB123" s="135">
        <f t="shared" si="656"/>
        <v>0</v>
      </c>
      <c r="DC123" s="20">
        <f t="shared" si="657"/>
        <v>0</v>
      </c>
      <c r="DD123" s="21">
        <f t="shared" si="658"/>
        <v>0</v>
      </c>
      <c r="DE123" s="131">
        <f t="shared" si="587"/>
        <v>1</v>
      </c>
      <c r="DF123" s="20">
        <f t="shared" si="659"/>
        <v>0</v>
      </c>
      <c r="DG123" s="132"/>
      <c r="DH123" s="20">
        <f t="shared" si="660"/>
        <v>0</v>
      </c>
      <c r="DI123" s="133"/>
      <c r="DJ123" s="131">
        <f t="shared" si="661"/>
        <v>1</v>
      </c>
      <c r="DK123" s="20">
        <f t="shared" si="662"/>
        <v>0</v>
      </c>
      <c r="DL123" s="132"/>
      <c r="DM123" s="134">
        <f t="shared" si="663"/>
        <v>0</v>
      </c>
      <c r="DN123" s="80">
        <f t="shared" si="664"/>
        <v>0</v>
      </c>
      <c r="DO123" s="249" t="str">
        <f t="shared" si="665"/>
        <v xml:space="preserve"> </v>
      </c>
      <c r="DP123" s="135">
        <f t="shared" si="666"/>
        <v>0</v>
      </c>
      <c r="DQ123" s="20">
        <f t="shared" si="667"/>
        <v>0</v>
      </c>
      <c r="DR123" s="21">
        <f t="shared" si="668"/>
        <v>0</v>
      </c>
      <c r="DS123" s="131">
        <f t="shared" si="588"/>
        <v>1</v>
      </c>
      <c r="DT123" s="20">
        <f t="shared" si="669"/>
        <v>0</v>
      </c>
      <c r="DU123" s="132"/>
      <c r="DV123" s="20">
        <f t="shared" si="670"/>
        <v>0</v>
      </c>
      <c r="DW123" s="133"/>
      <c r="DX123" s="131">
        <f t="shared" si="671"/>
        <v>1</v>
      </c>
      <c r="DY123" s="20">
        <f t="shared" si="672"/>
        <v>0</v>
      </c>
      <c r="DZ123" s="132"/>
      <c r="EA123" s="134">
        <f t="shared" si="673"/>
        <v>0</v>
      </c>
      <c r="EB123" s="80">
        <f t="shared" si="674"/>
        <v>0</v>
      </c>
      <c r="EC123" s="249" t="str">
        <f t="shared" si="675"/>
        <v xml:space="preserve"> </v>
      </c>
      <c r="ED123" s="135">
        <f t="shared" si="676"/>
        <v>0</v>
      </c>
      <c r="EE123" s="20">
        <f t="shared" si="677"/>
        <v>0</v>
      </c>
      <c r="EF123" s="21">
        <f t="shared" si="678"/>
        <v>0</v>
      </c>
      <c r="EG123" s="131">
        <f t="shared" si="589"/>
        <v>1</v>
      </c>
      <c r="EH123" s="20">
        <f t="shared" si="679"/>
        <v>0</v>
      </c>
      <c r="EI123" s="132"/>
      <c r="EJ123" s="20">
        <f t="shared" si="680"/>
        <v>0</v>
      </c>
      <c r="EK123" s="133"/>
      <c r="EL123" s="131">
        <f t="shared" si="681"/>
        <v>1</v>
      </c>
      <c r="EM123" s="20">
        <f t="shared" si="682"/>
        <v>0</v>
      </c>
      <c r="EN123" s="132"/>
      <c r="EO123" s="134">
        <f t="shared" si="683"/>
        <v>0</v>
      </c>
      <c r="EP123" s="80">
        <f t="shared" si="684"/>
        <v>0</v>
      </c>
      <c r="EQ123" s="249" t="str">
        <f t="shared" si="685"/>
        <v xml:space="preserve"> </v>
      </c>
      <c r="ER123" s="135">
        <f t="shared" si="686"/>
        <v>0</v>
      </c>
      <c r="ES123" s="20">
        <f t="shared" si="687"/>
        <v>0</v>
      </c>
      <c r="ET123" s="21">
        <f t="shared" si="688"/>
        <v>0</v>
      </c>
      <c r="EU123" s="131">
        <f t="shared" si="590"/>
        <v>1</v>
      </c>
      <c r="EV123" s="20">
        <f t="shared" si="689"/>
        <v>0</v>
      </c>
      <c r="EW123" s="132"/>
      <c r="EX123" s="20">
        <f t="shared" si="690"/>
        <v>0</v>
      </c>
      <c r="EY123" s="133"/>
      <c r="EZ123" s="131">
        <f t="shared" si="691"/>
        <v>1</v>
      </c>
      <c r="FA123" s="20">
        <f t="shared" si="692"/>
        <v>0</v>
      </c>
      <c r="FB123" s="132"/>
      <c r="FC123" s="134">
        <f t="shared" si="693"/>
        <v>0</v>
      </c>
      <c r="FD123" s="80">
        <f t="shared" si="694"/>
        <v>0</v>
      </c>
      <c r="FE123" s="249" t="str">
        <f t="shared" si="695"/>
        <v xml:space="preserve"> </v>
      </c>
      <c r="FO123" s="129" t="str">
        <f t="shared" si="579"/>
        <v>B/III</v>
      </c>
    </row>
    <row r="124" spans="2:171" x14ac:dyDescent="0.25">
      <c r="B124" s="130" t="s">
        <v>293</v>
      </c>
      <c r="C124" s="121"/>
      <c r="D124" s="255"/>
      <c r="E124" s="416" t="str">
        <f>'Pályáztatási szakasz'!E125:F125</f>
        <v>Költségelem megnevezés…</v>
      </c>
      <c r="F124" s="416"/>
      <c r="G124" s="250">
        <f>'Pályáztatási szakasz'!G125</f>
        <v>0</v>
      </c>
      <c r="H124" s="251">
        <f>'Pályáztatási szakasz'!AT125</f>
        <v>0</v>
      </c>
      <c r="I124" s="20">
        <f>'Pályáztatási szakasz'!AW125</f>
        <v>0</v>
      </c>
      <c r="J124" s="67">
        <f t="shared" si="580"/>
        <v>0</v>
      </c>
      <c r="K124" s="131">
        <f>'Pályáztatási szakasz'!AY125</f>
        <v>1</v>
      </c>
      <c r="L124" s="20">
        <f t="shared" si="591"/>
        <v>0</v>
      </c>
      <c r="M124" s="132"/>
      <c r="N124" s="20">
        <f t="shared" si="592"/>
        <v>0</v>
      </c>
      <c r="O124" s="133"/>
      <c r="P124" s="131">
        <f>'Pályáztatási szakasz'!BD125</f>
        <v>1</v>
      </c>
      <c r="Q124" s="20">
        <f t="shared" si="593"/>
        <v>0</v>
      </c>
      <c r="R124" s="132"/>
      <c r="S124" s="184">
        <f t="shared" si="594"/>
        <v>0</v>
      </c>
      <c r="T124" s="40">
        <f>'Pályáztatási szakasz'!W125</f>
        <v>0</v>
      </c>
      <c r="U124" s="249" t="str">
        <f t="shared" si="595"/>
        <v xml:space="preserve"> </v>
      </c>
      <c r="V124" s="135">
        <f t="shared" si="596"/>
        <v>0</v>
      </c>
      <c r="W124" s="20">
        <f t="shared" si="597"/>
        <v>0</v>
      </c>
      <c r="X124" s="21">
        <f t="shared" si="598"/>
        <v>0</v>
      </c>
      <c r="Y124" s="131">
        <f t="shared" si="581"/>
        <v>1</v>
      </c>
      <c r="Z124" s="20">
        <f t="shared" si="599"/>
        <v>0</v>
      </c>
      <c r="AA124" s="132"/>
      <c r="AB124" s="20">
        <f t="shared" si="600"/>
        <v>0</v>
      </c>
      <c r="AC124" s="133"/>
      <c r="AD124" s="131">
        <f t="shared" si="601"/>
        <v>1</v>
      </c>
      <c r="AE124" s="20">
        <f t="shared" si="602"/>
        <v>0</v>
      </c>
      <c r="AF124" s="132"/>
      <c r="AG124" s="134">
        <f t="shared" si="603"/>
        <v>0</v>
      </c>
      <c r="AH124" s="80">
        <f t="shared" si="604"/>
        <v>0</v>
      </c>
      <c r="AI124" s="249" t="str">
        <f t="shared" si="605"/>
        <v xml:space="preserve"> </v>
      </c>
      <c r="AJ124" s="135">
        <f t="shared" si="606"/>
        <v>0</v>
      </c>
      <c r="AK124" s="20">
        <f t="shared" si="607"/>
        <v>0</v>
      </c>
      <c r="AL124" s="21">
        <f t="shared" si="608"/>
        <v>0</v>
      </c>
      <c r="AM124" s="131">
        <f t="shared" si="582"/>
        <v>1</v>
      </c>
      <c r="AN124" s="20">
        <f t="shared" si="609"/>
        <v>0</v>
      </c>
      <c r="AO124" s="132"/>
      <c r="AP124" s="20">
        <f t="shared" si="610"/>
        <v>0</v>
      </c>
      <c r="AQ124" s="133"/>
      <c r="AR124" s="131">
        <f t="shared" si="611"/>
        <v>1</v>
      </c>
      <c r="AS124" s="20">
        <f t="shared" si="612"/>
        <v>0</v>
      </c>
      <c r="AT124" s="132"/>
      <c r="AU124" s="134">
        <f t="shared" si="613"/>
        <v>0</v>
      </c>
      <c r="AV124" s="80">
        <f t="shared" si="614"/>
        <v>0</v>
      </c>
      <c r="AW124" s="249" t="str">
        <f t="shared" si="615"/>
        <v xml:space="preserve"> </v>
      </c>
      <c r="AX124" s="135">
        <f t="shared" si="616"/>
        <v>0</v>
      </c>
      <c r="AY124" s="20">
        <f t="shared" si="617"/>
        <v>0</v>
      </c>
      <c r="AZ124" s="21">
        <f t="shared" si="618"/>
        <v>0</v>
      </c>
      <c r="BA124" s="131">
        <f t="shared" si="583"/>
        <v>1</v>
      </c>
      <c r="BB124" s="20">
        <f t="shared" si="619"/>
        <v>0</v>
      </c>
      <c r="BC124" s="132"/>
      <c r="BD124" s="20">
        <f t="shared" si="620"/>
        <v>0</v>
      </c>
      <c r="BE124" s="133"/>
      <c r="BF124" s="131">
        <f t="shared" si="621"/>
        <v>1</v>
      </c>
      <c r="BG124" s="20">
        <f t="shared" si="622"/>
        <v>0</v>
      </c>
      <c r="BH124" s="132"/>
      <c r="BI124" s="134">
        <f t="shared" si="623"/>
        <v>0</v>
      </c>
      <c r="BJ124" s="80">
        <f t="shared" si="624"/>
        <v>0</v>
      </c>
      <c r="BK124" s="249" t="str">
        <f t="shared" si="625"/>
        <v xml:space="preserve"> </v>
      </c>
      <c r="BL124" s="135">
        <f t="shared" si="626"/>
        <v>0</v>
      </c>
      <c r="BM124" s="20">
        <f t="shared" si="627"/>
        <v>0</v>
      </c>
      <c r="BN124" s="21">
        <f t="shared" si="628"/>
        <v>0</v>
      </c>
      <c r="BO124" s="131">
        <f t="shared" si="584"/>
        <v>1</v>
      </c>
      <c r="BP124" s="20">
        <f t="shared" si="629"/>
        <v>0</v>
      </c>
      <c r="BQ124" s="132"/>
      <c r="BR124" s="20">
        <f t="shared" si="630"/>
        <v>0</v>
      </c>
      <c r="BS124" s="133"/>
      <c r="BT124" s="131">
        <f t="shared" si="631"/>
        <v>1</v>
      </c>
      <c r="BU124" s="20">
        <f t="shared" si="632"/>
        <v>0</v>
      </c>
      <c r="BV124" s="132"/>
      <c r="BW124" s="134">
        <f t="shared" si="633"/>
        <v>0</v>
      </c>
      <c r="BX124" s="80">
        <f t="shared" si="634"/>
        <v>0</v>
      </c>
      <c r="BY124" s="249" t="str">
        <f t="shared" si="635"/>
        <v xml:space="preserve"> </v>
      </c>
      <c r="BZ124" s="135">
        <f t="shared" si="636"/>
        <v>0</v>
      </c>
      <c r="CA124" s="20">
        <f t="shared" si="637"/>
        <v>0</v>
      </c>
      <c r="CB124" s="21">
        <f t="shared" si="638"/>
        <v>0</v>
      </c>
      <c r="CC124" s="131">
        <f t="shared" si="585"/>
        <v>1</v>
      </c>
      <c r="CD124" s="20">
        <f t="shared" si="639"/>
        <v>0</v>
      </c>
      <c r="CE124" s="132"/>
      <c r="CF124" s="20">
        <f t="shared" si="640"/>
        <v>0</v>
      </c>
      <c r="CG124" s="133"/>
      <c r="CH124" s="131">
        <f t="shared" si="641"/>
        <v>1</v>
      </c>
      <c r="CI124" s="20">
        <f t="shared" si="642"/>
        <v>0</v>
      </c>
      <c r="CJ124" s="132"/>
      <c r="CK124" s="134">
        <f t="shared" si="643"/>
        <v>0</v>
      </c>
      <c r="CL124" s="80">
        <f t="shared" si="644"/>
        <v>0</v>
      </c>
      <c r="CM124" s="249" t="str">
        <f t="shared" si="645"/>
        <v xml:space="preserve"> </v>
      </c>
      <c r="CN124" s="135">
        <f t="shared" si="646"/>
        <v>0</v>
      </c>
      <c r="CO124" s="20">
        <f t="shared" si="647"/>
        <v>0</v>
      </c>
      <c r="CP124" s="21">
        <f t="shared" si="648"/>
        <v>0</v>
      </c>
      <c r="CQ124" s="131">
        <f t="shared" si="586"/>
        <v>1</v>
      </c>
      <c r="CR124" s="20">
        <f t="shared" si="649"/>
        <v>0</v>
      </c>
      <c r="CS124" s="132"/>
      <c r="CT124" s="20">
        <f t="shared" si="650"/>
        <v>0</v>
      </c>
      <c r="CU124" s="133"/>
      <c r="CV124" s="131">
        <f t="shared" si="651"/>
        <v>1</v>
      </c>
      <c r="CW124" s="20">
        <f t="shared" si="652"/>
        <v>0</v>
      </c>
      <c r="CX124" s="132"/>
      <c r="CY124" s="134">
        <f t="shared" si="653"/>
        <v>0</v>
      </c>
      <c r="CZ124" s="80">
        <f t="shared" si="654"/>
        <v>0</v>
      </c>
      <c r="DA124" s="249" t="str">
        <f t="shared" si="655"/>
        <v xml:space="preserve"> </v>
      </c>
      <c r="DB124" s="135">
        <f t="shared" si="656"/>
        <v>0</v>
      </c>
      <c r="DC124" s="20">
        <f t="shared" si="657"/>
        <v>0</v>
      </c>
      <c r="DD124" s="21">
        <f t="shared" si="658"/>
        <v>0</v>
      </c>
      <c r="DE124" s="131">
        <f t="shared" si="587"/>
        <v>1</v>
      </c>
      <c r="DF124" s="20">
        <f t="shared" si="659"/>
        <v>0</v>
      </c>
      <c r="DG124" s="132"/>
      <c r="DH124" s="20">
        <f t="shared" si="660"/>
        <v>0</v>
      </c>
      <c r="DI124" s="133"/>
      <c r="DJ124" s="131">
        <f t="shared" si="661"/>
        <v>1</v>
      </c>
      <c r="DK124" s="20">
        <f t="shared" si="662"/>
        <v>0</v>
      </c>
      <c r="DL124" s="132"/>
      <c r="DM124" s="134">
        <f t="shared" si="663"/>
        <v>0</v>
      </c>
      <c r="DN124" s="80">
        <f t="shared" si="664"/>
        <v>0</v>
      </c>
      <c r="DO124" s="249" t="str">
        <f t="shared" si="665"/>
        <v xml:space="preserve"> </v>
      </c>
      <c r="DP124" s="135">
        <f t="shared" si="666"/>
        <v>0</v>
      </c>
      <c r="DQ124" s="20">
        <f t="shared" si="667"/>
        <v>0</v>
      </c>
      <c r="DR124" s="21">
        <f t="shared" si="668"/>
        <v>0</v>
      </c>
      <c r="DS124" s="131">
        <f t="shared" si="588"/>
        <v>1</v>
      </c>
      <c r="DT124" s="20">
        <f t="shared" si="669"/>
        <v>0</v>
      </c>
      <c r="DU124" s="132"/>
      <c r="DV124" s="20">
        <f t="shared" si="670"/>
        <v>0</v>
      </c>
      <c r="DW124" s="133"/>
      <c r="DX124" s="131">
        <f t="shared" si="671"/>
        <v>1</v>
      </c>
      <c r="DY124" s="20">
        <f t="shared" si="672"/>
        <v>0</v>
      </c>
      <c r="DZ124" s="132"/>
      <c r="EA124" s="134">
        <f t="shared" si="673"/>
        <v>0</v>
      </c>
      <c r="EB124" s="80">
        <f t="shared" si="674"/>
        <v>0</v>
      </c>
      <c r="EC124" s="249" t="str">
        <f t="shared" si="675"/>
        <v xml:space="preserve"> </v>
      </c>
      <c r="ED124" s="135">
        <f t="shared" si="676"/>
        <v>0</v>
      </c>
      <c r="EE124" s="20">
        <f t="shared" si="677"/>
        <v>0</v>
      </c>
      <c r="EF124" s="21">
        <f t="shared" si="678"/>
        <v>0</v>
      </c>
      <c r="EG124" s="131">
        <f t="shared" si="589"/>
        <v>1</v>
      </c>
      <c r="EH124" s="20">
        <f t="shared" si="679"/>
        <v>0</v>
      </c>
      <c r="EI124" s="132"/>
      <c r="EJ124" s="20">
        <f t="shared" si="680"/>
        <v>0</v>
      </c>
      <c r="EK124" s="133"/>
      <c r="EL124" s="131">
        <f t="shared" si="681"/>
        <v>1</v>
      </c>
      <c r="EM124" s="20">
        <f t="shared" si="682"/>
        <v>0</v>
      </c>
      <c r="EN124" s="132"/>
      <c r="EO124" s="134">
        <f t="shared" si="683"/>
        <v>0</v>
      </c>
      <c r="EP124" s="80">
        <f t="shared" si="684"/>
        <v>0</v>
      </c>
      <c r="EQ124" s="249" t="str">
        <f t="shared" si="685"/>
        <v xml:space="preserve"> </v>
      </c>
      <c r="ER124" s="135">
        <f t="shared" si="686"/>
        <v>0</v>
      </c>
      <c r="ES124" s="20">
        <f t="shared" si="687"/>
        <v>0</v>
      </c>
      <c r="ET124" s="21">
        <f t="shared" si="688"/>
        <v>0</v>
      </c>
      <c r="EU124" s="131">
        <f t="shared" si="590"/>
        <v>1</v>
      </c>
      <c r="EV124" s="20">
        <f t="shared" si="689"/>
        <v>0</v>
      </c>
      <c r="EW124" s="132"/>
      <c r="EX124" s="20">
        <f t="shared" si="690"/>
        <v>0</v>
      </c>
      <c r="EY124" s="133"/>
      <c r="EZ124" s="131">
        <f t="shared" si="691"/>
        <v>1</v>
      </c>
      <c r="FA124" s="20">
        <f t="shared" si="692"/>
        <v>0</v>
      </c>
      <c r="FB124" s="132"/>
      <c r="FC124" s="134">
        <f t="shared" si="693"/>
        <v>0</v>
      </c>
      <c r="FD124" s="80">
        <f t="shared" si="694"/>
        <v>0</v>
      </c>
      <c r="FE124" s="249" t="str">
        <f t="shared" si="695"/>
        <v xml:space="preserve"> </v>
      </c>
      <c r="FO124" s="129" t="str">
        <f t="shared" ref="FO124:FO134" si="696">+IF(LEFT(RIGHT(B124,3),1)="/",SUBSTITUTE(B124,RIGHT(B124,3),""),"")</f>
        <v>B/III</v>
      </c>
    </row>
    <row r="125" spans="2:171" x14ac:dyDescent="0.25">
      <c r="B125" s="130" t="s">
        <v>294</v>
      </c>
      <c r="C125" s="121"/>
      <c r="D125" s="255"/>
      <c r="E125" s="416" t="str">
        <f>'Pályáztatási szakasz'!E126:F126</f>
        <v>Költségelem megnevezés…</v>
      </c>
      <c r="F125" s="416"/>
      <c r="G125" s="250">
        <f>'Pályáztatási szakasz'!G126</f>
        <v>0</v>
      </c>
      <c r="H125" s="251">
        <f>'Pályáztatási szakasz'!AT126</f>
        <v>0</v>
      </c>
      <c r="I125" s="20">
        <f>'Pályáztatási szakasz'!AW126</f>
        <v>0</v>
      </c>
      <c r="J125" s="67">
        <f t="shared" si="580"/>
        <v>0</v>
      </c>
      <c r="K125" s="131">
        <f>'Pályáztatási szakasz'!AY126</f>
        <v>1</v>
      </c>
      <c r="L125" s="20">
        <f t="shared" si="591"/>
        <v>0</v>
      </c>
      <c r="M125" s="132"/>
      <c r="N125" s="20">
        <f t="shared" si="592"/>
        <v>0</v>
      </c>
      <c r="O125" s="133"/>
      <c r="P125" s="131">
        <f>'Pályáztatási szakasz'!BD126</f>
        <v>1</v>
      </c>
      <c r="Q125" s="20">
        <f t="shared" si="593"/>
        <v>0</v>
      </c>
      <c r="R125" s="132"/>
      <c r="S125" s="184">
        <f t="shared" si="594"/>
        <v>0</v>
      </c>
      <c r="T125" s="40">
        <f>'Pályáztatási szakasz'!W126</f>
        <v>0</v>
      </c>
      <c r="U125" s="249" t="str">
        <f t="shared" si="595"/>
        <v xml:space="preserve"> </v>
      </c>
      <c r="V125" s="135">
        <f t="shared" si="596"/>
        <v>0</v>
      </c>
      <c r="W125" s="20">
        <f t="shared" si="597"/>
        <v>0</v>
      </c>
      <c r="X125" s="21">
        <f t="shared" si="598"/>
        <v>0</v>
      </c>
      <c r="Y125" s="131">
        <f t="shared" si="581"/>
        <v>1</v>
      </c>
      <c r="Z125" s="20">
        <f t="shared" si="599"/>
        <v>0</v>
      </c>
      <c r="AA125" s="132"/>
      <c r="AB125" s="20">
        <f t="shared" si="600"/>
        <v>0</v>
      </c>
      <c r="AC125" s="133"/>
      <c r="AD125" s="131">
        <f t="shared" si="601"/>
        <v>1</v>
      </c>
      <c r="AE125" s="20">
        <f t="shared" si="602"/>
        <v>0</v>
      </c>
      <c r="AF125" s="132"/>
      <c r="AG125" s="134">
        <f t="shared" si="603"/>
        <v>0</v>
      </c>
      <c r="AH125" s="80">
        <f t="shared" si="604"/>
        <v>0</v>
      </c>
      <c r="AI125" s="249" t="str">
        <f t="shared" si="605"/>
        <v xml:space="preserve"> </v>
      </c>
      <c r="AJ125" s="135">
        <f t="shared" si="606"/>
        <v>0</v>
      </c>
      <c r="AK125" s="20">
        <f t="shared" si="607"/>
        <v>0</v>
      </c>
      <c r="AL125" s="21">
        <f t="shared" si="608"/>
        <v>0</v>
      </c>
      <c r="AM125" s="131">
        <f t="shared" si="582"/>
        <v>1</v>
      </c>
      <c r="AN125" s="20">
        <f t="shared" si="609"/>
        <v>0</v>
      </c>
      <c r="AO125" s="132"/>
      <c r="AP125" s="20">
        <f t="shared" si="610"/>
        <v>0</v>
      </c>
      <c r="AQ125" s="133"/>
      <c r="AR125" s="131">
        <f t="shared" si="611"/>
        <v>1</v>
      </c>
      <c r="AS125" s="20">
        <f t="shared" si="612"/>
        <v>0</v>
      </c>
      <c r="AT125" s="132"/>
      <c r="AU125" s="134">
        <f t="shared" si="613"/>
        <v>0</v>
      </c>
      <c r="AV125" s="80">
        <f t="shared" si="614"/>
        <v>0</v>
      </c>
      <c r="AW125" s="249" t="str">
        <f t="shared" si="615"/>
        <v xml:space="preserve"> </v>
      </c>
      <c r="AX125" s="135">
        <f t="shared" si="616"/>
        <v>0</v>
      </c>
      <c r="AY125" s="20">
        <f t="shared" si="617"/>
        <v>0</v>
      </c>
      <c r="AZ125" s="21">
        <f t="shared" si="618"/>
        <v>0</v>
      </c>
      <c r="BA125" s="131">
        <f t="shared" si="583"/>
        <v>1</v>
      </c>
      <c r="BB125" s="20">
        <f t="shared" si="619"/>
        <v>0</v>
      </c>
      <c r="BC125" s="132"/>
      <c r="BD125" s="20">
        <f t="shared" si="620"/>
        <v>0</v>
      </c>
      <c r="BE125" s="133"/>
      <c r="BF125" s="131">
        <f t="shared" si="621"/>
        <v>1</v>
      </c>
      <c r="BG125" s="20">
        <f t="shared" si="622"/>
        <v>0</v>
      </c>
      <c r="BH125" s="132"/>
      <c r="BI125" s="134">
        <f t="shared" si="623"/>
        <v>0</v>
      </c>
      <c r="BJ125" s="80">
        <f t="shared" si="624"/>
        <v>0</v>
      </c>
      <c r="BK125" s="249" t="str">
        <f t="shared" si="625"/>
        <v xml:space="preserve"> </v>
      </c>
      <c r="BL125" s="135">
        <f t="shared" si="626"/>
        <v>0</v>
      </c>
      <c r="BM125" s="20">
        <f t="shared" si="627"/>
        <v>0</v>
      </c>
      <c r="BN125" s="21">
        <f t="shared" si="628"/>
        <v>0</v>
      </c>
      <c r="BO125" s="131">
        <f t="shared" si="584"/>
        <v>1</v>
      </c>
      <c r="BP125" s="20">
        <f t="shared" si="629"/>
        <v>0</v>
      </c>
      <c r="BQ125" s="132"/>
      <c r="BR125" s="20">
        <f t="shared" si="630"/>
        <v>0</v>
      </c>
      <c r="BS125" s="133"/>
      <c r="BT125" s="131">
        <f t="shared" si="631"/>
        <v>1</v>
      </c>
      <c r="BU125" s="20">
        <f t="shared" si="632"/>
        <v>0</v>
      </c>
      <c r="BV125" s="132"/>
      <c r="BW125" s="134">
        <f t="shared" si="633"/>
        <v>0</v>
      </c>
      <c r="BX125" s="80">
        <f t="shared" si="634"/>
        <v>0</v>
      </c>
      <c r="BY125" s="249" t="str">
        <f t="shared" si="635"/>
        <v xml:space="preserve"> </v>
      </c>
      <c r="BZ125" s="135">
        <f t="shared" si="636"/>
        <v>0</v>
      </c>
      <c r="CA125" s="20">
        <f t="shared" si="637"/>
        <v>0</v>
      </c>
      <c r="CB125" s="21">
        <f t="shared" si="638"/>
        <v>0</v>
      </c>
      <c r="CC125" s="131">
        <f t="shared" si="585"/>
        <v>1</v>
      </c>
      <c r="CD125" s="20">
        <f t="shared" si="639"/>
        <v>0</v>
      </c>
      <c r="CE125" s="132"/>
      <c r="CF125" s="20">
        <f t="shared" si="640"/>
        <v>0</v>
      </c>
      <c r="CG125" s="133"/>
      <c r="CH125" s="131">
        <f t="shared" si="641"/>
        <v>1</v>
      </c>
      <c r="CI125" s="20">
        <f t="shared" si="642"/>
        <v>0</v>
      </c>
      <c r="CJ125" s="132"/>
      <c r="CK125" s="134">
        <f t="shared" si="643"/>
        <v>0</v>
      </c>
      <c r="CL125" s="80">
        <f t="shared" si="644"/>
        <v>0</v>
      </c>
      <c r="CM125" s="249" t="str">
        <f t="shared" si="645"/>
        <v xml:space="preserve"> </v>
      </c>
      <c r="CN125" s="135">
        <f t="shared" si="646"/>
        <v>0</v>
      </c>
      <c r="CO125" s="20">
        <f t="shared" si="647"/>
        <v>0</v>
      </c>
      <c r="CP125" s="21">
        <f t="shared" si="648"/>
        <v>0</v>
      </c>
      <c r="CQ125" s="131">
        <f t="shared" si="586"/>
        <v>1</v>
      </c>
      <c r="CR125" s="20">
        <f t="shared" si="649"/>
        <v>0</v>
      </c>
      <c r="CS125" s="132"/>
      <c r="CT125" s="20">
        <f t="shared" si="650"/>
        <v>0</v>
      </c>
      <c r="CU125" s="133"/>
      <c r="CV125" s="131">
        <f t="shared" si="651"/>
        <v>1</v>
      </c>
      <c r="CW125" s="20">
        <f t="shared" si="652"/>
        <v>0</v>
      </c>
      <c r="CX125" s="132"/>
      <c r="CY125" s="134">
        <f t="shared" si="653"/>
        <v>0</v>
      </c>
      <c r="CZ125" s="80">
        <f t="shared" si="654"/>
        <v>0</v>
      </c>
      <c r="DA125" s="249" t="str">
        <f t="shared" si="655"/>
        <v xml:space="preserve"> </v>
      </c>
      <c r="DB125" s="135">
        <f t="shared" si="656"/>
        <v>0</v>
      </c>
      <c r="DC125" s="20">
        <f t="shared" si="657"/>
        <v>0</v>
      </c>
      <c r="DD125" s="21">
        <f t="shared" si="658"/>
        <v>0</v>
      </c>
      <c r="DE125" s="131">
        <f t="shared" si="587"/>
        <v>1</v>
      </c>
      <c r="DF125" s="20">
        <f t="shared" si="659"/>
        <v>0</v>
      </c>
      <c r="DG125" s="132"/>
      <c r="DH125" s="20">
        <f t="shared" si="660"/>
        <v>0</v>
      </c>
      <c r="DI125" s="133"/>
      <c r="DJ125" s="131">
        <f t="shared" si="661"/>
        <v>1</v>
      </c>
      <c r="DK125" s="20">
        <f t="shared" si="662"/>
        <v>0</v>
      </c>
      <c r="DL125" s="132"/>
      <c r="DM125" s="134">
        <f t="shared" si="663"/>
        <v>0</v>
      </c>
      <c r="DN125" s="80">
        <f t="shared" si="664"/>
        <v>0</v>
      </c>
      <c r="DO125" s="249" t="str">
        <f t="shared" si="665"/>
        <v xml:space="preserve"> </v>
      </c>
      <c r="DP125" s="135">
        <f t="shared" si="666"/>
        <v>0</v>
      </c>
      <c r="DQ125" s="20">
        <f t="shared" si="667"/>
        <v>0</v>
      </c>
      <c r="DR125" s="21">
        <f t="shared" si="668"/>
        <v>0</v>
      </c>
      <c r="DS125" s="131">
        <f t="shared" si="588"/>
        <v>1</v>
      </c>
      <c r="DT125" s="20">
        <f t="shared" si="669"/>
        <v>0</v>
      </c>
      <c r="DU125" s="132"/>
      <c r="DV125" s="20">
        <f t="shared" si="670"/>
        <v>0</v>
      </c>
      <c r="DW125" s="133"/>
      <c r="DX125" s="131">
        <f t="shared" si="671"/>
        <v>1</v>
      </c>
      <c r="DY125" s="20">
        <f t="shared" si="672"/>
        <v>0</v>
      </c>
      <c r="DZ125" s="132"/>
      <c r="EA125" s="134">
        <f t="shared" si="673"/>
        <v>0</v>
      </c>
      <c r="EB125" s="80">
        <f t="shared" si="674"/>
        <v>0</v>
      </c>
      <c r="EC125" s="249" t="str">
        <f t="shared" si="675"/>
        <v xml:space="preserve"> </v>
      </c>
      <c r="ED125" s="135">
        <f t="shared" si="676"/>
        <v>0</v>
      </c>
      <c r="EE125" s="20">
        <f t="shared" si="677"/>
        <v>0</v>
      </c>
      <c r="EF125" s="21">
        <f t="shared" si="678"/>
        <v>0</v>
      </c>
      <c r="EG125" s="131">
        <f t="shared" si="589"/>
        <v>1</v>
      </c>
      <c r="EH125" s="20">
        <f t="shared" si="679"/>
        <v>0</v>
      </c>
      <c r="EI125" s="132"/>
      <c r="EJ125" s="20">
        <f t="shared" si="680"/>
        <v>0</v>
      </c>
      <c r="EK125" s="133"/>
      <c r="EL125" s="131">
        <f t="shared" si="681"/>
        <v>1</v>
      </c>
      <c r="EM125" s="20">
        <f t="shared" si="682"/>
        <v>0</v>
      </c>
      <c r="EN125" s="132"/>
      <c r="EO125" s="134">
        <f t="shared" si="683"/>
        <v>0</v>
      </c>
      <c r="EP125" s="80">
        <f t="shared" si="684"/>
        <v>0</v>
      </c>
      <c r="EQ125" s="249" t="str">
        <f t="shared" si="685"/>
        <v xml:space="preserve"> </v>
      </c>
      <c r="ER125" s="135">
        <f t="shared" si="686"/>
        <v>0</v>
      </c>
      <c r="ES125" s="20">
        <f t="shared" si="687"/>
        <v>0</v>
      </c>
      <c r="ET125" s="21">
        <f t="shared" si="688"/>
        <v>0</v>
      </c>
      <c r="EU125" s="131">
        <f t="shared" si="590"/>
        <v>1</v>
      </c>
      <c r="EV125" s="20">
        <f t="shared" si="689"/>
        <v>0</v>
      </c>
      <c r="EW125" s="132"/>
      <c r="EX125" s="20">
        <f t="shared" si="690"/>
        <v>0</v>
      </c>
      <c r="EY125" s="133"/>
      <c r="EZ125" s="131">
        <f t="shared" si="691"/>
        <v>1</v>
      </c>
      <c r="FA125" s="20">
        <f t="shared" si="692"/>
        <v>0</v>
      </c>
      <c r="FB125" s="132"/>
      <c r="FC125" s="134">
        <f t="shared" si="693"/>
        <v>0</v>
      </c>
      <c r="FD125" s="80">
        <f t="shared" si="694"/>
        <v>0</v>
      </c>
      <c r="FE125" s="249" t="str">
        <f t="shared" si="695"/>
        <v xml:space="preserve"> </v>
      </c>
      <c r="FO125" s="129" t="str">
        <f t="shared" si="696"/>
        <v>B/III</v>
      </c>
    </row>
    <row r="126" spans="2:171" x14ac:dyDescent="0.25">
      <c r="B126" s="130" t="s">
        <v>295</v>
      </c>
      <c r="C126" s="121"/>
      <c r="D126" s="255"/>
      <c r="E126" s="416" t="str">
        <f>'Pályáztatási szakasz'!E127:F127</f>
        <v>Költségelem megnevezés…</v>
      </c>
      <c r="F126" s="416"/>
      <c r="G126" s="250">
        <f>'Pályáztatási szakasz'!G127</f>
        <v>0</v>
      </c>
      <c r="H126" s="251">
        <f>'Pályáztatási szakasz'!AT127</f>
        <v>0</v>
      </c>
      <c r="I126" s="20">
        <f>'Pályáztatási szakasz'!AW127</f>
        <v>0</v>
      </c>
      <c r="J126" s="67">
        <f t="shared" si="580"/>
        <v>0</v>
      </c>
      <c r="K126" s="131">
        <f>'Pályáztatási szakasz'!AY127</f>
        <v>1</v>
      </c>
      <c r="L126" s="20">
        <f t="shared" si="591"/>
        <v>0</v>
      </c>
      <c r="M126" s="132"/>
      <c r="N126" s="20">
        <f t="shared" si="592"/>
        <v>0</v>
      </c>
      <c r="O126" s="133"/>
      <c r="P126" s="131">
        <f>'Pályáztatási szakasz'!BD127</f>
        <v>1</v>
      </c>
      <c r="Q126" s="20">
        <f t="shared" si="593"/>
        <v>0</v>
      </c>
      <c r="R126" s="132"/>
      <c r="S126" s="184">
        <f t="shared" si="594"/>
        <v>0</v>
      </c>
      <c r="T126" s="40">
        <f>'Pályáztatási szakasz'!W127</f>
        <v>0</v>
      </c>
      <c r="U126" s="249" t="str">
        <f t="shared" si="595"/>
        <v xml:space="preserve"> </v>
      </c>
      <c r="V126" s="135">
        <f t="shared" si="596"/>
        <v>0</v>
      </c>
      <c r="W126" s="20">
        <f t="shared" si="597"/>
        <v>0</v>
      </c>
      <c r="X126" s="21">
        <f t="shared" si="598"/>
        <v>0</v>
      </c>
      <c r="Y126" s="131">
        <f t="shared" si="581"/>
        <v>1</v>
      </c>
      <c r="Z126" s="20">
        <f t="shared" si="599"/>
        <v>0</v>
      </c>
      <c r="AA126" s="132"/>
      <c r="AB126" s="20">
        <f t="shared" si="600"/>
        <v>0</v>
      </c>
      <c r="AC126" s="133"/>
      <c r="AD126" s="131">
        <f t="shared" si="601"/>
        <v>1</v>
      </c>
      <c r="AE126" s="20">
        <f t="shared" si="602"/>
        <v>0</v>
      </c>
      <c r="AF126" s="132"/>
      <c r="AG126" s="134">
        <f t="shared" si="603"/>
        <v>0</v>
      </c>
      <c r="AH126" s="80">
        <f t="shared" si="604"/>
        <v>0</v>
      </c>
      <c r="AI126" s="249" t="str">
        <f t="shared" si="605"/>
        <v xml:space="preserve"> </v>
      </c>
      <c r="AJ126" s="135">
        <f t="shared" si="606"/>
        <v>0</v>
      </c>
      <c r="AK126" s="20">
        <f t="shared" si="607"/>
        <v>0</v>
      </c>
      <c r="AL126" s="21">
        <f t="shared" si="608"/>
        <v>0</v>
      </c>
      <c r="AM126" s="131">
        <f t="shared" si="582"/>
        <v>1</v>
      </c>
      <c r="AN126" s="20">
        <f t="shared" si="609"/>
        <v>0</v>
      </c>
      <c r="AO126" s="132"/>
      <c r="AP126" s="20">
        <f t="shared" si="610"/>
        <v>0</v>
      </c>
      <c r="AQ126" s="133"/>
      <c r="AR126" s="131">
        <f t="shared" si="611"/>
        <v>1</v>
      </c>
      <c r="AS126" s="20">
        <f t="shared" si="612"/>
        <v>0</v>
      </c>
      <c r="AT126" s="132"/>
      <c r="AU126" s="134">
        <f t="shared" si="613"/>
        <v>0</v>
      </c>
      <c r="AV126" s="80">
        <f t="shared" si="614"/>
        <v>0</v>
      </c>
      <c r="AW126" s="249" t="str">
        <f t="shared" si="615"/>
        <v xml:space="preserve"> </v>
      </c>
      <c r="AX126" s="135">
        <f t="shared" si="616"/>
        <v>0</v>
      </c>
      <c r="AY126" s="20">
        <f t="shared" si="617"/>
        <v>0</v>
      </c>
      <c r="AZ126" s="21">
        <f t="shared" si="618"/>
        <v>0</v>
      </c>
      <c r="BA126" s="131">
        <f t="shared" si="583"/>
        <v>1</v>
      </c>
      <c r="BB126" s="20">
        <f t="shared" si="619"/>
        <v>0</v>
      </c>
      <c r="BC126" s="132"/>
      <c r="BD126" s="20">
        <f t="shared" si="620"/>
        <v>0</v>
      </c>
      <c r="BE126" s="133"/>
      <c r="BF126" s="131">
        <f t="shared" si="621"/>
        <v>1</v>
      </c>
      <c r="BG126" s="20">
        <f t="shared" si="622"/>
        <v>0</v>
      </c>
      <c r="BH126" s="132"/>
      <c r="BI126" s="134">
        <f t="shared" si="623"/>
        <v>0</v>
      </c>
      <c r="BJ126" s="80">
        <f t="shared" si="624"/>
        <v>0</v>
      </c>
      <c r="BK126" s="249" t="str">
        <f t="shared" si="625"/>
        <v xml:space="preserve"> </v>
      </c>
      <c r="BL126" s="135">
        <f t="shared" si="626"/>
        <v>0</v>
      </c>
      <c r="BM126" s="20">
        <f t="shared" si="627"/>
        <v>0</v>
      </c>
      <c r="BN126" s="21">
        <f t="shared" si="628"/>
        <v>0</v>
      </c>
      <c r="BO126" s="131">
        <f t="shared" si="584"/>
        <v>1</v>
      </c>
      <c r="BP126" s="20">
        <f t="shared" si="629"/>
        <v>0</v>
      </c>
      <c r="BQ126" s="132"/>
      <c r="BR126" s="20">
        <f t="shared" si="630"/>
        <v>0</v>
      </c>
      <c r="BS126" s="133"/>
      <c r="BT126" s="131">
        <f t="shared" si="631"/>
        <v>1</v>
      </c>
      <c r="BU126" s="20">
        <f t="shared" si="632"/>
        <v>0</v>
      </c>
      <c r="BV126" s="132"/>
      <c r="BW126" s="134">
        <f t="shared" si="633"/>
        <v>0</v>
      </c>
      <c r="BX126" s="80">
        <f t="shared" si="634"/>
        <v>0</v>
      </c>
      <c r="BY126" s="249" t="str">
        <f t="shared" si="635"/>
        <v xml:space="preserve"> </v>
      </c>
      <c r="BZ126" s="135">
        <f t="shared" si="636"/>
        <v>0</v>
      </c>
      <c r="CA126" s="20">
        <f t="shared" si="637"/>
        <v>0</v>
      </c>
      <c r="CB126" s="21">
        <f t="shared" si="638"/>
        <v>0</v>
      </c>
      <c r="CC126" s="131">
        <f t="shared" si="585"/>
        <v>1</v>
      </c>
      <c r="CD126" s="20">
        <f t="shared" si="639"/>
        <v>0</v>
      </c>
      <c r="CE126" s="132"/>
      <c r="CF126" s="20">
        <f t="shared" si="640"/>
        <v>0</v>
      </c>
      <c r="CG126" s="133"/>
      <c r="CH126" s="131">
        <f t="shared" si="641"/>
        <v>1</v>
      </c>
      <c r="CI126" s="20">
        <f t="shared" si="642"/>
        <v>0</v>
      </c>
      <c r="CJ126" s="132"/>
      <c r="CK126" s="134">
        <f t="shared" si="643"/>
        <v>0</v>
      </c>
      <c r="CL126" s="80">
        <f t="shared" si="644"/>
        <v>0</v>
      </c>
      <c r="CM126" s="249" t="str">
        <f t="shared" si="645"/>
        <v xml:space="preserve"> </v>
      </c>
      <c r="CN126" s="135">
        <f t="shared" si="646"/>
        <v>0</v>
      </c>
      <c r="CO126" s="20">
        <f t="shared" si="647"/>
        <v>0</v>
      </c>
      <c r="CP126" s="21">
        <f t="shared" si="648"/>
        <v>0</v>
      </c>
      <c r="CQ126" s="131">
        <f t="shared" si="586"/>
        <v>1</v>
      </c>
      <c r="CR126" s="20">
        <f t="shared" si="649"/>
        <v>0</v>
      </c>
      <c r="CS126" s="132"/>
      <c r="CT126" s="20">
        <f t="shared" si="650"/>
        <v>0</v>
      </c>
      <c r="CU126" s="133"/>
      <c r="CV126" s="131">
        <f t="shared" si="651"/>
        <v>1</v>
      </c>
      <c r="CW126" s="20">
        <f t="shared" si="652"/>
        <v>0</v>
      </c>
      <c r="CX126" s="132"/>
      <c r="CY126" s="134">
        <f t="shared" si="653"/>
        <v>0</v>
      </c>
      <c r="CZ126" s="80">
        <f t="shared" si="654"/>
        <v>0</v>
      </c>
      <c r="DA126" s="249" t="str">
        <f t="shared" si="655"/>
        <v xml:space="preserve"> </v>
      </c>
      <c r="DB126" s="135">
        <f t="shared" si="656"/>
        <v>0</v>
      </c>
      <c r="DC126" s="20">
        <f t="shared" si="657"/>
        <v>0</v>
      </c>
      <c r="DD126" s="21">
        <f t="shared" si="658"/>
        <v>0</v>
      </c>
      <c r="DE126" s="131">
        <f t="shared" si="587"/>
        <v>1</v>
      </c>
      <c r="DF126" s="20">
        <f t="shared" si="659"/>
        <v>0</v>
      </c>
      <c r="DG126" s="132"/>
      <c r="DH126" s="20">
        <f t="shared" si="660"/>
        <v>0</v>
      </c>
      <c r="DI126" s="133"/>
      <c r="DJ126" s="131">
        <f t="shared" si="661"/>
        <v>1</v>
      </c>
      <c r="DK126" s="20">
        <f t="shared" si="662"/>
        <v>0</v>
      </c>
      <c r="DL126" s="132"/>
      <c r="DM126" s="134">
        <f t="shared" si="663"/>
        <v>0</v>
      </c>
      <c r="DN126" s="80">
        <f t="shared" si="664"/>
        <v>0</v>
      </c>
      <c r="DO126" s="249" t="str">
        <f t="shared" si="665"/>
        <v xml:space="preserve"> </v>
      </c>
      <c r="DP126" s="135">
        <f t="shared" si="666"/>
        <v>0</v>
      </c>
      <c r="DQ126" s="20">
        <f t="shared" si="667"/>
        <v>0</v>
      </c>
      <c r="DR126" s="21">
        <f t="shared" si="668"/>
        <v>0</v>
      </c>
      <c r="DS126" s="131">
        <f t="shared" si="588"/>
        <v>1</v>
      </c>
      <c r="DT126" s="20">
        <f t="shared" si="669"/>
        <v>0</v>
      </c>
      <c r="DU126" s="132"/>
      <c r="DV126" s="20">
        <f t="shared" si="670"/>
        <v>0</v>
      </c>
      <c r="DW126" s="133"/>
      <c r="DX126" s="131">
        <f t="shared" si="671"/>
        <v>1</v>
      </c>
      <c r="DY126" s="20">
        <f t="shared" si="672"/>
        <v>0</v>
      </c>
      <c r="DZ126" s="132"/>
      <c r="EA126" s="134">
        <f t="shared" si="673"/>
        <v>0</v>
      </c>
      <c r="EB126" s="80">
        <f t="shared" si="674"/>
        <v>0</v>
      </c>
      <c r="EC126" s="249" t="str">
        <f t="shared" si="675"/>
        <v xml:space="preserve"> </v>
      </c>
      <c r="ED126" s="135">
        <f t="shared" si="676"/>
        <v>0</v>
      </c>
      <c r="EE126" s="20">
        <f t="shared" si="677"/>
        <v>0</v>
      </c>
      <c r="EF126" s="21">
        <f t="shared" si="678"/>
        <v>0</v>
      </c>
      <c r="EG126" s="131">
        <f t="shared" si="589"/>
        <v>1</v>
      </c>
      <c r="EH126" s="20">
        <f t="shared" si="679"/>
        <v>0</v>
      </c>
      <c r="EI126" s="132"/>
      <c r="EJ126" s="20">
        <f t="shared" si="680"/>
        <v>0</v>
      </c>
      <c r="EK126" s="133"/>
      <c r="EL126" s="131">
        <f t="shared" si="681"/>
        <v>1</v>
      </c>
      <c r="EM126" s="20">
        <f t="shared" si="682"/>
        <v>0</v>
      </c>
      <c r="EN126" s="132"/>
      <c r="EO126" s="134">
        <f t="shared" si="683"/>
        <v>0</v>
      </c>
      <c r="EP126" s="80">
        <f t="shared" si="684"/>
        <v>0</v>
      </c>
      <c r="EQ126" s="249" t="str">
        <f t="shared" si="685"/>
        <v xml:space="preserve"> </v>
      </c>
      <c r="ER126" s="135">
        <f t="shared" si="686"/>
        <v>0</v>
      </c>
      <c r="ES126" s="20">
        <f t="shared" si="687"/>
        <v>0</v>
      </c>
      <c r="ET126" s="21">
        <f t="shared" si="688"/>
        <v>0</v>
      </c>
      <c r="EU126" s="131">
        <f t="shared" si="590"/>
        <v>1</v>
      </c>
      <c r="EV126" s="20">
        <f t="shared" si="689"/>
        <v>0</v>
      </c>
      <c r="EW126" s="132"/>
      <c r="EX126" s="20">
        <f t="shared" si="690"/>
        <v>0</v>
      </c>
      <c r="EY126" s="133"/>
      <c r="EZ126" s="131">
        <f t="shared" si="691"/>
        <v>1</v>
      </c>
      <c r="FA126" s="20">
        <f t="shared" si="692"/>
        <v>0</v>
      </c>
      <c r="FB126" s="132"/>
      <c r="FC126" s="134">
        <f t="shared" si="693"/>
        <v>0</v>
      </c>
      <c r="FD126" s="80">
        <f t="shared" si="694"/>
        <v>0</v>
      </c>
      <c r="FE126" s="249" t="str">
        <f t="shared" si="695"/>
        <v xml:space="preserve"> </v>
      </c>
      <c r="FO126" s="129" t="str">
        <f t="shared" si="696"/>
        <v>B/III</v>
      </c>
    </row>
    <row r="127" spans="2:171" x14ac:dyDescent="0.25">
      <c r="B127" s="130" t="s">
        <v>296</v>
      </c>
      <c r="C127" s="121"/>
      <c r="D127" s="255"/>
      <c r="E127" s="416" t="str">
        <f>'Pályáztatási szakasz'!E128:F128</f>
        <v>Költségelem megnevezés…</v>
      </c>
      <c r="F127" s="416"/>
      <c r="G127" s="250">
        <f>'Pályáztatási szakasz'!G128</f>
        <v>0</v>
      </c>
      <c r="H127" s="251">
        <f>'Pályáztatási szakasz'!AT128</f>
        <v>0</v>
      </c>
      <c r="I127" s="20">
        <f>'Pályáztatási szakasz'!AW128</f>
        <v>0</v>
      </c>
      <c r="J127" s="67">
        <f t="shared" si="580"/>
        <v>0</v>
      </c>
      <c r="K127" s="131">
        <f>'Pályáztatási szakasz'!AY128</f>
        <v>1</v>
      </c>
      <c r="L127" s="20">
        <f t="shared" si="591"/>
        <v>0</v>
      </c>
      <c r="M127" s="132"/>
      <c r="N127" s="20">
        <f t="shared" si="592"/>
        <v>0</v>
      </c>
      <c r="O127" s="133"/>
      <c r="P127" s="131">
        <f>'Pályáztatási szakasz'!BD128</f>
        <v>1</v>
      </c>
      <c r="Q127" s="20">
        <f t="shared" si="593"/>
        <v>0</v>
      </c>
      <c r="R127" s="132"/>
      <c r="S127" s="184">
        <f t="shared" si="594"/>
        <v>0</v>
      </c>
      <c r="T127" s="40">
        <f>'Pályáztatási szakasz'!W128</f>
        <v>0</v>
      </c>
      <c r="U127" s="249" t="str">
        <f t="shared" si="595"/>
        <v xml:space="preserve"> </v>
      </c>
      <c r="V127" s="135">
        <f t="shared" si="596"/>
        <v>0</v>
      </c>
      <c r="W127" s="20">
        <f t="shared" si="597"/>
        <v>0</v>
      </c>
      <c r="X127" s="21">
        <f t="shared" si="598"/>
        <v>0</v>
      </c>
      <c r="Y127" s="131">
        <f t="shared" si="581"/>
        <v>1</v>
      </c>
      <c r="Z127" s="20">
        <f t="shared" si="599"/>
        <v>0</v>
      </c>
      <c r="AA127" s="132"/>
      <c r="AB127" s="20">
        <f t="shared" si="600"/>
        <v>0</v>
      </c>
      <c r="AC127" s="133"/>
      <c r="AD127" s="131">
        <f t="shared" si="601"/>
        <v>1</v>
      </c>
      <c r="AE127" s="20">
        <f t="shared" si="602"/>
        <v>0</v>
      </c>
      <c r="AF127" s="132"/>
      <c r="AG127" s="134">
        <f t="shared" si="603"/>
        <v>0</v>
      </c>
      <c r="AH127" s="80">
        <f t="shared" si="604"/>
        <v>0</v>
      </c>
      <c r="AI127" s="249" t="str">
        <f t="shared" si="605"/>
        <v xml:space="preserve"> </v>
      </c>
      <c r="AJ127" s="135">
        <f t="shared" si="606"/>
        <v>0</v>
      </c>
      <c r="AK127" s="20">
        <f t="shared" si="607"/>
        <v>0</v>
      </c>
      <c r="AL127" s="21">
        <f t="shared" si="608"/>
        <v>0</v>
      </c>
      <c r="AM127" s="131">
        <f t="shared" si="582"/>
        <v>1</v>
      </c>
      <c r="AN127" s="20">
        <f t="shared" si="609"/>
        <v>0</v>
      </c>
      <c r="AO127" s="132"/>
      <c r="AP127" s="20">
        <f t="shared" si="610"/>
        <v>0</v>
      </c>
      <c r="AQ127" s="133"/>
      <c r="AR127" s="131">
        <f t="shared" si="611"/>
        <v>1</v>
      </c>
      <c r="AS127" s="20">
        <f t="shared" si="612"/>
        <v>0</v>
      </c>
      <c r="AT127" s="132"/>
      <c r="AU127" s="134">
        <f t="shared" si="613"/>
        <v>0</v>
      </c>
      <c r="AV127" s="80">
        <f t="shared" si="614"/>
        <v>0</v>
      </c>
      <c r="AW127" s="249" t="str">
        <f t="shared" si="615"/>
        <v xml:space="preserve"> </v>
      </c>
      <c r="AX127" s="135">
        <f t="shared" si="616"/>
        <v>0</v>
      </c>
      <c r="AY127" s="20">
        <f t="shared" si="617"/>
        <v>0</v>
      </c>
      <c r="AZ127" s="21">
        <f t="shared" si="618"/>
        <v>0</v>
      </c>
      <c r="BA127" s="131">
        <f t="shared" si="583"/>
        <v>1</v>
      </c>
      <c r="BB127" s="20">
        <f t="shared" si="619"/>
        <v>0</v>
      </c>
      <c r="BC127" s="132"/>
      <c r="BD127" s="20">
        <f t="shared" si="620"/>
        <v>0</v>
      </c>
      <c r="BE127" s="133"/>
      <c r="BF127" s="131">
        <f t="shared" si="621"/>
        <v>1</v>
      </c>
      <c r="BG127" s="20">
        <f t="shared" si="622"/>
        <v>0</v>
      </c>
      <c r="BH127" s="132"/>
      <c r="BI127" s="134">
        <f t="shared" si="623"/>
        <v>0</v>
      </c>
      <c r="BJ127" s="80">
        <f t="shared" si="624"/>
        <v>0</v>
      </c>
      <c r="BK127" s="249" t="str">
        <f t="shared" si="625"/>
        <v xml:space="preserve"> </v>
      </c>
      <c r="BL127" s="135">
        <f t="shared" si="626"/>
        <v>0</v>
      </c>
      <c r="BM127" s="20">
        <f t="shared" si="627"/>
        <v>0</v>
      </c>
      <c r="BN127" s="21">
        <f t="shared" si="628"/>
        <v>0</v>
      </c>
      <c r="BO127" s="131">
        <f t="shared" si="584"/>
        <v>1</v>
      </c>
      <c r="BP127" s="20">
        <f t="shared" si="629"/>
        <v>0</v>
      </c>
      <c r="BQ127" s="132"/>
      <c r="BR127" s="20">
        <f t="shared" si="630"/>
        <v>0</v>
      </c>
      <c r="BS127" s="133"/>
      <c r="BT127" s="131">
        <f t="shared" si="631"/>
        <v>1</v>
      </c>
      <c r="BU127" s="20">
        <f t="shared" si="632"/>
        <v>0</v>
      </c>
      <c r="BV127" s="132"/>
      <c r="BW127" s="134">
        <f t="shared" si="633"/>
        <v>0</v>
      </c>
      <c r="BX127" s="80">
        <f t="shared" si="634"/>
        <v>0</v>
      </c>
      <c r="BY127" s="249" t="str">
        <f t="shared" si="635"/>
        <v xml:space="preserve"> </v>
      </c>
      <c r="BZ127" s="135">
        <f t="shared" si="636"/>
        <v>0</v>
      </c>
      <c r="CA127" s="20">
        <f t="shared" si="637"/>
        <v>0</v>
      </c>
      <c r="CB127" s="21">
        <f t="shared" si="638"/>
        <v>0</v>
      </c>
      <c r="CC127" s="131">
        <f t="shared" si="585"/>
        <v>1</v>
      </c>
      <c r="CD127" s="20">
        <f t="shared" si="639"/>
        <v>0</v>
      </c>
      <c r="CE127" s="132"/>
      <c r="CF127" s="20">
        <f t="shared" si="640"/>
        <v>0</v>
      </c>
      <c r="CG127" s="133"/>
      <c r="CH127" s="131">
        <f t="shared" si="641"/>
        <v>1</v>
      </c>
      <c r="CI127" s="20">
        <f t="shared" si="642"/>
        <v>0</v>
      </c>
      <c r="CJ127" s="132"/>
      <c r="CK127" s="134">
        <f t="shared" si="643"/>
        <v>0</v>
      </c>
      <c r="CL127" s="80">
        <f t="shared" si="644"/>
        <v>0</v>
      </c>
      <c r="CM127" s="249" t="str">
        <f t="shared" si="645"/>
        <v xml:space="preserve"> </v>
      </c>
      <c r="CN127" s="135">
        <f t="shared" si="646"/>
        <v>0</v>
      </c>
      <c r="CO127" s="20">
        <f t="shared" si="647"/>
        <v>0</v>
      </c>
      <c r="CP127" s="21">
        <f t="shared" si="648"/>
        <v>0</v>
      </c>
      <c r="CQ127" s="131">
        <f t="shared" si="586"/>
        <v>1</v>
      </c>
      <c r="CR127" s="20">
        <f t="shared" si="649"/>
        <v>0</v>
      </c>
      <c r="CS127" s="132"/>
      <c r="CT127" s="20">
        <f t="shared" si="650"/>
        <v>0</v>
      </c>
      <c r="CU127" s="133"/>
      <c r="CV127" s="131">
        <f t="shared" si="651"/>
        <v>1</v>
      </c>
      <c r="CW127" s="20">
        <f t="shared" si="652"/>
        <v>0</v>
      </c>
      <c r="CX127" s="132"/>
      <c r="CY127" s="134">
        <f t="shared" si="653"/>
        <v>0</v>
      </c>
      <c r="CZ127" s="80">
        <f t="shared" si="654"/>
        <v>0</v>
      </c>
      <c r="DA127" s="249" t="str">
        <f t="shared" si="655"/>
        <v xml:space="preserve"> </v>
      </c>
      <c r="DB127" s="135">
        <f t="shared" si="656"/>
        <v>0</v>
      </c>
      <c r="DC127" s="20">
        <f t="shared" si="657"/>
        <v>0</v>
      </c>
      <c r="DD127" s="21">
        <f t="shared" si="658"/>
        <v>0</v>
      </c>
      <c r="DE127" s="131">
        <f t="shared" si="587"/>
        <v>1</v>
      </c>
      <c r="DF127" s="20">
        <f t="shared" si="659"/>
        <v>0</v>
      </c>
      <c r="DG127" s="132"/>
      <c r="DH127" s="20">
        <f t="shared" si="660"/>
        <v>0</v>
      </c>
      <c r="DI127" s="133"/>
      <c r="DJ127" s="131">
        <f t="shared" si="661"/>
        <v>1</v>
      </c>
      <c r="DK127" s="20">
        <f t="shared" si="662"/>
        <v>0</v>
      </c>
      <c r="DL127" s="132"/>
      <c r="DM127" s="134">
        <f t="shared" si="663"/>
        <v>0</v>
      </c>
      <c r="DN127" s="80">
        <f t="shared" si="664"/>
        <v>0</v>
      </c>
      <c r="DO127" s="249" t="str">
        <f t="shared" si="665"/>
        <v xml:space="preserve"> </v>
      </c>
      <c r="DP127" s="135">
        <f t="shared" si="666"/>
        <v>0</v>
      </c>
      <c r="DQ127" s="20">
        <f t="shared" si="667"/>
        <v>0</v>
      </c>
      <c r="DR127" s="21">
        <f t="shared" si="668"/>
        <v>0</v>
      </c>
      <c r="DS127" s="131">
        <f t="shared" si="588"/>
        <v>1</v>
      </c>
      <c r="DT127" s="20">
        <f t="shared" si="669"/>
        <v>0</v>
      </c>
      <c r="DU127" s="132"/>
      <c r="DV127" s="20">
        <f t="shared" si="670"/>
        <v>0</v>
      </c>
      <c r="DW127" s="133"/>
      <c r="DX127" s="131">
        <f t="shared" si="671"/>
        <v>1</v>
      </c>
      <c r="DY127" s="20">
        <f t="shared" si="672"/>
        <v>0</v>
      </c>
      <c r="DZ127" s="132"/>
      <c r="EA127" s="134">
        <f t="shared" si="673"/>
        <v>0</v>
      </c>
      <c r="EB127" s="80">
        <f t="shared" si="674"/>
        <v>0</v>
      </c>
      <c r="EC127" s="249" t="str">
        <f t="shared" si="675"/>
        <v xml:space="preserve"> </v>
      </c>
      <c r="ED127" s="135">
        <f t="shared" si="676"/>
        <v>0</v>
      </c>
      <c r="EE127" s="20">
        <f t="shared" si="677"/>
        <v>0</v>
      </c>
      <c r="EF127" s="21">
        <f t="shared" si="678"/>
        <v>0</v>
      </c>
      <c r="EG127" s="131">
        <f t="shared" si="589"/>
        <v>1</v>
      </c>
      <c r="EH127" s="20">
        <f t="shared" si="679"/>
        <v>0</v>
      </c>
      <c r="EI127" s="132"/>
      <c r="EJ127" s="20">
        <f t="shared" si="680"/>
        <v>0</v>
      </c>
      <c r="EK127" s="133"/>
      <c r="EL127" s="131">
        <f t="shared" si="681"/>
        <v>1</v>
      </c>
      <c r="EM127" s="20">
        <f t="shared" si="682"/>
        <v>0</v>
      </c>
      <c r="EN127" s="132"/>
      <c r="EO127" s="134">
        <f t="shared" si="683"/>
        <v>0</v>
      </c>
      <c r="EP127" s="80">
        <f t="shared" si="684"/>
        <v>0</v>
      </c>
      <c r="EQ127" s="249" t="str">
        <f t="shared" si="685"/>
        <v xml:space="preserve"> </v>
      </c>
      <c r="ER127" s="135">
        <f t="shared" si="686"/>
        <v>0</v>
      </c>
      <c r="ES127" s="20">
        <f t="shared" si="687"/>
        <v>0</v>
      </c>
      <c r="ET127" s="21">
        <f t="shared" si="688"/>
        <v>0</v>
      </c>
      <c r="EU127" s="131">
        <f t="shared" si="590"/>
        <v>1</v>
      </c>
      <c r="EV127" s="20">
        <f t="shared" si="689"/>
        <v>0</v>
      </c>
      <c r="EW127" s="132"/>
      <c r="EX127" s="20">
        <f t="shared" si="690"/>
        <v>0</v>
      </c>
      <c r="EY127" s="133"/>
      <c r="EZ127" s="131">
        <f t="shared" si="691"/>
        <v>1</v>
      </c>
      <c r="FA127" s="20">
        <f t="shared" si="692"/>
        <v>0</v>
      </c>
      <c r="FB127" s="132"/>
      <c r="FC127" s="134">
        <f t="shared" si="693"/>
        <v>0</v>
      </c>
      <c r="FD127" s="80">
        <f t="shared" si="694"/>
        <v>0</v>
      </c>
      <c r="FE127" s="249" t="str">
        <f t="shared" si="695"/>
        <v xml:space="preserve"> </v>
      </c>
      <c r="FO127" s="129" t="str">
        <f t="shared" si="696"/>
        <v>B/III</v>
      </c>
    </row>
    <row r="128" spans="2:171" x14ac:dyDescent="0.25">
      <c r="B128" s="130" t="s">
        <v>297</v>
      </c>
      <c r="C128" s="121"/>
      <c r="D128" s="255"/>
      <c r="E128" s="416" t="str">
        <f>'Pályáztatási szakasz'!E129:F129</f>
        <v>Költségelem megnevezés…</v>
      </c>
      <c r="F128" s="416"/>
      <c r="G128" s="250">
        <f>'Pályáztatási szakasz'!G129</f>
        <v>0</v>
      </c>
      <c r="H128" s="251">
        <f>'Pályáztatási szakasz'!AT129</f>
        <v>0</v>
      </c>
      <c r="I128" s="20">
        <f>'Pályáztatási szakasz'!AW129</f>
        <v>0</v>
      </c>
      <c r="J128" s="67">
        <f t="shared" si="580"/>
        <v>0</v>
      </c>
      <c r="K128" s="131">
        <f>'Pályáztatási szakasz'!AY129</f>
        <v>1</v>
      </c>
      <c r="L128" s="20">
        <f t="shared" si="591"/>
        <v>0</v>
      </c>
      <c r="M128" s="132"/>
      <c r="N128" s="20">
        <f t="shared" si="592"/>
        <v>0</v>
      </c>
      <c r="O128" s="133"/>
      <c r="P128" s="131">
        <f>'Pályáztatási szakasz'!BD129</f>
        <v>1</v>
      </c>
      <c r="Q128" s="20">
        <f t="shared" si="593"/>
        <v>0</v>
      </c>
      <c r="R128" s="132"/>
      <c r="S128" s="184">
        <f t="shared" si="594"/>
        <v>0</v>
      </c>
      <c r="T128" s="40">
        <f>'Pályáztatási szakasz'!W129</f>
        <v>0</v>
      </c>
      <c r="U128" s="249" t="str">
        <f t="shared" si="595"/>
        <v xml:space="preserve"> </v>
      </c>
      <c r="V128" s="135">
        <f t="shared" si="596"/>
        <v>0</v>
      </c>
      <c r="W128" s="20">
        <f t="shared" si="597"/>
        <v>0</v>
      </c>
      <c r="X128" s="21">
        <f t="shared" si="598"/>
        <v>0</v>
      </c>
      <c r="Y128" s="131">
        <f t="shared" si="581"/>
        <v>1</v>
      </c>
      <c r="Z128" s="20">
        <f t="shared" si="599"/>
        <v>0</v>
      </c>
      <c r="AA128" s="132"/>
      <c r="AB128" s="20">
        <f t="shared" si="600"/>
        <v>0</v>
      </c>
      <c r="AC128" s="133"/>
      <c r="AD128" s="131">
        <f t="shared" si="601"/>
        <v>1</v>
      </c>
      <c r="AE128" s="20">
        <f t="shared" si="602"/>
        <v>0</v>
      </c>
      <c r="AF128" s="132"/>
      <c r="AG128" s="134">
        <f t="shared" si="603"/>
        <v>0</v>
      </c>
      <c r="AH128" s="80">
        <f t="shared" si="604"/>
        <v>0</v>
      </c>
      <c r="AI128" s="249" t="str">
        <f t="shared" si="605"/>
        <v xml:space="preserve"> </v>
      </c>
      <c r="AJ128" s="135">
        <f t="shared" si="606"/>
        <v>0</v>
      </c>
      <c r="AK128" s="20">
        <f t="shared" si="607"/>
        <v>0</v>
      </c>
      <c r="AL128" s="21">
        <f t="shared" si="608"/>
        <v>0</v>
      </c>
      <c r="AM128" s="131">
        <f t="shared" si="582"/>
        <v>1</v>
      </c>
      <c r="AN128" s="20">
        <f t="shared" si="609"/>
        <v>0</v>
      </c>
      <c r="AO128" s="132"/>
      <c r="AP128" s="20">
        <f t="shared" si="610"/>
        <v>0</v>
      </c>
      <c r="AQ128" s="133"/>
      <c r="AR128" s="131">
        <f t="shared" si="611"/>
        <v>1</v>
      </c>
      <c r="AS128" s="20">
        <f t="shared" si="612"/>
        <v>0</v>
      </c>
      <c r="AT128" s="132"/>
      <c r="AU128" s="134">
        <f t="shared" si="613"/>
        <v>0</v>
      </c>
      <c r="AV128" s="80">
        <f t="shared" si="614"/>
        <v>0</v>
      </c>
      <c r="AW128" s="249" t="str">
        <f t="shared" si="615"/>
        <v xml:space="preserve"> </v>
      </c>
      <c r="AX128" s="135">
        <f t="shared" si="616"/>
        <v>0</v>
      </c>
      <c r="AY128" s="20">
        <f t="shared" si="617"/>
        <v>0</v>
      </c>
      <c r="AZ128" s="21">
        <f t="shared" si="618"/>
        <v>0</v>
      </c>
      <c r="BA128" s="131">
        <f t="shared" si="583"/>
        <v>1</v>
      </c>
      <c r="BB128" s="20">
        <f t="shared" si="619"/>
        <v>0</v>
      </c>
      <c r="BC128" s="132"/>
      <c r="BD128" s="20">
        <f t="shared" si="620"/>
        <v>0</v>
      </c>
      <c r="BE128" s="133"/>
      <c r="BF128" s="131">
        <f t="shared" si="621"/>
        <v>1</v>
      </c>
      <c r="BG128" s="20">
        <f t="shared" si="622"/>
        <v>0</v>
      </c>
      <c r="BH128" s="132"/>
      <c r="BI128" s="134">
        <f t="shared" si="623"/>
        <v>0</v>
      </c>
      <c r="BJ128" s="80">
        <f t="shared" si="624"/>
        <v>0</v>
      </c>
      <c r="BK128" s="249" t="str">
        <f t="shared" si="625"/>
        <v xml:space="preserve"> </v>
      </c>
      <c r="BL128" s="135">
        <f t="shared" si="626"/>
        <v>0</v>
      </c>
      <c r="BM128" s="20">
        <f t="shared" si="627"/>
        <v>0</v>
      </c>
      <c r="BN128" s="21">
        <f t="shared" si="628"/>
        <v>0</v>
      </c>
      <c r="BO128" s="131">
        <f t="shared" si="584"/>
        <v>1</v>
      </c>
      <c r="BP128" s="20">
        <f t="shared" si="629"/>
        <v>0</v>
      </c>
      <c r="BQ128" s="132"/>
      <c r="BR128" s="20">
        <f t="shared" si="630"/>
        <v>0</v>
      </c>
      <c r="BS128" s="133"/>
      <c r="BT128" s="131">
        <f t="shared" si="631"/>
        <v>1</v>
      </c>
      <c r="BU128" s="20">
        <f t="shared" si="632"/>
        <v>0</v>
      </c>
      <c r="BV128" s="132"/>
      <c r="BW128" s="134">
        <f t="shared" si="633"/>
        <v>0</v>
      </c>
      <c r="BX128" s="80">
        <f t="shared" si="634"/>
        <v>0</v>
      </c>
      <c r="BY128" s="249" t="str">
        <f t="shared" si="635"/>
        <v xml:space="preserve"> </v>
      </c>
      <c r="BZ128" s="135">
        <f t="shared" si="636"/>
        <v>0</v>
      </c>
      <c r="CA128" s="20">
        <f t="shared" si="637"/>
        <v>0</v>
      </c>
      <c r="CB128" s="21">
        <f t="shared" si="638"/>
        <v>0</v>
      </c>
      <c r="CC128" s="131">
        <f t="shared" si="585"/>
        <v>1</v>
      </c>
      <c r="CD128" s="20">
        <f t="shared" si="639"/>
        <v>0</v>
      </c>
      <c r="CE128" s="132"/>
      <c r="CF128" s="20">
        <f t="shared" si="640"/>
        <v>0</v>
      </c>
      <c r="CG128" s="133"/>
      <c r="CH128" s="131">
        <f t="shared" si="641"/>
        <v>1</v>
      </c>
      <c r="CI128" s="20">
        <f t="shared" si="642"/>
        <v>0</v>
      </c>
      <c r="CJ128" s="132"/>
      <c r="CK128" s="134">
        <f t="shared" si="643"/>
        <v>0</v>
      </c>
      <c r="CL128" s="80">
        <f t="shared" si="644"/>
        <v>0</v>
      </c>
      <c r="CM128" s="249" t="str">
        <f t="shared" si="645"/>
        <v xml:space="preserve"> </v>
      </c>
      <c r="CN128" s="135">
        <f t="shared" si="646"/>
        <v>0</v>
      </c>
      <c r="CO128" s="20">
        <f t="shared" si="647"/>
        <v>0</v>
      </c>
      <c r="CP128" s="21">
        <f t="shared" si="648"/>
        <v>0</v>
      </c>
      <c r="CQ128" s="131">
        <f t="shared" si="586"/>
        <v>1</v>
      </c>
      <c r="CR128" s="20">
        <f t="shared" si="649"/>
        <v>0</v>
      </c>
      <c r="CS128" s="132"/>
      <c r="CT128" s="20">
        <f t="shared" si="650"/>
        <v>0</v>
      </c>
      <c r="CU128" s="133"/>
      <c r="CV128" s="131">
        <f t="shared" si="651"/>
        <v>1</v>
      </c>
      <c r="CW128" s="20">
        <f t="shared" si="652"/>
        <v>0</v>
      </c>
      <c r="CX128" s="132"/>
      <c r="CY128" s="134">
        <f t="shared" si="653"/>
        <v>0</v>
      </c>
      <c r="CZ128" s="80">
        <f t="shared" si="654"/>
        <v>0</v>
      </c>
      <c r="DA128" s="249" t="str">
        <f t="shared" si="655"/>
        <v xml:space="preserve"> </v>
      </c>
      <c r="DB128" s="135">
        <f t="shared" si="656"/>
        <v>0</v>
      </c>
      <c r="DC128" s="20">
        <f t="shared" si="657"/>
        <v>0</v>
      </c>
      <c r="DD128" s="21">
        <f t="shared" si="658"/>
        <v>0</v>
      </c>
      <c r="DE128" s="131">
        <f t="shared" si="587"/>
        <v>1</v>
      </c>
      <c r="DF128" s="20">
        <f t="shared" si="659"/>
        <v>0</v>
      </c>
      <c r="DG128" s="132"/>
      <c r="DH128" s="20">
        <f t="shared" si="660"/>
        <v>0</v>
      </c>
      <c r="DI128" s="133"/>
      <c r="DJ128" s="131">
        <f t="shared" si="661"/>
        <v>1</v>
      </c>
      <c r="DK128" s="20">
        <f t="shared" si="662"/>
        <v>0</v>
      </c>
      <c r="DL128" s="132"/>
      <c r="DM128" s="134">
        <f t="shared" si="663"/>
        <v>0</v>
      </c>
      <c r="DN128" s="80">
        <f t="shared" si="664"/>
        <v>0</v>
      </c>
      <c r="DO128" s="249" t="str">
        <f t="shared" si="665"/>
        <v xml:space="preserve"> </v>
      </c>
      <c r="DP128" s="135">
        <f t="shared" si="666"/>
        <v>0</v>
      </c>
      <c r="DQ128" s="20">
        <f t="shared" si="667"/>
        <v>0</v>
      </c>
      <c r="DR128" s="21">
        <f t="shared" si="668"/>
        <v>0</v>
      </c>
      <c r="DS128" s="131">
        <f t="shared" si="588"/>
        <v>1</v>
      </c>
      <c r="DT128" s="20">
        <f t="shared" si="669"/>
        <v>0</v>
      </c>
      <c r="DU128" s="132"/>
      <c r="DV128" s="20">
        <f t="shared" si="670"/>
        <v>0</v>
      </c>
      <c r="DW128" s="133"/>
      <c r="DX128" s="131">
        <f t="shared" si="671"/>
        <v>1</v>
      </c>
      <c r="DY128" s="20">
        <f t="shared" si="672"/>
        <v>0</v>
      </c>
      <c r="DZ128" s="132"/>
      <c r="EA128" s="134">
        <f t="shared" si="673"/>
        <v>0</v>
      </c>
      <c r="EB128" s="80">
        <f t="shared" si="674"/>
        <v>0</v>
      </c>
      <c r="EC128" s="249" t="str">
        <f t="shared" si="675"/>
        <v xml:space="preserve"> </v>
      </c>
      <c r="ED128" s="135">
        <f t="shared" si="676"/>
        <v>0</v>
      </c>
      <c r="EE128" s="20">
        <f t="shared" si="677"/>
        <v>0</v>
      </c>
      <c r="EF128" s="21">
        <f t="shared" si="678"/>
        <v>0</v>
      </c>
      <c r="EG128" s="131">
        <f t="shared" si="589"/>
        <v>1</v>
      </c>
      <c r="EH128" s="20">
        <f t="shared" si="679"/>
        <v>0</v>
      </c>
      <c r="EI128" s="132"/>
      <c r="EJ128" s="20">
        <f t="shared" si="680"/>
        <v>0</v>
      </c>
      <c r="EK128" s="133"/>
      <c r="EL128" s="131">
        <f t="shared" si="681"/>
        <v>1</v>
      </c>
      <c r="EM128" s="20">
        <f t="shared" si="682"/>
        <v>0</v>
      </c>
      <c r="EN128" s="132"/>
      <c r="EO128" s="134">
        <f t="shared" si="683"/>
        <v>0</v>
      </c>
      <c r="EP128" s="80">
        <f t="shared" si="684"/>
        <v>0</v>
      </c>
      <c r="EQ128" s="249" t="str">
        <f t="shared" si="685"/>
        <v xml:space="preserve"> </v>
      </c>
      <c r="ER128" s="135">
        <f t="shared" si="686"/>
        <v>0</v>
      </c>
      <c r="ES128" s="20">
        <f t="shared" si="687"/>
        <v>0</v>
      </c>
      <c r="ET128" s="21">
        <f t="shared" si="688"/>
        <v>0</v>
      </c>
      <c r="EU128" s="131">
        <f t="shared" si="590"/>
        <v>1</v>
      </c>
      <c r="EV128" s="20">
        <f t="shared" si="689"/>
        <v>0</v>
      </c>
      <c r="EW128" s="132"/>
      <c r="EX128" s="20">
        <f t="shared" si="690"/>
        <v>0</v>
      </c>
      <c r="EY128" s="133"/>
      <c r="EZ128" s="131">
        <f t="shared" si="691"/>
        <v>1</v>
      </c>
      <c r="FA128" s="20">
        <f t="shared" si="692"/>
        <v>0</v>
      </c>
      <c r="FB128" s="132"/>
      <c r="FC128" s="134">
        <f t="shared" si="693"/>
        <v>0</v>
      </c>
      <c r="FD128" s="80">
        <f t="shared" si="694"/>
        <v>0</v>
      </c>
      <c r="FE128" s="249" t="str">
        <f t="shared" si="695"/>
        <v xml:space="preserve"> </v>
      </c>
      <c r="FO128" s="129" t="str">
        <f t="shared" si="696"/>
        <v>B/III</v>
      </c>
    </row>
    <row r="129" spans="2:171" x14ac:dyDescent="0.25">
      <c r="B129" s="130" t="s">
        <v>298</v>
      </c>
      <c r="C129" s="121"/>
      <c r="D129" s="255"/>
      <c r="E129" s="416" t="str">
        <f>'Pályáztatási szakasz'!E130:F130</f>
        <v>Költségelem megnevezés…</v>
      </c>
      <c r="F129" s="416"/>
      <c r="G129" s="250">
        <f>'Pályáztatási szakasz'!G130</f>
        <v>0</v>
      </c>
      <c r="H129" s="251">
        <f>'Pályáztatási szakasz'!AT130</f>
        <v>0</v>
      </c>
      <c r="I129" s="20">
        <f>'Pályáztatási szakasz'!AW130</f>
        <v>0</v>
      </c>
      <c r="J129" s="67">
        <f t="shared" si="580"/>
        <v>0</v>
      </c>
      <c r="K129" s="131">
        <f>'Pályáztatási szakasz'!AY130</f>
        <v>1</v>
      </c>
      <c r="L129" s="20">
        <f t="shared" si="591"/>
        <v>0</v>
      </c>
      <c r="M129" s="132"/>
      <c r="N129" s="20">
        <f t="shared" si="592"/>
        <v>0</v>
      </c>
      <c r="O129" s="133"/>
      <c r="P129" s="131">
        <f>'Pályáztatási szakasz'!BD130</f>
        <v>1</v>
      </c>
      <c r="Q129" s="20">
        <f t="shared" si="593"/>
        <v>0</v>
      </c>
      <c r="R129" s="132"/>
      <c r="S129" s="184">
        <f t="shared" si="594"/>
        <v>0</v>
      </c>
      <c r="T129" s="40">
        <f>'Pályáztatási szakasz'!W130</f>
        <v>0</v>
      </c>
      <c r="U129" s="249" t="str">
        <f t="shared" si="595"/>
        <v xml:space="preserve"> </v>
      </c>
      <c r="V129" s="135">
        <f t="shared" si="596"/>
        <v>0</v>
      </c>
      <c r="W129" s="20">
        <f t="shared" si="597"/>
        <v>0</v>
      </c>
      <c r="X129" s="21">
        <f t="shared" si="598"/>
        <v>0</v>
      </c>
      <c r="Y129" s="131">
        <f t="shared" si="581"/>
        <v>1</v>
      </c>
      <c r="Z129" s="20">
        <f t="shared" si="599"/>
        <v>0</v>
      </c>
      <c r="AA129" s="132"/>
      <c r="AB129" s="20">
        <f t="shared" si="600"/>
        <v>0</v>
      </c>
      <c r="AC129" s="133"/>
      <c r="AD129" s="131">
        <f t="shared" si="601"/>
        <v>1</v>
      </c>
      <c r="AE129" s="20">
        <f t="shared" si="602"/>
        <v>0</v>
      </c>
      <c r="AF129" s="132"/>
      <c r="AG129" s="134">
        <f t="shared" si="603"/>
        <v>0</v>
      </c>
      <c r="AH129" s="80">
        <f t="shared" si="604"/>
        <v>0</v>
      </c>
      <c r="AI129" s="249" t="str">
        <f t="shared" si="605"/>
        <v xml:space="preserve"> </v>
      </c>
      <c r="AJ129" s="135">
        <f t="shared" si="606"/>
        <v>0</v>
      </c>
      <c r="AK129" s="20">
        <f t="shared" si="607"/>
        <v>0</v>
      </c>
      <c r="AL129" s="21">
        <f t="shared" si="608"/>
        <v>0</v>
      </c>
      <c r="AM129" s="131">
        <f t="shared" si="582"/>
        <v>1</v>
      </c>
      <c r="AN129" s="20">
        <f t="shared" si="609"/>
        <v>0</v>
      </c>
      <c r="AO129" s="132"/>
      <c r="AP129" s="20">
        <f t="shared" si="610"/>
        <v>0</v>
      </c>
      <c r="AQ129" s="133"/>
      <c r="AR129" s="131">
        <f t="shared" si="611"/>
        <v>1</v>
      </c>
      <c r="AS129" s="20">
        <f t="shared" si="612"/>
        <v>0</v>
      </c>
      <c r="AT129" s="132"/>
      <c r="AU129" s="134">
        <f t="shared" si="613"/>
        <v>0</v>
      </c>
      <c r="AV129" s="80">
        <f t="shared" si="614"/>
        <v>0</v>
      </c>
      <c r="AW129" s="249" t="str">
        <f t="shared" si="615"/>
        <v xml:space="preserve"> </v>
      </c>
      <c r="AX129" s="135">
        <f t="shared" si="616"/>
        <v>0</v>
      </c>
      <c r="AY129" s="20">
        <f t="shared" si="617"/>
        <v>0</v>
      </c>
      <c r="AZ129" s="21">
        <f t="shared" si="618"/>
        <v>0</v>
      </c>
      <c r="BA129" s="131">
        <f t="shared" si="583"/>
        <v>1</v>
      </c>
      <c r="BB129" s="20">
        <f t="shared" si="619"/>
        <v>0</v>
      </c>
      <c r="BC129" s="132"/>
      <c r="BD129" s="20">
        <f t="shared" si="620"/>
        <v>0</v>
      </c>
      <c r="BE129" s="133"/>
      <c r="BF129" s="131">
        <f t="shared" si="621"/>
        <v>1</v>
      </c>
      <c r="BG129" s="20">
        <f t="shared" si="622"/>
        <v>0</v>
      </c>
      <c r="BH129" s="132"/>
      <c r="BI129" s="134">
        <f t="shared" si="623"/>
        <v>0</v>
      </c>
      <c r="BJ129" s="80">
        <f t="shared" si="624"/>
        <v>0</v>
      </c>
      <c r="BK129" s="249" t="str">
        <f t="shared" si="625"/>
        <v xml:space="preserve"> </v>
      </c>
      <c r="BL129" s="135">
        <f t="shared" si="626"/>
        <v>0</v>
      </c>
      <c r="BM129" s="20">
        <f t="shared" si="627"/>
        <v>0</v>
      </c>
      <c r="BN129" s="21">
        <f t="shared" si="628"/>
        <v>0</v>
      </c>
      <c r="BO129" s="131">
        <f t="shared" si="584"/>
        <v>1</v>
      </c>
      <c r="BP129" s="20">
        <f t="shared" si="629"/>
        <v>0</v>
      </c>
      <c r="BQ129" s="132"/>
      <c r="BR129" s="20">
        <f t="shared" si="630"/>
        <v>0</v>
      </c>
      <c r="BS129" s="133"/>
      <c r="BT129" s="131">
        <f t="shared" si="631"/>
        <v>1</v>
      </c>
      <c r="BU129" s="20">
        <f t="shared" si="632"/>
        <v>0</v>
      </c>
      <c r="BV129" s="132"/>
      <c r="BW129" s="134">
        <f t="shared" si="633"/>
        <v>0</v>
      </c>
      <c r="BX129" s="80">
        <f t="shared" si="634"/>
        <v>0</v>
      </c>
      <c r="BY129" s="249" t="str">
        <f t="shared" si="635"/>
        <v xml:space="preserve"> </v>
      </c>
      <c r="BZ129" s="135">
        <f t="shared" si="636"/>
        <v>0</v>
      </c>
      <c r="CA129" s="20">
        <f t="shared" si="637"/>
        <v>0</v>
      </c>
      <c r="CB129" s="21">
        <f t="shared" si="638"/>
        <v>0</v>
      </c>
      <c r="CC129" s="131">
        <f t="shared" si="585"/>
        <v>1</v>
      </c>
      <c r="CD129" s="20">
        <f t="shared" si="639"/>
        <v>0</v>
      </c>
      <c r="CE129" s="132"/>
      <c r="CF129" s="20">
        <f t="shared" si="640"/>
        <v>0</v>
      </c>
      <c r="CG129" s="133"/>
      <c r="CH129" s="131">
        <f t="shared" si="641"/>
        <v>1</v>
      </c>
      <c r="CI129" s="20">
        <f t="shared" si="642"/>
        <v>0</v>
      </c>
      <c r="CJ129" s="132"/>
      <c r="CK129" s="134">
        <f t="shared" si="643"/>
        <v>0</v>
      </c>
      <c r="CL129" s="80">
        <f t="shared" si="644"/>
        <v>0</v>
      </c>
      <c r="CM129" s="249" t="str">
        <f t="shared" si="645"/>
        <v xml:space="preserve"> </v>
      </c>
      <c r="CN129" s="135">
        <f t="shared" si="646"/>
        <v>0</v>
      </c>
      <c r="CO129" s="20">
        <f t="shared" si="647"/>
        <v>0</v>
      </c>
      <c r="CP129" s="21">
        <f t="shared" si="648"/>
        <v>0</v>
      </c>
      <c r="CQ129" s="131">
        <f t="shared" si="586"/>
        <v>1</v>
      </c>
      <c r="CR129" s="20">
        <f t="shared" si="649"/>
        <v>0</v>
      </c>
      <c r="CS129" s="132"/>
      <c r="CT129" s="20">
        <f t="shared" si="650"/>
        <v>0</v>
      </c>
      <c r="CU129" s="133"/>
      <c r="CV129" s="131">
        <f t="shared" si="651"/>
        <v>1</v>
      </c>
      <c r="CW129" s="20">
        <f t="shared" si="652"/>
        <v>0</v>
      </c>
      <c r="CX129" s="132"/>
      <c r="CY129" s="134">
        <f t="shared" si="653"/>
        <v>0</v>
      </c>
      <c r="CZ129" s="80">
        <f t="shared" si="654"/>
        <v>0</v>
      </c>
      <c r="DA129" s="249" t="str">
        <f t="shared" si="655"/>
        <v xml:space="preserve"> </v>
      </c>
      <c r="DB129" s="135">
        <f t="shared" si="656"/>
        <v>0</v>
      </c>
      <c r="DC129" s="20">
        <f t="shared" si="657"/>
        <v>0</v>
      </c>
      <c r="DD129" s="21">
        <f t="shared" si="658"/>
        <v>0</v>
      </c>
      <c r="DE129" s="131">
        <f t="shared" si="587"/>
        <v>1</v>
      </c>
      <c r="DF129" s="20">
        <f t="shared" si="659"/>
        <v>0</v>
      </c>
      <c r="DG129" s="132"/>
      <c r="DH129" s="20">
        <f t="shared" si="660"/>
        <v>0</v>
      </c>
      <c r="DI129" s="133"/>
      <c r="DJ129" s="131">
        <f t="shared" si="661"/>
        <v>1</v>
      </c>
      <c r="DK129" s="20">
        <f t="shared" si="662"/>
        <v>0</v>
      </c>
      <c r="DL129" s="132"/>
      <c r="DM129" s="134">
        <f t="shared" si="663"/>
        <v>0</v>
      </c>
      <c r="DN129" s="80">
        <f t="shared" si="664"/>
        <v>0</v>
      </c>
      <c r="DO129" s="249" t="str">
        <f t="shared" si="665"/>
        <v xml:space="preserve"> </v>
      </c>
      <c r="DP129" s="135">
        <f t="shared" si="666"/>
        <v>0</v>
      </c>
      <c r="DQ129" s="20">
        <f t="shared" si="667"/>
        <v>0</v>
      </c>
      <c r="DR129" s="21">
        <f t="shared" si="668"/>
        <v>0</v>
      </c>
      <c r="DS129" s="131">
        <f t="shared" si="588"/>
        <v>1</v>
      </c>
      <c r="DT129" s="20">
        <f t="shared" si="669"/>
        <v>0</v>
      </c>
      <c r="DU129" s="132"/>
      <c r="DV129" s="20">
        <f t="shared" si="670"/>
        <v>0</v>
      </c>
      <c r="DW129" s="133"/>
      <c r="DX129" s="131">
        <f t="shared" si="671"/>
        <v>1</v>
      </c>
      <c r="DY129" s="20">
        <f t="shared" si="672"/>
        <v>0</v>
      </c>
      <c r="DZ129" s="132"/>
      <c r="EA129" s="134">
        <f t="shared" si="673"/>
        <v>0</v>
      </c>
      <c r="EB129" s="80">
        <f t="shared" si="674"/>
        <v>0</v>
      </c>
      <c r="EC129" s="249" t="str">
        <f t="shared" si="675"/>
        <v xml:space="preserve"> </v>
      </c>
      <c r="ED129" s="135">
        <f t="shared" si="676"/>
        <v>0</v>
      </c>
      <c r="EE129" s="20">
        <f t="shared" si="677"/>
        <v>0</v>
      </c>
      <c r="EF129" s="21">
        <f t="shared" si="678"/>
        <v>0</v>
      </c>
      <c r="EG129" s="131">
        <f t="shared" si="589"/>
        <v>1</v>
      </c>
      <c r="EH129" s="20">
        <f t="shared" si="679"/>
        <v>0</v>
      </c>
      <c r="EI129" s="132"/>
      <c r="EJ129" s="20">
        <f t="shared" si="680"/>
        <v>0</v>
      </c>
      <c r="EK129" s="133"/>
      <c r="EL129" s="131">
        <f t="shared" si="681"/>
        <v>1</v>
      </c>
      <c r="EM129" s="20">
        <f t="shared" si="682"/>
        <v>0</v>
      </c>
      <c r="EN129" s="132"/>
      <c r="EO129" s="134">
        <f t="shared" si="683"/>
        <v>0</v>
      </c>
      <c r="EP129" s="80">
        <f t="shared" si="684"/>
        <v>0</v>
      </c>
      <c r="EQ129" s="249" t="str">
        <f t="shared" si="685"/>
        <v xml:space="preserve"> </v>
      </c>
      <c r="ER129" s="135">
        <f t="shared" si="686"/>
        <v>0</v>
      </c>
      <c r="ES129" s="20">
        <f t="shared" si="687"/>
        <v>0</v>
      </c>
      <c r="ET129" s="21">
        <f t="shared" si="688"/>
        <v>0</v>
      </c>
      <c r="EU129" s="131">
        <f t="shared" si="590"/>
        <v>1</v>
      </c>
      <c r="EV129" s="20">
        <f t="shared" si="689"/>
        <v>0</v>
      </c>
      <c r="EW129" s="132"/>
      <c r="EX129" s="20">
        <f t="shared" si="690"/>
        <v>0</v>
      </c>
      <c r="EY129" s="133"/>
      <c r="EZ129" s="131">
        <f t="shared" si="691"/>
        <v>1</v>
      </c>
      <c r="FA129" s="20">
        <f t="shared" si="692"/>
        <v>0</v>
      </c>
      <c r="FB129" s="132"/>
      <c r="FC129" s="134">
        <f t="shared" si="693"/>
        <v>0</v>
      </c>
      <c r="FD129" s="80">
        <f t="shared" si="694"/>
        <v>0</v>
      </c>
      <c r="FE129" s="249" t="str">
        <f t="shared" si="695"/>
        <v xml:space="preserve"> </v>
      </c>
      <c r="FO129" s="129" t="str">
        <f t="shared" si="696"/>
        <v>B/III</v>
      </c>
    </row>
    <row r="130" spans="2:171" x14ac:dyDescent="0.25">
      <c r="B130" s="130" t="s">
        <v>299</v>
      </c>
      <c r="C130" s="121"/>
      <c r="D130" s="255"/>
      <c r="E130" s="416" t="str">
        <f>'Pályáztatási szakasz'!E131:F131</f>
        <v>Költségelem megnevezés…</v>
      </c>
      <c r="F130" s="416"/>
      <c r="G130" s="250">
        <f>'Pályáztatási szakasz'!G131</f>
        <v>0</v>
      </c>
      <c r="H130" s="251">
        <f>'Pályáztatási szakasz'!AT131</f>
        <v>0</v>
      </c>
      <c r="I130" s="20">
        <f>'Pályáztatási szakasz'!AW131</f>
        <v>0</v>
      </c>
      <c r="J130" s="67">
        <f t="shared" si="580"/>
        <v>0</v>
      </c>
      <c r="K130" s="131">
        <f>'Pályáztatási szakasz'!AY131</f>
        <v>1</v>
      </c>
      <c r="L130" s="20">
        <f t="shared" si="591"/>
        <v>0</v>
      </c>
      <c r="M130" s="132"/>
      <c r="N130" s="20">
        <f t="shared" si="592"/>
        <v>0</v>
      </c>
      <c r="O130" s="133"/>
      <c r="P130" s="131">
        <f>'Pályáztatási szakasz'!BD131</f>
        <v>1</v>
      </c>
      <c r="Q130" s="20">
        <f t="shared" si="593"/>
        <v>0</v>
      </c>
      <c r="R130" s="132"/>
      <c r="S130" s="184">
        <f t="shared" si="594"/>
        <v>0</v>
      </c>
      <c r="T130" s="40">
        <f>'Pályáztatási szakasz'!W131</f>
        <v>0</v>
      </c>
      <c r="U130" s="249" t="str">
        <f t="shared" si="595"/>
        <v xml:space="preserve"> </v>
      </c>
      <c r="V130" s="135">
        <f t="shared" si="596"/>
        <v>0</v>
      </c>
      <c r="W130" s="20">
        <f t="shared" si="597"/>
        <v>0</v>
      </c>
      <c r="X130" s="21">
        <f t="shared" si="598"/>
        <v>0</v>
      </c>
      <c r="Y130" s="131">
        <f t="shared" si="581"/>
        <v>1</v>
      </c>
      <c r="Z130" s="20">
        <f t="shared" si="599"/>
        <v>0</v>
      </c>
      <c r="AA130" s="132"/>
      <c r="AB130" s="20">
        <f t="shared" si="600"/>
        <v>0</v>
      </c>
      <c r="AC130" s="133"/>
      <c r="AD130" s="131">
        <f t="shared" si="601"/>
        <v>1</v>
      </c>
      <c r="AE130" s="20">
        <f t="shared" si="602"/>
        <v>0</v>
      </c>
      <c r="AF130" s="132"/>
      <c r="AG130" s="134">
        <f t="shared" si="603"/>
        <v>0</v>
      </c>
      <c r="AH130" s="80">
        <f t="shared" si="604"/>
        <v>0</v>
      </c>
      <c r="AI130" s="249" t="str">
        <f t="shared" si="605"/>
        <v xml:space="preserve"> </v>
      </c>
      <c r="AJ130" s="135">
        <f t="shared" si="606"/>
        <v>0</v>
      </c>
      <c r="AK130" s="20">
        <f t="shared" si="607"/>
        <v>0</v>
      </c>
      <c r="AL130" s="21">
        <f t="shared" si="608"/>
        <v>0</v>
      </c>
      <c r="AM130" s="131">
        <f t="shared" si="582"/>
        <v>1</v>
      </c>
      <c r="AN130" s="20">
        <f t="shared" si="609"/>
        <v>0</v>
      </c>
      <c r="AO130" s="132"/>
      <c r="AP130" s="20">
        <f t="shared" si="610"/>
        <v>0</v>
      </c>
      <c r="AQ130" s="133"/>
      <c r="AR130" s="131">
        <f t="shared" si="611"/>
        <v>1</v>
      </c>
      <c r="AS130" s="20">
        <f t="shared" si="612"/>
        <v>0</v>
      </c>
      <c r="AT130" s="132"/>
      <c r="AU130" s="134">
        <f t="shared" si="613"/>
        <v>0</v>
      </c>
      <c r="AV130" s="80">
        <f t="shared" si="614"/>
        <v>0</v>
      </c>
      <c r="AW130" s="249" t="str">
        <f t="shared" si="615"/>
        <v xml:space="preserve"> </v>
      </c>
      <c r="AX130" s="135">
        <f t="shared" si="616"/>
        <v>0</v>
      </c>
      <c r="AY130" s="20">
        <f t="shared" si="617"/>
        <v>0</v>
      </c>
      <c r="AZ130" s="21">
        <f t="shared" si="618"/>
        <v>0</v>
      </c>
      <c r="BA130" s="131">
        <f t="shared" si="583"/>
        <v>1</v>
      </c>
      <c r="BB130" s="20">
        <f t="shared" si="619"/>
        <v>0</v>
      </c>
      <c r="BC130" s="132"/>
      <c r="BD130" s="20">
        <f t="shared" si="620"/>
        <v>0</v>
      </c>
      <c r="BE130" s="133"/>
      <c r="BF130" s="131">
        <f t="shared" si="621"/>
        <v>1</v>
      </c>
      <c r="BG130" s="20">
        <f t="shared" si="622"/>
        <v>0</v>
      </c>
      <c r="BH130" s="132"/>
      <c r="BI130" s="134">
        <f t="shared" si="623"/>
        <v>0</v>
      </c>
      <c r="BJ130" s="80">
        <f t="shared" si="624"/>
        <v>0</v>
      </c>
      <c r="BK130" s="249" t="str">
        <f t="shared" si="625"/>
        <v xml:space="preserve"> </v>
      </c>
      <c r="BL130" s="135">
        <f t="shared" si="626"/>
        <v>0</v>
      </c>
      <c r="BM130" s="20">
        <f t="shared" si="627"/>
        <v>0</v>
      </c>
      <c r="BN130" s="21">
        <f t="shared" si="628"/>
        <v>0</v>
      </c>
      <c r="BO130" s="131">
        <f t="shared" si="584"/>
        <v>1</v>
      </c>
      <c r="BP130" s="20">
        <f t="shared" si="629"/>
        <v>0</v>
      </c>
      <c r="BQ130" s="132"/>
      <c r="BR130" s="20">
        <f t="shared" si="630"/>
        <v>0</v>
      </c>
      <c r="BS130" s="133"/>
      <c r="BT130" s="131">
        <f t="shared" si="631"/>
        <v>1</v>
      </c>
      <c r="BU130" s="20">
        <f t="shared" si="632"/>
        <v>0</v>
      </c>
      <c r="BV130" s="132"/>
      <c r="BW130" s="134">
        <f t="shared" si="633"/>
        <v>0</v>
      </c>
      <c r="BX130" s="80">
        <f t="shared" si="634"/>
        <v>0</v>
      </c>
      <c r="BY130" s="249" t="str">
        <f t="shared" si="635"/>
        <v xml:space="preserve"> </v>
      </c>
      <c r="BZ130" s="135">
        <f t="shared" si="636"/>
        <v>0</v>
      </c>
      <c r="CA130" s="20">
        <f t="shared" si="637"/>
        <v>0</v>
      </c>
      <c r="CB130" s="21">
        <f t="shared" si="638"/>
        <v>0</v>
      </c>
      <c r="CC130" s="131">
        <f t="shared" si="585"/>
        <v>1</v>
      </c>
      <c r="CD130" s="20">
        <f t="shared" si="639"/>
        <v>0</v>
      </c>
      <c r="CE130" s="132"/>
      <c r="CF130" s="20">
        <f t="shared" si="640"/>
        <v>0</v>
      </c>
      <c r="CG130" s="133"/>
      <c r="CH130" s="131">
        <f t="shared" si="641"/>
        <v>1</v>
      </c>
      <c r="CI130" s="20">
        <f t="shared" si="642"/>
        <v>0</v>
      </c>
      <c r="CJ130" s="132"/>
      <c r="CK130" s="134">
        <f t="shared" si="643"/>
        <v>0</v>
      </c>
      <c r="CL130" s="80">
        <f t="shared" si="644"/>
        <v>0</v>
      </c>
      <c r="CM130" s="249" t="str">
        <f t="shared" si="645"/>
        <v xml:space="preserve"> </v>
      </c>
      <c r="CN130" s="135">
        <f t="shared" si="646"/>
        <v>0</v>
      </c>
      <c r="CO130" s="20">
        <f t="shared" si="647"/>
        <v>0</v>
      </c>
      <c r="CP130" s="21">
        <f t="shared" si="648"/>
        <v>0</v>
      </c>
      <c r="CQ130" s="131">
        <f t="shared" si="586"/>
        <v>1</v>
      </c>
      <c r="CR130" s="20">
        <f t="shared" si="649"/>
        <v>0</v>
      </c>
      <c r="CS130" s="132"/>
      <c r="CT130" s="20">
        <f t="shared" si="650"/>
        <v>0</v>
      </c>
      <c r="CU130" s="133"/>
      <c r="CV130" s="131">
        <f t="shared" si="651"/>
        <v>1</v>
      </c>
      <c r="CW130" s="20">
        <f t="shared" si="652"/>
        <v>0</v>
      </c>
      <c r="CX130" s="132"/>
      <c r="CY130" s="134">
        <f t="shared" si="653"/>
        <v>0</v>
      </c>
      <c r="CZ130" s="80">
        <f t="shared" si="654"/>
        <v>0</v>
      </c>
      <c r="DA130" s="249" t="str">
        <f t="shared" si="655"/>
        <v xml:space="preserve"> </v>
      </c>
      <c r="DB130" s="135">
        <f t="shared" si="656"/>
        <v>0</v>
      </c>
      <c r="DC130" s="20">
        <f t="shared" si="657"/>
        <v>0</v>
      </c>
      <c r="DD130" s="21">
        <f t="shared" si="658"/>
        <v>0</v>
      </c>
      <c r="DE130" s="131">
        <f t="shared" si="587"/>
        <v>1</v>
      </c>
      <c r="DF130" s="20">
        <f t="shared" si="659"/>
        <v>0</v>
      </c>
      <c r="DG130" s="132"/>
      <c r="DH130" s="20">
        <f t="shared" si="660"/>
        <v>0</v>
      </c>
      <c r="DI130" s="133"/>
      <c r="DJ130" s="131">
        <f t="shared" si="661"/>
        <v>1</v>
      </c>
      <c r="DK130" s="20">
        <f t="shared" si="662"/>
        <v>0</v>
      </c>
      <c r="DL130" s="132"/>
      <c r="DM130" s="134">
        <f t="shared" si="663"/>
        <v>0</v>
      </c>
      <c r="DN130" s="80">
        <f t="shared" si="664"/>
        <v>0</v>
      </c>
      <c r="DO130" s="249" t="str">
        <f t="shared" si="665"/>
        <v xml:space="preserve"> </v>
      </c>
      <c r="DP130" s="135">
        <f t="shared" si="666"/>
        <v>0</v>
      </c>
      <c r="DQ130" s="20">
        <f t="shared" si="667"/>
        <v>0</v>
      </c>
      <c r="DR130" s="21">
        <f t="shared" si="668"/>
        <v>0</v>
      </c>
      <c r="DS130" s="131">
        <f t="shared" si="588"/>
        <v>1</v>
      </c>
      <c r="DT130" s="20">
        <f t="shared" si="669"/>
        <v>0</v>
      </c>
      <c r="DU130" s="132"/>
      <c r="DV130" s="20">
        <f t="shared" si="670"/>
        <v>0</v>
      </c>
      <c r="DW130" s="133"/>
      <c r="DX130" s="131">
        <f t="shared" si="671"/>
        <v>1</v>
      </c>
      <c r="DY130" s="20">
        <f t="shared" si="672"/>
        <v>0</v>
      </c>
      <c r="DZ130" s="132"/>
      <c r="EA130" s="134">
        <f t="shared" si="673"/>
        <v>0</v>
      </c>
      <c r="EB130" s="80">
        <f t="shared" si="674"/>
        <v>0</v>
      </c>
      <c r="EC130" s="249" t="str">
        <f t="shared" si="675"/>
        <v xml:space="preserve"> </v>
      </c>
      <c r="ED130" s="135">
        <f t="shared" si="676"/>
        <v>0</v>
      </c>
      <c r="EE130" s="20">
        <f t="shared" si="677"/>
        <v>0</v>
      </c>
      <c r="EF130" s="21">
        <f t="shared" si="678"/>
        <v>0</v>
      </c>
      <c r="EG130" s="131">
        <f t="shared" si="589"/>
        <v>1</v>
      </c>
      <c r="EH130" s="20">
        <f t="shared" si="679"/>
        <v>0</v>
      </c>
      <c r="EI130" s="132"/>
      <c r="EJ130" s="20">
        <f t="shared" si="680"/>
        <v>0</v>
      </c>
      <c r="EK130" s="133"/>
      <c r="EL130" s="131">
        <f t="shared" si="681"/>
        <v>1</v>
      </c>
      <c r="EM130" s="20">
        <f t="shared" si="682"/>
        <v>0</v>
      </c>
      <c r="EN130" s="132"/>
      <c r="EO130" s="134">
        <f t="shared" si="683"/>
        <v>0</v>
      </c>
      <c r="EP130" s="80">
        <f t="shared" si="684"/>
        <v>0</v>
      </c>
      <c r="EQ130" s="249" t="str">
        <f t="shared" si="685"/>
        <v xml:space="preserve"> </v>
      </c>
      <c r="ER130" s="135">
        <f t="shared" si="686"/>
        <v>0</v>
      </c>
      <c r="ES130" s="20">
        <f t="shared" si="687"/>
        <v>0</v>
      </c>
      <c r="ET130" s="21">
        <f t="shared" si="688"/>
        <v>0</v>
      </c>
      <c r="EU130" s="131">
        <f t="shared" si="590"/>
        <v>1</v>
      </c>
      <c r="EV130" s="20">
        <f t="shared" si="689"/>
        <v>0</v>
      </c>
      <c r="EW130" s="132"/>
      <c r="EX130" s="20">
        <f t="shared" si="690"/>
        <v>0</v>
      </c>
      <c r="EY130" s="133"/>
      <c r="EZ130" s="131">
        <f t="shared" si="691"/>
        <v>1</v>
      </c>
      <c r="FA130" s="20">
        <f t="shared" si="692"/>
        <v>0</v>
      </c>
      <c r="FB130" s="132"/>
      <c r="FC130" s="134">
        <f t="shared" si="693"/>
        <v>0</v>
      </c>
      <c r="FD130" s="80">
        <f t="shared" si="694"/>
        <v>0</v>
      </c>
      <c r="FE130" s="249" t="str">
        <f t="shared" si="695"/>
        <v xml:space="preserve"> </v>
      </c>
      <c r="FO130" s="129" t="str">
        <f t="shared" si="696"/>
        <v>B/III</v>
      </c>
    </row>
    <row r="131" spans="2:171" x14ac:dyDescent="0.25">
      <c r="B131" s="130" t="s">
        <v>300</v>
      </c>
      <c r="C131" s="121"/>
      <c r="D131" s="255"/>
      <c r="E131" s="416" t="str">
        <f>'Pályáztatási szakasz'!E132:F132</f>
        <v>Költségelem megnevezés…</v>
      </c>
      <c r="F131" s="416"/>
      <c r="G131" s="250">
        <f>'Pályáztatási szakasz'!G132</f>
        <v>0</v>
      </c>
      <c r="H131" s="251">
        <f>'Pályáztatási szakasz'!AT132</f>
        <v>0</v>
      </c>
      <c r="I131" s="20">
        <f>'Pályáztatási szakasz'!AW132</f>
        <v>0</v>
      </c>
      <c r="J131" s="67">
        <f t="shared" si="580"/>
        <v>0</v>
      </c>
      <c r="K131" s="131">
        <f>'Pályáztatási szakasz'!AY132</f>
        <v>1</v>
      </c>
      <c r="L131" s="20">
        <f t="shared" si="591"/>
        <v>0</v>
      </c>
      <c r="M131" s="132"/>
      <c r="N131" s="20">
        <f t="shared" si="592"/>
        <v>0</v>
      </c>
      <c r="O131" s="133"/>
      <c r="P131" s="131">
        <f>'Pályáztatási szakasz'!BD132</f>
        <v>1</v>
      </c>
      <c r="Q131" s="20">
        <f t="shared" si="593"/>
        <v>0</v>
      </c>
      <c r="R131" s="132"/>
      <c r="S131" s="184">
        <f t="shared" si="594"/>
        <v>0</v>
      </c>
      <c r="T131" s="40">
        <f>'Pályáztatási szakasz'!W132</f>
        <v>0</v>
      </c>
      <c r="U131" s="249" t="str">
        <f t="shared" si="595"/>
        <v xml:space="preserve"> </v>
      </c>
      <c r="V131" s="135">
        <f t="shared" si="596"/>
        <v>0</v>
      </c>
      <c r="W131" s="20">
        <f t="shared" si="597"/>
        <v>0</v>
      </c>
      <c r="X131" s="21">
        <f t="shared" si="598"/>
        <v>0</v>
      </c>
      <c r="Y131" s="131">
        <f t="shared" si="581"/>
        <v>1</v>
      </c>
      <c r="Z131" s="20">
        <f t="shared" si="599"/>
        <v>0</v>
      </c>
      <c r="AA131" s="132"/>
      <c r="AB131" s="20">
        <f t="shared" si="600"/>
        <v>0</v>
      </c>
      <c r="AC131" s="133"/>
      <c r="AD131" s="131">
        <f t="shared" si="601"/>
        <v>1</v>
      </c>
      <c r="AE131" s="20">
        <f t="shared" si="602"/>
        <v>0</v>
      </c>
      <c r="AF131" s="132"/>
      <c r="AG131" s="134">
        <f t="shared" si="603"/>
        <v>0</v>
      </c>
      <c r="AH131" s="80">
        <f t="shared" si="604"/>
        <v>0</v>
      </c>
      <c r="AI131" s="249" t="str">
        <f t="shared" si="605"/>
        <v xml:space="preserve"> </v>
      </c>
      <c r="AJ131" s="135">
        <f t="shared" si="606"/>
        <v>0</v>
      </c>
      <c r="AK131" s="20">
        <f t="shared" si="607"/>
        <v>0</v>
      </c>
      <c r="AL131" s="21">
        <f t="shared" si="608"/>
        <v>0</v>
      </c>
      <c r="AM131" s="131">
        <f t="shared" si="582"/>
        <v>1</v>
      </c>
      <c r="AN131" s="20">
        <f t="shared" si="609"/>
        <v>0</v>
      </c>
      <c r="AO131" s="132"/>
      <c r="AP131" s="20">
        <f t="shared" si="610"/>
        <v>0</v>
      </c>
      <c r="AQ131" s="133"/>
      <c r="AR131" s="131">
        <f t="shared" si="611"/>
        <v>1</v>
      </c>
      <c r="AS131" s="20">
        <f t="shared" si="612"/>
        <v>0</v>
      </c>
      <c r="AT131" s="132"/>
      <c r="AU131" s="134">
        <f t="shared" si="613"/>
        <v>0</v>
      </c>
      <c r="AV131" s="80">
        <f t="shared" si="614"/>
        <v>0</v>
      </c>
      <c r="AW131" s="249" t="str">
        <f t="shared" si="615"/>
        <v xml:space="preserve"> </v>
      </c>
      <c r="AX131" s="135">
        <f t="shared" si="616"/>
        <v>0</v>
      </c>
      <c r="AY131" s="20">
        <f t="shared" si="617"/>
        <v>0</v>
      </c>
      <c r="AZ131" s="21">
        <f t="shared" si="618"/>
        <v>0</v>
      </c>
      <c r="BA131" s="131">
        <f t="shared" si="583"/>
        <v>1</v>
      </c>
      <c r="BB131" s="20">
        <f t="shared" si="619"/>
        <v>0</v>
      </c>
      <c r="BC131" s="132"/>
      <c r="BD131" s="20">
        <f t="shared" si="620"/>
        <v>0</v>
      </c>
      <c r="BE131" s="133"/>
      <c r="BF131" s="131">
        <f t="shared" si="621"/>
        <v>1</v>
      </c>
      <c r="BG131" s="20">
        <f t="shared" si="622"/>
        <v>0</v>
      </c>
      <c r="BH131" s="132"/>
      <c r="BI131" s="134">
        <f t="shared" si="623"/>
        <v>0</v>
      </c>
      <c r="BJ131" s="80">
        <f t="shared" si="624"/>
        <v>0</v>
      </c>
      <c r="BK131" s="249" t="str">
        <f t="shared" si="625"/>
        <v xml:space="preserve"> </v>
      </c>
      <c r="BL131" s="135">
        <f t="shared" si="626"/>
        <v>0</v>
      </c>
      <c r="BM131" s="20">
        <f t="shared" si="627"/>
        <v>0</v>
      </c>
      <c r="BN131" s="21">
        <f t="shared" si="628"/>
        <v>0</v>
      </c>
      <c r="BO131" s="131">
        <f t="shared" si="584"/>
        <v>1</v>
      </c>
      <c r="BP131" s="20">
        <f t="shared" si="629"/>
        <v>0</v>
      </c>
      <c r="BQ131" s="132"/>
      <c r="BR131" s="20">
        <f t="shared" si="630"/>
        <v>0</v>
      </c>
      <c r="BS131" s="133"/>
      <c r="BT131" s="131">
        <f t="shared" si="631"/>
        <v>1</v>
      </c>
      <c r="BU131" s="20">
        <f t="shared" si="632"/>
        <v>0</v>
      </c>
      <c r="BV131" s="132"/>
      <c r="BW131" s="134">
        <f t="shared" si="633"/>
        <v>0</v>
      </c>
      <c r="BX131" s="80">
        <f t="shared" si="634"/>
        <v>0</v>
      </c>
      <c r="BY131" s="249" t="str">
        <f t="shared" si="635"/>
        <v xml:space="preserve"> </v>
      </c>
      <c r="BZ131" s="135">
        <f t="shared" si="636"/>
        <v>0</v>
      </c>
      <c r="CA131" s="20">
        <f t="shared" si="637"/>
        <v>0</v>
      </c>
      <c r="CB131" s="21">
        <f t="shared" si="638"/>
        <v>0</v>
      </c>
      <c r="CC131" s="131">
        <f t="shared" si="585"/>
        <v>1</v>
      </c>
      <c r="CD131" s="20">
        <f t="shared" si="639"/>
        <v>0</v>
      </c>
      <c r="CE131" s="132"/>
      <c r="CF131" s="20">
        <f t="shared" si="640"/>
        <v>0</v>
      </c>
      <c r="CG131" s="133"/>
      <c r="CH131" s="131">
        <f t="shared" si="641"/>
        <v>1</v>
      </c>
      <c r="CI131" s="20">
        <f t="shared" si="642"/>
        <v>0</v>
      </c>
      <c r="CJ131" s="132"/>
      <c r="CK131" s="134">
        <f t="shared" si="643"/>
        <v>0</v>
      </c>
      <c r="CL131" s="80">
        <f t="shared" si="644"/>
        <v>0</v>
      </c>
      <c r="CM131" s="249" t="str">
        <f t="shared" si="645"/>
        <v xml:space="preserve"> </v>
      </c>
      <c r="CN131" s="135">
        <f t="shared" si="646"/>
        <v>0</v>
      </c>
      <c r="CO131" s="20">
        <f t="shared" si="647"/>
        <v>0</v>
      </c>
      <c r="CP131" s="21">
        <f t="shared" si="648"/>
        <v>0</v>
      </c>
      <c r="CQ131" s="131">
        <f t="shared" si="586"/>
        <v>1</v>
      </c>
      <c r="CR131" s="20">
        <f t="shared" si="649"/>
        <v>0</v>
      </c>
      <c r="CS131" s="132"/>
      <c r="CT131" s="20">
        <f t="shared" si="650"/>
        <v>0</v>
      </c>
      <c r="CU131" s="133"/>
      <c r="CV131" s="131">
        <f t="shared" si="651"/>
        <v>1</v>
      </c>
      <c r="CW131" s="20">
        <f t="shared" si="652"/>
        <v>0</v>
      </c>
      <c r="CX131" s="132"/>
      <c r="CY131" s="134">
        <f t="shared" si="653"/>
        <v>0</v>
      </c>
      <c r="CZ131" s="80">
        <f t="shared" si="654"/>
        <v>0</v>
      </c>
      <c r="DA131" s="249" t="str">
        <f t="shared" si="655"/>
        <v xml:space="preserve"> </v>
      </c>
      <c r="DB131" s="135">
        <f t="shared" si="656"/>
        <v>0</v>
      </c>
      <c r="DC131" s="20">
        <f t="shared" si="657"/>
        <v>0</v>
      </c>
      <c r="DD131" s="21">
        <f t="shared" si="658"/>
        <v>0</v>
      </c>
      <c r="DE131" s="131">
        <f t="shared" si="587"/>
        <v>1</v>
      </c>
      <c r="DF131" s="20">
        <f t="shared" si="659"/>
        <v>0</v>
      </c>
      <c r="DG131" s="132"/>
      <c r="DH131" s="20">
        <f t="shared" si="660"/>
        <v>0</v>
      </c>
      <c r="DI131" s="133"/>
      <c r="DJ131" s="131">
        <f t="shared" si="661"/>
        <v>1</v>
      </c>
      <c r="DK131" s="20">
        <f t="shared" si="662"/>
        <v>0</v>
      </c>
      <c r="DL131" s="132"/>
      <c r="DM131" s="134">
        <f t="shared" si="663"/>
        <v>0</v>
      </c>
      <c r="DN131" s="80">
        <f t="shared" si="664"/>
        <v>0</v>
      </c>
      <c r="DO131" s="249" t="str">
        <f t="shared" si="665"/>
        <v xml:space="preserve"> </v>
      </c>
      <c r="DP131" s="135">
        <f t="shared" si="666"/>
        <v>0</v>
      </c>
      <c r="DQ131" s="20">
        <f t="shared" si="667"/>
        <v>0</v>
      </c>
      <c r="DR131" s="21">
        <f t="shared" si="668"/>
        <v>0</v>
      </c>
      <c r="DS131" s="131">
        <f t="shared" si="588"/>
        <v>1</v>
      </c>
      <c r="DT131" s="20">
        <f t="shared" si="669"/>
        <v>0</v>
      </c>
      <c r="DU131" s="132"/>
      <c r="DV131" s="20">
        <f t="shared" si="670"/>
        <v>0</v>
      </c>
      <c r="DW131" s="133"/>
      <c r="DX131" s="131">
        <f t="shared" si="671"/>
        <v>1</v>
      </c>
      <c r="DY131" s="20">
        <f t="shared" si="672"/>
        <v>0</v>
      </c>
      <c r="DZ131" s="132"/>
      <c r="EA131" s="134">
        <f t="shared" si="673"/>
        <v>0</v>
      </c>
      <c r="EB131" s="80">
        <f t="shared" si="674"/>
        <v>0</v>
      </c>
      <c r="EC131" s="249" t="str">
        <f t="shared" si="675"/>
        <v xml:space="preserve"> </v>
      </c>
      <c r="ED131" s="135">
        <f t="shared" si="676"/>
        <v>0</v>
      </c>
      <c r="EE131" s="20">
        <f t="shared" si="677"/>
        <v>0</v>
      </c>
      <c r="EF131" s="21">
        <f t="shared" si="678"/>
        <v>0</v>
      </c>
      <c r="EG131" s="131">
        <f t="shared" si="589"/>
        <v>1</v>
      </c>
      <c r="EH131" s="20">
        <f t="shared" si="679"/>
        <v>0</v>
      </c>
      <c r="EI131" s="132"/>
      <c r="EJ131" s="20">
        <f t="shared" si="680"/>
        <v>0</v>
      </c>
      <c r="EK131" s="133"/>
      <c r="EL131" s="131">
        <f t="shared" si="681"/>
        <v>1</v>
      </c>
      <c r="EM131" s="20">
        <f t="shared" si="682"/>
        <v>0</v>
      </c>
      <c r="EN131" s="132"/>
      <c r="EO131" s="134">
        <f t="shared" si="683"/>
        <v>0</v>
      </c>
      <c r="EP131" s="80">
        <f t="shared" si="684"/>
        <v>0</v>
      </c>
      <c r="EQ131" s="249" t="str">
        <f t="shared" si="685"/>
        <v xml:space="preserve"> </v>
      </c>
      <c r="ER131" s="135">
        <f t="shared" si="686"/>
        <v>0</v>
      </c>
      <c r="ES131" s="20">
        <f t="shared" si="687"/>
        <v>0</v>
      </c>
      <c r="ET131" s="21">
        <f t="shared" si="688"/>
        <v>0</v>
      </c>
      <c r="EU131" s="131">
        <f t="shared" si="590"/>
        <v>1</v>
      </c>
      <c r="EV131" s="20">
        <f t="shared" si="689"/>
        <v>0</v>
      </c>
      <c r="EW131" s="132"/>
      <c r="EX131" s="20">
        <f t="shared" si="690"/>
        <v>0</v>
      </c>
      <c r="EY131" s="133"/>
      <c r="EZ131" s="131">
        <f t="shared" si="691"/>
        <v>1</v>
      </c>
      <c r="FA131" s="20">
        <f t="shared" si="692"/>
        <v>0</v>
      </c>
      <c r="FB131" s="132"/>
      <c r="FC131" s="134">
        <f t="shared" si="693"/>
        <v>0</v>
      </c>
      <c r="FD131" s="80">
        <f t="shared" si="694"/>
        <v>0</v>
      </c>
      <c r="FE131" s="249" t="str">
        <f t="shared" si="695"/>
        <v xml:space="preserve"> </v>
      </c>
      <c r="FO131" s="129" t="str">
        <f t="shared" si="696"/>
        <v>B/III</v>
      </c>
    </row>
    <row r="132" spans="2:171" x14ac:dyDescent="0.25">
      <c r="B132" s="130" t="s">
        <v>301</v>
      </c>
      <c r="C132" s="121"/>
      <c r="D132" s="255"/>
      <c r="E132" s="416" t="str">
        <f>'Pályáztatási szakasz'!E133:F133</f>
        <v>Költségelem megnevezés…</v>
      </c>
      <c r="F132" s="416"/>
      <c r="G132" s="250">
        <f>'Pályáztatási szakasz'!G133</f>
        <v>0</v>
      </c>
      <c r="H132" s="251">
        <f>'Pályáztatási szakasz'!AT133</f>
        <v>0</v>
      </c>
      <c r="I132" s="20">
        <f>'Pályáztatási szakasz'!AW133</f>
        <v>0</v>
      </c>
      <c r="J132" s="67">
        <f t="shared" si="580"/>
        <v>0</v>
      </c>
      <c r="K132" s="131">
        <f>'Pályáztatási szakasz'!AY133</f>
        <v>1</v>
      </c>
      <c r="L132" s="20">
        <f t="shared" si="591"/>
        <v>0</v>
      </c>
      <c r="M132" s="132"/>
      <c r="N132" s="20">
        <f>J132-L132</f>
        <v>0</v>
      </c>
      <c r="O132" s="133"/>
      <c r="P132" s="131">
        <f>'Pályáztatási szakasz'!BD133</f>
        <v>1</v>
      </c>
      <c r="Q132" s="20">
        <f>ROUND((P132*L132),0)</f>
        <v>0</v>
      </c>
      <c r="R132" s="132"/>
      <c r="S132" s="184">
        <f t="shared" si="594"/>
        <v>0</v>
      </c>
      <c r="T132" s="40">
        <f>'Pályáztatási szakasz'!W133</f>
        <v>0</v>
      </c>
      <c r="U132" s="249" t="str">
        <f t="shared" ref="U132:U141" si="697">IF(AH132&lt;&gt;0,"Kérem, indokolja az eltérést!"," ")</f>
        <v xml:space="preserve"> </v>
      </c>
      <c r="V132" s="135">
        <f t="shared" si="596"/>
        <v>0</v>
      </c>
      <c r="W132" s="20">
        <f>I132</f>
        <v>0</v>
      </c>
      <c r="X132" s="21">
        <f>V132*W132</f>
        <v>0</v>
      </c>
      <c r="Y132" s="131">
        <f t="shared" si="581"/>
        <v>1</v>
      </c>
      <c r="Z132" s="20">
        <f t="shared" si="599"/>
        <v>0</v>
      </c>
      <c r="AA132" s="132"/>
      <c r="AB132" s="20">
        <f t="shared" si="600"/>
        <v>0</v>
      </c>
      <c r="AC132" s="133"/>
      <c r="AD132" s="131">
        <f t="shared" si="601"/>
        <v>1</v>
      </c>
      <c r="AE132" s="20">
        <f t="shared" si="602"/>
        <v>0</v>
      </c>
      <c r="AF132" s="132"/>
      <c r="AG132" s="134">
        <f t="shared" si="603"/>
        <v>0</v>
      </c>
      <c r="AH132" s="80">
        <f t="shared" si="604"/>
        <v>0</v>
      </c>
      <c r="AI132" s="249" t="str">
        <f t="shared" si="605"/>
        <v xml:space="preserve"> </v>
      </c>
      <c r="AJ132" s="135">
        <f t="shared" si="606"/>
        <v>0</v>
      </c>
      <c r="AK132" s="20">
        <f>W132</f>
        <v>0</v>
      </c>
      <c r="AL132" s="21">
        <f>AJ132*AK132</f>
        <v>0</v>
      </c>
      <c r="AM132" s="131">
        <f t="shared" si="582"/>
        <v>1</v>
      </c>
      <c r="AN132" s="20">
        <f t="shared" si="609"/>
        <v>0</v>
      </c>
      <c r="AO132" s="132"/>
      <c r="AP132" s="20">
        <f t="shared" si="610"/>
        <v>0</v>
      </c>
      <c r="AQ132" s="133"/>
      <c r="AR132" s="131">
        <f t="shared" si="611"/>
        <v>1</v>
      </c>
      <c r="AS132" s="20">
        <f t="shared" si="612"/>
        <v>0</v>
      </c>
      <c r="AT132" s="132"/>
      <c r="AU132" s="134">
        <f t="shared" si="613"/>
        <v>0</v>
      </c>
      <c r="AV132" s="80">
        <f t="shared" si="614"/>
        <v>0</v>
      </c>
      <c r="AW132" s="249" t="str">
        <f t="shared" si="615"/>
        <v xml:space="preserve"> </v>
      </c>
      <c r="AX132" s="135">
        <f t="shared" si="616"/>
        <v>0</v>
      </c>
      <c r="AY132" s="20">
        <f>AK132</f>
        <v>0</v>
      </c>
      <c r="AZ132" s="21">
        <f>AX132*AY132</f>
        <v>0</v>
      </c>
      <c r="BA132" s="131">
        <f t="shared" si="583"/>
        <v>1</v>
      </c>
      <c r="BB132" s="20">
        <f t="shared" si="619"/>
        <v>0</v>
      </c>
      <c r="BC132" s="132"/>
      <c r="BD132" s="20">
        <f t="shared" si="620"/>
        <v>0</v>
      </c>
      <c r="BE132" s="133"/>
      <c r="BF132" s="131">
        <f t="shared" si="621"/>
        <v>1</v>
      </c>
      <c r="BG132" s="20">
        <f t="shared" si="622"/>
        <v>0</v>
      </c>
      <c r="BH132" s="132"/>
      <c r="BI132" s="134">
        <f t="shared" si="623"/>
        <v>0</v>
      </c>
      <c r="BJ132" s="80">
        <f t="shared" si="624"/>
        <v>0</v>
      </c>
      <c r="BK132" s="249" t="str">
        <f t="shared" si="625"/>
        <v xml:space="preserve"> </v>
      </c>
      <c r="BL132" s="135">
        <f t="shared" si="626"/>
        <v>0</v>
      </c>
      <c r="BM132" s="20">
        <f>AY132</f>
        <v>0</v>
      </c>
      <c r="BN132" s="21">
        <f>BL132*BM132</f>
        <v>0</v>
      </c>
      <c r="BO132" s="131">
        <f t="shared" si="584"/>
        <v>1</v>
      </c>
      <c r="BP132" s="20">
        <f t="shared" si="629"/>
        <v>0</v>
      </c>
      <c r="BQ132" s="132"/>
      <c r="BR132" s="20">
        <f t="shared" si="630"/>
        <v>0</v>
      </c>
      <c r="BS132" s="133"/>
      <c r="BT132" s="131">
        <f t="shared" si="631"/>
        <v>1</v>
      </c>
      <c r="BU132" s="20">
        <f t="shared" si="632"/>
        <v>0</v>
      </c>
      <c r="BV132" s="132"/>
      <c r="BW132" s="134">
        <f t="shared" si="633"/>
        <v>0</v>
      </c>
      <c r="BX132" s="80">
        <f t="shared" si="634"/>
        <v>0</v>
      </c>
      <c r="BY132" s="249" t="str">
        <f t="shared" si="635"/>
        <v xml:space="preserve"> </v>
      </c>
      <c r="BZ132" s="135">
        <f t="shared" si="636"/>
        <v>0</v>
      </c>
      <c r="CA132" s="20">
        <f>BM132</f>
        <v>0</v>
      </c>
      <c r="CB132" s="21">
        <f>BZ132*CA132</f>
        <v>0</v>
      </c>
      <c r="CC132" s="131">
        <f t="shared" si="585"/>
        <v>1</v>
      </c>
      <c r="CD132" s="20">
        <f t="shared" si="639"/>
        <v>0</v>
      </c>
      <c r="CE132" s="132"/>
      <c r="CF132" s="20">
        <f t="shared" si="640"/>
        <v>0</v>
      </c>
      <c r="CG132" s="133"/>
      <c r="CH132" s="131">
        <f t="shared" si="641"/>
        <v>1</v>
      </c>
      <c r="CI132" s="20">
        <f t="shared" si="642"/>
        <v>0</v>
      </c>
      <c r="CJ132" s="132"/>
      <c r="CK132" s="134">
        <f t="shared" si="643"/>
        <v>0</v>
      </c>
      <c r="CL132" s="80">
        <f t="shared" si="644"/>
        <v>0</v>
      </c>
      <c r="CM132" s="249" t="str">
        <f t="shared" si="645"/>
        <v xml:space="preserve"> </v>
      </c>
      <c r="CN132" s="135">
        <f t="shared" si="646"/>
        <v>0</v>
      </c>
      <c r="CO132" s="20">
        <f>CA132</f>
        <v>0</v>
      </c>
      <c r="CP132" s="21">
        <f>CN132*CO132</f>
        <v>0</v>
      </c>
      <c r="CQ132" s="131">
        <f t="shared" si="586"/>
        <v>1</v>
      </c>
      <c r="CR132" s="20">
        <f t="shared" si="649"/>
        <v>0</v>
      </c>
      <c r="CS132" s="132"/>
      <c r="CT132" s="20">
        <f t="shared" si="650"/>
        <v>0</v>
      </c>
      <c r="CU132" s="133"/>
      <c r="CV132" s="131">
        <f t="shared" si="651"/>
        <v>1</v>
      </c>
      <c r="CW132" s="20">
        <f t="shared" si="652"/>
        <v>0</v>
      </c>
      <c r="CX132" s="132"/>
      <c r="CY132" s="134">
        <f t="shared" si="653"/>
        <v>0</v>
      </c>
      <c r="CZ132" s="80">
        <f t="shared" si="654"/>
        <v>0</v>
      </c>
      <c r="DA132" s="249" t="str">
        <f t="shared" si="655"/>
        <v xml:space="preserve"> </v>
      </c>
      <c r="DB132" s="135">
        <f t="shared" si="656"/>
        <v>0</v>
      </c>
      <c r="DC132" s="20">
        <f>CO132</f>
        <v>0</v>
      </c>
      <c r="DD132" s="21">
        <f>DB132*DC132</f>
        <v>0</v>
      </c>
      <c r="DE132" s="131">
        <f t="shared" si="587"/>
        <v>1</v>
      </c>
      <c r="DF132" s="20">
        <f t="shared" si="659"/>
        <v>0</v>
      </c>
      <c r="DG132" s="132"/>
      <c r="DH132" s="20">
        <f t="shared" si="660"/>
        <v>0</v>
      </c>
      <c r="DI132" s="133"/>
      <c r="DJ132" s="131">
        <f t="shared" si="661"/>
        <v>1</v>
      </c>
      <c r="DK132" s="20">
        <f t="shared" si="662"/>
        <v>0</v>
      </c>
      <c r="DL132" s="132"/>
      <c r="DM132" s="134">
        <f t="shared" si="663"/>
        <v>0</v>
      </c>
      <c r="DN132" s="80">
        <f t="shared" si="664"/>
        <v>0</v>
      </c>
      <c r="DO132" s="249" t="str">
        <f t="shared" si="665"/>
        <v xml:space="preserve"> </v>
      </c>
      <c r="DP132" s="135">
        <f t="shared" si="666"/>
        <v>0</v>
      </c>
      <c r="DQ132" s="20">
        <f>DC132</f>
        <v>0</v>
      </c>
      <c r="DR132" s="21">
        <f>DP132*DQ132</f>
        <v>0</v>
      </c>
      <c r="DS132" s="131">
        <f t="shared" si="588"/>
        <v>1</v>
      </c>
      <c r="DT132" s="20">
        <f t="shared" si="669"/>
        <v>0</v>
      </c>
      <c r="DU132" s="132"/>
      <c r="DV132" s="20">
        <f t="shared" si="670"/>
        <v>0</v>
      </c>
      <c r="DW132" s="133"/>
      <c r="DX132" s="131">
        <f t="shared" si="671"/>
        <v>1</v>
      </c>
      <c r="DY132" s="20">
        <f t="shared" si="672"/>
        <v>0</v>
      </c>
      <c r="DZ132" s="132"/>
      <c r="EA132" s="134">
        <f t="shared" si="673"/>
        <v>0</v>
      </c>
      <c r="EB132" s="80">
        <f t="shared" si="674"/>
        <v>0</v>
      </c>
      <c r="EC132" s="249" t="str">
        <f t="shared" si="675"/>
        <v xml:space="preserve"> </v>
      </c>
      <c r="ED132" s="135">
        <f t="shared" si="676"/>
        <v>0</v>
      </c>
      <c r="EE132" s="20">
        <f>DQ132</f>
        <v>0</v>
      </c>
      <c r="EF132" s="21">
        <f>ED132*EE132</f>
        <v>0</v>
      </c>
      <c r="EG132" s="131">
        <f t="shared" si="589"/>
        <v>1</v>
      </c>
      <c r="EH132" s="20">
        <f t="shared" si="679"/>
        <v>0</v>
      </c>
      <c r="EI132" s="132"/>
      <c r="EJ132" s="20">
        <f t="shared" si="680"/>
        <v>0</v>
      </c>
      <c r="EK132" s="133"/>
      <c r="EL132" s="131">
        <f t="shared" si="681"/>
        <v>1</v>
      </c>
      <c r="EM132" s="20">
        <f t="shared" si="682"/>
        <v>0</v>
      </c>
      <c r="EN132" s="132"/>
      <c r="EO132" s="134">
        <f t="shared" si="683"/>
        <v>0</v>
      </c>
      <c r="EP132" s="80">
        <f t="shared" si="684"/>
        <v>0</v>
      </c>
      <c r="EQ132" s="249" t="str">
        <f t="shared" si="685"/>
        <v xml:space="preserve"> </v>
      </c>
      <c r="ER132" s="135">
        <f t="shared" si="686"/>
        <v>0</v>
      </c>
      <c r="ES132" s="20">
        <f>EE132</f>
        <v>0</v>
      </c>
      <c r="ET132" s="21">
        <f>ER132*ES132</f>
        <v>0</v>
      </c>
      <c r="EU132" s="131">
        <f t="shared" si="590"/>
        <v>1</v>
      </c>
      <c r="EV132" s="20">
        <f t="shared" si="689"/>
        <v>0</v>
      </c>
      <c r="EW132" s="132"/>
      <c r="EX132" s="20">
        <f t="shared" si="690"/>
        <v>0</v>
      </c>
      <c r="EY132" s="133"/>
      <c r="EZ132" s="131">
        <f t="shared" si="691"/>
        <v>1</v>
      </c>
      <c r="FA132" s="20">
        <f t="shared" si="692"/>
        <v>0</v>
      </c>
      <c r="FB132" s="132"/>
      <c r="FC132" s="134">
        <f t="shared" si="693"/>
        <v>0</v>
      </c>
      <c r="FD132" s="80">
        <f t="shared" si="694"/>
        <v>0</v>
      </c>
      <c r="FE132" s="249" t="str">
        <f t="shared" si="695"/>
        <v xml:space="preserve"> </v>
      </c>
      <c r="FO132" s="129" t="str">
        <f t="shared" si="696"/>
        <v>B/III</v>
      </c>
    </row>
    <row r="133" spans="2:171" x14ac:dyDescent="0.25">
      <c r="B133" s="130" t="s">
        <v>302</v>
      </c>
      <c r="C133" s="121"/>
      <c r="D133" s="255"/>
      <c r="E133" s="416" t="str">
        <f>'Pályáztatási szakasz'!E134:F134</f>
        <v>Költségelem megnevezés…</v>
      </c>
      <c r="F133" s="416"/>
      <c r="G133" s="250">
        <f>'Pályáztatási szakasz'!G134</f>
        <v>0</v>
      </c>
      <c r="H133" s="251">
        <f>'Pályáztatási szakasz'!AT134</f>
        <v>0</v>
      </c>
      <c r="I133" s="20">
        <f>'Pályáztatási szakasz'!AW134</f>
        <v>0</v>
      </c>
      <c r="J133" s="67">
        <f t="shared" si="580"/>
        <v>0</v>
      </c>
      <c r="K133" s="131">
        <f>'Pályáztatási szakasz'!AY134</f>
        <v>1</v>
      </c>
      <c r="L133" s="20">
        <f t="shared" si="591"/>
        <v>0</v>
      </c>
      <c r="M133" s="132"/>
      <c r="N133" s="20">
        <f>J133-L133</f>
        <v>0</v>
      </c>
      <c r="O133" s="133"/>
      <c r="P133" s="131">
        <f>'Pályáztatási szakasz'!BD134</f>
        <v>1</v>
      </c>
      <c r="Q133" s="20">
        <f>ROUND((P133*L133),0)</f>
        <v>0</v>
      </c>
      <c r="R133" s="132"/>
      <c r="S133" s="184">
        <f t="shared" si="594"/>
        <v>0</v>
      </c>
      <c r="T133" s="40">
        <f>'Pályáztatási szakasz'!W134</f>
        <v>0</v>
      </c>
      <c r="U133" s="249" t="str">
        <f t="shared" si="697"/>
        <v xml:space="preserve"> </v>
      </c>
      <c r="V133" s="135">
        <f t="shared" si="596"/>
        <v>0</v>
      </c>
      <c r="W133" s="20">
        <f>I133</f>
        <v>0</v>
      </c>
      <c r="X133" s="21">
        <f>V133*W133</f>
        <v>0</v>
      </c>
      <c r="Y133" s="131">
        <f t="shared" si="581"/>
        <v>1</v>
      </c>
      <c r="Z133" s="20">
        <f t="shared" si="599"/>
        <v>0</v>
      </c>
      <c r="AA133" s="132"/>
      <c r="AB133" s="20">
        <f t="shared" si="600"/>
        <v>0</v>
      </c>
      <c r="AC133" s="133"/>
      <c r="AD133" s="131">
        <f t="shared" si="601"/>
        <v>1</v>
      </c>
      <c r="AE133" s="20">
        <f t="shared" si="602"/>
        <v>0</v>
      </c>
      <c r="AF133" s="132"/>
      <c r="AG133" s="134">
        <f t="shared" si="603"/>
        <v>0</v>
      </c>
      <c r="AH133" s="80">
        <f t="shared" si="604"/>
        <v>0</v>
      </c>
      <c r="AI133" s="249" t="str">
        <f t="shared" si="605"/>
        <v xml:space="preserve"> </v>
      </c>
      <c r="AJ133" s="135">
        <f t="shared" si="606"/>
        <v>0</v>
      </c>
      <c r="AK133" s="20">
        <f>W133</f>
        <v>0</v>
      </c>
      <c r="AL133" s="21">
        <f>AJ133*AK133</f>
        <v>0</v>
      </c>
      <c r="AM133" s="131">
        <f t="shared" si="582"/>
        <v>1</v>
      </c>
      <c r="AN133" s="20">
        <f t="shared" si="609"/>
        <v>0</v>
      </c>
      <c r="AO133" s="132"/>
      <c r="AP133" s="20">
        <f t="shared" si="610"/>
        <v>0</v>
      </c>
      <c r="AQ133" s="133"/>
      <c r="AR133" s="131">
        <f t="shared" si="611"/>
        <v>1</v>
      </c>
      <c r="AS133" s="20">
        <f t="shared" si="612"/>
        <v>0</v>
      </c>
      <c r="AT133" s="132"/>
      <c r="AU133" s="134">
        <f t="shared" si="613"/>
        <v>0</v>
      </c>
      <c r="AV133" s="80">
        <f t="shared" si="614"/>
        <v>0</v>
      </c>
      <c r="AW133" s="249" t="str">
        <f t="shared" si="615"/>
        <v xml:space="preserve"> </v>
      </c>
      <c r="AX133" s="135">
        <f t="shared" si="616"/>
        <v>0</v>
      </c>
      <c r="AY133" s="20">
        <f>AK133</f>
        <v>0</v>
      </c>
      <c r="AZ133" s="21">
        <f>AX133*AY133</f>
        <v>0</v>
      </c>
      <c r="BA133" s="131">
        <f t="shared" si="583"/>
        <v>1</v>
      </c>
      <c r="BB133" s="20">
        <f t="shared" si="619"/>
        <v>0</v>
      </c>
      <c r="BC133" s="132"/>
      <c r="BD133" s="20">
        <f t="shared" si="620"/>
        <v>0</v>
      </c>
      <c r="BE133" s="133"/>
      <c r="BF133" s="131">
        <f t="shared" si="621"/>
        <v>1</v>
      </c>
      <c r="BG133" s="20">
        <f t="shared" si="622"/>
        <v>0</v>
      </c>
      <c r="BH133" s="132"/>
      <c r="BI133" s="134">
        <f t="shared" si="623"/>
        <v>0</v>
      </c>
      <c r="BJ133" s="80">
        <f t="shared" si="624"/>
        <v>0</v>
      </c>
      <c r="BK133" s="249" t="str">
        <f t="shared" si="625"/>
        <v xml:space="preserve"> </v>
      </c>
      <c r="BL133" s="135">
        <f t="shared" si="626"/>
        <v>0</v>
      </c>
      <c r="BM133" s="20">
        <f>AY133</f>
        <v>0</v>
      </c>
      <c r="BN133" s="21">
        <f>BL133*BM133</f>
        <v>0</v>
      </c>
      <c r="BO133" s="131">
        <f t="shared" si="584"/>
        <v>1</v>
      </c>
      <c r="BP133" s="20">
        <f t="shared" si="629"/>
        <v>0</v>
      </c>
      <c r="BQ133" s="132"/>
      <c r="BR133" s="20">
        <f t="shared" si="630"/>
        <v>0</v>
      </c>
      <c r="BS133" s="133"/>
      <c r="BT133" s="131">
        <f t="shared" si="631"/>
        <v>1</v>
      </c>
      <c r="BU133" s="20">
        <f t="shared" si="632"/>
        <v>0</v>
      </c>
      <c r="BV133" s="132"/>
      <c r="BW133" s="134">
        <f t="shared" si="633"/>
        <v>0</v>
      </c>
      <c r="BX133" s="80">
        <f t="shared" si="634"/>
        <v>0</v>
      </c>
      <c r="BY133" s="249" t="str">
        <f t="shared" si="635"/>
        <v xml:space="preserve"> </v>
      </c>
      <c r="BZ133" s="135">
        <f t="shared" si="636"/>
        <v>0</v>
      </c>
      <c r="CA133" s="20">
        <f>BM133</f>
        <v>0</v>
      </c>
      <c r="CB133" s="21">
        <f>BZ133*CA133</f>
        <v>0</v>
      </c>
      <c r="CC133" s="131">
        <f t="shared" si="585"/>
        <v>1</v>
      </c>
      <c r="CD133" s="20">
        <f t="shared" si="639"/>
        <v>0</v>
      </c>
      <c r="CE133" s="132"/>
      <c r="CF133" s="20">
        <f t="shared" si="640"/>
        <v>0</v>
      </c>
      <c r="CG133" s="133"/>
      <c r="CH133" s="131">
        <f t="shared" si="641"/>
        <v>1</v>
      </c>
      <c r="CI133" s="20">
        <f t="shared" si="642"/>
        <v>0</v>
      </c>
      <c r="CJ133" s="132"/>
      <c r="CK133" s="134">
        <f t="shared" si="643"/>
        <v>0</v>
      </c>
      <c r="CL133" s="80">
        <f t="shared" si="644"/>
        <v>0</v>
      </c>
      <c r="CM133" s="249" t="str">
        <f t="shared" si="645"/>
        <v xml:space="preserve"> </v>
      </c>
      <c r="CN133" s="135">
        <f t="shared" si="646"/>
        <v>0</v>
      </c>
      <c r="CO133" s="20">
        <f>CA133</f>
        <v>0</v>
      </c>
      <c r="CP133" s="21">
        <f>CN133*CO133</f>
        <v>0</v>
      </c>
      <c r="CQ133" s="131">
        <f t="shared" si="586"/>
        <v>1</v>
      </c>
      <c r="CR133" s="20">
        <f t="shared" si="649"/>
        <v>0</v>
      </c>
      <c r="CS133" s="132"/>
      <c r="CT133" s="20">
        <f t="shared" si="650"/>
        <v>0</v>
      </c>
      <c r="CU133" s="133"/>
      <c r="CV133" s="131">
        <f t="shared" si="651"/>
        <v>1</v>
      </c>
      <c r="CW133" s="20">
        <f t="shared" si="652"/>
        <v>0</v>
      </c>
      <c r="CX133" s="132"/>
      <c r="CY133" s="134">
        <f t="shared" si="653"/>
        <v>0</v>
      </c>
      <c r="CZ133" s="80">
        <f t="shared" si="654"/>
        <v>0</v>
      </c>
      <c r="DA133" s="249" t="str">
        <f t="shared" si="655"/>
        <v xml:space="preserve"> </v>
      </c>
      <c r="DB133" s="135">
        <f t="shared" si="656"/>
        <v>0</v>
      </c>
      <c r="DC133" s="20">
        <f>CO133</f>
        <v>0</v>
      </c>
      <c r="DD133" s="21">
        <f>DB133*DC133</f>
        <v>0</v>
      </c>
      <c r="DE133" s="131">
        <f t="shared" si="587"/>
        <v>1</v>
      </c>
      <c r="DF133" s="20">
        <f t="shared" si="659"/>
        <v>0</v>
      </c>
      <c r="DG133" s="132"/>
      <c r="DH133" s="20">
        <f t="shared" si="660"/>
        <v>0</v>
      </c>
      <c r="DI133" s="133"/>
      <c r="DJ133" s="131">
        <f t="shared" si="661"/>
        <v>1</v>
      </c>
      <c r="DK133" s="20">
        <f t="shared" si="662"/>
        <v>0</v>
      </c>
      <c r="DL133" s="132"/>
      <c r="DM133" s="134">
        <f t="shared" si="663"/>
        <v>0</v>
      </c>
      <c r="DN133" s="80">
        <f t="shared" si="664"/>
        <v>0</v>
      </c>
      <c r="DO133" s="249" t="str">
        <f t="shared" si="665"/>
        <v xml:space="preserve"> </v>
      </c>
      <c r="DP133" s="135">
        <f t="shared" si="666"/>
        <v>0</v>
      </c>
      <c r="DQ133" s="20">
        <f>DC133</f>
        <v>0</v>
      </c>
      <c r="DR133" s="21">
        <f>DP133*DQ133</f>
        <v>0</v>
      </c>
      <c r="DS133" s="131">
        <f t="shared" si="588"/>
        <v>1</v>
      </c>
      <c r="DT133" s="20">
        <f t="shared" si="669"/>
        <v>0</v>
      </c>
      <c r="DU133" s="132"/>
      <c r="DV133" s="20">
        <f t="shared" si="670"/>
        <v>0</v>
      </c>
      <c r="DW133" s="133"/>
      <c r="DX133" s="131">
        <f t="shared" si="671"/>
        <v>1</v>
      </c>
      <c r="DY133" s="20">
        <f t="shared" si="672"/>
        <v>0</v>
      </c>
      <c r="DZ133" s="132"/>
      <c r="EA133" s="134">
        <f t="shared" si="673"/>
        <v>0</v>
      </c>
      <c r="EB133" s="80">
        <f t="shared" si="674"/>
        <v>0</v>
      </c>
      <c r="EC133" s="249" t="str">
        <f t="shared" si="675"/>
        <v xml:space="preserve"> </v>
      </c>
      <c r="ED133" s="135">
        <f t="shared" si="676"/>
        <v>0</v>
      </c>
      <c r="EE133" s="20">
        <f>DQ133</f>
        <v>0</v>
      </c>
      <c r="EF133" s="21">
        <f>ED133*EE133</f>
        <v>0</v>
      </c>
      <c r="EG133" s="131">
        <f t="shared" si="589"/>
        <v>1</v>
      </c>
      <c r="EH133" s="20">
        <f t="shared" si="679"/>
        <v>0</v>
      </c>
      <c r="EI133" s="132"/>
      <c r="EJ133" s="20">
        <f t="shared" si="680"/>
        <v>0</v>
      </c>
      <c r="EK133" s="133"/>
      <c r="EL133" s="131">
        <f t="shared" si="681"/>
        <v>1</v>
      </c>
      <c r="EM133" s="20">
        <f t="shared" si="682"/>
        <v>0</v>
      </c>
      <c r="EN133" s="132"/>
      <c r="EO133" s="134">
        <f t="shared" si="683"/>
        <v>0</v>
      </c>
      <c r="EP133" s="80">
        <f t="shared" si="684"/>
        <v>0</v>
      </c>
      <c r="EQ133" s="249" t="str">
        <f t="shared" si="685"/>
        <v xml:space="preserve"> </v>
      </c>
      <c r="ER133" s="135">
        <f t="shared" si="686"/>
        <v>0</v>
      </c>
      <c r="ES133" s="20">
        <f>EE133</f>
        <v>0</v>
      </c>
      <c r="ET133" s="21">
        <f>ER133*ES133</f>
        <v>0</v>
      </c>
      <c r="EU133" s="131">
        <f t="shared" si="590"/>
        <v>1</v>
      </c>
      <c r="EV133" s="20">
        <f t="shared" si="689"/>
        <v>0</v>
      </c>
      <c r="EW133" s="132"/>
      <c r="EX133" s="20">
        <f t="shared" si="690"/>
        <v>0</v>
      </c>
      <c r="EY133" s="133"/>
      <c r="EZ133" s="131">
        <f t="shared" si="691"/>
        <v>1</v>
      </c>
      <c r="FA133" s="20">
        <f t="shared" si="692"/>
        <v>0</v>
      </c>
      <c r="FB133" s="132"/>
      <c r="FC133" s="134">
        <f t="shared" si="693"/>
        <v>0</v>
      </c>
      <c r="FD133" s="80">
        <f t="shared" si="694"/>
        <v>0</v>
      </c>
      <c r="FE133" s="249" t="str">
        <f t="shared" si="695"/>
        <v xml:space="preserve"> </v>
      </c>
      <c r="FO133" s="129" t="str">
        <f t="shared" si="696"/>
        <v>B/III</v>
      </c>
    </row>
    <row r="134" spans="2:171" x14ac:dyDescent="0.25">
      <c r="B134" s="130" t="s">
        <v>303</v>
      </c>
      <c r="C134" s="121"/>
      <c r="D134" s="255"/>
      <c r="E134" s="416" t="str">
        <f>'Pályáztatási szakasz'!E135:F135</f>
        <v>Költségelem megnevezés…</v>
      </c>
      <c r="F134" s="416"/>
      <c r="G134" s="250">
        <f>'Pályáztatási szakasz'!G135</f>
        <v>0</v>
      </c>
      <c r="H134" s="251">
        <f>'Pályáztatási szakasz'!AT135</f>
        <v>0</v>
      </c>
      <c r="I134" s="20">
        <f>'Pályáztatási szakasz'!AW135</f>
        <v>0</v>
      </c>
      <c r="J134" s="67">
        <f t="shared" si="580"/>
        <v>0</v>
      </c>
      <c r="K134" s="131">
        <f>'Pályáztatási szakasz'!AY135</f>
        <v>1</v>
      </c>
      <c r="L134" s="20">
        <f t="shared" si="591"/>
        <v>0</v>
      </c>
      <c r="M134" s="132"/>
      <c r="N134" s="20">
        <f>J134-L134</f>
        <v>0</v>
      </c>
      <c r="O134" s="133"/>
      <c r="P134" s="131">
        <f>'Pályáztatási szakasz'!BD135</f>
        <v>1</v>
      </c>
      <c r="Q134" s="20">
        <f>ROUND((P134*L134),0)</f>
        <v>0</v>
      </c>
      <c r="R134" s="132"/>
      <c r="S134" s="184">
        <f t="shared" si="594"/>
        <v>0</v>
      </c>
      <c r="T134" s="40">
        <f>'Pályáztatási szakasz'!W135</f>
        <v>0</v>
      </c>
      <c r="U134" s="249" t="str">
        <f t="shared" si="697"/>
        <v xml:space="preserve"> </v>
      </c>
      <c r="V134" s="135">
        <f t="shared" si="596"/>
        <v>0</v>
      </c>
      <c r="W134" s="20">
        <f>I134</f>
        <v>0</v>
      </c>
      <c r="X134" s="21">
        <f>V134*W134</f>
        <v>0</v>
      </c>
      <c r="Y134" s="131">
        <f t="shared" si="581"/>
        <v>1</v>
      </c>
      <c r="Z134" s="20">
        <f>ROUND((X134*Y134),0)</f>
        <v>0</v>
      </c>
      <c r="AA134" s="132"/>
      <c r="AB134" s="20">
        <f t="shared" si="600"/>
        <v>0</v>
      </c>
      <c r="AC134" s="133"/>
      <c r="AD134" s="131">
        <f t="shared" si="601"/>
        <v>1</v>
      </c>
      <c r="AE134" s="20">
        <f t="shared" si="602"/>
        <v>0</v>
      </c>
      <c r="AF134" s="132"/>
      <c r="AG134" s="134">
        <f t="shared" si="603"/>
        <v>0</v>
      </c>
      <c r="AH134" s="80">
        <f t="shared" si="604"/>
        <v>0</v>
      </c>
      <c r="AI134" s="249" t="str">
        <f t="shared" si="605"/>
        <v xml:space="preserve"> </v>
      </c>
      <c r="AJ134" s="135">
        <f t="shared" si="606"/>
        <v>0</v>
      </c>
      <c r="AK134" s="20">
        <f>W134</f>
        <v>0</v>
      </c>
      <c r="AL134" s="21">
        <f>AJ134*AK134</f>
        <v>0</v>
      </c>
      <c r="AM134" s="131">
        <f t="shared" si="582"/>
        <v>1</v>
      </c>
      <c r="AN134" s="20">
        <f>ROUND((AL134*AM134),0)</f>
        <v>0</v>
      </c>
      <c r="AO134" s="132"/>
      <c r="AP134" s="20">
        <f t="shared" si="610"/>
        <v>0</v>
      </c>
      <c r="AQ134" s="133"/>
      <c r="AR134" s="131">
        <f t="shared" si="611"/>
        <v>1</v>
      </c>
      <c r="AS134" s="20">
        <f t="shared" si="612"/>
        <v>0</v>
      </c>
      <c r="AT134" s="132"/>
      <c r="AU134" s="134">
        <f t="shared" si="613"/>
        <v>0</v>
      </c>
      <c r="AV134" s="80">
        <f t="shared" si="614"/>
        <v>0</v>
      </c>
      <c r="AW134" s="249" t="str">
        <f t="shared" si="615"/>
        <v xml:space="preserve"> </v>
      </c>
      <c r="AX134" s="135">
        <f t="shared" si="616"/>
        <v>0</v>
      </c>
      <c r="AY134" s="20">
        <f>AK134</f>
        <v>0</v>
      </c>
      <c r="AZ134" s="21">
        <f>AX134*AY134</f>
        <v>0</v>
      </c>
      <c r="BA134" s="131">
        <f t="shared" si="583"/>
        <v>1</v>
      </c>
      <c r="BB134" s="20">
        <f>ROUND((AZ134*BA134),0)</f>
        <v>0</v>
      </c>
      <c r="BC134" s="132"/>
      <c r="BD134" s="20">
        <f t="shared" si="620"/>
        <v>0</v>
      </c>
      <c r="BE134" s="133"/>
      <c r="BF134" s="131">
        <f t="shared" si="621"/>
        <v>1</v>
      </c>
      <c r="BG134" s="20">
        <f t="shared" si="622"/>
        <v>0</v>
      </c>
      <c r="BH134" s="132"/>
      <c r="BI134" s="134">
        <f t="shared" si="623"/>
        <v>0</v>
      </c>
      <c r="BJ134" s="80">
        <f t="shared" si="624"/>
        <v>0</v>
      </c>
      <c r="BK134" s="249" t="str">
        <f t="shared" si="625"/>
        <v xml:space="preserve"> </v>
      </c>
      <c r="BL134" s="135">
        <f t="shared" si="626"/>
        <v>0</v>
      </c>
      <c r="BM134" s="20">
        <f>AY134</f>
        <v>0</v>
      </c>
      <c r="BN134" s="21">
        <f>BL134*BM134</f>
        <v>0</v>
      </c>
      <c r="BO134" s="131">
        <f t="shared" si="584"/>
        <v>1</v>
      </c>
      <c r="BP134" s="20">
        <f>ROUND((BN134*BO134),0)</f>
        <v>0</v>
      </c>
      <c r="BQ134" s="132"/>
      <c r="BR134" s="20">
        <f t="shared" si="630"/>
        <v>0</v>
      </c>
      <c r="BS134" s="133"/>
      <c r="BT134" s="131">
        <f t="shared" si="631"/>
        <v>1</v>
      </c>
      <c r="BU134" s="20">
        <f t="shared" si="632"/>
        <v>0</v>
      </c>
      <c r="BV134" s="132"/>
      <c r="BW134" s="134">
        <f t="shared" si="633"/>
        <v>0</v>
      </c>
      <c r="BX134" s="80">
        <f t="shared" si="634"/>
        <v>0</v>
      </c>
      <c r="BY134" s="249" t="str">
        <f t="shared" si="635"/>
        <v xml:space="preserve"> </v>
      </c>
      <c r="BZ134" s="135">
        <f t="shared" si="636"/>
        <v>0</v>
      </c>
      <c r="CA134" s="20">
        <f>BM134</f>
        <v>0</v>
      </c>
      <c r="CB134" s="21">
        <f>BZ134*CA134</f>
        <v>0</v>
      </c>
      <c r="CC134" s="131">
        <f t="shared" si="585"/>
        <v>1</v>
      </c>
      <c r="CD134" s="20">
        <f>ROUND((CB134*CC134),0)</f>
        <v>0</v>
      </c>
      <c r="CE134" s="132"/>
      <c r="CF134" s="20">
        <f t="shared" si="640"/>
        <v>0</v>
      </c>
      <c r="CG134" s="133"/>
      <c r="CH134" s="131">
        <f t="shared" si="641"/>
        <v>1</v>
      </c>
      <c r="CI134" s="20">
        <f t="shared" si="642"/>
        <v>0</v>
      </c>
      <c r="CJ134" s="132"/>
      <c r="CK134" s="134">
        <f t="shared" si="643"/>
        <v>0</v>
      </c>
      <c r="CL134" s="80">
        <f t="shared" si="644"/>
        <v>0</v>
      </c>
      <c r="CM134" s="249" t="str">
        <f t="shared" si="645"/>
        <v xml:space="preserve"> </v>
      </c>
      <c r="CN134" s="135">
        <f t="shared" si="646"/>
        <v>0</v>
      </c>
      <c r="CO134" s="20">
        <f>CA134</f>
        <v>0</v>
      </c>
      <c r="CP134" s="21">
        <f>CN134*CO134</f>
        <v>0</v>
      </c>
      <c r="CQ134" s="131">
        <f t="shared" si="586"/>
        <v>1</v>
      </c>
      <c r="CR134" s="20">
        <f>ROUND((CP134*CQ134),0)</f>
        <v>0</v>
      </c>
      <c r="CS134" s="132"/>
      <c r="CT134" s="20">
        <f t="shared" si="650"/>
        <v>0</v>
      </c>
      <c r="CU134" s="133"/>
      <c r="CV134" s="131">
        <f t="shared" si="651"/>
        <v>1</v>
      </c>
      <c r="CW134" s="20">
        <f t="shared" si="652"/>
        <v>0</v>
      </c>
      <c r="CX134" s="132"/>
      <c r="CY134" s="134">
        <f t="shared" si="653"/>
        <v>0</v>
      </c>
      <c r="CZ134" s="80">
        <f t="shared" si="654"/>
        <v>0</v>
      </c>
      <c r="DA134" s="249" t="str">
        <f t="shared" si="655"/>
        <v xml:space="preserve"> </v>
      </c>
      <c r="DB134" s="135">
        <f t="shared" si="656"/>
        <v>0</v>
      </c>
      <c r="DC134" s="20">
        <f>CO134</f>
        <v>0</v>
      </c>
      <c r="DD134" s="21">
        <f>DB134*DC134</f>
        <v>0</v>
      </c>
      <c r="DE134" s="131">
        <f t="shared" si="587"/>
        <v>1</v>
      </c>
      <c r="DF134" s="20">
        <f>ROUND((DD134*DE134),0)</f>
        <v>0</v>
      </c>
      <c r="DG134" s="132"/>
      <c r="DH134" s="20">
        <f t="shared" si="660"/>
        <v>0</v>
      </c>
      <c r="DI134" s="133"/>
      <c r="DJ134" s="131">
        <f t="shared" si="661"/>
        <v>1</v>
      </c>
      <c r="DK134" s="20">
        <f t="shared" si="662"/>
        <v>0</v>
      </c>
      <c r="DL134" s="132"/>
      <c r="DM134" s="134">
        <f t="shared" si="663"/>
        <v>0</v>
      </c>
      <c r="DN134" s="80">
        <f t="shared" si="664"/>
        <v>0</v>
      </c>
      <c r="DO134" s="249" t="str">
        <f t="shared" si="665"/>
        <v xml:space="preserve"> </v>
      </c>
      <c r="DP134" s="135">
        <f t="shared" si="666"/>
        <v>0</v>
      </c>
      <c r="DQ134" s="20">
        <f>DC134</f>
        <v>0</v>
      </c>
      <c r="DR134" s="21">
        <f>DP134*DQ134</f>
        <v>0</v>
      </c>
      <c r="DS134" s="131">
        <f t="shared" si="588"/>
        <v>1</v>
      </c>
      <c r="DT134" s="20">
        <f>ROUND((DR134*DS134),0)</f>
        <v>0</v>
      </c>
      <c r="DU134" s="132"/>
      <c r="DV134" s="20">
        <f t="shared" si="670"/>
        <v>0</v>
      </c>
      <c r="DW134" s="133"/>
      <c r="DX134" s="131">
        <f t="shared" si="671"/>
        <v>1</v>
      </c>
      <c r="DY134" s="20">
        <f t="shared" si="672"/>
        <v>0</v>
      </c>
      <c r="DZ134" s="132"/>
      <c r="EA134" s="134">
        <f t="shared" si="673"/>
        <v>0</v>
      </c>
      <c r="EB134" s="80">
        <f t="shared" si="674"/>
        <v>0</v>
      </c>
      <c r="EC134" s="249" t="str">
        <f t="shared" si="675"/>
        <v xml:space="preserve"> </v>
      </c>
      <c r="ED134" s="135">
        <f t="shared" si="676"/>
        <v>0</v>
      </c>
      <c r="EE134" s="20">
        <f>DQ134</f>
        <v>0</v>
      </c>
      <c r="EF134" s="21">
        <f>ED134*EE134</f>
        <v>0</v>
      </c>
      <c r="EG134" s="131">
        <f t="shared" si="589"/>
        <v>1</v>
      </c>
      <c r="EH134" s="20">
        <f>ROUND((EF134*EG134),0)</f>
        <v>0</v>
      </c>
      <c r="EI134" s="132"/>
      <c r="EJ134" s="20">
        <f t="shared" si="680"/>
        <v>0</v>
      </c>
      <c r="EK134" s="133"/>
      <c r="EL134" s="131">
        <f t="shared" si="681"/>
        <v>1</v>
      </c>
      <c r="EM134" s="20">
        <f t="shared" si="682"/>
        <v>0</v>
      </c>
      <c r="EN134" s="132"/>
      <c r="EO134" s="134">
        <f t="shared" si="683"/>
        <v>0</v>
      </c>
      <c r="EP134" s="80">
        <f t="shared" si="684"/>
        <v>0</v>
      </c>
      <c r="EQ134" s="249" t="str">
        <f t="shared" si="685"/>
        <v xml:space="preserve"> </v>
      </c>
      <c r="ER134" s="135">
        <f t="shared" si="686"/>
        <v>0</v>
      </c>
      <c r="ES134" s="20">
        <f>EE134</f>
        <v>0</v>
      </c>
      <c r="ET134" s="21">
        <f>ER134*ES134</f>
        <v>0</v>
      </c>
      <c r="EU134" s="131">
        <f t="shared" si="590"/>
        <v>1</v>
      </c>
      <c r="EV134" s="20">
        <f>ROUND((ET134*EU134),0)</f>
        <v>0</v>
      </c>
      <c r="EW134" s="132"/>
      <c r="EX134" s="20">
        <f t="shared" si="690"/>
        <v>0</v>
      </c>
      <c r="EY134" s="133"/>
      <c r="EZ134" s="131">
        <f t="shared" si="691"/>
        <v>1</v>
      </c>
      <c r="FA134" s="20">
        <f t="shared" si="692"/>
        <v>0</v>
      </c>
      <c r="FB134" s="132"/>
      <c r="FC134" s="134">
        <f t="shared" si="693"/>
        <v>0</v>
      </c>
      <c r="FD134" s="80">
        <f t="shared" si="694"/>
        <v>0</v>
      </c>
      <c r="FE134" s="249" t="str">
        <f t="shared" si="695"/>
        <v xml:space="preserve"> </v>
      </c>
      <c r="FO134" s="129" t="str">
        <f t="shared" si="696"/>
        <v>B/III</v>
      </c>
    </row>
    <row r="135" spans="2:171" x14ac:dyDescent="0.25">
      <c r="B135" s="120" t="s">
        <v>62</v>
      </c>
      <c r="C135" s="121"/>
      <c r="D135" s="417" t="s">
        <v>8</v>
      </c>
      <c r="E135" s="418"/>
      <c r="F135" s="419"/>
      <c r="G135" s="122"/>
      <c r="H135" s="123"/>
      <c r="I135" s="5"/>
      <c r="J135" s="65">
        <f>L135+N135</f>
        <v>0</v>
      </c>
      <c r="K135" s="71"/>
      <c r="L135" s="5">
        <f>+M135</f>
        <v>0</v>
      </c>
      <c r="M135" s="125">
        <f>+SUMIF($FO$6:$FO$627,$B135,L$6:L$627)</f>
        <v>0</v>
      </c>
      <c r="N135" s="5">
        <f>O135</f>
        <v>0</v>
      </c>
      <c r="O135" s="126">
        <f>+SUMIF($FO$6:$FO$627,$B135,N$6:N$627)</f>
        <v>0</v>
      </c>
      <c r="P135" s="136"/>
      <c r="Q135" s="5">
        <f>R135</f>
        <v>0</v>
      </c>
      <c r="R135" s="125">
        <f>+SUMIF($FO$6:$FO$627,$B135,Q$6:Q$627)</f>
        <v>0</v>
      </c>
      <c r="S135" s="6">
        <f>SUM(S136:S155)</f>
        <v>0</v>
      </c>
      <c r="T135" s="40"/>
      <c r="U135" s="249"/>
      <c r="V135" s="128"/>
      <c r="W135" s="5"/>
      <c r="X135" s="6">
        <f>Z135+AB135</f>
        <v>0</v>
      </c>
      <c r="Y135" s="71"/>
      <c r="Z135" s="5">
        <f>+AA135</f>
        <v>0</v>
      </c>
      <c r="AA135" s="125">
        <f>+SUMIF($FO$6:$FO$627,$B135,Z$6:Z$627)</f>
        <v>0</v>
      </c>
      <c r="AB135" s="5">
        <f>AC135</f>
        <v>0</v>
      </c>
      <c r="AC135" s="126">
        <f>+SUMIF($FO$6:$FO$627,$B135,AB$6:AB$627)</f>
        <v>0</v>
      </c>
      <c r="AD135" s="136"/>
      <c r="AE135" s="5">
        <f>AF135</f>
        <v>0</v>
      </c>
      <c r="AF135" s="125">
        <f>+SUMIF($FO$6:$FO$627,$B135,AE$6:AE$627)</f>
        <v>0</v>
      </c>
      <c r="AG135" s="65">
        <f>SUM(AG136:AG155)</f>
        <v>0</v>
      </c>
      <c r="AH135" s="12"/>
      <c r="AI135" s="249"/>
      <c r="AJ135" s="128"/>
      <c r="AK135" s="5"/>
      <c r="AL135" s="6">
        <f>AN135+AP135</f>
        <v>0</v>
      </c>
      <c r="AM135" s="71"/>
      <c r="AN135" s="5">
        <f>+AO135</f>
        <v>0</v>
      </c>
      <c r="AO135" s="125">
        <f>+SUMIF($FO$6:$FO$627,$B135,AN$6:AN$627)</f>
        <v>0</v>
      </c>
      <c r="AP135" s="5">
        <f>AQ135</f>
        <v>0</v>
      </c>
      <c r="AQ135" s="126">
        <f>+SUMIF($FO$6:$FO$627,$B135,AP$6:AP$627)</f>
        <v>0</v>
      </c>
      <c r="AR135" s="136"/>
      <c r="AS135" s="5">
        <f>AT135</f>
        <v>0</v>
      </c>
      <c r="AT135" s="125">
        <f>+SUMIF($FO$6:$FO$627,$B135,AS$6:AS$627)</f>
        <v>0</v>
      </c>
      <c r="AU135" s="65">
        <f>SUM(AU136:AU155)</f>
        <v>0</v>
      </c>
      <c r="AV135" s="12"/>
      <c r="AW135" s="249"/>
      <c r="AX135" s="128"/>
      <c r="AY135" s="5"/>
      <c r="AZ135" s="6">
        <f>BB135+BD135</f>
        <v>0</v>
      </c>
      <c r="BA135" s="71"/>
      <c r="BB135" s="5">
        <f>+BC135</f>
        <v>0</v>
      </c>
      <c r="BC135" s="125">
        <f>+SUMIF($FO$6:$FO$627,$B135,BB$6:BB$627)</f>
        <v>0</v>
      </c>
      <c r="BD135" s="5">
        <f>BE135</f>
        <v>0</v>
      </c>
      <c r="BE135" s="126">
        <f>+SUMIF($FO$6:$FO$627,$B135,BD$6:BD$627)</f>
        <v>0</v>
      </c>
      <c r="BF135" s="136"/>
      <c r="BG135" s="5">
        <f>BH135</f>
        <v>0</v>
      </c>
      <c r="BH135" s="125">
        <f>+SUMIF($FO$6:$FO$627,$B135,BG$6:BG$627)</f>
        <v>0</v>
      </c>
      <c r="BI135" s="65">
        <f>SUM(BI136:BI155)</f>
        <v>0</v>
      </c>
      <c r="BJ135" s="12"/>
      <c r="BK135" s="249"/>
      <c r="BL135" s="128"/>
      <c r="BM135" s="5"/>
      <c r="BN135" s="6">
        <f>BP135+BR135</f>
        <v>0</v>
      </c>
      <c r="BO135" s="71"/>
      <c r="BP135" s="5">
        <f>+BQ135</f>
        <v>0</v>
      </c>
      <c r="BQ135" s="125">
        <f>+SUMIF($FO$6:$FO$627,$B135,BP$6:BP$627)</f>
        <v>0</v>
      </c>
      <c r="BR135" s="5">
        <f>BS135</f>
        <v>0</v>
      </c>
      <c r="BS135" s="126">
        <f>+SUMIF($FO$6:$FO$627,$B135,BR$6:BR$627)</f>
        <v>0</v>
      </c>
      <c r="BT135" s="136"/>
      <c r="BU135" s="5">
        <f>BV135</f>
        <v>0</v>
      </c>
      <c r="BV135" s="125">
        <f>+SUMIF($FO$6:$FO$627,$B135,BU$6:BU$627)</f>
        <v>0</v>
      </c>
      <c r="BW135" s="65">
        <f>SUM(BW136:BW155)</f>
        <v>0</v>
      </c>
      <c r="BX135" s="12"/>
      <c r="BY135" s="249"/>
      <c r="BZ135" s="128"/>
      <c r="CA135" s="5"/>
      <c r="CB135" s="6">
        <f>CD135+CF135</f>
        <v>0</v>
      </c>
      <c r="CC135" s="71"/>
      <c r="CD135" s="5">
        <f>+CE135</f>
        <v>0</v>
      </c>
      <c r="CE135" s="125">
        <f>+SUMIF($FO$6:$FO$627,$B135,CD$6:CD$627)</f>
        <v>0</v>
      </c>
      <c r="CF135" s="5">
        <f>CG135</f>
        <v>0</v>
      </c>
      <c r="CG135" s="126">
        <f>+SUMIF($FO$6:$FO$627,$B135,CF$6:CF$627)</f>
        <v>0</v>
      </c>
      <c r="CH135" s="136"/>
      <c r="CI135" s="5">
        <f>CJ135</f>
        <v>0</v>
      </c>
      <c r="CJ135" s="125">
        <f>+SUMIF($FO$6:$FO$627,$B135,CI$6:CI$627)</f>
        <v>0</v>
      </c>
      <c r="CK135" s="65">
        <f>SUM(CK136:CK155)</f>
        <v>0</v>
      </c>
      <c r="CL135" s="12"/>
      <c r="CM135" s="249"/>
      <c r="CN135" s="128"/>
      <c r="CO135" s="5"/>
      <c r="CP135" s="6">
        <f>CR135+CT135</f>
        <v>0</v>
      </c>
      <c r="CQ135" s="71"/>
      <c r="CR135" s="5">
        <f>+CS135</f>
        <v>0</v>
      </c>
      <c r="CS135" s="125">
        <f>+SUMIF($FO$6:$FO$627,$B135,CR$6:CR$627)</f>
        <v>0</v>
      </c>
      <c r="CT135" s="5">
        <f>CU135</f>
        <v>0</v>
      </c>
      <c r="CU135" s="126">
        <f>+SUMIF($FO$6:$FO$627,$B135,CT$6:CT$627)</f>
        <v>0</v>
      </c>
      <c r="CV135" s="136"/>
      <c r="CW135" s="5">
        <f>CX135</f>
        <v>0</v>
      </c>
      <c r="CX135" s="125">
        <f>+SUMIF($FO$6:$FO$627,$B135,CW$6:CW$627)</f>
        <v>0</v>
      </c>
      <c r="CY135" s="65">
        <f>SUM(CY136:CY155)</f>
        <v>0</v>
      </c>
      <c r="CZ135" s="12"/>
      <c r="DA135" s="249"/>
      <c r="DB135" s="128"/>
      <c r="DC135" s="5"/>
      <c r="DD135" s="6">
        <f>DF135+DH135</f>
        <v>0</v>
      </c>
      <c r="DE135" s="71"/>
      <c r="DF135" s="5">
        <f>+DG135</f>
        <v>0</v>
      </c>
      <c r="DG135" s="125">
        <f>+SUMIF($FO$6:$FO$627,$B135,DF$6:DF$627)</f>
        <v>0</v>
      </c>
      <c r="DH135" s="5">
        <f>DI135</f>
        <v>0</v>
      </c>
      <c r="DI135" s="126">
        <f>+SUMIF($FO$6:$FO$627,$B135,DH$6:DH$627)</f>
        <v>0</v>
      </c>
      <c r="DJ135" s="136"/>
      <c r="DK135" s="5">
        <f>DL135</f>
        <v>0</v>
      </c>
      <c r="DL135" s="125">
        <f>+SUMIF($FO$6:$FO$627,$B135,DK$6:DK$627)</f>
        <v>0</v>
      </c>
      <c r="DM135" s="65">
        <f>SUM(DM136:DM155)</f>
        <v>0</v>
      </c>
      <c r="DN135" s="12"/>
      <c r="DO135" s="249"/>
      <c r="DP135" s="128"/>
      <c r="DQ135" s="5"/>
      <c r="DR135" s="6">
        <f>DT135+DV135</f>
        <v>0</v>
      </c>
      <c r="DS135" s="71"/>
      <c r="DT135" s="5">
        <f>+DU135</f>
        <v>0</v>
      </c>
      <c r="DU135" s="125">
        <f>+SUMIF($FO$6:$FO$627,$B135,DT$6:DT$627)</f>
        <v>0</v>
      </c>
      <c r="DV135" s="5">
        <f>DW135</f>
        <v>0</v>
      </c>
      <c r="DW135" s="126">
        <f>+SUMIF($FO$6:$FO$627,$B135,DV$6:DV$627)</f>
        <v>0</v>
      </c>
      <c r="DX135" s="136"/>
      <c r="DY135" s="5">
        <f>DZ135</f>
        <v>0</v>
      </c>
      <c r="DZ135" s="125">
        <f>+SUMIF($FO$6:$FO$627,$B135,DY$6:DY$627)</f>
        <v>0</v>
      </c>
      <c r="EA135" s="65">
        <f>SUM(EA136:EA155)</f>
        <v>0</v>
      </c>
      <c r="EB135" s="12"/>
      <c r="EC135" s="249"/>
      <c r="ED135" s="128"/>
      <c r="EE135" s="5"/>
      <c r="EF135" s="6">
        <f>EH135+EJ135</f>
        <v>0</v>
      </c>
      <c r="EG135" s="71"/>
      <c r="EH135" s="5">
        <f>+EI135</f>
        <v>0</v>
      </c>
      <c r="EI135" s="125">
        <f>+SUMIF($FO$6:$FO$627,$B135,EH$6:EH$627)</f>
        <v>0</v>
      </c>
      <c r="EJ135" s="5">
        <f>EK135</f>
        <v>0</v>
      </c>
      <c r="EK135" s="126">
        <f>+SUMIF($FO$6:$FO$627,$B135,EJ$6:EJ$627)</f>
        <v>0</v>
      </c>
      <c r="EL135" s="136"/>
      <c r="EM135" s="5">
        <f>EN135</f>
        <v>0</v>
      </c>
      <c r="EN135" s="125">
        <f>+SUMIF($FO$6:$FO$627,$B135,EM$6:EM$627)</f>
        <v>0</v>
      </c>
      <c r="EO135" s="65">
        <f>SUM(EO136:EO155)</f>
        <v>0</v>
      </c>
      <c r="EP135" s="12"/>
      <c r="EQ135" s="249"/>
      <c r="ER135" s="128"/>
      <c r="ES135" s="5"/>
      <c r="ET135" s="6">
        <f>EV135+EX135</f>
        <v>0</v>
      </c>
      <c r="EU135" s="71"/>
      <c r="EV135" s="5">
        <f>+EW135</f>
        <v>0</v>
      </c>
      <c r="EW135" s="125">
        <f>+SUMIF($FO$6:$FO$627,$B135,EV$6:EV$627)</f>
        <v>0</v>
      </c>
      <c r="EX135" s="5">
        <f>EY135</f>
        <v>0</v>
      </c>
      <c r="EY135" s="126">
        <f>+SUMIF($FO$6:$FO$627,$B135,EX$6:EX$627)</f>
        <v>0</v>
      </c>
      <c r="EZ135" s="136"/>
      <c r="FA135" s="5">
        <f>FB135</f>
        <v>0</v>
      </c>
      <c r="FB135" s="125">
        <f>+SUMIF($FO$6:$FO$627,$B135,FA$6:FA$627)</f>
        <v>0</v>
      </c>
      <c r="FC135" s="65">
        <f>SUM(FC136:FC155)</f>
        <v>0</v>
      </c>
      <c r="FD135" s="12"/>
      <c r="FE135" s="249"/>
      <c r="FO135" s="129" t="str">
        <f t="shared" ref="FO135:FO144" si="698">+IF(LEFT(RIGHT(B135,2),1)="/",SUBSTITUTE(B135,RIGHT(B135,2),""),"")</f>
        <v/>
      </c>
    </row>
    <row r="136" spans="2:171" ht="18.75" customHeight="1" x14ac:dyDescent="0.25">
      <c r="B136" s="130" t="s">
        <v>63</v>
      </c>
      <c r="C136" s="121"/>
      <c r="D136" s="121"/>
      <c r="E136" s="416" t="str">
        <f>'Pályáztatási szakasz'!E137:F137</f>
        <v>Költségelem megnevezés…</v>
      </c>
      <c r="F136" s="416"/>
      <c r="G136" s="250">
        <f>'Pályáztatási szakasz'!G137</f>
        <v>0</v>
      </c>
      <c r="H136" s="251">
        <f>'Pályáztatási szakasz'!AT137</f>
        <v>0</v>
      </c>
      <c r="I136" s="20">
        <f>'Pályáztatási szakasz'!AW137</f>
        <v>0</v>
      </c>
      <c r="J136" s="67">
        <f t="shared" ref="J136:J155" si="699">H136*I136</f>
        <v>0</v>
      </c>
      <c r="K136" s="131">
        <f>'Pályáztatási szakasz'!AY137</f>
        <v>1</v>
      </c>
      <c r="L136" s="20">
        <f>ROUND((J136*K136),0)</f>
        <v>0</v>
      </c>
      <c r="M136" s="132"/>
      <c r="N136" s="20">
        <f t="shared" ref="N136:N141" si="700">J136-L136</f>
        <v>0</v>
      </c>
      <c r="O136" s="133"/>
      <c r="P136" s="131">
        <f>'Pályáztatási szakasz'!BD137</f>
        <v>1</v>
      </c>
      <c r="Q136" s="20">
        <f t="shared" ref="Q136:Q153" si="701">ROUND((P136*L136),0)</f>
        <v>0</v>
      </c>
      <c r="R136" s="132"/>
      <c r="S136" s="184">
        <f>L136-Q136</f>
        <v>0</v>
      </c>
      <c r="T136" s="40">
        <f>'Pályáztatási szakasz'!W137</f>
        <v>0</v>
      </c>
      <c r="U136" s="249" t="str">
        <f t="shared" si="697"/>
        <v xml:space="preserve"> </v>
      </c>
      <c r="V136" s="135">
        <f t="shared" ref="V136:V155" si="702">H136</f>
        <v>0</v>
      </c>
      <c r="W136" s="20">
        <f t="shared" ref="W136:W153" si="703">I136</f>
        <v>0</v>
      </c>
      <c r="X136" s="21">
        <f t="shared" ref="X136:X141" si="704">V136*W136</f>
        <v>0</v>
      </c>
      <c r="Y136" s="131">
        <f t="shared" ref="Y136:Y155" si="705">K136</f>
        <v>1</v>
      </c>
      <c r="Z136" s="20">
        <f>ROUND((X136*Y136),0)</f>
        <v>0</v>
      </c>
      <c r="AA136" s="132"/>
      <c r="AB136" s="20">
        <f t="shared" ref="AB136:AB155" si="706">X136-Z136</f>
        <v>0</v>
      </c>
      <c r="AC136" s="133"/>
      <c r="AD136" s="131">
        <f>P136</f>
        <v>1</v>
      </c>
      <c r="AE136" s="20">
        <f t="shared" ref="AE136:AE155" si="707">ROUND((AD136*Z136),0)</f>
        <v>0</v>
      </c>
      <c r="AF136" s="132"/>
      <c r="AG136" s="134">
        <f>Z136-AE136</f>
        <v>0</v>
      </c>
      <c r="AH136" s="80">
        <f>Z136-L136</f>
        <v>0</v>
      </c>
      <c r="AI136" s="249" t="str">
        <f t="shared" si="605"/>
        <v xml:space="preserve"> </v>
      </c>
      <c r="AJ136" s="135">
        <f t="shared" ref="AJ136:AJ155" si="708">V136</f>
        <v>0</v>
      </c>
      <c r="AK136" s="20">
        <f t="shared" ref="AK136:AK153" si="709">W136</f>
        <v>0</v>
      </c>
      <c r="AL136" s="21">
        <f t="shared" ref="AL136:AL150" si="710">AJ136*AK136</f>
        <v>0</v>
      </c>
      <c r="AM136" s="131">
        <f t="shared" ref="AM136:AM155" si="711">Y136</f>
        <v>1</v>
      </c>
      <c r="AN136" s="20">
        <f>ROUND((AL136*AM136),0)</f>
        <v>0</v>
      </c>
      <c r="AO136" s="132"/>
      <c r="AP136" s="20">
        <f t="shared" ref="AP136:AP155" si="712">AL136-AN136</f>
        <v>0</v>
      </c>
      <c r="AQ136" s="133"/>
      <c r="AR136" s="131">
        <f>AD136</f>
        <v>1</v>
      </c>
      <c r="AS136" s="20">
        <f t="shared" ref="AS136:AS155" si="713">ROUND((AR136*AN136),0)</f>
        <v>0</v>
      </c>
      <c r="AT136" s="132"/>
      <c r="AU136" s="134">
        <f>AN136-AS136</f>
        <v>0</v>
      </c>
      <c r="AV136" s="80">
        <f>AN136-Z136</f>
        <v>0</v>
      </c>
      <c r="AW136" s="249" t="str">
        <f t="shared" si="615"/>
        <v xml:space="preserve"> </v>
      </c>
      <c r="AX136" s="135">
        <f t="shared" ref="AX136:AX155" si="714">AJ136</f>
        <v>0</v>
      </c>
      <c r="AY136" s="20">
        <f t="shared" ref="AY136:AY153" si="715">AK136</f>
        <v>0</v>
      </c>
      <c r="AZ136" s="21">
        <f t="shared" ref="AZ136:AZ150" si="716">AX136*AY136</f>
        <v>0</v>
      </c>
      <c r="BA136" s="131">
        <f t="shared" ref="BA136:BA155" si="717">AM136</f>
        <v>1</v>
      </c>
      <c r="BB136" s="20">
        <f>ROUND((AZ136*BA136),0)</f>
        <v>0</v>
      </c>
      <c r="BC136" s="132"/>
      <c r="BD136" s="20">
        <f t="shared" ref="BD136:BD155" si="718">AZ136-BB136</f>
        <v>0</v>
      </c>
      <c r="BE136" s="133"/>
      <c r="BF136" s="131">
        <f>AR136</f>
        <v>1</v>
      </c>
      <c r="BG136" s="20">
        <f t="shared" ref="BG136:BG155" si="719">ROUND((BF136*BB136),0)</f>
        <v>0</v>
      </c>
      <c r="BH136" s="132"/>
      <c r="BI136" s="134">
        <f>BB136-BG136</f>
        <v>0</v>
      </c>
      <c r="BJ136" s="80">
        <f>BB136-AN136</f>
        <v>0</v>
      </c>
      <c r="BK136" s="249" t="str">
        <f t="shared" si="625"/>
        <v xml:space="preserve"> </v>
      </c>
      <c r="BL136" s="135">
        <f t="shared" ref="BL136:BL155" si="720">AX136</f>
        <v>0</v>
      </c>
      <c r="BM136" s="20">
        <f t="shared" ref="BM136:BM153" si="721">AY136</f>
        <v>0</v>
      </c>
      <c r="BN136" s="21">
        <f t="shared" ref="BN136:BN150" si="722">BL136*BM136</f>
        <v>0</v>
      </c>
      <c r="BO136" s="131">
        <f t="shared" ref="BO136:BO155" si="723">BA136</f>
        <v>1</v>
      </c>
      <c r="BP136" s="20">
        <f>ROUND((BN136*BO136),0)</f>
        <v>0</v>
      </c>
      <c r="BQ136" s="132"/>
      <c r="BR136" s="20">
        <f t="shared" ref="BR136:BR155" si="724">BN136-BP136</f>
        <v>0</v>
      </c>
      <c r="BS136" s="133"/>
      <c r="BT136" s="131">
        <f>BF136</f>
        <v>1</v>
      </c>
      <c r="BU136" s="20">
        <f t="shared" ref="BU136:BU155" si="725">ROUND((BT136*BP136),0)</f>
        <v>0</v>
      </c>
      <c r="BV136" s="132"/>
      <c r="BW136" s="134">
        <f>BP136-BU136</f>
        <v>0</v>
      </c>
      <c r="BX136" s="80">
        <f>BP136-BB136</f>
        <v>0</v>
      </c>
      <c r="BY136" s="249" t="str">
        <f t="shared" si="635"/>
        <v xml:space="preserve"> </v>
      </c>
      <c r="BZ136" s="135">
        <f t="shared" ref="BZ136:BZ155" si="726">BL136</f>
        <v>0</v>
      </c>
      <c r="CA136" s="20">
        <f t="shared" ref="CA136:CA153" si="727">BM136</f>
        <v>0</v>
      </c>
      <c r="CB136" s="21">
        <f t="shared" ref="CB136:CB150" si="728">BZ136*CA136</f>
        <v>0</v>
      </c>
      <c r="CC136" s="131">
        <f t="shared" ref="CC136:CC155" si="729">BO136</f>
        <v>1</v>
      </c>
      <c r="CD136" s="20">
        <f>ROUND((CB136*CC136),0)</f>
        <v>0</v>
      </c>
      <c r="CE136" s="132"/>
      <c r="CF136" s="20">
        <f t="shared" ref="CF136:CF155" si="730">CB136-CD136</f>
        <v>0</v>
      </c>
      <c r="CG136" s="133"/>
      <c r="CH136" s="131">
        <f>BT136</f>
        <v>1</v>
      </c>
      <c r="CI136" s="20">
        <f t="shared" ref="CI136:CI155" si="731">ROUND((CH136*CD136),0)</f>
        <v>0</v>
      </c>
      <c r="CJ136" s="132"/>
      <c r="CK136" s="134">
        <f>CD136-CI136</f>
        <v>0</v>
      </c>
      <c r="CL136" s="80">
        <f>CD136-BP136</f>
        <v>0</v>
      </c>
      <c r="CM136" s="249" t="str">
        <f t="shared" si="645"/>
        <v xml:space="preserve"> </v>
      </c>
      <c r="CN136" s="135">
        <f t="shared" ref="CN136:CN155" si="732">BZ136</f>
        <v>0</v>
      </c>
      <c r="CO136" s="20">
        <f t="shared" ref="CO136:CO153" si="733">CA136</f>
        <v>0</v>
      </c>
      <c r="CP136" s="21">
        <f t="shared" ref="CP136:CP150" si="734">CN136*CO136</f>
        <v>0</v>
      </c>
      <c r="CQ136" s="131">
        <f t="shared" ref="CQ136:CQ155" si="735">CC136</f>
        <v>1</v>
      </c>
      <c r="CR136" s="20">
        <f>ROUND((CP136*CQ136),0)</f>
        <v>0</v>
      </c>
      <c r="CS136" s="132"/>
      <c r="CT136" s="20">
        <f t="shared" ref="CT136:CT155" si="736">CP136-CR136</f>
        <v>0</v>
      </c>
      <c r="CU136" s="133"/>
      <c r="CV136" s="131">
        <f>CH136</f>
        <v>1</v>
      </c>
      <c r="CW136" s="20">
        <f t="shared" ref="CW136:CW155" si="737">ROUND((CV136*CR136),0)</f>
        <v>0</v>
      </c>
      <c r="CX136" s="132"/>
      <c r="CY136" s="134">
        <f>CR136-CW136</f>
        <v>0</v>
      </c>
      <c r="CZ136" s="80">
        <f>CR136-CD136</f>
        <v>0</v>
      </c>
      <c r="DA136" s="249" t="str">
        <f t="shared" si="655"/>
        <v xml:space="preserve"> </v>
      </c>
      <c r="DB136" s="135">
        <f t="shared" ref="DB136:DB155" si="738">CN136</f>
        <v>0</v>
      </c>
      <c r="DC136" s="20">
        <f t="shared" ref="DC136:DC153" si="739">CO136</f>
        <v>0</v>
      </c>
      <c r="DD136" s="21">
        <f t="shared" ref="DD136:DD150" si="740">DB136*DC136</f>
        <v>0</v>
      </c>
      <c r="DE136" s="131">
        <f t="shared" ref="DE136:DE155" si="741">CQ136</f>
        <v>1</v>
      </c>
      <c r="DF136" s="20">
        <f>ROUND((DD136*DE136),0)</f>
        <v>0</v>
      </c>
      <c r="DG136" s="132"/>
      <c r="DH136" s="20">
        <f t="shared" ref="DH136:DH155" si="742">DD136-DF136</f>
        <v>0</v>
      </c>
      <c r="DI136" s="133"/>
      <c r="DJ136" s="131">
        <f>CV136</f>
        <v>1</v>
      </c>
      <c r="DK136" s="20">
        <f t="shared" ref="DK136:DK155" si="743">ROUND((DJ136*DF136),0)</f>
        <v>0</v>
      </c>
      <c r="DL136" s="132"/>
      <c r="DM136" s="134">
        <f>DF136-DK136</f>
        <v>0</v>
      </c>
      <c r="DN136" s="80">
        <f>DF136-CR136</f>
        <v>0</v>
      </c>
      <c r="DO136" s="249" t="str">
        <f t="shared" si="665"/>
        <v xml:space="preserve"> </v>
      </c>
      <c r="DP136" s="135">
        <f t="shared" ref="DP136:DP155" si="744">DB136</f>
        <v>0</v>
      </c>
      <c r="DQ136" s="20">
        <f t="shared" ref="DQ136:DQ153" si="745">DC136</f>
        <v>0</v>
      </c>
      <c r="DR136" s="21">
        <f t="shared" ref="DR136:DR150" si="746">DP136*DQ136</f>
        <v>0</v>
      </c>
      <c r="DS136" s="131">
        <f t="shared" ref="DS136:DS155" si="747">DE136</f>
        <v>1</v>
      </c>
      <c r="DT136" s="20">
        <f>ROUND((DR136*DS136),0)</f>
        <v>0</v>
      </c>
      <c r="DU136" s="132"/>
      <c r="DV136" s="20">
        <f t="shared" ref="DV136:DV155" si="748">DR136-DT136</f>
        <v>0</v>
      </c>
      <c r="DW136" s="133"/>
      <c r="DX136" s="131">
        <f>DJ136</f>
        <v>1</v>
      </c>
      <c r="DY136" s="20">
        <f t="shared" ref="DY136:DY155" si="749">ROUND((DX136*DT136),0)</f>
        <v>0</v>
      </c>
      <c r="DZ136" s="132"/>
      <c r="EA136" s="134">
        <f>DT136-DY136</f>
        <v>0</v>
      </c>
      <c r="EB136" s="80">
        <f>DT136-DF136</f>
        <v>0</v>
      </c>
      <c r="EC136" s="249" t="str">
        <f t="shared" si="675"/>
        <v xml:space="preserve"> </v>
      </c>
      <c r="ED136" s="135">
        <f t="shared" ref="ED136:ED155" si="750">DP136</f>
        <v>0</v>
      </c>
      <c r="EE136" s="20">
        <f t="shared" ref="EE136:EE153" si="751">DQ136</f>
        <v>0</v>
      </c>
      <c r="EF136" s="21">
        <f t="shared" ref="EF136:EF150" si="752">ED136*EE136</f>
        <v>0</v>
      </c>
      <c r="EG136" s="131">
        <f t="shared" ref="EG136:EG155" si="753">DS136</f>
        <v>1</v>
      </c>
      <c r="EH136" s="20">
        <f>ROUND((EF136*EG136),0)</f>
        <v>0</v>
      </c>
      <c r="EI136" s="132"/>
      <c r="EJ136" s="20">
        <f t="shared" ref="EJ136:EJ155" si="754">EF136-EH136</f>
        <v>0</v>
      </c>
      <c r="EK136" s="133"/>
      <c r="EL136" s="131">
        <f>DX136</f>
        <v>1</v>
      </c>
      <c r="EM136" s="20">
        <f t="shared" ref="EM136:EM155" si="755">ROUND((EL136*EH136),0)</f>
        <v>0</v>
      </c>
      <c r="EN136" s="132"/>
      <c r="EO136" s="134">
        <f>EH136-EM136</f>
        <v>0</v>
      </c>
      <c r="EP136" s="80">
        <f>EH136-DT136</f>
        <v>0</v>
      </c>
      <c r="EQ136" s="249" t="str">
        <f t="shared" si="685"/>
        <v xml:space="preserve"> </v>
      </c>
      <c r="ER136" s="135">
        <f t="shared" ref="ER136:ER155" si="756">ED136</f>
        <v>0</v>
      </c>
      <c r="ES136" s="20">
        <f t="shared" ref="ES136:ES153" si="757">EE136</f>
        <v>0</v>
      </c>
      <c r="ET136" s="21">
        <f t="shared" ref="ET136:ET150" si="758">ER136*ES136</f>
        <v>0</v>
      </c>
      <c r="EU136" s="131">
        <f t="shared" ref="EU136:EU155" si="759">EG136</f>
        <v>1</v>
      </c>
      <c r="EV136" s="20">
        <f>ROUND((ET136*EU136),0)</f>
        <v>0</v>
      </c>
      <c r="EW136" s="132"/>
      <c r="EX136" s="20">
        <f t="shared" ref="EX136:EX155" si="760">ET136-EV136</f>
        <v>0</v>
      </c>
      <c r="EY136" s="133"/>
      <c r="EZ136" s="131">
        <f>EL136</f>
        <v>1</v>
      </c>
      <c r="FA136" s="20">
        <f t="shared" ref="FA136:FA155" si="761">ROUND((EZ136*EV136),0)</f>
        <v>0</v>
      </c>
      <c r="FB136" s="132"/>
      <c r="FC136" s="134">
        <f>EV136-FA136</f>
        <v>0</v>
      </c>
      <c r="FD136" s="80">
        <f>EV136-EH136</f>
        <v>0</v>
      </c>
      <c r="FE136" s="249" t="str">
        <f t="shared" si="695"/>
        <v xml:space="preserve"> </v>
      </c>
      <c r="FO136" s="129" t="str">
        <f t="shared" si="698"/>
        <v>B/IV</v>
      </c>
    </row>
    <row r="137" spans="2:171" ht="18.75" customHeight="1" x14ac:dyDescent="0.25">
      <c r="B137" s="130" t="s">
        <v>131</v>
      </c>
      <c r="C137" s="121"/>
      <c r="D137" s="121"/>
      <c r="E137" s="416" t="str">
        <f>'Pályáztatási szakasz'!E138:F138</f>
        <v>Költségelem megnevezés…</v>
      </c>
      <c r="F137" s="416"/>
      <c r="G137" s="250">
        <f>'Pályáztatási szakasz'!G138</f>
        <v>0</v>
      </c>
      <c r="H137" s="251">
        <f>'Pályáztatási szakasz'!AT138</f>
        <v>0</v>
      </c>
      <c r="I137" s="20">
        <f>'Pályáztatási szakasz'!AW138</f>
        <v>0</v>
      </c>
      <c r="J137" s="67">
        <f t="shared" si="699"/>
        <v>0</v>
      </c>
      <c r="K137" s="131">
        <f>'Pályáztatási szakasz'!AY138</f>
        <v>1</v>
      </c>
      <c r="L137" s="20">
        <f t="shared" ref="L137:L155" si="762">ROUND((J137*K137),0)</f>
        <v>0</v>
      </c>
      <c r="M137" s="132"/>
      <c r="N137" s="20">
        <f t="shared" si="700"/>
        <v>0</v>
      </c>
      <c r="O137" s="133"/>
      <c r="P137" s="131">
        <f>100%</f>
        <v>1</v>
      </c>
      <c r="Q137" s="20">
        <f t="shared" si="701"/>
        <v>0</v>
      </c>
      <c r="R137" s="132"/>
      <c r="S137" s="184">
        <f t="shared" ref="S137:S155" si="763">L137-Q137</f>
        <v>0</v>
      </c>
      <c r="T137" s="40">
        <f>'Pályáztatási szakasz'!W138</f>
        <v>0</v>
      </c>
      <c r="U137" s="249" t="str">
        <f t="shared" si="697"/>
        <v xml:space="preserve"> </v>
      </c>
      <c r="V137" s="135">
        <f t="shared" si="702"/>
        <v>0</v>
      </c>
      <c r="W137" s="20">
        <f t="shared" si="703"/>
        <v>0</v>
      </c>
      <c r="X137" s="21">
        <f t="shared" si="704"/>
        <v>0</v>
      </c>
      <c r="Y137" s="131">
        <f t="shared" si="705"/>
        <v>1</v>
      </c>
      <c r="Z137" s="20">
        <f t="shared" ref="Z137:Z154" si="764">ROUND((X137*Y137),0)</f>
        <v>0</v>
      </c>
      <c r="AA137" s="132"/>
      <c r="AB137" s="20">
        <f t="shared" si="706"/>
        <v>0</v>
      </c>
      <c r="AC137" s="133"/>
      <c r="AD137" s="131">
        <f t="shared" ref="AD137:AD155" si="765">P137</f>
        <v>1</v>
      </c>
      <c r="AE137" s="20">
        <f t="shared" si="707"/>
        <v>0</v>
      </c>
      <c r="AF137" s="132"/>
      <c r="AG137" s="134">
        <f t="shared" ref="AG137:AG155" si="766">Z137-AE137</f>
        <v>0</v>
      </c>
      <c r="AH137" s="80">
        <f t="shared" ref="AH137:AH155" si="767">Z137-L137</f>
        <v>0</v>
      </c>
      <c r="AI137" s="249" t="str">
        <f t="shared" si="605"/>
        <v xml:space="preserve"> </v>
      </c>
      <c r="AJ137" s="135">
        <f t="shared" si="708"/>
        <v>0</v>
      </c>
      <c r="AK137" s="20">
        <f t="shared" si="709"/>
        <v>0</v>
      </c>
      <c r="AL137" s="21">
        <f t="shared" si="710"/>
        <v>0</v>
      </c>
      <c r="AM137" s="131">
        <f t="shared" si="711"/>
        <v>1</v>
      </c>
      <c r="AN137" s="20">
        <f t="shared" ref="AN137:AN154" si="768">ROUND((AL137*AM137),0)</f>
        <v>0</v>
      </c>
      <c r="AO137" s="132"/>
      <c r="AP137" s="20">
        <f t="shared" si="712"/>
        <v>0</v>
      </c>
      <c r="AQ137" s="133"/>
      <c r="AR137" s="131">
        <f t="shared" ref="AR137:AR155" si="769">AD137</f>
        <v>1</v>
      </c>
      <c r="AS137" s="20">
        <f t="shared" si="713"/>
        <v>0</v>
      </c>
      <c r="AT137" s="132"/>
      <c r="AU137" s="134">
        <f t="shared" ref="AU137:AU155" si="770">AN137-AS137</f>
        <v>0</v>
      </c>
      <c r="AV137" s="80">
        <f t="shared" ref="AV137:AV155" si="771">AN137-Z137</f>
        <v>0</v>
      </c>
      <c r="AW137" s="249" t="str">
        <f t="shared" si="615"/>
        <v xml:space="preserve"> </v>
      </c>
      <c r="AX137" s="135">
        <f t="shared" si="714"/>
        <v>0</v>
      </c>
      <c r="AY137" s="20">
        <f t="shared" si="715"/>
        <v>0</v>
      </c>
      <c r="AZ137" s="21">
        <f t="shared" si="716"/>
        <v>0</v>
      </c>
      <c r="BA137" s="131">
        <f t="shared" si="717"/>
        <v>1</v>
      </c>
      <c r="BB137" s="20">
        <f t="shared" ref="BB137:BB154" si="772">ROUND((AZ137*BA137),0)</f>
        <v>0</v>
      </c>
      <c r="BC137" s="132"/>
      <c r="BD137" s="20">
        <f t="shared" si="718"/>
        <v>0</v>
      </c>
      <c r="BE137" s="133"/>
      <c r="BF137" s="131">
        <f t="shared" ref="BF137:BF155" si="773">AR137</f>
        <v>1</v>
      </c>
      <c r="BG137" s="20">
        <f t="shared" si="719"/>
        <v>0</v>
      </c>
      <c r="BH137" s="132"/>
      <c r="BI137" s="134">
        <f t="shared" ref="BI137:BI155" si="774">BB137-BG137</f>
        <v>0</v>
      </c>
      <c r="BJ137" s="80">
        <f t="shared" ref="BJ137:BJ155" si="775">BB137-AN137</f>
        <v>0</v>
      </c>
      <c r="BK137" s="249" t="str">
        <f t="shared" si="625"/>
        <v xml:space="preserve"> </v>
      </c>
      <c r="BL137" s="135">
        <f t="shared" si="720"/>
        <v>0</v>
      </c>
      <c r="BM137" s="20">
        <f t="shared" si="721"/>
        <v>0</v>
      </c>
      <c r="BN137" s="21">
        <f t="shared" si="722"/>
        <v>0</v>
      </c>
      <c r="BO137" s="131">
        <f t="shared" si="723"/>
        <v>1</v>
      </c>
      <c r="BP137" s="20">
        <f t="shared" ref="BP137:BP154" si="776">ROUND((BN137*BO137),0)</f>
        <v>0</v>
      </c>
      <c r="BQ137" s="132"/>
      <c r="BR137" s="20">
        <f t="shared" si="724"/>
        <v>0</v>
      </c>
      <c r="BS137" s="133"/>
      <c r="BT137" s="131">
        <f t="shared" ref="BT137:BT155" si="777">BF137</f>
        <v>1</v>
      </c>
      <c r="BU137" s="20">
        <f t="shared" si="725"/>
        <v>0</v>
      </c>
      <c r="BV137" s="132"/>
      <c r="BW137" s="134">
        <f t="shared" ref="BW137:BW155" si="778">BP137-BU137</f>
        <v>0</v>
      </c>
      <c r="BX137" s="80">
        <f t="shared" ref="BX137:BX155" si="779">BP137-BB137</f>
        <v>0</v>
      </c>
      <c r="BY137" s="249" t="str">
        <f t="shared" si="635"/>
        <v xml:space="preserve"> </v>
      </c>
      <c r="BZ137" s="135">
        <f t="shared" si="726"/>
        <v>0</v>
      </c>
      <c r="CA137" s="20">
        <f t="shared" si="727"/>
        <v>0</v>
      </c>
      <c r="CB137" s="21">
        <f t="shared" si="728"/>
        <v>0</v>
      </c>
      <c r="CC137" s="131">
        <f t="shared" si="729"/>
        <v>1</v>
      </c>
      <c r="CD137" s="20">
        <f t="shared" ref="CD137:CD154" si="780">ROUND((CB137*CC137),0)</f>
        <v>0</v>
      </c>
      <c r="CE137" s="132"/>
      <c r="CF137" s="20">
        <f t="shared" si="730"/>
        <v>0</v>
      </c>
      <c r="CG137" s="133"/>
      <c r="CH137" s="131">
        <f t="shared" ref="CH137:CH155" si="781">BT137</f>
        <v>1</v>
      </c>
      <c r="CI137" s="20">
        <f t="shared" si="731"/>
        <v>0</v>
      </c>
      <c r="CJ137" s="132"/>
      <c r="CK137" s="134">
        <f t="shared" ref="CK137:CK155" si="782">CD137-CI137</f>
        <v>0</v>
      </c>
      <c r="CL137" s="80">
        <f t="shared" ref="CL137:CL155" si="783">CD137-BP137</f>
        <v>0</v>
      </c>
      <c r="CM137" s="249" t="str">
        <f t="shared" si="645"/>
        <v xml:space="preserve"> </v>
      </c>
      <c r="CN137" s="135">
        <f t="shared" si="732"/>
        <v>0</v>
      </c>
      <c r="CO137" s="20">
        <f t="shared" si="733"/>
        <v>0</v>
      </c>
      <c r="CP137" s="21">
        <f t="shared" si="734"/>
        <v>0</v>
      </c>
      <c r="CQ137" s="131">
        <f t="shared" si="735"/>
        <v>1</v>
      </c>
      <c r="CR137" s="20">
        <f t="shared" ref="CR137:CR154" si="784">ROUND((CP137*CQ137),0)</f>
        <v>0</v>
      </c>
      <c r="CS137" s="132"/>
      <c r="CT137" s="20">
        <f t="shared" si="736"/>
        <v>0</v>
      </c>
      <c r="CU137" s="133"/>
      <c r="CV137" s="131">
        <f t="shared" ref="CV137:CV155" si="785">CH137</f>
        <v>1</v>
      </c>
      <c r="CW137" s="20">
        <f t="shared" si="737"/>
        <v>0</v>
      </c>
      <c r="CX137" s="132"/>
      <c r="CY137" s="134">
        <f t="shared" ref="CY137:CY155" si="786">CR137-CW137</f>
        <v>0</v>
      </c>
      <c r="CZ137" s="80">
        <f t="shared" ref="CZ137:CZ155" si="787">CR137-CD137</f>
        <v>0</v>
      </c>
      <c r="DA137" s="249" t="str">
        <f t="shared" si="655"/>
        <v xml:space="preserve"> </v>
      </c>
      <c r="DB137" s="135">
        <f t="shared" si="738"/>
        <v>0</v>
      </c>
      <c r="DC137" s="20">
        <f t="shared" si="739"/>
        <v>0</v>
      </c>
      <c r="DD137" s="21">
        <f t="shared" si="740"/>
        <v>0</v>
      </c>
      <c r="DE137" s="131">
        <f t="shared" si="741"/>
        <v>1</v>
      </c>
      <c r="DF137" s="20">
        <f t="shared" ref="DF137:DF154" si="788">ROUND((DD137*DE137),0)</f>
        <v>0</v>
      </c>
      <c r="DG137" s="132"/>
      <c r="DH137" s="20">
        <f t="shared" si="742"/>
        <v>0</v>
      </c>
      <c r="DI137" s="133"/>
      <c r="DJ137" s="131">
        <f t="shared" ref="DJ137:DJ155" si="789">CV137</f>
        <v>1</v>
      </c>
      <c r="DK137" s="20">
        <f t="shared" si="743"/>
        <v>0</v>
      </c>
      <c r="DL137" s="132"/>
      <c r="DM137" s="134">
        <f t="shared" ref="DM137:DM155" si="790">DF137-DK137</f>
        <v>0</v>
      </c>
      <c r="DN137" s="80">
        <f t="shared" ref="DN137:DN155" si="791">DF137-CR137</f>
        <v>0</v>
      </c>
      <c r="DO137" s="249" t="str">
        <f t="shared" si="665"/>
        <v xml:space="preserve"> </v>
      </c>
      <c r="DP137" s="135">
        <f t="shared" si="744"/>
        <v>0</v>
      </c>
      <c r="DQ137" s="20">
        <f t="shared" si="745"/>
        <v>0</v>
      </c>
      <c r="DR137" s="21">
        <f t="shared" si="746"/>
        <v>0</v>
      </c>
      <c r="DS137" s="131">
        <f t="shared" si="747"/>
        <v>1</v>
      </c>
      <c r="DT137" s="20">
        <f t="shared" ref="DT137:DT154" si="792">ROUND((DR137*DS137),0)</f>
        <v>0</v>
      </c>
      <c r="DU137" s="132"/>
      <c r="DV137" s="20">
        <f t="shared" si="748"/>
        <v>0</v>
      </c>
      <c r="DW137" s="133"/>
      <c r="DX137" s="131">
        <f t="shared" ref="DX137:DX155" si="793">DJ137</f>
        <v>1</v>
      </c>
      <c r="DY137" s="20">
        <f t="shared" si="749"/>
        <v>0</v>
      </c>
      <c r="DZ137" s="132"/>
      <c r="EA137" s="134">
        <f t="shared" ref="EA137:EA155" si="794">DT137-DY137</f>
        <v>0</v>
      </c>
      <c r="EB137" s="80">
        <f t="shared" ref="EB137:EB155" si="795">DT137-DF137</f>
        <v>0</v>
      </c>
      <c r="EC137" s="249" t="str">
        <f t="shared" si="675"/>
        <v xml:space="preserve"> </v>
      </c>
      <c r="ED137" s="135">
        <f t="shared" si="750"/>
        <v>0</v>
      </c>
      <c r="EE137" s="20">
        <f t="shared" si="751"/>
        <v>0</v>
      </c>
      <c r="EF137" s="21">
        <f t="shared" si="752"/>
        <v>0</v>
      </c>
      <c r="EG137" s="131">
        <f t="shared" si="753"/>
        <v>1</v>
      </c>
      <c r="EH137" s="20">
        <f t="shared" ref="EH137:EH154" si="796">ROUND((EF137*EG137),0)</f>
        <v>0</v>
      </c>
      <c r="EI137" s="132"/>
      <c r="EJ137" s="20">
        <f t="shared" si="754"/>
        <v>0</v>
      </c>
      <c r="EK137" s="133"/>
      <c r="EL137" s="131">
        <f t="shared" ref="EL137:EL155" si="797">DX137</f>
        <v>1</v>
      </c>
      <c r="EM137" s="20">
        <f t="shared" si="755"/>
        <v>0</v>
      </c>
      <c r="EN137" s="132"/>
      <c r="EO137" s="134">
        <f t="shared" ref="EO137:EO155" si="798">EH137-EM137</f>
        <v>0</v>
      </c>
      <c r="EP137" s="80">
        <f t="shared" ref="EP137:EP155" si="799">EH137-DT137</f>
        <v>0</v>
      </c>
      <c r="EQ137" s="249" t="str">
        <f t="shared" si="685"/>
        <v xml:space="preserve"> </v>
      </c>
      <c r="ER137" s="135">
        <f t="shared" si="756"/>
        <v>0</v>
      </c>
      <c r="ES137" s="20">
        <f t="shared" si="757"/>
        <v>0</v>
      </c>
      <c r="ET137" s="21">
        <f t="shared" si="758"/>
        <v>0</v>
      </c>
      <c r="EU137" s="131">
        <f t="shared" si="759"/>
        <v>1</v>
      </c>
      <c r="EV137" s="20">
        <f t="shared" ref="EV137:EV154" si="800">ROUND((ET137*EU137),0)</f>
        <v>0</v>
      </c>
      <c r="EW137" s="132"/>
      <c r="EX137" s="20">
        <f t="shared" si="760"/>
        <v>0</v>
      </c>
      <c r="EY137" s="133"/>
      <c r="EZ137" s="131">
        <f t="shared" ref="EZ137:EZ155" si="801">EL137</f>
        <v>1</v>
      </c>
      <c r="FA137" s="20">
        <f t="shared" si="761"/>
        <v>0</v>
      </c>
      <c r="FB137" s="132"/>
      <c r="FC137" s="134">
        <f t="shared" ref="FC137:FC155" si="802">EV137-FA137</f>
        <v>0</v>
      </c>
      <c r="FD137" s="80">
        <f t="shared" ref="FD137:FD155" si="803">EV137-EH137</f>
        <v>0</v>
      </c>
      <c r="FE137" s="249" t="str">
        <f t="shared" si="695"/>
        <v xml:space="preserve"> </v>
      </c>
      <c r="FO137" s="129" t="str">
        <f t="shared" si="698"/>
        <v>B/IV</v>
      </c>
    </row>
    <row r="138" spans="2:171" ht="18.75" customHeight="1" x14ac:dyDescent="0.25">
      <c r="B138" s="130" t="s">
        <v>184</v>
      </c>
      <c r="C138" s="121"/>
      <c r="D138" s="121"/>
      <c r="E138" s="416" t="str">
        <f>'Pályáztatási szakasz'!E139:F139</f>
        <v>Költségelem megnevezés…</v>
      </c>
      <c r="F138" s="416"/>
      <c r="G138" s="250">
        <f>'Pályáztatási szakasz'!G139</f>
        <v>0</v>
      </c>
      <c r="H138" s="251">
        <f>'Pályáztatási szakasz'!AT139</f>
        <v>0</v>
      </c>
      <c r="I138" s="20">
        <f>'Pályáztatási szakasz'!AW139</f>
        <v>0</v>
      </c>
      <c r="J138" s="67">
        <f t="shared" si="699"/>
        <v>0</v>
      </c>
      <c r="K138" s="131">
        <f>'Pályáztatási szakasz'!AY139</f>
        <v>1</v>
      </c>
      <c r="L138" s="20">
        <f t="shared" si="762"/>
        <v>0</v>
      </c>
      <c r="M138" s="132"/>
      <c r="N138" s="20">
        <f t="shared" si="700"/>
        <v>0</v>
      </c>
      <c r="O138" s="133"/>
      <c r="P138" s="131">
        <f>'Pályáztatási szakasz'!BD139</f>
        <v>1</v>
      </c>
      <c r="Q138" s="20">
        <f t="shared" si="701"/>
        <v>0</v>
      </c>
      <c r="R138" s="132"/>
      <c r="S138" s="184">
        <f t="shared" si="763"/>
        <v>0</v>
      </c>
      <c r="T138" s="40">
        <f>'Pályáztatási szakasz'!W139</f>
        <v>0</v>
      </c>
      <c r="U138" s="249" t="str">
        <f t="shared" si="697"/>
        <v xml:space="preserve"> </v>
      </c>
      <c r="V138" s="135">
        <f t="shared" si="702"/>
        <v>0</v>
      </c>
      <c r="W138" s="20">
        <f t="shared" si="703"/>
        <v>0</v>
      </c>
      <c r="X138" s="21">
        <f t="shared" si="704"/>
        <v>0</v>
      </c>
      <c r="Y138" s="131">
        <f t="shared" si="705"/>
        <v>1</v>
      </c>
      <c r="Z138" s="20">
        <f t="shared" si="764"/>
        <v>0</v>
      </c>
      <c r="AA138" s="132"/>
      <c r="AB138" s="20">
        <f t="shared" si="706"/>
        <v>0</v>
      </c>
      <c r="AC138" s="133"/>
      <c r="AD138" s="131">
        <f t="shared" si="765"/>
        <v>1</v>
      </c>
      <c r="AE138" s="20">
        <f t="shared" si="707"/>
        <v>0</v>
      </c>
      <c r="AF138" s="132"/>
      <c r="AG138" s="134">
        <f t="shared" si="766"/>
        <v>0</v>
      </c>
      <c r="AH138" s="80">
        <f t="shared" si="767"/>
        <v>0</v>
      </c>
      <c r="AI138" s="249" t="str">
        <f t="shared" si="605"/>
        <v xml:space="preserve"> </v>
      </c>
      <c r="AJ138" s="135">
        <f t="shared" si="708"/>
        <v>0</v>
      </c>
      <c r="AK138" s="20">
        <f t="shared" si="709"/>
        <v>0</v>
      </c>
      <c r="AL138" s="21">
        <f t="shared" si="710"/>
        <v>0</v>
      </c>
      <c r="AM138" s="131">
        <f t="shared" si="711"/>
        <v>1</v>
      </c>
      <c r="AN138" s="20">
        <f t="shared" si="768"/>
        <v>0</v>
      </c>
      <c r="AO138" s="132"/>
      <c r="AP138" s="20">
        <f t="shared" si="712"/>
        <v>0</v>
      </c>
      <c r="AQ138" s="133"/>
      <c r="AR138" s="131">
        <f t="shared" si="769"/>
        <v>1</v>
      </c>
      <c r="AS138" s="20">
        <f t="shared" si="713"/>
        <v>0</v>
      </c>
      <c r="AT138" s="132"/>
      <c r="AU138" s="134">
        <f t="shared" si="770"/>
        <v>0</v>
      </c>
      <c r="AV138" s="80">
        <f t="shared" si="771"/>
        <v>0</v>
      </c>
      <c r="AW138" s="249" t="str">
        <f t="shared" si="615"/>
        <v xml:space="preserve"> </v>
      </c>
      <c r="AX138" s="135">
        <f t="shared" si="714"/>
        <v>0</v>
      </c>
      <c r="AY138" s="20">
        <f t="shared" si="715"/>
        <v>0</v>
      </c>
      <c r="AZ138" s="21">
        <f t="shared" si="716"/>
        <v>0</v>
      </c>
      <c r="BA138" s="131">
        <f t="shared" si="717"/>
        <v>1</v>
      </c>
      <c r="BB138" s="20">
        <f t="shared" si="772"/>
        <v>0</v>
      </c>
      <c r="BC138" s="132"/>
      <c r="BD138" s="20">
        <f t="shared" si="718"/>
        <v>0</v>
      </c>
      <c r="BE138" s="133"/>
      <c r="BF138" s="131">
        <f t="shared" si="773"/>
        <v>1</v>
      </c>
      <c r="BG138" s="20">
        <f t="shared" si="719"/>
        <v>0</v>
      </c>
      <c r="BH138" s="132"/>
      <c r="BI138" s="134">
        <f t="shared" si="774"/>
        <v>0</v>
      </c>
      <c r="BJ138" s="80">
        <f t="shared" si="775"/>
        <v>0</v>
      </c>
      <c r="BK138" s="249" t="str">
        <f t="shared" si="625"/>
        <v xml:space="preserve"> </v>
      </c>
      <c r="BL138" s="135">
        <f t="shared" si="720"/>
        <v>0</v>
      </c>
      <c r="BM138" s="20">
        <f t="shared" si="721"/>
        <v>0</v>
      </c>
      <c r="BN138" s="21">
        <f t="shared" si="722"/>
        <v>0</v>
      </c>
      <c r="BO138" s="131">
        <f t="shared" si="723"/>
        <v>1</v>
      </c>
      <c r="BP138" s="20">
        <f t="shared" si="776"/>
        <v>0</v>
      </c>
      <c r="BQ138" s="132"/>
      <c r="BR138" s="20">
        <f t="shared" si="724"/>
        <v>0</v>
      </c>
      <c r="BS138" s="133"/>
      <c r="BT138" s="131">
        <f t="shared" si="777"/>
        <v>1</v>
      </c>
      <c r="BU138" s="20">
        <f t="shared" si="725"/>
        <v>0</v>
      </c>
      <c r="BV138" s="132"/>
      <c r="BW138" s="134">
        <f t="shared" si="778"/>
        <v>0</v>
      </c>
      <c r="BX138" s="80">
        <f t="shared" si="779"/>
        <v>0</v>
      </c>
      <c r="BY138" s="249" t="str">
        <f t="shared" si="635"/>
        <v xml:space="preserve"> </v>
      </c>
      <c r="BZ138" s="135">
        <f t="shared" si="726"/>
        <v>0</v>
      </c>
      <c r="CA138" s="20">
        <f t="shared" si="727"/>
        <v>0</v>
      </c>
      <c r="CB138" s="21">
        <f t="shared" si="728"/>
        <v>0</v>
      </c>
      <c r="CC138" s="131">
        <f t="shared" si="729"/>
        <v>1</v>
      </c>
      <c r="CD138" s="20">
        <f t="shared" si="780"/>
        <v>0</v>
      </c>
      <c r="CE138" s="132"/>
      <c r="CF138" s="20">
        <f t="shared" si="730"/>
        <v>0</v>
      </c>
      <c r="CG138" s="133"/>
      <c r="CH138" s="131">
        <f t="shared" si="781"/>
        <v>1</v>
      </c>
      <c r="CI138" s="20">
        <f t="shared" si="731"/>
        <v>0</v>
      </c>
      <c r="CJ138" s="132"/>
      <c r="CK138" s="134">
        <f t="shared" si="782"/>
        <v>0</v>
      </c>
      <c r="CL138" s="80">
        <f t="shared" si="783"/>
        <v>0</v>
      </c>
      <c r="CM138" s="249" t="str">
        <f t="shared" si="645"/>
        <v xml:space="preserve"> </v>
      </c>
      <c r="CN138" s="135">
        <f t="shared" si="732"/>
        <v>0</v>
      </c>
      <c r="CO138" s="20">
        <f t="shared" si="733"/>
        <v>0</v>
      </c>
      <c r="CP138" s="21">
        <f t="shared" si="734"/>
        <v>0</v>
      </c>
      <c r="CQ138" s="131">
        <f t="shared" si="735"/>
        <v>1</v>
      </c>
      <c r="CR138" s="20">
        <f t="shared" si="784"/>
        <v>0</v>
      </c>
      <c r="CS138" s="132"/>
      <c r="CT138" s="20">
        <f t="shared" si="736"/>
        <v>0</v>
      </c>
      <c r="CU138" s="133"/>
      <c r="CV138" s="131">
        <f t="shared" si="785"/>
        <v>1</v>
      </c>
      <c r="CW138" s="20">
        <f t="shared" si="737"/>
        <v>0</v>
      </c>
      <c r="CX138" s="132"/>
      <c r="CY138" s="134">
        <f t="shared" si="786"/>
        <v>0</v>
      </c>
      <c r="CZ138" s="80">
        <f t="shared" si="787"/>
        <v>0</v>
      </c>
      <c r="DA138" s="249" t="str">
        <f t="shared" si="655"/>
        <v xml:space="preserve"> </v>
      </c>
      <c r="DB138" s="135">
        <f t="shared" si="738"/>
        <v>0</v>
      </c>
      <c r="DC138" s="20">
        <f t="shared" si="739"/>
        <v>0</v>
      </c>
      <c r="DD138" s="21">
        <f t="shared" si="740"/>
        <v>0</v>
      </c>
      <c r="DE138" s="131">
        <f t="shared" si="741"/>
        <v>1</v>
      </c>
      <c r="DF138" s="20">
        <f t="shared" si="788"/>
        <v>0</v>
      </c>
      <c r="DG138" s="132"/>
      <c r="DH138" s="20">
        <f t="shared" si="742"/>
        <v>0</v>
      </c>
      <c r="DI138" s="133"/>
      <c r="DJ138" s="131">
        <f t="shared" si="789"/>
        <v>1</v>
      </c>
      <c r="DK138" s="20">
        <f t="shared" si="743"/>
        <v>0</v>
      </c>
      <c r="DL138" s="132"/>
      <c r="DM138" s="134">
        <f t="shared" si="790"/>
        <v>0</v>
      </c>
      <c r="DN138" s="80">
        <f t="shared" si="791"/>
        <v>0</v>
      </c>
      <c r="DO138" s="249" t="str">
        <f t="shared" si="665"/>
        <v xml:space="preserve"> </v>
      </c>
      <c r="DP138" s="135">
        <f t="shared" si="744"/>
        <v>0</v>
      </c>
      <c r="DQ138" s="20">
        <f t="shared" si="745"/>
        <v>0</v>
      </c>
      <c r="DR138" s="21">
        <f t="shared" si="746"/>
        <v>0</v>
      </c>
      <c r="DS138" s="131">
        <f t="shared" si="747"/>
        <v>1</v>
      </c>
      <c r="DT138" s="20">
        <f t="shared" si="792"/>
        <v>0</v>
      </c>
      <c r="DU138" s="132"/>
      <c r="DV138" s="20">
        <f t="shared" si="748"/>
        <v>0</v>
      </c>
      <c r="DW138" s="133"/>
      <c r="DX138" s="131">
        <f t="shared" si="793"/>
        <v>1</v>
      </c>
      <c r="DY138" s="20">
        <f t="shared" si="749"/>
        <v>0</v>
      </c>
      <c r="DZ138" s="132"/>
      <c r="EA138" s="134">
        <f t="shared" si="794"/>
        <v>0</v>
      </c>
      <c r="EB138" s="80">
        <f t="shared" si="795"/>
        <v>0</v>
      </c>
      <c r="EC138" s="249" t="str">
        <f t="shared" si="675"/>
        <v xml:space="preserve"> </v>
      </c>
      <c r="ED138" s="135">
        <f t="shared" si="750"/>
        <v>0</v>
      </c>
      <c r="EE138" s="20">
        <f t="shared" si="751"/>
        <v>0</v>
      </c>
      <c r="EF138" s="21">
        <f t="shared" si="752"/>
        <v>0</v>
      </c>
      <c r="EG138" s="131">
        <f t="shared" si="753"/>
        <v>1</v>
      </c>
      <c r="EH138" s="20">
        <f t="shared" si="796"/>
        <v>0</v>
      </c>
      <c r="EI138" s="132"/>
      <c r="EJ138" s="20">
        <f t="shared" si="754"/>
        <v>0</v>
      </c>
      <c r="EK138" s="133"/>
      <c r="EL138" s="131">
        <f t="shared" si="797"/>
        <v>1</v>
      </c>
      <c r="EM138" s="20">
        <f t="shared" si="755"/>
        <v>0</v>
      </c>
      <c r="EN138" s="132"/>
      <c r="EO138" s="134">
        <f t="shared" si="798"/>
        <v>0</v>
      </c>
      <c r="EP138" s="80">
        <f t="shared" si="799"/>
        <v>0</v>
      </c>
      <c r="EQ138" s="249" t="str">
        <f t="shared" si="685"/>
        <v xml:space="preserve"> </v>
      </c>
      <c r="ER138" s="135">
        <f t="shared" si="756"/>
        <v>0</v>
      </c>
      <c r="ES138" s="20">
        <f t="shared" si="757"/>
        <v>0</v>
      </c>
      <c r="ET138" s="21">
        <f t="shared" si="758"/>
        <v>0</v>
      </c>
      <c r="EU138" s="131">
        <f t="shared" si="759"/>
        <v>1</v>
      </c>
      <c r="EV138" s="20">
        <f t="shared" si="800"/>
        <v>0</v>
      </c>
      <c r="EW138" s="132"/>
      <c r="EX138" s="20">
        <f t="shared" si="760"/>
        <v>0</v>
      </c>
      <c r="EY138" s="133"/>
      <c r="EZ138" s="131">
        <f t="shared" si="801"/>
        <v>1</v>
      </c>
      <c r="FA138" s="20">
        <f t="shared" si="761"/>
        <v>0</v>
      </c>
      <c r="FB138" s="132"/>
      <c r="FC138" s="134">
        <f t="shared" si="802"/>
        <v>0</v>
      </c>
      <c r="FD138" s="80">
        <f t="shared" si="803"/>
        <v>0</v>
      </c>
      <c r="FE138" s="249" t="str">
        <f t="shared" si="695"/>
        <v xml:space="preserve"> </v>
      </c>
      <c r="FO138" s="129" t="str">
        <f t="shared" si="698"/>
        <v>B/IV</v>
      </c>
    </row>
    <row r="139" spans="2:171" x14ac:dyDescent="0.25">
      <c r="B139" s="130" t="s">
        <v>185</v>
      </c>
      <c r="C139" s="121"/>
      <c r="D139" s="121"/>
      <c r="E139" s="416" t="str">
        <f>'Pályáztatási szakasz'!E140:F140</f>
        <v>Költségelem megnevezés…</v>
      </c>
      <c r="F139" s="416"/>
      <c r="G139" s="250">
        <f>'Pályáztatási szakasz'!G140</f>
        <v>0</v>
      </c>
      <c r="H139" s="251">
        <f>'Pályáztatási szakasz'!AT140</f>
        <v>0</v>
      </c>
      <c r="I139" s="20">
        <f>'Pályáztatási szakasz'!AW140</f>
        <v>0</v>
      </c>
      <c r="J139" s="67">
        <f t="shared" si="699"/>
        <v>0</v>
      </c>
      <c r="K139" s="131">
        <f>'Pályáztatási szakasz'!AY140</f>
        <v>1</v>
      </c>
      <c r="L139" s="20">
        <f t="shared" si="762"/>
        <v>0</v>
      </c>
      <c r="M139" s="132"/>
      <c r="N139" s="20">
        <f t="shared" si="700"/>
        <v>0</v>
      </c>
      <c r="O139" s="133"/>
      <c r="P139" s="131">
        <f>'Pályáztatási szakasz'!BD140</f>
        <v>1</v>
      </c>
      <c r="Q139" s="20">
        <f t="shared" si="701"/>
        <v>0</v>
      </c>
      <c r="R139" s="132"/>
      <c r="S139" s="184">
        <f t="shared" si="763"/>
        <v>0</v>
      </c>
      <c r="T139" s="40">
        <f>'Pályáztatási szakasz'!W140</f>
        <v>0</v>
      </c>
      <c r="U139" s="249" t="str">
        <f t="shared" si="697"/>
        <v xml:space="preserve"> </v>
      </c>
      <c r="V139" s="135">
        <f t="shared" si="702"/>
        <v>0</v>
      </c>
      <c r="W139" s="20">
        <f t="shared" si="703"/>
        <v>0</v>
      </c>
      <c r="X139" s="21">
        <f t="shared" si="704"/>
        <v>0</v>
      </c>
      <c r="Y139" s="131">
        <f t="shared" si="705"/>
        <v>1</v>
      </c>
      <c r="Z139" s="20">
        <f t="shared" si="764"/>
        <v>0</v>
      </c>
      <c r="AA139" s="132"/>
      <c r="AB139" s="20">
        <f t="shared" si="706"/>
        <v>0</v>
      </c>
      <c r="AC139" s="133"/>
      <c r="AD139" s="131">
        <f t="shared" si="765"/>
        <v>1</v>
      </c>
      <c r="AE139" s="20">
        <f t="shared" si="707"/>
        <v>0</v>
      </c>
      <c r="AF139" s="132"/>
      <c r="AG139" s="134">
        <f t="shared" si="766"/>
        <v>0</v>
      </c>
      <c r="AH139" s="80">
        <f t="shared" si="767"/>
        <v>0</v>
      </c>
      <c r="AI139" s="249" t="str">
        <f t="shared" si="605"/>
        <v xml:space="preserve"> </v>
      </c>
      <c r="AJ139" s="135">
        <f t="shared" si="708"/>
        <v>0</v>
      </c>
      <c r="AK139" s="20">
        <f t="shared" si="709"/>
        <v>0</v>
      </c>
      <c r="AL139" s="21">
        <f t="shared" si="710"/>
        <v>0</v>
      </c>
      <c r="AM139" s="131">
        <f t="shared" si="711"/>
        <v>1</v>
      </c>
      <c r="AN139" s="20">
        <f t="shared" si="768"/>
        <v>0</v>
      </c>
      <c r="AO139" s="132"/>
      <c r="AP139" s="20">
        <f t="shared" si="712"/>
        <v>0</v>
      </c>
      <c r="AQ139" s="133"/>
      <c r="AR139" s="131">
        <f t="shared" si="769"/>
        <v>1</v>
      </c>
      <c r="AS139" s="20">
        <f t="shared" si="713"/>
        <v>0</v>
      </c>
      <c r="AT139" s="132"/>
      <c r="AU139" s="134">
        <f t="shared" si="770"/>
        <v>0</v>
      </c>
      <c r="AV139" s="80">
        <f t="shared" si="771"/>
        <v>0</v>
      </c>
      <c r="AW139" s="249" t="str">
        <f t="shared" si="615"/>
        <v xml:space="preserve"> </v>
      </c>
      <c r="AX139" s="135">
        <f t="shared" si="714"/>
        <v>0</v>
      </c>
      <c r="AY139" s="20">
        <f t="shared" si="715"/>
        <v>0</v>
      </c>
      <c r="AZ139" s="21">
        <f t="shared" si="716"/>
        <v>0</v>
      </c>
      <c r="BA139" s="131">
        <f t="shared" si="717"/>
        <v>1</v>
      </c>
      <c r="BB139" s="20">
        <f t="shared" si="772"/>
        <v>0</v>
      </c>
      <c r="BC139" s="132"/>
      <c r="BD139" s="20">
        <f t="shared" si="718"/>
        <v>0</v>
      </c>
      <c r="BE139" s="133"/>
      <c r="BF139" s="131">
        <f t="shared" si="773"/>
        <v>1</v>
      </c>
      <c r="BG139" s="20">
        <f t="shared" si="719"/>
        <v>0</v>
      </c>
      <c r="BH139" s="132"/>
      <c r="BI139" s="134">
        <f t="shared" si="774"/>
        <v>0</v>
      </c>
      <c r="BJ139" s="80">
        <f t="shared" si="775"/>
        <v>0</v>
      </c>
      <c r="BK139" s="249" t="str">
        <f t="shared" si="625"/>
        <v xml:space="preserve"> </v>
      </c>
      <c r="BL139" s="135">
        <f t="shared" si="720"/>
        <v>0</v>
      </c>
      <c r="BM139" s="20">
        <f t="shared" si="721"/>
        <v>0</v>
      </c>
      <c r="BN139" s="21">
        <f t="shared" si="722"/>
        <v>0</v>
      </c>
      <c r="BO139" s="131">
        <f t="shared" si="723"/>
        <v>1</v>
      </c>
      <c r="BP139" s="20">
        <f t="shared" si="776"/>
        <v>0</v>
      </c>
      <c r="BQ139" s="132"/>
      <c r="BR139" s="20">
        <f t="shared" si="724"/>
        <v>0</v>
      </c>
      <c r="BS139" s="133"/>
      <c r="BT139" s="131">
        <f t="shared" si="777"/>
        <v>1</v>
      </c>
      <c r="BU139" s="20">
        <f t="shared" si="725"/>
        <v>0</v>
      </c>
      <c r="BV139" s="132"/>
      <c r="BW139" s="134">
        <f t="shared" si="778"/>
        <v>0</v>
      </c>
      <c r="BX139" s="80">
        <f t="shared" si="779"/>
        <v>0</v>
      </c>
      <c r="BY139" s="249" t="str">
        <f t="shared" si="635"/>
        <v xml:space="preserve"> </v>
      </c>
      <c r="BZ139" s="135">
        <f t="shared" si="726"/>
        <v>0</v>
      </c>
      <c r="CA139" s="20">
        <f t="shared" si="727"/>
        <v>0</v>
      </c>
      <c r="CB139" s="21">
        <f t="shared" si="728"/>
        <v>0</v>
      </c>
      <c r="CC139" s="131">
        <f t="shared" si="729"/>
        <v>1</v>
      </c>
      <c r="CD139" s="20">
        <f t="shared" si="780"/>
        <v>0</v>
      </c>
      <c r="CE139" s="132"/>
      <c r="CF139" s="20">
        <f t="shared" si="730"/>
        <v>0</v>
      </c>
      <c r="CG139" s="133"/>
      <c r="CH139" s="131">
        <f t="shared" si="781"/>
        <v>1</v>
      </c>
      <c r="CI139" s="20">
        <f t="shared" si="731"/>
        <v>0</v>
      </c>
      <c r="CJ139" s="132"/>
      <c r="CK139" s="134">
        <f t="shared" si="782"/>
        <v>0</v>
      </c>
      <c r="CL139" s="80">
        <f t="shared" si="783"/>
        <v>0</v>
      </c>
      <c r="CM139" s="249" t="str">
        <f t="shared" si="645"/>
        <v xml:space="preserve"> </v>
      </c>
      <c r="CN139" s="135">
        <f t="shared" si="732"/>
        <v>0</v>
      </c>
      <c r="CO139" s="20">
        <f t="shared" si="733"/>
        <v>0</v>
      </c>
      <c r="CP139" s="21">
        <f t="shared" si="734"/>
        <v>0</v>
      </c>
      <c r="CQ139" s="131">
        <f t="shared" si="735"/>
        <v>1</v>
      </c>
      <c r="CR139" s="20">
        <f t="shared" si="784"/>
        <v>0</v>
      </c>
      <c r="CS139" s="132"/>
      <c r="CT139" s="20">
        <f t="shared" si="736"/>
        <v>0</v>
      </c>
      <c r="CU139" s="133"/>
      <c r="CV139" s="131">
        <f t="shared" si="785"/>
        <v>1</v>
      </c>
      <c r="CW139" s="20">
        <f t="shared" si="737"/>
        <v>0</v>
      </c>
      <c r="CX139" s="132"/>
      <c r="CY139" s="134">
        <f t="shared" si="786"/>
        <v>0</v>
      </c>
      <c r="CZ139" s="80">
        <f t="shared" si="787"/>
        <v>0</v>
      </c>
      <c r="DA139" s="249" t="str">
        <f t="shared" si="655"/>
        <v xml:space="preserve"> </v>
      </c>
      <c r="DB139" s="135">
        <f t="shared" si="738"/>
        <v>0</v>
      </c>
      <c r="DC139" s="20">
        <f t="shared" si="739"/>
        <v>0</v>
      </c>
      <c r="DD139" s="21">
        <f t="shared" si="740"/>
        <v>0</v>
      </c>
      <c r="DE139" s="131">
        <f t="shared" si="741"/>
        <v>1</v>
      </c>
      <c r="DF139" s="20">
        <f t="shared" si="788"/>
        <v>0</v>
      </c>
      <c r="DG139" s="132"/>
      <c r="DH139" s="20">
        <f t="shared" si="742"/>
        <v>0</v>
      </c>
      <c r="DI139" s="133"/>
      <c r="DJ139" s="131">
        <f t="shared" si="789"/>
        <v>1</v>
      </c>
      <c r="DK139" s="20">
        <f t="shared" si="743"/>
        <v>0</v>
      </c>
      <c r="DL139" s="132"/>
      <c r="DM139" s="134">
        <f t="shared" si="790"/>
        <v>0</v>
      </c>
      <c r="DN139" s="80">
        <f t="shared" si="791"/>
        <v>0</v>
      </c>
      <c r="DO139" s="249" t="str">
        <f t="shared" si="665"/>
        <v xml:space="preserve"> </v>
      </c>
      <c r="DP139" s="135">
        <f t="shared" si="744"/>
        <v>0</v>
      </c>
      <c r="DQ139" s="20">
        <f t="shared" si="745"/>
        <v>0</v>
      </c>
      <c r="DR139" s="21">
        <f t="shared" si="746"/>
        <v>0</v>
      </c>
      <c r="DS139" s="131">
        <f t="shared" si="747"/>
        <v>1</v>
      </c>
      <c r="DT139" s="20">
        <f t="shared" si="792"/>
        <v>0</v>
      </c>
      <c r="DU139" s="132"/>
      <c r="DV139" s="20">
        <f t="shared" si="748"/>
        <v>0</v>
      </c>
      <c r="DW139" s="133"/>
      <c r="DX139" s="131">
        <f t="shared" si="793"/>
        <v>1</v>
      </c>
      <c r="DY139" s="20">
        <f t="shared" si="749"/>
        <v>0</v>
      </c>
      <c r="DZ139" s="132"/>
      <c r="EA139" s="134">
        <f t="shared" si="794"/>
        <v>0</v>
      </c>
      <c r="EB139" s="80">
        <f t="shared" si="795"/>
        <v>0</v>
      </c>
      <c r="EC139" s="249" t="str">
        <f t="shared" si="675"/>
        <v xml:space="preserve"> </v>
      </c>
      <c r="ED139" s="135">
        <f t="shared" si="750"/>
        <v>0</v>
      </c>
      <c r="EE139" s="20">
        <f t="shared" si="751"/>
        <v>0</v>
      </c>
      <c r="EF139" s="21">
        <f t="shared" si="752"/>
        <v>0</v>
      </c>
      <c r="EG139" s="131">
        <f t="shared" si="753"/>
        <v>1</v>
      </c>
      <c r="EH139" s="20">
        <f t="shared" si="796"/>
        <v>0</v>
      </c>
      <c r="EI139" s="132"/>
      <c r="EJ139" s="20">
        <f t="shared" si="754"/>
        <v>0</v>
      </c>
      <c r="EK139" s="133"/>
      <c r="EL139" s="131">
        <f t="shared" si="797"/>
        <v>1</v>
      </c>
      <c r="EM139" s="20">
        <f t="shared" si="755"/>
        <v>0</v>
      </c>
      <c r="EN139" s="132"/>
      <c r="EO139" s="134">
        <f t="shared" si="798"/>
        <v>0</v>
      </c>
      <c r="EP139" s="80">
        <f t="shared" si="799"/>
        <v>0</v>
      </c>
      <c r="EQ139" s="249" t="str">
        <f t="shared" si="685"/>
        <v xml:space="preserve"> </v>
      </c>
      <c r="ER139" s="135">
        <f t="shared" si="756"/>
        <v>0</v>
      </c>
      <c r="ES139" s="20">
        <f t="shared" si="757"/>
        <v>0</v>
      </c>
      <c r="ET139" s="21">
        <f t="shared" si="758"/>
        <v>0</v>
      </c>
      <c r="EU139" s="131">
        <f t="shared" si="759"/>
        <v>1</v>
      </c>
      <c r="EV139" s="20">
        <f t="shared" si="800"/>
        <v>0</v>
      </c>
      <c r="EW139" s="132"/>
      <c r="EX139" s="20">
        <f t="shared" si="760"/>
        <v>0</v>
      </c>
      <c r="EY139" s="133"/>
      <c r="EZ139" s="131">
        <f t="shared" si="801"/>
        <v>1</v>
      </c>
      <c r="FA139" s="20">
        <f t="shared" si="761"/>
        <v>0</v>
      </c>
      <c r="FB139" s="132"/>
      <c r="FC139" s="134">
        <f t="shared" si="802"/>
        <v>0</v>
      </c>
      <c r="FD139" s="80">
        <f t="shared" si="803"/>
        <v>0</v>
      </c>
      <c r="FE139" s="249" t="str">
        <f t="shared" si="695"/>
        <v xml:space="preserve"> </v>
      </c>
      <c r="FO139" s="129" t="str">
        <f t="shared" si="698"/>
        <v>B/IV</v>
      </c>
    </row>
    <row r="140" spans="2:171" ht="18.75" customHeight="1" x14ac:dyDescent="0.25">
      <c r="B140" s="130" t="s">
        <v>186</v>
      </c>
      <c r="C140" s="121"/>
      <c r="D140" s="121"/>
      <c r="E140" s="416" t="str">
        <f>'Pályáztatási szakasz'!E141:F141</f>
        <v>Költségelem megnevezés…</v>
      </c>
      <c r="F140" s="416"/>
      <c r="G140" s="250">
        <f>'Pályáztatási szakasz'!G141</f>
        <v>0</v>
      </c>
      <c r="H140" s="251">
        <f>'Pályáztatási szakasz'!AT141</f>
        <v>0</v>
      </c>
      <c r="I140" s="20">
        <f>'Pályáztatási szakasz'!AW141</f>
        <v>0</v>
      </c>
      <c r="J140" s="67">
        <f t="shared" si="699"/>
        <v>0</v>
      </c>
      <c r="K140" s="131">
        <f>'Pályáztatási szakasz'!AY141</f>
        <v>1</v>
      </c>
      <c r="L140" s="20">
        <f t="shared" si="762"/>
        <v>0</v>
      </c>
      <c r="M140" s="132"/>
      <c r="N140" s="20">
        <f t="shared" si="700"/>
        <v>0</v>
      </c>
      <c r="O140" s="133"/>
      <c r="P140" s="131">
        <f>'Pályáztatási szakasz'!BD141</f>
        <v>1</v>
      </c>
      <c r="Q140" s="20">
        <f t="shared" si="701"/>
        <v>0</v>
      </c>
      <c r="R140" s="132"/>
      <c r="S140" s="184">
        <f t="shared" si="763"/>
        <v>0</v>
      </c>
      <c r="T140" s="40">
        <f>'Pályáztatási szakasz'!W141</f>
        <v>0</v>
      </c>
      <c r="U140" s="249" t="str">
        <f t="shared" si="697"/>
        <v xml:space="preserve"> </v>
      </c>
      <c r="V140" s="135">
        <f t="shared" si="702"/>
        <v>0</v>
      </c>
      <c r="W140" s="20">
        <f t="shared" si="703"/>
        <v>0</v>
      </c>
      <c r="X140" s="21">
        <f t="shared" si="704"/>
        <v>0</v>
      </c>
      <c r="Y140" s="131">
        <f t="shared" si="705"/>
        <v>1</v>
      </c>
      <c r="Z140" s="20">
        <f t="shared" si="764"/>
        <v>0</v>
      </c>
      <c r="AA140" s="132"/>
      <c r="AB140" s="20">
        <f t="shared" si="706"/>
        <v>0</v>
      </c>
      <c r="AC140" s="133"/>
      <c r="AD140" s="131">
        <f t="shared" si="765"/>
        <v>1</v>
      </c>
      <c r="AE140" s="20">
        <f t="shared" si="707"/>
        <v>0</v>
      </c>
      <c r="AF140" s="132"/>
      <c r="AG140" s="134">
        <f t="shared" si="766"/>
        <v>0</v>
      </c>
      <c r="AH140" s="80">
        <f t="shared" si="767"/>
        <v>0</v>
      </c>
      <c r="AI140" s="249" t="str">
        <f t="shared" si="605"/>
        <v xml:space="preserve"> </v>
      </c>
      <c r="AJ140" s="135">
        <f t="shared" si="708"/>
        <v>0</v>
      </c>
      <c r="AK140" s="20">
        <f t="shared" si="709"/>
        <v>0</v>
      </c>
      <c r="AL140" s="21">
        <f t="shared" si="710"/>
        <v>0</v>
      </c>
      <c r="AM140" s="131">
        <f t="shared" si="711"/>
        <v>1</v>
      </c>
      <c r="AN140" s="20">
        <f t="shared" si="768"/>
        <v>0</v>
      </c>
      <c r="AO140" s="132"/>
      <c r="AP140" s="20">
        <f t="shared" si="712"/>
        <v>0</v>
      </c>
      <c r="AQ140" s="133"/>
      <c r="AR140" s="131">
        <f t="shared" si="769"/>
        <v>1</v>
      </c>
      <c r="AS140" s="20">
        <f t="shared" si="713"/>
        <v>0</v>
      </c>
      <c r="AT140" s="132"/>
      <c r="AU140" s="134">
        <f t="shared" si="770"/>
        <v>0</v>
      </c>
      <c r="AV140" s="80">
        <f t="shared" si="771"/>
        <v>0</v>
      </c>
      <c r="AW140" s="249" t="str">
        <f t="shared" si="615"/>
        <v xml:space="preserve"> </v>
      </c>
      <c r="AX140" s="135">
        <f t="shared" si="714"/>
        <v>0</v>
      </c>
      <c r="AY140" s="20">
        <f t="shared" si="715"/>
        <v>0</v>
      </c>
      <c r="AZ140" s="21">
        <f t="shared" si="716"/>
        <v>0</v>
      </c>
      <c r="BA140" s="131">
        <f t="shared" si="717"/>
        <v>1</v>
      </c>
      <c r="BB140" s="20">
        <f t="shared" si="772"/>
        <v>0</v>
      </c>
      <c r="BC140" s="132"/>
      <c r="BD140" s="20">
        <f t="shared" si="718"/>
        <v>0</v>
      </c>
      <c r="BE140" s="133"/>
      <c r="BF140" s="131">
        <f t="shared" si="773"/>
        <v>1</v>
      </c>
      <c r="BG140" s="20">
        <f t="shared" si="719"/>
        <v>0</v>
      </c>
      <c r="BH140" s="132"/>
      <c r="BI140" s="134">
        <f t="shared" si="774"/>
        <v>0</v>
      </c>
      <c r="BJ140" s="80">
        <f t="shared" si="775"/>
        <v>0</v>
      </c>
      <c r="BK140" s="249" t="str">
        <f t="shared" si="625"/>
        <v xml:space="preserve"> </v>
      </c>
      <c r="BL140" s="135">
        <f t="shared" si="720"/>
        <v>0</v>
      </c>
      <c r="BM140" s="20">
        <f t="shared" si="721"/>
        <v>0</v>
      </c>
      <c r="BN140" s="21">
        <f t="shared" si="722"/>
        <v>0</v>
      </c>
      <c r="BO140" s="131">
        <f t="shared" si="723"/>
        <v>1</v>
      </c>
      <c r="BP140" s="20">
        <f t="shared" si="776"/>
        <v>0</v>
      </c>
      <c r="BQ140" s="132"/>
      <c r="BR140" s="20">
        <f t="shared" si="724"/>
        <v>0</v>
      </c>
      <c r="BS140" s="133"/>
      <c r="BT140" s="131">
        <f t="shared" si="777"/>
        <v>1</v>
      </c>
      <c r="BU140" s="20">
        <f t="shared" si="725"/>
        <v>0</v>
      </c>
      <c r="BV140" s="132"/>
      <c r="BW140" s="134">
        <f t="shared" si="778"/>
        <v>0</v>
      </c>
      <c r="BX140" s="80">
        <f t="shared" si="779"/>
        <v>0</v>
      </c>
      <c r="BY140" s="249" t="str">
        <f t="shared" si="635"/>
        <v xml:space="preserve"> </v>
      </c>
      <c r="BZ140" s="135">
        <f t="shared" si="726"/>
        <v>0</v>
      </c>
      <c r="CA140" s="20">
        <f t="shared" si="727"/>
        <v>0</v>
      </c>
      <c r="CB140" s="21">
        <f t="shared" si="728"/>
        <v>0</v>
      </c>
      <c r="CC140" s="131">
        <f t="shared" si="729"/>
        <v>1</v>
      </c>
      <c r="CD140" s="20">
        <f t="shared" si="780"/>
        <v>0</v>
      </c>
      <c r="CE140" s="132"/>
      <c r="CF140" s="20">
        <f t="shared" si="730"/>
        <v>0</v>
      </c>
      <c r="CG140" s="133"/>
      <c r="CH140" s="131">
        <f t="shared" si="781"/>
        <v>1</v>
      </c>
      <c r="CI140" s="20">
        <f t="shared" si="731"/>
        <v>0</v>
      </c>
      <c r="CJ140" s="132"/>
      <c r="CK140" s="134">
        <f t="shared" si="782"/>
        <v>0</v>
      </c>
      <c r="CL140" s="80">
        <f t="shared" si="783"/>
        <v>0</v>
      </c>
      <c r="CM140" s="249" t="str">
        <f t="shared" si="645"/>
        <v xml:space="preserve"> </v>
      </c>
      <c r="CN140" s="135">
        <f t="shared" si="732"/>
        <v>0</v>
      </c>
      <c r="CO140" s="20">
        <f t="shared" si="733"/>
        <v>0</v>
      </c>
      <c r="CP140" s="21">
        <f t="shared" si="734"/>
        <v>0</v>
      </c>
      <c r="CQ140" s="131">
        <f t="shared" si="735"/>
        <v>1</v>
      </c>
      <c r="CR140" s="20">
        <f t="shared" si="784"/>
        <v>0</v>
      </c>
      <c r="CS140" s="132"/>
      <c r="CT140" s="20">
        <f t="shared" si="736"/>
        <v>0</v>
      </c>
      <c r="CU140" s="133"/>
      <c r="CV140" s="131">
        <f t="shared" si="785"/>
        <v>1</v>
      </c>
      <c r="CW140" s="20">
        <f t="shared" si="737"/>
        <v>0</v>
      </c>
      <c r="CX140" s="132"/>
      <c r="CY140" s="134">
        <f t="shared" si="786"/>
        <v>0</v>
      </c>
      <c r="CZ140" s="80">
        <f t="shared" si="787"/>
        <v>0</v>
      </c>
      <c r="DA140" s="249" t="str">
        <f t="shared" si="655"/>
        <v xml:space="preserve"> </v>
      </c>
      <c r="DB140" s="135">
        <f t="shared" si="738"/>
        <v>0</v>
      </c>
      <c r="DC140" s="20">
        <f t="shared" si="739"/>
        <v>0</v>
      </c>
      <c r="DD140" s="21">
        <f t="shared" si="740"/>
        <v>0</v>
      </c>
      <c r="DE140" s="131">
        <f t="shared" si="741"/>
        <v>1</v>
      </c>
      <c r="DF140" s="20">
        <f t="shared" si="788"/>
        <v>0</v>
      </c>
      <c r="DG140" s="132"/>
      <c r="DH140" s="20">
        <f t="shared" si="742"/>
        <v>0</v>
      </c>
      <c r="DI140" s="133"/>
      <c r="DJ140" s="131">
        <f t="shared" si="789"/>
        <v>1</v>
      </c>
      <c r="DK140" s="20">
        <f t="shared" si="743"/>
        <v>0</v>
      </c>
      <c r="DL140" s="132"/>
      <c r="DM140" s="134">
        <f t="shared" si="790"/>
        <v>0</v>
      </c>
      <c r="DN140" s="80">
        <f t="shared" si="791"/>
        <v>0</v>
      </c>
      <c r="DO140" s="249" t="str">
        <f t="shared" si="665"/>
        <v xml:space="preserve"> </v>
      </c>
      <c r="DP140" s="135">
        <f t="shared" si="744"/>
        <v>0</v>
      </c>
      <c r="DQ140" s="20">
        <f t="shared" si="745"/>
        <v>0</v>
      </c>
      <c r="DR140" s="21">
        <f t="shared" si="746"/>
        <v>0</v>
      </c>
      <c r="DS140" s="131">
        <f t="shared" si="747"/>
        <v>1</v>
      </c>
      <c r="DT140" s="20">
        <f t="shared" si="792"/>
        <v>0</v>
      </c>
      <c r="DU140" s="132"/>
      <c r="DV140" s="20">
        <f t="shared" si="748"/>
        <v>0</v>
      </c>
      <c r="DW140" s="133"/>
      <c r="DX140" s="131">
        <f t="shared" si="793"/>
        <v>1</v>
      </c>
      <c r="DY140" s="20">
        <f t="shared" si="749"/>
        <v>0</v>
      </c>
      <c r="DZ140" s="132"/>
      <c r="EA140" s="134">
        <f t="shared" si="794"/>
        <v>0</v>
      </c>
      <c r="EB140" s="80">
        <f t="shared" si="795"/>
        <v>0</v>
      </c>
      <c r="EC140" s="249" t="str">
        <f t="shared" si="675"/>
        <v xml:space="preserve"> </v>
      </c>
      <c r="ED140" s="135">
        <f t="shared" si="750"/>
        <v>0</v>
      </c>
      <c r="EE140" s="20">
        <f t="shared" si="751"/>
        <v>0</v>
      </c>
      <c r="EF140" s="21">
        <f t="shared" si="752"/>
        <v>0</v>
      </c>
      <c r="EG140" s="131">
        <f t="shared" si="753"/>
        <v>1</v>
      </c>
      <c r="EH140" s="20">
        <f t="shared" si="796"/>
        <v>0</v>
      </c>
      <c r="EI140" s="132"/>
      <c r="EJ140" s="20">
        <f t="shared" si="754"/>
        <v>0</v>
      </c>
      <c r="EK140" s="133"/>
      <c r="EL140" s="131">
        <f t="shared" si="797"/>
        <v>1</v>
      </c>
      <c r="EM140" s="20">
        <f t="shared" si="755"/>
        <v>0</v>
      </c>
      <c r="EN140" s="132"/>
      <c r="EO140" s="134">
        <f t="shared" si="798"/>
        <v>0</v>
      </c>
      <c r="EP140" s="80">
        <f t="shared" si="799"/>
        <v>0</v>
      </c>
      <c r="EQ140" s="249" t="str">
        <f t="shared" si="685"/>
        <v xml:space="preserve"> </v>
      </c>
      <c r="ER140" s="135">
        <f t="shared" si="756"/>
        <v>0</v>
      </c>
      <c r="ES140" s="20">
        <f t="shared" si="757"/>
        <v>0</v>
      </c>
      <c r="ET140" s="21">
        <f t="shared" si="758"/>
        <v>0</v>
      </c>
      <c r="EU140" s="131">
        <f t="shared" si="759"/>
        <v>1</v>
      </c>
      <c r="EV140" s="20">
        <f t="shared" si="800"/>
        <v>0</v>
      </c>
      <c r="EW140" s="132"/>
      <c r="EX140" s="20">
        <f t="shared" si="760"/>
        <v>0</v>
      </c>
      <c r="EY140" s="133"/>
      <c r="EZ140" s="131">
        <f t="shared" si="801"/>
        <v>1</v>
      </c>
      <c r="FA140" s="20">
        <f t="shared" si="761"/>
        <v>0</v>
      </c>
      <c r="FB140" s="132"/>
      <c r="FC140" s="134">
        <f t="shared" si="802"/>
        <v>0</v>
      </c>
      <c r="FD140" s="80">
        <f t="shared" si="803"/>
        <v>0</v>
      </c>
      <c r="FE140" s="249" t="str">
        <f t="shared" si="695"/>
        <v xml:space="preserve"> </v>
      </c>
      <c r="FO140" s="129" t="str">
        <f t="shared" si="698"/>
        <v>B/IV</v>
      </c>
    </row>
    <row r="141" spans="2:171" ht="18.75" customHeight="1" x14ac:dyDescent="0.25">
      <c r="B141" s="130" t="s">
        <v>187</v>
      </c>
      <c r="C141" s="121"/>
      <c r="D141" s="121"/>
      <c r="E141" s="416" t="str">
        <f>'Pályáztatási szakasz'!E142:F142</f>
        <v>Költségelem megnevezés…</v>
      </c>
      <c r="F141" s="416"/>
      <c r="G141" s="250">
        <f>'Pályáztatási szakasz'!G142</f>
        <v>0</v>
      </c>
      <c r="H141" s="251">
        <f>'Pályáztatási szakasz'!AT142</f>
        <v>0</v>
      </c>
      <c r="I141" s="20">
        <f>'Pályáztatási szakasz'!AW142</f>
        <v>0</v>
      </c>
      <c r="J141" s="67">
        <f t="shared" si="699"/>
        <v>0</v>
      </c>
      <c r="K141" s="131">
        <f>'Pályáztatási szakasz'!AY142</f>
        <v>1</v>
      </c>
      <c r="L141" s="20">
        <f t="shared" si="762"/>
        <v>0</v>
      </c>
      <c r="M141" s="132"/>
      <c r="N141" s="20">
        <f t="shared" si="700"/>
        <v>0</v>
      </c>
      <c r="O141" s="133"/>
      <c r="P141" s="131">
        <f>'Pályáztatási szakasz'!BD142</f>
        <v>1</v>
      </c>
      <c r="Q141" s="20">
        <f t="shared" si="701"/>
        <v>0</v>
      </c>
      <c r="R141" s="132"/>
      <c r="S141" s="184">
        <f t="shared" si="763"/>
        <v>0</v>
      </c>
      <c r="T141" s="40">
        <f>'Pályáztatási szakasz'!W142</f>
        <v>0</v>
      </c>
      <c r="U141" s="249" t="str">
        <f t="shared" si="697"/>
        <v xml:space="preserve"> </v>
      </c>
      <c r="V141" s="135">
        <f t="shared" si="702"/>
        <v>0</v>
      </c>
      <c r="W141" s="20">
        <f t="shared" si="703"/>
        <v>0</v>
      </c>
      <c r="X141" s="21">
        <f t="shared" si="704"/>
        <v>0</v>
      </c>
      <c r="Y141" s="131">
        <f t="shared" si="705"/>
        <v>1</v>
      </c>
      <c r="Z141" s="20">
        <f t="shared" si="764"/>
        <v>0</v>
      </c>
      <c r="AA141" s="132"/>
      <c r="AB141" s="20">
        <f t="shared" si="706"/>
        <v>0</v>
      </c>
      <c r="AC141" s="133"/>
      <c r="AD141" s="131">
        <f t="shared" si="765"/>
        <v>1</v>
      </c>
      <c r="AE141" s="20">
        <f t="shared" si="707"/>
        <v>0</v>
      </c>
      <c r="AF141" s="132"/>
      <c r="AG141" s="134">
        <f t="shared" si="766"/>
        <v>0</v>
      </c>
      <c r="AH141" s="80">
        <f t="shared" si="767"/>
        <v>0</v>
      </c>
      <c r="AI141" s="249" t="str">
        <f t="shared" si="605"/>
        <v xml:space="preserve"> </v>
      </c>
      <c r="AJ141" s="135">
        <f t="shared" si="708"/>
        <v>0</v>
      </c>
      <c r="AK141" s="20">
        <f t="shared" si="709"/>
        <v>0</v>
      </c>
      <c r="AL141" s="21">
        <f t="shared" si="710"/>
        <v>0</v>
      </c>
      <c r="AM141" s="131">
        <f t="shared" si="711"/>
        <v>1</v>
      </c>
      <c r="AN141" s="20">
        <f t="shared" si="768"/>
        <v>0</v>
      </c>
      <c r="AO141" s="132"/>
      <c r="AP141" s="20">
        <f t="shared" si="712"/>
        <v>0</v>
      </c>
      <c r="AQ141" s="133"/>
      <c r="AR141" s="131">
        <f t="shared" si="769"/>
        <v>1</v>
      </c>
      <c r="AS141" s="20">
        <f t="shared" si="713"/>
        <v>0</v>
      </c>
      <c r="AT141" s="132"/>
      <c r="AU141" s="134">
        <f t="shared" si="770"/>
        <v>0</v>
      </c>
      <c r="AV141" s="80">
        <f t="shared" si="771"/>
        <v>0</v>
      </c>
      <c r="AW141" s="249" t="str">
        <f t="shared" si="615"/>
        <v xml:space="preserve"> </v>
      </c>
      <c r="AX141" s="135">
        <f t="shared" si="714"/>
        <v>0</v>
      </c>
      <c r="AY141" s="20">
        <f t="shared" si="715"/>
        <v>0</v>
      </c>
      <c r="AZ141" s="21">
        <f t="shared" si="716"/>
        <v>0</v>
      </c>
      <c r="BA141" s="131">
        <f t="shared" si="717"/>
        <v>1</v>
      </c>
      <c r="BB141" s="20">
        <f t="shared" si="772"/>
        <v>0</v>
      </c>
      <c r="BC141" s="132"/>
      <c r="BD141" s="20">
        <f t="shared" si="718"/>
        <v>0</v>
      </c>
      <c r="BE141" s="133"/>
      <c r="BF141" s="131">
        <f t="shared" si="773"/>
        <v>1</v>
      </c>
      <c r="BG141" s="20">
        <f t="shared" si="719"/>
        <v>0</v>
      </c>
      <c r="BH141" s="132"/>
      <c r="BI141" s="134">
        <f t="shared" si="774"/>
        <v>0</v>
      </c>
      <c r="BJ141" s="80">
        <f t="shared" si="775"/>
        <v>0</v>
      </c>
      <c r="BK141" s="249" t="str">
        <f t="shared" si="625"/>
        <v xml:space="preserve"> </v>
      </c>
      <c r="BL141" s="135">
        <f t="shared" si="720"/>
        <v>0</v>
      </c>
      <c r="BM141" s="20">
        <f t="shared" si="721"/>
        <v>0</v>
      </c>
      <c r="BN141" s="21">
        <f t="shared" si="722"/>
        <v>0</v>
      </c>
      <c r="BO141" s="131">
        <f t="shared" si="723"/>
        <v>1</v>
      </c>
      <c r="BP141" s="20">
        <f t="shared" si="776"/>
        <v>0</v>
      </c>
      <c r="BQ141" s="132"/>
      <c r="BR141" s="20">
        <f t="shared" si="724"/>
        <v>0</v>
      </c>
      <c r="BS141" s="133"/>
      <c r="BT141" s="131">
        <f t="shared" si="777"/>
        <v>1</v>
      </c>
      <c r="BU141" s="20">
        <f t="shared" si="725"/>
        <v>0</v>
      </c>
      <c r="BV141" s="132"/>
      <c r="BW141" s="134">
        <f t="shared" si="778"/>
        <v>0</v>
      </c>
      <c r="BX141" s="80">
        <f t="shared" si="779"/>
        <v>0</v>
      </c>
      <c r="BY141" s="249" t="str">
        <f t="shared" si="635"/>
        <v xml:space="preserve"> </v>
      </c>
      <c r="BZ141" s="135">
        <f t="shared" si="726"/>
        <v>0</v>
      </c>
      <c r="CA141" s="20">
        <f t="shared" si="727"/>
        <v>0</v>
      </c>
      <c r="CB141" s="21">
        <f t="shared" si="728"/>
        <v>0</v>
      </c>
      <c r="CC141" s="131">
        <f t="shared" si="729"/>
        <v>1</v>
      </c>
      <c r="CD141" s="20">
        <f t="shared" si="780"/>
        <v>0</v>
      </c>
      <c r="CE141" s="132"/>
      <c r="CF141" s="20">
        <f t="shared" si="730"/>
        <v>0</v>
      </c>
      <c r="CG141" s="133"/>
      <c r="CH141" s="131">
        <f t="shared" si="781"/>
        <v>1</v>
      </c>
      <c r="CI141" s="20">
        <f t="shared" si="731"/>
        <v>0</v>
      </c>
      <c r="CJ141" s="132"/>
      <c r="CK141" s="134">
        <f t="shared" si="782"/>
        <v>0</v>
      </c>
      <c r="CL141" s="80">
        <f t="shared" si="783"/>
        <v>0</v>
      </c>
      <c r="CM141" s="249" t="str">
        <f t="shared" si="645"/>
        <v xml:space="preserve"> </v>
      </c>
      <c r="CN141" s="135">
        <f t="shared" si="732"/>
        <v>0</v>
      </c>
      <c r="CO141" s="20">
        <f t="shared" si="733"/>
        <v>0</v>
      </c>
      <c r="CP141" s="21">
        <f t="shared" si="734"/>
        <v>0</v>
      </c>
      <c r="CQ141" s="131">
        <f t="shared" si="735"/>
        <v>1</v>
      </c>
      <c r="CR141" s="20">
        <f t="shared" si="784"/>
        <v>0</v>
      </c>
      <c r="CS141" s="132"/>
      <c r="CT141" s="20">
        <f t="shared" si="736"/>
        <v>0</v>
      </c>
      <c r="CU141" s="133"/>
      <c r="CV141" s="131">
        <f t="shared" si="785"/>
        <v>1</v>
      </c>
      <c r="CW141" s="20">
        <f t="shared" si="737"/>
        <v>0</v>
      </c>
      <c r="CX141" s="132"/>
      <c r="CY141" s="134">
        <f t="shared" si="786"/>
        <v>0</v>
      </c>
      <c r="CZ141" s="80">
        <f t="shared" si="787"/>
        <v>0</v>
      </c>
      <c r="DA141" s="249" t="str">
        <f t="shared" si="655"/>
        <v xml:space="preserve"> </v>
      </c>
      <c r="DB141" s="135">
        <f t="shared" si="738"/>
        <v>0</v>
      </c>
      <c r="DC141" s="20">
        <f t="shared" si="739"/>
        <v>0</v>
      </c>
      <c r="DD141" s="21">
        <f t="shared" si="740"/>
        <v>0</v>
      </c>
      <c r="DE141" s="131">
        <f t="shared" si="741"/>
        <v>1</v>
      </c>
      <c r="DF141" s="20">
        <f t="shared" si="788"/>
        <v>0</v>
      </c>
      <c r="DG141" s="132"/>
      <c r="DH141" s="20">
        <f t="shared" si="742"/>
        <v>0</v>
      </c>
      <c r="DI141" s="133"/>
      <c r="DJ141" s="131">
        <f t="shared" si="789"/>
        <v>1</v>
      </c>
      <c r="DK141" s="20">
        <f t="shared" si="743"/>
        <v>0</v>
      </c>
      <c r="DL141" s="132"/>
      <c r="DM141" s="134">
        <f t="shared" si="790"/>
        <v>0</v>
      </c>
      <c r="DN141" s="80">
        <f t="shared" si="791"/>
        <v>0</v>
      </c>
      <c r="DO141" s="249" t="str">
        <f t="shared" si="665"/>
        <v xml:space="preserve"> </v>
      </c>
      <c r="DP141" s="135">
        <f t="shared" si="744"/>
        <v>0</v>
      </c>
      <c r="DQ141" s="20">
        <f t="shared" si="745"/>
        <v>0</v>
      </c>
      <c r="DR141" s="21">
        <f t="shared" si="746"/>
        <v>0</v>
      </c>
      <c r="DS141" s="131">
        <f t="shared" si="747"/>
        <v>1</v>
      </c>
      <c r="DT141" s="20">
        <f t="shared" si="792"/>
        <v>0</v>
      </c>
      <c r="DU141" s="132"/>
      <c r="DV141" s="20">
        <f t="shared" si="748"/>
        <v>0</v>
      </c>
      <c r="DW141" s="133"/>
      <c r="DX141" s="131">
        <f t="shared" si="793"/>
        <v>1</v>
      </c>
      <c r="DY141" s="20">
        <f t="shared" si="749"/>
        <v>0</v>
      </c>
      <c r="DZ141" s="132"/>
      <c r="EA141" s="134">
        <f t="shared" si="794"/>
        <v>0</v>
      </c>
      <c r="EB141" s="80">
        <f t="shared" si="795"/>
        <v>0</v>
      </c>
      <c r="EC141" s="249" t="str">
        <f t="shared" si="675"/>
        <v xml:space="preserve"> </v>
      </c>
      <c r="ED141" s="135">
        <f t="shared" si="750"/>
        <v>0</v>
      </c>
      <c r="EE141" s="20">
        <f t="shared" si="751"/>
        <v>0</v>
      </c>
      <c r="EF141" s="21">
        <f t="shared" si="752"/>
        <v>0</v>
      </c>
      <c r="EG141" s="131">
        <f t="shared" si="753"/>
        <v>1</v>
      </c>
      <c r="EH141" s="20">
        <f t="shared" si="796"/>
        <v>0</v>
      </c>
      <c r="EI141" s="132"/>
      <c r="EJ141" s="20">
        <f t="shared" si="754"/>
        <v>0</v>
      </c>
      <c r="EK141" s="133"/>
      <c r="EL141" s="131">
        <f t="shared" si="797"/>
        <v>1</v>
      </c>
      <c r="EM141" s="20">
        <f t="shared" si="755"/>
        <v>0</v>
      </c>
      <c r="EN141" s="132"/>
      <c r="EO141" s="134">
        <f t="shared" si="798"/>
        <v>0</v>
      </c>
      <c r="EP141" s="80">
        <f t="shared" si="799"/>
        <v>0</v>
      </c>
      <c r="EQ141" s="249" t="str">
        <f t="shared" si="685"/>
        <v xml:space="preserve"> </v>
      </c>
      <c r="ER141" s="135">
        <f t="shared" si="756"/>
        <v>0</v>
      </c>
      <c r="ES141" s="20">
        <f t="shared" si="757"/>
        <v>0</v>
      </c>
      <c r="ET141" s="21">
        <f t="shared" si="758"/>
        <v>0</v>
      </c>
      <c r="EU141" s="131">
        <f t="shared" si="759"/>
        <v>1</v>
      </c>
      <c r="EV141" s="20">
        <f t="shared" si="800"/>
        <v>0</v>
      </c>
      <c r="EW141" s="132"/>
      <c r="EX141" s="20">
        <f t="shared" si="760"/>
        <v>0</v>
      </c>
      <c r="EY141" s="133"/>
      <c r="EZ141" s="131">
        <f t="shared" si="801"/>
        <v>1</v>
      </c>
      <c r="FA141" s="20">
        <f t="shared" si="761"/>
        <v>0</v>
      </c>
      <c r="FB141" s="132"/>
      <c r="FC141" s="134">
        <f t="shared" si="802"/>
        <v>0</v>
      </c>
      <c r="FD141" s="80">
        <f t="shared" si="803"/>
        <v>0</v>
      </c>
      <c r="FE141" s="249" t="str">
        <f t="shared" si="695"/>
        <v xml:space="preserve"> </v>
      </c>
      <c r="FO141" s="129" t="str">
        <f t="shared" si="698"/>
        <v>B/IV</v>
      </c>
    </row>
    <row r="142" spans="2:171" x14ac:dyDescent="0.25">
      <c r="B142" s="130" t="s">
        <v>188</v>
      </c>
      <c r="C142" s="121"/>
      <c r="D142" s="121"/>
      <c r="E142" s="416" t="str">
        <f>'Pályáztatási szakasz'!E143:F143</f>
        <v>Költségelem megnevezés…</v>
      </c>
      <c r="F142" s="416"/>
      <c r="G142" s="250">
        <f>'Pályáztatási szakasz'!G143</f>
        <v>0</v>
      </c>
      <c r="H142" s="251">
        <f>'Pályáztatási szakasz'!AT143</f>
        <v>0</v>
      </c>
      <c r="I142" s="20">
        <f>'Pályáztatási szakasz'!AW143</f>
        <v>0</v>
      </c>
      <c r="J142" s="67">
        <f t="shared" si="699"/>
        <v>0</v>
      </c>
      <c r="K142" s="131">
        <f>'Pályáztatási szakasz'!AY143</f>
        <v>1</v>
      </c>
      <c r="L142" s="20">
        <f t="shared" si="762"/>
        <v>0</v>
      </c>
      <c r="M142" s="132"/>
      <c r="N142" s="20">
        <f t="shared" ref="N142:N153" si="804">J142-L142</f>
        <v>0</v>
      </c>
      <c r="O142" s="133"/>
      <c r="P142" s="131">
        <f>'Pályáztatási szakasz'!BD143</f>
        <v>1</v>
      </c>
      <c r="Q142" s="20">
        <f t="shared" si="701"/>
        <v>0</v>
      </c>
      <c r="R142" s="132"/>
      <c r="S142" s="184">
        <f t="shared" si="763"/>
        <v>0</v>
      </c>
      <c r="T142" s="40">
        <f>'Pályáztatási szakasz'!W143</f>
        <v>0</v>
      </c>
      <c r="U142" s="249" t="str">
        <f t="shared" ref="U142:U150" si="805">IF(AH142&lt;&gt;0,"Kérem, indokolja az eltérést!"," ")</f>
        <v xml:space="preserve"> </v>
      </c>
      <c r="V142" s="135">
        <f t="shared" si="702"/>
        <v>0</v>
      </c>
      <c r="W142" s="20">
        <f t="shared" si="703"/>
        <v>0</v>
      </c>
      <c r="X142" s="21">
        <f t="shared" ref="X142:X150" si="806">V142*W142</f>
        <v>0</v>
      </c>
      <c r="Y142" s="131">
        <f t="shared" si="705"/>
        <v>1</v>
      </c>
      <c r="Z142" s="20">
        <f t="shared" si="764"/>
        <v>0</v>
      </c>
      <c r="AA142" s="132"/>
      <c r="AB142" s="20">
        <f t="shared" si="706"/>
        <v>0</v>
      </c>
      <c r="AC142" s="133"/>
      <c r="AD142" s="131">
        <f t="shared" si="765"/>
        <v>1</v>
      </c>
      <c r="AE142" s="20">
        <f t="shared" si="707"/>
        <v>0</v>
      </c>
      <c r="AF142" s="132"/>
      <c r="AG142" s="134">
        <f t="shared" si="766"/>
        <v>0</v>
      </c>
      <c r="AH142" s="80">
        <f t="shared" si="767"/>
        <v>0</v>
      </c>
      <c r="AI142" s="249" t="str">
        <f t="shared" si="605"/>
        <v xml:space="preserve"> </v>
      </c>
      <c r="AJ142" s="135">
        <f t="shared" si="708"/>
        <v>0</v>
      </c>
      <c r="AK142" s="20">
        <f t="shared" si="709"/>
        <v>0</v>
      </c>
      <c r="AL142" s="21">
        <f t="shared" si="710"/>
        <v>0</v>
      </c>
      <c r="AM142" s="131">
        <f t="shared" si="711"/>
        <v>1</v>
      </c>
      <c r="AN142" s="20">
        <f t="shared" si="768"/>
        <v>0</v>
      </c>
      <c r="AO142" s="132"/>
      <c r="AP142" s="20">
        <f t="shared" si="712"/>
        <v>0</v>
      </c>
      <c r="AQ142" s="133"/>
      <c r="AR142" s="131">
        <f t="shared" si="769"/>
        <v>1</v>
      </c>
      <c r="AS142" s="20">
        <f t="shared" si="713"/>
        <v>0</v>
      </c>
      <c r="AT142" s="132"/>
      <c r="AU142" s="134">
        <f t="shared" si="770"/>
        <v>0</v>
      </c>
      <c r="AV142" s="80">
        <f t="shared" si="771"/>
        <v>0</v>
      </c>
      <c r="AW142" s="249" t="str">
        <f t="shared" si="615"/>
        <v xml:space="preserve"> </v>
      </c>
      <c r="AX142" s="135">
        <f t="shared" si="714"/>
        <v>0</v>
      </c>
      <c r="AY142" s="20">
        <f t="shared" si="715"/>
        <v>0</v>
      </c>
      <c r="AZ142" s="21">
        <f t="shared" si="716"/>
        <v>0</v>
      </c>
      <c r="BA142" s="131">
        <f t="shared" si="717"/>
        <v>1</v>
      </c>
      <c r="BB142" s="20">
        <f t="shared" si="772"/>
        <v>0</v>
      </c>
      <c r="BC142" s="132"/>
      <c r="BD142" s="20">
        <f t="shared" si="718"/>
        <v>0</v>
      </c>
      <c r="BE142" s="133"/>
      <c r="BF142" s="131">
        <f t="shared" si="773"/>
        <v>1</v>
      </c>
      <c r="BG142" s="20">
        <f t="shared" si="719"/>
        <v>0</v>
      </c>
      <c r="BH142" s="132"/>
      <c r="BI142" s="134">
        <f t="shared" si="774"/>
        <v>0</v>
      </c>
      <c r="BJ142" s="80">
        <f t="shared" si="775"/>
        <v>0</v>
      </c>
      <c r="BK142" s="249" t="str">
        <f t="shared" si="625"/>
        <v xml:space="preserve"> </v>
      </c>
      <c r="BL142" s="135">
        <f t="shared" si="720"/>
        <v>0</v>
      </c>
      <c r="BM142" s="20">
        <f t="shared" si="721"/>
        <v>0</v>
      </c>
      <c r="BN142" s="21">
        <f t="shared" si="722"/>
        <v>0</v>
      </c>
      <c r="BO142" s="131">
        <f t="shared" si="723"/>
        <v>1</v>
      </c>
      <c r="BP142" s="20">
        <f t="shared" si="776"/>
        <v>0</v>
      </c>
      <c r="BQ142" s="132"/>
      <c r="BR142" s="20">
        <f t="shared" si="724"/>
        <v>0</v>
      </c>
      <c r="BS142" s="133"/>
      <c r="BT142" s="131">
        <f t="shared" si="777"/>
        <v>1</v>
      </c>
      <c r="BU142" s="20">
        <f t="shared" si="725"/>
        <v>0</v>
      </c>
      <c r="BV142" s="132"/>
      <c r="BW142" s="134">
        <f t="shared" si="778"/>
        <v>0</v>
      </c>
      <c r="BX142" s="80">
        <f t="shared" si="779"/>
        <v>0</v>
      </c>
      <c r="BY142" s="249" t="str">
        <f t="shared" si="635"/>
        <v xml:space="preserve"> </v>
      </c>
      <c r="BZ142" s="135">
        <f t="shared" si="726"/>
        <v>0</v>
      </c>
      <c r="CA142" s="20">
        <f t="shared" si="727"/>
        <v>0</v>
      </c>
      <c r="CB142" s="21">
        <f t="shared" si="728"/>
        <v>0</v>
      </c>
      <c r="CC142" s="131">
        <f t="shared" si="729"/>
        <v>1</v>
      </c>
      <c r="CD142" s="20">
        <f t="shared" si="780"/>
        <v>0</v>
      </c>
      <c r="CE142" s="132"/>
      <c r="CF142" s="20">
        <f t="shared" si="730"/>
        <v>0</v>
      </c>
      <c r="CG142" s="133"/>
      <c r="CH142" s="131">
        <f t="shared" si="781"/>
        <v>1</v>
      </c>
      <c r="CI142" s="20">
        <f t="shared" si="731"/>
        <v>0</v>
      </c>
      <c r="CJ142" s="132"/>
      <c r="CK142" s="134">
        <f t="shared" si="782"/>
        <v>0</v>
      </c>
      <c r="CL142" s="80">
        <f t="shared" si="783"/>
        <v>0</v>
      </c>
      <c r="CM142" s="249" t="str">
        <f t="shared" si="645"/>
        <v xml:space="preserve"> </v>
      </c>
      <c r="CN142" s="135">
        <f t="shared" si="732"/>
        <v>0</v>
      </c>
      <c r="CO142" s="20">
        <f t="shared" si="733"/>
        <v>0</v>
      </c>
      <c r="CP142" s="21">
        <f t="shared" si="734"/>
        <v>0</v>
      </c>
      <c r="CQ142" s="131">
        <f t="shared" si="735"/>
        <v>1</v>
      </c>
      <c r="CR142" s="20">
        <f t="shared" si="784"/>
        <v>0</v>
      </c>
      <c r="CS142" s="132"/>
      <c r="CT142" s="20">
        <f t="shared" si="736"/>
        <v>0</v>
      </c>
      <c r="CU142" s="133"/>
      <c r="CV142" s="131">
        <f t="shared" si="785"/>
        <v>1</v>
      </c>
      <c r="CW142" s="20">
        <f t="shared" si="737"/>
        <v>0</v>
      </c>
      <c r="CX142" s="132"/>
      <c r="CY142" s="134">
        <f t="shared" si="786"/>
        <v>0</v>
      </c>
      <c r="CZ142" s="80">
        <f t="shared" si="787"/>
        <v>0</v>
      </c>
      <c r="DA142" s="249" t="str">
        <f t="shared" si="655"/>
        <v xml:space="preserve"> </v>
      </c>
      <c r="DB142" s="135">
        <f t="shared" si="738"/>
        <v>0</v>
      </c>
      <c r="DC142" s="20">
        <f t="shared" si="739"/>
        <v>0</v>
      </c>
      <c r="DD142" s="21">
        <f t="shared" si="740"/>
        <v>0</v>
      </c>
      <c r="DE142" s="131">
        <f t="shared" si="741"/>
        <v>1</v>
      </c>
      <c r="DF142" s="20">
        <f t="shared" si="788"/>
        <v>0</v>
      </c>
      <c r="DG142" s="132"/>
      <c r="DH142" s="20">
        <f t="shared" si="742"/>
        <v>0</v>
      </c>
      <c r="DI142" s="133"/>
      <c r="DJ142" s="131">
        <f t="shared" si="789"/>
        <v>1</v>
      </c>
      <c r="DK142" s="20">
        <f t="shared" si="743"/>
        <v>0</v>
      </c>
      <c r="DL142" s="132"/>
      <c r="DM142" s="134">
        <f t="shared" si="790"/>
        <v>0</v>
      </c>
      <c r="DN142" s="80">
        <f t="shared" si="791"/>
        <v>0</v>
      </c>
      <c r="DO142" s="249" t="str">
        <f t="shared" si="665"/>
        <v xml:space="preserve"> </v>
      </c>
      <c r="DP142" s="135">
        <f t="shared" si="744"/>
        <v>0</v>
      </c>
      <c r="DQ142" s="20">
        <f t="shared" si="745"/>
        <v>0</v>
      </c>
      <c r="DR142" s="21">
        <f t="shared" si="746"/>
        <v>0</v>
      </c>
      <c r="DS142" s="131">
        <f t="shared" si="747"/>
        <v>1</v>
      </c>
      <c r="DT142" s="20">
        <f t="shared" si="792"/>
        <v>0</v>
      </c>
      <c r="DU142" s="132"/>
      <c r="DV142" s="20">
        <f t="shared" si="748"/>
        <v>0</v>
      </c>
      <c r="DW142" s="133"/>
      <c r="DX142" s="131">
        <f t="shared" si="793"/>
        <v>1</v>
      </c>
      <c r="DY142" s="20">
        <f t="shared" si="749"/>
        <v>0</v>
      </c>
      <c r="DZ142" s="132"/>
      <c r="EA142" s="134">
        <f t="shared" si="794"/>
        <v>0</v>
      </c>
      <c r="EB142" s="80">
        <f t="shared" si="795"/>
        <v>0</v>
      </c>
      <c r="EC142" s="249" t="str">
        <f t="shared" si="675"/>
        <v xml:space="preserve"> </v>
      </c>
      <c r="ED142" s="135">
        <f t="shared" si="750"/>
        <v>0</v>
      </c>
      <c r="EE142" s="20">
        <f t="shared" si="751"/>
        <v>0</v>
      </c>
      <c r="EF142" s="21">
        <f t="shared" si="752"/>
        <v>0</v>
      </c>
      <c r="EG142" s="131">
        <f t="shared" si="753"/>
        <v>1</v>
      </c>
      <c r="EH142" s="20">
        <f t="shared" si="796"/>
        <v>0</v>
      </c>
      <c r="EI142" s="132"/>
      <c r="EJ142" s="20">
        <f t="shared" si="754"/>
        <v>0</v>
      </c>
      <c r="EK142" s="133"/>
      <c r="EL142" s="131">
        <f t="shared" si="797"/>
        <v>1</v>
      </c>
      <c r="EM142" s="20">
        <f t="shared" si="755"/>
        <v>0</v>
      </c>
      <c r="EN142" s="132"/>
      <c r="EO142" s="134">
        <f t="shared" si="798"/>
        <v>0</v>
      </c>
      <c r="EP142" s="80">
        <f t="shared" si="799"/>
        <v>0</v>
      </c>
      <c r="EQ142" s="249" t="str">
        <f t="shared" si="685"/>
        <v xml:space="preserve"> </v>
      </c>
      <c r="ER142" s="135">
        <f t="shared" si="756"/>
        <v>0</v>
      </c>
      <c r="ES142" s="20">
        <f t="shared" si="757"/>
        <v>0</v>
      </c>
      <c r="ET142" s="21">
        <f t="shared" si="758"/>
        <v>0</v>
      </c>
      <c r="EU142" s="131">
        <f t="shared" si="759"/>
        <v>1</v>
      </c>
      <c r="EV142" s="20">
        <f t="shared" si="800"/>
        <v>0</v>
      </c>
      <c r="EW142" s="132"/>
      <c r="EX142" s="20">
        <f t="shared" si="760"/>
        <v>0</v>
      </c>
      <c r="EY142" s="133"/>
      <c r="EZ142" s="131">
        <f t="shared" si="801"/>
        <v>1</v>
      </c>
      <c r="FA142" s="20">
        <f t="shared" si="761"/>
        <v>0</v>
      </c>
      <c r="FB142" s="132"/>
      <c r="FC142" s="134">
        <f t="shared" si="802"/>
        <v>0</v>
      </c>
      <c r="FD142" s="80">
        <f t="shared" si="803"/>
        <v>0</v>
      </c>
      <c r="FE142" s="249" t="str">
        <f t="shared" si="695"/>
        <v xml:space="preserve"> </v>
      </c>
      <c r="FO142" s="129" t="str">
        <f t="shared" si="698"/>
        <v>B/IV</v>
      </c>
    </row>
    <row r="143" spans="2:171" x14ac:dyDescent="0.25">
      <c r="B143" s="130" t="s">
        <v>189</v>
      </c>
      <c r="C143" s="121"/>
      <c r="D143" s="121"/>
      <c r="E143" s="416" t="str">
        <f>'Pályáztatási szakasz'!E144:F144</f>
        <v>Költségelem megnevezés…</v>
      </c>
      <c r="F143" s="416"/>
      <c r="G143" s="250">
        <f>'Pályáztatási szakasz'!G144</f>
        <v>0</v>
      </c>
      <c r="H143" s="251">
        <f>'Pályáztatási szakasz'!AT144</f>
        <v>0</v>
      </c>
      <c r="I143" s="20">
        <f>'Pályáztatási szakasz'!AW144</f>
        <v>0</v>
      </c>
      <c r="J143" s="67">
        <f t="shared" si="699"/>
        <v>0</v>
      </c>
      <c r="K143" s="131">
        <f>'Pályáztatási szakasz'!AY144</f>
        <v>1</v>
      </c>
      <c r="L143" s="20">
        <f t="shared" si="762"/>
        <v>0</v>
      </c>
      <c r="M143" s="132"/>
      <c r="N143" s="20">
        <f t="shared" si="804"/>
        <v>0</v>
      </c>
      <c r="O143" s="133"/>
      <c r="P143" s="131">
        <f>'Pályáztatási szakasz'!BD144</f>
        <v>1</v>
      </c>
      <c r="Q143" s="20">
        <f t="shared" si="701"/>
        <v>0</v>
      </c>
      <c r="R143" s="132"/>
      <c r="S143" s="184">
        <f t="shared" si="763"/>
        <v>0</v>
      </c>
      <c r="T143" s="40">
        <f>'Pályáztatási szakasz'!W144</f>
        <v>0</v>
      </c>
      <c r="U143" s="249" t="str">
        <f t="shared" si="805"/>
        <v xml:space="preserve"> </v>
      </c>
      <c r="V143" s="135">
        <f t="shared" si="702"/>
        <v>0</v>
      </c>
      <c r="W143" s="20">
        <f t="shared" si="703"/>
        <v>0</v>
      </c>
      <c r="X143" s="21">
        <f t="shared" si="806"/>
        <v>0</v>
      </c>
      <c r="Y143" s="131">
        <f t="shared" si="705"/>
        <v>1</v>
      </c>
      <c r="Z143" s="20">
        <f t="shared" si="764"/>
        <v>0</v>
      </c>
      <c r="AA143" s="132"/>
      <c r="AB143" s="20">
        <f t="shared" si="706"/>
        <v>0</v>
      </c>
      <c r="AC143" s="133"/>
      <c r="AD143" s="131">
        <f t="shared" si="765"/>
        <v>1</v>
      </c>
      <c r="AE143" s="20">
        <f t="shared" si="707"/>
        <v>0</v>
      </c>
      <c r="AF143" s="132"/>
      <c r="AG143" s="134">
        <f t="shared" si="766"/>
        <v>0</v>
      </c>
      <c r="AH143" s="80">
        <f t="shared" si="767"/>
        <v>0</v>
      </c>
      <c r="AI143" s="249" t="str">
        <f t="shared" si="605"/>
        <v xml:space="preserve"> </v>
      </c>
      <c r="AJ143" s="135">
        <f t="shared" si="708"/>
        <v>0</v>
      </c>
      <c r="AK143" s="20">
        <f t="shared" si="709"/>
        <v>0</v>
      </c>
      <c r="AL143" s="21">
        <f t="shared" si="710"/>
        <v>0</v>
      </c>
      <c r="AM143" s="131">
        <f t="shared" si="711"/>
        <v>1</v>
      </c>
      <c r="AN143" s="20">
        <f t="shared" si="768"/>
        <v>0</v>
      </c>
      <c r="AO143" s="132"/>
      <c r="AP143" s="20">
        <f t="shared" si="712"/>
        <v>0</v>
      </c>
      <c r="AQ143" s="133"/>
      <c r="AR143" s="131">
        <f t="shared" si="769"/>
        <v>1</v>
      </c>
      <c r="AS143" s="20">
        <f t="shared" si="713"/>
        <v>0</v>
      </c>
      <c r="AT143" s="132"/>
      <c r="AU143" s="134">
        <f t="shared" si="770"/>
        <v>0</v>
      </c>
      <c r="AV143" s="80">
        <f t="shared" si="771"/>
        <v>0</v>
      </c>
      <c r="AW143" s="249" t="str">
        <f t="shared" si="615"/>
        <v xml:space="preserve"> </v>
      </c>
      <c r="AX143" s="135">
        <f t="shared" si="714"/>
        <v>0</v>
      </c>
      <c r="AY143" s="20">
        <f t="shared" si="715"/>
        <v>0</v>
      </c>
      <c r="AZ143" s="21">
        <f t="shared" si="716"/>
        <v>0</v>
      </c>
      <c r="BA143" s="131">
        <f t="shared" si="717"/>
        <v>1</v>
      </c>
      <c r="BB143" s="20">
        <f t="shared" si="772"/>
        <v>0</v>
      </c>
      <c r="BC143" s="132"/>
      <c r="BD143" s="20">
        <f t="shared" si="718"/>
        <v>0</v>
      </c>
      <c r="BE143" s="133"/>
      <c r="BF143" s="131">
        <f t="shared" si="773"/>
        <v>1</v>
      </c>
      <c r="BG143" s="20">
        <f t="shared" si="719"/>
        <v>0</v>
      </c>
      <c r="BH143" s="132"/>
      <c r="BI143" s="134">
        <f t="shared" si="774"/>
        <v>0</v>
      </c>
      <c r="BJ143" s="80">
        <f t="shared" si="775"/>
        <v>0</v>
      </c>
      <c r="BK143" s="249" t="str">
        <f t="shared" si="625"/>
        <v xml:space="preserve"> </v>
      </c>
      <c r="BL143" s="135">
        <f t="shared" si="720"/>
        <v>0</v>
      </c>
      <c r="BM143" s="20">
        <f t="shared" si="721"/>
        <v>0</v>
      </c>
      <c r="BN143" s="21">
        <f t="shared" si="722"/>
        <v>0</v>
      </c>
      <c r="BO143" s="131">
        <f t="shared" si="723"/>
        <v>1</v>
      </c>
      <c r="BP143" s="20">
        <f t="shared" si="776"/>
        <v>0</v>
      </c>
      <c r="BQ143" s="132"/>
      <c r="BR143" s="20">
        <f t="shared" si="724"/>
        <v>0</v>
      </c>
      <c r="BS143" s="133"/>
      <c r="BT143" s="131">
        <f t="shared" si="777"/>
        <v>1</v>
      </c>
      <c r="BU143" s="20">
        <f t="shared" si="725"/>
        <v>0</v>
      </c>
      <c r="BV143" s="132"/>
      <c r="BW143" s="134">
        <f t="shared" si="778"/>
        <v>0</v>
      </c>
      <c r="BX143" s="80">
        <f t="shared" si="779"/>
        <v>0</v>
      </c>
      <c r="BY143" s="249" t="str">
        <f t="shared" si="635"/>
        <v xml:space="preserve"> </v>
      </c>
      <c r="BZ143" s="135">
        <f t="shared" si="726"/>
        <v>0</v>
      </c>
      <c r="CA143" s="20">
        <f t="shared" si="727"/>
        <v>0</v>
      </c>
      <c r="CB143" s="21">
        <f t="shared" si="728"/>
        <v>0</v>
      </c>
      <c r="CC143" s="131">
        <f t="shared" si="729"/>
        <v>1</v>
      </c>
      <c r="CD143" s="20">
        <f t="shared" si="780"/>
        <v>0</v>
      </c>
      <c r="CE143" s="132"/>
      <c r="CF143" s="20">
        <f t="shared" si="730"/>
        <v>0</v>
      </c>
      <c r="CG143" s="133"/>
      <c r="CH143" s="131">
        <f t="shared" si="781"/>
        <v>1</v>
      </c>
      <c r="CI143" s="20">
        <f t="shared" si="731"/>
        <v>0</v>
      </c>
      <c r="CJ143" s="132"/>
      <c r="CK143" s="134">
        <f t="shared" si="782"/>
        <v>0</v>
      </c>
      <c r="CL143" s="80">
        <f t="shared" si="783"/>
        <v>0</v>
      </c>
      <c r="CM143" s="249" t="str">
        <f t="shared" si="645"/>
        <v xml:space="preserve"> </v>
      </c>
      <c r="CN143" s="135">
        <f t="shared" si="732"/>
        <v>0</v>
      </c>
      <c r="CO143" s="20">
        <f t="shared" si="733"/>
        <v>0</v>
      </c>
      <c r="CP143" s="21">
        <f t="shared" si="734"/>
        <v>0</v>
      </c>
      <c r="CQ143" s="131">
        <f t="shared" si="735"/>
        <v>1</v>
      </c>
      <c r="CR143" s="20">
        <f t="shared" si="784"/>
        <v>0</v>
      </c>
      <c r="CS143" s="132"/>
      <c r="CT143" s="20">
        <f t="shared" si="736"/>
        <v>0</v>
      </c>
      <c r="CU143" s="133"/>
      <c r="CV143" s="131">
        <f t="shared" si="785"/>
        <v>1</v>
      </c>
      <c r="CW143" s="20">
        <f t="shared" si="737"/>
        <v>0</v>
      </c>
      <c r="CX143" s="132"/>
      <c r="CY143" s="134">
        <f t="shared" si="786"/>
        <v>0</v>
      </c>
      <c r="CZ143" s="80">
        <f t="shared" si="787"/>
        <v>0</v>
      </c>
      <c r="DA143" s="249" t="str">
        <f t="shared" si="655"/>
        <v xml:space="preserve"> </v>
      </c>
      <c r="DB143" s="135">
        <f t="shared" si="738"/>
        <v>0</v>
      </c>
      <c r="DC143" s="20">
        <f t="shared" si="739"/>
        <v>0</v>
      </c>
      <c r="DD143" s="21">
        <f t="shared" si="740"/>
        <v>0</v>
      </c>
      <c r="DE143" s="131">
        <f t="shared" si="741"/>
        <v>1</v>
      </c>
      <c r="DF143" s="20">
        <f t="shared" si="788"/>
        <v>0</v>
      </c>
      <c r="DG143" s="132"/>
      <c r="DH143" s="20">
        <f t="shared" si="742"/>
        <v>0</v>
      </c>
      <c r="DI143" s="133"/>
      <c r="DJ143" s="131">
        <f t="shared" si="789"/>
        <v>1</v>
      </c>
      <c r="DK143" s="20">
        <f t="shared" si="743"/>
        <v>0</v>
      </c>
      <c r="DL143" s="132"/>
      <c r="DM143" s="134">
        <f t="shared" si="790"/>
        <v>0</v>
      </c>
      <c r="DN143" s="80">
        <f t="shared" si="791"/>
        <v>0</v>
      </c>
      <c r="DO143" s="249" t="str">
        <f t="shared" si="665"/>
        <v xml:space="preserve"> </v>
      </c>
      <c r="DP143" s="135">
        <f t="shared" si="744"/>
        <v>0</v>
      </c>
      <c r="DQ143" s="20">
        <f t="shared" si="745"/>
        <v>0</v>
      </c>
      <c r="DR143" s="21">
        <f t="shared" si="746"/>
        <v>0</v>
      </c>
      <c r="DS143" s="131">
        <f t="shared" si="747"/>
        <v>1</v>
      </c>
      <c r="DT143" s="20">
        <f t="shared" si="792"/>
        <v>0</v>
      </c>
      <c r="DU143" s="132"/>
      <c r="DV143" s="20">
        <f t="shared" si="748"/>
        <v>0</v>
      </c>
      <c r="DW143" s="133"/>
      <c r="DX143" s="131">
        <f t="shared" si="793"/>
        <v>1</v>
      </c>
      <c r="DY143" s="20">
        <f t="shared" si="749"/>
        <v>0</v>
      </c>
      <c r="DZ143" s="132"/>
      <c r="EA143" s="134">
        <f t="shared" si="794"/>
        <v>0</v>
      </c>
      <c r="EB143" s="80">
        <f t="shared" si="795"/>
        <v>0</v>
      </c>
      <c r="EC143" s="249" t="str">
        <f t="shared" si="675"/>
        <v xml:space="preserve"> </v>
      </c>
      <c r="ED143" s="135">
        <f t="shared" si="750"/>
        <v>0</v>
      </c>
      <c r="EE143" s="20">
        <f t="shared" si="751"/>
        <v>0</v>
      </c>
      <c r="EF143" s="21">
        <f t="shared" si="752"/>
        <v>0</v>
      </c>
      <c r="EG143" s="131">
        <f t="shared" si="753"/>
        <v>1</v>
      </c>
      <c r="EH143" s="20">
        <f t="shared" si="796"/>
        <v>0</v>
      </c>
      <c r="EI143" s="132"/>
      <c r="EJ143" s="20">
        <f t="shared" si="754"/>
        <v>0</v>
      </c>
      <c r="EK143" s="133"/>
      <c r="EL143" s="131">
        <f t="shared" si="797"/>
        <v>1</v>
      </c>
      <c r="EM143" s="20">
        <f t="shared" si="755"/>
        <v>0</v>
      </c>
      <c r="EN143" s="132"/>
      <c r="EO143" s="134">
        <f t="shared" si="798"/>
        <v>0</v>
      </c>
      <c r="EP143" s="80">
        <f t="shared" si="799"/>
        <v>0</v>
      </c>
      <c r="EQ143" s="249" t="str">
        <f t="shared" si="685"/>
        <v xml:space="preserve"> </v>
      </c>
      <c r="ER143" s="135">
        <f t="shared" si="756"/>
        <v>0</v>
      </c>
      <c r="ES143" s="20">
        <f t="shared" si="757"/>
        <v>0</v>
      </c>
      <c r="ET143" s="21">
        <f t="shared" si="758"/>
        <v>0</v>
      </c>
      <c r="EU143" s="131">
        <f t="shared" si="759"/>
        <v>1</v>
      </c>
      <c r="EV143" s="20">
        <f t="shared" si="800"/>
        <v>0</v>
      </c>
      <c r="EW143" s="132"/>
      <c r="EX143" s="20">
        <f t="shared" si="760"/>
        <v>0</v>
      </c>
      <c r="EY143" s="133"/>
      <c r="EZ143" s="131">
        <f t="shared" si="801"/>
        <v>1</v>
      </c>
      <c r="FA143" s="20">
        <f t="shared" si="761"/>
        <v>0</v>
      </c>
      <c r="FB143" s="132"/>
      <c r="FC143" s="134">
        <f t="shared" si="802"/>
        <v>0</v>
      </c>
      <c r="FD143" s="80">
        <f t="shared" si="803"/>
        <v>0</v>
      </c>
      <c r="FE143" s="249" t="str">
        <f t="shared" si="695"/>
        <v xml:space="preserve"> </v>
      </c>
      <c r="FO143" s="129" t="str">
        <f t="shared" si="698"/>
        <v>B/IV</v>
      </c>
    </row>
    <row r="144" spans="2:171" x14ac:dyDescent="0.25">
      <c r="B144" s="130" t="s">
        <v>190</v>
      </c>
      <c r="C144" s="121"/>
      <c r="D144" s="121"/>
      <c r="E144" s="416" t="str">
        <f>'Pályáztatási szakasz'!E145:F145</f>
        <v>Költségelem megnevezés…</v>
      </c>
      <c r="F144" s="416"/>
      <c r="G144" s="250">
        <f>'Pályáztatási szakasz'!G145</f>
        <v>0</v>
      </c>
      <c r="H144" s="251">
        <f>'Pályáztatási szakasz'!AT145</f>
        <v>0</v>
      </c>
      <c r="I144" s="20">
        <f>'Pályáztatási szakasz'!AW145</f>
        <v>0</v>
      </c>
      <c r="J144" s="67">
        <f t="shared" si="699"/>
        <v>0</v>
      </c>
      <c r="K144" s="131">
        <f>'Pályáztatási szakasz'!AY145</f>
        <v>1</v>
      </c>
      <c r="L144" s="20">
        <f t="shared" si="762"/>
        <v>0</v>
      </c>
      <c r="M144" s="132"/>
      <c r="N144" s="20">
        <f t="shared" si="804"/>
        <v>0</v>
      </c>
      <c r="O144" s="133"/>
      <c r="P144" s="131">
        <f>'Pályáztatási szakasz'!BD145</f>
        <v>1</v>
      </c>
      <c r="Q144" s="20">
        <f t="shared" si="701"/>
        <v>0</v>
      </c>
      <c r="R144" s="132"/>
      <c r="S144" s="184">
        <f t="shared" si="763"/>
        <v>0</v>
      </c>
      <c r="T144" s="40">
        <f>'Pályáztatási szakasz'!W145</f>
        <v>0</v>
      </c>
      <c r="U144" s="249" t="str">
        <f t="shared" si="805"/>
        <v xml:space="preserve"> </v>
      </c>
      <c r="V144" s="135">
        <f t="shared" si="702"/>
        <v>0</v>
      </c>
      <c r="W144" s="20">
        <f t="shared" si="703"/>
        <v>0</v>
      </c>
      <c r="X144" s="21">
        <f t="shared" si="806"/>
        <v>0</v>
      </c>
      <c r="Y144" s="131">
        <f t="shared" si="705"/>
        <v>1</v>
      </c>
      <c r="Z144" s="20">
        <f t="shared" si="764"/>
        <v>0</v>
      </c>
      <c r="AA144" s="132"/>
      <c r="AB144" s="20">
        <f t="shared" si="706"/>
        <v>0</v>
      </c>
      <c r="AC144" s="133"/>
      <c r="AD144" s="131">
        <f t="shared" si="765"/>
        <v>1</v>
      </c>
      <c r="AE144" s="20">
        <f t="shared" si="707"/>
        <v>0</v>
      </c>
      <c r="AF144" s="132"/>
      <c r="AG144" s="134">
        <f t="shared" si="766"/>
        <v>0</v>
      </c>
      <c r="AH144" s="80">
        <f t="shared" si="767"/>
        <v>0</v>
      </c>
      <c r="AI144" s="249" t="str">
        <f t="shared" si="605"/>
        <v xml:space="preserve"> </v>
      </c>
      <c r="AJ144" s="135">
        <f t="shared" si="708"/>
        <v>0</v>
      </c>
      <c r="AK144" s="20">
        <f t="shared" si="709"/>
        <v>0</v>
      </c>
      <c r="AL144" s="21">
        <f t="shared" si="710"/>
        <v>0</v>
      </c>
      <c r="AM144" s="131">
        <f t="shared" si="711"/>
        <v>1</v>
      </c>
      <c r="AN144" s="20">
        <f t="shared" si="768"/>
        <v>0</v>
      </c>
      <c r="AO144" s="132"/>
      <c r="AP144" s="20">
        <f t="shared" si="712"/>
        <v>0</v>
      </c>
      <c r="AQ144" s="133"/>
      <c r="AR144" s="131">
        <f t="shared" si="769"/>
        <v>1</v>
      </c>
      <c r="AS144" s="20">
        <f t="shared" si="713"/>
        <v>0</v>
      </c>
      <c r="AT144" s="132"/>
      <c r="AU144" s="134">
        <f t="shared" si="770"/>
        <v>0</v>
      </c>
      <c r="AV144" s="80">
        <f t="shared" si="771"/>
        <v>0</v>
      </c>
      <c r="AW144" s="249" t="str">
        <f t="shared" si="615"/>
        <v xml:space="preserve"> </v>
      </c>
      <c r="AX144" s="135">
        <f t="shared" si="714"/>
        <v>0</v>
      </c>
      <c r="AY144" s="20">
        <f t="shared" si="715"/>
        <v>0</v>
      </c>
      <c r="AZ144" s="21">
        <f t="shared" si="716"/>
        <v>0</v>
      </c>
      <c r="BA144" s="131">
        <f t="shared" si="717"/>
        <v>1</v>
      </c>
      <c r="BB144" s="20">
        <f t="shared" si="772"/>
        <v>0</v>
      </c>
      <c r="BC144" s="132"/>
      <c r="BD144" s="20">
        <f t="shared" si="718"/>
        <v>0</v>
      </c>
      <c r="BE144" s="133"/>
      <c r="BF144" s="131">
        <f t="shared" si="773"/>
        <v>1</v>
      </c>
      <c r="BG144" s="20">
        <f t="shared" si="719"/>
        <v>0</v>
      </c>
      <c r="BH144" s="132"/>
      <c r="BI144" s="134">
        <f t="shared" si="774"/>
        <v>0</v>
      </c>
      <c r="BJ144" s="80">
        <f t="shared" si="775"/>
        <v>0</v>
      </c>
      <c r="BK144" s="249" t="str">
        <f t="shared" si="625"/>
        <v xml:space="preserve"> </v>
      </c>
      <c r="BL144" s="135">
        <f t="shared" si="720"/>
        <v>0</v>
      </c>
      <c r="BM144" s="20">
        <f t="shared" si="721"/>
        <v>0</v>
      </c>
      <c r="BN144" s="21">
        <f t="shared" si="722"/>
        <v>0</v>
      </c>
      <c r="BO144" s="131">
        <f t="shared" si="723"/>
        <v>1</v>
      </c>
      <c r="BP144" s="20">
        <f t="shared" si="776"/>
        <v>0</v>
      </c>
      <c r="BQ144" s="132"/>
      <c r="BR144" s="20">
        <f t="shared" si="724"/>
        <v>0</v>
      </c>
      <c r="BS144" s="133"/>
      <c r="BT144" s="131">
        <f t="shared" si="777"/>
        <v>1</v>
      </c>
      <c r="BU144" s="20">
        <f t="shared" si="725"/>
        <v>0</v>
      </c>
      <c r="BV144" s="132"/>
      <c r="BW144" s="134">
        <f t="shared" si="778"/>
        <v>0</v>
      </c>
      <c r="BX144" s="80">
        <f t="shared" si="779"/>
        <v>0</v>
      </c>
      <c r="BY144" s="249" t="str">
        <f t="shared" si="635"/>
        <v xml:space="preserve"> </v>
      </c>
      <c r="BZ144" s="135">
        <f t="shared" si="726"/>
        <v>0</v>
      </c>
      <c r="CA144" s="20">
        <f t="shared" si="727"/>
        <v>0</v>
      </c>
      <c r="CB144" s="21">
        <f t="shared" si="728"/>
        <v>0</v>
      </c>
      <c r="CC144" s="131">
        <f t="shared" si="729"/>
        <v>1</v>
      </c>
      <c r="CD144" s="20">
        <f t="shared" si="780"/>
        <v>0</v>
      </c>
      <c r="CE144" s="132"/>
      <c r="CF144" s="20">
        <f t="shared" si="730"/>
        <v>0</v>
      </c>
      <c r="CG144" s="133"/>
      <c r="CH144" s="131">
        <f t="shared" si="781"/>
        <v>1</v>
      </c>
      <c r="CI144" s="20">
        <f t="shared" si="731"/>
        <v>0</v>
      </c>
      <c r="CJ144" s="132"/>
      <c r="CK144" s="134">
        <f t="shared" si="782"/>
        <v>0</v>
      </c>
      <c r="CL144" s="80">
        <f t="shared" si="783"/>
        <v>0</v>
      </c>
      <c r="CM144" s="249" t="str">
        <f t="shared" si="645"/>
        <v xml:space="preserve"> </v>
      </c>
      <c r="CN144" s="135">
        <f t="shared" si="732"/>
        <v>0</v>
      </c>
      <c r="CO144" s="20">
        <f t="shared" si="733"/>
        <v>0</v>
      </c>
      <c r="CP144" s="21">
        <f t="shared" si="734"/>
        <v>0</v>
      </c>
      <c r="CQ144" s="131">
        <f t="shared" si="735"/>
        <v>1</v>
      </c>
      <c r="CR144" s="20">
        <f t="shared" si="784"/>
        <v>0</v>
      </c>
      <c r="CS144" s="132"/>
      <c r="CT144" s="20">
        <f t="shared" si="736"/>
        <v>0</v>
      </c>
      <c r="CU144" s="133"/>
      <c r="CV144" s="131">
        <f t="shared" si="785"/>
        <v>1</v>
      </c>
      <c r="CW144" s="20">
        <f t="shared" si="737"/>
        <v>0</v>
      </c>
      <c r="CX144" s="132"/>
      <c r="CY144" s="134">
        <f t="shared" si="786"/>
        <v>0</v>
      </c>
      <c r="CZ144" s="80">
        <f t="shared" si="787"/>
        <v>0</v>
      </c>
      <c r="DA144" s="249" t="str">
        <f t="shared" si="655"/>
        <v xml:space="preserve"> </v>
      </c>
      <c r="DB144" s="135">
        <f t="shared" si="738"/>
        <v>0</v>
      </c>
      <c r="DC144" s="20">
        <f t="shared" si="739"/>
        <v>0</v>
      </c>
      <c r="DD144" s="21">
        <f t="shared" si="740"/>
        <v>0</v>
      </c>
      <c r="DE144" s="131">
        <f t="shared" si="741"/>
        <v>1</v>
      </c>
      <c r="DF144" s="20">
        <f t="shared" si="788"/>
        <v>0</v>
      </c>
      <c r="DG144" s="132"/>
      <c r="DH144" s="20">
        <f t="shared" si="742"/>
        <v>0</v>
      </c>
      <c r="DI144" s="133"/>
      <c r="DJ144" s="131">
        <f t="shared" si="789"/>
        <v>1</v>
      </c>
      <c r="DK144" s="20">
        <f t="shared" si="743"/>
        <v>0</v>
      </c>
      <c r="DL144" s="132"/>
      <c r="DM144" s="134">
        <f t="shared" si="790"/>
        <v>0</v>
      </c>
      <c r="DN144" s="80">
        <f t="shared" si="791"/>
        <v>0</v>
      </c>
      <c r="DO144" s="249" t="str">
        <f t="shared" si="665"/>
        <v xml:space="preserve"> </v>
      </c>
      <c r="DP144" s="135">
        <f t="shared" si="744"/>
        <v>0</v>
      </c>
      <c r="DQ144" s="20">
        <f t="shared" si="745"/>
        <v>0</v>
      </c>
      <c r="DR144" s="21">
        <f t="shared" si="746"/>
        <v>0</v>
      </c>
      <c r="DS144" s="131">
        <f t="shared" si="747"/>
        <v>1</v>
      </c>
      <c r="DT144" s="20">
        <f t="shared" si="792"/>
        <v>0</v>
      </c>
      <c r="DU144" s="132"/>
      <c r="DV144" s="20">
        <f t="shared" si="748"/>
        <v>0</v>
      </c>
      <c r="DW144" s="133"/>
      <c r="DX144" s="131">
        <f t="shared" si="793"/>
        <v>1</v>
      </c>
      <c r="DY144" s="20">
        <f t="shared" si="749"/>
        <v>0</v>
      </c>
      <c r="DZ144" s="132"/>
      <c r="EA144" s="134">
        <f t="shared" si="794"/>
        <v>0</v>
      </c>
      <c r="EB144" s="80">
        <f t="shared" si="795"/>
        <v>0</v>
      </c>
      <c r="EC144" s="249" t="str">
        <f t="shared" si="675"/>
        <v xml:space="preserve"> </v>
      </c>
      <c r="ED144" s="135">
        <f t="shared" si="750"/>
        <v>0</v>
      </c>
      <c r="EE144" s="20">
        <f t="shared" si="751"/>
        <v>0</v>
      </c>
      <c r="EF144" s="21">
        <f t="shared" si="752"/>
        <v>0</v>
      </c>
      <c r="EG144" s="131">
        <f t="shared" si="753"/>
        <v>1</v>
      </c>
      <c r="EH144" s="20">
        <f t="shared" si="796"/>
        <v>0</v>
      </c>
      <c r="EI144" s="132"/>
      <c r="EJ144" s="20">
        <f t="shared" si="754"/>
        <v>0</v>
      </c>
      <c r="EK144" s="133"/>
      <c r="EL144" s="131">
        <f t="shared" si="797"/>
        <v>1</v>
      </c>
      <c r="EM144" s="20">
        <f t="shared" si="755"/>
        <v>0</v>
      </c>
      <c r="EN144" s="132"/>
      <c r="EO144" s="134">
        <f t="shared" si="798"/>
        <v>0</v>
      </c>
      <c r="EP144" s="80">
        <f t="shared" si="799"/>
        <v>0</v>
      </c>
      <c r="EQ144" s="249" t="str">
        <f t="shared" si="685"/>
        <v xml:space="preserve"> </v>
      </c>
      <c r="ER144" s="135">
        <f t="shared" si="756"/>
        <v>0</v>
      </c>
      <c r="ES144" s="20">
        <f t="shared" si="757"/>
        <v>0</v>
      </c>
      <c r="ET144" s="21">
        <f t="shared" si="758"/>
        <v>0</v>
      </c>
      <c r="EU144" s="131">
        <f t="shared" si="759"/>
        <v>1</v>
      </c>
      <c r="EV144" s="20">
        <f t="shared" si="800"/>
        <v>0</v>
      </c>
      <c r="EW144" s="132"/>
      <c r="EX144" s="20">
        <f t="shared" si="760"/>
        <v>0</v>
      </c>
      <c r="EY144" s="133"/>
      <c r="EZ144" s="131">
        <f t="shared" si="801"/>
        <v>1</v>
      </c>
      <c r="FA144" s="20">
        <f t="shared" si="761"/>
        <v>0</v>
      </c>
      <c r="FB144" s="132"/>
      <c r="FC144" s="134">
        <f t="shared" si="802"/>
        <v>0</v>
      </c>
      <c r="FD144" s="80">
        <f t="shared" si="803"/>
        <v>0</v>
      </c>
      <c r="FE144" s="249" t="str">
        <f t="shared" si="695"/>
        <v xml:space="preserve"> </v>
      </c>
      <c r="FO144" s="129" t="str">
        <f t="shared" si="698"/>
        <v>B/IV</v>
      </c>
    </row>
    <row r="145" spans="2:171" x14ac:dyDescent="0.25">
      <c r="B145" s="130" t="s">
        <v>191</v>
      </c>
      <c r="C145" s="121"/>
      <c r="D145" s="121"/>
      <c r="E145" s="416" t="str">
        <f>'Pályáztatási szakasz'!E146:F146</f>
        <v>Költségelem megnevezés…</v>
      </c>
      <c r="F145" s="416"/>
      <c r="G145" s="250">
        <f>'Pályáztatási szakasz'!G146</f>
        <v>0</v>
      </c>
      <c r="H145" s="251">
        <f>'Pályáztatási szakasz'!AT146</f>
        <v>0</v>
      </c>
      <c r="I145" s="20">
        <f>'Pályáztatási szakasz'!AW146</f>
        <v>0</v>
      </c>
      <c r="J145" s="67">
        <f t="shared" si="699"/>
        <v>0</v>
      </c>
      <c r="K145" s="131">
        <f>'Pályáztatási szakasz'!AY146</f>
        <v>1</v>
      </c>
      <c r="L145" s="20">
        <f t="shared" si="762"/>
        <v>0</v>
      </c>
      <c r="M145" s="132"/>
      <c r="N145" s="20">
        <f t="shared" si="804"/>
        <v>0</v>
      </c>
      <c r="O145" s="133"/>
      <c r="P145" s="131">
        <f>'Pályáztatási szakasz'!BD146</f>
        <v>1</v>
      </c>
      <c r="Q145" s="20">
        <f t="shared" si="701"/>
        <v>0</v>
      </c>
      <c r="R145" s="132"/>
      <c r="S145" s="184">
        <f t="shared" si="763"/>
        <v>0</v>
      </c>
      <c r="T145" s="40">
        <f>'Pályáztatási szakasz'!W146</f>
        <v>0</v>
      </c>
      <c r="U145" s="249" t="str">
        <f t="shared" si="805"/>
        <v xml:space="preserve"> </v>
      </c>
      <c r="V145" s="135">
        <f t="shared" si="702"/>
        <v>0</v>
      </c>
      <c r="W145" s="20">
        <f t="shared" si="703"/>
        <v>0</v>
      </c>
      <c r="X145" s="21">
        <f t="shared" si="806"/>
        <v>0</v>
      </c>
      <c r="Y145" s="131">
        <f t="shared" si="705"/>
        <v>1</v>
      </c>
      <c r="Z145" s="20">
        <f t="shared" si="764"/>
        <v>0</v>
      </c>
      <c r="AA145" s="132"/>
      <c r="AB145" s="20">
        <f t="shared" si="706"/>
        <v>0</v>
      </c>
      <c r="AC145" s="133"/>
      <c r="AD145" s="131">
        <f t="shared" si="765"/>
        <v>1</v>
      </c>
      <c r="AE145" s="20">
        <f t="shared" si="707"/>
        <v>0</v>
      </c>
      <c r="AF145" s="132"/>
      <c r="AG145" s="134">
        <f t="shared" si="766"/>
        <v>0</v>
      </c>
      <c r="AH145" s="80">
        <f t="shared" si="767"/>
        <v>0</v>
      </c>
      <c r="AI145" s="249" t="str">
        <f t="shared" si="605"/>
        <v xml:space="preserve"> </v>
      </c>
      <c r="AJ145" s="135">
        <f t="shared" si="708"/>
        <v>0</v>
      </c>
      <c r="AK145" s="20">
        <f t="shared" si="709"/>
        <v>0</v>
      </c>
      <c r="AL145" s="21">
        <f t="shared" si="710"/>
        <v>0</v>
      </c>
      <c r="AM145" s="131">
        <f t="shared" si="711"/>
        <v>1</v>
      </c>
      <c r="AN145" s="20">
        <f t="shared" si="768"/>
        <v>0</v>
      </c>
      <c r="AO145" s="132"/>
      <c r="AP145" s="20">
        <f t="shared" si="712"/>
        <v>0</v>
      </c>
      <c r="AQ145" s="133"/>
      <c r="AR145" s="131">
        <f t="shared" si="769"/>
        <v>1</v>
      </c>
      <c r="AS145" s="20">
        <f t="shared" si="713"/>
        <v>0</v>
      </c>
      <c r="AT145" s="132"/>
      <c r="AU145" s="134">
        <f t="shared" si="770"/>
        <v>0</v>
      </c>
      <c r="AV145" s="80">
        <f t="shared" si="771"/>
        <v>0</v>
      </c>
      <c r="AW145" s="249" t="str">
        <f t="shared" si="615"/>
        <v xml:space="preserve"> </v>
      </c>
      <c r="AX145" s="135">
        <f t="shared" si="714"/>
        <v>0</v>
      </c>
      <c r="AY145" s="20">
        <f t="shared" si="715"/>
        <v>0</v>
      </c>
      <c r="AZ145" s="21">
        <f t="shared" si="716"/>
        <v>0</v>
      </c>
      <c r="BA145" s="131">
        <f t="shared" si="717"/>
        <v>1</v>
      </c>
      <c r="BB145" s="20">
        <f t="shared" si="772"/>
        <v>0</v>
      </c>
      <c r="BC145" s="132"/>
      <c r="BD145" s="20">
        <f t="shared" si="718"/>
        <v>0</v>
      </c>
      <c r="BE145" s="133"/>
      <c r="BF145" s="131">
        <f t="shared" si="773"/>
        <v>1</v>
      </c>
      <c r="BG145" s="20">
        <f t="shared" si="719"/>
        <v>0</v>
      </c>
      <c r="BH145" s="132"/>
      <c r="BI145" s="134">
        <f t="shared" si="774"/>
        <v>0</v>
      </c>
      <c r="BJ145" s="80">
        <f t="shared" si="775"/>
        <v>0</v>
      </c>
      <c r="BK145" s="249" t="str">
        <f t="shared" si="625"/>
        <v xml:space="preserve"> </v>
      </c>
      <c r="BL145" s="135">
        <f t="shared" si="720"/>
        <v>0</v>
      </c>
      <c r="BM145" s="20">
        <f t="shared" si="721"/>
        <v>0</v>
      </c>
      <c r="BN145" s="21">
        <f t="shared" si="722"/>
        <v>0</v>
      </c>
      <c r="BO145" s="131">
        <f t="shared" si="723"/>
        <v>1</v>
      </c>
      <c r="BP145" s="20">
        <f t="shared" si="776"/>
        <v>0</v>
      </c>
      <c r="BQ145" s="132"/>
      <c r="BR145" s="20">
        <f t="shared" si="724"/>
        <v>0</v>
      </c>
      <c r="BS145" s="133"/>
      <c r="BT145" s="131">
        <f t="shared" si="777"/>
        <v>1</v>
      </c>
      <c r="BU145" s="20">
        <f t="shared" si="725"/>
        <v>0</v>
      </c>
      <c r="BV145" s="132"/>
      <c r="BW145" s="134">
        <f t="shared" si="778"/>
        <v>0</v>
      </c>
      <c r="BX145" s="80">
        <f t="shared" si="779"/>
        <v>0</v>
      </c>
      <c r="BY145" s="249" t="str">
        <f t="shared" si="635"/>
        <v xml:space="preserve"> </v>
      </c>
      <c r="BZ145" s="135">
        <f t="shared" si="726"/>
        <v>0</v>
      </c>
      <c r="CA145" s="20">
        <f t="shared" si="727"/>
        <v>0</v>
      </c>
      <c r="CB145" s="21">
        <f t="shared" si="728"/>
        <v>0</v>
      </c>
      <c r="CC145" s="131">
        <f t="shared" si="729"/>
        <v>1</v>
      </c>
      <c r="CD145" s="20">
        <f t="shared" si="780"/>
        <v>0</v>
      </c>
      <c r="CE145" s="132"/>
      <c r="CF145" s="20">
        <f t="shared" si="730"/>
        <v>0</v>
      </c>
      <c r="CG145" s="133"/>
      <c r="CH145" s="131">
        <f t="shared" si="781"/>
        <v>1</v>
      </c>
      <c r="CI145" s="20">
        <f t="shared" si="731"/>
        <v>0</v>
      </c>
      <c r="CJ145" s="132"/>
      <c r="CK145" s="134">
        <f t="shared" si="782"/>
        <v>0</v>
      </c>
      <c r="CL145" s="80">
        <f t="shared" si="783"/>
        <v>0</v>
      </c>
      <c r="CM145" s="249" t="str">
        <f t="shared" si="645"/>
        <v xml:space="preserve"> </v>
      </c>
      <c r="CN145" s="135">
        <f t="shared" si="732"/>
        <v>0</v>
      </c>
      <c r="CO145" s="20">
        <f t="shared" si="733"/>
        <v>0</v>
      </c>
      <c r="CP145" s="21">
        <f t="shared" si="734"/>
        <v>0</v>
      </c>
      <c r="CQ145" s="131">
        <f t="shared" si="735"/>
        <v>1</v>
      </c>
      <c r="CR145" s="20">
        <f t="shared" si="784"/>
        <v>0</v>
      </c>
      <c r="CS145" s="132"/>
      <c r="CT145" s="20">
        <f t="shared" si="736"/>
        <v>0</v>
      </c>
      <c r="CU145" s="133"/>
      <c r="CV145" s="131">
        <f t="shared" si="785"/>
        <v>1</v>
      </c>
      <c r="CW145" s="20">
        <f t="shared" si="737"/>
        <v>0</v>
      </c>
      <c r="CX145" s="132"/>
      <c r="CY145" s="134">
        <f t="shared" si="786"/>
        <v>0</v>
      </c>
      <c r="CZ145" s="80">
        <f t="shared" si="787"/>
        <v>0</v>
      </c>
      <c r="DA145" s="249" t="str">
        <f t="shared" si="655"/>
        <v xml:space="preserve"> </v>
      </c>
      <c r="DB145" s="135">
        <f t="shared" si="738"/>
        <v>0</v>
      </c>
      <c r="DC145" s="20">
        <f t="shared" si="739"/>
        <v>0</v>
      </c>
      <c r="DD145" s="21">
        <f t="shared" si="740"/>
        <v>0</v>
      </c>
      <c r="DE145" s="131">
        <f t="shared" si="741"/>
        <v>1</v>
      </c>
      <c r="DF145" s="20">
        <f t="shared" si="788"/>
        <v>0</v>
      </c>
      <c r="DG145" s="132"/>
      <c r="DH145" s="20">
        <f t="shared" si="742"/>
        <v>0</v>
      </c>
      <c r="DI145" s="133"/>
      <c r="DJ145" s="131">
        <f t="shared" si="789"/>
        <v>1</v>
      </c>
      <c r="DK145" s="20">
        <f t="shared" si="743"/>
        <v>0</v>
      </c>
      <c r="DL145" s="132"/>
      <c r="DM145" s="134">
        <f t="shared" si="790"/>
        <v>0</v>
      </c>
      <c r="DN145" s="80">
        <f t="shared" si="791"/>
        <v>0</v>
      </c>
      <c r="DO145" s="249" t="str">
        <f t="shared" si="665"/>
        <v xml:space="preserve"> </v>
      </c>
      <c r="DP145" s="135">
        <f t="shared" si="744"/>
        <v>0</v>
      </c>
      <c r="DQ145" s="20">
        <f t="shared" si="745"/>
        <v>0</v>
      </c>
      <c r="DR145" s="21">
        <f t="shared" si="746"/>
        <v>0</v>
      </c>
      <c r="DS145" s="131">
        <f t="shared" si="747"/>
        <v>1</v>
      </c>
      <c r="DT145" s="20">
        <f t="shared" si="792"/>
        <v>0</v>
      </c>
      <c r="DU145" s="132"/>
      <c r="DV145" s="20">
        <f t="shared" si="748"/>
        <v>0</v>
      </c>
      <c r="DW145" s="133"/>
      <c r="DX145" s="131">
        <f t="shared" si="793"/>
        <v>1</v>
      </c>
      <c r="DY145" s="20">
        <f t="shared" si="749"/>
        <v>0</v>
      </c>
      <c r="DZ145" s="132"/>
      <c r="EA145" s="134">
        <f t="shared" si="794"/>
        <v>0</v>
      </c>
      <c r="EB145" s="80">
        <f t="shared" si="795"/>
        <v>0</v>
      </c>
      <c r="EC145" s="249" t="str">
        <f t="shared" si="675"/>
        <v xml:space="preserve"> </v>
      </c>
      <c r="ED145" s="135">
        <f t="shared" si="750"/>
        <v>0</v>
      </c>
      <c r="EE145" s="20">
        <f t="shared" si="751"/>
        <v>0</v>
      </c>
      <c r="EF145" s="21">
        <f t="shared" si="752"/>
        <v>0</v>
      </c>
      <c r="EG145" s="131">
        <f t="shared" si="753"/>
        <v>1</v>
      </c>
      <c r="EH145" s="20">
        <f t="shared" si="796"/>
        <v>0</v>
      </c>
      <c r="EI145" s="132"/>
      <c r="EJ145" s="20">
        <f t="shared" si="754"/>
        <v>0</v>
      </c>
      <c r="EK145" s="133"/>
      <c r="EL145" s="131">
        <f t="shared" si="797"/>
        <v>1</v>
      </c>
      <c r="EM145" s="20">
        <f t="shared" si="755"/>
        <v>0</v>
      </c>
      <c r="EN145" s="132"/>
      <c r="EO145" s="134">
        <f t="shared" si="798"/>
        <v>0</v>
      </c>
      <c r="EP145" s="80">
        <f t="shared" si="799"/>
        <v>0</v>
      </c>
      <c r="EQ145" s="249" t="str">
        <f t="shared" si="685"/>
        <v xml:space="preserve"> </v>
      </c>
      <c r="ER145" s="135">
        <f t="shared" si="756"/>
        <v>0</v>
      </c>
      <c r="ES145" s="20">
        <f t="shared" si="757"/>
        <v>0</v>
      </c>
      <c r="ET145" s="21">
        <f t="shared" si="758"/>
        <v>0</v>
      </c>
      <c r="EU145" s="131">
        <f t="shared" si="759"/>
        <v>1</v>
      </c>
      <c r="EV145" s="20">
        <f t="shared" si="800"/>
        <v>0</v>
      </c>
      <c r="EW145" s="132"/>
      <c r="EX145" s="20">
        <f t="shared" si="760"/>
        <v>0</v>
      </c>
      <c r="EY145" s="133"/>
      <c r="EZ145" s="131">
        <f t="shared" si="801"/>
        <v>1</v>
      </c>
      <c r="FA145" s="20">
        <f t="shared" si="761"/>
        <v>0</v>
      </c>
      <c r="FB145" s="132"/>
      <c r="FC145" s="134">
        <f t="shared" si="802"/>
        <v>0</v>
      </c>
      <c r="FD145" s="80">
        <f t="shared" si="803"/>
        <v>0</v>
      </c>
      <c r="FE145" s="249" t="str">
        <f t="shared" si="695"/>
        <v xml:space="preserve"> </v>
      </c>
      <c r="FO145" s="129" t="str">
        <f t="shared" ref="FO145:FO155" si="807">+IF(LEFT(RIGHT(B145,3),1)="/",SUBSTITUTE(B145,RIGHT(B145,3),""),"")</f>
        <v>B/IV</v>
      </c>
    </row>
    <row r="146" spans="2:171" x14ac:dyDescent="0.25">
      <c r="B146" s="130" t="s">
        <v>192</v>
      </c>
      <c r="C146" s="121"/>
      <c r="D146" s="121"/>
      <c r="E146" s="416" t="str">
        <f>'Pályáztatási szakasz'!E147:F147</f>
        <v>Költségelem megnevezés…</v>
      </c>
      <c r="F146" s="416"/>
      <c r="G146" s="250">
        <f>'Pályáztatási szakasz'!G147</f>
        <v>0</v>
      </c>
      <c r="H146" s="251">
        <f>'Pályáztatási szakasz'!AT147</f>
        <v>0</v>
      </c>
      <c r="I146" s="20">
        <f>'Pályáztatási szakasz'!AW147</f>
        <v>0</v>
      </c>
      <c r="J146" s="67">
        <f t="shared" si="699"/>
        <v>0</v>
      </c>
      <c r="K146" s="131">
        <f>'Pályáztatási szakasz'!AY147</f>
        <v>1</v>
      </c>
      <c r="L146" s="20">
        <f t="shared" si="762"/>
        <v>0</v>
      </c>
      <c r="M146" s="132"/>
      <c r="N146" s="20">
        <f t="shared" si="804"/>
        <v>0</v>
      </c>
      <c r="O146" s="133"/>
      <c r="P146" s="131">
        <f>'Pályáztatási szakasz'!BD147</f>
        <v>1</v>
      </c>
      <c r="Q146" s="20">
        <f t="shared" si="701"/>
        <v>0</v>
      </c>
      <c r="R146" s="132"/>
      <c r="S146" s="184">
        <f t="shared" si="763"/>
        <v>0</v>
      </c>
      <c r="T146" s="40">
        <f>'Pályáztatási szakasz'!W147</f>
        <v>0</v>
      </c>
      <c r="U146" s="249" t="str">
        <f t="shared" si="805"/>
        <v xml:space="preserve"> </v>
      </c>
      <c r="V146" s="135">
        <f t="shared" si="702"/>
        <v>0</v>
      </c>
      <c r="W146" s="20">
        <f t="shared" si="703"/>
        <v>0</v>
      </c>
      <c r="X146" s="21">
        <f t="shared" si="806"/>
        <v>0</v>
      </c>
      <c r="Y146" s="131">
        <f t="shared" si="705"/>
        <v>1</v>
      </c>
      <c r="Z146" s="20">
        <f t="shared" si="764"/>
        <v>0</v>
      </c>
      <c r="AA146" s="132"/>
      <c r="AB146" s="20">
        <f t="shared" si="706"/>
        <v>0</v>
      </c>
      <c r="AC146" s="133"/>
      <c r="AD146" s="131">
        <f t="shared" si="765"/>
        <v>1</v>
      </c>
      <c r="AE146" s="20">
        <f t="shared" si="707"/>
        <v>0</v>
      </c>
      <c r="AF146" s="132"/>
      <c r="AG146" s="134">
        <f t="shared" si="766"/>
        <v>0</v>
      </c>
      <c r="AH146" s="80">
        <f t="shared" si="767"/>
        <v>0</v>
      </c>
      <c r="AI146" s="249" t="str">
        <f t="shared" si="605"/>
        <v xml:space="preserve"> </v>
      </c>
      <c r="AJ146" s="135">
        <f t="shared" si="708"/>
        <v>0</v>
      </c>
      <c r="AK146" s="20">
        <f t="shared" si="709"/>
        <v>0</v>
      </c>
      <c r="AL146" s="21">
        <f t="shared" si="710"/>
        <v>0</v>
      </c>
      <c r="AM146" s="131">
        <f t="shared" si="711"/>
        <v>1</v>
      </c>
      <c r="AN146" s="20">
        <f t="shared" si="768"/>
        <v>0</v>
      </c>
      <c r="AO146" s="132"/>
      <c r="AP146" s="20">
        <f t="shared" si="712"/>
        <v>0</v>
      </c>
      <c r="AQ146" s="133"/>
      <c r="AR146" s="131">
        <f t="shared" si="769"/>
        <v>1</v>
      </c>
      <c r="AS146" s="20">
        <f t="shared" si="713"/>
        <v>0</v>
      </c>
      <c r="AT146" s="132"/>
      <c r="AU146" s="134">
        <f t="shared" si="770"/>
        <v>0</v>
      </c>
      <c r="AV146" s="80">
        <f t="shared" si="771"/>
        <v>0</v>
      </c>
      <c r="AW146" s="249" t="str">
        <f t="shared" si="615"/>
        <v xml:space="preserve"> </v>
      </c>
      <c r="AX146" s="135">
        <f t="shared" si="714"/>
        <v>0</v>
      </c>
      <c r="AY146" s="20">
        <f t="shared" si="715"/>
        <v>0</v>
      </c>
      <c r="AZ146" s="21">
        <f t="shared" si="716"/>
        <v>0</v>
      </c>
      <c r="BA146" s="131">
        <f t="shared" si="717"/>
        <v>1</v>
      </c>
      <c r="BB146" s="20">
        <f t="shared" si="772"/>
        <v>0</v>
      </c>
      <c r="BC146" s="132"/>
      <c r="BD146" s="20">
        <f t="shared" si="718"/>
        <v>0</v>
      </c>
      <c r="BE146" s="133"/>
      <c r="BF146" s="131">
        <f t="shared" si="773"/>
        <v>1</v>
      </c>
      <c r="BG146" s="20">
        <f t="shared" si="719"/>
        <v>0</v>
      </c>
      <c r="BH146" s="132"/>
      <c r="BI146" s="134">
        <f t="shared" si="774"/>
        <v>0</v>
      </c>
      <c r="BJ146" s="80">
        <f t="shared" si="775"/>
        <v>0</v>
      </c>
      <c r="BK146" s="249" t="str">
        <f t="shared" si="625"/>
        <v xml:space="preserve"> </v>
      </c>
      <c r="BL146" s="135">
        <f t="shared" si="720"/>
        <v>0</v>
      </c>
      <c r="BM146" s="20">
        <f t="shared" si="721"/>
        <v>0</v>
      </c>
      <c r="BN146" s="21">
        <f t="shared" si="722"/>
        <v>0</v>
      </c>
      <c r="BO146" s="131">
        <f t="shared" si="723"/>
        <v>1</v>
      </c>
      <c r="BP146" s="20">
        <f t="shared" si="776"/>
        <v>0</v>
      </c>
      <c r="BQ146" s="132"/>
      <c r="BR146" s="20">
        <f t="shared" si="724"/>
        <v>0</v>
      </c>
      <c r="BS146" s="133"/>
      <c r="BT146" s="131">
        <f t="shared" si="777"/>
        <v>1</v>
      </c>
      <c r="BU146" s="20">
        <f t="shared" si="725"/>
        <v>0</v>
      </c>
      <c r="BV146" s="132"/>
      <c r="BW146" s="134">
        <f t="shared" si="778"/>
        <v>0</v>
      </c>
      <c r="BX146" s="80">
        <f t="shared" si="779"/>
        <v>0</v>
      </c>
      <c r="BY146" s="249" t="str">
        <f t="shared" si="635"/>
        <v xml:space="preserve"> </v>
      </c>
      <c r="BZ146" s="135">
        <f t="shared" si="726"/>
        <v>0</v>
      </c>
      <c r="CA146" s="20">
        <f t="shared" si="727"/>
        <v>0</v>
      </c>
      <c r="CB146" s="21">
        <f t="shared" si="728"/>
        <v>0</v>
      </c>
      <c r="CC146" s="131">
        <f t="shared" si="729"/>
        <v>1</v>
      </c>
      <c r="CD146" s="20">
        <f t="shared" si="780"/>
        <v>0</v>
      </c>
      <c r="CE146" s="132"/>
      <c r="CF146" s="20">
        <f t="shared" si="730"/>
        <v>0</v>
      </c>
      <c r="CG146" s="133"/>
      <c r="CH146" s="131">
        <f t="shared" si="781"/>
        <v>1</v>
      </c>
      <c r="CI146" s="20">
        <f t="shared" si="731"/>
        <v>0</v>
      </c>
      <c r="CJ146" s="132"/>
      <c r="CK146" s="134">
        <f t="shared" si="782"/>
        <v>0</v>
      </c>
      <c r="CL146" s="80">
        <f t="shared" si="783"/>
        <v>0</v>
      </c>
      <c r="CM146" s="249" t="str">
        <f t="shared" si="645"/>
        <v xml:space="preserve"> </v>
      </c>
      <c r="CN146" s="135">
        <f t="shared" si="732"/>
        <v>0</v>
      </c>
      <c r="CO146" s="20">
        <f t="shared" si="733"/>
        <v>0</v>
      </c>
      <c r="CP146" s="21">
        <f t="shared" si="734"/>
        <v>0</v>
      </c>
      <c r="CQ146" s="131">
        <f t="shared" si="735"/>
        <v>1</v>
      </c>
      <c r="CR146" s="20">
        <f t="shared" si="784"/>
        <v>0</v>
      </c>
      <c r="CS146" s="132"/>
      <c r="CT146" s="20">
        <f t="shared" si="736"/>
        <v>0</v>
      </c>
      <c r="CU146" s="133"/>
      <c r="CV146" s="131">
        <f t="shared" si="785"/>
        <v>1</v>
      </c>
      <c r="CW146" s="20">
        <f t="shared" si="737"/>
        <v>0</v>
      </c>
      <c r="CX146" s="132"/>
      <c r="CY146" s="134">
        <f t="shared" si="786"/>
        <v>0</v>
      </c>
      <c r="CZ146" s="80">
        <f t="shared" si="787"/>
        <v>0</v>
      </c>
      <c r="DA146" s="249" t="str">
        <f t="shared" si="655"/>
        <v xml:space="preserve"> </v>
      </c>
      <c r="DB146" s="135">
        <f t="shared" si="738"/>
        <v>0</v>
      </c>
      <c r="DC146" s="20">
        <f t="shared" si="739"/>
        <v>0</v>
      </c>
      <c r="DD146" s="21">
        <f t="shared" si="740"/>
        <v>0</v>
      </c>
      <c r="DE146" s="131">
        <f t="shared" si="741"/>
        <v>1</v>
      </c>
      <c r="DF146" s="20">
        <f t="shared" si="788"/>
        <v>0</v>
      </c>
      <c r="DG146" s="132"/>
      <c r="DH146" s="20">
        <f t="shared" si="742"/>
        <v>0</v>
      </c>
      <c r="DI146" s="133"/>
      <c r="DJ146" s="131">
        <f t="shared" si="789"/>
        <v>1</v>
      </c>
      <c r="DK146" s="20">
        <f t="shared" si="743"/>
        <v>0</v>
      </c>
      <c r="DL146" s="132"/>
      <c r="DM146" s="134">
        <f t="shared" si="790"/>
        <v>0</v>
      </c>
      <c r="DN146" s="80">
        <f t="shared" si="791"/>
        <v>0</v>
      </c>
      <c r="DO146" s="249" t="str">
        <f t="shared" si="665"/>
        <v xml:space="preserve"> </v>
      </c>
      <c r="DP146" s="135">
        <f t="shared" si="744"/>
        <v>0</v>
      </c>
      <c r="DQ146" s="20">
        <f t="shared" si="745"/>
        <v>0</v>
      </c>
      <c r="DR146" s="21">
        <f t="shared" si="746"/>
        <v>0</v>
      </c>
      <c r="DS146" s="131">
        <f t="shared" si="747"/>
        <v>1</v>
      </c>
      <c r="DT146" s="20">
        <f t="shared" si="792"/>
        <v>0</v>
      </c>
      <c r="DU146" s="132"/>
      <c r="DV146" s="20">
        <f t="shared" si="748"/>
        <v>0</v>
      </c>
      <c r="DW146" s="133"/>
      <c r="DX146" s="131">
        <f t="shared" si="793"/>
        <v>1</v>
      </c>
      <c r="DY146" s="20">
        <f t="shared" si="749"/>
        <v>0</v>
      </c>
      <c r="DZ146" s="132"/>
      <c r="EA146" s="134">
        <f t="shared" si="794"/>
        <v>0</v>
      </c>
      <c r="EB146" s="80">
        <f t="shared" si="795"/>
        <v>0</v>
      </c>
      <c r="EC146" s="249" t="str">
        <f t="shared" si="675"/>
        <v xml:space="preserve"> </v>
      </c>
      <c r="ED146" s="135">
        <f t="shared" si="750"/>
        <v>0</v>
      </c>
      <c r="EE146" s="20">
        <f t="shared" si="751"/>
        <v>0</v>
      </c>
      <c r="EF146" s="21">
        <f t="shared" si="752"/>
        <v>0</v>
      </c>
      <c r="EG146" s="131">
        <f t="shared" si="753"/>
        <v>1</v>
      </c>
      <c r="EH146" s="20">
        <f t="shared" si="796"/>
        <v>0</v>
      </c>
      <c r="EI146" s="132"/>
      <c r="EJ146" s="20">
        <f t="shared" si="754"/>
        <v>0</v>
      </c>
      <c r="EK146" s="133"/>
      <c r="EL146" s="131">
        <f t="shared" si="797"/>
        <v>1</v>
      </c>
      <c r="EM146" s="20">
        <f t="shared" si="755"/>
        <v>0</v>
      </c>
      <c r="EN146" s="132"/>
      <c r="EO146" s="134">
        <f t="shared" si="798"/>
        <v>0</v>
      </c>
      <c r="EP146" s="80">
        <f t="shared" si="799"/>
        <v>0</v>
      </c>
      <c r="EQ146" s="249" t="str">
        <f t="shared" si="685"/>
        <v xml:space="preserve"> </v>
      </c>
      <c r="ER146" s="135">
        <f t="shared" si="756"/>
        <v>0</v>
      </c>
      <c r="ES146" s="20">
        <f t="shared" si="757"/>
        <v>0</v>
      </c>
      <c r="ET146" s="21">
        <f t="shared" si="758"/>
        <v>0</v>
      </c>
      <c r="EU146" s="131">
        <f t="shared" si="759"/>
        <v>1</v>
      </c>
      <c r="EV146" s="20">
        <f t="shared" si="800"/>
        <v>0</v>
      </c>
      <c r="EW146" s="132"/>
      <c r="EX146" s="20">
        <f t="shared" si="760"/>
        <v>0</v>
      </c>
      <c r="EY146" s="133"/>
      <c r="EZ146" s="131">
        <f t="shared" si="801"/>
        <v>1</v>
      </c>
      <c r="FA146" s="20">
        <f t="shared" si="761"/>
        <v>0</v>
      </c>
      <c r="FB146" s="132"/>
      <c r="FC146" s="134">
        <f t="shared" si="802"/>
        <v>0</v>
      </c>
      <c r="FD146" s="80">
        <f t="shared" si="803"/>
        <v>0</v>
      </c>
      <c r="FE146" s="249" t="str">
        <f t="shared" si="695"/>
        <v xml:space="preserve"> </v>
      </c>
      <c r="FO146" s="129" t="str">
        <f t="shared" si="807"/>
        <v>B/IV</v>
      </c>
    </row>
    <row r="147" spans="2:171" x14ac:dyDescent="0.25">
      <c r="B147" s="130" t="s">
        <v>193</v>
      </c>
      <c r="C147" s="121"/>
      <c r="D147" s="121"/>
      <c r="E147" s="416" t="str">
        <f>'Pályáztatási szakasz'!E148:F148</f>
        <v>Költségelem megnevezés…</v>
      </c>
      <c r="F147" s="416"/>
      <c r="G147" s="250">
        <f>'Pályáztatási szakasz'!G148</f>
        <v>0</v>
      </c>
      <c r="H147" s="251">
        <f>'Pályáztatási szakasz'!AT148</f>
        <v>0</v>
      </c>
      <c r="I147" s="20">
        <f>'Pályáztatási szakasz'!AW148</f>
        <v>0</v>
      </c>
      <c r="J147" s="67">
        <f t="shared" si="699"/>
        <v>0</v>
      </c>
      <c r="K147" s="131">
        <f>'Pályáztatási szakasz'!AY148</f>
        <v>1</v>
      </c>
      <c r="L147" s="20">
        <f t="shared" si="762"/>
        <v>0</v>
      </c>
      <c r="M147" s="132"/>
      <c r="N147" s="20">
        <f t="shared" si="804"/>
        <v>0</v>
      </c>
      <c r="O147" s="133"/>
      <c r="P147" s="131">
        <f>'Pályáztatási szakasz'!BD148</f>
        <v>1</v>
      </c>
      <c r="Q147" s="20">
        <f t="shared" si="701"/>
        <v>0</v>
      </c>
      <c r="R147" s="132"/>
      <c r="S147" s="184">
        <f t="shared" si="763"/>
        <v>0</v>
      </c>
      <c r="T147" s="40">
        <f>'Pályáztatási szakasz'!W148</f>
        <v>0</v>
      </c>
      <c r="U147" s="249" t="str">
        <f t="shared" si="805"/>
        <v xml:space="preserve"> </v>
      </c>
      <c r="V147" s="135">
        <f t="shared" si="702"/>
        <v>0</v>
      </c>
      <c r="W147" s="20">
        <f t="shared" si="703"/>
        <v>0</v>
      </c>
      <c r="X147" s="21">
        <f t="shared" si="806"/>
        <v>0</v>
      </c>
      <c r="Y147" s="131">
        <f t="shared" si="705"/>
        <v>1</v>
      </c>
      <c r="Z147" s="20">
        <f t="shared" si="764"/>
        <v>0</v>
      </c>
      <c r="AA147" s="132"/>
      <c r="AB147" s="20">
        <f t="shared" si="706"/>
        <v>0</v>
      </c>
      <c r="AC147" s="133"/>
      <c r="AD147" s="131">
        <f t="shared" si="765"/>
        <v>1</v>
      </c>
      <c r="AE147" s="20">
        <f t="shared" si="707"/>
        <v>0</v>
      </c>
      <c r="AF147" s="132"/>
      <c r="AG147" s="134">
        <f t="shared" si="766"/>
        <v>0</v>
      </c>
      <c r="AH147" s="80">
        <f t="shared" si="767"/>
        <v>0</v>
      </c>
      <c r="AI147" s="249" t="str">
        <f t="shared" si="605"/>
        <v xml:space="preserve"> </v>
      </c>
      <c r="AJ147" s="135">
        <f t="shared" si="708"/>
        <v>0</v>
      </c>
      <c r="AK147" s="20">
        <f t="shared" si="709"/>
        <v>0</v>
      </c>
      <c r="AL147" s="21">
        <f t="shared" si="710"/>
        <v>0</v>
      </c>
      <c r="AM147" s="131">
        <f t="shared" si="711"/>
        <v>1</v>
      </c>
      <c r="AN147" s="20">
        <f t="shared" si="768"/>
        <v>0</v>
      </c>
      <c r="AO147" s="132"/>
      <c r="AP147" s="20">
        <f t="shared" si="712"/>
        <v>0</v>
      </c>
      <c r="AQ147" s="133"/>
      <c r="AR147" s="131">
        <f t="shared" si="769"/>
        <v>1</v>
      </c>
      <c r="AS147" s="20">
        <f t="shared" si="713"/>
        <v>0</v>
      </c>
      <c r="AT147" s="132"/>
      <c r="AU147" s="134">
        <f t="shared" si="770"/>
        <v>0</v>
      </c>
      <c r="AV147" s="80">
        <f t="shared" si="771"/>
        <v>0</v>
      </c>
      <c r="AW147" s="249" t="str">
        <f t="shared" si="615"/>
        <v xml:space="preserve"> </v>
      </c>
      <c r="AX147" s="135">
        <f t="shared" si="714"/>
        <v>0</v>
      </c>
      <c r="AY147" s="20">
        <f t="shared" si="715"/>
        <v>0</v>
      </c>
      <c r="AZ147" s="21">
        <f t="shared" si="716"/>
        <v>0</v>
      </c>
      <c r="BA147" s="131">
        <f t="shared" si="717"/>
        <v>1</v>
      </c>
      <c r="BB147" s="20">
        <f t="shared" si="772"/>
        <v>0</v>
      </c>
      <c r="BC147" s="132"/>
      <c r="BD147" s="20">
        <f t="shared" si="718"/>
        <v>0</v>
      </c>
      <c r="BE147" s="133"/>
      <c r="BF147" s="131">
        <f t="shared" si="773"/>
        <v>1</v>
      </c>
      <c r="BG147" s="20">
        <f t="shared" si="719"/>
        <v>0</v>
      </c>
      <c r="BH147" s="132"/>
      <c r="BI147" s="134">
        <f t="shared" si="774"/>
        <v>0</v>
      </c>
      <c r="BJ147" s="80">
        <f t="shared" si="775"/>
        <v>0</v>
      </c>
      <c r="BK147" s="249" t="str">
        <f t="shared" si="625"/>
        <v xml:space="preserve"> </v>
      </c>
      <c r="BL147" s="135">
        <f t="shared" si="720"/>
        <v>0</v>
      </c>
      <c r="BM147" s="20">
        <f t="shared" si="721"/>
        <v>0</v>
      </c>
      <c r="BN147" s="21">
        <f t="shared" si="722"/>
        <v>0</v>
      </c>
      <c r="BO147" s="131">
        <f t="shared" si="723"/>
        <v>1</v>
      </c>
      <c r="BP147" s="20">
        <f t="shared" si="776"/>
        <v>0</v>
      </c>
      <c r="BQ147" s="132"/>
      <c r="BR147" s="20">
        <f t="shared" si="724"/>
        <v>0</v>
      </c>
      <c r="BS147" s="133"/>
      <c r="BT147" s="131">
        <f t="shared" si="777"/>
        <v>1</v>
      </c>
      <c r="BU147" s="20">
        <f t="shared" si="725"/>
        <v>0</v>
      </c>
      <c r="BV147" s="132"/>
      <c r="BW147" s="134">
        <f t="shared" si="778"/>
        <v>0</v>
      </c>
      <c r="BX147" s="80">
        <f t="shared" si="779"/>
        <v>0</v>
      </c>
      <c r="BY147" s="249" t="str">
        <f t="shared" si="635"/>
        <v xml:space="preserve"> </v>
      </c>
      <c r="BZ147" s="135">
        <f t="shared" si="726"/>
        <v>0</v>
      </c>
      <c r="CA147" s="20">
        <f t="shared" si="727"/>
        <v>0</v>
      </c>
      <c r="CB147" s="21">
        <f t="shared" si="728"/>
        <v>0</v>
      </c>
      <c r="CC147" s="131">
        <f t="shared" si="729"/>
        <v>1</v>
      </c>
      <c r="CD147" s="20">
        <f t="shared" si="780"/>
        <v>0</v>
      </c>
      <c r="CE147" s="132"/>
      <c r="CF147" s="20">
        <f t="shared" si="730"/>
        <v>0</v>
      </c>
      <c r="CG147" s="133"/>
      <c r="CH147" s="131">
        <f t="shared" si="781"/>
        <v>1</v>
      </c>
      <c r="CI147" s="20">
        <f t="shared" si="731"/>
        <v>0</v>
      </c>
      <c r="CJ147" s="132"/>
      <c r="CK147" s="134">
        <f t="shared" si="782"/>
        <v>0</v>
      </c>
      <c r="CL147" s="80">
        <f t="shared" si="783"/>
        <v>0</v>
      </c>
      <c r="CM147" s="249" t="str">
        <f t="shared" si="645"/>
        <v xml:space="preserve"> </v>
      </c>
      <c r="CN147" s="135">
        <f t="shared" si="732"/>
        <v>0</v>
      </c>
      <c r="CO147" s="20">
        <f t="shared" si="733"/>
        <v>0</v>
      </c>
      <c r="CP147" s="21">
        <f t="shared" si="734"/>
        <v>0</v>
      </c>
      <c r="CQ147" s="131">
        <f t="shared" si="735"/>
        <v>1</v>
      </c>
      <c r="CR147" s="20">
        <f t="shared" si="784"/>
        <v>0</v>
      </c>
      <c r="CS147" s="132"/>
      <c r="CT147" s="20">
        <f t="shared" si="736"/>
        <v>0</v>
      </c>
      <c r="CU147" s="133"/>
      <c r="CV147" s="131">
        <f t="shared" si="785"/>
        <v>1</v>
      </c>
      <c r="CW147" s="20">
        <f t="shared" si="737"/>
        <v>0</v>
      </c>
      <c r="CX147" s="132"/>
      <c r="CY147" s="134">
        <f t="shared" si="786"/>
        <v>0</v>
      </c>
      <c r="CZ147" s="80">
        <f t="shared" si="787"/>
        <v>0</v>
      </c>
      <c r="DA147" s="249" t="str">
        <f t="shared" si="655"/>
        <v xml:space="preserve"> </v>
      </c>
      <c r="DB147" s="135">
        <f t="shared" si="738"/>
        <v>0</v>
      </c>
      <c r="DC147" s="20">
        <f t="shared" si="739"/>
        <v>0</v>
      </c>
      <c r="DD147" s="21">
        <f t="shared" si="740"/>
        <v>0</v>
      </c>
      <c r="DE147" s="131">
        <f t="shared" si="741"/>
        <v>1</v>
      </c>
      <c r="DF147" s="20">
        <f t="shared" si="788"/>
        <v>0</v>
      </c>
      <c r="DG147" s="132"/>
      <c r="DH147" s="20">
        <f t="shared" si="742"/>
        <v>0</v>
      </c>
      <c r="DI147" s="133"/>
      <c r="DJ147" s="131">
        <f t="shared" si="789"/>
        <v>1</v>
      </c>
      <c r="DK147" s="20">
        <f t="shared" si="743"/>
        <v>0</v>
      </c>
      <c r="DL147" s="132"/>
      <c r="DM147" s="134">
        <f t="shared" si="790"/>
        <v>0</v>
      </c>
      <c r="DN147" s="80">
        <f t="shared" si="791"/>
        <v>0</v>
      </c>
      <c r="DO147" s="249" t="str">
        <f t="shared" si="665"/>
        <v xml:space="preserve"> </v>
      </c>
      <c r="DP147" s="135">
        <f t="shared" si="744"/>
        <v>0</v>
      </c>
      <c r="DQ147" s="20">
        <f t="shared" si="745"/>
        <v>0</v>
      </c>
      <c r="DR147" s="21">
        <f t="shared" si="746"/>
        <v>0</v>
      </c>
      <c r="DS147" s="131">
        <f t="shared" si="747"/>
        <v>1</v>
      </c>
      <c r="DT147" s="20">
        <f t="shared" si="792"/>
        <v>0</v>
      </c>
      <c r="DU147" s="132"/>
      <c r="DV147" s="20">
        <f t="shared" si="748"/>
        <v>0</v>
      </c>
      <c r="DW147" s="133"/>
      <c r="DX147" s="131">
        <f t="shared" si="793"/>
        <v>1</v>
      </c>
      <c r="DY147" s="20">
        <f t="shared" si="749"/>
        <v>0</v>
      </c>
      <c r="DZ147" s="132"/>
      <c r="EA147" s="134">
        <f t="shared" si="794"/>
        <v>0</v>
      </c>
      <c r="EB147" s="80">
        <f t="shared" si="795"/>
        <v>0</v>
      </c>
      <c r="EC147" s="249" t="str">
        <f t="shared" si="675"/>
        <v xml:space="preserve"> </v>
      </c>
      <c r="ED147" s="135">
        <f t="shared" si="750"/>
        <v>0</v>
      </c>
      <c r="EE147" s="20">
        <f t="shared" si="751"/>
        <v>0</v>
      </c>
      <c r="EF147" s="21">
        <f t="shared" si="752"/>
        <v>0</v>
      </c>
      <c r="EG147" s="131">
        <f t="shared" si="753"/>
        <v>1</v>
      </c>
      <c r="EH147" s="20">
        <f t="shared" si="796"/>
        <v>0</v>
      </c>
      <c r="EI147" s="132"/>
      <c r="EJ147" s="20">
        <f t="shared" si="754"/>
        <v>0</v>
      </c>
      <c r="EK147" s="133"/>
      <c r="EL147" s="131">
        <f t="shared" si="797"/>
        <v>1</v>
      </c>
      <c r="EM147" s="20">
        <f t="shared" si="755"/>
        <v>0</v>
      </c>
      <c r="EN147" s="132"/>
      <c r="EO147" s="134">
        <f t="shared" si="798"/>
        <v>0</v>
      </c>
      <c r="EP147" s="80">
        <f t="shared" si="799"/>
        <v>0</v>
      </c>
      <c r="EQ147" s="249" t="str">
        <f t="shared" si="685"/>
        <v xml:space="preserve"> </v>
      </c>
      <c r="ER147" s="135">
        <f t="shared" si="756"/>
        <v>0</v>
      </c>
      <c r="ES147" s="20">
        <f t="shared" si="757"/>
        <v>0</v>
      </c>
      <c r="ET147" s="21">
        <f t="shared" si="758"/>
        <v>0</v>
      </c>
      <c r="EU147" s="131">
        <f t="shared" si="759"/>
        <v>1</v>
      </c>
      <c r="EV147" s="20">
        <f t="shared" si="800"/>
        <v>0</v>
      </c>
      <c r="EW147" s="132"/>
      <c r="EX147" s="20">
        <f t="shared" si="760"/>
        <v>0</v>
      </c>
      <c r="EY147" s="133"/>
      <c r="EZ147" s="131">
        <f t="shared" si="801"/>
        <v>1</v>
      </c>
      <c r="FA147" s="20">
        <f t="shared" si="761"/>
        <v>0</v>
      </c>
      <c r="FB147" s="132"/>
      <c r="FC147" s="134">
        <f t="shared" si="802"/>
        <v>0</v>
      </c>
      <c r="FD147" s="80">
        <f t="shared" si="803"/>
        <v>0</v>
      </c>
      <c r="FE147" s="249" t="str">
        <f t="shared" si="695"/>
        <v xml:space="preserve"> </v>
      </c>
      <c r="FO147" s="129" t="str">
        <f t="shared" si="807"/>
        <v>B/IV</v>
      </c>
    </row>
    <row r="148" spans="2:171" x14ac:dyDescent="0.25">
      <c r="B148" s="130" t="s">
        <v>194</v>
      </c>
      <c r="C148" s="121"/>
      <c r="D148" s="121"/>
      <c r="E148" s="416" t="str">
        <f>'Pályáztatási szakasz'!E149:F149</f>
        <v>Költségelem megnevezés…</v>
      </c>
      <c r="F148" s="416"/>
      <c r="G148" s="250">
        <f>'Pályáztatási szakasz'!G149</f>
        <v>0</v>
      </c>
      <c r="H148" s="251">
        <f>'Pályáztatási szakasz'!AT149</f>
        <v>0</v>
      </c>
      <c r="I148" s="20">
        <f>'Pályáztatási szakasz'!AW149</f>
        <v>0</v>
      </c>
      <c r="J148" s="67">
        <f t="shared" si="699"/>
        <v>0</v>
      </c>
      <c r="K148" s="131">
        <f>'Pályáztatási szakasz'!AY149</f>
        <v>1</v>
      </c>
      <c r="L148" s="20">
        <f t="shared" si="762"/>
        <v>0</v>
      </c>
      <c r="M148" s="132"/>
      <c r="N148" s="20">
        <f t="shared" si="804"/>
        <v>0</v>
      </c>
      <c r="O148" s="133"/>
      <c r="P148" s="131">
        <f>'Pályáztatási szakasz'!BD149</f>
        <v>1</v>
      </c>
      <c r="Q148" s="20">
        <f t="shared" si="701"/>
        <v>0</v>
      </c>
      <c r="R148" s="132"/>
      <c r="S148" s="184">
        <f t="shared" si="763"/>
        <v>0</v>
      </c>
      <c r="T148" s="40">
        <f>'Pályáztatási szakasz'!W149</f>
        <v>0</v>
      </c>
      <c r="U148" s="249" t="str">
        <f t="shared" si="805"/>
        <v xml:space="preserve"> </v>
      </c>
      <c r="V148" s="135">
        <f t="shared" si="702"/>
        <v>0</v>
      </c>
      <c r="W148" s="20">
        <f t="shared" si="703"/>
        <v>0</v>
      </c>
      <c r="X148" s="21">
        <f t="shared" si="806"/>
        <v>0</v>
      </c>
      <c r="Y148" s="131">
        <f t="shared" si="705"/>
        <v>1</v>
      </c>
      <c r="Z148" s="20">
        <f t="shared" si="764"/>
        <v>0</v>
      </c>
      <c r="AA148" s="132"/>
      <c r="AB148" s="20">
        <f t="shared" si="706"/>
        <v>0</v>
      </c>
      <c r="AC148" s="133"/>
      <c r="AD148" s="131">
        <f t="shared" si="765"/>
        <v>1</v>
      </c>
      <c r="AE148" s="20">
        <f t="shared" si="707"/>
        <v>0</v>
      </c>
      <c r="AF148" s="132"/>
      <c r="AG148" s="134">
        <f t="shared" si="766"/>
        <v>0</v>
      </c>
      <c r="AH148" s="80">
        <f t="shared" si="767"/>
        <v>0</v>
      </c>
      <c r="AI148" s="249" t="str">
        <f t="shared" si="605"/>
        <v xml:space="preserve"> </v>
      </c>
      <c r="AJ148" s="135">
        <f t="shared" si="708"/>
        <v>0</v>
      </c>
      <c r="AK148" s="20">
        <f t="shared" si="709"/>
        <v>0</v>
      </c>
      <c r="AL148" s="21">
        <f t="shared" si="710"/>
        <v>0</v>
      </c>
      <c r="AM148" s="131">
        <f t="shared" si="711"/>
        <v>1</v>
      </c>
      <c r="AN148" s="20">
        <f t="shared" si="768"/>
        <v>0</v>
      </c>
      <c r="AO148" s="132"/>
      <c r="AP148" s="20">
        <f t="shared" si="712"/>
        <v>0</v>
      </c>
      <c r="AQ148" s="133"/>
      <c r="AR148" s="131">
        <f t="shared" si="769"/>
        <v>1</v>
      </c>
      <c r="AS148" s="20">
        <f t="shared" si="713"/>
        <v>0</v>
      </c>
      <c r="AT148" s="132"/>
      <c r="AU148" s="134">
        <f t="shared" si="770"/>
        <v>0</v>
      </c>
      <c r="AV148" s="80">
        <f t="shared" si="771"/>
        <v>0</v>
      </c>
      <c r="AW148" s="249" t="str">
        <f t="shared" si="615"/>
        <v xml:space="preserve"> </v>
      </c>
      <c r="AX148" s="135">
        <f t="shared" si="714"/>
        <v>0</v>
      </c>
      <c r="AY148" s="20">
        <f t="shared" si="715"/>
        <v>0</v>
      </c>
      <c r="AZ148" s="21">
        <f t="shared" si="716"/>
        <v>0</v>
      </c>
      <c r="BA148" s="131">
        <f t="shared" si="717"/>
        <v>1</v>
      </c>
      <c r="BB148" s="20">
        <f t="shared" si="772"/>
        <v>0</v>
      </c>
      <c r="BC148" s="132"/>
      <c r="BD148" s="20">
        <f t="shared" si="718"/>
        <v>0</v>
      </c>
      <c r="BE148" s="133"/>
      <c r="BF148" s="131">
        <f t="shared" si="773"/>
        <v>1</v>
      </c>
      <c r="BG148" s="20">
        <f t="shared" si="719"/>
        <v>0</v>
      </c>
      <c r="BH148" s="132"/>
      <c r="BI148" s="134">
        <f t="shared" si="774"/>
        <v>0</v>
      </c>
      <c r="BJ148" s="80">
        <f t="shared" si="775"/>
        <v>0</v>
      </c>
      <c r="BK148" s="249" t="str">
        <f t="shared" si="625"/>
        <v xml:space="preserve"> </v>
      </c>
      <c r="BL148" s="135">
        <f t="shared" si="720"/>
        <v>0</v>
      </c>
      <c r="BM148" s="20">
        <f t="shared" si="721"/>
        <v>0</v>
      </c>
      <c r="BN148" s="21">
        <f t="shared" si="722"/>
        <v>0</v>
      </c>
      <c r="BO148" s="131">
        <f t="shared" si="723"/>
        <v>1</v>
      </c>
      <c r="BP148" s="20">
        <f t="shared" si="776"/>
        <v>0</v>
      </c>
      <c r="BQ148" s="132"/>
      <c r="BR148" s="20">
        <f t="shared" si="724"/>
        <v>0</v>
      </c>
      <c r="BS148" s="133"/>
      <c r="BT148" s="131">
        <f t="shared" si="777"/>
        <v>1</v>
      </c>
      <c r="BU148" s="20">
        <f t="shared" si="725"/>
        <v>0</v>
      </c>
      <c r="BV148" s="132"/>
      <c r="BW148" s="134">
        <f t="shared" si="778"/>
        <v>0</v>
      </c>
      <c r="BX148" s="80">
        <f t="shared" si="779"/>
        <v>0</v>
      </c>
      <c r="BY148" s="249" t="str">
        <f t="shared" si="635"/>
        <v xml:space="preserve"> </v>
      </c>
      <c r="BZ148" s="135">
        <f t="shared" si="726"/>
        <v>0</v>
      </c>
      <c r="CA148" s="20">
        <f t="shared" si="727"/>
        <v>0</v>
      </c>
      <c r="CB148" s="21">
        <f t="shared" si="728"/>
        <v>0</v>
      </c>
      <c r="CC148" s="131">
        <f t="shared" si="729"/>
        <v>1</v>
      </c>
      <c r="CD148" s="20">
        <f t="shared" si="780"/>
        <v>0</v>
      </c>
      <c r="CE148" s="132"/>
      <c r="CF148" s="20">
        <f t="shared" si="730"/>
        <v>0</v>
      </c>
      <c r="CG148" s="133"/>
      <c r="CH148" s="131">
        <f t="shared" si="781"/>
        <v>1</v>
      </c>
      <c r="CI148" s="20">
        <f t="shared" si="731"/>
        <v>0</v>
      </c>
      <c r="CJ148" s="132"/>
      <c r="CK148" s="134">
        <f t="shared" si="782"/>
        <v>0</v>
      </c>
      <c r="CL148" s="80">
        <f t="shared" si="783"/>
        <v>0</v>
      </c>
      <c r="CM148" s="249" t="str">
        <f t="shared" si="645"/>
        <v xml:space="preserve"> </v>
      </c>
      <c r="CN148" s="135">
        <f t="shared" si="732"/>
        <v>0</v>
      </c>
      <c r="CO148" s="20">
        <f t="shared" si="733"/>
        <v>0</v>
      </c>
      <c r="CP148" s="21">
        <f t="shared" si="734"/>
        <v>0</v>
      </c>
      <c r="CQ148" s="131">
        <f t="shared" si="735"/>
        <v>1</v>
      </c>
      <c r="CR148" s="20">
        <f t="shared" si="784"/>
        <v>0</v>
      </c>
      <c r="CS148" s="132"/>
      <c r="CT148" s="20">
        <f t="shared" si="736"/>
        <v>0</v>
      </c>
      <c r="CU148" s="133"/>
      <c r="CV148" s="131">
        <f t="shared" si="785"/>
        <v>1</v>
      </c>
      <c r="CW148" s="20">
        <f t="shared" si="737"/>
        <v>0</v>
      </c>
      <c r="CX148" s="132"/>
      <c r="CY148" s="134">
        <f t="shared" si="786"/>
        <v>0</v>
      </c>
      <c r="CZ148" s="80">
        <f t="shared" si="787"/>
        <v>0</v>
      </c>
      <c r="DA148" s="249" t="str">
        <f t="shared" si="655"/>
        <v xml:space="preserve"> </v>
      </c>
      <c r="DB148" s="135">
        <f t="shared" si="738"/>
        <v>0</v>
      </c>
      <c r="DC148" s="20">
        <f t="shared" si="739"/>
        <v>0</v>
      </c>
      <c r="DD148" s="21">
        <f t="shared" si="740"/>
        <v>0</v>
      </c>
      <c r="DE148" s="131">
        <f t="shared" si="741"/>
        <v>1</v>
      </c>
      <c r="DF148" s="20">
        <f t="shared" si="788"/>
        <v>0</v>
      </c>
      <c r="DG148" s="132"/>
      <c r="DH148" s="20">
        <f t="shared" si="742"/>
        <v>0</v>
      </c>
      <c r="DI148" s="133"/>
      <c r="DJ148" s="131">
        <f t="shared" si="789"/>
        <v>1</v>
      </c>
      <c r="DK148" s="20">
        <f t="shared" si="743"/>
        <v>0</v>
      </c>
      <c r="DL148" s="132"/>
      <c r="DM148" s="134">
        <f t="shared" si="790"/>
        <v>0</v>
      </c>
      <c r="DN148" s="80">
        <f t="shared" si="791"/>
        <v>0</v>
      </c>
      <c r="DO148" s="249" t="str">
        <f t="shared" si="665"/>
        <v xml:space="preserve"> </v>
      </c>
      <c r="DP148" s="135">
        <f t="shared" si="744"/>
        <v>0</v>
      </c>
      <c r="DQ148" s="20">
        <f t="shared" si="745"/>
        <v>0</v>
      </c>
      <c r="DR148" s="21">
        <f t="shared" si="746"/>
        <v>0</v>
      </c>
      <c r="DS148" s="131">
        <f t="shared" si="747"/>
        <v>1</v>
      </c>
      <c r="DT148" s="20">
        <f t="shared" si="792"/>
        <v>0</v>
      </c>
      <c r="DU148" s="132"/>
      <c r="DV148" s="20">
        <f t="shared" si="748"/>
        <v>0</v>
      </c>
      <c r="DW148" s="133"/>
      <c r="DX148" s="131">
        <f t="shared" si="793"/>
        <v>1</v>
      </c>
      <c r="DY148" s="20">
        <f t="shared" si="749"/>
        <v>0</v>
      </c>
      <c r="DZ148" s="132"/>
      <c r="EA148" s="134">
        <f t="shared" si="794"/>
        <v>0</v>
      </c>
      <c r="EB148" s="80">
        <f t="shared" si="795"/>
        <v>0</v>
      </c>
      <c r="EC148" s="249" t="str">
        <f t="shared" si="675"/>
        <v xml:space="preserve"> </v>
      </c>
      <c r="ED148" s="135">
        <f t="shared" si="750"/>
        <v>0</v>
      </c>
      <c r="EE148" s="20">
        <f t="shared" si="751"/>
        <v>0</v>
      </c>
      <c r="EF148" s="21">
        <f t="shared" si="752"/>
        <v>0</v>
      </c>
      <c r="EG148" s="131">
        <f t="shared" si="753"/>
        <v>1</v>
      </c>
      <c r="EH148" s="20">
        <f t="shared" si="796"/>
        <v>0</v>
      </c>
      <c r="EI148" s="132"/>
      <c r="EJ148" s="20">
        <f t="shared" si="754"/>
        <v>0</v>
      </c>
      <c r="EK148" s="133"/>
      <c r="EL148" s="131">
        <f t="shared" si="797"/>
        <v>1</v>
      </c>
      <c r="EM148" s="20">
        <f t="shared" si="755"/>
        <v>0</v>
      </c>
      <c r="EN148" s="132"/>
      <c r="EO148" s="134">
        <f t="shared" si="798"/>
        <v>0</v>
      </c>
      <c r="EP148" s="80">
        <f t="shared" si="799"/>
        <v>0</v>
      </c>
      <c r="EQ148" s="249" t="str">
        <f t="shared" si="685"/>
        <v xml:space="preserve"> </v>
      </c>
      <c r="ER148" s="135">
        <f t="shared" si="756"/>
        <v>0</v>
      </c>
      <c r="ES148" s="20">
        <f t="shared" si="757"/>
        <v>0</v>
      </c>
      <c r="ET148" s="21">
        <f t="shared" si="758"/>
        <v>0</v>
      </c>
      <c r="EU148" s="131">
        <f t="shared" si="759"/>
        <v>1</v>
      </c>
      <c r="EV148" s="20">
        <f t="shared" si="800"/>
        <v>0</v>
      </c>
      <c r="EW148" s="132"/>
      <c r="EX148" s="20">
        <f t="shared" si="760"/>
        <v>0</v>
      </c>
      <c r="EY148" s="133"/>
      <c r="EZ148" s="131">
        <f t="shared" si="801"/>
        <v>1</v>
      </c>
      <c r="FA148" s="20">
        <f t="shared" si="761"/>
        <v>0</v>
      </c>
      <c r="FB148" s="132"/>
      <c r="FC148" s="134">
        <f t="shared" si="802"/>
        <v>0</v>
      </c>
      <c r="FD148" s="80">
        <f t="shared" si="803"/>
        <v>0</v>
      </c>
      <c r="FE148" s="249" t="str">
        <f t="shared" si="695"/>
        <v xml:space="preserve"> </v>
      </c>
      <c r="FO148" s="129" t="str">
        <f t="shared" si="807"/>
        <v>B/IV</v>
      </c>
    </row>
    <row r="149" spans="2:171" x14ac:dyDescent="0.25">
      <c r="B149" s="130" t="s">
        <v>195</v>
      </c>
      <c r="C149" s="121"/>
      <c r="D149" s="121"/>
      <c r="E149" s="416" t="str">
        <f>'Pályáztatási szakasz'!E150:F150</f>
        <v>Költségelem megnevezés…</v>
      </c>
      <c r="F149" s="416"/>
      <c r="G149" s="250">
        <f>'Pályáztatási szakasz'!G150</f>
        <v>0</v>
      </c>
      <c r="H149" s="251">
        <f>'Pályáztatási szakasz'!AT150</f>
        <v>0</v>
      </c>
      <c r="I149" s="20">
        <f>'Pályáztatási szakasz'!AW150</f>
        <v>0</v>
      </c>
      <c r="J149" s="67">
        <f t="shared" si="699"/>
        <v>0</v>
      </c>
      <c r="K149" s="131">
        <f>'Pályáztatási szakasz'!AY150</f>
        <v>1</v>
      </c>
      <c r="L149" s="20">
        <f t="shared" si="762"/>
        <v>0</v>
      </c>
      <c r="M149" s="132"/>
      <c r="N149" s="20">
        <f t="shared" si="804"/>
        <v>0</v>
      </c>
      <c r="O149" s="133"/>
      <c r="P149" s="131">
        <f>'Pályáztatási szakasz'!BD150</f>
        <v>1</v>
      </c>
      <c r="Q149" s="20">
        <f t="shared" si="701"/>
        <v>0</v>
      </c>
      <c r="R149" s="132"/>
      <c r="S149" s="184">
        <f t="shared" si="763"/>
        <v>0</v>
      </c>
      <c r="T149" s="40">
        <f>'Pályáztatási szakasz'!W150</f>
        <v>0</v>
      </c>
      <c r="U149" s="249" t="str">
        <f t="shared" si="805"/>
        <v xml:space="preserve"> </v>
      </c>
      <c r="V149" s="135">
        <f t="shared" si="702"/>
        <v>0</v>
      </c>
      <c r="W149" s="20">
        <f t="shared" si="703"/>
        <v>0</v>
      </c>
      <c r="X149" s="21">
        <f t="shared" si="806"/>
        <v>0</v>
      </c>
      <c r="Y149" s="131">
        <f t="shared" si="705"/>
        <v>1</v>
      </c>
      <c r="Z149" s="20">
        <f t="shared" si="764"/>
        <v>0</v>
      </c>
      <c r="AA149" s="132"/>
      <c r="AB149" s="20">
        <f t="shared" si="706"/>
        <v>0</v>
      </c>
      <c r="AC149" s="133"/>
      <c r="AD149" s="131">
        <f t="shared" si="765"/>
        <v>1</v>
      </c>
      <c r="AE149" s="20">
        <f t="shared" si="707"/>
        <v>0</v>
      </c>
      <c r="AF149" s="132"/>
      <c r="AG149" s="134">
        <f t="shared" si="766"/>
        <v>0</v>
      </c>
      <c r="AH149" s="80">
        <f t="shared" si="767"/>
        <v>0</v>
      </c>
      <c r="AI149" s="249" t="str">
        <f t="shared" si="605"/>
        <v xml:space="preserve"> </v>
      </c>
      <c r="AJ149" s="135">
        <f t="shared" si="708"/>
        <v>0</v>
      </c>
      <c r="AK149" s="20">
        <f t="shared" si="709"/>
        <v>0</v>
      </c>
      <c r="AL149" s="21">
        <f t="shared" si="710"/>
        <v>0</v>
      </c>
      <c r="AM149" s="131">
        <f t="shared" si="711"/>
        <v>1</v>
      </c>
      <c r="AN149" s="20">
        <f t="shared" si="768"/>
        <v>0</v>
      </c>
      <c r="AO149" s="132"/>
      <c r="AP149" s="20">
        <f t="shared" si="712"/>
        <v>0</v>
      </c>
      <c r="AQ149" s="133"/>
      <c r="AR149" s="131">
        <f t="shared" si="769"/>
        <v>1</v>
      </c>
      <c r="AS149" s="20">
        <f t="shared" si="713"/>
        <v>0</v>
      </c>
      <c r="AT149" s="132"/>
      <c r="AU149" s="134">
        <f t="shared" si="770"/>
        <v>0</v>
      </c>
      <c r="AV149" s="80">
        <f t="shared" si="771"/>
        <v>0</v>
      </c>
      <c r="AW149" s="249" t="str">
        <f t="shared" si="615"/>
        <v xml:space="preserve"> </v>
      </c>
      <c r="AX149" s="135">
        <f t="shared" si="714"/>
        <v>0</v>
      </c>
      <c r="AY149" s="20">
        <f t="shared" si="715"/>
        <v>0</v>
      </c>
      <c r="AZ149" s="21">
        <f t="shared" si="716"/>
        <v>0</v>
      </c>
      <c r="BA149" s="131">
        <f t="shared" si="717"/>
        <v>1</v>
      </c>
      <c r="BB149" s="20">
        <f t="shared" si="772"/>
        <v>0</v>
      </c>
      <c r="BC149" s="132"/>
      <c r="BD149" s="20">
        <f t="shared" si="718"/>
        <v>0</v>
      </c>
      <c r="BE149" s="133"/>
      <c r="BF149" s="131">
        <f t="shared" si="773"/>
        <v>1</v>
      </c>
      <c r="BG149" s="20">
        <f t="shared" si="719"/>
        <v>0</v>
      </c>
      <c r="BH149" s="132"/>
      <c r="BI149" s="134">
        <f t="shared" si="774"/>
        <v>0</v>
      </c>
      <c r="BJ149" s="80">
        <f t="shared" si="775"/>
        <v>0</v>
      </c>
      <c r="BK149" s="249" t="str">
        <f t="shared" si="625"/>
        <v xml:space="preserve"> </v>
      </c>
      <c r="BL149" s="135">
        <f t="shared" si="720"/>
        <v>0</v>
      </c>
      <c r="BM149" s="20">
        <f t="shared" si="721"/>
        <v>0</v>
      </c>
      <c r="BN149" s="21">
        <f t="shared" si="722"/>
        <v>0</v>
      </c>
      <c r="BO149" s="131">
        <f t="shared" si="723"/>
        <v>1</v>
      </c>
      <c r="BP149" s="20">
        <f t="shared" si="776"/>
        <v>0</v>
      </c>
      <c r="BQ149" s="132"/>
      <c r="BR149" s="20">
        <f t="shared" si="724"/>
        <v>0</v>
      </c>
      <c r="BS149" s="133"/>
      <c r="BT149" s="131">
        <f t="shared" si="777"/>
        <v>1</v>
      </c>
      <c r="BU149" s="20">
        <f t="shared" si="725"/>
        <v>0</v>
      </c>
      <c r="BV149" s="132"/>
      <c r="BW149" s="134">
        <f t="shared" si="778"/>
        <v>0</v>
      </c>
      <c r="BX149" s="80">
        <f t="shared" si="779"/>
        <v>0</v>
      </c>
      <c r="BY149" s="249" t="str">
        <f t="shared" si="635"/>
        <v xml:space="preserve"> </v>
      </c>
      <c r="BZ149" s="135">
        <f t="shared" si="726"/>
        <v>0</v>
      </c>
      <c r="CA149" s="20">
        <f t="shared" si="727"/>
        <v>0</v>
      </c>
      <c r="CB149" s="21">
        <f t="shared" si="728"/>
        <v>0</v>
      </c>
      <c r="CC149" s="131">
        <f t="shared" si="729"/>
        <v>1</v>
      </c>
      <c r="CD149" s="20">
        <f t="shared" si="780"/>
        <v>0</v>
      </c>
      <c r="CE149" s="132"/>
      <c r="CF149" s="20">
        <f t="shared" si="730"/>
        <v>0</v>
      </c>
      <c r="CG149" s="133"/>
      <c r="CH149" s="131">
        <f t="shared" si="781"/>
        <v>1</v>
      </c>
      <c r="CI149" s="20">
        <f t="shared" si="731"/>
        <v>0</v>
      </c>
      <c r="CJ149" s="132"/>
      <c r="CK149" s="134">
        <f t="shared" si="782"/>
        <v>0</v>
      </c>
      <c r="CL149" s="80">
        <f t="shared" si="783"/>
        <v>0</v>
      </c>
      <c r="CM149" s="249" t="str">
        <f t="shared" si="645"/>
        <v xml:space="preserve"> </v>
      </c>
      <c r="CN149" s="135">
        <f t="shared" si="732"/>
        <v>0</v>
      </c>
      <c r="CO149" s="20">
        <f t="shared" si="733"/>
        <v>0</v>
      </c>
      <c r="CP149" s="21">
        <f t="shared" si="734"/>
        <v>0</v>
      </c>
      <c r="CQ149" s="131">
        <f t="shared" si="735"/>
        <v>1</v>
      </c>
      <c r="CR149" s="20">
        <f t="shared" si="784"/>
        <v>0</v>
      </c>
      <c r="CS149" s="132"/>
      <c r="CT149" s="20">
        <f t="shared" si="736"/>
        <v>0</v>
      </c>
      <c r="CU149" s="133"/>
      <c r="CV149" s="131">
        <f t="shared" si="785"/>
        <v>1</v>
      </c>
      <c r="CW149" s="20">
        <f t="shared" si="737"/>
        <v>0</v>
      </c>
      <c r="CX149" s="132"/>
      <c r="CY149" s="134">
        <f t="shared" si="786"/>
        <v>0</v>
      </c>
      <c r="CZ149" s="80">
        <f t="shared" si="787"/>
        <v>0</v>
      </c>
      <c r="DA149" s="249" t="str">
        <f t="shared" si="655"/>
        <v xml:space="preserve"> </v>
      </c>
      <c r="DB149" s="135">
        <f t="shared" si="738"/>
        <v>0</v>
      </c>
      <c r="DC149" s="20">
        <f t="shared" si="739"/>
        <v>0</v>
      </c>
      <c r="DD149" s="21">
        <f t="shared" si="740"/>
        <v>0</v>
      </c>
      <c r="DE149" s="131">
        <f t="shared" si="741"/>
        <v>1</v>
      </c>
      <c r="DF149" s="20">
        <f t="shared" si="788"/>
        <v>0</v>
      </c>
      <c r="DG149" s="132"/>
      <c r="DH149" s="20">
        <f t="shared" si="742"/>
        <v>0</v>
      </c>
      <c r="DI149" s="133"/>
      <c r="DJ149" s="131">
        <f t="shared" si="789"/>
        <v>1</v>
      </c>
      <c r="DK149" s="20">
        <f t="shared" si="743"/>
        <v>0</v>
      </c>
      <c r="DL149" s="132"/>
      <c r="DM149" s="134">
        <f t="shared" si="790"/>
        <v>0</v>
      </c>
      <c r="DN149" s="80">
        <f t="shared" si="791"/>
        <v>0</v>
      </c>
      <c r="DO149" s="249" t="str">
        <f t="shared" si="665"/>
        <v xml:space="preserve"> </v>
      </c>
      <c r="DP149" s="135">
        <f t="shared" si="744"/>
        <v>0</v>
      </c>
      <c r="DQ149" s="20">
        <f t="shared" si="745"/>
        <v>0</v>
      </c>
      <c r="DR149" s="21">
        <f t="shared" si="746"/>
        <v>0</v>
      </c>
      <c r="DS149" s="131">
        <f t="shared" si="747"/>
        <v>1</v>
      </c>
      <c r="DT149" s="20">
        <f t="shared" si="792"/>
        <v>0</v>
      </c>
      <c r="DU149" s="132"/>
      <c r="DV149" s="20">
        <f t="shared" si="748"/>
        <v>0</v>
      </c>
      <c r="DW149" s="133"/>
      <c r="DX149" s="131">
        <f t="shared" si="793"/>
        <v>1</v>
      </c>
      <c r="DY149" s="20">
        <f t="shared" si="749"/>
        <v>0</v>
      </c>
      <c r="DZ149" s="132"/>
      <c r="EA149" s="134">
        <f t="shared" si="794"/>
        <v>0</v>
      </c>
      <c r="EB149" s="80">
        <f t="shared" si="795"/>
        <v>0</v>
      </c>
      <c r="EC149" s="249" t="str">
        <f t="shared" si="675"/>
        <v xml:space="preserve"> </v>
      </c>
      <c r="ED149" s="135">
        <f t="shared" si="750"/>
        <v>0</v>
      </c>
      <c r="EE149" s="20">
        <f t="shared" si="751"/>
        <v>0</v>
      </c>
      <c r="EF149" s="21">
        <f t="shared" si="752"/>
        <v>0</v>
      </c>
      <c r="EG149" s="131">
        <f t="shared" si="753"/>
        <v>1</v>
      </c>
      <c r="EH149" s="20">
        <f t="shared" si="796"/>
        <v>0</v>
      </c>
      <c r="EI149" s="132"/>
      <c r="EJ149" s="20">
        <f t="shared" si="754"/>
        <v>0</v>
      </c>
      <c r="EK149" s="133"/>
      <c r="EL149" s="131">
        <f t="shared" si="797"/>
        <v>1</v>
      </c>
      <c r="EM149" s="20">
        <f t="shared" si="755"/>
        <v>0</v>
      </c>
      <c r="EN149" s="132"/>
      <c r="EO149" s="134">
        <f t="shared" si="798"/>
        <v>0</v>
      </c>
      <c r="EP149" s="80">
        <f t="shared" si="799"/>
        <v>0</v>
      </c>
      <c r="EQ149" s="249" t="str">
        <f t="shared" si="685"/>
        <v xml:space="preserve"> </v>
      </c>
      <c r="ER149" s="135">
        <f t="shared" si="756"/>
        <v>0</v>
      </c>
      <c r="ES149" s="20">
        <f t="shared" si="757"/>
        <v>0</v>
      </c>
      <c r="ET149" s="21">
        <f t="shared" si="758"/>
        <v>0</v>
      </c>
      <c r="EU149" s="131">
        <f t="shared" si="759"/>
        <v>1</v>
      </c>
      <c r="EV149" s="20">
        <f t="shared" si="800"/>
        <v>0</v>
      </c>
      <c r="EW149" s="132"/>
      <c r="EX149" s="20">
        <f t="shared" si="760"/>
        <v>0</v>
      </c>
      <c r="EY149" s="133"/>
      <c r="EZ149" s="131">
        <f t="shared" si="801"/>
        <v>1</v>
      </c>
      <c r="FA149" s="20">
        <f t="shared" si="761"/>
        <v>0</v>
      </c>
      <c r="FB149" s="132"/>
      <c r="FC149" s="134">
        <f t="shared" si="802"/>
        <v>0</v>
      </c>
      <c r="FD149" s="80">
        <f t="shared" si="803"/>
        <v>0</v>
      </c>
      <c r="FE149" s="249" t="str">
        <f t="shared" si="695"/>
        <v xml:space="preserve"> </v>
      </c>
      <c r="FO149" s="129" t="str">
        <f t="shared" si="807"/>
        <v>B/IV</v>
      </c>
    </row>
    <row r="150" spans="2:171" x14ac:dyDescent="0.25">
      <c r="B150" s="130" t="s">
        <v>304</v>
      </c>
      <c r="C150" s="121"/>
      <c r="D150" s="121"/>
      <c r="E150" s="416" t="str">
        <f>'Pályáztatási szakasz'!E151:F151</f>
        <v>Költségelem megnevezés…</v>
      </c>
      <c r="F150" s="416"/>
      <c r="G150" s="250">
        <f>'Pályáztatási szakasz'!G151</f>
        <v>0</v>
      </c>
      <c r="H150" s="251">
        <f>'Pályáztatási szakasz'!AT151</f>
        <v>0</v>
      </c>
      <c r="I150" s="20">
        <f>'Pályáztatási szakasz'!AW151</f>
        <v>0</v>
      </c>
      <c r="J150" s="67">
        <f t="shared" si="699"/>
        <v>0</v>
      </c>
      <c r="K150" s="131">
        <f>'Pályáztatási szakasz'!AY151</f>
        <v>1</v>
      </c>
      <c r="L150" s="20">
        <f t="shared" si="762"/>
        <v>0</v>
      </c>
      <c r="M150" s="132"/>
      <c r="N150" s="20">
        <f t="shared" si="804"/>
        <v>0</v>
      </c>
      <c r="O150" s="133"/>
      <c r="P150" s="131">
        <f>'Pályáztatási szakasz'!BD151</f>
        <v>1</v>
      </c>
      <c r="Q150" s="20">
        <f t="shared" si="701"/>
        <v>0</v>
      </c>
      <c r="R150" s="132"/>
      <c r="S150" s="184">
        <f t="shared" si="763"/>
        <v>0</v>
      </c>
      <c r="T150" s="40">
        <f>'Pályáztatási szakasz'!W151</f>
        <v>0</v>
      </c>
      <c r="U150" s="249" t="str">
        <f t="shared" si="805"/>
        <v xml:space="preserve"> </v>
      </c>
      <c r="V150" s="135">
        <f t="shared" si="702"/>
        <v>0</v>
      </c>
      <c r="W150" s="20">
        <f t="shared" si="703"/>
        <v>0</v>
      </c>
      <c r="X150" s="21">
        <f t="shared" si="806"/>
        <v>0</v>
      </c>
      <c r="Y150" s="131">
        <f t="shared" si="705"/>
        <v>1</v>
      </c>
      <c r="Z150" s="20">
        <f t="shared" si="764"/>
        <v>0</v>
      </c>
      <c r="AA150" s="132"/>
      <c r="AB150" s="20">
        <f t="shared" si="706"/>
        <v>0</v>
      </c>
      <c r="AC150" s="133"/>
      <c r="AD150" s="131">
        <f t="shared" si="765"/>
        <v>1</v>
      </c>
      <c r="AE150" s="20">
        <f>ROUND((AD150*Z150),0)</f>
        <v>0</v>
      </c>
      <c r="AF150" s="132"/>
      <c r="AG150" s="134">
        <f t="shared" si="766"/>
        <v>0</v>
      </c>
      <c r="AH150" s="80">
        <f t="shared" si="767"/>
        <v>0</v>
      </c>
      <c r="AI150" s="249" t="str">
        <f t="shared" si="605"/>
        <v xml:space="preserve"> </v>
      </c>
      <c r="AJ150" s="135">
        <f t="shared" si="708"/>
        <v>0</v>
      </c>
      <c r="AK150" s="20">
        <f t="shared" si="709"/>
        <v>0</v>
      </c>
      <c r="AL150" s="21">
        <f t="shared" si="710"/>
        <v>0</v>
      </c>
      <c r="AM150" s="131">
        <f t="shared" si="711"/>
        <v>1</v>
      </c>
      <c r="AN150" s="20">
        <f t="shared" si="768"/>
        <v>0</v>
      </c>
      <c r="AO150" s="132"/>
      <c r="AP150" s="20">
        <f t="shared" si="712"/>
        <v>0</v>
      </c>
      <c r="AQ150" s="133"/>
      <c r="AR150" s="131">
        <f t="shared" si="769"/>
        <v>1</v>
      </c>
      <c r="AS150" s="20">
        <f t="shared" si="713"/>
        <v>0</v>
      </c>
      <c r="AT150" s="132"/>
      <c r="AU150" s="134">
        <f t="shared" si="770"/>
        <v>0</v>
      </c>
      <c r="AV150" s="80">
        <f t="shared" si="771"/>
        <v>0</v>
      </c>
      <c r="AW150" s="249" t="str">
        <f t="shared" si="615"/>
        <v xml:space="preserve"> </v>
      </c>
      <c r="AX150" s="135">
        <f t="shared" si="714"/>
        <v>0</v>
      </c>
      <c r="AY150" s="20">
        <f t="shared" si="715"/>
        <v>0</v>
      </c>
      <c r="AZ150" s="21">
        <f t="shared" si="716"/>
        <v>0</v>
      </c>
      <c r="BA150" s="131">
        <f t="shared" si="717"/>
        <v>1</v>
      </c>
      <c r="BB150" s="20">
        <f t="shared" si="772"/>
        <v>0</v>
      </c>
      <c r="BC150" s="132"/>
      <c r="BD150" s="20">
        <f t="shared" si="718"/>
        <v>0</v>
      </c>
      <c r="BE150" s="133"/>
      <c r="BF150" s="131">
        <f t="shared" si="773"/>
        <v>1</v>
      </c>
      <c r="BG150" s="20">
        <f t="shared" si="719"/>
        <v>0</v>
      </c>
      <c r="BH150" s="132"/>
      <c r="BI150" s="134">
        <f t="shared" si="774"/>
        <v>0</v>
      </c>
      <c r="BJ150" s="80">
        <f t="shared" si="775"/>
        <v>0</v>
      </c>
      <c r="BK150" s="249" t="str">
        <f t="shared" si="625"/>
        <v xml:space="preserve"> </v>
      </c>
      <c r="BL150" s="135">
        <f t="shared" si="720"/>
        <v>0</v>
      </c>
      <c r="BM150" s="20">
        <f t="shared" si="721"/>
        <v>0</v>
      </c>
      <c r="BN150" s="21">
        <f t="shared" si="722"/>
        <v>0</v>
      </c>
      <c r="BO150" s="131">
        <f t="shared" si="723"/>
        <v>1</v>
      </c>
      <c r="BP150" s="20">
        <f t="shared" si="776"/>
        <v>0</v>
      </c>
      <c r="BQ150" s="132"/>
      <c r="BR150" s="20">
        <f t="shared" si="724"/>
        <v>0</v>
      </c>
      <c r="BS150" s="133"/>
      <c r="BT150" s="131">
        <f t="shared" si="777"/>
        <v>1</v>
      </c>
      <c r="BU150" s="20">
        <f t="shared" si="725"/>
        <v>0</v>
      </c>
      <c r="BV150" s="132"/>
      <c r="BW150" s="134">
        <f t="shared" si="778"/>
        <v>0</v>
      </c>
      <c r="BX150" s="80">
        <f t="shared" si="779"/>
        <v>0</v>
      </c>
      <c r="BY150" s="249" t="str">
        <f t="shared" si="635"/>
        <v xml:space="preserve"> </v>
      </c>
      <c r="BZ150" s="135">
        <f t="shared" si="726"/>
        <v>0</v>
      </c>
      <c r="CA150" s="20">
        <f t="shared" si="727"/>
        <v>0</v>
      </c>
      <c r="CB150" s="21">
        <f t="shared" si="728"/>
        <v>0</v>
      </c>
      <c r="CC150" s="131">
        <f t="shared" si="729"/>
        <v>1</v>
      </c>
      <c r="CD150" s="20">
        <f t="shared" si="780"/>
        <v>0</v>
      </c>
      <c r="CE150" s="132"/>
      <c r="CF150" s="20">
        <f t="shared" si="730"/>
        <v>0</v>
      </c>
      <c r="CG150" s="133"/>
      <c r="CH150" s="131">
        <f t="shared" si="781"/>
        <v>1</v>
      </c>
      <c r="CI150" s="20">
        <f t="shared" si="731"/>
        <v>0</v>
      </c>
      <c r="CJ150" s="132"/>
      <c r="CK150" s="134">
        <f t="shared" si="782"/>
        <v>0</v>
      </c>
      <c r="CL150" s="80">
        <f t="shared" si="783"/>
        <v>0</v>
      </c>
      <c r="CM150" s="249" t="str">
        <f t="shared" si="645"/>
        <v xml:space="preserve"> </v>
      </c>
      <c r="CN150" s="135">
        <f t="shared" si="732"/>
        <v>0</v>
      </c>
      <c r="CO150" s="20">
        <f t="shared" si="733"/>
        <v>0</v>
      </c>
      <c r="CP150" s="21">
        <f t="shared" si="734"/>
        <v>0</v>
      </c>
      <c r="CQ150" s="131">
        <f t="shared" si="735"/>
        <v>1</v>
      </c>
      <c r="CR150" s="20">
        <f t="shared" si="784"/>
        <v>0</v>
      </c>
      <c r="CS150" s="132"/>
      <c r="CT150" s="20">
        <f t="shared" si="736"/>
        <v>0</v>
      </c>
      <c r="CU150" s="133"/>
      <c r="CV150" s="131">
        <f t="shared" si="785"/>
        <v>1</v>
      </c>
      <c r="CW150" s="20">
        <f t="shared" si="737"/>
        <v>0</v>
      </c>
      <c r="CX150" s="132"/>
      <c r="CY150" s="134">
        <f t="shared" si="786"/>
        <v>0</v>
      </c>
      <c r="CZ150" s="80">
        <f t="shared" si="787"/>
        <v>0</v>
      </c>
      <c r="DA150" s="249" t="str">
        <f t="shared" si="655"/>
        <v xml:space="preserve"> </v>
      </c>
      <c r="DB150" s="135">
        <f t="shared" si="738"/>
        <v>0</v>
      </c>
      <c r="DC150" s="20">
        <f t="shared" si="739"/>
        <v>0</v>
      </c>
      <c r="DD150" s="21">
        <f t="shared" si="740"/>
        <v>0</v>
      </c>
      <c r="DE150" s="131">
        <f t="shared" si="741"/>
        <v>1</v>
      </c>
      <c r="DF150" s="20">
        <f t="shared" si="788"/>
        <v>0</v>
      </c>
      <c r="DG150" s="132"/>
      <c r="DH150" s="20">
        <f t="shared" si="742"/>
        <v>0</v>
      </c>
      <c r="DI150" s="133"/>
      <c r="DJ150" s="131">
        <f t="shared" si="789"/>
        <v>1</v>
      </c>
      <c r="DK150" s="20">
        <f t="shared" si="743"/>
        <v>0</v>
      </c>
      <c r="DL150" s="132"/>
      <c r="DM150" s="134">
        <f t="shared" si="790"/>
        <v>0</v>
      </c>
      <c r="DN150" s="80">
        <f t="shared" si="791"/>
        <v>0</v>
      </c>
      <c r="DO150" s="249" t="str">
        <f t="shared" si="665"/>
        <v xml:space="preserve"> </v>
      </c>
      <c r="DP150" s="135">
        <f t="shared" si="744"/>
        <v>0</v>
      </c>
      <c r="DQ150" s="20">
        <f t="shared" si="745"/>
        <v>0</v>
      </c>
      <c r="DR150" s="21">
        <f t="shared" si="746"/>
        <v>0</v>
      </c>
      <c r="DS150" s="131">
        <f t="shared" si="747"/>
        <v>1</v>
      </c>
      <c r="DT150" s="20">
        <f t="shared" si="792"/>
        <v>0</v>
      </c>
      <c r="DU150" s="132"/>
      <c r="DV150" s="20">
        <f t="shared" si="748"/>
        <v>0</v>
      </c>
      <c r="DW150" s="133"/>
      <c r="DX150" s="131">
        <f t="shared" si="793"/>
        <v>1</v>
      </c>
      <c r="DY150" s="20">
        <f t="shared" si="749"/>
        <v>0</v>
      </c>
      <c r="DZ150" s="132"/>
      <c r="EA150" s="134">
        <f t="shared" si="794"/>
        <v>0</v>
      </c>
      <c r="EB150" s="80">
        <f t="shared" si="795"/>
        <v>0</v>
      </c>
      <c r="EC150" s="249" t="str">
        <f t="shared" si="675"/>
        <v xml:space="preserve"> </v>
      </c>
      <c r="ED150" s="135">
        <f t="shared" si="750"/>
        <v>0</v>
      </c>
      <c r="EE150" s="20">
        <f t="shared" si="751"/>
        <v>0</v>
      </c>
      <c r="EF150" s="21">
        <f t="shared" si="752"/>
        <v>0</v>
      </c>
      <c r="EG150" s="131">
        <f t="shared" si="753"/>
        <v>1</v>
      </c>
      <c r="EH150" s="20">
        <f t="shared" si="796"/>
        <v>0</v>
      </c>
      <c r="EI150" s="132"/>
      <c r="EJ150" s="20">
        <f t="shared" si="754"/>
        <v>0</v>
      </c>
      <c r="EK150" s="133"/>
      <c r="EL150" s="131">
        <f t="shared" si="797"/>
        <v>1</v>
      </c>
      <c r="EM150" s="20">
        <f t="shared" si="755"/>
        <v>0</v>
      </c>
      <c r="EN150" s="132"/>
      <c r="EO150" s="134">
        <f t="shared" si="798"/>
        <v>0</v>
      </c>
      <c r="EP150" s="80">
        <f t="shared" si="799"/>
        <v>0</v>
      </c>
      <c r="EQ150" s="249" t="str">
        <f t="shared" si="685"/>
        <v xml:space="preserve"> </v>
      </c>
      <c r="ER150" s="135">
        <f t="shared" si="756"/>
        <v>0</v>
      </c>
      <c r="ES150" s="20">
        <f t="shared" si="757"/>
        <v>0</v>
      </c>
      <c r="ET150" s="21">
        <f t="shared" si="758"/>
        <v>0</v>
      </c>
      <c r="EU150" s="131">
        <f t="shared" si="759"/>
        <v>1</v>
      </c>
      <c r="EV150" s="20">
        <f t="shared" si="800"/>
        <v>0</v>
      </c>
      <c r="EW150" s="132"/>
      <c r="EX150" s="20">
        <f t="shared" si="760"/>
        <v>0</v>
      </c>
      <c r="EY150" s="133"/>
      <c r="EZ150" s="131">
        <f t="shared" si="801"/>
        <v>1</v>
      </c>
      <c r="FA150" s="20">
        <f t="shared" si="761"/>
        <v>0</v>
      </c>
      <c r="FB150" s="132"/>
      <c r="FC150" s="134">
        <f t="shared" si="802"/>
        <v>0</v>
      </c>
      <c r="FD150" s="80">
        <f t="shared" si="803"/>
        <v>0</v>
      </c>
      <c r="FE150" s="249" t="str">
        <f t="shared" si="695"/>
        <v xml:space="preserve"> </v>
      </c>
      <c r="FO150" s="129" t="str">
        <f t="shared" si="807"/>
        <v>B/IV</v>
      </c>
    </row>
    <row r="151" spans="2:171" x14ac:dyDescent="0.25">
      <c r="B151" s="130" t="s">
        <v>305</v>
      </c>
      <c r="C151" s="121"/>
      <c r="D151" s="121"/>
      <c r="E151" s="416" t="str">
        <f>'Pályáztatási szakasz'!E152:F152</f>
        <v>Költségelem megnevezés…</v>
      </c>
      <c r="F151" s="416"/>
      <c r="G151" s="250">
        <f>'Pályáztatási szakasz'!G152</f>
        <v>0</v>
      </c>
      <c r="H151" s="251">
        <f>'Pályáztatási szakasz'!AT152</f>
        <v>0</v>
      </c>
      <c r="I151" s="20">
        <f>'Pályáztatási szakasz'!AW152</f>
        <v>0</v>
      </c>
      <c r="J151" s="67">
        <f t="shared" si="699"/>
        <v>0</v>
      </c>
      <c r="K151" s="131">
        <f>'Pályáztatási szakasz'!AY152</f>
        <v>1</v>
      </c>
      <c r="L151" s="20">
        <f t="shared" si="762"/>
        <v>0</v>
      </c>
      <c r="M151" s="132"/>
      <c r="N151" s="20">
        <f t="shared" si="804"/>
        <v>0</v>
      </c>
      <c r="O151" s="133"/>
      <c r="P151" s="131">
        <f>'Pályáztatási szakasz'!BD152</f>
        <v>1</v>
      </c>
      <c r="Q151" s="20">
        <f t="shared" si="701"/>
        <v>0</v>
      </c>
      <c r="R151" s="132"/>
      <c r="S151" s="184">
        <f t="shared" si="763"/>
        <v>0</v>
      </c>
      <c r="T151" s="40">
        <f>'Pályáztatási szakasz'!W152</f>
        <v>0</v>
      </c>
      <c r="U151" s="249" t="str">
        <f t="shared" ref="U151:U157" si="808">IF(AH151&lt;&gt;0,"Kérem, indokolja az eltérést!"," ")</f>
        <v xml:space="preserve"> </v>
      </c>
      <c r="V151" s="135">
        <f t="shared" si="702"/>
        <v>0</v>
      </c>
      <c r="W151" s="20">
        <f t="shared" si="703"/>
        <v>0</v>
      </c>
      <c r="X151" s="21">
        <f>V151*W151</f>
        <v>0</v>
      </c>
      <c r="Y151" s="131">
        <f t="shared" si="705"/>
        <v>1</v>
      </c>
      <c r="Z151" s="20">
        <f t="shared" si="764"/>
        <v>0</v>
      </c>
      <c r="AA151" s="132"/>
      <c r="AB151" s="20">
        <f t="shared" si="706"/>
        <v>0</v>
      </c>
      <c r="AC151" s="133"/>
      <c r="AD151" s="131">
        <f t="shared" si="765"/>
        <v>1</v>
      </c>
      <c r="AE151" s="20">
        <f t="shared" si="707"/>
        <v>0</v>
      </c>
      <c r="AF151" s="132"/>
      <c r="AG151" s="134">
        <f t="shared" si="766"/>
        <v>0</v>
      </c>
      <c r="AH151" s="80">
        <f t="shared" si="767"/>
        <v>0</v>
      </c>
      <c r="AI151" s="249" t="str">
        <f t="shared" si="605"/>
        <v xml:space="preserve"> </v>
      </c>
      <c r="AJ151" s="135">
        <f t="shared" si="708"/>
        <v>0</v>
      </c>
      <c r="AK151" s="20">
        <f t="shared" si="709"/>
        <v>0</v>
      </c>
      <c r="AL151" s="21">
        <f>AJ151*AK151</f>
        <v>0</v>
      </c>
      <c r="AM151" s="131">
        <f t="shared" si="711"/>
        <v>1</v>
      </c>
      <c r="AN151" s="20">
        <f t="shared" si="768"/>
        <v>0</v>
      </c>
      <c r="AO151" s="132"/>
      <c r="AP151" s="20">
        <f t="shared" si="712"/>
        <v>0</v>
      </c>
      <c r="AQ151" s="133"/>
      <c r="AR151" s="131">
        <f t="shared" si="769"/>
        <v>1</v>
      </c>
      <c r="AS151" s="20">
        <f t="shared" si="713"/>
        <v>0</v>
      </c>
      <c r="AT151" s="132"/>
      <c r="AU151" s="134">
        <f t="shared" si="770"/>
        <v>0</v>
      </c>
      <c r="AV151" s="80">
        <f t="shared" si="771"/>
        <v>0</v>
      </c>
      <c r="AW151" s="249" t="str">
        <f t="shared" si="615"/>
        <v xml:space="preserve"> </v>
      </c>
      <c r="AX151" s="135">
        <f t="shared" si="714"/>
        <v>0</v>
      </c>
      <c r="AY151" s="20">
        <f t="shared" si="715"/>
        <v>0</v>
      </c>
      <c r="AZ151" s="21">
        <f>AX151*AY151</f>
        <v>0</v>
      </c>
      <c r="BA151" s="131">
        <f t="shared" si="717"/>
        <v>1</v>
      </c>
      <c r="BB151" s="20">
        <f t="shared" si="772"/>
        <v>0</v>
      </c>
      <c r="BC151" s="132"/>
      <c r="BD151" s="20">
        <f t="shared" si="718"/>
        <v>0</v>
      </c>
      <c r="BE151" s="133"/>
      <c r="BF151" s="131">
        <f t="shared" si="773"/>
        <v>1</v>
      </c>
      <c r="BG151" s="20">
        <f t="shared" si="719"/>
        <v>0</v>
      </c>
      <c r="BH151" s="132"/>
      <c r="BI151" s="134">
        <f t="shared" si="774"/>
        <v>0</v>
      </c>
      <c r="BJ151" s="80">
        <f t="shared" si="775"/>
        <v>0</v>
      </c>
      <c r="BK151" s="249" t="str">
        <f t="shared" si="625"/>
        <v xml:space="preserve"> </v>
      </c>
      <c r="BL151" s="135">
        <f t="shared" si="720"/>
        <v>0</v>
      </c>
      <c r="BM151" s="20">
        <f t="shared" si="721"/>
        <v>0</v>
      </c>
      <c r="BN151" s="21">
        <f>BL151*BM151</f>
        <v>0</v>
      </c>
      <c r="BO151" s="131">
        <f t="shared" si="723"/>
        <v>1</v>
      </c>
      <c r="BP151" s="20">
        <f t="shared" si="776"/>
        <v>0</v>
      </c>
      <c r="BQ151" s="132"/>
      <c r="BR151" s="20">
        <f t="shared" si="724"/>
        <v>0</v>
      </c>
      <c r="BS151" s="133"/>
      <c r="BT151" s="131">
        <f t="shared" si="777"/>
        <v>1</v>
      </c>
      <c r="BU151" s="20">
        <f t="shared" si="725"/>
        <v>0</v>
      </c>
      <c r="BV151" s="132"/>
      <c r="BW151" s="134">
        <f t="shared" si="778"/>
        <v>0</v>
      </c>
      <c r="BX151" s="80">
        <f t="shared" si="779"/>
        <v>0</v>
      </c>
      <c r="BY151" s="249" t="str">
        <f t="shared" si="635"/>
        <v xml:space="preserve"> </v>
      </c>
      <c r="BZ151" s="135">
        <f t="shared" si="726"/>
        <v>0</v>
      </c>
      <c r="CA151" s="20">
        <f t="shared" si="727"/>
        <v>0</v>
      </c>
      <c r="CB151" s="21">
        <f>BZ151*CA151</f>
        <v>0</v>
      </c>
      <c r="CC151" s="131">
        <f t="shared" si="729"/>
        <v>1</v>
      </c>
      <c r="CD151" s="20">
        <f t="shared" si="780"/>
        <v>0</v>
      </c>
      <c r="CE151" s="132"/>
      <c r="CF151" s="20">
        <f t="shared" si="730"/>
        <v>0</v>
      </c>
      <c r="CG151" s="133"/>
      <c r="CH151" s="131">
        <f t="shared" si="781"/>
        <v>1</v>
      </c>
      <c r="CI151" s="20">
        <f t="shared" si="731"/>
        <v>0</v>
      </c>
      <c r="CJ151" s="132"/>
      <c r="CK151" s="134">
        <f t="shared" si="782"/>
        <v>0</v>
      </c>
      <c r="CL151" s="80">
        <f t="shared" si="783"/>
        <v>0</v>
      </c>
      <c r="CM151" s="249" t="str">
        <f t="shared" si="645"/>
        <v xml:space="preserve"> </v>
      </c>
      <c r="CN151" s="135">
        <f t="shared" si="732"/>
        <v>0</v>
      </c>
      <c r="CO151" s="20">
        <f t="shared" si="733"/>
        <v>0</v>
      </c>
      <c r="CP151" s="21">
        <f>CN151*CO151</f>
        <v>0</v>
      </c>
      <c r="CQ151" s="131">
        <f t="shared" si="735"/>
        <v>1</v>
      </c>
      <c r="CR151" s="20">
        <f t="shared" si="784"/>
        <v>0</v>
      </c>
      <c r="CS151" s="132"/>
      <c r="CT151" s="20">
        <f t="shared" si="736"/>
        <v>0</v>
      </c>
      <c r="CU151" s="133"/>
      <c r="CV151" s="131">
        <f t="shared" si="785"/>
        <v>1</v>
      </c>
      <c r="CW151" s="20">
        <f t="shared" si="737"/>
        <v>0</v>
      </c>
      <c r="CX151" s="132"/>
      <c r="CY151" s="134">
        <f t="shared" si="786"/>
        <v>0</v>
      </c>
      <c r="CZ151" s="80">
        <f t="shared" si="787"/>
        <v>0</v>
      </c>
      <c r="DA151" s="249" t="str">
        <f t="shared" si="655"/>
        <v xml:space="preserve"> </v>
      </c>
      <c r="DB151" s="135">
        <f t="shared" si="738"/>
        <v>0</v>
      </c>
      <c r="DC151" s="20">
        <f t="shared" si="739"/>
        <v>0</v>
      </c>
      <c r="DD151" s="21">
        <f>DB151*DC151</f>
        <v>0</v>
      </c>
      <c r="DE151" s="131">
        <f t="shared" si="741"/>
        <v>1</v>
      </c>
      <c r="DF151" s="20">
        <f t="shared" si="788"/>
        <v>0</v>
      </c>
      <c r="DG151" s="132"/>
      <c r="DH151" s="20">
        <f t="shared" si="742"/>
        <v>0</v>
      </c>
      <c r="DI151" s="133"/>
      <c r="DJ151" s="131">
        <f t="shared" si="789"/>
        <v>1</v>
      </c>
      <c r="DK151" s="20">
        <f t="shared" si="743"/>
        <v>0</v>
      </c>
      <c r="DL151" s="132"/>
      <c r="DM151" s="134">
        <f t="shared" si="790"/>
        <v>0</v>
      </c>
      <c r="DN151" s="80">
        <f t="shared" si="791"/>
        <v>0</v>
      </c>
      <c r="DO151" s="249" t="str">
        <f t="shared" si="665"/>
        <v xml:space="preserve"> </v>
      </c>
      <c r="DP151" s="135">
        <f t="shared" si="744"/>
        <v>0</v>
      </c>
      <c r="DQ151" s="20">
        <f t="shared" si="745"/>
        <v>0</v>
      </c>
      <c r="DR151" s="21">
        <f>DP151*DQ151</f>
        <v>0</v>
      </c>
      <c r="DS151" s="131">
        <f t="shared" si="747"/>
        <v>1</v>
      </c>
      <c r="DT151" s="20">
        <f t="shared" si="792"/>
        <v>0</v>
      </c>
      <c r="DU151" s="132"/>
      <c r="DV151" s="20">
        <f t="shared" si="748"/>
        <v>0</v>
      </c>
      <c r="DW151" s="133"/>
      <c r="DX151" s="131">
        <f t="shared" si="793"/>
        <v>1</v>
      </c>
      <c r="DY151" s="20">
        <f t="shared" si="749"/>
        <v>0</v>
      </c>
      <c r="DZ151" s="132"/>
      <c r="EA151" s="134">
        <f t="shared" si="794"/>
        <v>0</v>
      </c>
      <c r="EB151" s="80">
        <f t="shared" si="795"/>
        <v>0</v>
      </c>
      <c r="EC151" s="249" t="str">
        <f t="shared" si="675"/>
        <v xml:space="preserve"> </v>
      </c>
      <c r="ED151" s="135">
        <f t="shared" si="750"/>
        <v>0</v>
      </c>
      <c r="EE151" s="20">
        <f t="shared" si="751"/>
        <v>0</v>
      </c>
      <c r="EF151" s="21">
        <f>ED151*EE151</f>
        <v>0</v>
      </c>
      <c r="EG151" s="131">
        <f t="shared" si="753"/>
        <v>1</v>
      </c>
      <c r="EH151" s="20">
        <f t="shared" si="796"/>
        <v>0</v>
      </c>
      <c r="EI151" s="132"/>
      <c r="EJ151" s="20">
        <f t="shared" si="754"/>
        <v>0</v>
      </c>
      <c r="EK151" s="133"/>
      <c r="EL151" s="131">
        <f t="shared" si="797"/>
        <v>1</v>
      </c>
      <c r="EM151" s="20">
        <f t="shared" si="755"/>
        <v>0</v>
      </c>
      <c r="EN151" s="132"/>
      <c r="EO151" s="134">
        <f t="shared" si="798"/>
        <v>0</v>
      </c>
      <c r="EP151" s="80">
        <f t="shared" si="799"/>
        <v>0</v>
      </c>
      <c r="EQ151" s="249" t="str">
        <f t="shared" si="685"/>
        <v xml:space="preserve"> </v>
      </c>
      <c r="ER151" s="135">
        <f t="shared" si="756"/>
        <v>0</v>
      </c>
      <c r="ES151" s="20">
        <f t="shared" si="757"/>
        <v>0</v>
      </c>
      <c r="ET151" s="21">
        <f>ER151*ES151</f>
        <v>0</v>
      </c>
      <c r="EU151" s="131">
        <f t="shared" si="759"/>
        <v>1</v>
      </c>
      <c r="EV151" s="20">
        <f t="shared" si="800"/>
        <v>0</v>
      </c>
      <c r="EW151" s="132"/>
      <c r="EX151" s="20">
        <f t="shared" si="760"/>
        <v>0</v>
      </c>
      <c r="EY151" s="133"/>
      <c r="EZ151" s="131">
        <f t="shared" si="801"/>
        <v>1</v>
      </c>
      <c r="FA151" s="20">
        <f t="shared" si="761"/>
        <v>0</v>
      </c>
      <c r="FB151" s="132"/>
      <c r="FC151" s="134">
        <f t="shared" si="802"/>
        <v>0</v>
      </c>
      <c r="FD151" s="80">
        <f t="shared" si="803"/>
        <v>0</v>
      </c>
      <c r="FE151" s="249" t="str">
        <f t="shared" si="695"/>
        <v xml:space="preserve"> </v>
      </c>
      <c r="FO151" s="129" t="str">
        <f t="shared" si="807"/>
        <v>B/IV</v>
      </c>
    </row>
    <row r="152" spans="2:171" x14ac:dyDescent="0.25">
      <c r="B152" s="130" t="s">
        <v>306</v>
      </c>
      <c r="C152" s="121"/>
      <c r="D152" s="121"/>
      <c r="E152" s="416" t="str">
        <f>'Pályáztatási szakasz'!E153:F153</f>
        <v>Költségelem megnevezés…</v>
      </c>
      <c r="F152" s="416"/>
      <c r="G152" s="250">
        <f>'Pályáztatási szakasz'!G153</f>
        <v>0</v>
      </c>
      <c r="H152" s="251">
        <f>'Pályáztatási szakasz'!AT153</f>
        <v>0</v>
      </c>
      <c r="I152" s="20">
        <f>'Pályáztatási szakasz'!AW153</f>
        <v>0</v>
      </c>
      <c r="J152" s="67">
        <f t="shared" si="699"/>
        <v>0</v>
      </c>
      <c r="K152" s="131">
        <f>'Pályáztatási szakasz'!AY153</f>
        <v>1</v>
      </c>
      <c r="L152" s="20">
        <f t="shared" si="762"/>
        <v>0</v>
      </c>
      <c r="M152" s="132"/>
      <c r="N152" s="20">
        <f t="shared" si="804"/>
        <v>0</v>
      </c>
      <c r="O152" s="133"/>
      <c r="P152" s="131">
        <f>'Pályáztatási szakasz'!BD153</f>
        <v>1</v>
      </c>
      <c r="Q152" s="20">
        <f t="shared" si="701"/>
        <v>0</v>
      </c>
      <c r="R152" s="132"/>
      <c r="S152" s="184">
        <f t="shared" si="763"/>
        <v>0</v>
      </c>
      <c r="T152" s="40">
        <f>'Pályáztatási szakasz'!W153</f>
        <v>0</v>
      </c>
      <c r="U152" s="249" t="str">
        <f t="shared" si="808"/>
        <v xml:space="preserve"> </v>
      </c>
      <c r="V152" s="135">
        <f t="shared" si="702"/>
        <v>0</v>
      </c>
      <c r="W152" s="20">
        <f t="shared" si="703"/>
        <v>0</v>
      </c>
      <c r="X152" s="21">
        <f>V152*W152</f>
        <v>0</v>
      </c>
      <c r="Y152" s="131">
        <f t="shared" si="705"/>
        <v>1</v>
      </c>
      <c r="Z152" s="20">
        <f t="shared" si="764"/>
        <v>0</v>
      </c>
      <c r="AA152" s="132"/>
      <c r="AB152" s="20">
        <f t="shared" si="706"/>
        <v>0</v>
      </c>
      <c r="AC152" s="133"/>
      <c r="AD152" s="131">
        <f t="shared" si="765"/>
        <v>1</v>
      </c>
      <c r="AE152" s="20">
        <f t="shared" si="707"/>
        <v>0</v>
      </c>
      <c r="AF152" s="132"/>
      <c r="AG152" s="134">
        <f t="shared" si="766"/>
        <v>0</v>
      </c>
      <c r="AH152" s="80">
        <f t="shared" si="767"/>
        <v>0</v>
      </c>
      <c r="AI152" s="249" t="str">
        <f t="shared" si="605"/>
        <v xml:space="preserve"> </v>
      </c>
      <c r="AJ152" s="135">
        <f t="shared" si="708"/>
        <v>0</v>
      </c>
      <c r="AK152" s="20">
        <f t="shared" si="709"/>
        <v>0</v>
      </c>
      <c r="AL152" s="21">
        <f>AJ152*AK152</f>
        <v>0</v>
      </c>
      <c r="AM152" s="131">
        <f t="shared" si="711"/>
        <v>1</v>
      </c>
      <c r="AN152" s="20">
        <f t="shared" si="768"/>
        <v>0</v>
      </c>
      <c r="AO152" s="132"/>
      <c r="AP152" s="20">
        <f t="shared" si="712"/>
        <v>0</v>
      </c>
      <c r="AQ152" s="133"/>
      <c r="AR152" s="131">
        <f t="shared" si="769"/>
        <v>1</v>
      </c>
      <c r="AS152" s="20">
        <f t="shared" si="713"/>
        <v>0</v>
      </c>
      <c r="AT152" s="132"/>
      <c r="AU152" s="134">
        <f t="shared" si="770"/>
        <v>0</v>
      </c>
      <c r="AV152" s="80">
        <f t="shared" si="771"/>
        <v>0</v>
      </c>
      <c r="AW152" s="249" t="str">
        <f t="shared" si="615"/>
        <v xml:space="preserve"> </v>
      </c>
      <c r="AX152" s="135">
        <f t="shared" si="714"/>
        <v>0</v>
      </c>
      <c r="AY152" s="20">
        <f t="shared" si="715"/>
        <v>0</v>
      </c>
      <c r="AZ152" s="21">
        <f>AX152*AY152</f>
        <v>0</v>
      </c>
      <c r="BA152" s="131">
        <f t="shared" si="717"/>
        <v>1</v>
      </c>
      <c r="BB152" s="20">
        <f t="shared" si="772"/>
        <v>0</v>
      </c>
      <c r="BC152" s="132"/>
      <c r="BD152" s="20">
        <f t="shared" si="718"/>
        <v>0</v>
      </c>
      <c r="BE152" s="133"/>
      <c r="BF152" s="131">
        <f t="shared" si="773"/>
        <v>1</v>
      </c>
      <c r="BG152" s="20">
        <f t="shared" si="719"/>
        <v>0</v>
      </c>
      <c r="BH152" s="132"/>
      <c r="BI152" s="134">
        <f t="shared" si="774"/>
        <v>0</v>
      </c>
      <c r="BJ152" s="80">
        <f t="shared" si="775"/>
        <v>0</v>
      </c>
      <c r="BK152" s="249" t="str">
        <f t="shared" si="625"/>
        <v xml:space="preserve"> </v>
      </c>
      <c r="BL152" s="135">
        <f t="shared" si="720"/>
        <v>0</v>
      </c>
      <c r="BM152" s="20">
        <f t="shared" si="721"/>
        <v>0</v>
      </c>
      <c r="BN152" s="21">
        <f>BL152*BM152</f>
        <v>0</v>
      </c>
      <c r="BO152" s="131">
        <f t="shared" si="723"/>
        <v>1</v>
      </c>
      <c r="BP152" s="20">
        <f t="shared" si="776"/>
        <v>0</v>
      </c>
      <c r="BQ152" s="132"/>
      <c r="BR152" s="20">
        <f t="shared" si="724"/>
        <v>0</v>
      </c>
      <c r="BS152" s="133"/>
      <c r="BT152" s="131">
        <f t="shared" si="777"/>
        <v>1</v>
      </c>
      <c r="BU152" s="20">
        <f t="shared" si="725"/>
        <v>0</v>
      </c>
      <c r="BV152" s="132"/>
      <c r="BW152" s="134">
        <f t="shared" si="778"/>
        <v>0</v>
      </c>
      <c r="BX152" s="80">
        <f t="shared" si="779"/>
        <v>0</v>
      </c>
      <c r="BY152" s="249" t="str">
        <f t="shared" si="635"/>
        <v xml:space="preserve"> </v>
      </c>
      <c r="BZ152" s="135">
        <f t="shared" si="726"/>
        <v>0</v>
      </c>
      <c r="CA152" s="20">
        <f t="shared" si="727"/>
        <v>0</v>
      </c>
      <c r="CB152" s="21">
        <f>BZ152*CA152</f>
        <v>0</v>
      </c>
      <c r="CC152" s="131">
        <f t="shared" si="729"/>
        <v>1</v>
      </c>
      <c r="CD152" s="20">
        <f t="shared" si="780"/>
        <v>0</v>
      </c>
      <c r="CE152" s="132"/>
      <c r="CF152" s="20">
        <f t="shared" si="730"/>
        <v>0</v>
      </c>
      <c r="CG152" s="133"/>
      <c r="CH152" s="131">
        <f t="shared" si="781"/>
        <v>1</v>
      </c>
      <c r="CI152" s="20">
        <f t="shared" si="731"/>
        <v>0</v>
      </c>
      <c r="CJ152" s="132"/>
      <c r="CK152" s="134">
        <f t="shared" si="782"/>
        <v>0</v>
      </c>
      <c r="CL152" s="80">
        <f t="shared" si="783"/>
        <v>0</v>
      </c>
      <c r="CM152" s="249" t="str">
        <f t="shared" si="645"/>
        <v xml:space="preserve"> </v>
      </c>
      <c r="CN152" s="135">
        <f t="shared" si="732"/>
        <v>0</v>
      </c>
      <c r="CO152" s="20">
        <f t="shared" si="733"/>
        <v>0</v>
      </c>
      <c r="CP152" s="21">
        <f>CN152*CO152</f>
        <v>0</v>
      </c>
      <c r="CQ152" s="131">
        <f t="shared" si="735"/>
        <v>1</v>
      </c>
      <c r="CR152" s="20">
        <f t="shared" si="784"/>
        <v>0</v>
      </c>
      <c r="CS152" s="132"/>
      <c r="CT152" s="20">
        <f t="shared" si="736"/>
        <v>0</v>
      </c>
      <c r="CU152" s="133"/>
      <c r="CV152" s="131">
        <f t="shared" si="785"/>
        <v>1</v>
      </c>
      <c r="CW152" s="20">
        <f t="shared" si="737"/>
        <v>0</v>
      </c>
      <c r="CX152" s="132"/>
      <c r="CY152" s="134">
        <f t="shared" si="786"/>
        <v>0</v>
      </c>
      <c r="CZ152" s="80">
        <f t="shared" si="787"/>
        <v>0</v>
      </c>
      <c r="DA152" s="249" t="str">
        <f t="shared" si="655"/>
        <v xml:space="preserve"> </v>
      </c>
      <c r="DB152" s="135">
        <f t="shared" si="738"/>
        <v>0</v>
      </c>
      <c r="DC152" s="20">
        <f t="shared" si="739"/>
        <v>0</v>
      </c>
      <c r="DD152" s="21">
        <f>DB152*DC152</f>
        <v>0</v>
      </c>
      <c r="DE152" s="131">
        <f t="shared" si="741"/>
        <v>1</v>
      </c>
      <c r="DF152" s="20">
        <f t="shared" si="788"/>
        <v>0</v>
      </c>
      <c r="DG152" s="132"/>
      <c r="DH152" s="20">
        <f t="shared" si="742"/>
        <v>0</v>
      </c>
      <c r="DI152" s="133"/>
      <c r="DJ152" s="131">
        <f t="shared" si="789"/>
        <v>1</v>
      </c>
      <c r="DK152" s="20">
        <f t="shared" si="743"/>
        <v>0</v>
      </c>
      <c r="DL152" s="132"/>
      <c r="DM152" s="134">
        <f t="shared" si="790"/>
        <v>0</v>
      </c>
      <c r="DN152" s="80">
        <f t="shared" si="791"/>
        <v>0</v>
      </c>
      <c r="DO152" s="249" t="str">
        <f t="shared" si="665"/>
        <v xml:space="preserve"> </v>
      </c>
      <c r="DP152" s="135">
        <f t="shared" si="744"/>
        <v>0</v>
      </c>
      <c r="DQ152" s="20">
        <f t="shared" si="745"/>
        <v>0</v>
      </c>
      <c r="DR152" s="21">
        <f>DP152*DQ152</f>
        <v>0</v>
      </c>
      <c r="DS152" s="131">
        <f t="shared" si="747"/>
        <v>1</v>
      </c>
      <c r="DT152" s="20">
        <f t="shared" si="792"/>
        <v>0</v>
      </c>
      <c r="DU152" s="132"/>
      <c r="DV152" s="20">
        <f t="shared" si="748"/>
        <v>0</v>
      </c>
      <c r="DW152" s="133"/>
      <c r="DX152" s="131">
        <f t="shared" si="793"/>
        <v>1</v>
      </c>
      <c r="DY152" s="20">
        <f t="shared" si="749"/>
        <v>0</v>
      </c>
      <c r="DZ152" s="132"/>
      <c r="EA152" s="134">
        <f t="shared" si="794"/>
        <v>0</v>
      </c>
      <c r="EB152" s="80">
        <f t="shared" si="795"/>
        <v>0</v>
      </c>
      <c r="EC152" s="249" t="str">
        <f t="shared" si="675"/>
        <v xml:space="preserve"> </v>
      </c>
      <c r="ED152" s="135">
        <f t="shared" si="750"/>
        <v>0</v>
      </c>
      <c r="EE152" s="20">
        <f t="shared" si="751"/>
        <v>0</v>
      </c>
      <c r="EF152" s="21">
        <f>ED152*EE152</f>
        <v>0</v>
      </c>
      <c r="EG152" s="131">
        <f t="shared" si="753"/>
        <v>1</v>
      </c>
      <c r="EH152" s="20">
        <f t="shared" si="796"/>
        <v>0</v>
      </c>
      <c r="EI152" s="132"/>
      <c r="EJ152" s="20">
        <f t="shared" si="754"/>
        <v>0</v>
      </c>
      <c r="EK152" s="133"/>
      <c r="EL152" s="131">
        <f t="shared" si="797"/>
        <v>1</v>
      </c>
      <c r="EM152" s="20">
        <f t="shared" si="755"/>
        <v>0</v>
      </c>
      <c r="EN152" s="132"/>
      <c r="EO152" s="134">
        <f t="shared" si="798"/>
        <v>0</v>
      </c>
      <c r="EP152" s="80">
        <f t="shared" si="799"/>
        <v>0</v>
      </c>
      <c r="EQ152" s="249" t="str">
        <f t="shared" si="685"/>
        <v xml:space="preserve"> </v>
      </c>
      <c r="ER152" s="135">
        <f t="shared" si="756"/>
        <v>0</v>
      </c>
      <c r="ES152" s="20">
        <f t="shared" si="757"/>
        <v>0</v>
      </c>
      <c r="ET152" s="21">
        <f>ER152*ES152</f>
        <v>0</v>
      </c>
      <c r="EU152" s="131">
        <f t="shared" si="759"/>
        <v>1</v>
      </c>
      <c r="EV152" s="20">
        <f t="shared" si="800"/>
        <v>0</v>
      </c>
      <c r="EW152" s="132"/>
      <c r="EX152" s="20">
        <f t="shared" si="760"/>
        <v>0</v>
      </c>
      <c r="EY152" s="133"/>
      <c r="EZ152" s="131">
        <f t="shared" si="801"/>
        <v>1</v>
      </c>
      <c r="FA152" s="20">
        <f t="shared" si="761"/>
        <v>0</v>
      </c>
      <c r="FB152" s="132"/>
      <c r="FC152" s="134">
        <f t="shared" si="802"/>
        <v>0</v>
      </c>
      <c r="FD152" s="80">
        <f t="shared" si="803"/>
        <v>0</v>
      </c>
      <c r="FE152" s="249" t="str">
        <f t="shared" si="695"/>
        <v xml:space="preserve"> </v>
      </c>
      <c r="FO152" s="129" t="str">
        <f t="shared" si="807"/>
        <v>B/IV</v>
      </c>
    </row>
    <row r="153" spans="2:171" x14ac:dyDescent="0.25">
      <c r="B153" s="130" t="s">
        <v>307</v>
      </c>
      <c r="C153" s="121"/>
      <c r="D153" s="121"/>
      <c r="E153" s="416" t="str">
        <f>'Pályáztatási szakasz'!E154:F154</f>
        <v>Költségelem megnevezés…</v>
      </c>
      <c r="F153" s="416"/>
      <c r="G153" s="250">
        <f>'Pályáztatási szakasz'!G154</f>
        <v>0</v>
      </c>
      <c r="H153" s="251">
        <f>'Pályáztatási szakasz'!AT154</f>
        <v>0</v>
      </c>
      <c r="I153" s="20">
        <f>'Pályáztatási szakasz'!AW154</f>
        <v>0</v>
      </c>
      <c r="J153" s="67">
        <f t="shared" si="699"/>
        <v>0</v>
      </c>
      <c r="K153" s="131">
        <f>'Pályáztatási szakasz'!AY154</f>
        <v>1</v>
      </c>
      <c r="L153" s="20">
        <f t="shared" si="762"/>
        <v>0</v>
      </c>
      <c r="M153" s="132"/>
      <c r="N153" s="20">
        <f t="shared" si="804"/>
        <v>0</v>
      </c>
      <c r="O153" s="133"/>
      <c r="P153" s="131">
        <f>'Pályáztatási szakasz'!BD154</f>
        <v>1</v>
      </c>
      <c r="Q153" s="20">
        <f t="shared" si="701"/>
        <v>0</v>
      </c>
      <c r="R153" s="132"/>
      <c r="S153" s="184">
        <f t="shared" si="763"/>
        <v>0</v>
      </c>
      <c r="T153" s="40">
        <f>'Pályáztatási szakasz'!W154</f>
        <v>0</v>
      </c>
      <c r="U153" s="249" t="str">
        <f t="shared" si="808"/>
        <v xml:space="preserve"> </v>
      </c>
      <c r="V153" s="135">
        <f t="shared" si="702"/>
        <v>0</v>
      </c>
      <c r="W153" s="20">
        <f t="shared" si="703"/>
        <v>0</v>
      </c>
      <c r="X153" s="21">
        <f>V153*W153</f>
        <v>0</v>
      </c>
      <c r="Y153" s="131">
        <f t="shared" si="705"/>
        <v>1</v>
      </c>
      <c r="Z153" s="20">
        <f t="shared" si="764"/>
        <v>0</v>
      </c>
      <c r="AA153" s="132"/>
      <c r="AB153" s="20">
        <f t="shared" si="706"/>
        <v>0</v>
      </c>
      <c r="AC153" s="133"/>
      <c r="AD153" s="131">
        <f t="shared" si="765"/>
        <v>1</v>
      </c>
      <c r="AE153" s="20">
        <f t="shared" si="707"/>
        <v>0</v>
      </c>
      <c r="AF153" s="132"/>
      <c r="AG153" s="134">
        <f t="shared" si="766"/>
        <v>0</v>
      </c>
      <c r="AH153" s="80">
        <f t="shared" si="767"/>
        <v>0</v>
      </c>
      <c r="AI153" s="249" t="str">
        <f t="shared" si="605"/>
        <v xml:space="preserve"> </v>
      </c>
      <c r="AJ153" s="135">
        <f t="shared" si="708"/>
        <v>0</v>
      </c>
      <c r="AK153" s="20">
        <f t="shared" si="709"/>
        <v>0</v>
      </c>
      <c r="AL153" s="21">
        <f>AJ153*AK153</f>
        <v>0</v>
      </c>
      <c r="AM153" s="131">
        <f t="shared" si="711"/>
        <v>1</v>
      </c>
      <c r="AN153" s="20">
        <f t="shared" si="768"/>
        <v>0</v>
      </c>
      <c r="AO153" s="132"/>
      <c r="AP153" s="20">
        <f t="shared" si="712"/>
        <v>0</v>
      </c>
      <c r="AQ153" s="133"/>
      <c r="AR153" s="131">
        <f t="shared" si="769"/>
        <v>1</v>
      </c>
      <c r="AS153" s="20">
        <f t="shared" si="713"/>
        <v>0</v>
      </c>
      <c r="AT153" s="132"/>
      <c r="AU153" s="134">
        <f t="shared" si="770"/>
        <v>0</v>
      </c>
      <c r="AV153" s="80">
        <f t="shared" si="771"/>
        <v>0</v>
      </c>
      <c r="AW153" s="249" t="str">
        <f t="shared" si="615"/>
        <v xml:space="preserve"> </v>
      </c>
      <c r="AX153" s="135">
        <f t="shared" si="714"/>
        <v>0</v>
      </c>
      <c r="AY153" s="20">
        <f t="shared" si="715"/>
        <v>0</v>
      </c>
      <c r="AZ153" s="21">
        <f>AX153*AY153</f>
        <v>0</v>
      </c>
      <c r="BA153" s="131">
        <f t="shared" si="717"/>
        <v>1</v>
      </c>
      <c r="BB153" s="20">
        <f t="shared" si="772"/>
        <v>0</v>
      </c>
      <c r="BC153" s="132"/>
      <c r="BD153" s="20">
        <f t="shared" si="718"/>
        <v>0</v>
      </c>
      <c r="BE153" s="133"/>
      <c r="BF153" s="131">
        <f t="shared" si="773"/>
        <v>1</v>
      </c>
      <c r="BG153" s="20">
        <f t="shared" si="719"/>
        <v>0</v>
      </c>
      <c r="BH153" s="132"/>
      <c r="BI153" s="134">
        <f t="shared" si="774"/>
        <v>0</v>
      </c>
      <c r="BJ153" s="80">
        <f t="shared" si="775"/>
        <v>0</v>
      </c>
      <c r="BK153" s="249" t="str">
        <f t="shared" si="625"/>
        <v xml:space="preserve"> </v>
      </c>
      <c r="BL153" s="135">
        <f t="shared" si="720"/>
        <v>0</v>
      </c>
      <c r="BM153" s="20">
        <f t="shared" si="721"/>
        <v>0</v>
      </c>
      <c r="BN153" s="21">
        <f>BL153*BM153</f>
        <v>0</v>
      </c>
      <c r="BO153" s="131">
        <f t="shared" si="723"/>
        <v>1</v>
      </c>
      <c r="BP153" s="20">
        <f t="shared" si="776"/>
        <v>0</v>
      </c>
      <c r="BQ153" s="132"/>
      <c r="BR153" s="20">
        <f t="shared" si="724"/>
        <v>0</v>
      </c>
      <c r="BS153" s="133"/>
      <c r="BT153" s="131">
        <f t="shared" si="777"/>
        <v>1</v>
      </c>
      <c r="BU153" s="20">
        <f t="shared" si="725"/>
        <v>0</v>
      </c>
      <c r="BV153" s="132"/>
      <c r="BW153" s="134">
        <f t="shared" si="778"/>
        <v>0</v>
      </c>
      <c r="BX153" s="80">
        <f t="shared" si="779"/>
        <v>0</v>
      </c>
      <c r="BY153" s="249" t="str">
        <f t="shared" si="635"/>
        <v xml:space="preserve"> </v>
      </c>
      <c r="BZ153" s="135">
        <f t="shared" si="726"/>
        <v>0</v>
      </c>
      <c r="CA153" s="20">
        <f t="shared" si="727"/>
        <v>0</v>
      </c>
      <c r="CB153" s="21">
        <f>BZ153*CA153</f>
        <v>0</v>
      </c>
      <c r="CC153" s="131">
        <f t="shared" si="729"/>
        <v>1</v>
      </c>
      <c r="CD153" s="20">
        <f t="shared" si="780"/>
        <v>0</v>
      </c>
      <c r="CE153" s="132"/>
      <c r="CF153" s="20">
        <f t="shared" si="730"/>
        <v>0</v>
      </c>
      <c r="CG153" s="133"/>
      <c r="CH153" s="131">
        <f t="shared" si="781"/>
        <v>1</v>
      </c>
      <c r="CI153" s="20">
        <f t="shared" si="731"/>
        <v>0</v>
      </c>
      <c r="CJ153" s="132"/>
      <c r="CK153" s="134">
        <f t="shared" si="782"/>
        <v>0</v>
      </c>
      <c r="CL153" s="80">
        <f t="shared" si="783"/>
        <v>0</v>
      </c>
      <c r="CM153" s="249" t="str">
        <f t="shared" si="645"/>
        <v xml:space="preserve"> </v>
      </c>
      <c r="CN153" s="135">
        <f t="shared" si="732"/>
        <v>0</v>
      </c>
      <c r="CO153" s="20">
        <f t="shared" si="733"/>
        <v>0</v>
      </c>
      <c r="CP153" s="21">
        <f>CN153*CO153</f>
        <v>0</v>
      </c>
      <c r="CQ153" s="131">
        <f t="shared" si="735"/>
        <v>1</v>
      </c>
      <c r="CR153" s="20">
        <f t="shared" si="784"/>
        <v>0</v>
      </c>
      <c r="CS153" s="132"/>
      <c r="CT153" s="20">
        <f t="shared" si="736"/>
        <v>0</v>
      </c>
      <c r="CU153" s="133"/>
      <c r="CV153" s="131">
        <f t="shared" si="785"/>
        <v>1</v>
      </c>
      <c r="CW153" s="20">
        <f t="shared" si="737"/>
        <v>0</v>
      </c>
      <c r="CX153" s="132"/>
      <c r="CY153" s="134">
        <f t="shared" si="786"/>
        <v>0</v>
      </c>
      <c r="CZ153" s="80">
        <f t="shared" si="787"/>
        <v>0</v>
      </c>
      <c r="DA153" s="249" t="str">
        <f t="shared" si="655"/>
        <v xml:space="preserve"> </v>
      </c>
      <c r="DB153" s="135">
        <f t="shared" si="738"/>
        <v>0</v>
      </c>
      <c r="DC153" s="20">
        <f t="shared" si="739"/>
        <v>0</v>
      </c>
      <c r="DD153" s="21">
        <f>DB153*DC153</f>
        <v>0</v>
      </c>
      <c r="DE153" s="131">
        <f t="shared" si="741"/>
        <v>1</v>
      </c>
      <c r="DF153" s="20">
        <f t="shared" si="788"/>
        <v>0</v>
      </c>
      <c r="DG153" s="132"/>
      <c r="DH153" s="20">
        <f t="shared" si="742"/>
        <v>0</v>
      </c>
      <c r="DI153" s="133"/>
      <c r="DJ153" s="131">
        <f t="shared" si="789"/>
        <v>1</v>
      </c>
      <c r="DK153" s="20">
        <f t="shared" si="743"/>
        <v>0</v>
      </c>
      <c r="DL153" s="132"/>
      <c r="DM153" s="134">
        <f t="shared" si="790"/>
        <v>0</v>
      </c>
      <c r="DN153" s="80">
        <f t="shared" si="791"/>
        <v>0</v>
      </c>
      <c r="DO153" s="249" t="str">
        <f t="shared" si="665"/>
        <v xml:space="preserve"> </v>
      </c>
      <c r="DP153" s="135">
        <f t="shared" si="744"/>
        <v>0</v>
      </c>
      <c r="DQ153" s="20">
        <f t="shared" si="745"/>
        <v>0</v>
      </c>
      <c r="DR153" s="21">
        <f>DP153*DQ153</f>
        <v>0</v>
      </c>
      <c r="DS153" s="131">
        <f t="shared" si="747"/>
        <v>1</v>
      </c>
      <c r="DT153" s="20">
        <f t="shared" si="792"/>
        <v>0</v>
      </c>
      <c r="DU153" s="132"/>
      <c r="DV153" s="20">
        <f t="shared" si="748"/>
        <v>0</v>
      </c>
      <c r="DW153" s="133"/>
      <c r="DX153" s="131">
        <f t="shared" si="793"/>
        <v>1</v>
      </c>
      <c r="DY153" s="20">
        <f t="shared" si="749"/>
        <v>0</v>
      </c>
      <c r="DZ153" s="132"/>
      <c r="EA153" s="134">
        <f t="shared" si="794"/>
        <v>0</v>
      </c>
      <c r="EB153" s="80">
        <f t="shared" si="795"/>
        <v>0</v>
      </c>
      <c r="EC153" s="249" t="str">
        <f t="shared" si="675"/>
        <v xml:space="preserve"> </v>
      </c>
      <c r="ED153" s="135">
        <f t="shared" si="750"/>
        <v>0</v>
      </c>
      <c r="EE153" s="20">
        <f t="shared" si="751"/>
        <v>0</v>
      </c>
      <c r="EF153" s="21">
        <f>ED153*EE153</f>
        <v>0</v>
      </c>
      <c r="EG153" s="131">
        <f t="shared" si="753"/>
        <v>1</v>
      </c>
      <c r="EH153" s="20">
        <f t="shared" si="796"/>
        <v>0</v>
      </c>
      <c r="EI153" s="132"/>
      <c r="EJ153" s="20">
        <f t="shared" si="754"/>
        <v>0</v>
      </c>
      <c r="EK153" s="133"/>
      <c r="EL153" s="131">
        <f t="shared" si="797"/>
        <v>1</v>
      </c>
      <c r="EM153" s="20">
        <f t="shared" si="755"/>
        <v>0</v>
      </c>
      <c r="EN153" s="132"/>
      <c r="EO153" s="134">
        <f t="shared" si="798"/>
        <v>0</v>
      </c>
      <c r="EP153" s="80">
        <f t="shared" si="799"/>
        <v>0</v>
      </c>
      <c r="EQ153" s="249" t="str">
        <f t="shared" si="685"/>
        <v xml:space="preserve"> </v>
      </c>
      <c r="ER153" s="135">
        <f t="shared" si="756"/>
        <v>0</v>
      </c>
      <c r="ES153" s="20">
        <f t="shared" si="757"/>
        <v>0</v>
      </c>
      <c r="ET153" s="21">
        <f>ER153*ES153</f>
        <v>0</v>
      </c>
      <c r="EU153" s="131">
        <f t="shared" si="759"/>
        <v>1</v>
      </c>
      <c r="EV153" s="20">
        <f t="shared" si="800"/>
        <v>0</v>
      </c>
      <c r="EW153" s="132"/>
      <c r="EX153" s="20">
        <f t="shared" si="760"/>
        <v>0</v>
      </c>
      <c r="EY153" s="133"/>
      <c r="EZ153" s="131">
        <f t="shared" si="801"/>
        <v>1</v>
      </c>
      <c r="FA153" s="20">
        <f t="shared" si="761"/>
        <v>0</v>
      </c>
      <c r="FB153" s="132"/>
      <c r="FC153" s="134">
        <f t="shared" si="802"/>
        <v>0</v>
      </c>
      <c r="FD153" s="80">
        <f t="shared" si="803"/>
        <v>0</v>
      </c>
      <c r="FE153" s="249" t="str">
        <f t="shared" si="695"/>
        <v xml:space="preserve"> </v>
      </c>
      <c r="FO153" s="129" t="str">
        <f t="shared" si="807"/>
        <v>B/IV</v>
      </c>
    </row>
    <row r="154" spans="2:171" x14ac:dyDescent="0.25">
      <c r="B154" s="130" t="s">
        <v>308</v>
      </c>
      <c r="C154" s="121"/>
      <c r="D154" s="121"/>
      <c r="E154" s="416" t="str">
        <f>'Pályáztatási szakasz'!E155:F155</f>
        <v>Költségelem megnevezés…</v>
      </c>
      <c r="F154" s="416"/>
      <c r="G154" s="250">
        <f>'Pályáztatási szakasz'!G155</f>
        <v>0</v>
      </c>
      <c r="H154" s="251">
        <f>'Pályáztatási szakasz'!AT155</f>
        <v>0</v>
      </c>
      <c r="I154" s="20">
        <f>'Pályáztatási szakasz'!AW155</f>
        <v>0</v>
      </c>
      <c r="J154" s="67">
        <f t="shared" si="699"/>
        <v>0</v>
      </c>
      <c r="K154" s="131">
        <f>'Pályáztatási szakasz'!AY155</f>
        <v>1</v>
      </c>
      <c r="L154" s="20">
        <f t="shared" si="762"/>
        <v>0</v>
      </c>
      <c r="M154" s="132"/>
      <c r="N154" s="20">
        <f>J154-L154</f>
        <v>0</v>
      </c>
      <c r="O154" s="133"/>
      <c r="P154" s="131">
        <f>'Pályáztatási szakasz'!BD155</f>
        <v>1</v>
      </c>
      <c r="Q154" s="20">
        <f>ROUND((P154*L154),0)</f>
        <v>0</v>
      </c>
      <c r="R154" s="132"/>
      <c r="S154" s="184">
        <f t="shared" si="763"/>
        <v>0</v>
      </c>
      <c r="T154" s="40">
        <f>'Pályáztatási szakasz'!W155</f>
        <v>0</v>
      </c>
      <c r="U154" s="249" t="str">
        <f t="shared" si="808"/>
        <v xml:space="preserve"> </v>
      </c>
      <c r="V154" s="135">
        <f t="shared" si="702"/>
        <v>0</v>
      </c>
      <c r="W154" s="20">
        <f>I154</f>
        <v>0</v>
      </c>
      <c r="X154" s="21">
        <f>V154*W154</f>
        <v>0</v>
      </c>
      <c r="Y154" s="131">
        <f t="shared" si="705"/>
        <v>1</v>
      </c>
      <c r="Z154" s="20">
        <f t="shared" si="764"/>
        <v>0</v>
      </c>
      <c r="AA154" s="132"/>
      <c r="AB154" s="20">
        <f t="shared" si="706"/>
        <v>0</v>
      </c>
      <c r="AC154" s="133"/>
      <c r="AD154" s="131">
        <f t="shared" si="765"/>
        <v>1</v>
      </c>
      <c r="AE154" s="20">
        <f t="shared" si="707"/>
        <v>0</v>
      </c>
      <c r="AF154" s="132"/>
      <c r="AG154" s="134">
        <f t="shared" si="766"/>
        <v>0</v>
      </c>
      <c r="AH154" s="80">
        <f t="shared" si="767"/>
        <v>0</v>
      </c>
      <c r="AI154" s="249" t="str">
        <f t="shared" si="605"/>
        <v xml:space="preserve"> </v>
      </c>
      <c r="AJ154" s="135">
        <f t="shared" si="708"/>
        <v>0</v>
      </c>
      <c r="AK154" s="20">
        <f>W154</f>
        <v>0</v>
      </c>
      <c r="AL154" s="21">
        <f>AJ154*AK154</f>
        <v>0</v>
      </c>
      <c r="AM154" s="131">
        <f t="shared" si="711"/>
        <v>1</v>
      </c>
      <c r="AN154" s="20">
        <f t="shared" si="768"/>
        <v>0</v>
      </c>
      <c r="AO154" s="132"/>
      <c r="AP154" s="20">
        <f t="shared" si="712"/>
        <v>0</v>
      </c>
      <c r="AQ154" s="133"/>
      <c r="AR154" s="131">
        <f t="shared" si="769"/>
        <v>1</v>
      </c>
      <c r="AS154" s="20">
        <f t="shared" si="713"/>
        <v>0</v>
      </c>
      <c r="AT154" s="132"/>
      <c r="AU154" s="134">
        <f t="shared" si="770"/>
        <v>0</v>
      </c>
      <c r="AV154" s="80">
        <f t="shared" si="771"/>
        <v>0</v>
      </c>
      <c r="AW154" s="249" t="str">
        <f t="shared" si="615"/>
        <v xml:space="preserve"> </v>
      </c>
      <c r="AX154" s="135">
        <f t="shared" si="714"/>
        <v>0</v>
      </c>
      <c r="AY154" s="20">
        <f>AK154</f>
        <v>0</v>
      </c>
      <c r="AZ154" s="21">
        <f>AX154*AY154</f>
        <v>0</v>
      </c>
      <c r="BA154" s="131">
        <f t="shared" si="717"/>
        <v>1</v>
      </c>
      <c r="BB154" s="20">
        <f t="shared" si="772"/>
        <v>0</v>
      </c>
      <c r="BC154" s="132"/>
      <c r="BD154" s="20">
        <f t="shared" si="718"/>
        <v>0</v>
      </c>
      <c r="BE154" s="133"/>
      <c r="BF154" s="131">
        <f t="shared" si="773"/>
        <v>1</v>
      </c>
      <c r="BG154" s="20">
        <f t="shared" si="719"/>
        <v>0</v>
      </c>
      <c r="BH154" s="132"/>
      <c r="BI154" s="134">
        <f t="shared" si="774"/>
        <v>0</v>
      </c>
      <c r="BJ154" s="80">
        <f t="shared" si="775"/>
        <v>0</v>
      </c>
      <c r="BK154" s="249" t="str">
        <f t="shared" si="625"/>
        <v xml:space="preserve"> </v>
      </c>
      <c r="BL154" s="135">
        <f t="shared" si="720"/>
        <v>0</v>
      </c>
      <c r="BM154" s="20">
        <f>AY154</f>
        <v>0</v>
      </c>
      <c r="BN154" s="21">
        <f>BL154*BM154</f>
        <v>0</v>
      </c>
      <c r="BO154" s="131">
        <f t="shared" si="723"/>
        <v>1</v>
      </c>
      <c r="BP154" s="20">
        <f t="shared" si="776"/>
        <v>0</v>
      </c>
      <c r="BQ154" s="132"/>
      <c r="BR154" s="20">
        <f t="shared" si="724"/>
        <v>0</v>
      </c>
      <c r="BS154" s="133"/>
      <c r="BT154" s="131">
        <f t="shared" si="777"/>
        <v>1</v>
      </c>
      <c r="BU154" s="20">
        <f t="shared" si="725"/>
        <v>0</v>
      </c>
      <c r="BV154" s="132"/>
      <c r="BW154" s="134">
        <f t="shared" si="778"/>
        <v>0</v>
      </c>
      <c r="BX154" s="80">
        <f t="shared" si="779"/>
        <v>0</v>
      </c>
      <c r="BY154" s="249" t="str">
        <f t="shared" si="635"/>
        <v xml:space="preserve"> </v>
      </c>
      <c r="BZ154" s="135">
        <f t="shared" si="726"/>
        <v>0</v>
      </c>
      <c r="CA154" s="20">
        <f>BM154</f>
        <v>0</v>
      </c>
      <c r="CB154" s="21">
        <f>BZ154*CA154</f>
        <v>0</v>
      </c>
      <c r="CC154" s="131">
        <f t="shared" si="729"/>
        <v>1</v>
      </c>
      <c r="CD154" s="20">
        <f t="shared" si="780"/>
        <v>0</v>
      </c>
      <c r="CE154" s="132"/>
      <c r="CF154" s="20">
        <f t="shared" si="730"/>
        <v>0</v>
      </c>
      <c r="CG154" s="133"/>
      <c r="CH154" s="131">
        <f t="shared" si="781"/>
        <v>1</v>
      </c>
      <c r="CI154" s="20">
        <f t="shared" si="731"/>
        <v>0</v>
      </c>
      <c r="CJ154" s="132"/>
      <c r="CK154" s="134">
        <f t="shared" si="782"/>
        <v>0</v>
      </c>
      <c r="CL154" s="80">
        <f t="shared" si="783"/>
        <v>0</v>
      </c>
      <c r="CM154" s="249" t="str">
        <f t="shared" si="645"/>
        <v xml:space="preserve"> </v>
      </c>
      <c r="CN154" s="135">
        <f t="shared" si="732"/>
        <v>0</v>
      </c>
      <c r="CO154" s="20">
        <f>CA154</f>
        <v>0</v>
      </c>
      <c r="CP154" s="21">
        <f>CN154*CO154</f>
        <v>0</v>
      </c>
      <c r="CQ154" s="131">
        <f t="shared" si="735"/>
        <v>1</v>
      </c>
      <c r="CR154" s="20">
        <f t="shared" si="784"/>
        <v>0</v>
      </c>
      <c r="CS154" s="132"/>
      <c r="CT154" s="20">
        <f t="shared" si="736"/>
        <v>0</v>
      </c>
      <c r="CU154" s="133"/>
      <c r="CV154" s="131">
        <f t="shared" si="785"/>
        <v>1</v>
      </c>
      <c r="CW154" s="20">
        <f t="shared" si="737"/>
        <v>0</v>
      </c>
      <c r="CX154" s="132"/>
      <c r="CY154" s="134">
        <f t="shared" si="786"/>
        <v>0</v>
      </c>
      <c r="CZ154" s="80">
        <f t="shared" si="787"/>
        <v>0</v>
      </c>
      <c r="DA154" s="249" t="str">
        <f t="shared" si="655"/>
        <v xml:space="preserve"> </v>
      </c>
      <c r="DB154" s="135">
        <f t="shared" si="738"/>
        <v>0</v>
      </c>
      <c r="DC154" s="20">
        <f>CO154</f>
        <v>0</v>
      </c>
      <c r="DD154" s="21">
        <f>DB154*DC154</f>
        <v>0</v>
      </c>
      <c r="DE154" s="131">
        <f t="shared" si="741"/>
        <v>1</v>
      </c>
      <c r="DF154" s="20">
        <f t="shared" si="788"/>
        <v>0</v>
      </c>
      <c r="DG154" s="132"/>
      <c r="DH154" s="20">
        <f t="shared" si="742"/>
        <v>0</v>
      </c>
      <c r="DI154" s="133"/>
      <c r="DJ154" s="131">
        <f t="shared" si="789"/>
        <v>1</v>
      </c>
      <c r="DK154" s="20">
        <f t="shared" si="743"/>
        <v>0</v>
      </c>
      <c r="DL154" s="132"/>
      <c r="DM154" s="134">
        <f t="shared" si="790"/>
        <v>0</v>
      </c>
      <c r="DN154" s="80">
        <f t="shared" si="791"/>
        <v>0</v>
      </c>
      <c r="DO154" s="249" t="str">
        <f t="shared" si="665"/>
        <v xml:space="preserve"> </v>
      </c>
      <c r="DP154" s="135">
        <f t="shared" si="744"/>
        <v>0</v>
      </c>
      <c r="DQ154" s="20">
        <f>DC154</f>
        <v>0</v>
      </c>
      <c r="DR154" s="21">
        <f>DP154*DQ154</f>
        <v>0</v>
      </c>
      <c r="DS154" s="131">
        <f t="shared" si="747"/>
        <v>1</v>
      </c>
      <c r="DT154" s="20">
        <f t="shared" si="792"/>
        <v>0</v>
      </c>
      <c r="DU154" s="132"/>
      <c r="DV154" s="20">
        <f t="shared" si="748"/>
        <v>0</v>
      </c>
      <c r="DW154" s="133"/>
      <c r="DX154" s="131">
        <f t="shared" si="793"/>
        <v>1</v>
      </c>
      <c r="DY154" s="20">
        <f t="shared" si="749"/>
        <v>0</v>
      </c>
      <c r="DZ154" s="132"/>
      <c r="EA154" s="134">
        <f t="shared" si="794"/>
        <v>0</v>
      </c>
      <c r="EB154" s="80">
        <f t="shared" si="795"/>
        <v>0</v>
      </c>
      <c r="EC154" s="249" t="str">
        <f t="shared" si="675"/>
        <v xml:space="preserve"> </v>
      </c>
      <c r="ED154" s="135">
        <f t="shared" si="750"/>
        <v>0</v>
      </c>
      <c r="EE154" s="20">
        <f>DQ154</f>
        <v>0</v>
      </c>
      <c r="EF154" s="21">
        <f>ED154*EE154</f>
        <v>0</v>
      </c>
      <c r="EG154" s="131">
        <f t="shared" si="753"/>
        <v>1</v>
      </c>
      <c r="EH154" s="20">
        <f t="shared" si="796"/>
        <v>0</v>
      </c>
      <c r="EI154" s="132"/>
      <c r="EJ154" s="20">
        <f t="shared" si="754"/>
        <v>0</v>
      </c>
      <c r="EK154" s="133"/>
      <c r="EL154" s="131">
        <f t="shared" si="797"/>
        <v>1</v>
      </c>
      <c r="EM154" s="20">
        <f t="shared" si="755"/>
        <v>0</v>
      </c>
      <c r="EN154" s="132"/>
      <c r="EO154" s="134">
        <f t="shared" si="798"/>
        <v>0</v>
      </c>
      <c r="EP154" s="80">
        <f t="shared" si="799"/>
        <v>0</v>
      </c>
      <c r="EQ154" s="249" t="str">
        <f t="shared" si="685"/>
        <v xml:space="preserve"> </v>
      </c>
      <c r="ER154" s="135">
        <f t="shared" si="756"/>
        <v>0</v>
      </c>
      <c r="ES154" s="20">
        <f>EE154</f>
        <v>0</v>
      </c>
      <c r="ET154" s="21">
        <f>ER154*ES154</f>
        <v>0</v>
      </c>
      <c r="EU154" s="131">
        <f t="shared" si="759"/>
        <v>1</v>
      </c>
      <c r="EV154" s="20">
        <f t="shared" si="800"/>
        <v>0</v>
      </c>
      <c r="EW154" s="132"/>
      <c r="EX154" s="20">
        <f t="shared" si="760"/>
        <v>0</v>
      </c>
      <c r="EY154" s="133"/>
      <c r="EZ154" s="131">
        <f t="shared" si="801"/>
        <v>1</v>
      </c>
      <c r="FA154" s="20">
        <f t="shared" si="761"/>
        <v>0</v>
      </c>
      <c r="FB154" s="132"/>
      <c r="FC154" s="134">
        <f t="shared" si="802"/>
        <v>0</v>
      </c>
      <c r="FD154" s="80">
        <f t="shared" si="803"/>
        <v>0</v>
      </c>
      <c r="FE154" s="249" t="str">
        <f t="shared" si="695"/>
        <v xml:space="preserve"> </v>
      </c>
      <c r="FO154" s="129" t="str">
        <f t="shared" si="807"/>
        <v>B/IV</v>
      </c>
    </row>
    <row r="155" spans="2:171" x14ac:dyDescent="0.25">
      <c r="B155" s="130" t="s">
        <v>309</v>
      </c>
      <c r="C155" s="121"/>
      <c r="D155" s="121"/>
      <c r="E155" s="416" t="str">
        <f>'Pályáztatási szakasz'!E156:F156</f>
        <v>Költségelem megnevezés…</v>
      </c>
      <c r="F155" s="416"/>
      <c r="G155" s="250">
        <f>'Pályáztatási szakasz'!G156</f>
        <v>0</v>
      </c>
      <c r="H155" s="251">
        <f>'Pályáztatási szakasz'!AT156</f>
        <v>0</v>
      </c>
      <c r="I155" s="20">
        <f>'Pályáztatási szakasz'!AW156</f>
        <v>0</v>
      </c>
      <c r="J155" s="67">
        <f t="shared" si="699"/>
        <v>0</v>
      </c>
      <c r="K155" s="131">
        <f>'Pályáztatási szakasz'!AY156</f>
        <v>1</v>
      </c>
      <c r="L155" s="20">
        <f t="shared" si="762"/>
        <v>0</v>
      </c>
      <c r="M155" s="132"/>
      <c r="N155" s="20">
        <f>J155-L155</f>
        <v>0</v>
      </c>
      <c r="O155" s="133"/>
      <c r="P155" s="131">
        <f>'Pályáztatási szakasz'!BD156</f>
        <v>1</v>
      </c>
      <c r="Q155" s="20">
        <f>ROUND((P155*L155),0)</f>
        <v>0</v>
      </c>
      <c r="R155" s="132"/>
      <c r="S155" s="184">
        <f t="shared" si="763"/>
        <v>0</v>
      </c>
      <c r="T155" s="40">
        <f>'Pályáztatási szakasz'!W156</f>
        <v>0</v>
      </c>
      <c r="U155" s="249" t="str">
        <f t="shared" si="808"/>
        <v xml:space="preserve"> </v>
      </c>
      <c r="V155" s="135">
        <f t="shared" si="702"/>
        <v>0</v>
      </c>
      <c r="W155" s="20">
        <f>I155</f>
        <v>0</v>
      </c>
      <c r="X155" s="21">
        <f>V155*W155</f>
        <v>0</v>
      </c>
      <c r="Y155" s="131">
        <f t="shared" si="705"/>
        <v>1</v>
      </c>
      <c r="Z155" s="20">
        <f>ROUND((X155*Y155),0)</f>
        <v>0</v>
      </c>
      <c r="AA155" s="132"/>
      <c r="AB155" s="20">
        <f t="shared" si="706"/>
        <v>0</v>
      </c>
      <c r="AC155" s="133"/>
      <c r="AD155" s="131">
        <f t="shared" si="765"/>
        <v>1</v>
      </c>
      <c r="AE155" s="20">
        <f t="shared" si="707"/>
        <v>0</v>
      </c>
      <c r="AF155" s="132"/>
      <c r="AG155" s="134">
        <f t="shared" si="766"/>
        <v>0</v>
      </c>
      <c r="AH155" s="80">
        <f t="shared" si="767"/>
        <v>0</v>
      </c>
      <c r="AI155" s="249" t="str">
        <f t="shared" si="605"/>
        <v xml:space="preserve"> </v>
      </c>
      <c r="AJ155" s="135">
        <f t="shared" si="708"/>
        <v>0</v>
      </c>
      <c r="AK155" s="20">
        <f>W155</f>
        <v>0</v>
      </c>
      <c r="AL155" s="21">
        <f>AJ155*AK155</f>
        <v>0</v>
      </c>
      <c r="AM155" s="131">
        <f t="shared" si="711"/>
        <v>1</v>
      </c>
      <c r="AN155" s="20">
        <f>ROUND((AL155*AM155),0)</f>
        <v>0</v>
      </c>
      <c r="AO155" s="132"/>
      <c r="AP155" s="20">
        <f t="shared" si="712"/>
        <v>0</v>
      </c>
      <c r="AQ155" s="133"/>
      <c r="AR155" s="131">
        <f t="shared" si="769"/>
        <v>1</v>
      </c>
      <c r="AS155" s="20">
        <f t="shared" si="713"/>
        <v>0</v>
      </c>
      <c r="AT155" s="132"/>
      <c r="AU155" s="134">
        <f t="shared" si="770"/>
        <v>0</v>
      </c>
      <c r="AV155" s="80">
        <f t="shared" si="771"/>
        <v>0</v>
      </c>
      <c r="AW155" s="249" t="str">
        <f t="shared" si="615"/>
        <v xml:space="preserve"> </v>
      </c>
      <c r="AX155" s="135">
        <f t="shared" si="714"/>
        <v>0</v>
      </c>
      <c r="AY155" s="20">
        <f>AK155</f>
        <v>0</v>
      </c>
      <c r="AZ155" s="21">
        <f>AX155*AY155</f>
        <v>0</v>
      </c>
      <c r="BA155" s="131">
        <f t="shared" si="717"/>
        <v>1</v>
      </c>
      <c r="BB155" s="20">
        <f>ROUND((AZ155*BA155),0)</f>
        <v>0</v>
      </c>
      <c r="BC155" s="132"/>
      <c r="BD155" s="20">
        <f t="shared" si="718"/>
        <v>0</v>
      </c>
      <c r="BE155" s="133"/>
      <c r="BF155" s="131">
        <f t="shared" si="773"/>
        <v>1</v>
      </c>
      <c r="BG155" s="20">
        <f t="shared" si="719"/>
        <v>0</v>
      </c>
      <c r="BH155" s="132"/>
      <c r="BI155" s="134">
        <f t="shared" si="774"/>
        <v>0</v>
      </c>
      <c r="BJ155" s="80">
        <f t="shared" si="775"/>
        <v>0</v>
      </c>
      <c r="BK155" s="249" t="str">
        <f t="shared" si="625"/>
        <v xml:space="preserve"> </v>
      </c>
      <c r="BL155" s="135">
        <f t="shared" si="720"/>
        <v>0</v>
      </c>
      <c r="BM155" s="20">
        <f>AY155</f>
        <v>0</v>
      </c>
      <c r="BN155" s="21">
        <f>BL155*BM155</f>
        <v>0</v>
      </c>
      <c r="BO155" s="131">
        <f t="shared" si="723"/>
        <v>1</v>
      </c>
      <c r="BP155" s="20">
        <f>ROUND((BN155*BO155),0)</f>
        <v>0</v>
      </c>
      <c r="BQ155" s="132"/>
      <c r="BR155" s="20">
        <f t="shared" si="724"/>
        <v>0</v>
      </c>
      <c r="BS155" s="133"/>
      <c r="BT155" s="131">
        <f t="shared" si="777"/>
        <v>1</v>
      </c>
      <c r="BU155" s="20">
        <f t="shared" si="725"/>
        <v>0</v>
      </c>
      <c r="BV155" s="132"/>
      <c r="BW155" s="134">
        <f t="shared" si="778"/>
        <v>0</v>
      </c>
      <c r="BX155" s="80">
        <f t="shared" si="779"/>
        <v>0</v>
      </c>
      <c r="BY155" s="249" t="str">
        <f t="shared" si="635"/>
        <v xml:space="preserve"> </v>
      </c>
      <c r="BZ155" s="135">
        <f t="shared" si="726"/>
        <v>0</v>
      </c>
      <c r="CA155" s="20">
        <f>BM155</f>
        <v>0</v>
      </c>
      <c r="CB155" s="21">
        <f>BZ155*CA155</f>
        <v>0</v>
      </c>
      <c r="CC155" s="131">
        <f t="shared" si="729"/>
        <v>1</v>
      </c>
      <c r="CD155" s="20">
        <f>ROUND((CB155*CC155),0)</f>
        <v>0</v>
      </c>
      <c r="CE155" s="132"/>
      <c r="CF155" s="20">
        <f t="shared" si="730"/>
        <v>0</v>
      </c>
      <c r="CG155" s="133"/>
      <c r="CH155" s="131">
        <f t="shared" si="781"/>
        <v>1</v>
      </c>
      <c r="CI155" s="20">
        <f t="shared" si="731"/>
        <v>0</v>
      </c>
      <c r="CJ155" s="132"/>
      <c r="CK155" s="134">
        <f t="shared" si="782"/>
        <v>0</v>
      </c>
      <c r="CL155" s="80">
        <f t="shared" si="783"/>
        <v>0</v>
      </c>
      <c r="CM155" s="249" t="str">
        <f t="shared" si="645"/>
        <v xml:space="preserve"> </v>
      </c>
      <c r="CN155" s="135">
        <f t="shared" si="732"/>
        <v>0</v>
      </c>
      <c r="CO155" s="20">
        <f>CA155</f>
        <v>0</v>
      </c>
      <c r="CP155" s="21">
        <f>CN155*CO155</f>
        <v>0</v>
      </c>
      <c r="CQ155" s="131">
        <f t="shared" si="735"/>
        <v>1</v>
      </c>
      <c r="CR155" s="20">
        <f>ROUND((CP155*CQ155),0)</f>
        <v>0</v>
      </c>
      <c r="CS155" s="132"/>
      <c r="CT155" s="20">
        <f t="shared" si="736"/>
        <v>0</v>
      </c>
      <c r="CU155" s="133"/>
      <c r="CV155" s="131">
        <f t="shared" si="785"/>
        <v>1</v>
      </c>
      <c r="CW155" s="20">
        <f t="shared" si="737"/>
        <v>0</v>
      </c>
      <c r="CX155" s="132"/>
      <c r="CY155" s="134">
        <f t="shared" si="786"/>
        <v>0</v>
      </c>
      <c r="CZ155" s="80">
        <f t="shared" si="787"/>
        <v>0</v>
      </c>
      <c r="DA155" s="249" t="str">
        <f t="shared" si="655"/>
        <v xml:space="preserve"> </v>
      </c>
      <c r="DB155" s="135">
        <f t="shared" si="738"/>
        <v>0</v>
      </c>
      <c r="DC155" s="20">
        <f>CO155</f>
        <v>0</v>
      </c>
      <c r="DD155" s="21">
        <f>DB155*DC155</f>
        <v>0</v>
      </c>
      <c r="DE155" s="131">
        <f t="shared" si="741"/>
        <v>1</v>
      </c>
      <c r="DF155" s="20">
        <f>ROUND((DD155*DE155),0)</f>
        <v>0</v>
      </c>
      <c r="DG155" s="132"/>
      <c r="DH155" s="20">
        <f t="shared" si="742"/>
        <v>0</v>
      </c>
      <c r="DI155" s="133"/>
      <c r="DJ155" s="131">
        <f t="shared" si="789"/>
        <v>1</v>
      </c>
      <c r="DK155" s="20">
        <f t="shared" si="743"/>
        <v>0</v>
      </c>
      <c r="DL155" s="132"/>
      <c r="DM155" s="134">
        <f t="shared" si="790"/>
        <v>0</v>
      </c>
      <c r="DN155" s="80">
        <f t="shared" si="791"/>
        <v>0</v>
      </c>
      <c r="DO155" s="249" t="str">
        <f t="shared" si="665"/>
        <v xml:space="preserve"> </v>
      </c>
      <c r="DP155" s="135">
        <f t="shared" si="744"/>
        <v>0</v>
      </c>
      <c r="DQ155" s="20">
        <f>DC155</f>
        <v>0</v>
      </c>
      <c r="DR155" s="21">
        <f>DP155*DQ155</f>
        <v>0</v>
      </c>
      <c r="DS155" s="131">
        <f t="shared" si="747"/>
        <v>1</v>
      </c>
      <c r="DT155" s="20">
        <f>ROUND((DR155*DS155),0)</f>
        <v>0</v>
      </c>
      <c r="DU155" s="132"/>
      <c r="DV155" s="20">
        <f t="shared" si="748"/>
        <v>0</v>
      </c>
      <c r="DW155" s="133"/>
      <c r="DX155" s="131">
        <f t="shared" si="793"/>
        <v>1</v>
      </c>
      <c r="DY155" s="20">
        <f t="shared" si="749"/>
        <v>0</v>
      </c>
      <c r="DZ155" s="132"/>
      <c r="EA155" s="134">
        <f t="shared" si="794"/>
        <v>0</v>
      </c>
      <c r="EB155" s="80">
        <f t="shared" si="795"/>
        <v>0</v>
      </c>
      <c r="EC155" s="249" t="str">
        <f t="shared" si="675"/>
        <v xml:space="preserve"> </v>
      </c>
      <c r="ED155" s="135">
        <f t="shared" si="750"/>
        <v>0</v>
      </c>
      <c r="EE155" s="20">
        <f>DQ155</f>
        <v>0</v>
      </c>
      <c r="EF155" s="21">
        <f>ED155*EE155</f>
        <v>0</v>
      </c>
      <c r="EG155" s="131">
        <f t="shared" si="753"/>
        <v>1</v>
      </c>
      <c r="EH155" s="20">
        <f>ROUND((EF155*EG155),0)</f>
        <v>0</v>
      </c>
      <c r="EI155" s="132"/>
      <c r="EJ155" s="20">
        <f t="shared" si="754"/>
        <v>0</v>
      </c>
      <c r="EK155" s="133"/>
      <c r="EL155" s="131">
        <f t="shared" si="797"/>
        <v>1</v>
      </c>
      <c r="EM155" s="20">
        <f t="shared" si="755"/>
        <v>0</v>
      </c>
      <c r="EN155" s="132"/>
      <c r="EO155" s="134">
        <f t="shared" si="798"/>
        <v>0</v>
      </c>
      <c r="EP155" s="80">
        <f t="shared" si="799"/>
        <v>0</v>
      </c>
      <c r="EQ155" s="249" t="str">
        <f t="shared" si="685"/>
        <v xml:space="preserve"> </v>
      </c>
      <c r="ER155" s="135">
        <f t="shared" si="756"/>
        <v>0</v>
      </c>
      <c r="ES155" s="20">
        <f>EE155</f>
        <v>0</v>
      </c>
      <c r="ET155" s="21">
        <f>ER155*ES155</f>
        <v>0</v>
      </c>
      <c r="EU155" s="131">
        <f t="shared" si="759"/>
        <v>1</v>
      </c>
      <c r="EV155" s="20">
        <f>ROUND((ET155*EU155),0)</f>
        <v>0</v>
      </c>
      <c r="EW155" s="132"/>
      <c r="EX155" s="20">
        <f t="shared" si="760"/>
        <v>0</v>
      </c>
      <c r="EY155" s="133"/>
      <c r="EZ155" s="131">
        <f t="shared" si="801"/>
        <v>1</v>
      </c>
      <c r="FA155" s="20">
        <f t="shared" si="761"/>
        <v>0</v>
      </c>
      <c r="FB155" s="132"/>
      <c r="FC155" s="134">
        <f t="shared" si="802"/>
        <v>0</v>
      </c>
      <c r="FD155" s="80">
        <f t="shared" si="803"/>
        <v>0</v>
      </c>
      <c r="FE155" s="249" t="str">
        <f t="shared" si="695"/>
        <v xml:space="preserve"> </v>
      </c>
      <c r="FO155" s="129" t="str">
        <f t="shared" si="807"/>
        <v>B/IV</v>
      </c>
    </row>
    <row r="156" spans="2:171" x14ac:dyDescent="0.25">
      <c r="B156" s="120" t="s">
        <v>64</v>
      </c>
      <c r="C156" s="121"/>
      <c r="D156" s="417" t="s">
        <v>9</v>
      </c>
      <c r="E156" s="418"/>
      <c r="F156" s="419"/>
      <c r="G156" s="122"/>
      <c r="H156" s="123"/>
      <c r="I156" s="5"/>
      <c r="J156" s="65">
        <f>L156+N156</f>
        <v>0</v>
      </c>
      <c r="K156" s="71"/>
      <c r="L156" s="5">
        <f>+M156</f>
        <v>0</v>
      </c>
      <c r="M156" s="125">
        <f>+SUMIF($FO$6:$FO$627,$B156,L$6:L$627)</f>
        <v>0</v>
      </c>
      <c r="N156" s="5">
        <f>O156</f>
        <v>0</v>
      </c>
      <c r="O156" s="126">
        <f>+SUMIF($FO$6:$FO$627,$B156,N$6:N$627)</f>
        <v>0</v>
      </c>
      <c r="P156" s="136"/>
      <c r="Q156" s="5">
        <f>R156</f>
        <v>0</v>
      </c>
      <c r="R156" s="125">
        <f>+SUMIF($FO$6:$FO$627,$B156,Q$6:Q$627)</f>
        <v>0</v>
      </c>
      <c r="S156" s="6">
        <f>SUM(S157:S176)</f>
        <v>0</v>
      </c>
      <c r="T156" s="40"/>
      <c r="U156" s="249"/>
      <c r="V156" s="128"/>
      <c r="W156" s="5"/>
      <c r="X156" s="6">
        <f>Z156+AB156</f>
        <v>0</v>
      </c>
      <c r="Y156" s="71"/>
      <c r="Z156" s="5">
        <f>+AA156</f>
        <v>0</v>
      </c>
      <c r="AA156" s="125">
        <f>+SUMIF($FO$6:$FO$627,$B156,Z$6:Z$627)</f>
        <v>0</v>
      </c>
      <c r="AB156" s="5">
        <f>AC156</f>
        <v>0</v>
      </c>
      <c r="AC156" s="126">
        <f>+SUMIF($FO$6:$FO$627,$B156,AB$6:AB$627)</f>
        <v>0</v>
      </c>
      <c r="AD156" s="136"/>
      <c r="AE156" s="5">
        <f>AF156</f>
        <v>0</v>
      </c>
      <c r="AF156" s="125">
        <f>+SUMIF($FO$6:$FO$627,$B156,AE$6:AE$627)</f>
        <v>0</v>
      </c>
      <c r="AG156" s="65">
        <f>SUM(AG157:AG176)</f>
        <v>0</v>
      </c>
      <c r="AH156" s="12"/>
      <c r="AI156" s="249"/>
      <c r="AJ156" s="128"/>
      <c r="AK156" s="5"/>
      <c r="AL156" s="6">
        <f>AN156+AP156</f>
        <v>0</v>
      </c>
      <c r="AM156" s="71"/>
      <c r="AN156" s="5">
        <f>+AO156</f>
        <v>0</v>
      </c>
      <c r="AO156" s="125">
        <f>+SUMIF($FO$6:$FO$627,$B156,AN$6:AN$627)</f>
        <v>0</v>
      </c>
      <c r="AP156" s="5">
        <f>AQ156</f>
        <v>0</v>
      </c>
      <c r="AQ156" s="126">
        <f>+SUMIF($FO$6:$FO$627,$B156,AP$6:AP$627)</f>
        <v>0</v>
      </c>
      <c r="AR156" s="136"/>
      <c r="AS156" s="5">
        <f>AT156</f>
        <v>0</v>
      </c>
      <c r="AT156" s="125">
        <f>+SUMIF($FO$6:$FO$627,$B156,AS$6:AS$627)</f>
        <v>0</v>
      </c>
      <c r="AU156" s="65">
        <f>SUM(AU157:AU176)</f>
        <v>0</v>
      </c>
      <c r="AV156" s="12"/>
      <c r="AW156" s="249"/>
      <c r="AX156" s="128"/>
      <c r="AY156" s="5"/>
      <c r="AZ156" s="6">
        <f>BB156+BD156</f>
        <v>0</v>
      </c>
      <c r="BA156" s="71"/>
      <c r="BB156" s="5">
        <f>+BC156</f>
        <v>0</v>
      </c>
      <c r="BC156" s="125">
        <f>+SUMIF($FO$6:$FO$627,$B156,BB$6:BB$627)</f>
        <v>0</v>
      </c>
      <c r="BD156" s="5">
        <f>BE156</f>
        <v>0</v>
      </c>
      <c r="BE156" s="126">
        <f>+SUMIF($FO$6:$FO$627,$B156,BD$6:BD$627)</f>
        <v>0</v>
      </c>
      <c r="BF156" s="136"/>
      <c r="BG156" s="5">
        <f>BH156</f>
        <v>0</v>
      </c>
      <c r="BH156" s="125">
        <f>+SUMIF($FO$6:$FO$627,$B156,BG$6:BG$627)</f>
        <v>0</v>
      </c>
      <c r="BI156" s="65">
        <f>SUM(BI157:BI176)</f>
        <v>0</v>
      </c>
      <c r="BJ156" s="12"/>
      <c r="BK156" s="249"/>
      <c r="BL156" s="128"/>
      <c r="BM156" s="5"/>
      <c r="BN156" s="6">
        <f>BP156+BR156</f>
        <v>0</v>
      </c>
      <c r="BO156" s="71"/>
      <c r="BP156" s="5">
        <f>+BQ156</f>
        <v>0</v>
      </c>
      <c r="BQ156" s="125">
        <f>+SUMIF($FO$6:$FO$627,$B156,BP$6:BP$627)</f>
        <v>0</v>
      </c>
      <c r="BR156" s="5">
        <f>BS156</f>
        <v>0</v>
      </c>
      <c r="BS156" s="126">
        <f>+SUMIF($FO$6:$FO$627,$B156,BR$6:BR$627)</f>
        <v>0</v>
      </c>
      <c r="BT156" s="136"/>
      <c r="BU156" s="5">
        <f>BV156</f>
        <v>0</v>
      </c>
      <c r="BV156" s="125">
        <f>+SUMIF($FO$6:$FO$627,$B156,BU$6:BU$627)</f>
        <v>0</v>
      </c>
      <c r="BW156" s="65">
        <f>SUM(BW157:BW176)</f>
        <v>0</v>
      </c>
      <c r="BX156" s="12"/>
      <c r="BY156" s="249"/>
      <c r="BZ156" s="128"/>
      <c r="CA156" s="5"/>
      <c r="CB156" s="6">
        <f>CD156+CF156</f>
        <v>0</v>
      </c>
      <c r="CC156" s="71"/>
      <c r="CD156" s="5">
        <f>+CE156</f>
        <v>0</v>
      </c>
      <c r="CE156" s="125">
        <f>+SUMIF($FO$6:$FO$627,$B156,CD$6:CD$627)</f>
        <v>0</v>
      </c>
      <c r="CF156" s="5">
        <f>CG156</f>
        <v>0</v>
      </c>
      <c r="CG156" s="126">
        <f>+SUMIF($FO$6:$FO$627,$B156,CF$6:CF$627)</f>
        <v>0</v>
      </c>
      <c r="CH156" s="136"/>
      <c r="CI156" s="5">
        <f>CJ156</f>
        <v>0</v>
      </c>
      <c r="CJ156" s="125">
        <f>+SUMIF($FO$6:$FO$627,$B156,CI$6:CI$627)</f>
        <v>0</v>
      </c>
      <c r="CK156" s="65">
        <f>SUM(CK157:CK176)</f>
        <v>0</v>
      </c>
      <c r="CL156" s="12"/>
      <c r="CM156" s="249"/>
      <c r="CN156" s="128"/>
      <c r="CO156" s="5"/>
      <c r="CP156" s="6">
        <f>CR156+CT156</f>
        <v>0</v>
      </c>
      <c r="CQ156" s="71"/>
      <c r="CR156" s="5">
        <f>+CS156</f>
        <v>0</v>
      </c>
      <c r="CS156" s="125">
        <f>+SUMIF($FO$6:$FO$627,$B156,CR$6:CR$627)</f>
        <v>0</v>
      </c>
      <c r="CT156" s="5">
        <f>CU156</f>
        <v>0</v>
      </c>
      <c r="CU156" s="126">
        <f>+SUMIF($FO$6:$FO$627,$B156,CT$6:CT$627)</f>
        <v>0</v>
      </c>
      <c r="CV156" s="136"/>
      <c r="CW156" s="5">
        <f>CX156</f>
        <v>0</v>
      </c>
      <c r="CX156" s="125">
        <f>+SUMIF($FO$6:$FO$627,$B156,CW$6:CW$627)</f>
        <v>0</v>
      </c>
      <c r="CY156" s="65">
        <f>SUM(CY157:CY176)</f>
        <v>0</v>
      </c>
      <c r="CZ156" s="12"/>
      <c r="DA156" s="249"/>
      <c r="DB156" s="128"/>
      <c r="DC156" s="5"/>
      <c r="DD156" s="6">
        <f>DF156+DH156</f>
        <v>0</v>
      </c>
      <c r="DE156" s="71"/>
      <c r="DF156" s="5">
        <f>+DG156</f>
        <v>0</v>
      </c>
      <c r="DG156" s="125">
        <f>+SUMIF($FO$6:$FO$627,$B156,DF$6:DF$627)</f>
        <v>0</v>
      </c>
      <c r="DH156" s="5">
        <f>DI156</f>
        <v>0</v>
      </c>
      <c r="DI156" s="126">
        <f>+SUMIF($FO$6:$FO$627,$B156,DH$6:DH$627)</f>
        <v>0</v>
      </c>
      <c r="DJ156" s="136"/>
      <c r="DK156" s="5">
        <f>DL156</f>
        <v>0</v>
      </c>
      <c r="DL156" s="125">
        <f>+SUMIF($FO$6:$FO$627,$B156,DK$6:DK$627)</f>
        <v>0</v>
      </c>
      <c r="DM156" s="65">
        <f>SUM(DM157:DM176)</f>
        <v>0</v>
      </c>
      <c r="DN156" s="12"/>
      <c r="DO156" s="249"/>
      <c r="DP156" s="128"/>
      <c r="DQ156" s="5"/>
      <c r="DR156" s="6">
        <f>DT156+DV156</f>
        <v>0</v>
      </c>
      <c r="DS156" s="71"/>
      <c r="DT156" s="5">
        <f>+DU156</f>
        <v>0</v>
      </c>
      <c r="DU156" s="125">
        <f>+SUMIF($FO$6:$FO$627,$B156,DT$6:DT$627)</f>
        <v>0</v>
      </c>
      <c r="DV156" s="5">
        <f>DW156</f>
        <v>0</v>
      </c>
      <c r="DW156" s="126">
        <f>+SUMIF($FO$6:$FO$627,$B156,DV$6:DV$627)</f>
        <v>0</v>
      </c>
      <c r="DX156" s="136"/>
      <c r="DY156" s="5">
        <f>DZ156</f>
        <v>0</v>
      </c>
      <c r="DZ156" s="125">
        <f>+SUMIF($FO$6:$FO$627,$B156,DY$6:DY$627)</f>
        <v>0</v>
      </c>
      <c r="EA156" s="65">
        <f>SUM(EA157:EA176)</f>
        <v>0</v>
      </c>
      <c r="EB156" s="12"/>
      <c r="EC156" s="249"/>
      <c r="ED156" s="128"/>
      <c r="EE156" s="5"/>
      <c r="EF156" s="6">
        <f>EH156+EJ156</f>
        <v>0</v>
      </c>
      <c r="EG156" s="71"/>
      <c r="EH156" s="5">
        <f>+EI156</f>
        <v>0</v>
      </c>
      <c r="EI156" s="125">
        <f>+SUMIF($FO$6:$FO$627,$B156,EH$6:EH$627)</f>
        <v>0</v>
      </c>
      <c r="EJ156" s="5">
        <f>EK156</f>
        <v>0</v>
      </c>
      <c r="EK156" s="126">
        <f>+SUMIF($FO$6:$FO$627,$B156,EJ$6:EJ$627)</f>
        <v>0</v>
      </c>
      <c r="EL156" s="136"/>
      <c r="EM156" s="5">
        <f>EN156</f>
        <v>0</v>
      </c>
      <c r="EN156" s="125">
        <f>+SUMIF($FO$6:$FO$627,$B156,EM$6:EM$627)</f>
        <v>0</v>
      </c>
      <c r="EO156" s="65">
        <f>SUM(EO157:EO176)</f>
        <v>0</v>
      </c>
      <c r="EP156" s="12"/>
      <c r="EQ156" s="249"/>
      <c r="ER156" s="128"/>
      <c r="ES156" s="5"/>
      <c r="ET156" s="6">
        <f>EV156+EX156</f>
        <v>0</v>
      </c>
      <c r="EU156" s="71"/>
      <c r="EV156" s="5">
        <f>+EW156</f>
        <v>0</v>
      </c>
      <c r="EW156" s="125">
        <f>+SUMIF($FO$6:$FO$627,$B156,EV$6:EV$627)</f>
        <v>0</v>
      </c>
      <c r="EX156" s="5">
        <f>EY156</f>
        <v>0</v>
      </c>
      <c r="EY156" s="126">
        <f>+SUMIF($FO$6:$FO$627,$B156,EX$6:EX$627)</f>
        <v>0</v>
      </c>
      <c r="EZ156" s="136"/>
      <c r="FA156" s="5">
        <f>FB156</f>
        <v>0</v>
      </c>
      <c r="FB156" s="125">
        <f>+SUMIF($FO$6:$FO$627,$B156,FA$6:FA$627)</f>
        <v>0</v>
      </c>
      <c r="FC156" s="65">
        <f>SUM(FC157:FC176)</f>
        <v>0</v>
      </c>
      <c r="FD156" s="12"/>
      <c r="FE156" s="249"/>
      <c r="FO156" s="129" t="str">
        <f t="shared" ref="FO156:FO165" si="809">+IF(LEFT(RIGHT(B156,2),1)="/",SUBSTITUTE(B156,RIGHT(B156,2),""),"")</f>
        <v>B</v>
      </c>
    </row>
    <row r="157" spans="2:171" x14ac:dyDescent="0.25">
      <c r="B157" s="130" t="s">
        <v>65</v>
      </c>
      <c r="C157" s="121"/>
      <c r="D157" s="256"/>
      <c r="E157" s="416" t="str">
        <f>'Pályáztatási szakasz'!E158:F158</f>
        <v>Költségelem megnevezés…</v>
      </c>
      <c r="F157" s="416"/>
      <c r="G157" s="250">
        <f>'Pályáztatási szakasz'!G158</f>
        <v>0</v>
      </c>
      <c r="H157" s="251">
        <f>'Pályáztatási szakasz'!AT158</f>
        <v>0</v>
      </c>
      <c r="I157" s="20">
        <f>'Pályáztatási szakasz'!AW158</f>
        <v>0</v>
      </c>
      <c r="J157" s="67">
        <f t="shared" ref="J157:J176" si="810">H157*I157</f>
        <v>0</v>
      </c>
      <c r="K157" s="131">
        <f>'Pályáztatási szakasz'!AY158</f>
        <v>1</v>
      </c>
      <c r="L157" s="20">
        <f>ROUND((J157*K157),0)</f>
        <v>0</v>
      </c>
      <c r="M157" s="132"/>
      <c r="N157" s="20">
        <f>J157-L157</f>
        <v>0</v>
      </c>
      <c r="O157" s="133"/>
      <c r="P157" s="131">
        <f>'Pályáztatási szakasz'!BD158</f>
        <v>1</v>
      </c>
      <c r="Q157" s="20">
        <f>ROUND((P157*L157),0)</f>
        <v>0</v>
      </c>
      <c r="R157" s="132"/>
      <c r="S157" s="184">
        <f>L157-Q157</f>
        <v>0</v>
      </c>
      <c r="T157" s="40">
        <f>'Pályáztatási szakasz'!W158</f>
        <v>0</v>
      </c>
      <c r="U157" s="249" t="str">
        <f t="shared" si="808"/>
        <v xml:space="preserve"> </v>
      </c>
      <c r="V157" s="135">
        <f>H157</f>
        <v>0</v>
      </c>
      <c r="W157" s="20">
        <f>I157</f>
        <v>0</v>
      </c>
      <c r="X157" s="21">
        <f>V157*W157</f>
        <v>0</v>
      </c>
      <c r="Y157" s="131">
        <f t="shared" ref="Y157:Y176" si="811">K157</f>
        <v>1</v>
      </c>
      <c r="Z157" s="20">
        <f>ROUND((X157*Y157),0)</f>
        <v>0</v>
      </c>
      <c r="AA157" s="132"/>
      <c r="AB157" s="20">
        <f>X157-Z157</f>
        <v>0</v>
      </c>
      <c r="AC157" s="133"/>
      <c r="AD157" s="131">
        <f>P157</f>
        <v>1</v>
      </c>
      <c r="AE157" s="20">
        <f>ROUND((AD157*Z157),0)</f>
        <v>0</v>
      </c>
      <c r="AF157" s="132"/>
      <c r="AG157" s="134">
        <f>Z157-AE157</f>
        <v>0</v>
      </c>
      <c r="AH157" s="80">
        <f>Z157-L157</f>
        <v>0</v>
      </c>
      <c r="AI157" s="249" t="str">
        <f t="shared" si="605"/>
        <v xml:space="preserve"> </v>
      </c>
      <c r="AJ157" s="135">
        <f>V157</f>
        <v>0</v>
      </c>
      <c r="AK157" s="20">
        <f>W157</f>
        <v>0</v>
      </c>
      <c r="AL157" s="21">
        <f>AJ157*AK157</f>
        <v>0</v>
      </c>
      <c r="AM157" s="131">
        <f t="shared" ref="AM157:AM176" si="812">Y157</f>
        <v>1</v>
      </c>
      <c r="AN157" s="20">
        <f>ROUND((AL157*AM157),0)</f>
        <v>0</v>
      </c>
      <c r="AO157" s="132"/>
      <c r="AP157" s="20">
        <f>AL157-AN157</f>
        <v>0</v>
      </c>
      <c r="AQ157" s="133"/>
      <c r="AR157" s="131">
        <f>AD157</f>
        <v>1</v>
      </c>
      <c r="AS157" s="20">
        <f>ROUND((AR157*AN157),0)</f>
        <v>0</v>
      </c>
      <c r="AT157" s="132"/>
      <c r="AU157" s="134">
        <f>AN157-AS157</f>
        <v>0</v>
      </c>
      <c r="AV157" s="80">
        <f>AN157-Z157</f>
        <v>0</v>
      </c>
      <c r="AW157" s="249" t="str">
        <f t="shared" si="615"/>
        <v xml:space="preserve"> </v>
      </c>
      <c r="AX157" s="135">
        <f>AJ157</f>
        <v>0</v>
      </c>
      <c r="AY157" s="20">
        <f>AK157</f>
        <v>0</v>
      </c>
      <c r="AZ157" s="21">
        <f>AX157*AY157</f>
        <v>0</v>
      </c>
      <c r="BA157" s="131">
        <f t="shared" ref="BA157:BA176" si="813">AM157</f>
        <v>1</v>
      </c>
      <c r="BB157" s="20">
        <f>ROUND((AZ157*BA157),0)</f>
        <v>0</v>
      </c>
      <c r="BC157" s="132"/>
      <c r="BD157" s="20">
        <f>AZ157-BB157</f>
        <v>0</v>
      </c>
      <c r="BE157" s="133"/>
      <c r="BF157" s="131">
        <f>AR157</f>
        <v>1</v>
      </c>
      <c r="BG157" s="20">
        <f>ROUND((BF157*BB157),0)</f>
        <v>0</v>
      </c>
      <c r="BH157" s="132"/>
      <c r="BI157" s="134">
        <f>BB157-BG157</f>
        <v>0</v>
      </c>
      <c r="BJ157" s="80">
        <f>BB157-AN157</f>
        <v>0</v>
      </c>
      <c r="BK157" s="249" t="str">
        <f t="shared" si="625"/>
        <v xml:space="preserve"> </v>
      </c>
      <c r="BL157" s="135">
        <f>AX157</f>
        <v>0</v>
      </c>
      <c r="BM157" s="20">
        <f>AY157</f>
        <v>0</v>
      </c>
      <c r="BN157" s="21">
        <f>BL157*BM157</f>
        <v>0</v>
      </c>
      <c r="BO157" s="131">
        <f t="shared" ref="BO157:BO176" si="814">BA157</f>
        <v>1</v>
      </c>
      <c r="BP157" s="20">
        <f>ROUND((BN157*BO157),0)</f>
        <v>0</v>
      </c>
      <c r="BQ157" s="132"/>
      <c r="BR157" s="20">
        <f>BN157-BP157</f>
        <v>0</v>
      </c>
      <c r="BS157" s="133"/>
      <c r="BT157" s="131">
        <f>BF157</f>
        <v>1</v>
      </c>
      <c r="BU157" s="20">
        <f>ROUND((BT157*BP157),0)</f>
        <v>0</v>
      </c>
      <c r="BV157" s="132"/>
      <c r="BW157" s="134">
        <f>BP157-BU157</f>
        <v>0</v>
      </c>
      <c r="BX157" s="80">
        <f>BP157-BB157</f>
        <v>0</v>
      </c>
      <c r="BY157" s="249" t="str">
        <f t="shared" si="635"/>
        <v xml:space="preserve"> </v>
      </c>
      <c r="BZ157" s="135">
        <f>BL157</f>
        <v>0</v>
      </c>
      <c r="CA157" s="20">
        <f>BM157</f>
        <v>0</v>
      </c>
      <c r="CB157" s="21">
        <f>BZ157*CA157</f>
        <v>0</v>
      </c>
      <c r="CC157" s="131">
        <f t="shared" ref="CC157:CC176" si="815">BO157</f>
        <v>1</v>
      </c>
      <c r="CD157" s="20">
        <f>ROUND((CB157*CC157),0)</f>
        <v>0</v>
      </c>
      <c r="CE157" s="132"/>
      <c r="CF157" s="20">
        <f>CB157-CD157</f>
        <v>0</v>
      </c>
      <c r="CG157" s="133"/>
      <c r="CH157" s="131">
        <f>BT157</f>
        <v>1</v>
      </c>
      <c r="CI157" s="20">
        <f>ROUND((CH157*CD157),0)</f>
        <v>0</v>
      </c>
      <c r="CJ157" s="132"/>
      <c r="CK157" s="134">
        <f>CD157-CI157</f>
        <v>0</v>
      </c>
      <c r="CL157" s="80">
        <f>CD157-BP157</f>
        <v>0</v>
      </c>
      <c r="CM157" s="249" t="str">
        <f t="shared" si="645"/>
        <v xml:space="preserve"> </v>
      </c>
      <c r="CN157" s="135">
        <f>BZ157</f>
        <v>0</v>
      </c>
      <c r="CO157" s="20">
        <f>CA157</f>
        <v>0</v>
      </c>
      <c r="CP157" s="21">
        <f>CN157*CO157</f>
        <v>0</v>
      </c>
      <c r="CQ157" s="131">
        <f t="shared" ref="CQ157:CQ176" si="816">CC157</f>
        <v>1</v>
      </c>
      <c r="CR157" s="20">
        <f>ROUND((CP157*CQ157),0)</f>
        <v>0</v>
      </c>
      <c r="CS157" s="132"/>
      <c r="CT157" s="20">
        <f>CP157-CR157</f>
        <v>0</v>
      </c>
      <c r="CU157" s="133"/>
      <c r="CV157" s="131">
        <f>CH157</f>
        <v>1</v>
      </c>
      <c r="CW157" s="20">
        <f>ROUND((CV157*CR157),0)</f>
        <v>0</v>
      </c>
      <c r="CX157" s="132"/>
      <c r="CY157" s="134">
        <f>CR157-CW157</f>
        <v>0</v>
      </c>
      <c r="CZ157" s="80">
        <f>CR157-CD157</f>
        <v>0</v>
      </c>
      <c r="DA157" s="249" t="str">
        <f t="shared" si="655"/>
        <v xml:space="preserve"> </v>
      </c>
      <c r="DB157" s="135">
        <f>CN157</f>
        <v>0</v>
      </c>
      <c r="DC157" s="20">
        <f>CO157</f>
        <v>0</v>
      </c>
      <c r="DD157" s="21">
        <f>DB157*DC157</f>
        <v>0</v>
      </c>
      <c r="DE157" s="131">
        <f t="shared" ref="DE157:DE176" si="817">CQ157</f>
        <v>1</v>
      </c>
      <c r="DF157" s="20">
        <f>ROUND((DD157*DE157),0)</f>
        <v>0</v>
      </c>
      <c r="DG157" s="132"/>
      <c r="DH157" s="20">
        <f>DD157-DF157</f>
        <v>0</v>
      </c>
      <c r="DI157" s="133"/>
      <c r="DJ157" s="131">
        <f>CV157</f>
        <v>1</v>
      </c>
      <c r="DK157" s="20">
        <f>ROUND((DJ157*DF157),0)</f>
        <v>0</v>
      </c>
      <c r="DL157" s="132"/>
      <c r="DM157" s="134">
        <f>DF157-DK157</f>
        <v>0</v>
      </c>
      <c r="DN157" s="80">
        <f>DF157-CR157</f>
        <v>0</v>
      </c>
      <c r="DO157" s="249" t="str">
        <f t="shared" si="665"/>
        <v xml:space="preserve"> </v>
      </c>
      <c r="DP157" s="135">
        <f>DB157</f>
        <v>0</v>
      </c>
      <c r="DQ157" s="20">
        <f>DC157</f>
        <v>0</v>
      </c>
      <c r="DR157" s="21">
        <f>DP157*DQ157</f>
        <v>0</v>
      </c>
      <c r="DS157" s="131">
        <f t="shared" ref="DS157:DS176" si="818">DE157</f>
        <v>1</v>
      </c>
      <c r="DT157" s="20">
        <f>ROUND((DR157*DS157),0)</f>
        <v>0</v>
      </c>
      <c r="DU157" s="132"/>
      <c r="DV157" s="20">
        <f>DR157-DT157</f>
        <v>0</v>
      </c>
      <c r="DW157" s="133"/>
      <c r="DX157" s="131">
        <f>DJ157</f>
        <v>1</v>
      </c>
      <c r="DY157" s="20">
        <f>ROUND((DX157*DT157),0)</f>
        <v>0</v>
      </c>
      <c r="DZ157" s="132"/>
      <c r="EA157" s="134">
        <f>DT157-DY157</f>
        <v>0</v>
      </c>
      <c r="EB157" s="80">
        <f>DT157-DF157</f>
        <v>0</v>
      </c>
      <c r="EC157" s="249" t="str">
        <f t="shared" si="675"/>
        <v xml:space="preserve"> </v>
      </c>
      <c r="ED157" s="135">
        <f>DP157</f>
        <v>0</v>
      </c>
      <c r="EE157" s="20">
        <f>DQ157</f>
        <v>0</v>
      </c>
      <c r="EF157" s="21">
        <f>ED157*EE157</f>
        <v>0</v>
      </c>
      <c r="EG157" s="131">
        <f t="shared" ref="EG157:EG176" si="819">DS157</f>
        <v>1</v>
      </c>
      <c r="EH157" s="20">
        <f>ROUND((EF157*EG157),0)</f>
        <v>0</v>
      </c>
      <c r="EI157" s="132"/>
      <c r="EJ157" s="20">
        <f>EF157-EH157</f>
        <v>0</v>
      </c>
      <c r="EK157" s="133"/>
      <c r="EL157" s="131">
        <f>DX157</f>
        <v>1</v>
      </c>
      <c r="EM157" s="20">
        <f>ROUND((EL157*EH157),0)</f>
        <v>0</v>
      </c>
      <c r="EN157" s="132"/>
      <c r="EO157" s="134">
        <f>EH157-EM157</f>
        <v>0</v>
      </c>
      <c r="EP157" s="80">
        <f>EH157-DT157</f>
        <v>0</v>
      </c>
      <c r="EQ157" s="249" t="str">
        <f t="shared" si="685"/>
        <v xml:space="preserve"> </v>
      </c>
      <c r="ER157" s="135">
        <f>ED157</f>
        <v>0</v>
      </c>
      <c r="ES157" s="20">
        <f>EE157</f>
        <v>0</v>
      </c>
      <c r="ET157" s="21">
        <f>ER157*ES157</f>
        <v>0</v>
      </c>
      <c r="EU157" s="131">
        <f t="shared" ref="EU157:EU176" si="820">EG157</f>
        <v>1</v>
      </c>
      <c r="EV157" s="20">
        <f>ROUND((ET157*EU157),0)</f>
        <v>0</v>
      </c>
      <c r="EW157" s="132"/>
      <c r="EX157" s="20">
        <f>ET157-EV157</f>
        <v>0</v>
      </c>
      <c r="EY157" s="133"/>
      <c r="EZ157" s="131">
        <f>EL157</f>
        <v>1</v>
      </c>
      <c r="FA157" s="20">
        <f>ROUND((EZ157*EV157),0)</f>
        <v>0</v>
      </c>
      <c r="FB157" s="132"/>
      <c r="FC157" s="134">
        <f>EV157-FA157</f>
        <v>0</v>
      </c>
      <c r="FD157" s="80">
        <f>EV157-EH157</f>
        <v>0</v>
      </c>
      <c r="FE157" s="249" t="str">
        <f t="shared" si="695"/>
        <v xml:space="preserve"> </v>
      </c>
      <c r="FO157" s="129" t="str">
        <f t="shared" si="809"/>
        <v>B/V</v>
      </c>
    </row>
    <row r="158" spans="2:171" x14ac:dyDescent="0.25">
      <c r="B158" s="130" t="s">
        <v>132</v>
      </c>
      <c r="C158" s="121"/>
      <c r="D158" s="256"/>
      <c r="E158" s="416" t="str">
        <f>'Pályáztatási szakasz'!E159:F159</f>
        <v>Költségelem megnevezés…</v>
      </c>
      <c r="F158" s="416"/>
      <c r="G158" s="250">
        <f>'Pályáztatási szakasz'!G159</f>
        <v>0</v>
      </c>
      <c r="H158" s="251">
        <f>'Pályáztatási szakasz'!AT159</f>
        <v>0</v>
      </c>
      <c r="I158" s="20">
        <f>'Pályáztatási szakasz'!AW159</f>
        <v>0</v>
      </c>
      <c r="J158" s="67">
        <f t="shared" si="810"/>
        <v>0</v>
      </c>
      <c r="K158" s="131">
        <f>'Pályáztatási szakasz'!AY159</f>
        <v>1</v>
      </c>
      <c r="L158" s="20">
        <f t="shared" ref="L158:L176" si="821">ROUND((J158*K158),0)</f>
        <v>0</v>
      </c>
      <c r="M158" s="132"/>
      <c r="N158" s="20">
        <f t="shared" ref="N158:N176" si="822">J158-L158</f>
        <v>0</v>
      </c>
      <c r="O158" s="133"/>
      <c r="P158" s="131">
        <f>'Pályáztatási szakasz'!BD159</f>
        <v>1</v>
      </c>
      <c r="Q158" s="20">
        <f t="shared" ref="Q158:Q176" si="823">ROUND((P158*L158),0)</f>
        <v>0</v>
      </c>
      <c r="R158" s="132"/>
      <c r="S158" s="184">
        <f t="shared" ref="S158:S176" si="824">L158-Q158</f>
        <v>0</v>
      </c>
      <c r="T158" s="40">
        <f>'Pályáztatási szakasz'!W159</f>
        <v>0</v>
      </c>
      <c r="U158" s="249" t="str">
        <f t="shared" ref="U158:U176" si="825">IF(AH158&lt;&gt;0,"Kérem, indokolja az eltérést!"," ")</f>
        <v xml:space="preserve"> </v>
      </c>
      <c r="V158" s="135">
        <f t="shared" ref="V158:V176" si="826">H158</f>
        <v>0</v>
      </c>
      <c r="W158" s="20">
        <f t="shared" ref="W158:W176" si="827">I158</f>
        <v>0</v>
      </c>
      <c r="X158" s="21">
        <f t="shared" ref="X158:X176" si="828">V158*W158</f>
        <v>0</v>
      </c>
      <c r="Y158" s="131">
        <f t="shared" si="811"/>
        <v>1</v>
      </c>
      <c r="Z158" s="20">
        <f t="shared" ref="Z158:Z175" si="829">ROUND((X158*Y158),0)</f>
        <v>0</v>
      </c>
      <c r="AA158" s="132"/>
      <c r="AB158" s="20">
        <f t="shared" ref="AB158:AB176" si="830">X158-Z158</f>
        <v>0</v>
      </c>
      <c r="AC158" s="133"/>
      <c r="AD158" s="131">
        <f t="shared" ref="AD158:AD176" si="831">P158</f>
        <v>1</v>
      </c>
      <c r="AE158" s="20">
        <f t="shared" ref="AE158:AE176" si="832">ROUND((AD158*Z158),0)</f>
        <v>0</v>
      </c>
      <c r="AF158" s="132"/>
      <c r="AG158" s="134">
        <f t="shared" ref="AG158:AG176" si="833">Z158-AE158</f>
        <v>0</v>
      </c>
      <c r="AH158" s="80">
        <f t="shared" ref="AH158:AH176" si="834">Z158-L158</f>
        <v>0</v>
      </c>
      <c r="AI158" s="249" t="str">
        <f t="shared" si="605"/>
        <v xml:space="preserve"> </v>
      </c>
      <c r="AJ158" s="135">
        <f t="shared" ref="AJ158:AJ176" si="835">V158</f>
        <v>0</v>
      </c>
      <c r="AK158" s="20">
        <f t="shared" ref="AK158:AK176" si="836">W158</f>
        <v>0</v>
      </c>
      <c r="AL158" s="21">
        <f t="shared" ref="AL158:AL176" si="837">AJ158*AK158</f>
        <v>0</v>
      </c>
      <c r="AM158" s="131">
        <f t="shared" si="812"/>
        <v>1</v>
      </c>
      <c r="AN158" s="20">
        <f t="shared" ref="AN158:AN175" si="838">ROUND((AL158*AM158),0)</f>
        <v>0</v>
      </c>
      <c r="AO158" s="132"/>
      <c r="AP158" s="20">
        <f t="shared" ref="AP158:AP176" si="839">AL158-AN158</f>
        <v>0</v>
      </c>
      <c r="AQ158" s="133"/>
      <c r="AR158" s="131">
        <f t="shared" ref="AR158:AR176" si="840">AD158</f>
        <v>1</v>
      </c>
      <c r="AS158" s="20">
        <f t="shared" ref="AS158:AS176" si="841">ROUND((AR158*AN158),0)</f>
        <v>0</v>
      </c>
      <c r="AT158" s="132"/>
      <c r="AU158" s="134">
        <f t="shared" ref="AU158:AU176" si="842">AN158-AS158</f>
        <v>0</v>
      </c>
      <c r="AV158" s="80">
        <f t="shared" ref="AV158:AV176" si="843">AN158-Z158</f>
        <v>0</v>
      </c>
      <c r="AW158" s="249" t="str">
        <f t="shared" si="615"/>
        <v xml:space="preserve"> </v>
      </c>
      <c r="AX158" s="135">
        <f t="shared" ref="AX158:AX176" si="844">AJ158</f>
        <v>0</v>
      </c>
      <c r="AY158" s="20">
        <f t="shared" ref="AY158:AY176" si="845">AK158</f>
        <v>0</v>
      </c>
      <c r="AZ158" s="21">
        <f t="shared" ref="AZ158:AZ176" si="846">AX158*AY158</f>
        <v>0</v>
      </c>
      <c r="BA158" s="131">
        <f t="shared" si="813"/>
        <v>1</v>
      </c>
      <c r="BB158" s="20">
        <f t="shared" ref="BB158:BB175" si="847">ROUND((AZ158*BA158),0)</f>
        <v>0</v>
      </c>
      <c r="BC158" s="132"/>
      <c r="BD158" s="20">
        <f t="shared" ref="BD158:BD176" si="848">AZ158-BB158</f>
        <v>0</v>
      </c>
      <c r="BE158" s="133"/>
      <c r="BF158" s="131">
        <f t="shared" ref="BF158:BF176" si="849">AR158</f>
        <v>1</v>
      </c>
      <c r="BG158" s="20">
        <f t="shared" ref="BG158:BG176" si="850">ROUND((BF158*BB158),0)</f>
        <v>0</v>
      </c>
      <c r="BH158" s="132"/>
      <c r="BI158" s="134">
        <f t="shared" ref="BI158:BI176" si="851">BB158-BG158</f>
        <v>0</v>
      </c>
      <c r="BJ158" s="80">
        <f t="shared" ref="BJ158:BJ176" si="852">BB158-AN158</f>
        <v>0</v>
      </c>
      <c r="BK158" s="249" t="str">
        <f t="shared" si="625"/>
        <v xml:space="preserve"> </v>
      </c>
      <c r="BL158" s="135">
        <f t="shared" ref="BL158:BL176" si="853">AX158</f>
        <v>0</v>
      </c>
      <c r="BM158" s="20">
        <f t="shared" ref="BM158:BM176" si="854">AY158</f>
        <v>0</v>
      </c>
      <c r="BN158" s="21">
        <f t="shared" ref="BN158:BN176" si="855">BL158*BM158</f>
        <v>0</v>
      </c>
      <c r="BO158" s="131">
        <f t="shared" si="814"/>
        <v>1</v>
      </c>
      <c r="BP158" s="20">
        <f t="shared" ref="BP158:BP175" si="856">ROUND((BN158*BO158),0)</f>
        <v>0</v>
      </c>
      <c r="BQ158" s="132"/>
      <c r="BR158" s="20">
        <f t="shared" ref="BR158:BR176" si="857">BN158-BP158</f>
        <v>0</v>
      </c>
      <c r="BS158" s="133"/>
      <c r="BT158" s="131">
        <f t="shared" ref="BT158:BT176" si="858">BF158</f>
        <v>1</v>
      </c>
      <c r="BU158" s="20">
        <f t="shared" ref="BU158:BU176" si="859">ROUND((BT158*BP158),0)</f>
        <v>0</v>
      </c>
      <c r="BV158" s="132"/>
      <c r="BW158" s="134">
        <f t="shared" ref="BW158:BW176" si="860">BP158-BU158</f>
        <v>0</v>
      </c>
      <c r="BX158" s="80">
        <f t="shared" ref="BX158:BX176" si="861">BP158-BB158</f>
        <v>0</v>
      </c>
      <c r="BY158" s="249" t="str">
        <f t="shared" si="635"/>
        <v xml:space="preserve"> </v>
      </c>
      <c r="BZ158" s="135">
        <f t="shared" ref="BZ158:BZ176" si="862">BL158</f>
        <v>0</v>
      </c>
      <c r="CA158" s="20">
        <f t="shared" ref="CA158:CA176" si="863">BM158</f>
        <v>0</v>
      </c>
      <c r="CB158" s="21">
        <f t="shared" ref="CB158:CB176" si="864">BZ158*CA158</f>
        <v>0</v>
      </c>
      <c r="CC158" s="131">
        <f t="shared" si="815"/>
        <v>1</v>
      </c>
      <c r="CD158" s="20">
        <f t="shared" ref="CD158:CD175" si="865">ROUND((CB158*CC158),0)</f>
        <v>0</v>
      </c>
      <c r="CE158" s="132"/>
      <c r="CF158" s="20">
        <f t="shared" ref="CF158:CF176" si="866">CB158-CD158</f>
        <v>0</v>
      </c>
      <c r="CG158" s="133"/>
      <c r="CH158" s="131">
        <f t="shared" ref="CH158:CH176" si="867">BT158</f>
        <v>1</v>
      </c>
      <c r="CI158" s="20">
        <f t="shared" ref="CI158:CI176" si="868">ROUND((CH158*CD158),0)</f>
        <v>0</v>
      </c>
      <c r="CJ158" s="132"/>
      <c r="CK158" s="134">
        <f t="shared" ref="CK158:CK176" si="869">CD158-CI158</f>
        <v>0</v>
      </c>
      <c r="CL158" s="80">
        <f t="shared" ref="CL158:CL176" si="870">CD158-BP158</f>
        <v>0</v>
      </c>
      <c r="CM158" s="249" t="str">
        <f t="shared" si="645"/>
        <v xml:space="preserve"> </v>
      </c>
      <c r="CN158" s="135">
        <f t="shared" ref="CN158:CN176" si="871">BZ158</f>
        <v>0</v>
      </c>
      <c r="CO158" s="20">
        <f t="shared" ref="CO158:CO176" si="872">CA158</f>
        <v>0</v>
      </c>
      <c r="CP158" s="21">
        <f t="shared" ref="CP158:CP176" si="873">CN158*CO158</f>
        <v>0</v>
      </c>
      <c r="CQ158" s="131">
        <f t="shared" si="816"/>
        <v>1</v>
      </c>
      <c r="CR158" s="20">
        <f t="shared" ref="CR158:CR175" si="874">ROUND((CP158*CQ158),0)</f>
        <v>0</v>
      </c>
      <c r="CS158" s="132"/>
      <c r="CT158" s="20">
        <f t="shared" ref="CT158:CT176" si="875">CP158-CR158</f>
        <v>0</v>
      </c>
      <c r="CU158" s="133"/>
      <c r="CV158" s="131">
        <f t="shared" ref="CV158:CV176" si="876">CH158</f>
        <v>1</v>
      </c>
      <c r="CW158" s="20">
        <f t="shared" ref="CW158:CW176" si="877">ROUND((CV158*CR158),0)</f>
        <v>0</v>
      </c>
      <c r="CX158" s="132"/>
      <c r="CY158" s="134">
        <f t="shared" ref="CY158:CY176" si="878">CR158-CW158</f>
        <v>0</v>
      </c>
      <c r="CZ158" s="80">
        <f t="shared" ref="CZ158:CZ176" si="879">CR158-CD158</f>
        <v>0</v>
      </c>
      <c r="DA158" s="249" t="str">
        <f t="shared" si="655"/>
        <v xml:space="preserve"> </v>
      </c>
      <c r="DB158" s="135">
        <f t="shared" ref="DB158:DB176" si="880">CN158</f>
        <v>0</v>
      </c>
      <c r="DC158" s="20">
        <f t="shared" ref="DC158:DC176" si="881">CO158</f>
        <v>0</v>
      </c>
      <c r="DD158" s="21">
        <f t="shared" ref="DD158:DD176" si="882">DB158*DC158</f>
        <v>0</v>
      </c>
      <c r="DE158" s="131">
        <f t="shared" si="817"/>
        <v>1</v>
      </c>
      <c r="DF158" s="20">
        <f t="shared" ref="DF158:DF175" si="883">ROUND((DD158*DE158),0)</f>
        <v>0</v>
      </c>
      <c r="DG158" s="132"/>
      <c r="DH158" s="20">
        <f t="shared" ref="DH158:DH176" si="884">DD158-DF158</f>
        <v>0</v>
      </c>
      <c r="DI158" s="133"/>
      <c r="DJ158" s="131">
        <f t="shared" ref="DJ158:DJ176" si="885">CV158</f>
        <v>1</v>
      </c>
      <c r="DK158" s="20">
        <f t="shared" ref="DK158:DK176" si="886">ROUND((DJ158*DF158),0)</f>
        <v>0</v>
      </c>
      <c r="DL158" s="132"/>
      <c r="DM158" s="134">
        <f t="shared" ref="DM158:DM176" si="887">DF158-DK158</f>
        <v>0</v>
      </c>
      <c r="DN158" s="80">
        <f t="shared" ref="DN158:DN176" si="888">DF158-CR158</f>
        <v>0</v>
      </c>
      <c r="DO158" s="249" t="str">
        <f t="shared" si="665"/>
        <v xml:space="preserve"> </v>
      </c>
      <c r="DP158" s="135">
        <f t="shared" ref="DP158:DP176" si="889">DB158</f>
        <v>0</v>
      </c>
      <c r="DQ158" s="20">
        <f t="shared" ref="DQ158:DQ176" si="890">DC158</f>
        <v>0</v>
      </c>
      <c r="DR158" s="21">
        <f t="shared" ref="DR158:DR176" si="891">DP158*DQ158</f>
        <v>0</v>
      </c>
      <c r="DS158" s="131">
        <f t="shared" si="818"/>
        <v>1</v>
      </c>
      <c r="DT158" s="20">
        <f t="shared" ref="DT158:DT175" si="892">ROUND((DR158*DS158),0)</f>
        <v>0</v>
      </c>
      <c r="DU158" s="132"/>
      <c r="DV158" s="20">
        <f t="shared" ref="DV158:DV176" si="893">DR158-DT158</f>
        <v>0</v>
      </c>
      <c r="DW158" s="133"/>
      <c r="DX158" s="131">
        <f t="shared" ref="DX158:DX176" si="894">DJ158</f>
        <v>1</v>
      </c>
      <c r="DY158" s="20">
        <f t="shared" ref="DY158:DY176" si="895">ROUND((DX158*DT158),0)</f>
        <v>0</v>
      </c>
      <c r="DZ158" s="132"/>
      <c r="EA158" s="134">
        <f t="shared" ref="EA158:EA176" si="896">DT158-DY158</f>
        <v>0</v>
      </c>
      <c r="EB158" s="80">
        <f t="shared" ref="EB158:EB176" si="897">DT158-DF158</f>
        <v>0</v>
      </c>
      <c r="EC158" s="249" t="str">
        <f t="shared" si="675"/>
        <v xml:space="preserve"> </v>
      </c>
      <c r="ED158" s="135">
        <f t="shared" ref="ED158:ED176" si="898">DP158</f>
        <v>0</v>
      </c>
      <c r="EE158" s="20">
        <f t="shared" ref="EE158:EE176" si="899">DQ158</f>
        <v>0</v>
      </c>
      <c r="EF158" s="21">
        <f t="shared" ref="EF158:EF176" si="900">ED158*EE158</f>
        <v>0</v>
      </c>
      <c r="EG158" s="131">
        <f t="shared" si="819"/>
        <v>1</v>
      </c>
      <c r="EH158" s="20">
        <f t="shared" ref="EH158:EH175" si="901">ROUND((EF158*EG158),0)</f>
        <v>0</v>
      </c>
      <c r="EI158" s="132"/>
      <c r="EJ158" s="20">
        <f t="shared" ref="EJ158:EJ176" si="902">EF158-EH158</f>
        <v>0</v>
      </c>
      <c r="EK158" s="133"/>
      <c r="EL158" s="131">
        <f t="shared" ref="EL158:EL176" si="903">DX158</f>
        <v>1</v>
      </c>
      <c r="EM158" s="20">
        <f t="shared" ref="EM158:EM176" si="904">ROUND((EL158*EH158),0)</f>
        <v>0</v>
      </c>
      <c r="EN158" s="132"/>
      <c r="EO158" s="134">
        <f t="shared" ref="EO158:EO176" si="905">EH158-EM158</f>
        <v>0</v>
      </c>
      <c r="EP158" s="80">
        <f t="shared" ref="EP158:EP176" si="906">EH158-DT158</f>
        <v>0</v>
      </c>
      <c r="EQ158" s="249" t="str">
        <f t="shared" si="685"/>
        <v xml:space="preserve"> </v>
      </c>
      <c r="ER158" s="135">
        <f t="shared" ref="ER158:ER176" si="907">ED158</f>
        <v>0</v>
      </c>
      <c r="ES158" s="20">
        <f t="shared" ref="ES158:ES176" si="908">EE158</f>
        <v>0</v>
      </c>
      <c r="ET158" s="21">
        <f t="shared" ref="ET158:ET176" si="909">ER158*ES158</f>
        <v>0</v>
      </c>
      <c r="EU158" s="131">
        <f t="shared" si="820"/>
        <v>1</v>
      </c>
      <c r="EV158" s="20">
        <f t="shared" ref="EV158:EV175" si="910">ROUND((ET158*EU158),0)</f>
        <v>0</v>
      </c>
      <c r="EW158" s="132"/>
      <c r="EX158" s="20">
        <f t="shared" ref="EX158:EX176" si="911">ET158-EV158</f>
        <v>0</v>
      </c>
      <c r="EY158" s="133"/>
      <c r="EZ158" s="131">
        <f t="shared" ref="EZ158:EZ176" si="912">EL158</f>
        <v>1</v>
      </c>
      <c r="FA158" s="20">
        <f t="shared" ref="FA158:FA176" si="913">ROUND((EZ158*EV158),0)</f>
        <v>0</v>
      </c>
      <c r="FB158" s="132"/>
      <c r="FC158" s="134">
        <f t="shared" ref="FC158:FC176" si="914">EV158-FA158</f>
        <v>0</v>
      </c>
      <c r="FD158" s="80">
        <f t="shared" ref="FD158:FD176" si="915">EV158-EH158</f>
        <v>0</v>
      </c>
      <c r="FE158" s="249" t="str">
        <f t="shared" si="695"/>
        <v xml:space="preserve"> </v>
      </c>
      <c r="FO158" s="129" t="str">
        <f t="shared" si="809"/>
        <v>B/V</v>
      </c>
    </row>
    <row r="159" spans="2:171" x14ac:dyDescent="0.25">
      <c r="B159" s="130" t="s">
        <v>310</v>
      </c>
      <c r="C159" s="121"/>
      <c r="D159" s="256"/>
      <c r="E159" s="416" t="str">
        <f>'Pályáztatási szakasz'!E160:F160</f>
        <v>Költségelem megnevezés…</v>
      </c>
      <c r="F159" s="416"/>
      <c r="G159" s="250">
        <f>'Pályáztatási szakasz'!G160</f>
        <v>0</v>
      </c>
      <c r="H159" s="251">
        <f>'Pályáztatási szakasz'!AT160</f>
        <v>0</v>
      </c>
      <c r="I159" s="20">
        <f>'Pályáztatási szakasz'!AW160</f>
        <v>0</v>
      </c>
      <c r="J159" s="67">
        <f t="shared" si="810"/>
        <v>0</v>
      </c>
      <c r="K159" s="131">
        <f>'Pályáztatási szakasz'!AY160</f>
        <v>1</v>
      </c>
      <c r="L159" s="20">
        <f t="shared" si="821"/>
        <v>0</v>
      </c>
      <c r="M159" s="132"/>
      <c r="N159" s="20">
        <f t="shared" si="822"/>
        <v>0</v>
      </c>
      <c r="O159" s="133"/>
      <c r="P159" s="131">
        <f>'Pályáztatási szakasz'!BD160</f>
        <v>1</v>
      </c>
      <c r="Q159" s="20">
        <f t="shared" si="823"/>
        <v>0</v>
      </c>
      <c r="R159" s="132"/>
      <c r="S159" s="184">
        <f t="shared" si="824"/>
        <v>0</v>
      </c>
      <c r="T159" s="40">
        <f>'Pályáztatási szakasz'!W160</f>
        <v>0</v>
      </c>
      <c r="U159" s="249" t="str">
        <f t="shared" si="825"/>
        <v xml:space="preserve"> </v>
      </c>
      <c r="V159" s="135">
        <f t="shared" si="826"/>
        <v>0</v>
      </c>
      <c r="W159" s="20">
        <f t="shared" si="827"/>
        <v>0</v>
      </c>
      <c r="X159" s="21">
        <f t="shared" si="828"/>
        <v>0</v>
      </c>
      <c r="Y159" s="131">
        <f t="shared" si="811"/>
        <v>1</v>
      </c>
      <c r="Z159" s="20">
        <f t="shared" si="829"/>
        <v>0</v>
      </c>
      <c r="AA159" s="132"/>
      <c r="AB159" s="20">
        <f t="shared" si="830"/>
        <v>0</v>
      </c>
      <c r="AC159" s="133"/>
      <c r="AD159" s="131">
        <f t="shared" si="831"/>
        <v>1</v>
      </c>
      <c r="AE159" s="20">
        <f t="shared" si="832"/>
        <v>0</v>
      </c>
      <c r="AF159" s="132"/>
      <c r="AG159" s="134">
        <f t="shared" si="833"/>
        <v>0</v>
      </c>
      <c r="AH159" s="80">
        <f t="shared" si="834"/>
        <v>0</v>
      </c>
      <c r="AI159" s="249" t="str">
        <f t="shared" si="605"/>
        <v xml:space="preserve"> </v>
      </c>
      <c r="AJ159" s="135">
        <f t="shared" si="835"/>
        <v>0</v>
      </c>
      <c r="AK159" s="20">
        <f t="shared" si="836"/>
        <v>0</v>
      </c>
      <c r="AL159" s="21">
        <f t="shared" si="837"/>
        <v>0</v>
      </c>
      <c r="AM159" s="131">
        <f t="shared" si="812"/>
        <v>1</v>
      </c>
      <c r="AN159" s="20">
        <f t="shared" si="838"/>
        <v>0</v>
      </c>
      <c r="AO159" s="132"/>
      <c r="AP159" s="20">
        <f t="shared" si="839"/>
        <v>0</v>
      </c>
      <c r="AQ159" s="133"/>
      <c r="AR159" s="131">
        <f t="shared" si="840"/>
        <v>1</v>
      </c>
      <c r="AS159" s="20">
        <f t="shared" si="841"/>
        <v>0</v>
      </c>
      <c r="AT159" s="132"/>
      <c r="AU159" s="134">
        <f t="shared" si="842"/>
        <v>0</v>
      </c>
      <c r="AV159" s="80">
        <f t="shared" si="843"/>
        <v>0</v>
      </c>
      <c r="AW159" s="249" t="str">
        <f t="shared" si="615"/>
        <v xml:space="preserve"> </v>
      </c>
      <c r="AX159" s="135">
        <f t="shared" si="844"/>
        <v>0</v>
      </c>
      <c r="AY159" s="20">
        <f t="shared" si="845"/>
        <v>0</v>
      </c>
      <c r="AZ159" s="21">
        <f t="shared" si="846"/>
        <v>0</v>
      </c>
      <c r="BA159" s="131">
        <f t="shared" si="813"/>
        <v>1</v>
      </c>
      <c r="BB159" s="20">
        <f t="shared" si="847"/>
        <v>0</v>
      </c>
      <c r="BC159" s="132"/>
      <c r="BD159" s="20">
        <f t="shared" si="848"/>
        <v>0</v>
      </c>
      <c r="BE159" s="133"/>
      <c r="BF159" s="131">
        <f t="shared" si="849"/>
        <v>1</v>
      </c>
      <c r="BG159" s="20">
        <f t="shared" si="850"/>
        <v>0</v>
      </c>
      <c r="BH159" s="132"/>
      <c r="BI159" s="134">
        <f t="shared" si="851"/>
        <v>0</v>
      </c>
      <c r="BJ159" s="80">
        <f t="shared" si="852"/>
        <v>0</v>
      </c>
      <c r="BK159" s="249" t="str">
        <f t="shared" si="625"/>
        <v xml:space="preserve"> </v>
      </c>
      <c r="BL159" s="135">
        <f t="shared" si="853"/>
        <v>0</v>
      </c>
      <c r="BM159" s="20">
        <f t="shared" si="854"/>
        <v>0</v>
      </c>
      <c r="BN159" s="21">
        <f t="shared" si="855"/>
        <v>0</v>
      </c>
      <c r="BO159" s="131">
        <f t="shared" si="814"/>
        <v>1</v>
      </c>
      <c r="BP159" s="20">
        <f t="shared" si="856"/>
        <v>0</v>
      </c>
      <c r="BQ159" s="132"/>
      <c r="BR159" s="20">
        <f t="shared" si="857"/>
        <v>0</v>
      </c>
      <c r="BS159" s="133"/>
      <c r="BT159" s="131">
        <f t="shared" si="858"/>
        <v>1</v>
      </c>
      <c r="BU159" s="20">
        <f t="shared" si="859"/>
        <v>0</v>
      </c>
      <c r="BV159" s="132"/>
      <c r="BW159" s="134">
        <f t="shared" si="860"/>
        <v>0</v>
      </c>
      <c r="BX159" s="80">
        <f t="shared" si="861"/>
        <v>0</v>
      </c>
      <c r="BY159" s="249" t="str">
        <f t="shared" si="635"/>
        <v xml:space="preserve"> </v>
      </c>
      <c r="BZ159" s="135">
        <f t="shared" si="862"/>
        <v>0</v>
      </c>
      <c r="CA159" s="20">
        <f t="shared" si="863"/>
        <v>0</v>
      </c>
      <c r="CB159" s="21">
        <f t="shared" si="864"/>
        <v>0</v>
      </c>
      <c r="CC159" s="131">
        <f t="shared" si="815"/>
        <v>1</v>
      </c>
      <c r="CD159" s="20">
        <f t="shared" si="865"/>
        <v>0</v>
      </c>
      <c r="CE159" s="132"/>
      <c r="CF159" s="20">
        <f t="shared" si="866"/>
        <v>0</v>
      </c>
      <c r="CG159" s="133"/>
      <c r="CH159" s="131">
        <f t="shared" si="867"/>
        <v>1</v>
      </c>
      <c r="CI159" s="20">
        <f t="shared" si="868"/>
        <v>0</v>
      </c>
      <c r="CJ159" s="132"/>
      <c r="CK159" s="134">
        <f t="shared" si="869"/>
        <v>0</v>
      </c>
      <c r="CL159" s="80">
        <f t="shared" si="870"/>
        <v>0</v>
      </c>
      <c r="CM159" s="249" t="str">
        <f t="shared" si="645"/>
        <v xml:space="preserve"> </v>
      </c>
      <c r="CN159" s="135">
        <f t="shared" si="871"/>
        <v>0</v>
      </c>
      <c r="CO159" s="20">
        <f t="shared" si="872"/>
        <v>0</v>
      </c>
      <c r="CP159" s="21">
        <f t="shared" si="873"/>
        <v>0</v>
      </c>
      <c r="CQ159" s="131">
        <f t="shared" si="816"/>
        <v>1</v>
      </c>
      <c r="CR159" s="20">
        <f t="shared" si="874"/>
        <v>0</v>
      </c>
      <c r="CS159" s="132"/>
      <c r="CT159" s="20">
        <f t="shared" si="875"/>
        <v>0</v>
      </c>
      <c r="CU159" s="133"/>
      <c r="CV159" s="131">
        <f t="shared" si="876"/>
        <v>1</v>
      </c>
      <c r="CW159" s="20">
        <f t="shared" si="877"/>
        <v>0</v>
      </c>
      <c r="CX159" s="132"/>
      <c r="CY159" s="134">
        <f t="shared" si="878"/>
        <v>0</v>
      </c>
      <c r="CZ159" s="80">
        <f t="shared" si="879"/>
        <v>0</v>
      </c>
      <c r="DA159" s="249" t="str">
        <f t="shared" si="655"/>
        <v xml:space="preserve"> </v>
      </c>
      <c r="DB159" s="135">
        <f t="shared" si="880"/>
        <v>0</v>
      </c>
      <c r="DC159" s="20">
        <f t="shared" si="881"/>
        <v>0</v>
      </c>
      <c r="DD159" s="21">
        <f t="shared" si="882"/>
        <v>0</v>
      </c>
      <c r="DE159" s="131">
        <f t="shared" si="817"/>
        <v>1</v>
      </c>
      <c r="DF159" s="20">
        <f t="shared" si="883"/>
        <v>0</v>
      </c>
      <c r="DG159" s="132"/>
      <c r="DH159" s="20">
        <f t="shared" si="884"/>
        <v>0</v>
      </c>
      <c r="DI159" s="133"/>
      <c r="DJ159" s="131">
        <f t="shared" si="885"/>
        <v>1</v>
      </c>
      <c r="DK159" s="20">
        <f t="shared" si="886"/>
        <v>0</v>
      </c>
      <c r="DL159" s="132"/>
      <c r="DM159" s="134">
        <f t="shared" si="887"/>
        <v>0</v>
      </c>
      <c r="DN159" s="80">
        <f t="shared" si="888"/>
        <v>0</v>
      </c>
      <c r="DO159" s="249" t="str">
        <f t="shared" si="665"/>
        <v xml:space="preserve"> </v>
      </c>
      <c r="DP159" s="135">
        <f t="shared" si="889"/>
        <v>0</v>
      </c>
      <c r="DQ159" s="20">
        <f t="shared" si="890"/>
        <v>0</v>
      </c>
      <c r="DR159" s="21">
        <f t="shared" si="891"/>
        <v>0</v>
      </c>
      <c r="DS159" s="131">
        <f t="shared" si="818"/>
        <v>1</v>
      </c>
      <c r="DT159" s="20">
        <f t="shared" si="892"/>
        <v>0</v>
      </c>
      <c r="DU159" s="132"/>
      <c r="DV159" s="20">
        <f t="shared" si="893"/>
        <v>0</v>
      </c>
      <c r="DW159" s="133"/>
      <c r="DX159" s="131">
        <f t="shared" si="894"/>
        <v>1</v>
      </c>
      <c r="DY159" s="20">
        <f t="shared" si="895"/>
        <v>0</v>
      </c>
      <c r="DZ159" s="132"/>
      <c r="EA159" s="134">
        <f t="shared" si="896"/>
        <v>0</v>
      </c>
      <c r="EB159" s="80">
        <f t="shared" si="897"/>
        <v>0</v>
      </c>
      <c r="EC159" s="249" t="str">
        <f t="shared" si="675"/>
        <v xml:space="preserve"> </v>
      </c>
      <c r="ED159" s="135">
        <f t="shared" si="898"/>
        <v>0</v>
      </c>
      <c r="EE159" s="20">
        <f t="shared" si="899"/>
        <v>0</v>
      </c>
      <c r="EF159" s="21">
        <f t="shared" si="900"/>
        <v>0</v>
      </c>
      <c r="EG159" s="131">
        <f t="shared" si="819"/>
        <v>1</v>
      </c>
      <c r="EH159" s="20">
        <f t="shared" si="901"/>
        <v>0</v>
      </c>
      <c r="EI159" s="132"/>
      <c r="EJ159" s="20">
        <f t="shared" si="902"/>
        <v>0</v>
      </c>
      <c r="EK159" s="133"/>
      <c r="EL159" s="131">
        <f t="shared" si="903"/>
        <v>1</v>
      </c>
      <c r="EM159" s="20">
        <f t="shared" si="904"/>
        <v>0</v>
      </c>
      <c r="EN159" s="132"/>
      <c r="EO159" s="134">
        <f t="shared" si="905"/>
        <v>0</v>
      </c>
      <c r="EP159" s="80">
        <f t="shared" si="906"/>
        <v>0</v>
      </c>
      <c r="EQ159" s="249" t="str">
        <f t="shared" si="685"/>
        <v xml:space="preserve"> </v>
      </c>
      <c r="ER159" s="135">
        <f t="shared" si="907"/>
        <v>0</v>
      </c>
      <c r="ES159" s="20">
        <f t="shared" si="908"/>
        <v>0</v>
      </c>
      <c r="ET159" s="21">
        <f t="shared" si="909"/>
        <v>0</v>
      </c>
      <c r="EU159" s="131">
        <f t="shared" si="820"/>
        <v>1</v>
      </c>
      <c r="EV159" s="20">
        <f t="shared" si="910"/>
        <v>0</v>
      </c>
      <c r="EW159" s="132"/>
      <c r="EX159" s="20">
        <f t="shared" si="911"/>
        <v>0</v>
      </c>
      <c r="EY159" s="133"/>
      <c r="EZ159" s="131">
        <f t="shared" si="912"/>
        <v>1</v>
      </c>
      <c r="FA159" s="20">
        <f t="shared" si="913"/>
        <v>0</v>
      </c>
      <c r="FB159" s="132"/>
      <c r="FC159" s="134">
        <f t="shared" si="914"/>
        <v>0</v>
      </c>
      <c r="FD159" s="80">
        <f t="shared" si="915"/>
        <v>0</v>
      </c>
      <c r="FE159" s="249" t="str">
        <f t="shared" si="695"/>
        <v xml:space="preserve"> </v>
      </c>
      <c r="FO159" s="129" t="str">
        <f t="shared" si="809"/>
        <v>B/V</v>
      </c>
    </row>
    <row r="160" spans="2:171" x14ac:dyDescent="0.25">
      <c r="B160" s="130" t="s">
        <v>311</v>
      </c>
      <c r="C160" s="121"/>
      <c r="D160" s="256"/>
      <c r="E160" s="416" t="str">
        <f>'Pályáztatási szakasz'!E161:F161</f>
        <v>Költségelem megnevezés…</v>
      </c>
      <c r="F160" s="416"/>
      <c r="G160" s="250">
        <f>'Pályáztatási szakasz'!G161</f>
        <v>0</v>
      </c>
      <c r="H160" s="251">
        <f>'Pályáztatási szakasz'!AT161</f>
        <v>0</v>
      </c>
      <c r="I160" s="20">
        <f>'Pályáztatási szakasz'!AW161</f>
        <v>0</v>
      </c>
      <c r="J160" s="67">
        <f t="shared" si="810"/>
        <v>0</v>
      </c>
      <c r="K160" s="131">
        <f>'Pályáztatási szakasz'!AY161</f>
        <v>1</v>
      </c>
      <c r="L160" s="20">
        <f t="shared" si="821"/>
        <v>0</v>
      </c>
      <c r="M160" s="132"/>
      <c r="N160" s="20">
        <f t="shared" si="822"/>
        <v>0</v>
      </c>
      <c r="O160" s="133"/>
      <c r="P160" s="131">
        <f>'Pályáztatási szakasz'!BD161</f>
        <v>1</v>
      </c>
      <c r="Q160" s="20">
        <f t="shared" si="823"/>
        <v>0</v>
      </c>
      <c r="R160" s="132"/>
      <c r="S160" s="184">
        <f t="shared" si="824"/>
        <v>0</v>
      </c>
      <c r="T160" s="40">
        <f>'Pályáztatási szakasz'!W161</f>
        <v>0</v>
      </c>
      <c r="U160" s="249" t="str">
        <f t="shared" si="825"/>
        <v xml:space="preserve"> </v>
      </c>
      <c r="V160" s="135">
        <f t="shared" si="826"/>
        <v>0</v>
      </c>
      <c r="W160" s="20">
        <f t="shared" si="827"/>
        <v>0</v>
      </c>
      <c r="X160" s="21">
        <f t="shared" si="828"/>
        <v>0</v>
      </c>
      <c r="Y160" s="131">
        <f t="shared" si="811"/>
        <v>1</v>
      </c>
      <c r="Z160" s="20">
        <f t="shared" si="829"/>
        <v>0</v>
      </c>
      <c r="AA160" s="132"/>
      <c r="AB160" s="20">
        <f t="shared" si="830"/>
        <v>0</v>
      </c>
      <c r="AC160" s="133"/>
      <c r="AD160" s="131">
        <f t="shared" si="831"/>
        <v>1</v>
      </c>
      <c r="AE160" s="20">
        <f t="shared" si="832"/>
        <v>0</v>
      </c>
      <c r="AF160" s="132"/>
      <c r="AG160" s="134">
        <f t="shared" si="833"/>
        <v>0</v>
      </c>
      <c r="AH160" s="80">
        <f t="shared" si="834"/>
        <v>0</v>
      </c>
      <c r="AI160" s="249" t="str">
        <f t="shared" si="605"/>
        <v xml:space="preserve"> </v>
      </c>
      <c r="AJ160" s="135">
        <f t="shared" si="835"/>
        <v>0</v>
      </c>
      <c r="AK160" s="20">
        <f t="shared" si="836"/>
        <v>0</v>
      </c>
      <c r="AL160" s="21">
        <f t="shared" si="837"/>
        <v>0</v>
      </c>
      <c r="AM160" s="131">
        <f t="shared" si="812"/>
        <v>1</v>
      </c>
      <c r="AN160" s="20">
        <f t="shared" si="838"/>
        <v>0</v>
      </c>
      <c r="AO160" s="132"/>
      <c r="AP160" s="20">
        <f t="shared" si="839"/>
        <v>0</v>
      </c>
      <c r="AQ160" s="133"/>
      <c r="AR160" s="131">
        <f t="shared" si="840"/>
        <v>1</v>
      </c>
      <c r="AS160" s="20">
        <f t="shared" si="841"/>
        <v>0</v>
      </c>
      <c r="AT160" s="132"/>
      <c r="AU160" s="134">
        <f t="shared" si="842"/>
        <v>0</v>
      </c>
      <c r="AV160" s="80">
        <f t="shared" si="843"/>
        <v>0</v>
      </c>
      <c r="AW160" s="249" t="str">
        <f t="shared" si="615"/>
        <v xml:space="preserve"> </v>
      </c>
      <c r="AX160" s="135">
        <f t="shared" si="844"/>
        <v>0</v>
      </c>
      <c r="AY160" s="20">
        <f t="shared" si="845"/>
        <v>0</v>
      </c>
      <c r="AZ160" s="21">
        <f t="shared" si="846"/>
        <v>0</v>
      </c>
      <c r="BA160" s="131">
        <f t="shared" si="813"/>
        <v>1</v>
      </c>
      <c r="BB160" s="20">
        <f t="shared" si="847"/>
        <v>0</v>
      </c>
      <c r="BC160" s="132"/>
      <c r="BD160" s="20">
        <f t="shared" si="848"/>
        <v>0</v>
      </c>
      <c r="BE160" s="133"/>
      <c r="BF160" s="131">
        <f t="shared" si="849"/>
        <v>1</v>
      </c>
      <c r="BG160" s="20">
        <f t="shared" si="850"/>
        <v>0</v>
      </c>
      <c r="BH160" s="132"/>
      <c r="BI160" s="134">
        <f t="shared" si="851"/>
        <v>0</v>
      </c>
      <c r="BJ160" s="80">
        <f t="shared" si="852"/>
        <v>0</v>
      </c>
      <c r="BK160" s="249" t="str">
        <f t="shared" si="625"/>
        <v xml:space="preserve"> </v>
      </c>
      <c r="BL160" s="135">
        <f t="shared" si="853"/>
        <v>0</v>
      </c>
      <c r="BM160" s="20">
        <f t="shared" si="854"/>
        <v>0</v>
      </c>
      <c r="BN160" s="21">
        <f t="shared" si="855"/>
        <v>0</v>
      </c>
      <c r="BO160" s="131">
        <f t="shared" si="814"/>
        <v>1</v>
      </c>
      <c r="BP160" s="20">
        <f t="shared" si="856"/>
        <v>0</v>
      </c>
      <c r="BQ160" s="132"/>
      <c r="BR160" s="20">
        <f t="shared" si="857"/>
        <v>0</v>
      </c>
      <c r="BS160" s="133"/>
      <c r="BT160" s="131">
        <f t="shared" si="858"/>
        <v>1</v>
      </c>
      <c r="BU160" s="20">
        <f t="shared" si="859"/>
        <v>0</v>
      </c>
      <c r="BV160" s="132"/>
      <c r="BW160" s="134">
        <f t="shared" si="860"/>
        <v>0</v>
      </c>
      <c r="BX160" s="80">
        <f t="shared" si="861"/>
        <v>0</v>
      </c>
      <c r="BY160" s="249" t="str">
        <f t="shared" si="635"/>
        <v xml:space="preserve"> </v>
      </c>
      <c r="BZ160" s="135">
        <f t="shared" si="862"/>
        <v>0</v>
      </c>
      <c r="CA160" s="20">
        <f t="shared" si="863"/>
        <v>0</v>
      </c>
      <c r="CB160" s="21">
        <f t="shared" si="864"/>
        <v>0</v>
      </c>
      <c r="CC160" s="131">
        <f t="shared" si="815"/>
        <v>1</v>
      </c>
      <c r="CD160" s="20">
        <f t="shared" si="865"/>
        <v>0</v>
      </c>
      <c r="CE160" s="132"/>
      <c r="CF160" s="20">
        <f t="shared" si="866"/>
        <v>0</v>
      </c>
      <c r="CG160" s="133"/>
      <c r="CH160" s="131">
        <f t="shared" si="867"/>
        <v>1</v>
      </c>
      <c r="CI160" s="20">
        <f t="shared" si="868"/>
        <v>0</v>
      </c>
      <c r="CJ160" s="132"/>
      <c r="CK160" s="134">
        <f t="shared" si="869"/>
        <v>0</v>
      </c>
      <c r="CL160" s="80">
        <f t="shared" si="870"/>
        <v>0</v>
      </c>
      <c r="CM160" s="249" t="str">
        <f t="shared" si="645"/>
        <v xml:space="preserve"> </v>
      </c>
      <c r="CN160" s="135">
        <f t="shared" si="871"/>
        <v>0</v>
      </c>
      <c r="CO160" s="20">
        <f t="shared" si="872"/>
        <v>0</v>
      </c>
      <c r="CP160" s="21">
        <f t="shared" si="873"/>
        <v>0</v>
      </c>
      <c r="CQ160" s="131">
        <f t="shared" si="816"/>
        <v>1</v>
      </c>
      <c r="CR160" s="20">
        <f t="shared" si="874"/>
        <v>0</v>
      </c>
      <c r="CS160" s="132"/>
      <c r="CT160" s="20">
        <f t="shared" si="875"/>
        <v>0</v>
      </c>
      <c r="CU160" s="133"/>
      <c r="CV160" s="131">
        <f t="shared" si="876"/>
        <v>1</v>
      </c>
      <c r="CW160" s="20">
        <f t="shared" si="877"/>
        <v>0</v>
      </c>
      <c r="CX160" s="132"/>
      <c r="CY160" s="134">
        <f t="shared" si="878"/>
        <v>0</v>
      </c>
      <c r="CZ160" s="80">
        <f t="shared" si="879"/>
        <v>0</v>
      </c>
      <c r="DA160" s="249" t="str">
        <f t="shared" si="655"/>
        <v xml:space="preserve"> </v>
      </c>
      <c r="DB160" s="135">
        <f t="shared" si="880"/>
        <v>0</v>
      </c>
      <c r="DC160" s="20">
        <f t="shared" si="881"/>
        <v>0</v>
      </c>
      <c r="DD160" s="21">
        <f t="shared" si="882"/>
        <v>0</v>
      </c>
      <c r="DE160" s="131">
        <f t="shared" si="817"/>
        <v>1</v>
      </c>
      <c r="DF160" s="20">
        <f t="shared" si="883"/>
        <v>0</v>
      </c>
      <c r="DG160" s="132"/>
      <c r="DH160" s="20">
        <f t="shared" si="884"/>
        <v>0</v>
      </c>
      <c r="DI160" s="133"/>
      <c r="DJ160" s="131">
        <f t="shared" si="885"/>
        <v>1</v>
      </c>
      <c r="DK160" s="20">
        <f t="shared" si="886"/>
        <v>0</v>
      </c>
      <c r="DL160" s="132"/>
      <c r="DM160" s="134">
        <f t="shared" si="887"/>
        <v>0</v>
      </c>
      <c r="DN160" s="80">
        <f t="shared" si="888"/>
        <v>0</v>
      </c>
      <c r="DO160" s="249" t="str">
        <f t="shared" si="665"/>
        <v xml:space="preserve"> </v>
      </c>
      <c r="DP160" s="135">
        <f t="shared" si="889"/>
        <v>0</v>
      </c>
      <c r="DQ160" s="20">
        <f t="shared" si="890"/>
        <v>0</v>
      </c>
      <c r="DR160" s="21">
        <f t="shared" si="891"/>
        <v>0</v>
      </c>
      <c r="DS160" s="131">
        <f t="shared" si="818"/>
        <v>1</v>
      </c>
      <c r="DT160" s="20">
        <f t="shared" si="892"/>
        <v>0</v>
      </c>
      <c r="DU160" s="132"/>
      <c r="DV160" s="20">
        <f t="shared" si="893"/>
        <v>0</v>
      </c>
      <c r="DW160" s="133"/>
      <c r="DX160" s="131">
        <f t="shared" si="894"/>
        <v>1</v>
      </c>
      <c r="DY160" s="20">
        <f t="shared" si="895"/>
        <v>0</v>
      </c>
      <c r="DZ160" s="132"/>
      <c r="EA160" s="134">
        <f t="shared" si="896"/>
        <v>0</v>
      </c>
      <c r="EB160" s="80">
        <f t="shared" si="897"/>
        <v>0</v>
      </c>
      <c r="EC160" s="249" t="str">
        <f t="shared" si="675"/>
        <v xml:space="preserve"> </v>
      </c>
      <c r="ED160" s="135">
        <f t="shared" si="898"/>
        <v>0</v>
      </c>
      <c r="EE160" s="20">
        <f t="shared" si="899"/>
        <v>0</v>
      </c>
      <c r="EF160" s="21">
        <f t="shared" si="900"/>
        <v>0</v>
      </c>
      <c r="EG160" s="131">
        <f t="shared" si="819"/>
        <v>1</v>
      </c>
      <c r="EH160" s="20">
        <f t="shared" si="901"/>
        <v>0</v>
      </c>
      <c r="EI160" s="132"/>
      <c r="EJ160" s="20">
        <f t="shared" si="902"/>
        <v>0</v>
      </c>
      <c r="EK160" s="133"/>
      <c r="EL160" s="131">
        <f t="shared" si="903"/>
        <v>1</v>
      </c>
      <c r="EM160" s="20">
        <f t="shared" si="904"/>
        <v>0</v>
      </c>
      <c r="EN160" s="132"/>
      <c r="EO160" s="134">
        <f t="shared" si="905"/>
        <v>0</v>
      </c>
      <c r="EP160" s="80">
        <f t="shared" si="906"/>
        <v>0</v>
      </c>
      <c r="EQ160" s="249" t="str">
        <f t="shared" si="685"/>
        <v xml:space="preserve"> </v>
      </c>
      <c r="ER160" s="135">
        <f t="shared" si="907"/>
        <v>0</v>
      </c>
      <c r="ES160" s="20">
        <f t="shared" si="908"/>
        <v>0</v>
      </c>
      <c r="ET160" s="21">
        <f t="shared" si="909"/>
        <v>0</v>
      </c>
      <c r="EU160" s="131">
        <f t="shared" si="820"/>
        <v>1</v>
      </c>
      <c r="EV160" s="20">
        <f t="shared" si="910"/>
        <v>0</v>
      </c>
      <c r="EW160" s="132"/>
      <c r="EX160" s="20">
        <f t="shared" si="911"/>
        <v>0</v>
      </c>
      <c r="EY160" s="133"/>
      <c r="EZ160" s="131">
        <f t="shared" si="912"/>
        <v>1</v>
      </c>
      <c r="FA160" s="20">
        <f t="shared" si="913"/>
        <v>0</v>
      </c>
      <c r="FB160" s="132"/>
      <c r="FC160" s="134">
        <f t="shared" si="914"/>
        <v>0</v>
      </c>
      <c r="FD160" s="80">
        <f t="shared" si="915"/>
        <v>0</v>
      </c>
      <c r="FE160" s="249" t="str">
        <f t="shared" si="695"/>
        <v xml:space="preserve"> </v>
      </c>
      <c r="FO160" s="129" t="str">
        <f t="shared" si="809"/>
        <v>B/V</v>
      </c>
    </row>
    <row r="161" spans="2:171" x14ac:dyDescent="0.25">
      <c r="B161" s="130" t="s">
        <v>312</v>
      </c>
      <c r="C161" s="121"/>
      <c r="D161" s="256"/>
      <c r="E161" s="416" t="str">
        <f>'Pályáztatási szakasz'!E162:F162</f>
        <v>Költségelem megnevezés…</v>
      </c>
      <c r="F161" s="416"/>
      <c r="G161" s="250">
        <f>'Pályáztatási szakasz'!G162</f>
        <v>0</v>
      </c>
      <c r="H161" s="251">
        <f>'Pályáztatási szakasz'!AT162</f>
        <v>0</v>
      </c>
      <c r="I161" s="20">
        <f>'Pályáztatási szakasz'!AW162</f>
        <v>0</v>
      </c>
      <c r="J161" s="67">
        <f t="shared" si="810"/>
        <v>0</v>
      </c>
      <c r="K161" s="131">
        <f>'Pályáztatási szakasz'!AY162</f>
        <v>1</v>
      </c>
      <c r="L161" s="20">
        <f t="shared" si="821"/>
        <v>0</v>
      </c>
      <c r="M161" s="132"/>
      <c r="N161" s="20">
        <f t="shared" si="822"/>
        <v>0</v>
      </c>
      <c r="O161" s="133"/>
      <c r="P161" s="131">
        <f>'Pályáztatási szakasz'!BD162</f>
        <v>1</v>
      </c>
      <c r="Q161" s="20">
        <f t="shared" si="823"/>
        <v>0</v>
      </c>
      <c r="R161" s="132"/>
      <c r="S161" s="184">
        <f t="shared" si="824"/>
        <v>0</v>
      </c>
      <c r="T161" s="40">
        <f>'Pályáztatási szakasz'!W162</f>
        <v>0</v>
      </c>
      <c r="U161" s="249" t="str">
        <f t="shared" si="825"/>
        <v xml:space="preserve"> </v>
      </c>
      <c r="V161" s="135">
        <f t="shared" si="826"/>
        <v>0</v>
      </c>
      <c r="W161" s="20">
        <f t="shared" si="827"/>
        <v>0</v>
      </c>
      <c r="X161" s="21">
        <f t="shared" si="828"/>
        <v>0</v>
      </c>
      <c r="Y161" s="131">
        <f t="shared" si="811"/>
        <v>1</v>
      </c>
      <c r="Z161" s="20">
        <f t="shared" si="829"/>
        <v>0</v>
      </c>
      <c r="AA161" s="132"/>
      <c r="AB161" s="20">
        <f t="shared" si="830"/>
        <v>0</v>
      </c>
      <c r="AC161" s="133"/>
      <c r="AD161" s="131">
        <f t="shared" si="831"/>
        <v>1</v>
      </c>
      <c r="AE161" s="20">
        <f t="shared" si="832"/>
        <v>0</v>
      </c>
      <c r="AF161" s="132"/>
      <c r="AG161" s="134">
        <f t="shared" si="833"/>
        <v>0</v>
      </c>
      <c r="AH161" s="80">
        <f t="shared" si="834"/>
        <v>0</v>
      </c>
      <c r="AI161" s="249" t="str">
        <f t="shared" si="605"/>
        <v xml:space="preserve"> </v>
      </c>
      <c r="AJ161" s="135">
        <f t="shared" si="835"/>
        <v>0</v>
      </c>
      <c r="AK161" s="20">
        <f t="shared" si="836"/>
        <v>0</v>
      </c>
      <c r="AL161" s="21">
        <f t="shared" si="837"/>
        <v>0</v>
      </c>
      <c r="AM161" s="131">
        <f t="shared" si="812"/>
        <v>1</v>
      </c>
      <c r="AN161" s="20">
        <f t="shared" si="838"/>
        <v>0</v>
      </c>
      <c r="AO161" s="132"/>
      <c r="AP161" s="20">
        <f t="shared" si="839"/>
        <v>0</v>
      </c>
      <c r="AQ161" s="133"/>
      <c r="AR161" s="131">
        <f t="shared" si="840"/>
        <v>1</v>
      </c>
      <c r="AS161" s="20">
        <f t="shared" si="841"/>
        <v>0</v>
      </c>
      <c r="AT161" s="132"/>
      <c r="AU161" s="134">
        <f t="shared" si="842"/>
        <v>0</v>
      </c>
      <c r="AV161" s="80">
        <f t="shared" si="843"/>
        <v>0</v>
      </c>
      <c r="AW161" s="249" t="str">
        <f t="shared" si="615"/>
        <v xml:space="preserve"> </v>
      </c>
      <c r="AX161" s="135">
        <f t="shared" si="844"/>
        <v>0</v>
      </c>
      <c r="AY161" s="20">
        <f t="shared" si="845"/>
        <v>0</v>
      </c>
      <c r="AZ161" s="21">
        <f t="shared" si="846"/>
        <v>0</v>
      </c>
      <c r="BA161" s="131">
        <f t="shared" si="813"/>
        <v>1</v>
      </c>
      <c r="BB161" s="20">
        <f t="shared" si="847"/>
        <v>0</v>
      </c>
      <c r="BC161" s="132"/>
      <c r="BD161" s="20">
        <f t="shared" si="848"/>
        <v>0</v>
      </c>
      <c r="BE161" s="133"/>
      <c r="BF161" s="131">
        <f t="shared" si="849"/>
        <v>1</v>
      </c>
      <c r="BG161" s="20">
        <f t="shared" si="850"/>
        <v>0</v>
      </c>
      <c r="BH161" s="132"/>
      <c r="BI161" s="134">
        <f t="shared" si="851"/>
        <v>0</v>
      </c>
      <c r="BJ161" s="80">
        <f t="shared" si="852"/>
        <v>0</v>
      </c>
      <c r="BK161" s="249" t="str">
        <f t="shared" si="625"/>
        <v xml:space="preserve"> </v>
      </c>
      <c r="BL161" s="135">
        <f t="shared" si="853"/>
        <v>0</v>
      </c>
      <c r="BM161" s="20">
        <f t="shared" si="854"/>
        <v>0</v>
      </c>
      <c r="BN161" s="21">
        <f t="shared" si="855"/>
        <v>0</v>
      </c>
      <c r="BO161" s="131">
        <f t="shared" si="814"/>
        <v>1</v>
      </c>
      <c r="BP161" s="20">
        <f t="shared" si="856"/>
        <v>0</v>
      </c>
      <c r="BQ161" s="132"/>
      <c r="BR161" s="20">
        <f t="shared" si="857"/>
        <v>0</v>
      </c>
      <c r="BS161" s="133"/>
      <c r="BT161" s="131">
        <f t="shared" si="858"/>
        <v>1</v>
      </c>
      <c r="BU161" s="20">
        <f t="shared" si="859"/>
        <v>0</v>
      </c>
      <c r="BV161" s="132"/>
      <c r="BW161" s="134">
        <f t="shared" si="860"/>
        <v>0</v>
      </c>
      <c r="BX161" s="80">
        <f t="shared" si="861"/>
        <v>0</v>
      </c>
      <c r="BY161" s="249" t="str">
        <f t="shared" si="635"/>
        <v xml:space="preserve"> </v>
      </c>
      <c r="BZ161" s="135">
        <f t="shared" si="862"/>
        <v>0</v>
      </c>
      <c r="CA161" s="20">
        <f t="shared" si="863"/>
        <v>0</v>
      </c>
      <c r="CB161" s="21">
        <f t="shared" si="864"/>
        <v>0</v>
      </c>
      <c r="CC161" s="131">
        <f t="shared" si="815"/>
        <v>1</v>
      </c>
      <c r="CD161" s="20">
        <f t="shared" si="865"/>
        <v>0</v>
      </c>
      <c r="CE161" s="132"/>
      <c r="CF161" s="20">
        <f t="shared" si="866"/>
        <v>0</v>
      </c>
      <c r="CG161" s="133"/>
      <c r="CH161" s="131">
        <f t="shared" si="867"/>
        <v>1</v>
      </c>
      <c r="CI161" s="20">
        <f t="shared" si="868"/>
        <v>0</v>
      </c>
      <c r="CJ161" s="132"/>
      <c r="CK161" s="134">
        <f t="shared" si="869"/>
        <v>0</v>
      </c>
      <c r="CL161" s="80">
        <f t="shared" si="870"/>
        <v>0</v>
      </c>
      <c r="CM161" s="249" t="str">
        <f t="shared" si="645"/>
        <v xml:space="preserve"> </v>
      </c>
      <c r="CN161" s="135">
        <f t="shared" si="871"/>
        <v>0</v>
      </c>
      <c r="CO161" s="20">
        <f t="shared" si="872"/>
        <v>0</v>
      </c>
      <c r="CP161" s="21">
        <f t="shared" si="873"/>
        <v>0</v>
      </c>
      <c r="CQ161" s="131">
        <f t="shared" si="816"/>
        <v>1</v>
      </c>
      <c r="CR161" s="20">
        <f t="shared" si="874"/>
        <v>0</v>
      </c>
      <c r="CS161" s="132"/>
      <c r="CT161" s="20">
        <f t="shared" si="875"/>
        <v>0</v>
      </c>
      <c r="CU161" s="133"/>
      <c r="CV161" s="131">
        <f t="shared" si="876"/>
        <v>1</v>
      </c>
      <c r="CW161" s="20">
        <f t="shared" si="877"/>
        <v>0</v>
      </c>
      <c r="CX161" s="132"/>
      <c r="CY161" s="134">
        <f t="shared" si="878"/>
        <v>0</v>
      </c>
      <c r="CZ161" s="80">
        <f t="shared" si="879"/>
        <v>0</v>
      </c>
      <c r="DA161" s="249" t="str">
        <f t="shared" si="655"/>
        <v xml:space="preserve"> </v>
      </c>
      <c r="DB161" s="135">
        <f t="shared" si="880"/>
        <v>0</v>
      </c>
      <c r="DC161" s="20">
        <f t="shared" si="881"/>
        <v>0</v>
      </c>
      <c r="DD161" s="21">
        <f t="shared" si="882"/>
        <v>0</v>
      </c>
      <c r="DE161" s="131">
        <f t="shared" si="817"/>
        <v>1</v>
      </c>
      <c r="DF161" s="20">
        <f t="shared" si="883"/>
        <v>0</v>
      </c>
      <c r="DG161" s="132"/>
      <c r="DH161" s="20">
        <f t="shared" si="884"/>
        <v>0</v>
      </c>
      <c r="DI161" s="133"/>
      <c r="DJ161" s="131">
        <f t="shared" si="885"/>
        <v>1</v>
      </c>
      <c r="DK161" s="20">
        <f t="shared" si="886"/>
        <v>0</v>
      </c>
      <c r="DL161" s="132"/>
      <c r="DM161" s="134">
        <f t="shared" si="887"/>
        <v>0</v>
      </c>
      <c r="DN161" s="80">
        <f t="shared" si="888"/>
        <v>0</v>
      </c>
      <c r="DO161" s="249" t="str">
        <f t="shared" si="665"/>
        <v xml:space="preserve"> </v>
      </c>
      <c r="DP161" s="135">
        <f t="shared" si="889"/>
        <v>0</v>
      </c>
      <c r="DQ161" s="20">
        <f t="shared" si="890"/>
        <v>0</v>
      </c>
      <c r="DR161" s="21">
        <f t="shared" si="891"/>
        <v>0</v>
      </c>
      <c r="DS161" s="131">
        <f t="shared" si="818"/>
        <v>1</v>
      </c>
      <c r="DT161" s="20">
        <f t="shared" si="892"/>
        <v>0</v>
      </c>
      <c r="DU161" s="132"/>
      <c r="DV161" s="20">
        <f t="shared" si="893"/>
        <v>0</v>
      </c>
      <c r="DW161" s="133"/>
      <c r="DX161" s="131">
        <f t="shared" si="894"/>
        <v>1</v>
      </c>
      <c r="DY161" s="20">
        <f t="shared" si="895"/>
        <v>0</v>
      </c>
      <c r="DZ161" s="132"/>
      <c r="EA161" s="134">
        <f t="shared" si="896"/>
        <v>0</v>
      </c>
      <c r="EB161" s="80">
        <f t="shared" si="897"/>
        <v>0</v>
      </c>
      <c r="EC161" s="249" t="str">
        <f t="shared" si="675"/>
        <v xml:space="preserve"> </v>
      </c>
      <c r="ED161" s="135">
        <f t="shared" si="898"/>
        <v>0</v>
      </c>
      <c r="EE161" s="20">
        <f t="shared" si="899"/>
        <v>0</v>
      </c>
      <c r="EF161" s="21">
        <f t="shared" si="900"/>
        <v>0</v>
      </c>
      <c r="EG161" s="131">
        <f t="shared" si="819"/>
        <v>1</v>
      </c>
      <c r="EH161" s="20">
        <f t="shared" si="901"/>
        <v>0</v>
      </c>
      <c r="EI161" s="132"/>
      <c r="EJ161" s="20">
        <f t="shared" si="902"/>
        <v>0</v>
      </c>
      <c r="EK161" s="133"/>
      <c r="EL161" s="131">
        <f t="shared" si="903"/>
        <v>1</v>
      </c>
      <c r="EM161" s="20">
        <f t="shared" si="904"/>
        <v>0</v>
      </c>
      <c r="EN161" s="132"/>
      <c r="EO161" s="134">
        <f t="shared" si="905"/>
        <v>0</v>
      </c>
      <c r="EP161" s="80">
        <f t="shared" si="906"/>
        <v>0</v>
      </c>
      <c r="EQ161" s="249" t="str">
        <f t="shared" si="685"/>
        <v xml:space="preserve"> </v>
      </c>
      <c r="ER161" s="135">
        <f t="shared" si="907"/>
        <v>0</v>
      </c>
      <c r="ES161" s="20">
        <f t="shared" si="908"/>
        <v>0</v>
      </c>
      <c r="ET161" s="21">
        <f t="shared" si="909"/>
        <v>0</v>
      </c>
      <c r="EU161" s="131">
        <f t="shared" si="820"/>
        <v>1</v>
      </c>
      <c r="EV161" s="20">
        <f t="shared" si="910"/>
        <v>0</v>
      </c>
      <c r="EW161" s="132"/>
      <c r="EX161" s="20">
        <f t="shared" si="911"/>
        <v>0</v>
      </c>
      <c r="EY161" s="133"/>
      <c r="EZ161" s="131">
        <f t="shared" si="912"/>
        <v>1</v>
      </c>
      <c r="FA161" s="20">
        <f t="shared" si="913"/>
        <v>0</v>
      </c>
      <c r="FB161" s="132"/>
      <c r="FC161" s="134">
        <f t="shared" si="914"/>
        <v>0</v>
      </c>
      <c r="FD161" s="80">
        <f t="shared" si="915"/>
        <v>0</v>
      </c>
      <c r="FE161" s="249" t="str">
        <f t="shared" si="695"/>
        <v xml:space="preserve"> </v>
      </c>
      <c r="FO161" s="129" t="str">
        <f t="shared" si="809"/>
        <v>B/V</v>
      </c>
    </row>
    <row r="162" spans="2:171" x14ac:dyDescent="0.25">
      <c r="B162" s="130" t="s">
        <v>313</v>
      </c>
      <c r="C162" s="121"/>
      <c r="D162" s="256"/>
      <c r="E162" s="416" t="str">
        <f>'Pályáztatási szakasz'!E163:F163</f>
        <v>Költségelem megnevezés…</v>
      </c>
      <c r="F162" s="416"/>
      <c r="G162" s="250">
        <f>'Pályáztatási szakasz'!G163</f>
        <v>0</v>
      </c>
      <c r="H162" s="251">
        <f>'Pályáztatási szakasz'!AT163</f>
        <v>0</v>
      </c>
      <c r="I162" s="20">
        <f>'Pályáztatási szakasz'!AW163</f>
        <v>0</v>
      </c>
      <c r="J162" s="67">
        <f t="shared" si="810"/>
        <v>0</v>
      </c>
      <c r="K162" s="131">
        <f>'Pályáztatási szakasz'!AY163</f>
        <v>1</v>
      </c>
      <c r="L162" s="20">
        <f t="shared" si="821"/>
        <v>0</v>
      </c>
      <c r="M162" s="132"/>
      <c r="N162" s="20">
        <f t="shared" si="822"/>
        <v>0</v>
      </c>
      <c r="O162" s="133"/>
      <c r="P162" s="131">
        <f>'Pályáztatási szakasz'!BD163</f>
        <v>1</v>
      </c>
      <c r="Q162" s="20">
        <f t="shared" si="823"/>
        <v>0</v>
      </c>
      <c r="R162" s="132"/>
      <c r="S162" s="184">
        <f t="shared" si="824"/>
        <v>0</v>
      </c>
      <c r="T162" s="40">
        <f>'Pályáztatási szakasz'!W163</f>
        <v>0</v>
      </c>
      <c r="U162" s="249" t="str">
        <f t="shared" si="825"/>
        <v xml:space="preserve"> </v>
      </c>
      <c r="V162" s="135">
        <f t="shared" si="826"/>
        <v>0</v>
      </c>
      <c r="W162" s="20">
        <f t="shared" si="827"/>
        <v>0</v>
      </c>
      <c r="X162" s="21">
        <f t="shared" si="828"/>
        <v>0</v>
      </c>
      <c r="Y162" s="131">
        <f t="shared" si="811"/>
        <v>1</v>
      </c>
      <c r="Z162" s="20">
        <f t="shared" si="829"/>
        <v>0</v>
      </c>
      <c r="AA162" s="132"/>
      <c r="AB162" s="20">
        <f t="shared" si="830"/>
        <v>0</v>
      </c>
      <c r="AC162" s="133"/>
      <c r="AD162" s="131">
        <f t="shared" si="831"/>
        <v>1</v>
      </c>
      <c r="AE162" s="20">
        <f t="shared" si="832"/>
        <v>0</v>
      </c>
      <c r="AF162" s="132"/>
      <c r="AG162" s="134">
        <f t="shared" si="833"/>
        <v>0</v>
      </c>
      <c r="AH162" s="80">
        <f t="shared" si="834"/>
        <v>0</v>
      </c>
      <c r="AI162" s="249" t="str">
        <f t="shared" si="605"/>
        <v xml:space="preserve"> </v>
      </c>
      <c r="AJ162" s="135">
        <f t="shared" si="835"/>
        <v>0</v>
      </c>
      <c r="AK162" s="20">
        <f t="shared" si="836"/>
        <v>0</v>
      </c>
      <c r="AL162" s="21">
        <f t="shared" si="837"/>
        <v>0</v>
      </c>
      <c r="AM162" s="131">
        <f t="shared" si="812"/>
        <v>1</v>
      </c>
      <c r="AN162" s="20">
        <f t="shared" si="838"/>
        <v>0</v>
      </c>
      <c r="AO162" s="132"/>
      <c r="AP162" s="20">
        <f t="shared" si="839"/>
        <v>0</v>
      </c>
      <c r="AQ162" s="133"/>
      <c r="AR162" s="131">
        <f t="shared" si="840"/>
        <v>1</v>
      </c>
      <c r="AS162" s="20">
        <f t="shared" si="841"/>
        <v>0</v>
      </c>
      <c r="AT162" s="132"/>
      <c r="AU162" s="134">
        <f t="shared" si="842"/>
        <v>0</v>
      </c>
      <c r="AV162" s="80">
        <f t="shared" si="843"/>
        <v>0</v>
      </c>
      <c r="AW162" s="249" t="str">
        <f t="shared" si="615"/>
        <v xml:space="preserve"> </v>
      </c>
      <c r="AX162" s="135">
        <f t="shared" si="844"/>
        <v>0</v>
      </c>
      <c r="AY162" s="20">
        <f t="shared" si="845"/>
        <v>0</v>
      </c>
      <c r="AZ162" s="21">
        <f t="shared" si="846"/>
        <v>0</v>
      </c>
      <c r="BA162" s="131">
        <f t="shared" si="813"/>
        <v>1</v>
      </c>
      <c r="BB162" s="20">
        <f t="shared" si="847"/>
        <v>0</v>
      </c>
      <c r="BC162" s="132"/>
      <c r="BD162" s="20">
        <f t="shared" si="848"/>
        <v>0</v>
      </c>
      <c r="BE162" s="133"/>
      <c r="BF162" s="131">
        <f t="shared" si="849"/>
        <v>1</v>
      </c>
      <c r="BG162" s="20">
        <f t="shared" si="850"/>
        <v>0</v>
      </c>
      <c r="BH162" s="132"/>
      <c r="BI162" s="134">
        <f t="shared" si="851"/>
        <v>0</v>
      </c>
      <c r="BJ162" s="80">
        <f t="shared" si="852"/>
        <v>0</v>
      </c>
      <c r="BK162" s="249" t="str">
        <f t="shared" si="625"/>
        <v xml:space="preserve"> </v>
      </c>
      <c r="BL162" s="135">
        <f t="shared" si="853"/>
        <v>0</v>
      </c>
      <c r="BM162" s="20">
        <f t="shared" si="854"/>
        <v>0</v>
      </c>
      <c r="BN162" s="21">
        <f t="shared" si="855"/>
        <v>0</v>
      </c>
      <c r="BO162" s="131">
        <f t="shared" si="814"/>
        <v>1</v>
      </c>
      <c r="BP162" s="20">
        <f t="shared" si="856"/>
        <v>0</v>
      </c>
      <c r="BQ162" s="132"/>
      <c r="BR162" s="20">
        <f t="shared" si="857"/>
        <v>0</v>
      </c>
      <c r="BS162" s="133"/>
      <c r="BT162" s="131">
        <f t="shared" si="858"/>
        <v>1</v>
      </c>
      <c r="BU162" s="20">
        <f t="shared" si="859"/>
        <v>0</v>
      </c>
      <c r="BV162" s="132"/>
      <c r="BW162" s="134">
        <f t="shared" si="860"/>
        <v>0</v>
      </c>
      <c r="BX162" s="80">
        <f t="shared" si="861"/>
        <v>0</v>
      </c>
      <c r="BY162" s="249" t="str">
        <f t="shared" si="635"/>
        <v xml:space="preserve"> </v>
      </c>
      <c r="BZ162" s="135">
        <f t="shared" si="862"/>
        <v>0</v>
      </c>
      <c r="CA162" s="20">
        <f t="shared" si="863"/>
        <v>0</v>
      </c>
      <c r="CB162" s="21">
        <f t="shared" si="864"/>
        <v>0</v>
      </c>
      <c r="CC162" s="131">
        <f t="shared" si="815"/>
        <v>1</v>
      </c>
      <c r="CD162" s="20">
        <f t="shared" si="865"/>
        <v>0</v>
      </c>
      <c r="CE162" s="132"/>
      <c r="CF162" s="20">
        <f t="shared" si="866"/>
        <v>0</v>
      </c>
      <c r="CG162" s="133"/>
      <c r="CH162" s="131">
        <f t="shared" si="867"/>
        <v>1</v>
      </c>
      <c r="CI162" s="20">
        <f t="shared" si="868"/>
        <v>0</v>
      </c>
      <c r="CJ162" s="132"/>
      <c r="CK162" s="134">
        <f t="shared" si="869"/>
        <v>0</v>
      </c>
      <c r="CL162" s="80">
        <f t="shared" si="870"/>
        <v>0</v>
      </c>
      <c r="CM162" s="249" t="str">
        <f t="shared" si="645"/>
        <v xml:space="preserve"> </v>
      </c>
      <c r="CN162" s="135">
        <f t="shared" si="871"/>
        <v>0</v>
      </c>
      <c r="CO162" s="20">
        <f t="shared" si="872"/>
        <v>0</v>
      </c>
      <c r="CP162" s="21">
        <f t="shared" si="873"/>
        <v>0</v>
      </c>
      <c r="CQ162" s="131">
        <f t="shared" si="816"/>
        <v>1</v>
      </c>
      <c r="CR162" s="20">
        <f t="shared" si="874"/>
        <v>0</v>
      </c>
      <c r="CS162" s="132"/>
      <c r="CT162" s="20">
        <f t="shared" si="875"/>
        <v>0</v>
      </c>
      <c r="CU162" s="133"/>
      <c r="CV162" s="131">
        <f t="shared" si="876"/>
        <v>1</v>
      </c>
      <c r="CW162" s="20">
        <f t="shared" si="877"/>
        <v>0</v>
      </c>
      <c r="CX162" s="132"/>
      <c r="CY162" s="134">
        <f t="shared" si="878"/>
        <v>0</v>
      </c>
      <c r="CZ162" s="80">
        <f t="shared" si="879"/>
        <v>0</v>
      </c>
      <c r="DA162" s="249" t="str">
        <f t="shared" si="655"/>
        <v xml:space="preserve"> </v>
      </c>
      <c r="DB162" s="135">
        <f t="shared" si="880"/>
        <v>0</v>
      </c>
      <c r="DC162" s="20">
        <f t="shared" si="881"/>
        <v>0</v>
      </c>
      <c r="DD162" s="21">
        <f t="shared" si="882"/>
        <v>0</v>
      </c>
      <c r="DE162" s="131">
        <f t="shared" si="817"/>
        <v>1</v>
      </c>
      <c r="DF162" s="20">
        <f t="shared" si="883"/>
        <v>0</v>
      </c>
      <c r="DG162" s="132"/>
      <c r="DH162" s="20">
        <f t="shared" si="884"/>
        <v>0</v>
      </c>
      <c r="DI162" s="133"/>
      <c r="DJ162" s="131">
        <f t="shared" si="885"/>
        <v>1</v>
      </c>
      <c r="DK162" s="20">
        <f t="shared" si="886"/>
        <v>0</v>
      </c>
      <c r="DL162" s="132"/>
      <c r="DM162" s="134">
        <f t="shared" si="887"/>
        <v>0</v>
      </c>
      <c r="DN162" s="80">
        <f t="shared" si="888"/>
        <v>0</v>
      </c>
      <c r="DO162" s="249" t="str">
        <f t="shared" si="665"/>
        <v xml:space="preserve"> </v>
      </c>
      <c r="DP162" s="135">
        <f t="shared" si="889"/>
        <v>0</v>
      </c>
      <c r="DQ162" s="20">
        <f t="shared" si="890"/>
        <v>0</v>
      </c>
      <c r="DR162" s="21">
        <f t="shared" si="891"/>
        <v>0</v>
      </c>
      <c r="DS162" s="131">
        <f t="shared" si="818"/>
        <v>1</v>
      </c>
      <c r="DT162" s="20">
        <f t="shared" si="892"/>
        <v>0</v>
      </c>
      <c r="DU162" s="132"/>
      <c r="DV162" s="20">
        <f t="shared" si="893"/>
        <v>0</v>
      </c>
      <c r="DW162" s="133"/>
      <c r="DX162" s="131">
        <f t="shared" si="894"/>
        <v>1</v>
      </c>
      <c r="DY162" s="20">
        <f t="shared" si="895"/>
        <v>0</v>
      </c>
      <c r="DZ162" s="132"/>
      <c r="EA162" s="134">
        <f t="shared" si="896"/>
        <v>0</v>
      </c>
      <c r="EB162" s="80">
        <f t="shared" si="897"/>
        <v>0</v>
      </c>
      <c r="EC162" s="249" t="str">
        <f t="shared" si="675"/>
        <v xml:space="preserve"> </v>
      </c>
      <c r="ED162" s="135">
        <f t="shared" si="898"/>
        <v>0</v>
      </c>
      <c r="EE162" s="20">
        <f t="shared" si="899"/>
        <v>0</v>
      </c>
      <c r="EF162" s="21">
        <f t="shared" si="900"/>
        <v>0</v>
      </c>
      <c r="EG162" s="131">
        <f t="shared" si="819"/>
        <v>1</v>
      </c>
      <c r="EH162" s="20">
        <f t="shared" si="901"/>
        <v>0</v>
      </c>
      <c r="EI162" s="132"/>
      <c r="EJ162" s="20">
        <f t="shared" si="902"/>
        <v>0</v>
      </c>
      <c r="EK162" s="133"/>
      <c r="EL162" s="131">
        <f t="shared" si="903"/>
        <v>1</v>
      </c>
      <c r="EM162" s="20">
        <f t="shared" si="904"/>
        <v>0</v>
      </c>
      <c r="EN162" s="132"/>
      <c r="EO162" s="134">
        <f t="shared" si="905"/>
        <v>0</v>
      </c>
      <c r="EP162" s="80">
        <f t="shared" si="906"/>
        <v>0</v>
      </c>
      <c r="EQ162" s="249" t="str">
        <f t="shared" si="685"/>
        <v xml:space="preserve"> </v>
      </c>
      <c r="ER162" s="135">
        <f t="shared" si="907"/>
        <v>0</v>
      </c>
      <c r="ES162" s="20">
        <f t="shared" si="908"/>
        <v>0</v>
      </c>
      <c r="ET162" s="21">
        <f t="shared" si="909"/>
        <v>0</v>
      </c>
      <c r="EU162" s="131">
        <f t="shared" si="820"/>
        <v>1</v>
      </c>
      <c r="EV162" s="20">
        <f t="shared" si="910"/>
        <v>0</v>
      </c>
      <c r="EW162" s="132"/>
      <c r="EX162" s="20">
        <f t="shared" si="911"/>
        <v>0</v>
      </c>
      <c r="EY162" s="133"/>
      <c r="EZ162" s="131">
        <f t="shared" si="912"/>
        <v>1</v>
      </c>
      <c r="FA162" s="20">
        <f t="shared" si="913"/>
        <v>0</v>
      </c>
      <c r="FB162" s="132"/>
      <c r="FC162" s="134">
        <f t="shared" si="914"/>
        <v>0</v>
      </c>
      <c r="FD162" s="80">
        <f t="shared" si="915"/>
        <v>0</v>
      </c>
      <c r="FE162" s="249" t="str">
        <f t="shared" si="695"/>
        <v xml:space="preserve"> </v>
      </c>
      <c r="FO162" s="129" t="str">
        <f t="shared" si="809"/>
        <v>B/V</v>
      </c>
    </row>
    <row r="163" spans="2:171" x14ac:dyDescent="0.25">
      <c r="B163" s="130" t="s">
        <v>314</v>
      </c>
      <c r="C163" s="121"/>
      <c r="D163" s="256"/>
      <c r="E163" s="416" t="str">
        <f>'Pályáztatási szakasz'!E164:F164</f>
        <v>Költségelem megnevezés…</v>
      </c>
      <c r="F163" s="416"/>
      <c r="G163" s="250">
        <f>'Pályáztatási szakasz'!G164</f>
        <v>0</v>
      </c>
      <c r="H163" s="251">
        <f>'Pályáztatási szakasz'!AT164</f>
        <v>0</v>
      </c>
      <c r="I163" s="20">
        <f>'Pályáztatási szakasz'!AW164</f>
        <v>0</v>
      </c>
      <c r="J163" s="67">
        <f t="shared" si="810"/>
        <v>0</v>
      </c>
      <c r="K163" s="131">
        <f>'Pályáztatási szakasz'!AY164</f>
        <v>1</v>
      </c>
      <c r="L163" s="20">
        <f t="shared" si="821"/>
        <v>0</v>
      </c>
      <c r="M163" s="132"/>
      <c r="N163" s="20">
        <f t="shared" si="822"/>
        <v>0</v>
      </c>
      <c r="O163" s="133"/>
      <c r="P163" s="131">
        <f>'Pályáztatási szakasz'!BD164</f>
        <v>1</v>
      </c>
      <c r="Q163" s="20">
        <f t="shared" si="823"/>
        <v>0</v>
      </c>
      <c r="R163" s="132"/>
      <c r="S163" s="184">
        <f t="shared" si="824"/>
        <v>0</v>
      </c>
      <c r="T163" s="40">
        <f>'Pályáztatási szakasz'!W164</f>
        <v>0</v>
      </c>
      <c r="U163" s="249" t="str">
        <f t="shared" si="825"/>
        <v xml:space="preserve"> </v>
      </c>
      <c r="V163" s="135">
        <f t="shared" si="826"/>
        <v>0</v>
      </c>
      <c r="W163" s="20">
        <f t="shared" si="827"/>
        <v>0</v>
      </c>
      <c r="X163" s="21">
        <f t="shared" si="828"/>
        <v>0</v>
      </c>
      <c r="Y163" s="131">
        <f t="shared" si="811"/>
        <v>1</v>
      </c>
      <c r="Z163" s="20">
        <f t="shared" si="829"/>
        <v>0</v>
      </c>
      <c r="AA163" s="132"/>
      <c r="AB163" s="20">
        <f t="shared" si="830"/>
        <v>0</v>
      </c>
      <c r="AC163" s="133"/>
      <c r="AD163" s="131">
        <f t="shared" si="831"/>
        <v>1</v>
      </c>
      <c r="AE163" s="20">
        <f t="shared" si="832"/>
        <v>0</v>
      </c>
      <c r="AF163" s="132"/>
      <c r="AG163" s="134">
        <f t="shared" si="833"/>
        <v>0</v>
      </c>
      <c r="AH163" s="80">
        <f t="shared" si="834"/>
        <v>0</v>
      </c>
      <c r="AI163" s="249" t="str">
        <f t="shared" si="605"/>
        <v xml:space="preserve"> </v>
      </c>
      <c r="AJ163" s="135">
        <f t="shared" si="835"/>
        <v>0</v>
      </c>
      <c r="AK163" s="20">
        <f t="shared" si="836"/>
        <v>0</v>
      </c>
      <c r="AL163" s="21">
        <f t="shared" si="837"/>
        <v>0</v>
      </c>
      <c r="AM163" s="131">
        <f t="shared" si="812"/>
        <v>1</v>
      </c>
      <c r="AN163" s="20">
        <f t="shared" si="838"/>
        <v>0</v>
      </c>
      <c r="AO163" s="132"/>
      <c r="AP163" s="20">
        <f t="shared" si="839"/>
        <v>0</v>
      </c>
      <c r="AQ163" s="133"/>
      <c r="AR163" s="131">
        <f t="shared" si="840"/>
        <v>1</v>
      </c>
      <c r="AS163" s="20">
        <f t="shared" si="841"/>
        <v>0</v>
      </c>
      <c r="AT163" s="132"/>
      <c r="AU163" s="134">
        <f t="shared" si="842"/>
        <v>0</v>
      </c>
      <c r="AV163" s="80">
        <f t="shared" si="843"/>
        <v>0</v>
      </c>
      <c r="AW163" s="249" t="str">
        <f t="shared" si="615"/>
        <v xml:space="preserve"> </v>
      </c>
      <c r="AX163" s="135">
        <f t="shared" si="844"/>
        <v>0</v>
      </c>
      <c r="AY163" s="20">
        <f t="shared" si="845"/>
        <v>0</v>
      </c>
      <c r="AZ163" s="21">
        <f t="shared" si="846"/>
        <v>0</v>
      </c>
      <c r="BA163" s="131">
        <f t="shared" si="813"/>
        <v>1</v>
      </c>
      <c r="BB163" s="20">
        <f t="shared" si="847"/>
        <v>0</v>
      </c>
      <c r="BC163" s="132"/>
      <c r="BD163" s="20">
        <f t="shared" si="848"/>
        <v>0</v>
      </c>
      <c r="BE163" s="133"/>
      <c r="BF163" s="131">
        <f t="shared" si="849"/>
        <v>1</v>
      </c>
      <c r="BG163" s="20">
        <f t="shared" si="850"/>
        <v>0</v>
      </c>
      <c r="BH163" s="132"/>
      <c r="BI163" s="134">
        <f t="shared" si="851"/>
        <v>0</v>
      </c>
      <c r="BJ163" s="80">
        <f t="shared" si="852"/>
        <v>0</v>
      </c>
      <c r="BK163" s="249" t="str">
        <f t="shared" si="625"/>
        <v xml:space="preserve"> </v>
      </c>
      <c r="BL163" s="135">
        <f t="shared" si="853"/>
        <v>0</v>
      </c>
      <c r="BM163" s="20">
        <f t="shared" si="854"/>
        <v>0</v>
      </c>
      <c r="BN163" s="21">
        <f t="shared" si="855"/>
        <v>0</v>
      </c>
      <c r="BO163" s="131">
        <f t="shared" si="814"/>
        <v>1</v>
      </c>
      <c r="BP163" s="20">
        <f t="shared" si="856"/>
        <v>0</v>
      </c>
      <c r="BQ163" s="132"/>
      <c r="BR163" s="20">
        <f t="shared" si="857"/>
        <v>0</v>
      </c>
      <c r="BS163" s="133"/>
      <c r="BT163" s="131">
        <f t="shared" si="858"/>
        <v>1</v>
      </c>
      <c r="BU163" s="20">
        <f t="shared" si="859"/>
        <v>0</v>
      </c>
      <c r="BV163" s="132"/>
      <c r="BW163" s="134">
        <f t="shared" si="860"/>
        <v>0</v>
      </c>
      <c r="BX163" s="80">
        <f t="shared" si="861"/>
        <v>0</v>
      </c>
      <c r="BY163" s="249" t="str">
        <f t="shared" si="635"/>
        <v xml:space="preserve"> </v>
      </c>
      <c r="BZ163" s="135">
        <f t="shared" si="862"/>
        <v>0</v>
      </c>
      <c r="CA163" s="20">
        <f t="shared" si="863"/>
        <v>0</v>
      </c>
      <c r="CB163" s="21">
        <f t="shared" si="864"/>
        <v>0</v>
      </c>
      <c r="CC163" s="131">
        <f t="shared" si="815"/>
        <v>1</v>
      </c>
      <c r="CD163" s="20">
        <f t="shared" si="865"/>
        <v>0</v>
      </c>
      <c r="CE163" s="132"/>
      <c r="CF163" s="20">
        <f t="shared" si="866"/>
        <v>0</v>
      </c>
      <c r="CG163" s="133"/>
      <c r="CH163" s="131">
        <f t="shared" si="867"/>
        <v>1</v>
      </c>
      <c r="CI163" s="20">
        <f t="shared" si="868"/>
        <v>0</v>
      </c>
      <c r="CJ163" s="132"/>
      <c r="CK163" s="134">
        <f t="shared" si="869"/>
        <v>0</v>
      </c>
      <c r="CL163" s="80">
        <f t="shared" si="870"/>
        <v>0</v>
      </c>
      <c r="CM163" s="249" t="str">
        <f t="shared" si="645"/>
        <v xml:space="preserve"> </v>
      </c>
      <c r="CN163" s="135">
        <f t="shared" si="871"/>
        <v>0</v>
      </c>
      <c r="CO163" s="20">
        <f t="shared" si="872"/>
        <v>0</v>
      </c>
      <c r="CP163" s="21">
        <f t="shared" si="873"/>
        <v>0</v>
      </c>
      <c r="CQ163" s="131">
        <f t="shared" si="816"/>
        <v>1</v>
      </c>
      <c r="CR163" s="20">
        <f t="shared" si="874"/>
        <v>0</v>
      </c>
      <c r="CS163" s="132"/>
      <c r="CT163" s="20">
        <f t="shared" si="875"/>
        <v>0</v>
      </c>
      <c r="CU163" s="133"/>
      <c r="CV163" s="131">
        <f t="shared" si="876"/>
        <v>1</v>
      </c>
      <c r="CW163" s="20">
        <f t="shared" si="877"/>
        <v>0</v>
      </c>
      <c r="CX163" s="132"/>
      <c r="CY163" s="134">
        <f t="shared" si="878"/>
        <v>0</v>
      </c>
      <c r="CZ163" s="80">
        <f t="shared" si="879"/>
        <v>0</v>
      </c>
      <c r="DA163" s="249" t="str">
        <f t="shared" si="655"/>
        <v xml:space="preserve"> </v>
      </c>
      <c r="DB163" s="135">
        <f t="shared" si="880"/>
        <v>0</v>
      </c>
      <c r="DC163" s="20">
        <f t="shared" si="881"/>
        <v>0</v>
      </c>
      <c r="DD163" s="21">
        <f t="shared" si="882"/>
        <v>0</v>
      </c>
      <c r="DE163" s="131">
        <f t="shared" si="817"/>
        <v>1</v>
      </c>
      <c r="DF163" s="20">
        <f t="shared" si="883"/>
        <v>0</v>
      </c>
      <c r="DG163" s="132"/>
      <c r="DH163" s="20">
        <f t="shared" si="884"/>
        <v>0</v>
      </c>
      <c r="DI163" s="133"/>
      <c r="DJ163" s="131">
        <f t="shared" si="885"/>
        <v>1</v>
      </c>
      <c r="DK163" s="20">
        <f t="shared" si="886"/>
        <v>0</v>
      </c>
      <c r="DL163" s="132"/>
      <c r="DM163" s="134">
        <f t="shared" si="887"/>
        <v>0</v>
      </c>
      <c r="DN163" s="80">
        <f t="shared" si="888"/>
        <v>0</v>
      </c>
      <c r="DO163" s="249" t="str">
        <f t="shared" si="665"/>
        <v xml:space="preserve"> </v>
      </c>
      <c r="DP163" s="135">
        <f t="shared" si="889"/>
        <v>0</v>
      </c>
      <c r="DQ163" s="20">
        <f t="shared" si="890"/>
        <v>0</v>
      </c>
      <c r="DR163" s="21">
        <f t="shared" si="891"/>
        <v>0</v>
      </c>
      <c r="DS163" s="131">
        <f t="shared" si="818"/>
        <v>1</v>
      </c>
      <c r="DT163" s="20">
        <f t="shared" si="892"/>
        <v>0</v>
      </c>
      <c r="DU163" s="132"/>
      <c r="DV163" s="20">
        <f t="shared" si="893"/>
        <v>0</v>
      </c>
      <c r="DW163" s="133"/>
      <c r="DX163" s="131">
        <f t="shared" si="894"/>
        <v>1</v>
      </c>
      <c r="DY163" s="20">
        <f t="shared" si="895"/>
        <v>0</v>
      </c>
      <c r="DZ163" s="132"/>
      <c r="EA163" s="134">
        <f t="shared" si="896"/>
        <v>0</v>
      </c>
      <c r="EB163" s="80">
        <f t="shared" si="897"/>
        <v>0</v>
      </c>
      <c r="EC163" s="249" t="str">
        <f t="shared" si="675"/>
        <v xml:space="preserve"> </v>
      </c>
      <c r="ED163" s="135">
        <f t="shared" si="898"/>
        <v>0</v>
      </c>
      <c r="EE163" s="20">
        <f t="shared" si="899"/>
        <v>0</v>
      </c>
      <c r="EF163" s="21">
        <f t="shared" si="900"/>
        <v>0</v>
      </c>
      <c r="EG163" s="131">
        <f t="shared" si="819"/>
        <v>1</v>
      </c>
      <c r="EH163" s="20">
        <f t="shared" si="901"/>
        <v>0</v>
      </c>
      <c r="EI163" s="132"/>
      <c r="EJ163" s="20">
        <f t="shared" si="902"/>
        <v>0</v>
      </c>
      <c r="EK163" s="133"/>
      <c r="EL163" s="131">
        <f t="shared" si="903"/>
        <v>1</v>
      </c>
      <c r="EM163" s="20">
        <f t="shared" si="904"/>
        <v>0</v>
      </c>
      <c r="EN163" s="132"/>
      <c r="EO163" s="134">
        <f t="shared" si="905"/>
        <v>0</v>
      </c>
      <c r="EP163" s="80">
        <f t="shared" si="906"/>
        <v>0</v>
      </c>
      <c r="EQ163" s="249" t="str">
        <f t="shared" si="685"/>
        <v xml:space="preserve"> </v>
      </c>
      <c r="ER163" s="135">
        <f t="shared" si="907"/>
        <v>0</v>
      </c>
      <c r="ES163" s="20">
        <f t="shared" si="908"/>
        <v>0</v>
      </c>
      <c r="ET163" s="21">
        <f t="shared" si="909"/>
        <v>0</v>
      </c>
      <c r="EU163" s="131">
        <f t="shared" si="820"/>
        <v>1</v>
      </c>
      <c r="EV163" s="20">
        <f t="shared" si="910"/>
        <v>0</v>
      </c>
      <c r="EW163" s="132"/>
      <c r="EX163" s="20">
        <f t="shared" si="911"/>
        <v>0</v>
      </c>
      <c r="EY163" s="133"/>
      <c r="EZ163" s="131">
        <f t="shared" si="912"/>
        <v>1</v>
      </c>
      <c r="FA163" s="20">
        <f t="shared" si="913"/>
        <v>0</v>
      </c>
      <c r="FB163" s="132"/>
      <c r="FC163" s="134">
        <f t="shared" si="914"/>
        <v>0</v>
      </c>
      <c r="FD163" s="80">
        <f t="shared" si="915"/>
        <v>0</v>
      </c>
      <c r="FE163" s="249" t="str">
        <f t="shared" si="695"/>
        <v xml:space="preserve"> </v>
      </c>
      <c r="FO163" s="129" t="str">
        <f t="shared" si="809"/>
        <v>B/V</v>
      </c>
    </row>
    <row r="164" spans="2:171" x14ac:dyDescent="0.25">
      <c r="B164" s="130" t="s">
        <v>315</v>
      </c>
      <c r="C164" s="121"/>
      <c r="D164" s="256"/>
      <c r="E164" s="416" t="str">
        <f>'Pályáztatási szakasz'!E165:F165</f>
        <v>Költségelem megnevezés…</v>
      </c>
      <c r="F164" s="416"/>
      <c r="G164" s="250">
        <f>'Pályáztatási szakasz'!G165</f>
        <v>0</v>
      </c>
      <c r="H164" s="251">
        <f>'Pályáztatási szakasz'!AT165</f>
        <v>0</v>
      </c>
      <c r="I164" s="20">
        <f>'Pályáztatási szakasz'!AW165</f>
        <v>0</v>
      </c>
      <c r="J164" s="67">
        <f t="shared" si="810"/>
        <v>0</v>
      </c>
      <c r="K164" s="131">
        <f>'Pályáztatási szakasz'!AY165</f>
        <v>1</v>
      </c>
      <c r="L164" s="20">
        <f t="shared" si="821"/>
        <v>0</v>
      </c>
      <c r="M164" s="132"/>
      <c r="N164" s="20">
        <f t="shared" si="822"/>
        <v>0</v>
      </c>
      <c r="O164" s="133"/>
      <c r="P164" s="131">
        <f>'Pályáztatási szakasz'!BD165</f>
        <v>1</v>
      </c>
      <c r="Q164" s="20">
        <f t="shared" si="823"/>
        <v>0</v>
      </c>
      <c r="R164" s="132"/>
      <c r="S164" s="184">
        <f t="shared" si="824"/>
        <v>0</v>
      </c>
      <c r="T164" s="40">
        <f>'Pályáztatási szakasz'!W165</f>
        <v>0</v>
      </c>
      <c r="U164" s="249" t="str">
        <f t="shared" si="825"/>
        <v xml:space="preserve"> </v>
      </c>
      <c r="V164" s="135">
        <f t="shared" si="826"/>
        <v>0</v>
      </c>
      <c r="W164" s="20">
        <f t="shared" si="827"/>
        <v>0</v>
      </c>
      <c r="X164" s="21">
        <f t="shared" si="828"/>
        <v>0</v>
      </c>
      <c r="Y164" s="131">
        <f t="shared" si="811"/>
        <v>1</v>
      </c>
      <c r="Z164" s="20">
        <f t="shared" si="829"/>
        <v>0</v>
      </c>
      <c r="AA164" s="132"/>
      <c r="AB164" s="20">
        <f t="shared" si="830"/>
        <v>0</v>
      </c>
      <c r="AC164" s="133"/>
      <c r="AD164" s="131">
        <f t="shared" si="831"/>
        <v>1</v>
      </c>
      <c r="AE164" s="20">
        <f t="shared" si="832"/>
        <v>0</v>
      </c>
      <c r="AF164" s="132"/>
      <c r="AG164" s="134">
        <f t="shared" si="833"/>
        <v>0</v>
      </c>
      <c r="AH164" s="80">
        <f t="shared" si="834"/>
        <v>0</v>
      </c>
      <c r="AI164" s="249" t="str">
        <f t="shared" si="605"/>
        <v xml:space="preserve"> </v>
      </c>
      <c r="AJ164" s="135">
        <f t="shared" si="835"/>
        <v>0</v>
      </c>
      <c r="AK164" s="20">
        <f t="shared" si="836"/>
        <v>0</v>
      </c>
      <c r="AL164" s="21">
        <f t="shared" si="837"/>
        <v>0</v>
      </c>
      <c r="AM164" s="131">
        <f t="shared" si="812"/>
        <v>1</v>
      </c>
      <c r="AN164" s="20">
        <f t="shared" si="838"/>
        <v>0</v>
      </c>
      <c r="AO164" s="132"/>
      <c r="AP164" s="20">
        <f t="shared" si="839"/>
        <v>0</v>
      </c>
      <c r="AQ164" s="133"/>
      <c r="AR164" s="131">
        <f t="shared" si="840"/>
        <v>1</v>
      </c>
      <c r="AS164" s="20">
        <f t="shared" si="841"/>
        <v>0</v>
      </c>
      <c r="AT164" s="132"/>
      <c r="AU164" s="134">
        <f t="shared" si="842"/>
        <v>0</v>
      </c>
      <c r="AV164" s="80">
        <f t="shared" si="843"/>
        <v>0</v>
      </c>
      <c r="AW164" s="249" t="str">
        <f t="shared" si="615"/>
        <v xml:space="preserve"> </v>
      </c>
      <c r="AX164" s="135">
        <f t="shared" si="844"/>
        <v>0</v>
      </c>
      <c r="AY164" s="20">
        <f t="shared" si="845"/>
        <v>0</v>
      </c>
      <c r="AZ164" s="21">
        <f t="shared" si="846"/>
        <v>0</v>
      </c>
      <c r="BA164" s="131">
        <f t="shared" si="813"/>
        <v>1</v>
      </c>
      <c r="BB164" s="20">
        <f t="shared" si="847"/>
        <v>0</v>
      </c>
      <c r="BC164" s="132"/>
      <c r="BD164" s="20">
        <f t="shared" si="848"/>
        <v>0</v>
      </c>
      <c r="BE164" s="133"/>
      <c r="BF164" s="131">
        <f t="shared" si="849"/>
        <v>1</v>
      </c>
      <c r="BG164" s="20">
        <f t="shared" si="850"/>
        <v>0</v>
      </c>
      <c r="BH164" s="132"/>
      <c r="BI164" s="134">
        <f t="shared" si="851"/>
        <v>0</v>
      </c>
      <c r="BJ164" s="80">
        <f t="shared" si="852"/>
        <v>0</v>
      </c>
      <c r="BK164" s="249" t="str">
        <f t="shared" si="625"/>
        <v xml:space="preserve"> </v>
      </c>
      <c r="BL164" s="135">
        <f t="shared" si="853"/>
        <v>0</v>
      </c>
      <c r="BM164" s="20">
        <f t="shared" si="854"/>
        <v>0</v>
      </c>
      <c r="BN164" s="21">
        <f t="shared" si="855"/>
        <v>0</v>
      </c>
      <c r="BO164" s="131">
        <f t="shared" si="814"/>
        <v>1</v>
      </c>
      <c r="BP164" s="20">
        <f t="shared" si="856"/>
        <v>0</v>
      </c>
      <c r="BQ164" s="132"/>
      <c r="BR164" s="20">
        <f t="shared" si="857"/>
        <v>0</v>
      </c>
      <c r="BS164" s="133"/>
      <c r="BT164" s="131">
        <f t="shared" si="858"/>
        <v>1</v>
      </c>
      <c r="BU164" s="20">
        <f t="shared" si="859"/>
        <v>0</v>
      </c>
      <c r="BV164" s="132"/>
      <c r="BW164" s="134">
        <f t="shared" si="860"/>
        <v>0</v>
      </c>
      <c r="BX164" s="80">
        <f t="shared" si="861"/>
        <v>0</v>
      </c>
      <c r="BY164" s="249" t="str">
        <f t="shared" si="635"/>
        <v xml:space="preserve"> </v>
      </c>
      <c r="BZ164" s="135">
        <f t="shared" si="862"/>
        <v>0</v>
      </c>
      <c r="CA164" s="20">
        <f t="shared" si="863"/>
        <v>0</v>
      </c>
      <c r="CB164" s="21">
        <f t="shared" si="864"/>
        <v>0</v>
      </c>
      <c r="CC164" s="131">
        <f t="shared" si="815"/>
        <v>1</v>
      </c>
      <c r="CD164" s="20">
        <f t="shared" si="865"/>
        <v>0</v>
      </c>
      <c r="CE164" s="132"/>
      <c r="CF164" s="20">
        <f t="shared" si="866"/>
        <v>0</v>
      </c>
      <c r="CG164" s="133"/>
      <c r="CH164" s="131">
        <f t="shared" si="867"/>
        <v>1</v>
      </c>
      <c r="CI164" s="20">
        <f t="shared" si="868"/>
        <v>0</v>
      </c>
      <c r="CJ164" s="132"/>
      <c r="CK164" s="134">
        <f t="shared" si="869"/>
        <v>0</v>
      </c>
      <c r="CL164" s="80">
        <f t="shared" si="870"/>
        <v>0</v>
      </c>
      <c r="CM164" s="249" t="str">
        <f t="shared" si="645"/>
        <v xml:space="preserve"> </v>
      </c>
      <c r="CN164" s="135">
        <f t="shared" si="871"/>
        <v>0</v>
      </c>
      <c r="CO164" s="20">
        <f t="shared" si="872"/>
        <v>0</v>
      </c>
      <c r="CP164" s="21">
        <f t="shared" si="873"/>
        <v>0</v>
      </c>
      <c r="CQ164" s="131">
        <f t="shared" si="816"/>
        <v>1</v>
      </c>
      <c r="CR164" s="20">
        <f t="shared" si="874"/>
        <v>0</v>
      </c>
      <c r="CS164" s="132"/>
      <c r="CT164" s="20">
        <f t="shared" si="875"/>
        <v>0</v>
      </c>
      <c r="CU164" s="133"/>
      <c r="CV164" s="131">
        <f t="shared" si="876"/>
        <v>1</v>
      </c>
      <c r="CW164" s="20">
        <f t="shared" si="877"/>
        <v>0</v>
      </c>
      <c r="CX164" s="132"/>
      <c r="CY164" s="134">
        <f t="shared" si="878"/>
        <v>0</v>
      </c>
      <c r="CZ164" s="80">
        <f t="shared" si="879"/>
        <v>0</v>
      </c>
      <c r="DA164" s="249" t="str">
        <f t="shared" si="655"/>
        <v xml:space="preserve"> </v>
      </c>
      <c r="DB164" s="135">
        <f t="shared" si="880"/>
        <v>0</v>
      </c>
      <c r="DC164" s="20">
        <f t="shared" si="881"/>
        <v>0</v>
      </c>
      <c r="DD164" s="21">
        <f t="shared" si="882"/>
        <v>0</v>
      </c>
      <c r="DE164" s="131">
        <f t="shared" si="817"/>
        <v>1</v>
      </c>
      <c r="DF164" s="20">
        <f t="shared" si="883"/>
        <v>0</v>
      </c>
      <c r="DG164" s="132"/>
      <c r="DH164" s="20">
        <f t="shared" si="884"/>
        <v>0</v>
      </c>
      <c r="DI164" s="133"/>
      <c r="DJ164" s="131">
        <f t="shared" si="885"/>
        <v>1</v>
      </c>
      <c r="DK164" s="20">
        <f t="shared" si="886"/>
        <v>0</v>
      </c>
      <c r="DL164" s="132"/>
      <c r="DM164" s="134">
        <f t="shared" si="887"/>
        <v>0</v>
      </c>
      <c r="DN164" s="80">
        <f t="shared" si="888"/>
        <v>0</v>
      </c>
      <c r="DO164" s="249" t="str">
        <f t="shared" si="665"/>
        <v xml:space="preserve"> </v>
      </c>
      <c r="DP164" s="135">
        <f t="shared" si="889"/>
        <v>0</v>
      </c>
      <c r="DQ164" s="20">
        <f t="shared" si="890"/>
        <v>0</v>
      </c>
      <c r="DR164" s="21">
        <f t="shared" si="891"/>
        <v>0</v>
      </c>
      <c r="DS164" s="131">
        <f t="shared" si="818"/>
        <v>1</v>
      </c>
      <c r="DT164" s="20">
        <f t="shared" si="892"/>
        <v>0</v>
      </c>
      <c r="DU164" s="132"/>
      <c r="DV164" s="20">
        <f t="shared" si="893"/>
        <v>0</v>
      </c>
      <c r="DW164" s="133"/>
      <c r="DX164" s="131">
        <f t="shared" si="894"/>
        <v>1</v>
      </c>
      <c r="DY164" s="20">
        <f t="shared" si="895"/>
        <v>0</v>
      </c>
      <c r="DZ164" s="132"/>
      <c r="EA164" s="134">
        <f t="shared" si="896"/>
        <v>0</v>
      </c>
      <c r="EB164" s="80">
        <f t="shared" si="897"/>
        <v>0</v>
      </c>
      <c r="EC164" s="249" t="str">
        <f t="shared" si="675"/>
        <v xml:space="preserve"> </v>
      </c>
      <c r="ED164" s="135">
        <f t="shared" si="898"/>
        <v>0</v>
      </c>
      <c r="EE164" s="20">
        <f t="shared" si="899"/>
        <v>0</v>
      </c>
      <c r="EF164" s="21">
        <f t="shared" si="900"/>
        <v>0</v>
      </c>
      <c r="EG164" s="131">
        <f t="shared" si="819"/>
        <v>1</v>
      </c>
      <c r="EH164" s="20">
        <f t="shared" si="901"/>
        <v>0</v>
      </c>
      <c r="EI164" s="132"/>
      <c r="EJ164" s="20">
        <f t="shared" si="902"/>
        <v>0</v>
      </c>
      <c r="EK164" s="133"/>
      <c r="EL164" s="131">
        <f t="shared" si="903"/>
        <v>1</v>
      </c>
      <c r="EM164" s="20">
        <f t="shared" si="904"/>
        <v>0</v>
      </c>
      <c r="EN164" s="132"/>
      <c r="EO164" s="134">
        <f t="shared" si="905"/>
        <v>0</v>
      </c>
      <c r="EP164" s="80">
        <f t="shared" si="906"/>
        <v>0</v>
      </c>
      <c r="EQ164" s="249" t="str">
        <f t="shared" si="685"/>
        <v xml:space="preserve"> </v>
      </c>
      <c r="ER164" s="135">
        <f t="shared" si="907"/>
        <v>0</v>
      </c>
      <c r="ES164" s="20">
        <f t="shared" si="908"/>
        <v>0</v>
      </c>
      <c r="ET164" s="21">
        <f t="shared" si="909"/>
        <v>0</v>
      </c>
      <c r="EU164" s="131">
        <f t="shared" si="820"/>
        <v>1</v>
      </c>
      <c r="EV164" s="20">
        <f t="shared" si="910"/>
        <v>0</v>
      </c>
      <c r="EW164" s="132"/>
      <c r="EX164" s="20">
        <f t="shared" si="911"/>
        <v>0</v>
      </c>
      <c r="EY164" s="133"/>
      <c r="EZ164" s="131">
        <f t="shared" si="912"/>
        <v>1</v>
      </c>
      <c r="FA164" s="20">
        <f t="shared" si="913"/>
        <v>0</v>
      </c>
      <c r="FB164" s="132"/>
      <c r="FC164" s="134">
        <f t="shared" si="914"/>
        <v>0</v>
      </c>
      <c r="FD164" s="80">
        <f t="shared" si="915"/>
        <v>0</v>
      </c>
      <c r="FE164" s="249" t="str">
        <f t="shared" si="695"/>
        <v xml:space="preserve"> </v>
      </c>
      <c r="FO164" s="129" t="str">
        <f t="shared" si="809"/>
        <v>B/V</v>
      </c>
    </row>
    <row r="165" spans="2:171" x14ac:dyDescent="0.25">
      <c r="B165" s="130" t="s">
        <v>316</v>
      </c>
      <c r="C165" s="121"/>
      <c r="D165" s="256"/>
      <c r="E165" s="416" t="str">
        <f>'Pályáztatási szakasz'!E166:F166</f>
        <v>Költségelem megnevezés…</v>
      </c>
      <c r="F165" s="416"/>
      <c r="G165" s="250">
        <f>'Pályáztatási szakasz'!G166</f>
        <v>0</v>
      </c>
      <c r="H165" s="251">
        <f>'Pályáztatási szakasz'!AT166</f>
        <v>0</v>
      </c>
      <c r="I165" s="20">
        <f>'Pályáztatási szakasz'!AW166</f>
        <v>0</v>
      </c>
      <c r="J165" s="67">
        <f t="shared" si="810"/>
        <v>0</v>
      </c>
      <c r="K165" s="131">
        <f>'Pályáztatási szakasz'!AY166</f>
        <v>1</v>
      </c>
      <c r="L165" s="20">
        <f t="shared" si="821"/>
        <v>0</v>
      </c>
      <c r="M165" s="132"/>
      <c r="N165" s="20">
        <f t="shared" si="822"/>
        <v>0</v>
      </c>
      <c r="O165" s="133"/>
      <c r="P165" s="131">
        <f>'Pályáztatási szakasz'!BD166</f>
        <v>1</v>
      </c>
      <c r="Q165" s="20">
        <f t="shared" si="823"/>
        <v>0</v>
      </c>
      <c r="R165" s="132"/>
      <c r="S165" s="184">
        <f t="shared" si="824"/>
        <v>0</v>
      </c>
      <c r="T165" s="40">
        <f>'Pályáztatási szakasz'!W166</f>
        <v>0</v>
      </c>
      <c r="U165" s="249" t="str">
        <f t="shared" si="825"/>
        <v xml:space="preserve"> </v>
      </c>
      <c r="V165" s="135">
        <f t="shared" si="826"/>
        <v>0</v>
      </c>
      <c r="W165" s="20">
        <f t="shared" si="827"/>
        <v>0</v>
      </c>
      <c r="X165" s="21">
        <f t="shared" si="828"/>
        <v>0</v>
      </c>
      <c r="Y165" s="131">
        <f t="shared" si="811"/>
        <v>1</v>
      </c>
      <c r="Z165" s="20">
        <f t="shared" si="829"/>
        <v>0</v>
      </c>
      <c r="AA165" s="132"/>
      <c r="AB165" s="20">
        <f t="shared" si="830"/>
        <v>0</v>
      </c>
      <c r="AC165" s="133"/>
      <c r="AD165" s="131">
        <f t="shared" si="831"/>
        <v>1</v>
      </c>
      <c r="AE165" s="20">
        <f t="shared" si="832"/>
        <v>0</v>
      </c>
      <c r="AF165" s="132"/>
      <c r="AG165" s="134">
        <f t="shared" si="833"/>
        <v>0</v>
      </c>
      <c r="AH165" s="80">
        <f t="shared" si="834"/>
        <v>0</v>
      </c>
      <c r="AI165" s="249" t="str">
        <f t="shared" si="605"/>
        <v xml:space="preserve"> </v>
      </c>
      <c r="AJ165" s="135">
        <f t="shared" si="835"/>
        <v>0</v>
      </c>
      <c r="AK165" s="20">
        <f t="shared" si="836"/>
        <v>0</v>
      </c>
      <c r="AL165" s="21">
        <f t="shared" si="837"/>
        <v>0</v>
      </c>
      <c r="AM165" s="131">
        <f t="shared" si="812"/>
        <v>1</v>
      </c>
      <c r="AN165" s="20">
        <f t="shared" si="838"/>
        <v>0</v>
      </c>
      <c r="AO165" s="132"/>
      <c r="AP165" s="20">
        <f t="shared" si="839"/>
        <v>0</v>
      </c>
      <c r="AQ165" s="133"/>
      <c r="AR165" s="131">
        <f t="shared" si="840"/>
        <v>1</v>
      </c>
      <c r="AS165" s="20">
        <f t="shared" si="841"/>
        <v>0</v>
      </c>
      <c r="AT165" s="132"/>
      <c r="AU165" s="134">
        <f t="shared" si="842"/>
        <v>0</v>
      </c>
      <c r="AV165" s="80">
        <f t="shared" si="843"/>
        <v>0</v>
      </c>
      <c r="AW165" s="249" t="str">
        <f t="shared" si="615"/>
        <v xml:space="preserve"> </v>
      </c>
      <c r="AX165" s="135">
        <f t="shared" si="844"/>
        <v>0</v>
      </c>
      <c r="AY165" s="20">
        <f t="shared" si="845"/>
        <v>0</v>
      </c>
      <c r="AZ165" s="21">
        <f t="shared" si="846"/>
        <v>0</v>
      </c>
      <c r="BA165" s="131">
        <f t="shared" si="813"/>
        <v>1</v>
      </c>
      <c r="BB165" s="20">
        <f t="shared" si="847"/>
        <v>0</v>
      </c>
      <c r="BC165" s="132"/>
      <c r="BD165" s="20">
        <f t="shared" si="848"/>
        <v>0</v>
      </c>
      <c r="BE165" s="133"/>
      <c r="BF165" s="131">
        <f t="shared" si="849"/>
        <v>1</v>
      </c>
      <c r="BG165" s="20">
        <f t="shared" si="850"/>
        <v>0</v>
      </c>
      <c r="BH165" s="132"/>
      <c r="BI165" s="134">
        <f t="shared" si="851"/>
        <v>0</v>
      </c>
      <c r="BJ165" s="80">
        <f t="shared" si="852"/>
        <v>0</v>
      </c>
      <c r="BK165" s="249" t="str">
        <f t="shared" si="625"/>
        <v xml:space="preserve"> </v>
      </c>
      <c r="BL165" s="135">
        <f t="shared" si="853"/>
        <v>0</v>
      </c>
      <c r="BM165" s="20">
        <f t="shared" si="854"/>
        <v>0</v>
      </c>
      <c r="BN165" s="21">
        <f t="shared" si="855"/>
        <v>0</v>
      </c>
      <c r="BO165" s="131">
        <f t="shared" si="814"/>
        <v>1</v>
      </c>
      <c r="BP165" s="20">
        <f t="shared" si="856"/>
        <v>0</v>
      </c>
      <c r="BQ165" s="132"/>
      <c r="BR165" s="20">
        <f t="shared" si="857"/>
        <v>0</v>
      </c>
      <c r="BS165" s="133"/>
      <c r="BT165" s="131">
        <f t="shared" si="858"/>
        <v>1</v>
      </c>
      <c r="BU165" s="20">
        <f t="shared" si="859"/>
        <v>0</v>
      </c>
      <c r="BV165" s="132"/>
      <c r="BW165" s="134">
        <f t="shared" si="860"/>
        <v>0</v>
      </c>
      <c r="BX165" s="80">
        <f t="shared" si="861"/>
        <v>0</v>
      </c>
      <c r="BY165" s="249" t="str">
        <f t="shared" si="635"/>
        <v xml:space="preserve"> </v>
      </c>
      <c r="BZ165" s="135">
        <f t="shared" si="862"/>
        <v>0</v>
      </c>
      <c r="CA165" s="20">
        <f t="shared" si="863"/>
        <v>0</v>
      </c>
      <c r="CB165" s="21">
        <f t="shared" si="864"/>
        <v>0</v>
      </c>
      <c r="CC165" s="131">
        <f t="shared" si="815"/>
        <v>1</v>
      </c>
      <c r="CD165" s="20">
        <f t="shared" si="865"/>
        <v>0</v>
      </c>
      <c r="CE165" s="132"/>
      <c r="CF165" s="20">
        <f t="shared" si="866"/>
        <v>0</v>
      </c>
      <c r="CG165" s="133"/>
      <c r="CH165" s="131">
        <f t="shared" si="867"/>
        <v>1</v>
      </c>
      <c r="CI165" s="20">
        <f t="shared" si="868"/>
        <v>0</v>
      </c>
      <c r="CJ165" s="132"/>
      <c r="CK165" s="134">
        <f t="shared" si="869"/>
        <v>0</v>
      </c>
      <c r="CL165" s="80">
        <f t="shared" si="870"/>
        <v>0</v>
      </c>
      <c r="CM165" s="249" t="str">
        <f t="shared" si="645"/>
        <v xml:space="preserve"> </v>
      </c>
      <c r="CN165" s="135">
        <f t="shared" si="871"/>
        <v>0</v>
      </c>
      <c r="CO165" s="20">
        <f t="shared" si="872"/>
        <v>0</v>
      </c>
      <c r="CP165" s="21">
        <f t="shared" si="873"/>
        <v>0</v>
      </c>
      <c r="CQ165" s="131">
        <f t="shared" si="816"/>
        <v>1</v>
      </c>
      <c r="CR165" s="20">
        <f t="shared" si="874"/>
        <v>0</v>
      </c>
      <c r="CS165" s="132"/>
      <c r="CT165" s="20">
        <f t="shared" si="875"/>
        <v>0</v>
      </c>
      <c r="CU165" s="133"/>
      <c r="CV165" s="131">
        <f t="shared" si="876"/>
        <v>1</v>
      </c>
      <c r="CW165" s="20">
        <f t="shared" si="877"/>
        <v>0</v>
      </c>
      <c r="CX165" s="132"/>
      <c r="CY165" s="134">
        <f t="shared" si="878"/>
        <v>0</v>
      </c>
      <c r="CZ165" s="80">
        <f t="shared" si="879"/>
        <v>0</v>
      </c>
      <c r="DA165" s="249" t="str">
        <f t="shared" si="655"/>
        <v xml:space="preserve"> </v>
      </c>
      <c r="DB165" s="135">
        <f t="shared" si="880"/>
        <v>0</v>
      </c>
      <c r="DC165" s="20">
        <f t="shared" si="881"/>
        <v>0</v>
      </c>
      <c r="DD165" s="21">
        <f t="shared" si="882"/>
        <v>0</v>
      </c>
      <c r="DE165" s="131">
        <f t="shared" si="817"/>
        <v>1</v>
      </c>
      <c r="DF165" s="20">
        <f t="shared" si="883"/>
        <v>0</v>
      </c>
      <c r="DG165" s="132"/>
      <c r="DH165" s="20">
        <f t="shared" si="884"/>
        <v>0</v>
      </c>
      <c r="DI165" s="133"/>
      <c r="DJ165" s="131">
        <f t="shared" si="885"/>
        <v>1</v>
      </c>
      <c r="DK165" s="20">
        <f t="shared" si="886"/>
        <v>0</v>
      </c>
      <c r="DL165" s="132"/>
      <c r="DM165" s="134">
        <f t="shared" si="887"/>
        <v>0</v>
      </c>
      <c r="DN165" s="80">
        <f t="shared" si="888"/>
        <v>0</v>
      </c>
      <c r="DO165" s="249" t="str">
        <f t="shared" si="665"/>
        <v xml:space="preserve"> </v>
      </c>
      <c r="DP165" s="135">
        <f t="shared" si="889"/>
        <v>0</v>
      </c>
      <c r="DQ165" s="20">
        <f t="shared" si="890"/>
        <v>0</v>
      </c>
      <c r="DR165" s="21">
        <f t="shared" si="891"/>
        <v>0</v>
      </c>
      <c r="DS165" s="131">
        <f t="shared" si="818"/>
        <v>1</v>
      </c>
      <c r="DT165" s="20">
        <f t="shared" si="892"/>
        <v>0</v>
      </c>
      <c r="DU165" s="132"/>
      <c r="DV165" s="20">
        <f t="shared" si="893"/>
        <v>0</v>
      </c>
      <c r="DW165" s="133"/>
      <c r="DX165" s="131">
        <f t="shared" si="894"/>
        <v>1</v>
      </c>
      <c r="DY165" s="20">
        <f t="shared" si="895"/>
        <v>0</v>
      </c>
      <c r="DZ165" s="132"/>
      <c r="EA165" s="134">
        <f t="shared" si="896"/>
        <v>0</v>
      </c>
      <c r="EB165" s="80">
        <f t="shared" si="897"/>
        <v>0</v>
      </c>
      <c r="EC165" s="249" t="str">
        <f t="shared" si="675"/>
        <v xml:space="preserve"> </v>
      </c>
      <c r="ED165" s="135">
        <f t="shared" si="898"/>
        <v>0</v>
      </c>
      <c r="EE165" s="20">
        <f t="shared" si="899"/>
        <v>0</v>
      </c>
      <c r="EF165" s="21">
        <f t="shared" si="900"/>
        <v>0</v>
      </c>
      <c r="EG165" s="131">
        <f t="shared" si="819"/>
        <v>1</v>
      </c>
      <c r="EH165" s="20">
        <f t="shared" si="901"/>
        <v>0</v>
      </c>
      <c r="EI165" s="132"/>
      <c r="EJ165" s="20">
        <f t="shared" si="902"/>
        <v>0</v>
      </c>
      <c r="EK165" s="133"/>
      <c r="EL165" s="131">
        <f t="shared" si="903"/>
        <v>1</v>
      </c>
      <c r="EM165" s="20">
        <f t="shared" si="904"/>
        <v>0</v>
      </c>
      <c r="EN165" s="132"/>
      <c r="EO165" s="134">
        <f t="shared" si="905"/>
        <v>0</v>
      </c>
      <c r="EP165" s="80">
        <f t="shared" si="906"/>
        <v>0</v>
      </c>
      <c r="EQ165" s="249" t="str">
        <f t="shared" si="685"/>
        <v xml:space="preserve"> </v>
      </c>
      <c r="ER165" s="135">
        <f t="shared" si="907"/>
        <v>0</v>
      </c>
      <c r="ES165" s="20">
        <f t="shared" si="908"/>
        <v>0</v>
      </c>
      <c r="ET165" s="21">
        <f t="shared" si="909"/>
        <v>0</v>
      </c>
      <c r="EU165" s="131">
        <f t="shared" si="820"/>
        <v>1</v>
      </c>
      <c r="EV165" s="20">
        <f t="shared" si="910"/>
        <v>0</v>
      </c>
      <c r="EW165" s="132"/>
      <c r="EX165" s="20">
        <f t="shared" si="911"/>
        <v>0</v>
      </c>
      <c r="EY165" s="133"/>
      <c r="EZ165" s="131">
        <f t="shared" si="912"/>
        <v>1</v>
      </c>
      <c r="FA165" s="20">
        <f t="shared" si="913"/>
        <v>0</v>
      </c>
      <c r="FB165" s="132"/>
      <c r="FC165" s="134">
        <f t="shared" si="914"/>
        <v>0</v>
      </c>
      <c r="FD165" s="80">
        <f t="shared" si="915"/>
        <v>0</v>
      </c>
      <c r="FE165" s="249" t="str">
        <f t="shared" si="695"/>
        <v xml:space="preserve"> </v>
      </c>
      <c r="FO165" s="129" t="str">
        <f t="shared" si="809"/>
        <v>B/V</v>
      </c>
    </row>
    <row r="166" spans="2:171" x14ac:dyDescent="0.25">
      <c r="B166" s="130" t="s">
        <v>317</v>
      </c>
      <c r="C166" s="121"/>
      <c r="D166" s="256"/>
      <c r="E166" s="416" t="str">
        <f>'Pályáztatási szakasz'!E167:F167</f>
        <v>Költségelem megnevezés…</v>
      </c>
      <c r="F166" s="416"/>
      <c r="G166" s="250">
        <f>'Pályáztatási szakasz'!G167</f>
        <v>0</v>
      </c>
      <c r="H166" s="251">
        <f>'Pályáztatási szakasz'!AT167</f>
        <v>0</v>
      </c>
      <c r="I166" s="20">
        <f>'Pályáztatási szakasz'!AW167</f>
        <v>0</v>
      </c>
      <c r="J166" s="67">
        <f t="shared" si="810"/>
        <v>0</v>
      </c>
      <c r="K166" s="131">
        <f>'Pályáztatási szakasz'!AY167</f>
        <v>1</v>
      </c>
      <c r="L166" s="20">
        <f t="shared" si="821"/>
        <v>0</v>
      </c>
      <c r="M166" s="132"/>
      <c r="N166" s="20">
        <f t="shared" si="822"/>
        <v>0</v>
      </c>
      <c r="O166" s="133"/>
      <c r="P166" s="131">
        <f>'Pályáztatási szakasz'!BD167</f>
        <v>1</v>
      </c>
      <c r="Q166" s="20">
        <f t="shared" si="823"/>
        <v>0</v>
      </c>
      <c r="R166" s="132"/>
      <c r="S166" s="184">
        <f t="shared" si="824"/>
        <v>0</v>
      </c>
      <c r="T166" s="40">
        <f>'Pályáztatási szakasz'!W167</f>
        <v>0</v>
      </c>
      <c r="U166" s="249" t="str">
        <f t="shared" si="825"/>
        <v xml:space="preserve"> </v>
      </c>
      <c r="V166" s="135">
        <f t="shared" si="826"/>
        <v>0</v>
      </c>
      <c r="W166" s="20">
        <f t="shared" si="827"/>
        <v>0</v>
      </c>
      <c r="X166" s="21">
        <f t="shared" si="828"/>
        <v>0</v>
      </c>
      <c r="Y166" s="131">
        <f t="shared" si="811"/>
        <v>1</v>
      </c>
      <c r="Z166" s="20">
        <f t="shared" si="829"/>
        <v>0</v>
      </c>
      <c r="AA166" s="132"/>
      <c r="AB166" s="20">
        <f t="shared" si="830"/>
        <v>0</v>
      </c>
      <c r="AC166" s="133"/>
      <c r="AD166" s="131">
        <f t="shared" si="831"/>
        <v>1</v>
      </c>
      <c r="AE166" s="20">
        <f t="shared" si="832"/>
        <v>0</v>
      </c>
      <c r="AF166" s="132"/>
      <c r="AG166" s="134">
        <f t="shared" si="833"/>
        <v>0</v>
      </c>
      <c r="AH166" s="80">
        <f t="shared" si="834"/>
        <v>0</v>
      </c>
      <c r="AI166" s="249" t="str">
        <f t="shared" si="605"/>
        <v xml:space="preserve"> </v>
      </c>
      <c r="AJ166" s="135">
        <f t="shared" si="835"/>
        <v>0</v>
      </c>
      <c r="AK166" s="20">
        <f t="shared" si="836"/>
        <v>0</v>
      </c>
      <c r="AL166" s="21">
        <f t="shared" si="837"/>
        <v>0</v>
      </c>
      <c r="AM166" s="131">
        <f t="shared" si="812"/>
        <v>1</v>
      </c>
      <c r="AN166" s="20">
        <f t="shared" si="838"/>
        <v>0</v>
      </c>
      <c r="AO166" s="132"/>
      <c r="AP166" s="20">
        <f t="shared" si="839"/>
        <v>0</v>
      </c>
      <c r="AQ166" s="133"/>
      <c r="AR166" s="131">
        <f t="shared" si="840"/>
        <v>1</v>
      </c>
      <c r="AS166" s="20">
        <f t="shared" si="841"/>
        <v>0</v>
      </c>
      <c r="AT166" s="132"/>
      <c r="AU166" s="134">
        <f t="shared" si="842"/>
        <v>0</v>
      </c>
      <c r="AV166" s="80">
        <f t="shared" si="843"/>
        <v>0</v>
      </c>
      <c r="AW166" s="249" t="str">
        <f t="shared" si="615"/>
        <v xml:space="preserve"> </v>
      </c>
      <c r="AX166" s="135">
        <f t="shared" si="844"/>
        <v>0</v>
      </c>
      <c r="AY166" s="20">
        <f t="shared" si="845"/>
        <v>0</v>
      </c>
      <c r="AZ166" s="21">
        <f t="shared" si="846"/>
        <v>0</v>
      </c>
      <c r="BA166" s="131">
        <f t="shared" si="813"/>
        <v>1</v>
      </c>
      <c r="BB166" s="20">
        <f t="shared" si="847"/>
        <v>0</v>
      </c>
      <c r="BC166" s="132"/>
      <c r="BD166" s="20">
        <f t="shared" si="848"/>
        <v>0</v>
      </c>
      <c r="BE166" s="133"/>
      <c r="BF166" s="131">
        <f t="shared" si="849"/>
        <v>1</v>
      </c>
      <c r="BG166" s="20">
        <f t="shared" si="850"/>
        <v>0</v>
      </c>
      <c r="BH166" s="132"/>
      <c r="BI166" s="134">
        <f t="shared" si="851"/>
        <v>0</v>
      </c>
      <c r="BJ166" s="80">
        <f t="shared" si="852"/>
        <v>0</v>
      </c>
      <c r="BK166" s="249" t="str">
        <f t="shared" si="625"/>
        <v xml:space="preserve"> </v>
      </c>
      <c r="BL166" s="135">
        <f t="shared" si="853"/>
        <v>0</v>
      </c>
      <c r="BM166" s="20">
        <f t="shared" si="854"/>
        <v>0</v>
      </c>
      <c r="BN166" s="21">
        <f t="shared" si="855"/>
        <v>0</v>
      </c>
      <c r="BO166" s="131">
        <f t="shared" si="814"/>
        <v>1</v>
      </c>
      <c r="BP166" s="20">
        <f t="shared" si="856"/>
        <v>0</v>
      </c>
      <c r="BQ166" s="132"/>
      <c r="BR166" s="20">
        <f t="shared" si="857"/>
        <v>0</v>
      </c>
      <c r="BS166" s="133"/>
      <c r="BT166" s="131">
        <f t="shared" si="858"/>
        <v>1</v>
      </c>
      <c r="BU166" s="20">
        <f t="shared" si="859"/>
        <v>0</v>
      </c>
      <c r="BV166" s="132"/>
      <c r="BW166" s="134">
        <f t="shared" si="860"/>
        <v>0</v>
      </c>
      <c r="BX166" s="80">
        <f t="shared" si="861"/>
        <v>0</v>
      </c>
      <c r="BY166" s="249" t="str">
        <f t="shared" si="635"/>
        <v xml:space="preserve"> </v>
      </c>
      <c r="BZ166" s="135">
        <f t="shared" si="862"/>
        <v>0</v>
      </c>
      <c r="CA166" s="20">
        <f t="shared" si="863"/>
        <v>0</v>
      </c>
      <c r="CB166" s="21">
        <f t="shared" si="864"/>
        <v>0</v>
      </c>
      <c r="CC166" s="131">
        <f t="shared" si="815"/>
        <v>1</v>
      </c>
      <c r="CD166" s="20">
        <f t="shared" si="865"/>
        <v>0</v>
      </c>
      <c r="CE166" s="132"/>
      <c r="CF166" s="20">
        <f t="shared" si="866"/>
        <v>0</v>
      </c>
      <c r="CG166" s="133"/>
      <c r="CH166" s="131">
        <f t="shared" si="867"/>
        <v>1</v>
      </c>
      <c r="CI166" s="20">
        <f t="shared" si="868"/>
        <v>0</v>
      </c>
      <c r="CJ166" s="132"/>
      <c r="CK166" s="134">
        <f t="shared" si="869"/>
        <v>0</v>
      </c>
      <c r="CL166" s="80">
        <f t="shared" si="870"/>
        <v>0</v>
      </c>
      <c r="CM166" s="249" t="str">
        <f t="shared" si="645"/>
        <v xml:space="preserve"> </v>
      </c>
      <c r="CN166" s="135">
        <f t="shared" si="871"/>
        <v>0</v>
      </c>
      <c r="CO166" s="20">
        <f t="shared" si="872"/>
        <v>0</v>
      </c>
      <c r="CP166" s="21">
        <f t="shared" si="873"/>
        <v>0</v>
      </c>
      <c r="CQ166" s="131">
        <f t="shared" si="816"/>
        <v>1</v>
      </c>
      <c r="CR166" s="20">
        <f t="shared" si="874"/>
        <v>0</v>
      </c>
      <c r="CS166" s="132"/>
      <c r="CT166" s="20">
        <f t="shared" si="875"/>
        <v>0</v>
      </c>
      <c r="CU166" s="133"/>
      <c r="CV166" s="131">
        <f t="shared" si="876"/>
        <v>1</v>
      </c>
      <c r="CW166" s="20">
        <f t="shared" si="877"/>
        <v>0</v>
      </c>
      <c r="CX166" s="132"/>
      <c r="CY166" s="134">
        <f t="shared" si="878"/>
        <v>0</v>
      </c>
      <c r="CZ166" s="80">
        <f t="shared" si="879"/>
        <v>0</v>
      </c>
      <c r="DA166" s="249" t="str">
        <f t="shared" si="655"/>
        <v xml:space="preserve"> </v>
      </c>
      <c r="DB166" s="135">
        <f t="shared" si="880"/>
        <v>0</v>
      </c>
      <c r="DC166" s="20">
        <f t="shared" si="881"/>
        <v>0</v>
      </c>
      <c r="DD166" s="21">
        <f t="shared" si="882"/>
        <v>0</v>
      </c>
      <c r="DE166" s="131">
        <f t="shared" si="817"/>
        <v>1</v>
      </c>
      <c r="DF166" s="20">
        <f t="shared" si="883"/>
        <v>0</v>
      </c>
      <c r="DG166" s="132"/>
      <c r="DH166" s="20">
        <f t="shared" si="884"/>
        <v>0</v>
      </c>
      <c r="DI166" s="133"/>
      <c r="DJ166" s="131">
        <f t="shared" si="885"/>
        <v>1</v>
      </c>
      <c r="DK166" s="20">
        <f t="shared" si="886"/>
        <v>0</v>
      </c>
      <c r="DL166" s="132"/>
      <c r="DM166" s="134">
        <f t="shared" si="887"/>
        <v>0</v>
      </c>
      <c r="DN166" s="80">
        <f t="shared" si="888"/>
        <v>0</v>
      </c>
      <c r="DO166" s="249" t="str">
        <f t="shared" si="665"/>
        <v xml:space="preserve"> </v>
      </c>
      <c r="DP166" s="135">
        <f t="shared" si="889"/>
        <v>0</v>
      </c>
      <c r="DQ166" s="20">
        <f t="shared" si="890"/>
        <v>0</v>
      </c>
      <c r="DR166" s="21">
        <f t="shared" si="891"/>
        <v>0</v>
      </c>
      <c r="DS166" s="131">
        <f t="shared" si="818"/>
        <v>1</v>
      </c>
      <c r="DT166" s="20">
        <f t="shared" si="892"/>
        <v>0</v>
      </c>
      <c r="DU166" s="132"/>
      <c r="DV166" s="20">
        <f t="shared" si="893"/>
        <v>0</v>
      </c>
      <c r="DW166" s="133"/>
      <c r="DX166" s="131">
        <f t="shared" si="894"/>
        <v>1</v>
      </c>
      <c r="DY166" s="20">
        <f t="shared" si="895"/>
        <v>0</v>
      </c>
      <c r="DZ166" s="132"/>
      <c r="EA166" s="134">
        <f t="shared" si="896"/>
        <v>0</v>
      </c>
      <c r="EB166" s="80">
        <f t="shared" si="897"/>
        <v>0</v>
      </c>
      <c r="EC166" s="249" t="str">
        <f t="shared" si="675"/>
        <v xml:space="preserve"> </v>
      </c>
      <c r="ED166" s="135">
        <f t="shared" si="898"/>
        <v>0</v>
      </c>
      <c r="EE166" s="20">
        <f t="shared" si="899"/>
        <v>0</v>
      </c>
      <c r="EF166" s="21">
        <f t="shared" si="900"/>
        <v>0</v>
      </c>
      <c r="EG166" s="131">
        <f t="shared" si="819"/>
        <v>1</v>
      </c>
      <c r="EH166" s="20">
        <f t="shared" si="901"/>
        <v>0</v>
      </c>
      <c r="EI166" s="132"/>
      <c r="EJ166" s="20">
        <f t="shared" si="902"/>
        <v>0</v>
      </c>
      <c r="EK166" s="133"/>
      <c r="EL166" s="131">
        <f t="shared" si="903"/>
        <v>1</v>
      </c>
      <c r="EM166" s="20">
        <f t="shared" si="904"/>
        <v>0</v>
      </c>
      <c r="EN166" s="132"/>
      <c r="EO166" s="134">
        <f t="shared" si="905"/>
        <v>0</v>
      </c>
      <c r="EP166" s="80">
        <f t="shared" si="906"/>
        <v>0</v>
      </c>
      <c r="EQ166" s="249" t="str">
        <f t="shared" si="685"/>
        <v xml:space="preserve"> </v>
      </c>
      <c r="ER166" s="135">
        <f t="shared" si="907"/>
        <v>0</v>
      </c>
      <c r="ES166" s="20">
        <f t="shared" si="908"/>
        <v>0</v>
      </c>
      <c r="ET166" s="21">
        <f t="shared" si="909"/>
        <v>0</v>
      </c>
      <c r="EU166" s="131">
        <f t="shared" si="820"/>
        <v>1</v>
      </c>
      <c r="EV166" s="20">
        <f t="shared" si="910"/>
        <v>0</v>
      </c>
      <c r="EW166" s="132"/>
      <c r="EX166" s="20">
        <f t="shared" si="911"/>
        <v>0</v>
      </c>
      <c r="EY166" s="133"/>
      <c r="EZ166" s="131">
        <f t="shared" si="912"/>
        <v>1</v>
      </c>
      <c r="FA166" s="20">
        <f t="shared" si="913"/>
        <v>0</v>
      </c>
      <c r="FB166" s="132"/>
      <c r="FC166" s="134">
        <f t="shared" si="914"/>
        <v>0</v>
      </c>
      <c r="FD166" s="80">
        <f t="shared" si="915"/>
        <v>0</v>
      </c>
      <c r="FE166" s="249" t="str">
        <f t="shared" si="695"/>
        <v xml:space="preserve"> </v>
      </c>
      <c r="FO166" s="129" t="str">
        <f t="shared" ref="FO166:FO176" si="916">+IF(LEFT(RIGHT(B166,3),1)="/",SUBSTITUTE(B166,RIGHT(B166,3),""),"")</f>
        <v>B/V</v>
      </c>
    </row>
    <row r="167" spans="2:171" x14ac:dyDescent="0.25">
      <c r="B167" s="130" t="s">
        <v>318</v>
      </c>
      <c r="C167" s="121"/>
      <c r="D167" s="256"/>
      <c r="E167" s="416" t="str">
        <f>'Pályáztatási szakasz'!E168:F168</f>
        <v>Költségelem megnevezés…</v>
      </c>
      <c r="F167" s="416"/>
      <c r="G167" s="250">
        <f>'Pályáztatási szakasz'!G168</f>
        <v>0</v>
      </c>
      <c r="H167" s="251">
        <f>'Pályáztatási szakasz'!AT168</f>
        <v>0</v>
      </c>
      <c r="I167" s="20">
        <f>'Pályáztatási szakasz'!AW168</f>
        <v>0</v>
      </c>
      <c r="J167" s="67">
        <f t="shared" si="810"/>
        <v>0</v>
      </c>
      <c r="K167" s="131">
        <f>'Pályáztatási szakasz'!AY168</f>
        <v>1</v>
      </c>
      <c r="L167" s="20">
        <f t="shared" si="821"/>
        <v>0</v>
      </c>
      <c r="M167" s="132"/>
      <c r="N167" s="20">
        <f t="shared" si="822"/>
        <v>0</v>
      </c>
      <c r="O167" s="133"/>
      <c r="P167" s="131">
        <f>'Pályáztatási szakasz'!BD168</f>
        <v>1</v>
      </c>
      <c r="Q167" s="20">
        <f t="shared" si="823"/>
        <v>0</v>
      </c>
      <c r="R167" s="132"/>
      <c r="S167" s="184">
        <f t="shared" si="824"/>
        <v>0</v>
      </c>
      <c r="T167" s="40">
        <f>'Pályáztatási szakasz'!W168</f>
        <v>0</v>
      </c>
      <c r="U167" s="249" t="str">
        <f t="shared" si="825"/>
        <v xml:space="preserve"> </v>
      </c>
      <c r="V167" s="135">
        <f t="shared" si="826"/>
        <v>0</v>
      </c>
      <c r="W167" s="20">
        <f t="shared" si="827"/>
        <v>0</v>
      </c>
      <c r="X167" s="21">
        <f t="shared" si="828"/>
        <v>0</v>
      </c>
      <c r="Y167" s="131">
        <f t="shared" si="811"/>
        <v>1</v>
      </c>
      <c r="Z167" s="20">
        <f t="shared" si="829"/>
        <v>0</v>
      </c>
      <c r="AA167" s="132"/>
      <c r="AB167" s="20">
        <f t="shared" si="830"/>
        <v>0</v>
      </c>
      <c r="AC167" s="133"/>
      <c r="AD167" s="131">
        <f t="shared" si="831"/>
        <v>1</v>
      </c>
      <c r="AE167" s="20">
        <f t="shared" si="832"/>
        <v>0</v>
      </c>
      <c r="AF167" s="132"/>
      <c r="AG167" s="134">
        <f t="shared" si="833"/>
        <v>0</v>
      </c>
      <c r="AH167" s="80">
        <f t="shared" si="834"/>
        <v>0</v>
      </c>
      <c r="AI167" s="249" t="str">
        <f t="shared" si="605"/>
        <v xml:space="preserve"> </v>
      </c>
      <c r="AJ167" s="135">
        <f t="shared" si="835"/>
        <v>0</v>
      </c>
      <c r="AK167" s="20">
        <f t="shared" si="836"/>
        <v>0</v>
      </c>
      <c r="AL167" s="21">
        <f t="shared" si="837"/>
        <v>0</v>
      </c>
      <c r="AM167" s="131">
        <f t="shared" si="812"/>
        <v>1</v>
      </c>
      <c r="AN167" s="20">
        <f t="shared" si="838"/>
        <v>0</v>
      </c>
      <c r="AO167" s="132"/>
      <c r="AP167" s="20">
        <f t="shared" si="839"/>
        <v>0</v>
      </c>
      <c r="AQ167" s="133"/>
      <c r="AR167" s="131">
        <f t="shared" si="840"/>
        <v>1</v>
      </c>
      <c r="AS167" s="20">
        <f t="shared" si="841"/>
        <v>0</v>
      </c>
      <c r="AT167" s="132"/>
      <c r="AU167" s="134">
        <f t="shared" si="842"/>
        <v>0</v>
      </c>
      <c r="AV167" s="80">
        <f t="shared" si="843"/>
        <v>0</v>
      </c>
      <c r="AW167" s="249" t="str">
        <f t="shared" si="615"/>
        <v xml:space="preserve"> </v>
      </c>
      <c r="AX167" s="135">
        <f t="shared" si="844"/>
        <v>0</v>
      </c>
      <c r="AY167" s="20">
        <f t="shared" si="845"/>
        <v>0</v>
      </c>
      <c r="AZ167" s="21">
        <f t="shared" si="846"/>
        <v>0</v>
      </c>
      <c r="BA167" s="131">
        <f t="shared" si="813"/>
        <v>1</v>
      </c>
      <c r="BB167" s="20">
        <f t="shared" si="847"/>
        <v>0</v>
      </c>
      <c r="BC167" s="132"/>
      <c r="BD167" s="20">
        <f t="shared" si="848"/>
        <v>0</v>
      </c>
      <c r="BE167" s="133"/>
      <c r="BF167" s="131">
        <f t="shared" si="849"/>
        <v>1</v>
      </c>
      <c r="BG167" s="20">
        <f t="shared" si="850"/>
        <v>0</v>
      </c>
      <c r="BH167" s="132"/>
      <c r="BI167" s="134">
        <f t="shared" si="851"/>
        <v>0</v>
      </c>
      <c r="BJ167" s="80">
        <f t="shared" si="852"/>
        <v>0</v>
      </c>
      <c r="BK167" s="249" t="str">
        <f t="shared" si="625"/>
        <v xml:space="preserve"> </v>
      </c>
      <c r="BL167" s="135">
        <f t="shared" si="853"/>
        <v>0</v>
      </c>
      <c r="BM167" s="20">
        <f t="shared" si="854"/>
        <v>0</v>
      </c>
      <c r="BN167" s="21">
        <f t="shared" si="855"/>
        <v>0</v>
      </c>
      <c r="BO167" s="131">
        <f t="shared" si="814"/>
        <v>1</v>
      </c>
      <c r="BP167" s="20">
        <f t="shared" si="856"/>
        <v>0</v>
      </c>
      <c r="BQ167" s="132"/>
      <c r="BR167" s="20">
        <f t="shared" si="857"/>
        <v>0</v>
      </c>
      <c r="BS167" s="133"/>
      <c r="BT167" s="131">
        <f t="shared" si="858"/>
        <v>1</v>
      </c>
      <c r="BU167" s="20">
        <f t="shared" si="859"/>
        <v>0</v>
      </c>
      <c r="BV167" s="132"/>
      <c r="BW167" s="134">
        <f t="shared" si="860"/>
        <v>0</v>
      </c>
      <c r="BX167" s="80">
        <f t="shared" si="861"/>
        <v>0</v>
      </c>
      <c r="BY167" s="249" t="str">
        <f t="shared" si="635"/>
        <v xml:space="preserve"> </v>
      </c>
      <c r="BZ167" s="135">
        <f t="shared" si="862"/>
        <v>0</v>
      </c>
      <c r="CA167" s="20">
        <f t="shared" si="863"/>
        <v>0</v>
      </c>
      <c r="CB167" s="21">
        <f t="shared" si="864"/>
        <v>0</v>
      </c>
      <c r="CC167" s="131">
        <f t="shared" si="815"/>
        <v>1</v>
      </c>
      <c r="CD167" s="20">
        <f t="shared" si="865"/>
        <v>0</v>
      </c>
      <c r="CE167" s="132"/>
      <c r="CF167" s="20">
        <f t="shared" si="866"/>
        <v>0</v>
      </c>
      <c r="CG167" s="133"/>
      <c r="CH167" s="131">
        <f t="shared" si="867"/>
        <v>1</v>
      </c>
      <c r="CI167" s="20">
        <f t="shared" si="868"/>
        <v>0</v>
      </c>
      <c r="CJ167" s="132"/>
      <c r="CK167" s="134">
        <f t="shared" si="869"/>
        <v>0</v>
      </c>
      <c r="CL167" s="80">
        <f t="shared" si="870"/>
        <v>0</v>
      </c>
      <c r="CM167" s="249" t="str">
        <f t="shared" si="645"/>
        <v xml:space="preserve"> </v>
      </c>
      <c r="CN167" s="135">
        <f t="shared" si="871"/>
        <v>0</v>
      </c>
      <c r="CO167" s="20">
        <f t="shared" si="872"/>
        <v>0</v>
      </c>
      <c r="CP167" s="21">
        <f t="shared" si="873"/>
        <v>0</v>
      </c>
      <c r="CQ167" s="131">
        <f t="shared" si="816"/>
        <v>1</v>
      </c>
      <c r="CR167" s="20">
        <f t="shared" si="874"/>
        <v>0</v>
      </c>
      <c r="CS167" s="132"/>
      <c r="CT167" s="20">
        <f t="shared" si="875"/>
        <v>0</v>
      </c>
      <c r="CU167" s="133"/>
      <c r="CV167" s="131">
        <f t="shared" si="876"/>
        <v>1</v>
      </c>
      <c r="CW167" s="20">
        <f t="shared" si="877"/>
        <v>0</v>
      </c>
      <c r="CX167" s="132"/>
      <c r="CY167" s="134">
        <f t="shared" si="878"/>
        <v>0</v>
      </c>
      <c r="CZ167" s="80">
        <f t="shared" si="879"/>
        <v>0</v>
      </c>
      <c r="DA167" s="249" t="str">
        <f t="shared" si="655"/>
        <v xml:space="preserve"> </v>
      </c>
      <c r="DB167" s="135">
        <f t="shared" si="880"/>
        <v>0</v>
      </c>
      <c r="DC167" s="20">
        <f t="shared" si="881"/>
        <v>0</v>
      </c>
      <c r="DD167" s="21">
        <f t="shared" si="882"/>
        <v>0</v>
      </c>
      <c r="DE167" s="131">
        <f t="shared" si="817"/>
        <v>1</v>
      </c>
      <c r="DF167" s="20">
        <f t="shared" si="883"/>
        <v>0</v>
      </c>
      <c r="DG167" s="132"/>
      <c r="DH167" s="20">
        <f t="shared" si="884"/>
        <v>0</v>
      </c>
      <c r="DI167" s="133"/>
      <c r="DJ167" s="131">
        <f t="shared" si="885"/>
        <v>1</v>
      </c>
      <c r="DK167" s="20">
        <f t="shared" si="886"/>
        <v>0</v>
      </c>
      <c r="DL167" s="132"/>
      <c r="DM167" s="134">
        <f t="shared" si="887"/>
        <v>0</v>
      </c>
      <c r="DN167" s="80">
        <f t="shared" si="888"/>
        <v>0</v>
      </c>
      <c r="DO167" s="249" t="str">
        <f t="shared" si="665"/>
        <v xml:space="preserve"> </v>
      </c>
      <c r="DP167" s="135">
        <f t="shared" si="889"/>
        <v>0</v>
      </c>
      <c r="DQ167" s="20">
        <f t="shared" si="890"/>
        <v>0</v>
      </c>
      <c r="DR167" s="21">
        <f t="shared" si="891"/>
        <v>0</v>
      </c>
      <c r="DS167" s="131">
        <f t="shared" si="818"/>
        <v>1</v>
      </c>
      <c r="DT167" s="20">
        <f t="shared" si="892"/>
        <v>0</v>
      </c>
      <c r="DU167" s="132"/>
      <c r="DV167" s="20">
        <f t="shared" si="893"/>
        <v>0</v>
      </c>
      <c r="DW167" s="133"/>
      <c r="DX167" s="131">
        <f t="shared" si="894"/>
        <v>1</v>
      </c>
      <c r="DY167" s="20">
        <f t="shared" si="895"/>
        <v>0</v>
      </c>
      <c r="DZ167" s="132"/>
      <c r="EA167" s="134">
        <f t="shared" si="896"/>
        <v>0</v>
      </c>
      <c r="EB167" s="80">
        <f t="shared" si="897"/>
        <v>0</v>
      </c>
      <c r="EC167" s="249" t="str">
        <f t="shared" si="675"/>
        <v xml:space="preserve"> </v>
      </c>
      <c r="ED167" s="135">
        <f t="shared" si="898"/>
        <v>0</v>
      </c>
      <c r="EE167" s="20">
        <f t="shared" si="899"/>
        <v>0</v>
      </c>
      <c r="EF167" s="21">
        <f t="shared" si="900"/>
        <v>0</v>
      </c>
      <c r="EG167" s="131">
        <f t="shared" si="819"/>
        <v>1</v>
      </c>
      <c r="EH167" s="20">
        <f t="shared" si="901"/>
        <v>0</v>
      </c>
      <c r="EI167" s="132"/>
      <c r="EJ167" s="20">
        <f t="shared" si="902"/>
        <v>0</v>
      </c>
      <c r="EK167" s="133"/>
      <c r="EL167" s="131">
        <f t="shared" si="903"/>
        <v>1</v>
      </c>
      <c r="EM167" s="20">
        <f t="shared" si="904"/>
        <v>0</v>
      </c>
      <c r="EN167" s="132"/>
      <c r="EO167" s="134">
        <f t="shared" si="905"/>
        <v>0</v>
      </c>
      <c r="EP167" s="80">
        <f t="shared" si="906"/>
        <v>0</v>
      </c>
      <c r="EQ167" s="249" t="str">
        <f t="shared" si="685"/>
        <v xml:space="preserve"> </v>
      </c>
      <c r="ER167" s="135">
        <f t="shared" si="907"/>
        <v>0</v>
      </c>
      <c r="ES167" s="20">
        <f t="shared" si="908"/>
        <v>0</v>
      </c>
      <c r="ET167" s="21">
        <f t="shared" si="909"/>
        <v>0</v>
      </c>
      <c r="EU167" s="131">
        <f t="shared" si="820"/>
        <v>1</v>
      </c>
      <c r="EV167" s="20">
        <f t="shared" si="910"/>
        <v>0</v>
      </c>
      <c r="EW167" s="132"/>
      <c r="EX167" s="20">
        <f t="shared" si="911"/>
        <v>0</v>
      </c>
      <c r="EY167" s="133"/>
      <c r="EZ167" s="131">
        <f t="shared" si="912"/>
        <v>1</v>
      </c>
      <c r="FA167" s="20">
        <f t="shared" si="913"/>
        <v>0</v>
      </c>
      <c r="FB167" s="132"/>
      <c r="FC167" s="134">
        <f t="shared" si="914"/>
        <v>0</v>
      </c>
      <c r="FD167" s="80">
        <f t="shared" si="915"/>
        <v>0</v>
      </c>
      <c r="FE167" s="249" t="str">
        <f t="shared" si="695"/>
        <v xml:space="preserve"> </v>
      </c>
      <c r="FO167" s="129" t="str">
        <f t="shared" si="916"/>
        <v>B/V</v>
      </c>
    </row>
    <row r="168" spans="2:171" x14ac:dyDescent="0.25">
      <c r="B168" s="130" t="s">
        <v>319</v>
      </c>
      <c r="C168" s="121"/>
      <c r="D168" s="256"/>
      <c r="E168" s="416" t="str">
        <f>'Pályáztatási szakasz'!E169:F169</f>
        <v>Költségelem megnevezés…</v>
      </c>
      <c r="F168" s="416"/>
      <c r="G168" s="250">
        <f>'Pályáztatási szakasz'!G169</f>
        <v>0</v>
      </c>
      <c r="H168" s="251">
        <f>'Pályáztatási szakasz'!AT169</f>
        <v>0</v>
      </c>
      <c r="I168" s="20">
        <f>'Pályáztatási szakasz'!AW169</f>
        <v>0</v>
      </c>
      <c r="J168" s="67">
        <f t="shared" si="810"/>
        <v>0</v>
      </c>
      <c r="K168" s="131">
        <f>'Pályáztatási szakasz'!AY169</f>
        <v>1</v>
      </c>
      <c r="L168" s="20">
        <f t="shared" si="821"/>
        <v>0</v>
      </c>
      <c r="M168" s="132"/>
      <c r="N168" s="20">
        <f t="shared" si="822"/>
        <v>0</v>
      </c>
      <c r="O168" s="133"/>
      <c r="P168" s="131">
        <f>'Pályáztatási szakasz'!BD169</f>
        <v>1</v>
      </c>
      <c r="Q168" s="20">
        <f t="shared" si="823"/>
        <v>0</v>
      </c>
      <c r="R168" s="132"/>
      <c r="S168" s="184">
        <f t="shared" si="824"/>
        <v>0</v>
      </c>
      <c r="T168" s="40">
        <f>'Pályáztatási szakasz'!W169</f>
        <v>0</v>
      </c>
      <c r="U168" s="249" t="str">
        <f t="shared" si="825"/>
        <v xml:space="preserve"> </v>
      </c>
      <c r="V168" s="135">
        <f t="shared" si="826"/>
        <v>0</v>
      </c>
      <c r="W168" s="20">
        <f t="shared" si="827"/>
        <v>0</v>
      </c>
      <c r="X168" s="21">
        <f t="shared" si="828"/>
        <v>0</v>
      </c>
      <c r="Y168" s="131">
        <f t="shared" si="811"/>
        <v>1</v>
      </c>
      <c r="Z168" s="20">
        <f t="shared" si="829"/>
        <v>0</v>
      </c>
      <c r="AA168" s="132"/>
      <c r="AB168" s="20">
        <f t="shared" si="830"/>
        <v>0</v>
      </c>
      <c r="AC168" s="133"/>
      <c r="AD168" s="131">
        <f t="shared" si="831"/>
        <v>1</v>
      </c>
      <c r="AE168" s="20">
        <f t="shared" si="832"/>
        <v>0</v>
      </c>
      <c r="AF168" s="132"/>
      <c r="AG168" s="134">
        <f t="shared" si="833"/>
        <v>0</v>
      </c>
      <c r="AH168" s="80">
        <f t="shared" si="834"/>
        <v>0</v>
      </c>
      <c r="AI168" s="249" t="str">
        <f t="shared" si="605"/>
        <v xml:space="preserve"> </v>
      </c>
      <c r="AJ168" s="135">
        <f t="shared" si="835"/>
        <v>0</v>
      </c>
      <c r="AK168" s="20">
        <f t="shared" si="836"/>
        <v>0</v>
      </c>
      <c r="AL168" s="21">
        <f t="shared" si="837"/>
        <v>0</v>
      </c>
      <c r="AM168" s="131">
        <f t="shared" si="812"/>
        <v>1</v>
      </c>
      <c r="AN168" s="20">
        <f t="shared" si="838"/>
        <v>0</v>
      </c>
      <c r="AO168" s="132"/>
      <c r="AP168" s="20">
        <f t="shared" si="839"/>
        <v>0</v>
      </c>
      <c r="AQ168" s="133"/>
      <c r="AR168" s="131">
        <f t="shared" si="840"/>
        <v>1</v>
      </c>
      <c r="AS168" s="20">
        <f t="shared" si="841"/>
        <v>0</v>
      </c>
      <c r="AT168" s="132"/>
      <c r="AU168" s="134">
        <f t="shared" si="842"/>
        <v>0</v>
      </c>
      <c r="AV168" s="80">
        <f t="shared" si="843"/>
        <v>0</v>
      </c>
      <c r="AW168" s="249" t="str">
        <f t="shared" si="615"/>
        <v xml:space="preserve"> </v>
      </c>
      <c r="AX168" s="135">
        <f t="shared" si="844"/>
        <v>0</v>
      </c>
      <c r="AY168" s="20">
        <f t="shared" si="845"/>
        <v>0</v>
      </c>
      <c r="AZ168" s="21">
        <f t="shared" si="846"/>
        <v>0</v>
      </c>
      <c r="BA168" s="131">
        <f t="shared" si="813"/>
        <v>1</v>
      </c>
      <c r="BB168" s="20">
        <f t="shared" si="847"/>
        <v>0</v>
      </c>
      <c r="BC168" s="132"/>
      <c r="BD168" s="20">
        <f t="shared" si="848"/>
        <v>0</v>
      </c>
      <c r="BE168" s="133"/>
      <c r="BF168" s="131">
        <f t="shared" si="849"/>
        <v>1</v>
      </c>
      <c r="BG168" s="20">
        <f t="shared" si="850"/>
        <v>0</v>
      </c>
      <c r="BH168" s="132"/>
      <c r="BI168" s="134">
        <f t="shared" si="851"/>
        <v>0</v>
      </c>
      <c r="BJ168" s="80">
        <f t="shared" si="852"/>
        <v>0</v>
      </c>
      <c r="BK168" s="249" t="str">
        <f t="shared" si="625"/>
        <v xml:space="preserve"> </v>
      </c>
      <c r="BL168" s="135">
        <f t="shared" si="853"/>
        <v>0</v>
      </c>
      <c r="BM168" s="20">
        <f t="shared" si="854"/>
        <v>0</v>
      </c>
      <c r="BN168" s="21">
        <f t="shared" si="855"/>
        <v>0</v>
      </c>
      <c r="BO168" s="131">
        <f t="shared" si="814"/>
        <v>1</v>
      </c>
      <c r="BP168" s="20">
        <f t="shared" si="856"/>
        <v>0</v>
      </c>
      <c r="BQ168" s="132"/>
      <c r="BR168" s="20">
        <f t="shared" si="857"/>
        <v>0</v>
      </c>
      <c r="BS168" s="133"/>
      <c r="BT168" s="131">
        <f t="shared" si="858"/>
        <v>1</v>
      </c>
      <c r="BU168" s="20">
        <f t="shared" si="859"/>
        <v>0</v>
      </c>
      <c r="BV168" s="132"/>
      <c r="BW168" s="134">
        <f t="shared" si="860"/>
        <v>0</v>
      </c>
      <c r="BX168" s="80">
        <f t="shared" si="861"/>
        <v>0</v>
      </c>
      <c r="BY168" s="249" t="str">
        <f t="shared" si="635"/>
        <v xml:space="preserve"> </v>
      </c>
      <c r="BZ168" s="135">
        <f t="shared" si="862"/>
        <v>0</v>
      </c>
      <c r="CA168" s="20">
        <f t="shared" si="863"/>
        <v>0</v>
      </c>
      <c r="CB168" s="21">
        <f t="shared" si="864"/>
        <v>0</v>
      </c>
      <c r="CC168" s="131">
        <f t="shared" si="815"/>
        <v>1</v>
      </c>
      <c r="CD168" s="20">
        <f t="shared" si="865"/>
        <v>0</v>
      </c>
      <c r="CE168" s="132"/>
      <c r="CF168" s="20">
        <f t="shared" si="866"/>
        <v>0</v>
      </c>
      <c r="CG168" s="133"/>
      <c r="CH168" s="131">
        <f t="shared" si="867"/>
        <v>1</v>
      </c>
      <c r="CI168" s="20">
        <f t="shared" si="868"/>
        <v>0</v>
      </c>
      <c r="CJ168" s="132"/>
      <c r="CK168" s="134">
        <f t="shared" si="869"/>
        <v>0</v>
      </c>
      <c r="CL168" s="80">
        <f t="shared" si="870"/>
        <v>0</v>
      </c>
      <c r="CM168" s="249" t="str">
        <f t="shared" si="645"/>
        <v xml:space="preserve"> </v>
      </c>
      <c r="CN168" s="135">
        <f t="shared" si="871"/>
        <v>0</v>
      </c>
      <c r="CO168" s="20">
        <f t="shared" si="872"/>
        <v>0</v>
      </c>
      <c r="CP168" s="21">
        <f t="shared" si="873"/>
        <v>0</v>
      </c>
      <c r="CQ168" s="131">
        <f t="shared" si="816"/>
        <v>1</v>
      </c>
      <c r="CR168" s="20">
        <f t="shared" si="874"/>
        <v>0</v>
      </c>
      <c r="CS168" s="132"/>
      <c r="CT168" s="20">
        <f t="shared" si="875"/>
        <v>0</v>
      </c>
      <c r="CU168" s="133"/>
      <c r="CV168" s="131">
        <f t="shared" si="876"/>
        <v>1</v>
      </c>
      <c r="CW168" s="20">
        <f t="shared" si="877"/>
        <v>0</v>
      </c>
      <c r="CX168" s="132"/>
      <c r="CY168" s="134">
        <f t="shared" si="878"/>
        <v>0</v>
      </c>
      <c r="CZ168" s="80">
        <f t="shared" si="879"/>
        <v>0</v>
      </c>
      <c r="DA168" s="249" t="str">
        <f t="shared" si="655"/>
        <v xml:space="preserve"> </v>
      </c>
      <c r="DB168" s="135">
        <f t="shared" si="880"/>
        <v>0</v>
      </c>
      <c r="DC168" s="20">
        <f t="shared" si="881"/>
        <v>0</v>
      </c>
      <c r="DD168" s="21">
        <f t="shared" si="882"/>
        <v>0</v>
      </c>
      <c r="DE168" s="131">
        <f t="shared" si="817"/>
        <v>1</v>
      </c>
      <c r="DF168" s="20">
        <f t="shared" si="883"/>
        <v>0</v>
      </c>
      <c r="DG168" s="132"/>
      <c r="DH168" s="20">
        <f t="shared" si="884"/>
        <v>0</v>
      </c>
      <c r="DI168" s="133"/>
      <c r="DJ168" s="131">
        <f t="shared" si="885"/>
        <v>1</v>
      </c>
      <c r="DK168" s="20">
        <f t="shared" si="886"/>
        <v>0</v>
      </c>
      <c r="DL168" s="132"/>
      <c r="DM168" s="134">
        <f t="shared" si="887"/>
        <v>0</v>
      </c>
      <c r="DN168" s="80">
        <f t="shared" si="888"/>
        <v>0</v>
      </c>
      <c r="DO168" s="249" t="str">
        <f t="shared" si="665"/>
        <v xml:space="preserve"> </v>
      </c>
      <c r="DP168" s="135">
        <f t="shared" si="889"/>
        <v>0</v>
      </c>
      <c r="DQ168" s="20">
        <f t="shared" si="890"/>
        <v>0</v>
      </c>
      <c r="DR168" s="21">
        <f t="shared" si="891"/>
        <v>0</v>
      </c>
      <c r="DS168" s="131">
        <f t="shared" si="818"/>
        <v>1</v>
      </c>
      <c r="DT168" s="20">
        <f t="shared" si="892"/>
        <v>0</v>
      </c>
      <c r="DU168" s="132"/>
      <c r="DV168" s="20">
        <f t="shared" si="893"/>
        <v>0</v>
      </c>
      <c r="DW168" s="133"/>
      <c r="DX168" s="131">
        <f t="shared" si="894"/>
        <v>1</v>
      </c>
      <c r="DY168" s="20">
        <f t="shared" si="895"/>
        <v>0</v>
      </c>
      <c r="DZ168" s="132"/>
      <c r="EA168" s="134">
        <f t="shared" si="896"/>
        <v>0</v>
      </c>
      <c r="EB168" s="80">
        <f t="shared" si="897"/>
        <v>0</v>
      </c>
      <c r="EC168" s="249" t="str">
        <f t="shared" si="675"/>
        <v xml:space="preserve"> </v>
      </c>
      <c r="ED168" s="135">
        <f t="shared" si="898"/>
        <v>0</v>
      </c>
      <c r="EE168" s="20">
        <f t="shared" si="899"/>
        <v>0</v>
      </c>
      <c r="EF168" s="21">
        <f t="shared" si="900"/>
        <v>0</v>
      </c>
      <c r="EG168" s="131">
        <f t="shared" si="819"/>
        <v>1</v>
      </c>
      <c r="EH168" s="20">
        <f t="shared" si="901"/>
        <v>0</v>
      </c>
      <c r="EI168" s="132"/>
      <c r="EJ168" s="20">
        <f t="shared" si="902"/>
        <v>0</v>
      </c>
      <c r="EK168" s="133"/>
      <c r="EL168" s="131">
        <f t="shared" si="903"/>
        <v>1</v>
      </c>
      <c r="EM168" s="20">
        <f t="shared" si="904"/>
        <v>0</v>
      </c>
      <c r="EN168" s="132"/>
      <c r="EO168" s="134">
        <f t="shared" si="905"/>
        <v>0</v>
      </c>
      <c r="EP168" s="80">
        <f t="shared" si="906"/>
        <v>0</v>
      </c>
      <c r="EQ168" s="249" t="str">
        <f t="shared" si="685"/>
        <v xml:space="preserve"> </v>
      </c>
      <c r="ER168" s="135">
        <f t="shared" si="907"/>
        <v>0</v>
      </c>
      <c r="ES168" s="20">
        <f t="shared" si="908"/>
        <v>0</v>
      </c>
      <c r="ET168" s="21">
        <f t="shared" si="909"/>
        <v>0</v>
      </c>
      <c r="EU168" s="131">
        <f t="shared" si="820"/>
        <v>1</v>
      </c>
      <c r="EV168" s="20">
        <f t="shared" si="910"/>
        <v>0</v>
      </c>
      <c r="EW168" s="132"/>
      <c r="EX168" s="20">
        <f t="shared" si="911"/>
        <v>0</v>
      </c>
      <c r="EY168" s="133"/>
      <c r="EZ168" s="131">
        <f t="shared" si="912"/>
        <v>1</v>
      </c>
      <c r="FA168" s="20">
        <f t="shared" si="913"/>
        <v>0</v>
      </c>
      <c r="FB168" s="132"/>
      <c r="FC168" s="134">
        <f t="shared" si="914"/>
        <v>0</v>
      </c>
      <c r="FD168" s="80">
        <f t="shared" si="915"/>
        <v>0</v>
      </c>
      <c r="FE168" s="249" t="str">
        <f t="shared" si="695"/>
        <v xml:space="preserve"> </v>
      </c>
      <c r="FO168" s="129" t="str">
        <f t="shared" si="916"/>
        <v>B/V</v>
      </c>
    </row>
    <row r="169" spans="2:171" x14ac:dyDescent="0.25">
      <c r="B169" s="130" t="s">
        <v>320</v>
      </c>
      <c r="C169" s="121"/>
      <c r="D169" s="256"/>
      <c r="E169" s="416" t="str">
        <f>'Pályáztatási szakasz'!E170:F170</f>
        <v>Költségelem megnevezés…</v>
      </c>
      <c r="F169" s="416"/>
      <c r="G169" s="250">
        <f>'Pályáztatási szakasz'!G170</f>
        <v>0</v>
      </c>
      <c r="H169" s="251">
        <f>'Pályáztatási szakasz'!AT170</f>
        <v>0</v>
      </c>
      <c r="I169" s="20">
        <f>'Pályáztatási szakasz'!AW170</f>
        <v>0</v>
      </c>
      <c r="J169" s="67">
        <f t="shared" si="810"/>
        <v>0</v>
      </c>
      <c r="K169" s="131">
        <f>'Pályáztatási szakasz'!AY170</f>
        <v>1</v>
      </c>
      <c r="L169" s="20">
        <f t="shared" si="821"/>
        <v>0</v>
      </c>
      <c r="M169" s="132"/>
      <c r="N169" s="20">
        <f t="shared" si="822"/>
        <v>0</v>
      </c>
      <c r="O169" s="133"/>
      <c r="P169" s="131">
        <f>'Pályáztatási szakasz'!BD170</f>
        <v>1</v>
      </c>
      <c r="Q169" s="20">
        <f t="shared" si="823"/>
        <v>0</v>
      </c>
      <c r="R169" s="132"/>
      <c r="S169" s="184">
        <f t="shared" si="824"/>
        <v>0</v>
      </c>
      <c r="T169" s="40">
        <f>'Pályáztatási szakasz'!W170</f>
        <v>0</v>
      </c>
      <c r="U169" s="249" t="str">
        <f t="shared" si="825"/>
        <v xml:space="preserve"> </v>
      </c>
      <c r="V169" s="135">
        <f t="shared" si="826"/>
        <v>0</v>
      </c>
      <c r="W169" s="20">
        <f t="shared" si="827"/>
        <v>0</v>
      </c>
      <c r="X169" s="21">
        <f t="shared" si="828"/>
        <v>0</v>
      </c>
      <c r="Y169" s="131">
        <f t="shared" si="811"/>
        <v>1</v>
      </c>
      <c r="Z169" s="20">
        <f t="shared" si="829"/>
        <v>0</v>
      </c>
      <c r="AA169" s="132"/>
      <c r="AB169" s="20">
        <f t="shared" si="830"/>
        <v>0</v>
      </c>
      <c r="AC169" s="133"/>
      <c r="AD169" s="131">
        <f t="shared" si="831"/>
        <v>1</v>
      </c>
      <c r="AE169" s="20">
        <f t="shared" si="832"/>
        <v>0</v>
      </c>
      <c r="AF169" s="132"/>
      <c r="AG169" s="134">
        <f t="shared" si="833"/>
        <v>0</v>
      </c>
      <c r="AH169" s="80">
        <f t="shared" si="834"/>
        <v>0</v>
      </c>
      <c r="AI169" s="249" t="str">
        <f t="shared" si="605"/>
        <v xml:space="preserve"> </v>
      </c>
      <c r="AJ169" s="135">
        <f t="shared" si="835"/>
        <v>0</v>
      </c>
      <c r="AK169" s="20">
        <f t="shared" si="836"/>
        <v>0</v>
      </c>
      <c r="AL169" s="21">
        <f t="shared" si="837"/>
        <v>0</v>
      </c>
      <c r="AM169" s="131">
        <f t="shared" si="812"/>
        <v>1</v>
      </c>
      <c r="AN169" s="20">
        <f t="shared" si="838"/>
        <v>0</v>
      </c>
      <c r="AO169" s="132"/>
      <c r="AP169" s="20">
        <f t="shared" si="839"/>
        <v>0</v>
      </c>
      <c r="AQ169" s="133"/>
      <c r="AR169" s="131">
        <f t="shared" si="840"/>
        <v>1</v>
      </c>
      <c r="AS169" s="20">
        <f t="shared" si="841"/>
        <v>0</v>
      </c>
      <c r="AT169" s="132"/>
      <c r="AU169" s="134">
        <f t="shared" si="842"/>
        <v>0</v>
      </c>
      <c r="AV169" s="80">
        <f t="shared" si="843"/>
        <v>0</v>
      </c>
      <c r="AW169" s="249" t="str">
        <f t="shared" si="615"/>
        <v xml:space="preserve"> </v>
      </c>
      <c r="AX169" s="135">
        <f t="shared" si="844"/>
        <v>0</v>
      </c>
      <c r="AY169" s="20">
        <f t="shared" si="845"/>
        <v>0</v>
      </c>
      <c r="AZ169" s="21">
        <f t="shared" si="846"/>
        <v>0</v>
      </c>
      <c r="BA169" s="131">
        <f t="shared" si="813"/>
        <v>1</v>
      </c>
      <c r="BB169" s="20">
        <f t="shared" si="847"/>
        <v>0</v>
      </c>
      <c r="BC169" s="132"/>
      <c r="BD169" s="20">
        <f t="shared" si="848"/>
        <v>0</v>
      </c>
      <c r="BE169" s="133"/>
      <c r="BF169" s="131">
        <f t="shared" si="849"/>
        <v>1</v>
      </c>
      <c r="BG169" s="20">
        <f t="shared" si="850"/>
        <v>0</v>
      </c>
      <c r="BH169" s="132"/>
      <c r="BI169" s="134">
        <f t="shared" si="851"/>
        <v>0</v>
      </c>
      <c r="BJ169" s="80">
        <f t="shared" si="852"/>
        <v>0</v>
      </c>
      <c r="BK169" s="249" t="str">
        <f t="shared" si="625"/>
        <v xml:space="preserve"> </v>
      </c>
      <c r="BL169" s="135">
        <f t="shared" si="853"/>
        <v>0</v>
      </c>
      <c r="BM169" s="20">
        <f t="shared" si="854"/>
        <v>0</v>
      </c>
      <c r="BN169" s="21">
        <f t="shared" si="855"/>
        <v>0</v>
      </c>
      <c r="BO169" s="131">
        <f t="shared" si="814"/>
        <v>1</v>
      </c>
      <c r="BP169" s="20">
        <f t="shared" si="856"/>
        <v>0</v>
      </c>
      <c r="BQ169" s="132"/>
      <c r="BR169" s="20">
        <f t="shared" si="857"/>
        <v>0</v>
      </c>
      <c r="BS169" s="133"/>
      <c r="BT169" s="131">
        <f t="shared" si="858"/>
        <v>1</v>
      </c>
      <c r="BU169" s="20">
        <f t="shared" si="859"/>
        <v>0</v>
      </c>
      <c r="BV169" s="132"/>
      <c r="BW169" s="134">
        <f t="shared" si="860"/>
        <v>0</v>
      </c>
      <c r="BX169" s="80">
        <f t="shared" si="861"/>
        <v>0</v>
      </c>
      <c r="BY169" s="249" t="str">
        <f t="shared" si="635"/>
        <v xml:space="preserve"> </v>
      </c>
      <c r="BZ169" s="135">
        <f t="shared" si="862"/>
        <v>0</v>
      </c>
      <c r="CA169" s="20">
        <f t="shared" si="863"/>
        <v>0</v>
      </c>
      <c r="CB169" s="21">
        <f t="shared" si="864"/>
        <v>0</v>
      </c>
      <c r="CC169" s="131">
        <f t="shared" si="815"/>
        <v>1</v>
      </c>
      <c r="CD169" s="20">
        <f t="shared" si="865"/>
        <v>0</v>
      </c>
      <c r="CE169" s="132"/>
      <c r="CF169" s="20">
        <f t="shared" si="866"/>
        <v>0</v>
      </c>
      <c r="CG169" s="133"/>
      <c r="CH169" s="131">
        <f t="shared" si="867"/>
        <v>1</v>
      </c>
      <c r="CI169" s="20">
        <f t="shared" si="868"/>
        <v>0</v>
      </c>
      <c r="CJ169" s="132"/>
      <c r="CK169" s="134">
        <f t="shared" si="869"/>
        <v>0</v>
      </c>
      <c r="CL169" s="80">
        <f t="shared" si="870"/>
        <v>0</v>
      </c>
      <c r="CM169" s="249" t="str">
        <f t="shared" si="645"/>
        <v xml:space="preserve"> </v>
      </c>
      <c r="CN169" s="135">
        <f t="shared" si="871"/>
        <v>0</v>
      </c>
      <c r="CO169" s="20">
        <f t="shared" si="872"/>
        <v>0</v>
      </c>
      <c r="CP169" s="21">
        <f t="shared" si="873"/>
        <v>0</v>
      </c>
      <c r="CQ169" s="131">
        <f t="shared" si="816"/>
        <v>1</v>
      </c>
      <c r="CR169" s="20">
        <f t="shared" si="874"/>
        <v>0</v>
      </c>
      <c r="CS169" s="132"/>
      <c r="CT169" s="20">
        <f t="shared" si="875"/>
        <v>0</v>
      </c>
      <c r="CU169" s="133"/>
      <c r="CV169" s="131">
        <f t="shared" si="876"/>
        <v>1</v>
      </c>
      <c r="CW169" s="20">
        <f t="shared" si="877"/>
        <v>0</v>
      </c>
      <c r="CX169" s="132"/>
      <c r="CY169" s="134">
        <f t="shared" si="878"/>
        <v>0</v>
      </c>
      <c r="CZ169" s="80">
        <f t="shared" si="879"/>
        <v>0</v>
      </c>
      <c r="DA169" s="249" t="str">
        <f t="shared" si="655"/>
        <v xml:space="preserve"> </v>
      </c>
      <c r="DB169" s="135">
        <f t="shared" si="880"/>
        <v>0</v>
      </c>
      <c r="DC169" s="20">
        <f t="shared" si="881"/>
        <v>0</v>
      </c>
      <c r="DD169" s="21">
        <f t="shared" si="882"/>
        <v>0</v>
      </c>
      <c r="DE169" s="131">
        <f t="shared" si="817"/>
        <v>1</v>
      </c>
      <c r="DF169" s="20">
        <f t="shared" si="883"/>
        <v>0</v>
      </c>
      <c r="DG169" s="132"/>
      <c r="DH169" s="20">
        <f t="shared" si="884"/>
        <v>0</v>
      </c>
      <c r="DI169" s="133"/>
      <c r="DJ169" s="131">
        <f t="shared" si="885"/>
        <v>1</v>
      </c>
      <c r="DK169" s="20">
        <f t="shared" si="886"/>
        <v>0</v>
      </c>
      <c r="DL169" s="132"/>
      <c r="DM169" s="134">
        <f t="shared" si="887"/>
        <v>0</v>
      </c>
      <c r="DN169" s="80">
        <f t="shared" si="888"/>
        <v>0</v>
      </c>
      <c r="DO169" s="249" t="str">
        <f t="shared" si="665"/>
        <v xml:space="preserve"> </v>
      </c>
      <c r="DP169" s="135">
        <f t="shared" si="889"/>
        <v>0</v>
      </c>
      <c r="DQ169" s="20">
        <f t="shared" si="890"/>
        <v>0</v>
      </c>
      <c r="DR169" s="21">
        <f t="shared" si="891"/>
        <v>0</v>
      </c>
      <c r="DS169" s="131">
        <f t="shared" si="818"/>
        <v>1</v>
      </c>
      <c r="DT169" s="20">
        <f t="shared" si="892"/>
        <v>0</v>
      </c>
      <c r="DU169" s="132"/>
      <c r="DV169" s="20">
        <f t="shared" si="893"/>
        <v>0</v>
      </c>
      <c r="DW169" s="133"/>
      <c r="DX169" s="131">
        <f t="shared" si="894"/>
        <v>1</v>
      </c>
      <c r="DY169" s="20">
        <f t="shared" si="895"/>
        <v>0</v>
      </c>
      <c r="DZ169" s="132"/>
      <c r="EA169" s="134">
        <f t="shared" si="896"/>
        <v>0</v>
      </c>
      <c r="EB169" s="80">
        <f t="shared" si="897"/>
        <v>0</v>
      </c>
      <c r="EC169" s="249" t="str">
        <f t="shared" si="675"/>
        <v xml:space="preserve"> </v>
      </c>
      <c r="ED169" s="135">
        <f t="shared" si="898"/>
        <v>0</v>
      </c>
      <c r="EE169" s="20">
        <f t="shared" si="899"/>
        <v>0</v>
      </c>
      <c r="EF169" s="21">
        <f t="shared" si="900"/>
        <v>0</v>
      </c>
      <c r="EG169" s="131">
        <f t="shared" si="819"/>
        <v>1</v>
      </c>
      <c r="EH169" s="20">
        <f t="shared" si="901"/>
        <v>0</v>
      </c>
      <c r="EI169" s="132"/>
      <c r="EJ169" s="20">
        <f t="shared" si="902"/>
        <v>0</v>
      </c>
      <c r="EK169" s="133"/>
      <c r="EL169" s="131">
        <f t="shared" si="903"/>
        <v>1</v>
      </c>
      <c r="EM169" s="20">
        <f t="shared" si="904"/>
        <v>0</v>
      </c>
      <c r="EN169" s="132"/>
      <c r="EO169" s="134">
        <f t="shared" si="905"/>
        <v>0</v>
      </c>
      <c r="EP169" s="80">
        <f t="shared" si="906"/>
        <v>0</v>
      </c>
      <c r="EQ169" s="249" t="str">
        <f t="shared" si="685"/>
        <v xml:space="preserve"> </v>
      </c>
      <c r="ER169" s="135">
        <f t="shared" si="907"/>
        <v>0</v>
      </c>
      <c r="ES169" s="20">
        <f t="shared" si="908"/>
        <v>0</v>
      </c>
      <c r="ET169" s="21">
        <f t="shared" si="909"/>
        <v>0</v>
      </c>
      <c r="EU169" s="131">
        <f t="shared" si="820"/>
        <v>1</v>
      </c>
      <c r="EV169" s="20">
        <f t="shared" si="910"/>
        <v>0</v>
      </c>
      <c r="EW169" s="132"/>
      <c r="EX169" s="20">
        <f t="shared" si="911"/>
        <v>0</v>
      </c>
      <c r="EY169" s="133"/>
      <c r="EZ169" s="131">
        <f t="shared" si="912"/>
        <v>1</v>
      </c>
      <c r="FA169" s="20">
        <f t="shared" si="913"/>
        <v>0</v>
      </c>
      <c r="FB169" s="132"/>
      <c r="FC169" s="134">
        <f t="shared" si="914"/>
        <v>0</v>
      </c>
      <c r="FD169" s="80">
        <f t="shared" si="915"/>
        <v>0</v>
      </c>
      <c r="FE169" s="249" t="str">
        <f t="shared" si="695"/>
        <v xml:space="preserve"> </v>
      </c>
      <c r="FO169" s="129" t="str">
        <f t="shared" si="916"/>
        <v>B/V</v>
      </c>
    </row>
    <row r="170" spans="2:171" x14ac:dyDescent="0.25">
      <c r="B170" s="130" t="s">
        <v>321</v>
      </c>
      <c r="C170" s="121"/>
      <c r="D170" s="256"/>
      <c r="E170" s="416" t="str">
        <f>'Pályáztatási szakasz'!E171:F171</f>
        <v>Költségelem megnevezés…</v>
      </c>
      <c r="F170" s="416"/>
      <c r="G170" s="250">
        <f>'Pályáztatási szakasz'!G171</f>
        <v>0</v>
      </c>
      <c r="H170" s="251">
        <f>'Pályáztatási szakasz'!AT171</f>
        <v>0</v>
      </c>
      <c r="I170" s="20">
        <f>'Pályáztatási szakasz'!AW171</f>
        <v>0</v>
      </c>
      <c r="J170" s="67">
        <f t="shared" si="810"/>
        <v>0</v>
      </c>
      <c r="K170" s="131">
        <f>'Pályáztatási szakasz'!AY171</f>
        <v>1</v>
      </c>
      <c r="L170" s="20">
        <f t="shared" si="821"/>
        <v>0</v>
      </c>
      <c r="M170" s="132"/>
      <c r="N170" s="20">
        <f t="shared" si="822"/>
        <v>0</v>
      </c>
      <c r="O170" s="133"/>
      <c r="P170" s="131">
        <f>'Pályáztatási szakasz'!BD171</f>
        <v>1</v>
      </c>
      <c r="Q170" s="20">
        <f t="shared" si="823"/>
        <v>0</v>
      </c>
      <c r="R170" s="132"/>
      <c r="S170" s="184">
        <f t="shared" si="824"/>
        <v>0</v>
      </c>
      <c r="T170" s="40">
        <f>'Pályáztatási szakasz'!W171</f>
        <v>0</v>
      </c>
      <c r="U170" s="249" t="str">
        <f t="shared" si="825"/>
        <v xml:space="preserve"> </v>
      </c>
      <c r="V170" s="135">
        <f t="shared" si="826"/>
        <v>0</v>
      </c>
      <c r="W170" s="20">
        <f t="shared" si="827"/>
        <v>0</v>
      </c>
      <c r="X170" s="21">
        <f t="shared" si="828"/>
        <v>0</v>
      </c>
      <c r="Y170" s="131">
        <f t="shared" si="811"/>
        <v>1</v>
      </c>
      <c r="Z170" s="20">
        <f t="shared" si="829"/>
        <v>0</v>
      </c>
      <c r="AA170" s="132"/>
      <c r="AB170" s="20">
        <f t="shared" si="830"/>
        <v>0</v>
      </c>
      <c r="AC170" s="133"/>
      <c r="AD170" s="131">
        <f t="shared" si="831"/>
        <v>1</v>
      </c>
      <c r="AE170" s="20">
        <f t="shared" si="832"/>
        <v>0</v>
      </c>
      <c r="AF170" s="132"/>
      <c r="AG170" s="134">
        <f t="shared" si="833"/>
        <v>0</v>
      </c>
      <c r="AH170" s="80">
        <f t="shared" si="834"/>
        <v>0</v>
      </c>
      <c r="AI170" s="249" t="str">
        <f t="shared" si="605"/>
        <v xml:space="preserve"> </v>
      </c>
      <c r="AJ170" s="135">
        <f t="shared" si="835"/>
        <v>0</v>
      </c>
      <c r="AK170" s="20">
        <f t="shared" si="836"/>
        <v>0</v>
      </c>
      <c r="AL170" s="21">
        <f t="shared" si="837"/>
        <v>0</v>
      </c>
      <c r="AM170" s="131">
        <f t="shared" si="812"/>
        <v>1</v>
      </c>
      <c r="AN170" s="20">
        <f t="shared" si="838"/>
        <v>0</v>
      </c>
      <c r="AO170" s="132"/>
      <c r="AP170" s="20">
        <f t="shared" si="839"/>
        <v>0</v>
      </c>
      <c r="AQ170" s="133"/>
      <c r="AR170" s="131">
        <f t="shared" si="840"/>
        <v>1</v>
      </c>
      <c r="AS170" s="20">
        <f t="shared" si="841"/>
        <v>0</v>
      </c>
      <c r="AT170" s="132"/>
      <c r="AU170" s="134">
        <f t="shared" si="842"/>
        <v>0</v>
      </c>
      <c r="AV170" s="80">
        <f t="shared" si="843"/>
        <v>0</v>
      </c>
      <c r="AW170" s="249" t="str">
        <f t="shared" si="615"/>
        <v xml:space="preserve"> </v>
      </c>
      <c r="AX170" s="135">
        <f t="shared" si="844"/>
        <v>0</v>
      </c>
      <c r="AY170" s="20">
        <f t="shared" si="845"/>
        <v>0</v>
      </c>
      <c r="AZ170" s="21">
        <f t="shared" si="846"/>
        <v>0</v>
      </c>
      <c r="BA170" s="131">
        <f t="shared" si="813"/>
        <v>1</v>
      </c>
      <c r="BB170" s="20">
        <f t="shared" si="847"/>
        <v>0</v>
      </c>
      <c r="BC170" s="132"/>
      <c r="BD170" s="20">
        <f t="shared" si="848"/>
        <v>0</v>
      </c>
      <c r="BE170" s="133"/>
      <c r="BF170" s="131">
        <f t="shared" si="849"/>
        <v>1</v>
      </c>
      <c r="BG170" s="20">
        <f t="shared" si="850"/>
        <v>0</v>
      </c>
      <c r="BH170" s="132"/>
      <c r="BI170" s="134">
        <f t="shared" si="851"/>
        <v>0</v>
      </c>
      <c r="BJ170" s="80">
        <f t="shared" si="852"/>
        <v>0</v>
      </c>
      <c r="BK170" s="249" t="str">
        <f t="shared" si="625"/>
        <v xml:space="preserve"> </v>
      </c>
      <c r="BL170" s="135">
        <f t="shared" si="853"/>
        <v>0</v>
      </c>
      <c r="BM170" s="20">
        <f t="shared" si="854"/>
        <v>0</v>
      </c>
      <c r="BN170" s="21">
        <f t="shared" si="855"/>
        <v>0</v>
      </c>
      <c r="BO170" s="131">
        <f t="shared" si="814"/>
        <v>1</v>
      </c>
      <c r="BP170" s="20">
        <f t="shared" si="856"/>
        <v>0</v>
      </c>
      <c r="BQ170" s="132"/>
      <c r="BR170" s="20">
        <f t="shared" si="857"/>
        <v>0</v>
      </c>
      <c r="BS170" s="133"/>
      <c r="BT170" s="131">
        <f t="shared" si="858"/>
        <v>1</v>
      </c>
      <c r="BU170" s="20">
        <f t="shared" si="859"/>
        <v>0</v>
      </c>
      <c r="BV170" s="132"/>
      <c r="BW170" s="134">
        <f t="shared" si="860"/>
        <v>0</v>
      </c>
      <c r="BX170" s="80">
        <f t="shared" si="861"/>
        <v>0</v>
      </c>
      <c r="BY170" s="249" t="str">
        <f t="shared" si="635"/>
        <v xml:space="preserve"> </v>
      </c>
      <c r="BZ170" s="135">
        <f t="shared" si="862"/>
        <v>0</v>
      </c>
      <c r="CA170" s="20">
        <f t="shared" si="863"/>
        <v>0</v>
      </c>
      <c r="CB170" s="21">
        <f t="shared" si="864"/>
        <v>0</v>
      </c>
      <c r="CC170" s="131">
        <f t="shared" si="815"/>
        <v>1</v>
      </c>
      <c r="CD170" s="20">
        <f t="shared" si="865"/>
        <v>0</v>
      </c>
      <c r="CE170" s="132"/>
      <c r="CF170" s="20">
        <f t="shared" si="866"/>
        <v>0</v>
      </c>
      <c r="CG170" s="133"/>
      <c r="CH170" s="131">
        <f t="shared" si="867"/>
        <v>1</v>
      </c>
      <c r="CI170" s="20">
        <f t="shared" si="868"/>
        <v>0</v>
      </c>
      <c r="CJ170" s="132"/>
      <c r="CK170" s="134">
        <f t="shared" si="869"/>
        <v>0</v>
      </c>
      <c r="CL170" s="80">
        <f t="shared" si="870"/>
        <v>0</v>
      </c>
      <c r="CM170" s="249" t="str">
        <f t="shared" si="645"/>
        <v xml:space="preserve"> </v>
      </c>
      <c r="CN170" s="135">
        <f t="shared" si="871"/>
        <v>0</v>
      </c>
      <c r="CO170" s="20">
        <f t="shared" si="872"/>
        <v>0</v>
      </c>
      <c r="CP170" s="21">
        <f t="shared" si="873"/>
        <v>0</v>
      </c>
      <c r="CQ170" s="131">
        <f t="shared" si="816"/>
        <v>1</v>
      </c>
      <c r="CR170" s="20">
        <f t="shared" si="874"/>
        <v>0</v>
      </c>
      <c r="CS170" s="132"/>
      <c r="CT170" s="20">
        <f t="shared" si="875"/>
        <v>0</v>
      </c>
      <c r="CU170" s="133"/>
      <c r="CV170" s="131">
        <f t="shared" si="876"/>
        <v>1</v>
      </c>
      <c r="CW170" s="20">
        <f t="shared" si="877"/>
        <v>0</v>
      </c>
      <c r="CX170" s="132"/>
      <c r="CY170" s="134">
        <f t="shared" si="878"/>
        <v>0</v>
      </c>
      <c r="CZ170" s="80">
        <f t="shared" si="879"/>
        <v>0</v>
      </c>
      <c r="DA170" s="249" t="str">
        <f t="shared" si="655"/>
        <v xml:space="preserve"> </v>
      </c>
      <c r="DB170" s="135">
        <f t="shared" si="880"/>
        <v>0</v>
      </c>
      <c r="DC170" s="20">
        <f t="shared" si="881"/>
        <v>0</v>
      </c>
      <c r="DD170" s="21">
        <f t="shared" si="882"/>
        <v>0</v>
      </c>
      <c r="DE170" s="131">
        <f t="shared" si="817"/>
        <v>1</v>
      </c>
      <c r="DF170" s="20">
        <f t="shared" si="883"/>
        <v>0</v>
      </c>
      <c r="DG170" s="132"/>
      <c r="DH170" s="20">
        <f t="shared" si="884"/>
        <v>0</v>
      </c>
      <c r="DI170" s="133"/>
      <c r="DJ170" s="131">
        <f t="shared" si="885"/>
        <v>1</v>
      </c>
      <c r="DK170" s="20">
        <f t="shared" si="886"/>
        <v>0</v>
      </c>
      <c r="DL170" s="132"/>
      <c r="DM170" s="134">
        <f t="shared" si="887"/>
        <v>0</v>
      </c>
      <c r="DN170" s="80">
        <f t="shared" si="888"/>
        <v>0</v>
      </c>
      <c r="DO170" s="249" t="str">
        <f t="shared" si="665"/>
        <v xml:space="preserve"> </v>
      </c>
      <c r="DP170" s="135">
        <f t="shared" si="889"/>
        <v>0</v>
      </c>
      <c r="DQ170" s="20">
        <f t="shared" si="890"/>
        <v>0</v>
      </c>
      <c r="DR170" s="21">
        <f t="shared" si="891"/>
        <v>0</v>
      </c>
      <c r="DS170" s="131">
        <f t="shared" si="818"/>
        <v>1</v>
      </c>
      <c r="DT170" s="20">
        <f t="shared" si="892"/>
        <v>0</v>
      </c>
      <c r="DU170" s="132"/>
      <c r="DV170" s="20">
        <f t="shared" si="893"/>
        <v>0</v>
      </c>
      <c r="DW170" s="133"/>
      <c r="DX170" s="131">
        <f t="shared" si="894"/>
        <v>1</v>
      </c>
      <c r="DY170" s="20">
        <f t="shared" si="895"/>
        <v>0</v>
      </c>
      <c r="DZ170" s="132"/>
      <c r="EA170" s="134">
        <f t="shared" si="896"/>
        <v>0</v>
      </c>
      <c r="EB170" s="80">
        <f t="shared" si="897"/>
        <v>0</v>
      </c>
      <c r="EC170" s="249" t="str">
        <f t="shared" si="675"/>
        <v xml:space="preserve"> </v>
      </c>
      <c r="ED170" s="135">
        <f t="shared" si="898"/>
        <v>0</v>
      </c>
      <c r="EE170" s="20">
        <f t="shared" si="899"/>
        <v>0</v>
      </c>
      <c r="EF170" s="21">
        <f t="shared" si="900"/>
        <v>0</v>
      </c>
      <c r="EG170" s="131">
        <f t="shared" si="819"/>
        <v>1</v>
      </c>
      <c r="EH170" s="20">
        <f t="shared" si="901"/>
        <v>0</v>
      </c>
      <c r="EI170" s="132"/>
      <c r="EJ170" s="20">
        <f t="shared" si="902"/>
        <v>0</v>
      </c>
      <c r="EK170" s="133"/>
      <c r="EL170" s="131">
        <f t="shared" si="903"/>
        <v>1</v>
      </c>
      <c r="EM170" s="20">
        <f t="shared" si="904"/>
        <v>0</v>
      </c>
      <c r="EN170" s="132"/>
      <c r="EO170" s="134">
        <f t="shared" si="905"/>
        <v>0</v>
      </c>
      <c r="EP170" s="80">
        <f t="shared" si="906"/>
        <v>0</v>
      </c>
      <c r="EQ170" s="249" t="str">
        <f t="shared" si="685"/>
        <v xml:space="preserve"> </v>
      </c>
      <c r="ER170" s="135">
        <f t="shared" si="907"/>
        <v>0</v>
      </c>
      <c r="ES170" s="20">
        <f t="shared" si="908"/>
        <v>0</v>
      </c>
      <c r="ET170" s="21">
        <f t="shared" si="909"/>
        <v>0</v>
      </c>
      <c r="EU170" s="131">
        <f t="shared" si="820"/>
        <v>1</v>
      </c>
      <c r="EV170" s="20">
        <f t="shared" si="910"/>
        <v>0</v>
      </c>
      <c r="EW170" s="132"/>
      <c r="EX170" s="20">
        <f t="shared" si="911"/>
        <v>0</v>
      </c>
      <c r="EY170" s="133"/>
      <c r="EZ170" s="131">
        <f t="shared" si="912"/>
        <v>1</v>
      </c>
      <c r="FA170" s="20">
        <f t="shared" si="913"/>
        <v>0</v>
      </c>
      <c r="FB170" s="132"/>
      <c r="FC170" s="134">
        <f t="shared" si="914"/>
        <v>0</v>
      </c>
      <c r="FD170" s="80">
        <f t="shared" si="915"/>
        <v>0</v>
      </c>
      <c r="FE170" s="249" t="str">
        <f t="shared" si="695"/>
        <v xml:space="preserve"> </v>
      </c>
      <c r="FO170" s="129" t="str">
        <f t="shared" si="916"/>
        <v>B/V</v>
      </c>
    </row>
    <row r="171" spans="2:171" x14ac:dyDescent="0.25">
      <c r="B171" s="130" t="s">
        <v>322</v>
      </c>
      <c r="C171" s="121"/>
      <c r="D171" s="256"/>
      <c r="E171" s="416" t="str">
        <f>'Pályáztatási szakasz'!E172:F172</f>
        <v>Költségelem megnevezés…</v>
      </c>
      <c r="F171" s="416"/>
      <c r="G171" s="250">
        <f>'Pályáztatási szakasz'!G172</f>
        <v>0</v>
      </c>
      <c r="H171" s="251">
        <f>'Pályáztatási szakasz'!AT172</f>
        <v>0</v>
      </c>
      <c r="I171" s="20">
        <f>'Pályáztatási szakasz'!AW172</f>
        <v>0</v>
      </c>
      <c r="J171" s="67">
        <f t="shared" si="810"/>
        <v>0</v>
      </c>
      <c r="K171" s="131">
        <f>'Pályáztatási szakasz'!AY172</f>
        <v>1</v>
      </c>
      <c r="L171" s="20">
        <f t="shared" si="821"/>
        <v>0</v>
      </c>
      <c r="M171" s="132"/>
      <c r="N171" s="20">
        <f t="shared" si="822"/>
        <v>0</v>
      </c>
      <c r="O171" s="133"/>
      <c r="P171" s="131">
        <f>'Pályáztatási szakasz'!BD172</f>
        <v>1</v>
      </c>
      <c r="Q171" s="20">
        <f t="shared" si="823"/>
        <v>0</v>
      </c>
      <c r="R171" s="132"/>
      <c r="S171" s="184">
        <f t="shared" si="824"/>
        <v>0</v>
      </c>
      <c r="T171" s="40">
        <f>'Pályáztatási szakasz'!W172</f>
        <v>0</v>
      </c>
      <c r="U171" s="249" t="str">
        <f t="shared" si="825"/>
        <v xml:space="preserve"> </v>
      </c>
      <c r="V171" s="135">
        <f t="shared" si="826"/>
        <v>0</v>
      </c>
      <c r="W171" s="20">
        <f t="shared" si="827"/>
        <v>0</v>
      </c>
      <c r="X171" s="21">
        <f t="shared" si="828"/>
        <v>0</v>
      </c>
      <c r="Y171" s="131">
        <f t="shared" si="811"/>
        <v>1</v>
      </c>
      <c r="Z171" s="20">
        <f t="shared" si="829"/>
        <v>0</v>
      </c>
      <c r="AA171" s="132"/>
      <c r="AB171" s="20">
        <f t="shared" si="830"/>
        <v>0</v>
      </c>
      <c r="AC171" s="133"/>
      <c r="AD171" s="131">
        <f t="shared" si="831"/>
        <v>1</v>
      </c>
      <c r="AE171" s="20">
        <f t="shared" si="832"/>
        <v>0</v>
      </c>
      <c r="AF171" s="132"/>
      <c r="AG171" s="134">
        <f t="shared" si="833"/>
        <v>0</v>
      </c>
      <c r="AH171" s="80">
        <f t="shared" si="834"/>
        <v>0</v>
      </c>
      <c r="AI171" s="249" t="str">
        <f t="shared" si="605"/>
        <v xml:space="preserve"> </v>
      </c>
      <c r="AJ171" s="135">
        <f t="shared" si="835"/>
        <v>0</v>
      </c>
      <c r="AK171" s="20">
        <f t="shared" si="836"/>
        <v>0</v>
      </c>
      <c r="AL171" s="21">
        <f t="shared" si="837"/>
        <v>0</v>
      </c>
      <c r="AM171" s="131">
        <f t="shared" si="812"/>
        <v>1</v>
      </c>
      <c r="AN171" s="20">
        <f t="shared" si="838"/>
        <v>0</v>
      </c>
      <c r="AO171" s="132"/>
      <c r="AP171" s="20">
        <f t="shared" si="839"/>
        <v>0</v>
      </c>
      <c r="AQ171" s="133"/>
      <c r="AR171" s="131">
        <f t="shared" si="840"/>
        <v>1</v>
      </c>
      <c r="AS171" s="20">
        <f t="shared" si="841"/>
        <v>0</v>
      </c>
      <c r="AT171" s="132"/>
      <c r="AU171" s="134">
        <f t="shared" si="842"/>
        <v>0</v>
      </c>
      <c r="AV171" s="80">
        <f t="shared" si="843"/>
        <v>0</v>
      </c>
      <c r="AW171" s="249" t="str">
        <f t="shared" si="615"/>
        <v xml:space="preserve"> </v>
      </c>
      <c r="AX171" s="135">
        <f t="shared" si="844"/>
        <v>0</v>
      </c>
      <c r="AY171" s="20">
        <f t="shared" si="845"/>
        <v>0</v>
      </c>
      <c r="AZ171" s="21">
        <f t="shared" si="846"/>
        <v>0</v>
      </c>
      <c r="BA171" s="131">
        <f t="shared" si="813"/>
        <v>1</v>
      </c>
      <c r="BB171" s="20">
        <f t="shared" si="847"/>
        <v>0</v>
      </c>
      <c r="BC171" s="132"/>
      <c r="BD171" s="20">
        <f t="shared" si="848"/>
        <v>0</v>
      </c>
      <c r="BE171" s="133"/>
      <c r="BF171" s="131">
        <f t="shared" si="849"/>
        <v>1</v>
      </c>
      <c r="BG171" s="20">
        <f t="shared" si="850"/>
        <v>0</v>
      </c>
      <c r="BH171" s="132"/>
      <c r="BI171" s="134">
        <f t="shared" si="851"/>
        <v>0</v>
      </c>
      <c r="BJ171" s="80">
        <f t="shared" si="852"/>
        <v>0</v>
      </c>
      <c r="BK171" s="249" t="str">
        <f t="shared" si="625"/>
        <v xml:space="preserve"> </v>
      </c>
      <c r="BL171" s="135">
        <f t="shared" si="853"/>
        <v>0</v>
      </c>
      <c r="BM171" s="20">
        <f t="shared" si="854"/>
        <v>0</v>
      </c>
      <c r="BN171" s="21">
        <f t="shared" si="855"/>
        <v>0</v>
      </c>
      <c r="BO171" s="131">
        <f t="shared" si="814"/>
        <v>1</v>
      </c>
      <c r="BP171" s="20">
        <f t="shared" si="856"/>
        <v>0</v>
      </c>
      <c r="BQ171" s="132"/>
      <c r="BR171" s="20">
        <f t="shared" si="857"/>
        <v>0</v>
      </c>
      <c r="BS171" s="133"/>
      <c r="BT171" s="131">
        <f t="shared" si="858"/>
        <v>1</v>
      </c>
      <c r="BU171" s="20">
        <f t="shared" si="859"/>
        <v>0</v>
      </c>
      <c r="BV171" s="132"/>
      <c r="BW171" s="134">
        <f t="shared" si="860"/>
        <v>0</v>
      </c>
      <c r="BX171" s="80">
        <f t="shared" si="861"/>
        <v>0</v>
      </c>
      <c r="BY171" s="249" t="str">
        <f t="shared" si="635"/>
        <v xml:space="preserve"> </v>
      </c>
      <c r="BZ171" s="135">
        <f t="shared" si="862"/>
        <v>0</v>
      </c>
      <c r="CA171" s="20">
        <f t="shared" si="863"/>
        <v>0</v>
      </c>
      <c r="CB171" s="21">
        <f t="shared" si="864"/>
        <v>0</v>
      </c>
      <c r="CC171" s="131">
        <f t="shared" si="815"/>
        <v>1</v>
      </c>
      <c r="CD171" s="20">
        <f t="shared" si="865"/>
        <v>0</v>
      </c>
      <c r="CE171" s="132"/>
      <c r="CF171" s="20">
        <f t="shared" si="866"/>
        <v>0</v>
      </c>
      <c r="CG171" s="133"/>
      <c r="CH171" s="131">
        <f t="shared" si="867"/>
        <v>1</v>
      </c>
      <c r="CI171" s="20">
        <f t="shared" si="868"/>
        <v>0</v>
      </c>
      <c r="CJ171" s="132"/>
      <c r="CK171" s="134">
        <f t="shared" si="869"/>
        <v>0</v>
      </c>
      <c r="CL171" s="80">
        <f t="shared" si="870"/>
        <v>0</v>
      </c>
      <c r="CM171" s="249" t="str">
        <f t="shared" si="645"/>
        <v xml:space="preserve"> </v>
      </c>
      <c r="CN171" s="135">
        <f t="shared" si="871"/>
        <v>0</v>
      </c>
      <c r="CO171" s="20">
        <f t="shared" si="872"/>
        <v>0</v>
      </c>
      <c r="CP171" s="21">
        <f t="shared" si="873"/>
        <v>0</v>
      </c>
      <c r="CQ171" s="131">
        <f t="shared" si="816"/>
        <v>1</v>
      </c>
      <c r="CR171" s="20">
        <f t="shared" si="874"/>
        <v>0</v>
      </c>
      <c r="CS171" s="132"/>
      <c r="CT171" s="20">
        <f t="shared" si="875"/>
        <v>0</v>
      </c>
      <c r="CU171" s="133"/>
      <c r="CV171" s="131">
        <f t="shared" si="876"/>
        <v>1</v>
      </c>
      <c r="CW171" s="20">
        <f t="shared" si="877"/>
        <v>0</v>
      </c>
      <c r="CX171" s="132"/>
      <c r="CY171" s="134">
        <f t="shared" si="878"/>
        <v>0</v>
      </c>
      <c r="CZ171" s="80">
        <f t="shared" si="879"/>
        <v>0</v>
      </c>
      <c r="DA171" s="249" t="str">
        <f t="shared" si="655"/>
        <v xml:space="preserve"> </v>
      </c>
      <c r="DB171" s="135">
        <f t="shared" si="880"/>
        <v>0</v>
      </c>
      <c r="DC171" s="20">
        <f t="shared" si="881"/>
        <v>0</v>
      </c>
      <c r="DD171" s="21">
        <f t="shared" si="882"/>
        <v>0</v>
      </c>
      <c r="DE171" s="131">
        <f t="shared" si="817"/>
        <v>1</v>
      </c>
      <c r="DF171" s="20">
        <f t="shared" si="883"/>
        <v>0</v>
      </c>
      <c r="DG171" s="132"/>
      <c r="DH171" s="20">
        <f t="shared" si="884"/>
        <v>0</v>
      </c>
      <c r="DI171" s="133"/>
      <c r="DJ171" s="131">
        <f t="shared" si="885"/>
        <v>1</v>
      </c>
      <c r="DK171" s="20">
        <f t="shared" si="886"/>
        <v>0</v>
      </c>
      <c r="DL171" s="132"/>
      <c r="DM171" s="134">
        <f t="shared" si="887"/>
        <v>0</v>
      </c>
      <c r="DN171" s="80">
        <f t="shared" si="888"/>
        <v>0</v>
      </c>
      <c r="DO171" s="249" t="str">
        <f t="shared" si="665"/>
        <v xml:space="preserve"> </v>
      </c>
      <c r="DP171" s="135">
        <f t="shared" si="889"/>
        <v>0</v>
      </c>
      <c r="DQ171" s="20">
        <f t="shared" si="890"/>
        <v>0</v>
      </c>
      <c r="DR171" s="21">
        <f t="shared" si="891"/>
        <v>0</v>
      </c>
      <c r="DS171" s="131">
        <f t="shared" si="818"/>
        <v>1</v>
      </c>
      <c r="DT171" s="20">
        <f t="shared" si="892"/>
        <v>0</v>
      </c>
      <c r="DU171" s="132"/>
      <c r="DV171" s="20">
        <f t="shared" si="893"/>
        <v>0</v>
      </c>
      <c r="DW171" s="133"/>
      <c r="DX171" s="131">
        <f t="shared" si="894"/>
        <v>1</v>
      </c>
      <c r="DY171" s="20">
        <f t="shared" si="895"/>
        <v>0</v>
      </c>
      <c r="DZ171" s="132"/>
      <c r="EA171" s="134">
        <f t="shared" si="896"/>
        <v>0</v>
      </c>
      <c r="EB171" s="80">
        <f t="shared" si="897"/>
        <v>0</v>
      </c>
      <c r="EC171" s="249" t="str">
        <f t="shared" si="675"/>
        <v xml:space="preserve"> </v>
      </c>
      <c r="ED171" s="135">
        <f t="shared" si="898"/>
        <v>0</v>
      </c>
      <c r="EE171" s="20">
        <f t="shared" si="899"/>
        <v>0</v>
      </c>
      <c r="EF171" s="21">
        <f t="shared" si="900"/>
        <v>0</v>
      </c>
      <c r="EG171" s="131">
        <f t="shared" si="819"/>
        <v>1</v>
      </c>
      <c r="EH171" s="20">
        <f t="shared" si="901"/>
        <v>0</v>
      </c>
      <c r="EI171" s="132"/>
      <c r="EJ171" s="20">
        <f t="shared" si="902"/>
        <v>0</v>
      </c>
      <c r="EK171" s="133"/>
      <c r="EL171" s="131">
        <f t="shared" si="903"/>
        <v>1</v>
      </c>
      <c r="EM171" s="20">
        <f t="shared" si="904"/>
        <v>0</v>
      </c>
      <c r="EN171" s="132"/>
      <c r="EO171" s="134">
        <f t="shared" si="905"/>
        <v>0</v>
      </c>
      <c r="EP171" s="80">
        <f t="shared" si="906"/>
        <v>0</v>
      </c>
      <c r="EQ171" s="249" t="str">
        <f t="shared" si="685"/>
        <v xml:space="preserve"> </v>
      </c>
      <c r="ER171" s="135">
        <f t="shared" si="907"/>
        <v>0</v>
      </c>
      <c r="ES171" s="20">
        <f t="shared" si="908"/>
        <v>0</v>
      </c>
      <c r="ET171" s="21">
        <f t="shared" si="909"/>
        <v>0</v>
      </c>
      <c r="EU171" s="131">
        <f t="shared" si="820"/>
        <v>1</v>
      </c>
      <c r="EV171" s="20">
        <f t="shared" si="910"/>
        <v>0</v>
      </c>
      <c r="EW171" s="132"/>
      <c r="EX171" s="20">
        <f t="shared" si="911"/>
        <v>0</v>
      </c>
      <c r="EY171" s="133"/>
      <c r="EZ171" s="131">
        <f t="shared" si="912"/>
        <v>1</v>
      </c>
      <c r="FA171" s="20">
        <f t="shared" si="913"/>
        <v>0</v>
      </c>
      <c r="FB171" s="132"/>
      <c r="FC171" s="134">
        <f t="shared" si="914"/>
        <v>0</v>
      </c>
      <c r="FD171" s="80">
        <f t="shared" si="915"/>
        <v>0</v>
      </c>
      <c r="FE171" s="249" t="str">
        <f t="shared" si="695"/>
        <v xml:space="preserve"> </v>
      </c>
      <c r="FO171" s="129" t="str">
        <f t="shared" si="916"/>
        <v>B/V</v>
      </c>
    </row>
    <row r="172" spans="2:171" x14ac:dyDescent="0.25">
      <c r="B172" s="130" t="s">
        <v>323</v>
      </c>
      <c r="C172" s="121"/>
      <c r="D172" s="256"/>
      <c r="E172" s="416" t="str">
        <f>'Pályáztatási szakasz'!E173:F173</f>
        <v>Költségelem megnevezés…</v>
      </c>
      <c r="F172" s="416"/>
      <c r="G172" s="250">
        <f>'Pályáztatási szakasz'!G173</f>
        <v>0</v>
      </c>
      <c r="H172" s="251">
        <f>'Pályáztatási szakasz'!AT173</f>
        <v>0</v>
      </c>
      <c r="I172" s="20">
        <f>'Pályáztatási szakasz'!AW173</f>
        <v>0</v>
      </c>
      <c r="J172" s="67">
        <f t="shared" si="810"/>
        <v>0</v>
      </c>
      <c r="K172" s="131">
        <f>'Pályáztatási szakasz'!AY173</f>
        <v>1</v>
      </c>
      <c r="L172" s="20">
        <f t="shared" si="821"/>
        <v>0</v>
      </c>
      <c r="M172" s="132"/>
      <c r="N172" s="20">
        <f t="shared" si="822"/>
        <v>0</v>
      </c>
      <c r="O172" s="133"/>
      <c r="P172" s="131">
        <f>'Pályáztatási szakasz'!BD173</f>
        <v>1</v>
      </c>
      <c r="Q172" s="20">
        <f t="shared" si="823"/>
        <v>0</v>
      </c>
      <c r="R172" s="132"/>
      <c r="S172" s="184">
        <f t="shared" si="824"/>
        <v>0</v>
      </c>
      <c r="T172" s="40">
        <f>'Pályáztatási szakasz'!W173</f>
        <v>0</v>
      </c>
      <c r="U172" s="249" t="str">
        <f t="shared" si="825"/>
        <v xml:space="preserve"> </v>
      </c>
      <c r="V172" s="135">
        <f t="shared" si="826"/>
        <v>0</v>
      </c>
      <c r="W172" s="20">
        <f t="shared" si="827"/>
        <v>0</v>
      </c>
      <c r="X172" s="21">
        <f t="shared" si="828"/>
        <v>0</v>
      </c>
      <c r="Y172" s="131">
        <f t="shared" si="811"/>
        <v>1</v>
      </c>
      <c r="Z172" s="20">
        <f t="shared" si="829"/>
        <v>0</v>
      </c>
      <c r="AA172" s="132"/>
      <c r="AB172" s="20">
        <f t="shared" si="830"/>
        <v>0</v>
      </c>
      <c r="AC172" s="133"/>
      <c r="AD172" s="131">
        <f t="shared" si="831"/>
        <v>1</v>
      </c>
      <c r="AE172" s="20">
        <f t="shared" si="832"/>
        <v>0</v>
      </c>
      <c r="AF172" s="132"/>
      <c r="AG172" s="134">
        <f t="shared" si="833"/>
        <v>0</v>
      </c>
      <c r="AH172" s="80">
        <f t="shared" si="834"/>
        <v>0</v>
      </c>
      <c r="AI172" s="249" t="str">
        <f t="shared" si="605"/>
        <v xml:space="preserve"> </v>
      </c>
      <c r="AJ172" s="135">
        <f t="shared" si="835"/>
        <v>0</v>
      </c>
      <c r="AK172" s="20">
        <f t="shared" si="836"/>
        <v>0</v>
      </c>
      <c r="AL172" s="21">
        <f t="shared" si="837"/>
        <v>0</v>
      </c>
      <c r="AM172" s="131">
        <f t="shared" si="812"/>
        <v>1</v>
      </c>
      <c r="AN172" s="20">
        <f t="shared" si="838"/>
        <v>0</v>
      </c>
      <c r="AO172" s="132"/>
      <c r="AP172" s="20">
        <f t="shared" si="839"/>
        <v>0</v>
      </c>
      <c r="AQ172" s="133"/>
      <c r="AR172" s="131">
        <f t="shared" si="840"/>
        <v>1</v>
      </c>
      <c r="AS172" s="20">
        <f t="shared" si="841"/>
        <v>0</v>
      </c>
      <c r="AT172" s="132"/>
      <c r="AU172" s="134">
        <f t="shared" si="842"/>
        <v>0</v>
      </c>
      <c r="AV172" s="80">
        <f t="shared" si="843"/>
        <v>0</v>
      </c>
      <c r="AW172" s="249" t="str">
        <f t="shared" si="615"/>
        <v xml:space="preserve"> </v>
      </c>
      <c r="AX172" s="135">
        <f t="shared" si="844"/>
        <v>0</v>
      </c>
      <c r="AY172" s="20">
        <f t="shared" si="845"/>
        <v>0</v>
      </c>
      <c r="AZ172" s="21">
        <f t="shared" si="846"/>
        <v>0</v>
      </c>
      <c r="BA172" s="131">
        <f t="shared" si="813"/>
        <v>1</v>
      </c>
      <c r="BB172" s="20">
        <f t="shared" si="847"/>
        <v>0</v>
      </c>
      <c r="BC172" s="132"/>
      <c r="BD172" s="20">
        <f t="shared" si="848"/>
        <v>0</v>
      </c>
      <c r="BE172" s="133"/>
      <c r="BF172" s="131">
        <f t="shared" si="849"/>
        <v>1</v>
      </c>
      <c r="BG172" s="20">
        <f t="shared" si="850"/>
        <v>0</v>
      </c>
      <c r="BH172" s="132"/>
      <c r="BI172" s="134">
        <f t="shared" si="851"/>
        <v>0</v>
      </c>
      <c r="BJ172" s="80">
        <f t="shared" si="852"/>
        <v>0</v>
      </c>
      <c r="BK172" s="249" t="str">
        <f t="shared" si="625"/>
        <v xml:space="preserve"> </v>
      </c>
      <c r="BL172" s="135">
        <f t="shared" si="853"/>
        <v>0</v>
      </c>
      <c r="BM172" s="20">
        <f t="shared" si="854"/>
        <v>0</v>
      </c>
      <c r="BN172" s="21">
        <f t="shared" si="855"/>
        <v>0</v>
      </c>
      <c r="BO172" s="131">
        <f t="shared" si="814"/>
        <v>1</v>
      </c>
      <c r="BP172" s="20">
        <f t="shared" si="856"/>
        <v>0</v>
      </c>
      <c r="BQ172" s="132"/>
      <c r="BR172" s="20">
        <f t="shared" si="857"/>
        <v>0</v>
      </c>
      <c r="BS172" s="133"/>
      <c r="BT172" s="131">
        <f t="shared" si="858"/>
        <v>1</v>
      </c>
      <c r="BU172" s="20">
        <f t="shared" si="859"/>
        <v>0</v>
      </c>
      <c r="BV172" s="132"/>
      <c r="BW172" s="134">
        <f t="shared" si="860"/>
        <v>0</v>
      </c>
      <c r="BX172" s="80">
        <f t="shared" si="861"/>
        <v>0</v>
      </c>
      <c r="BY172" s="249" t="str">
        <f t="shared" si="635"/>
        <v xml:space="preserve"> </v>
      </c>
      <c r="BZ172" s="135">
        <f t="shared" si="862"/>
        <v>0</v>
      </c>
      <c r="CA172" s="20">
        <f t="shared" si="863"/>
        <v>0</v>
      </c>
      <c r="CB172" s="21">
        <f t="shared" si="864"/>
        <v>0</v>
      </c>
      <c r="CC172" s="131">
        <f t="shared" si="815"/>
        <v>1</v>
      </c>
      <c r="CD172" s="20">
        <f t="shared" si="865"/>
        <v>0</v>
      </c>
      <c r="CE172" s="132"/>
      <c r="CF172" s="20">
        <f t="shared" si="866"/>
        <v>0</v>
      </c>
      <c r="CG172" s="133"/>
      <c r="CH172" s="131">
        <f t="shared" si="867"/>
        <v>1</v>
      </c>
      <c r="CI172" s="20">
        <f t="shared" si="868"/>
        <v>0</v>
      </c>
      <c r="CJ172" s="132"/>
      <c r="CK172" s="134">
        <f t="shared" si="869"/>
        <v>0</v>
      </c>
      <c r="CL172" s="80">
        <f t="shared" si="870"/>
        <v>0</v>
      </c>
      <c r="CM172" s="249" t="str">
        <f t="shared" si="645"/>
        <v xml:space="preserve"> </v>
      </c>
      <c r="CN172" s="135">
        <f t="shared" si="871"/>
        <v>0</v>
      </c>
      <c r="CO172" s="20">
        <f t="shared" si="872"/>
        <v>0</v>
      </c>
      <c r="CP172" s="21">
        <f t="shared" si="873"/>
        <v>0</v>
      </c>
      <c r="CQ172" s="131">
        <f t="shared" si="816"/>
        <v>1</v>
      </c>
      <c r="CR172" s="20">
        <f t="shared" si="874"/>
        <v>0</v>
      </c>
      <c r="CS172" s="132"/>
      <c r="CT172" s="20">
        <f t="shared" si="875"/>
        <v>0</v>
      </c>
      <c r="CU172" s="133"/>
      <c r="CV172" s="131">
        <f t="shared" si="876"/>
        <v>1</v>
      </c>
      <c r="CW172" s="20">
        <f t="shared" si="877"/>
        <v>0</v>
      </c>
      <c r="CX172" s="132"/>
      <c r="CY172" s="134">
        <f t="shared" si="878"/>
        <v>0</v>
      </c>
      <c r="CZ172" s="80">
        <f t="shared" si="879"/>
        <v>0</v>
      </c>
      <c r="DA172" s="249" t="str">
        <f t="shared" si="655"/>
        <v xml:space="preserve"> </v>
      </c>
      <c r="DB172" s="135">
        <f t="shared" si="880"/>
        <v>0</v>
      </c>
      <c r="DC172" s="20">
        <f t="shared" si="881"/>
        <v>0</v>
      </c>
      <c r="DD172" s="21">
        <f t="shared" si="882"/>
        <v>0</v>
      </c>
      <c r="DE172" s="131">
        <f t="shared" si="817"/>
        <v>1</v>
      </c>
      <c r="DF172" s="20">
        <f t="shared" si="883"/>
        <v>0</v>
      </c>
      <c r="DG172" s="132"/>
      <c r="DH172" s="20">
        <f t="shared" si="884"/>
        <v>0</v>
      </c>
      <c r="DI172" s="133"/>
      <c r="DJ172" s="131">
        <f t="shared" si="885"/>
        <v>1</v>
      </c>
      <c r="DK172" s="20">
        <f t="shared" si="886"/>
        <v>0</v>
      </c>
      <c r="DL172" s="132"/>
      <c r="DM172" s="134">
        <f t="shared" si="887"/>
        <v>0</v>
      </c>
      <c r="DN172" s="80">
        <f t="shared" si="888"/>
        <v>0</v>
      </c>
      <c r="DO172" s="249" t="str">
        <f t="shared" si="665"/>
        <v xml:space="preserve"> </v>
      </c>
      <c r="DP172" s="135">
        <f t="shared" si="889"/>
        <v>0</v>
      </c>
      <c r="DQ172" s="20">
        <f t="shared" si="890"/>
        <v>0</v>
      </c>
      <c r="DR172" s="21">
        <f t="shared" si="891"/>
        <v>0</v>
      </c>
      <c r="DS172" s="131">
        <f t="shared" si="818"/>
        <v>1</v>
      </c>
      <c r="DT172" s="20">
        <f t="shared" si="892"/>
        <v>0</v>
      </c>
      <c r="DU172" s="132"/>
      <c r="DV172" s="20">
        <f t="shared" si="893"/>
        <v>0</v>
      </c>
      <c r="DW172" s="133"/>
      <c r="DX172" s="131">
        <f t="shared" si="894"/>
        <v>1</v>
      </c>
      <c r="DY172" s="20">
        <f t="shared" si="895"/>
        <v>0</v>
      </c>
      <c r="DZ172" s="132"/>
      <c r="EA172" s="134">
        <f t="shared" si="896"/>
        <v>0</v>
      </c>
      <c r="EB172" s="80">
        <f t="shared" si="897"/>
        <v>0</v>
      </c>
      <c r="EC172" s="249" t="str">
        <f t="shared" si="675"/>
        <v xml:space="preserve"> </v>
      </c>
      <c r="ED172" s="135">
        <f t="shared" si="898"/>
        <v>0</v>
      </c>
      <c r="EE172" s="20">
        <f t="shared" si="899"/>
        <v>0</v>
      </c>
      <c r="EF172" s="21">
        <f t="shared" si="900"/>
        <v>0</v>
      </c>
      <c r="EG172" s="131">
        <f t="shared" si="819"/>
        <v>1</v>
      </c>
      <c r="EH172" s="20">
        <f t="shared" si="901"/>
        <v>0</v>
      </c>
      <c r="EI172" s="132"/>
      <c r="EJ172" s="20">
        <f t="shared" si="902"/>
        <v>0</v>
      </c>
      <c r="EK172" s="133"/>
      <c r="EL172" s="131">
        <f t="shared" si="903"/>
        <v>1</v>
      </c>
      <c r="EM172" s="20">
        <f t="shared" si="904"/>
        <v>0</v>
      </c>
      <c r="EN172" s="132"/>
      <c r="EO172" s="134">
        <f t="shared" si="905"/>
        <v>0</v>
      </c>
      <c r="EP172" s="80">
        <f t="shared" si="906"/>
        <v>0</v>
      </c>
      <c r="EQ172" s="249" t="str">
        <f t="shared" si="685"/>
        <v xml:space="preserve"> </v>
      </c>
      <c r="ER172" s="135">
        <f t="shared" si="907"/>
        <v>0</v>
      </c>
      <c r="ES172" s="20">
        <f t="shared" si="908"/>
        <v>0</v>
      </c>
      <c r="ET172" s="21">
        <f t="shared" si="909"/>
        <v>0</v>
      </c>
      <c r="EU172" s="131">
        <f t="shared" si="820"/>
        <v>1</v>
      </c>
      <c r="EV172" s="20">
        <f t="shared" si="910"/>
        <v>0</v>
      </c>
      <c r="EW172" s="132"/>
      <c r="EX172" s="20">
        <f t="shared" si="911"/>
        <v>0</v>
      </c>
      <c r="EY172" s="133"/>
      <c r="EZ172" s="131">
        <f t="shared" si="912"/>
        <v>1</v>
      </c>
      <c r="FA172" s="20">
        <f t="shared" si="913"/>
        <v>0</v>
      </c>
      <c r="FB172" s="132"/>
      <c r="FC172" s="134">
        <f t="shared" si="914"/>
        <v>0</v>
      </c>
      <c r="FD172" s="80">
        <f t="shared" si="915"/>
        <v>0</v>
      </c>
      <c r="FE172" s="249" t="str">
        <f t="shared" si="695"/>
        <v xml:space="preserve"> </v>
      </c>
      <c r="FO172" s="129" t="str">
        <f t="shared" si="916"/>
        <v>B/V</v>
      </c>
    </row>
    <row r="173" spans="2:171" x14ac:dyDescent="0.25">
      <c r="B173" s="130" t="s">
        <v>324</v>
      </c>
      <c r="C173" s="121"/>
      <c r="D173" s="256"/>
      <c r="E173" s="416" t="str">
        <f>'Pályáztatási szakasz'!E174:F174</f>
        <v>Költségelem megnevezés…</v>
      </c>
      <c r="F173" s="416"/>
      <c r="G173" s="250">
        <f>'Pályáztatási szakasz'!G174</f>
        <v>0</v>
      </c>
      <c r="H173" s="251">
        <f>'Pályáztatási szakasz'!AT174</f>
        <v>0</v>
      </c>
      <c r="I173" s="20">
        <f>'Pályáztatási szakasz'!AW174</f>
        <v>0</v>
      </c>
      <c r="J173" s="67">
        <f t="shared" si="810"/>
        <v>0</v>
      </c>
      <c r="K173" s="131">
        <f>'Pályáztatási szakasz'!AY174</f>
        <v>1</v>
      </c>
      <c r="L173" s="20">
        <f t="shared" si="821"/>
        <v>0</v>
      </c>
      <c r="M173" s="132"/>
      <c r="N173" s="20">
        <f t="shared" si="822"/>
        <v>0</v>
      </c>
      <c r="O173" s="133"/>
      <c r="P173" s="131">
        <f>'Pályáztatási szakasz'!BD174</f>
        <v>1</v>
      </c>
      <c r="Q173" s="20">
        <f t="shared" si="823"/>
        <v>0</v>
      </c>
      <c r="R173" s="132"/>
      <c r="S173" s="184">
        <f t="shared" si="824"/>
        <v>0</v>
      </c>
      <c r="T173" s="40">
        <f>'Pályáztatási szakasz'!W174</f>
        <v>0</v>
      </c>
      <c r="U173" s="249" t="str">
        <f t="shared" si="825"/>
        <v xml:space="preserve"> </v>
      </c>
      <c r="V173" s="135">
        <f t="shared" si="826"/>
        <v>0</v>
      </c>
      <c r="W173" s="20">
        <f t="shared" si="827"/>
        <v>0</v>
      </c>
      <c r="X173" s="21">
        <f t="shared" si="828"/>
        <v>0</v>
      </c>
      <c r="Y173" s="131">
        <f t="shared" si="811"/>
        <v>1</v>
      </c>
      <c r="Z173" s="20">
        <f t="shared" si="829"/>
        <v>0</v>
      </c>
      <c r="AA173" s="132"/>
      <c r="AB173" s="20">
        <f t="shared" si="830"/>
        <v>0</v>
      </c>
      <c r="AC173" s="133"/>
      <c r="AD173" s="131">
        <f t="shared" si="831"/>
        <v>1</v>
      </c>
      <c r="AE173" s="20">
        <f t="shared" si="832"/>
        <v>0</v>
      </c>
      <c r="AF173" s="132"/>
      <c r="AG173" s="134">
        <f t="shared" si="833"/>
        <v>0</v>
      </c>
      <c r="AH173" s="80">
        <f t="shared" si="834"/>
        <v>0</v>
      </c>
      <c r="AI173" s="249" t="str">
        <f t="shared" si="605"/>
        <v xml:space="preserve"> </v>
      </c>
      <c r="AJ173" s="135">
        <f t="shared" si="835"/>
        <v>0</v>
      </c>
      <c r="AK173" s="20">
        <f t="shared" si="836"/>
        <v>0</v>
      </c>
      <c r="AL173" s="21">
        <f t="shared" si="837"/>
        <v>0</v>
      </c>
      <c r="AM173" s="131">
        <f t="shared" si="812"/>
        <v>1</v>
      </c>
      <c r="AN173" s="20">
        <f t="shared" si="838"/>
        <v>0</v>
      </c>
      <c r="AO173" s="132"/>
      <c r="AP173" s="20">
        <f t="shared" si="839"/>
        <v>0</v>
      </c>
      <c r="AQ173" s="133"/>
      <c r="AR173" s="131">
        <f t="shared" si="840"/>
        <v>1</v>
      </c>
      <c r="AS173" s="20">
        <f t="shared" si="841"/>
        <v>0</v>
      </c>
      <c r="AT173" s="132"/>
      <c r="AU173" s="134">
        <f t="shared" si="842"/>
        <v>0</v>
      </c>
      <c r="AV173" s="80">
        <f t="shared" si="843"/>
        <v>0</v>
      </c>
      <c r="AW173" s="249" t="str">
        <f t="shared" si="615"/>
        <v xml:space="preserve"> </v>
      </c>
      <c r="AX173" s="135">
        <f t="shared" si="844"/>
        <v>0</v>
      </c>
      <c r="AY173" s="20">
        <f t="shared" si="845"/>
        <v>0</v>
      </c>
      <c r="AZ173" s="21">
        <f t="shared" si="846"/>
        <v>0</v>
      </c>
      <c r="BA173" s="131">
        <f t="shared" si="813"/>
        <v>1</v>
      </c>
      <c r="BB173" s="20">
        <f t="shared" si="847"/>
        <v>0</v>
      </c>
      <c r="BC173" s="132"/>
      <c r="BD173" s="20">
        <f t="shared" si="848"/>
        <v>0</v>
      </c>
      <c r="BE173" s="133"/>
      <c r="BF173" s="131">
        <f t="shared" si="849"/>
        <v>1</v>
      </c>
      <c r="BG173" s="20">
        <f t="shared" si="850"/>
        <v>0</v>
      </c>
      <c r="BH173" s="132"/>
      <c r="BI173" s="134">
        <f t="shared" si="851"/>
        <v>0</v>
      </c>
      <c r="BJ173" s="80">
        <f t="shared" si="852"/>
        <v>0</v>
      </c>
      <c r="BK173" s="249" t="str">
        <f t="shared" si="625"/>
        <v xml:space="preserve"> </v>
      </c>
      <c r="BL173" s="135">
        <f t="shared" si="853"/>
        <v>0</v>
      </c>
      <c r="BM173" s="20">
        <f t="shared" si="854"/>
        <v>0</v>
      </c>
      <c r="BN173" s="21">
        <f t="shared" si="855"/>
        <v>0</v>
      </c>
      <c r="BO173" s="131">
        <f t="shared" si="814"/>
        <v>1</v>
      </c>
      <c r="BP173" s="20">
        <f t="shared" si="856"/>
        <v>0</v>
      </c>
      <c r="BQ173" s="132"/>
      <c r="BR173" s="20">
        <f t="shared" si="857"/>
        <v>0</v>
      </c>
      <c r="BS173" s="133"/>
      <c r="BT173" s="131">
        <f t="shared" si="858"/>
        <v>1</v>
      </c>
      <c r="BU173" s="20">
        <f t="shared" si="859"/>
        <v>0</v>
      </c>
      <c r="BV173" s="132"/>
      <c r="BW173" s="134">
        <f t="shared" si="860"/>
        <v>0</v>
      </c>
      <c r="BX173" s="80">
        <f t="shared" si="861"/>
        <v>0</v>
      </c>
      <c r="BY173" s="249" t="str">
        <f t="shared" si="635"/>
        <v xml:space="preserve"> </v>
      </c>
      <c r="BZ173" s="135">
        <f t="shared" si="862"/>
        <v>0</v>
      </c>
      <c r="CA173" s="20">
        <f t="shared" si="863"/>
        <v>0</v>
      </c>
      <c r="CB173" s="21">
        <f t="shared" si="864"/>
        <v>0</v>
      </c>
      <c r="CC173" s="131">
        <f t="shared" si="815"/>
        <v>1</v>
      </c>
      <c r="CD173" s="20">
        <f t="shared" si="865"/>
        <v>0</v>
      </c>
      <c r="CE173" s="132"/>
      <c r="CF173" s="20">
        <f t="shared" si="866"/>
        <v>0</v>
      </c>
      <c r="CG173" s="133"/>
      <c r="CH173" s="131">
        <f t="shared" si="867"/>
        <v>1</v>
      </c>
      <c r="CI173" s="20">
        <f t="shared" si="868"/>
        <v>0</v>
      </c>
      <c r="CJ173" s="132"/>
      <c r="CK173" s="134">
        <f t="shared" si="869"/>
        <v>0</v>
      </c>
      <c r="CL173" s="80">
        <f t="shared" si="870"/>
        <v>0</v>
      </c>
      <c r="CM173" s="249" t="str">
        <f t="shared" si="645"/>
        <v xml:space="preserve"> </v>
      </c>
      <c r="CN173" s="135">
        <f t="shared" si="871"/>
        <v>0</v>
      </c>
      <c r="CO173" s="20">
        <f t="shared" si="872"/>
        <v>0</v>
      </c>
      <c r="CP173" s="21">
        <f t="shared" si="873"/>
        <v>0</v>
      </c>
      <c r="CQ173" s="131">
        <f t="shared" si="816"/>
        <v>1</v>
      </c>
      <c r="CR173" s="20">
        <f t="shared" si="874"/>
        <v>0</v>
      </c>
      <c r="CS173" s="132"/>
      <c r="CT173" s="20">
        <f t="shared" si="875"/>
        <v>0</v>
      </c>
      <c r="CU173" s="133"/>
      <c r="CV173" s="131">
        <f t="shared" si="876"/>
        <v>1</v>
      </c>
      <c r="CW173" s="20">
        <f t="shared" si="877"/>
        <v>0</v>
      </c>
      <c r="CX173" s="132"/>
      <c r="CY173" s="134">
        <f t="shared" si="878"/>
        <v>0</v>
      </c>
      <c r="CZ173" s="80">
        <f t="shared" si="879"/>
        <v>0</v>
      </c>
      <c r="DA173" s="249" t="str">
        <f t="shared" si="655"/>
        <v xml:space="preserve"> </v>
      </c>
      <c r="DB173" s="135">
        <f t="shared" si="880"/>
        <v>0</v>
      </c>
      <c r="DC173" s="20">
        <f t="shared" si="881"/>
        <v>0</v>
      </c>
      <c r="DD173" s="21">
        <f t="shared" si="882"/>
        <v>0</v>
      </c>
      <c r="DE173" s="131">
        <f t="shared" si="817"/>
        <v>1</v>
      </c>
      <c r="DF173" s="20">
        <f t="shared" si="883"/>
        <v>0</v>
      </c>
      <c r="DG173" s="132"/>
      <c r="DH173" s="20">
        <f t="shared" si="884"/>
        <v>0</v>
      </c>
      <c r="DI173" s="133"/>
      <c r="DJ173" s="131">
        <f t="shared" si="885"/>
        <v>1</v>
      </c>
      <c r="DK173" s="20">
        <f t="shared" si="886"/>
        <v>0</v>
      </c>
      <c r="DL173" s="132"/>
      <c r="DM173" s="134">
        <f t="shared" si="887"/>
        <v>0</v>
      </c>
      <c r="DN173" s="80">
        <f t="shared" si="888"/>
        <v>0</v>
      </c>
      <c r="DO173" s="249" t="str">
        <f t="shared" si="665"/>
        <v xml:space="preserve"> </v>
      </c>
      <c r="DP173" s="135">
        <f t="shared" si="889"/>
        <v>0</v>
      </c>
      <c r="DQ173" s="20">
        <f t="shared" si="890"/>
        <v>0</v>
      </c>
      <c r="DR173" s="21">
        <f t="shared" si="891"/>
        <v>0</v>
      </c>
      <c r="DS173" s="131">
        <f t="shared" si="818"/>
        <v>1</v>
      </c>
      <c r="DT173" s="20">
        <f t="shared" si="892"/>
        <v>0</v>
      </c>
      <c r="DU173" s="132"/>
      <c r="DV173" s="20">
        <f t="shared" si="893"/>
        <v>0</v>
      </c>
      <c r="DW173" s="133"/>
      <c r="DX173" s="131">
        <f t="shared" si="894"/>
        <v>1</v>
      </c>
      <c r="DY173" s="20">
        <f t="shared" si="895"/>
        <v>0</v>
      </c>
      <c r="DZ173" s="132"/>
      <c r="EA173" s="134">
        <f t="shared" si="896"/>
        <v>0</v>
      </c>
      <c r="EB173" s="80">
        <f t="shared" si="897"/>
        <v>0</v>
      </c>
      <c r="EC173" s="249" t="str">
        <f t="shared" si="675"/>
        <v xml:space="preserve"> </v>
      </c>
      <c r="ED173" s="135">
        <f t="shared" si="898"/>
        <v>0</v>
      </c>
      <c r="EE173" s="20">
        <f t="shared" si="899"/>
        <v>0</v>
      </c>
      <c r="EF173" s="21">
        <f t="shared" si="900"/>
        <v>0</v>
      </c>
      <c r="EG173" s="131">
        <f t="shared" si="819"/>
        <v>1</v>
      </c>
      <c r="EH173" s="20">
        <f t="shared" si="901"/>
        <v>0</v>
      </c>
      <c r="EI173" s="132"/>
      <c r="EJ173" s="20">
        <f t="shared" si="902"/>
        <v>0</v>
      </c>
      <c r="EK173" s="133"/>
      <c r="EL173" s="131">
        <f t="shared" si="903"/>
        <v>1</v>
      </c>
      <c r="EM173" s="20">
        <f t="shared" si="904"/>
        <v>0</v>
      </c>
      <c r="EN173" s="132"/>
      <c r="EO173" s="134">
        <f t="shared" si="905"/>
        <v>0</v>
      </c>
      <c r="EP173" s="80">
        <f t="shared" si="906"/>
        <v>0</v>
      </c>
      <c r="EQ173" s="249" t="str">
        <f t="shared" si="685"/>
        <v xml:space="preserve"> </v>
      </c>
      <c r="ER173" s="135">
        <f t="shared" si="907"/>
        <v>0</v>
      </c>
      <c r="ES173" s="20">
        <f t="shared" si="908"/>
        <v>0</v>
      </c>
      <c r="ET173" s="21">
        <f t="shared" si="909"/>
        <v>0</v>
      </c>
      <c r="EU173" s="131">
        <f t="shared" si="820"/>
        <v>1</v>
      </c>
      <c r="EV173" s="20">
        <f t="shared" si="910"/>
        <v>0</v>
      </c>
      <c r="EW173" s="132"/>
      <c r="EX173" s="20">
        <f t="shared" si="911"/>
        <v>0</v>
      </c>
      <c r="EY173" s="133"/>
      <c r="EZ173" s="131">
        <f t="shared" si="912"/>
        <v>1</v>
      </c>
      <c r="FA173" s="20">
        <f t="shared" si="913"/>
        <v>0</v>
      </c>
      <c r="FB173" s="132"/>
      <c r="FC173" s="134">
        <f t="shared" si="914"/>
        <v>0</v>
      </c>
      <c r="FD173" s="80">
        <f t="shared" si="915"/>
        <v>0</v>
      </c>
      <c r="FE173" s="249" t="str">
        <f t="shared" si="695"/>
        <v xml:space="preserve"> </v>
      </c>
      <c r="FO173" s="129" t="str">
        <f t="shared" si="916"/>
        <v>B/V</v>
      </c>
    </row>
    <row r="174" spans="2:171" x14ac:dyDescent="0.25">
      <c r="B174" s="130" t="s">
        <v>325</v>
      </c>
      <c r="C174" s="121"/>
      <c r="D174" s="256"/>
      <c r="E174" s="416" t="str">
        <f>'Pályáztatási szakasz'!E175:F175</f>
        <v>Költségelem megnevezés…</v>
      </c>
      <c r="F174" s="416"/>
      <c r="G174" s="250">
        <f>'Pályáztatási szakasz'!G175</f>
        <v>0</v>
      </c>
      <c r="H174" s="251">
        <f>'Pályáztatási szakasz'!AT175</f>
        <v>0</v>
      </c>
      <c r="I174" s="20">
        <f>'Pályáztatási szakasz'!AW175</f>
        <v>0</v>
      </c>
      <c r="J174" s="67">
        <f t="shared" si="810"/>
        <v>0</v>
      </c>
      <c r="K174" s="131">
        <f>'Pályáztatási szakasz'!AY175</f>
        <v>1</v>
      </c>
      <c r="L174" s="20">
        <f t="shared" si="821"/>
        <v>0</v>
      </c>
      <c r="M174" s="132"/>
      <c r="N174" s="20">
        <f t="shared" si="822"/>
        <v>0</v>
      </c>
      <c r="O174" s="133"/>
      <c r="P174" s="131">
        <f>'Pályáztatási szakasz'!BD175</f>
        <v>1</v>
      </c>
      <c r="Q174" s="20">
        <f t="shared" si="823"/>
        <v>0</v>
      </c>
      <c r="R174" s="132"/>
      <c r="S174" s="184">
        <f t="shared" si="824"/>
        <v>0</v>
      </c>
      <c r="T174" s="40">
        <f>'Pályáztatási szakasz'!W175</f>
        <v>0</v>
      </c>
      <c r="U174" s="249" t="str">
        <f t="shared" si="825"/>
        <v xml:space="preserve"> </v>
      </c>
      <c r="V174" s="135">
        <f t="shared" si="826"/>
        <v>0</v>
      </c>
      <c r="W174" s="20">
        <f t="shared" si="827"/>
        <v>0</v>
      </c>
      <c r="X174" s="21">
        <f t="shared" si="828"/>
        <v>0</v>
      </c>
      <c r="Y174" s="131">
        <f t="shared" si="811"/>
        <v>1</v>
      </c>
      <c r="Z174" s="20">
        <f t="shared" si="829"/>
        <v>0</v>
      </c>
      <c r="AA174" s="132"/>
      <c r="AB174" s="20">
        <f t="shared" si="830"/>
        <v>0</v>
      </c>
      <c r="AC174" s="133"/>
      <c r="AD174" s="131">
        <f t="shared" si="831"/>
        <v>1</v>
      </c>
      <c r="AE174" s="20">
        <f t="shared" si="832"/>
        <v>0</v>
      </c>
      <c r="AF174" s="132"/>
      <c r="AG174" s="134">
        <f t="shared" si="833"/>
        <v>0</v>
      </c>
      <c r="AH174" s="80">
        <f t="shared" si="834"/>
        <v>0</v>
      </c>
      <c r="AI174" s="249" t="str">
        <f t="shared" si="605"/>
        <v xml:space="preserve"> </v>
      </c>
      <c r="AJ174" s="135">
        <f t="shared" si="835"/>
        <v>0</v>
      </c>
      <c r="AK174" s="20">
        <f t="shared" si="836"/>
        <v>0</v>
      </c>
      <c r="AL174" s="21">
        <f t="shared" si="837"/>
        <v>0</v>
      </c>
      <c r="AM174" s="131">
        <f t="shared" si="812"/>
        <v>1</v>
      </c>
      <c r="AN174" s="20">
        <f t="shared" si="838"/>
        <v>0</v>
      </c>
      <c r="AO174" s="132"/>
      <c r="AP174" s="20">
        <f t="shared" si="839"/>
        <v>0</v>
      </c>
      <c r="AQ174" s="133"/>
      <c r="AR174" s="131">
        <f t="shared" si="840"/>
        <v>1</v>
      </c>
      <c r="AS174" s="20">
        <f t="shared" si="841"/>
        <v>0</v>
      </c>
      <c r="AT174" s="132"/>
      <c r="AU174" s="134">
        <f t="shared" si="842"/>
        <v>0</v>
      </c>
      <c r="AV174" s="80">
        <f t="shared" si="843"/>
        <v>0</v>
      </c>
      <c r="AW174" s="249" t="str">
        <f t="shared" si="615"/>
        <v xml:space="preserve"> </v>
      </c>
      <c r="AX174" s="135">
        <f t="shared" si="844"/>
        <v>0</v>
      </c>
      <c r="AY174" s="20">
        <f t="shared" si="845"/>
        <v>0</v>
      </c>
      <c r="AZ174" s="21">
        <f t="shared" si="846"/>
        <v>0</v>
      </c>
      <c r="BA174" s="131">
        <f t="shared" si="813"/>
        <v>1</v>
      </c>
      <c r="BB174" s="20">
        <f t="shared" si="847"/>
        <v>0</v>
      </c>
      <c r="BC174" s="132"/>
      <c r="BD174" s="20">
        <f t="shared" si="848"/>
        <v>0</v>
      </c>
      <c r="BE174" s="133"/>
      <c r="BF174" s="131">
        <f t="shared" si="849"/>
        <v>1</v>
      </c>
      <c r="BG174" s="20">
        <f t="shared" si="850"/>
        <v>0</v>
      </c>
      <c r="BH174" s="132"/>
      <c r="BI174" s="134">
        <f t="shared" si="851"/>
        <v>0</v>
      </c>
      <c r="BJ174" s="80">
        <f t="shared" si="852"/>
        <v>0</v>
      </c>
      <c r="BK174" s="249" t="str">
        <f t="shared" si="625"/>
        <v xml:space="preserve"> </v>
      </c>
      <c r="BL174" s="135">
        <f t="shared" si="853"/>
        <v>0</v>
      </c>
      <c r="BM174" s="20">
        <f t="shared" si="854"/>
        <v>0</v>
      </c>
      <c r="BN174" s="21">
        <f t="shared" si="855"/>
        <v>0</v>
      </c>
      <c r="BO174" s="131">
        <f t="shared" si="814"/>
        <v>1</v>
      </c>
      <c r="BP174" s="20">
        <f t="shared" si="856"/>
        <v>0</v>
      </c>
      <c r="BQ174" s="132"/>
      <c r="BR174" s="20">
        <f t="shared" si="857"/>
        <v>0</v>
      </c>
      <c r="BS174" s="133"/>
      <c r="BT174" s="131">
        <f t="shared" si="858"/>
        <v>1</v>
      </c>
      <c r="BU174" s="20">
        <f t="shared" si="859"/>
        <v>0</v>
      </c>
      <c r="BV174" s="132"/>
      <c r="BW174" s="134">
        <f t="shared" si="860"/>
        <v>0</v>
      </c>
      <c r="BX174" s="80">
        <f t="shared" si="861"/>
        <v>0</v>
      </c>
      <c r="BY174" s="249" t="str">
        <f t="shared" si="635"/>
        <v xml:space="preserve"> </v>
      </c>
      <c r="BZ174" s="135">
        <f t="shared" si="862"/>
        <v>0</v>
      </c>
      <c r="CA174" s="20">
        <f t="shared" si="863"/>
        <v>0</v>
      </c>
      <c r="CB174" s="21">
        <f t="shared" si="864"/>
        <v>0</v>
      </c>
      <c r="CC174" s="131">
        <f t="shared" si="815"/>
        <v>1</v>
      </c>
      <c r="CD174" s="20">
        <f t="shared" si="865"/>
        <v>0</v>
      </c>
      <c r="CE174" s="132"/>
      <c r="CF174" s="20">
        <f t="shared" si="866"/>
        <v>0</v>
      </c>
      <c r="CG174" s="133"/>
      <c r="CH174" s="131">
        <f t="shared" si="867"/>
        <v>1</v>
      </c>
      <c r="CI174" s="20">
        <f t="shared" si="868"/>
        <v>0</v>
      </c>
      <c r="CJ174" s="132"/>
      <c r="CK174" s="134">
        <f t="shared" si="869"/>
        <v>0</v>
      </c>
      <c r="CL174" s="80">
        <f t="shared" si="870"/>
        <v>0</v>
      </c>
      <c r="CM174" s="249" t="str">
        <f t="shared" si="645"/>
        <v xml:space="preserve"> </v>
      </c>
      <c r="CN174" s="135">
        <f t="shared" si="871"/>
        <v>0</v>
      </c>
      <c r="CO174" s="20">
        <f t="shared" si="872"/>
        <v>0</v>
      </c>
      <c r="CP174" s="21">
        <f t="shared" si="873"/>
        <v>0</v>
      </c>
      <c r="CQ174" s="131">
        <f t="shared" si="816"/>
        <v>1</v>
      </c>
      <c r="CR174" s="20">
        <f t="shared" si="874"/>
        <v>0</v>
      </c>
      <c r="CS174" s="132"/>
      <c r="CT174" s="20">
        <f t="shared" si="875"/>
        <v>0</v>
      </c>
      <c r="CU174" s="133"/>
      <c r="CV174" s="131">
        <f t="shared" si="876"/>
        <v>1</v>
      </c>
      <c r="CW174" s="20">
        <f t="shared" si="877"/>
        <v>0</v>
      </c>
      <c r="CX174" s="132"/>
      <c r="CY174" s="134">
        <f t="shared" si="878"/>
        <v>0</v>
      </c>
      <c r="CZ174" s="80">
        <f t="shared" si="879"/>
        <v>0</v>
      </c>
      <c r="DA174" s="249" t="str">
        <f t="shared" si="655"/>
        <v xml:space="preserve"> </v>
      </c>
      <c r="DB174" s="135">
        <f t="shared" si="880"/>
        <v>0</v>
      </c>
      <c r="DC174" s="20">
        <f t="shared" si="881"/>
        <v>0</v>
      </c>
      <c r="DD174" s="21">
        <f t="shared" si="882"/>
        <v>0</v>
      </c>
      <c r="DE174" s="131">
        <f t="shared" si="817"/>
        <v>1</v>
      </c>
      <c r="DF174" s="20">
        <f t="shared" si="883"/>
        <v>0</v>
      </c>
      <c r="DG174" s="132"/>
      <c r="DH174" s="20">
        <f t="shared" si="884"/>
        <v>0</v>
      </c>
      <c r="DI174" s="133"/>
      <c r="DJ174" s="131">
        <f t="shared" si="885"/>
        <v>1</v>
      </c>
      <c r="DK174" s="20">
        <f t="shared" si="886"/>
        <v>0</v>
      </c>
      <c r="DL174" s="132"/>
      <c r="DM174" s="134">
        <f t="shared" si="887"/>
        <v>0</v>
      </c>
      <c r="DN174" s="80">
        <f t="shared" si="888"/>
        <v>0</v>
      </c>
      <c r="DO174" s="249" t="str">
        <f t="shared" si="665"/>
        <v xml:space="preserve"> </v>
      </c>
      <c r="DP174" s="135">
        <f t="shared" si="889"/>
        <v>0</v>
      </c>
      <c r="DQ174" s="20">
        <f t="shared" si="890"/>
        <v>0</v>
      </c>
      <c r="DR174" s="21">
        <f t="shared" si="891"/>
        <v>0</v>
      </c>
      <c r="DS174" s="131">
        <f t="shared" si="818"/>
        <v>1</v>
      </c>
      <c r="DT174" s="20">
        <f t="shared" si="892"/>
        <v>0</v>
      </c>
      <c r="DU174" s="132"/>
      <c r="DV174" s="20">
        <f t="shared" si="893"/>
        <v>0</v>
      </c>
      <c r="DW174" s="133"/>
      <c r="DX174" s="131">
        <f t="shared" si="894"/>
        <v>1</v>
      </c>
      <c r="DY174" s="20">
        <f t="shared" si="895"/>
        <v>0</v>
      </c>
      <c r="DZ174" s="132"/>
      <c r="EA174" s="134">
        <f t="shared" si="896"/>
        <v>0</v>
      </c>
      <c r="EB174" s="80">
        <f t="shared" si="897"/>
        <v>0</v>
      </c>
      <c r="EC174" s="249" t="str">
        <f t="shared" si="675"/>
        <v xml:space="preserve"> </v>
      </c>
      <c r="ED174" s="135">
        <f t="shared" si="898"/>
        <v>0</v>
      </c>
      <c r="EE174" s="20">
        <f t="shared" si="899"/>
        <v>0</v>
      </c>
      <c r="EF174" s="21">
        <f t="shared" si="900"/>
        <v>0</v>
      </c>
      <c r="EG174" s="131">
        <f t="shared" si="819"/>
        <v>1</v>
      </c>
      <c r="EH174" s="20">
        <f t="shared" si="901"/>
        <v>0</v>
      </c>
      <c r="EI174" s="132"/>
      <c r="EJ174" s="20">
        <f t="shared" si="902"/>
        <v>0</v>
      </c>
      <c r="EK174" s="133"/>
      <c r="EL174" s="131">
        <f t="shared" si="903"/>
        <v>1</v>
      </c>
      <c r="EM174" s="20">
        <f t="shared" si="904"/>
        <v>0</v>
      </c>
      <c r="EN174" s="132"/>
      <c r="EO174" s="134">
        <f t="shared" si="905"/>
        <v>0</v>
      </c>
      <c r="EP174" s="80">
        <f t="shared" si="906"/>
        <v>0</v>
      </c>
      <c r="EQ174" s="249" t="str">
        <f t="shared" si="685"/>
        <v xml:space="preserve"> </v>
      </c>
      <c r="ER174" s="135">
        <f t="shared" si="907"/>
        <v>0</v>
      </c>
      <c r="ES174" s="20">
        <f t="shared" si="908"/>
        <v>0</v>
      </c>
      <c r="ET174" s="21">
        <f t="shared" si="909"/>
        <v>0</v>
      </c>
      <c r="EU174" s="131">
        <f t="shared" si="820"/>
        <v>1</v>
      </c>
      <c r="EV174" s="20">
        <f t="shared" si="910"/>
        <v>0</v>
      </c>
      <c r="EW174" s="132"/>
      <c r="EX174" s="20">
        <f t="shared" si="911"/>
        <v>0</v>
      </c>
      <c r="EY174" s="133"/>
      <c r="EZ174" s="131">
        <f t="shared" si="912"/>
        <v>1</v>
      </c>
      <c r="FA174" s="20">
        <f t="shared" si="913"/>
        <v>0</v>
      </c>
      <c r="FB174" s="132"/>
      <c r="FC174" s="134">
        <f t="shared" si="914"/>
        <v>0</v>
      </c>
      <c r="FD174" s="80">
        <f t="shared" si="915"/>
        <v>0</v>
      </c>
      <c r="FE174" s="249" t="str">
        <f t="shared" si="695"/>
        <v xml:space="preserve"> </v>
      </c>
      <c r="FO174" s="129" t="str">
        <f t="shared" si="916"/>
        <v>B/V</v>
      </c>
    </row>
    <row r="175" spans="2:171" x14ac:dyDescent="0.25">
      <c r="B175" s="130" t="s">
        <v>326</v>
      </c>
      <c r="C175" s="121"/>
      <c r="D175" s="256"/>
      <c r="E175" s="416" t="str">
        <f>'Pályáztatási szakasz'!E176:F176</f>
        <v>Költségelem megnevezés…</v>
      </c>
      <c r="F175" s="416"/>
      <c r="G175" s="250">
        <f>'Pályáztatási szakasz'!G176</f>
        <v>0</v>
      </c>
      <c r="H175" s="251">
        <f>'Pályáztatási szakasz'!AT176</f>
        <v>0</v>
      </c>
      <c r="I175" s="20">
        <f>'Pályáztatási szakasz'!AW176</f>
        <v>0</v>
      </c>
      <c r="J175" s="67">
        <f t="shared" si="810"/>
        <v>0</v>
      </c>
      <c r="K175" s="131">
        <f>'Pályáztatási szakasz'!AY176</f>
        <v>1</v>
      </c>
      <c r="L175" s="20">
        <f t="shared" si="821"/>
        <v>0</v>
      </c>
      <c r="M175" s="132"/>
      <c r="N175" s="20">
        <f t="shared" si="822"/>
        <v>0</v>
      </c>
      <c r="O175" s="133"/>
      <c r="P175" s="131">
        <f>'Pályáztatási szakasz'!BD176</f>
        <v>1</v>
      </c>
      <c r="Q175" s="20">
        <f t="shared" si="823"/>
        <v>0</v>
      </c>
      <c r="R175" s="132"/>
      <c r="S175" s="184">
        <f t="shared" si="824"/>
        <v>0</v>
      </c>
      <c r="T175" s="40">
        <f>'Pályáztatási szakasz'!W176</f>
        <v>0</v>
      </c>
      <c r="U175" s="249" t="str">
        <f t="shared" si="825"/>
        <v xml:space="preserve"> </v>
      </c>
      <c r="V175" s="135">
        <f t="shared" si="826"/>
        <v>0</v>
      </c>
      <c r="W175" s="20">
        <f t="shared" si="827"/>
        <v>0</v>
      </c>
      <c r="X175" s="21">
        <f t="shared" si="828"/>
        <v>0</v>
      </c>
      <c r="Y175" s="131">
        <f t="shared" si="811"/>
        <v>1</v>
      </c>
      <c r="Z175" s="20">
        <f t="shared" si="829"/>
        <v>0</v>
      </c>
      <c r="AA175" s="132"/>
      <c r="AB175" s="20">
        <f t="shared" si="830"/>
        <v>0</v>
      </c>
      <c r="AC175" s="133"/>
      <c r="AD175" s="131">
        <f t="shared" si="831"/>
        <v>1</v>
      </c>
      <c r="AE175" s="20">
        <f t="shared" si="832"/>
        <v>0</v>
      </c>
      <c r="AF175" s="132"/>
      <c r="AG175" s="134">
        <f t="shared" si="833"/>
        <v>0</v>
      </c>
      <c r="AH175" s="80">
        <f t="shared" si="834"/>
        <v>0</v>
      </c>
      <c r="AI175" s="249" t="str">
        <f t="shared" si="605"/>
        <v xml:space="preserve"> </v>
      </c>
      <c r="AJ175" s="135">
        <f t="shared" si="835"/>
        <v>0</v>
      </c>
      <c r="AK175" s="20">
        <f t="shared" si="836"/>
        <v>0</v>
      </c>
      <c r="AL175" s="21">
        <f t="shared" si="837"/>
        <v>0</v>
      </c>
      <c r="AM175" s="131">
        <f t="shared" si="812"/>
        <v>1</v>
      </c>
      <c r="AN175" s="20">
        <f t="shared" si="838"/>
        <v>0</v>
      </c>
      <c r="AO175" s="132"/>
      <c r="AP175" s="20">
        <f t="shared" si="839"/>
        <v>0</v>
      </c>
      <c r="AQ175" s="133"/>
      <c r="AR175" s="131">
        <f t="shared" si="840"/>
        <v>1</v>
      </c>
      <c r="AS175" s="20">
        <f t="shared" si="841"/>
        <v>0</v>
      </c>
      <c r="AT175" s="132"/>
      <c r="AU175" s="134">
        <f t="shared" si="842"/>
        <v>0</v>
      </c>
      <c r="AV175" s="80">
        <f t="shared" si="843"/>
        <v>0</v>
      </c>
      <c r="AW175" s="249" t="str">
        <f t="shared" si="615"/>
        <v xml:space="preserve"> </v>
      </c>
      <c r="AX175" s="135">
        <f t="shared" si="844"/>
        <v>0</v>
      </c>
      <c r="AY175" s="20">
        <f t="shared" si="845"/>
        <v>0</v>
      </c>
      <c r="AZ175" s="21">
        <f t="shared" si="846"/>
        <v>0</v>
      </c>
      <c r="BA175" s="131">
        <f t="shared" si="813"/>
        <v>1</v>
      </c>
      <c r="BB175" s="20">
        <f t="shared" si="847"/>
        <v>0</v>
      </c>
      <c r="BC175" s="132"/>
      <c r="BD175" s="20">
        <f t="shared" si="848"/>
        <v>0</v>
      </c>
      <c r="BE175" s="133"/>
      <c r="BF175" s="131">
        <f t="shared" si="849"/>
        <v>1</v>
      </c>
      <c r="BG175" s="20">
        <f t="shared" si="850"/>
        <v>0</v>
      </c>
      <c r="BH175" s="132"/>
      <c r="BI175" s="134">
        <f t="shared" si="851"/>
        <v>0</v>
      </c>
      <c r="BJ175" s="80">
        <f t="shared" si="852"/>
        <v>0</v>
      </c>
      <c r="BK175" s="249" t="str">
        <f t="shared" si="625"/>
        <v xml:space="preserve"> </v>
      </c>
      <c r="BL175" s="135">
        <f t="shared" si="853"/>
        <v>0</v>
      </c>
      <c r="BM175" s="20">
        <f t="shared" si="854"/>
        <v>0</v>
      </c>
      <c r="BN175" s="21">
        <f t="shared" si="855"/>
        <v>0</v>
      </c>
      <c r="BO175" s="131">
        <f t="shared" si="814"/>
        <v>1</v>
      </c>
      <c r="BP175" s="20">
        <f t="shared" si="856"/>
        <v>0</v>
      </c>
      <c r="BQ175" s="132"/>
      <c r="BR175" s="20">
        <f t="shared" si="857"/>
        <v>0</v>
      </c>
      <c r="BS175" s="133"/>
      <c r="BT175" s="131">
        <f t="shared" si="858"/>
        <v>1</v>
      </c>
      <c r="BU175" s="20">
        <f t="shared" si="859"/>
        <v>0</v>
      </c>
      <c r="BV175" s="132"/>
      <c r="BW175" s="134">
        <f t="shared" si="860"/>
        <v>0</v>
      </c>
      <c r="BX175" s="80">
        <f t="shared" si="861"/>
        <v>0</v>
      </c>
      <c r="BY175" s="249" t="str">
        <f t="shared" si="635"/>
        <v xml:space="preserve"> </v>
      </c>
      <c r="BZ175" s="135">
        <f t="shared" si="862"/>
        <v>0</v>
      </c>
      <c r="CA175" s="20">
        <f t="shared" si="863"/>
        <v>0</v>
      </c>
      <c r="CB175" s="21">
        <f t="shared" si="864"/>
        <v>0</v>
      </c>
      <c r="CC175" s="131">
        <f t="shared" si="815"/>
        <v>1</v>
      </c>
      <c r="CD175" s="20">
        <f t="shared" si="865"/>
        <v>0</v>
      </c>
      <c r="CE175" s="132"/>
      <c r="CF175" s="20">
        <f t="shared" si="866"/>
        <v>0</v>
      </c>
      <c r="CG175" s="133"/>
      <c r="CH175" s="131">
        <f t="shared" si="867"/>
        <v>1</v>
      </c>
      <c r="CI175" s="20">
        <f t="shared" si="868"/>
        <v>0</v>
      </c>
      <c r="CJ175" s="132"/>
      <c r="CK175" s="134">
        <f t="shared" si="869"/>
        <v>0</v>
      </c>
      <c r="CL175" s="80">
        <f t="shared" si="870"/>
        <v>0</v>
      </c>
      <c r="CM175" s="249" t="str">
        <f t="shared" si="645"/>
        <v xml:space="preserve"> </v>
      </c>
      <c r="CN175" s="135">
        <f t="shared" si="871"/>
        <v>0</v>
      </c>
      <c r="CO175" s="20">
        <f t="shared" si="872"/>
        <v>0</v>
      </c>
      <c r="CP175" s="21">
        <f t="shared" si="873"/>
        <v>0</v>
      </c>
      <c r="CQ175" s="131">
        <f t="shared" si="816"/>
        <v>1</v>
      </c>
      <c r="CR175" s="20">
        <f t="shared" si="874"/>
        <v>0</v>
      </c>
      <c r="CS175" s="132"/>
      <c r="CT175" s="20">
        <f t="shared" si="875"/>
        <v>0</v>
      </c>
      <c r="CU175" s="133"/>
      <c r="CV175" s="131">
        <f t="shared" si="876"/>
        <v>1</v>
      </c>
      <c r="CW175" s="20">
        <f t="shared" si="877"/>
        <v>0</v>
      </c>
      <c r="CX175" s="132"/>
      <c r="CY175" s="134">
        <f t="shared" si="878"/>
        <v>0</v>
      </c>
      <c r="CZ175" s="80">
        <f t="shared" si="879"/>
        <v>0</v>
      </c>
      <c r="DA175" s="249" t="str">
        <f t="shared" si="655"/>
        <v xml:space="preserve"> </v>
      </c>
      <c r="DB175" s="135">
        <f t="shared" si="880"/>
        <v>0</v>
      </c>
      <c r="DC175" s="20">
        <f t="shared" si="881"/>
        <v>0</v>
      </c>
      <c r="DD175" s="21">
        <f t="shared" si="882"/>
        <v>0</v>
      </c>
      <c r="DE175" s="131">
        <f t="shared" si="817"/>
        <v>1</v>
      </c>
      <c r="DF175" s="20">
        <f t="shared" si="883"/>
        <v>0</v>
      </c>
      <c r="DG175" s="132"/>
      <c r="DH175" s="20">
        <f t="shared" si="884"/>
        <v>0</v>
      </c>
      <c r="DI175" s="133"/>
      <c r="DJ175" s="131">
        <f t="shared" si="885"/>
        <v>1</v>
      </c>
      <c r="DK175" s="20">
        <f t="shared" si="886"/>
        <v>0</v>
      </c>
      <c r="DL175" s="132"/>
      <c r="DM175" s="134">
        <f t="shared" si="887"/>
        <v>0</v>
      </c>
      <c r="DN175" s="80">
        <f t="shared" si="888"/>
        <v>0</v>
      </c>
      <c r="DO175" s="249" t="str">
        <f t="shared" si="665"/>
        <v xml:space="preserve"> </v>
      </c>
      <c r="DP175" s="135">
        <f t="shared" si="889"/>
        <v>0</v>
      </c>
      <c r="DQ175" s="20">
        <f t="shared" si="890"/>
        <v>0</v>
      </c>
      <c r="DR175" s="21">
        <f t="shared" si="891"/>
        <v>0</v>
      </c>
      <c r="DS175" s="131">
        <f t="shared" si="818"/>
        <v>1</v>
      </c>
      <c r="DT175" s="20">
        <f t="shared" si="892"/>
        <v>0</v>
      </c>
      <c r="DU175" s="132"/>
      <c r="DV175" s="20">
        <f t="shared" si="893"/>
        <v>0</v>
      </c>
      <c r="DW175" s="133"/>
      <c r="DX175" s="131">
        <f t="shared" si="894"/>
        <v>1</v>
      </c>
      <c r="DY175" s="20">
        <f t="shared" si="895"/>
        <v>0</v>
      </c>
      <c r="DZ175" s="132"/>
      <c r="EA175" s="134">
        <f t="shared" si="896"/>
        <v>0</v>
      </c>
      <c r="EB175" s="80">
        <f t="shared" si="897"/>
        <v>0</v>
      </c>
      <c r="EC175" s="249" t="str">
        <f t="shared" si="675"/>
        <v xml:space="preserve"> </v>
      </c>
      <c r="ED175" s="135">
        <f t="shared" si="898"/>
        <v>0</v>
      </c>
      <c r="EE175" s="20">
        <f t="shared" si="899"/>
        <v>0</v>
      </c>
      <c r="EF175" s="21">
        <f t="shared" si="900"/>
        <v>0</v>
      </c>
      <c r="EG175" s="131">
        <f t="shared" si="819"/>
        <v>1</v>
      </c>
      <c r="EH175" s="20">
        <f t="shared" si="901"/>
        <v>0</v>
      </c>
      <c r="EI175" s="132"/>
      <c r="EJ175" s="20">
        <f t="shared" si="902"/>
        <v>0</v>
      </c>
      <c r="EK175" s="133"/>
      <c r="EL175" s="131">
        <f t="shared" si="903"/>
        <v>1</v>
      </c>
      <c r="EM175" s="20">
        <f t="shared" si="904"/>
        <v>0</v>
      </c>
      <c r="EN175" s="132"/>
      <c r="EO175" s="134">
        <f t="shared" si="905"/>
        <v>0</v>
      </c>
      <c r="EP175" s="80">
        <f t="shared" si="906"/>
        <v>0</v>
      </c>
      <c r="EQ175" s="249" t="str">
        <f t="shared" si="685"/>
        <v xml:space="preserve"> </v>
      </c>
      <c r="ER175" s="135">
        <f t="shared" si="907"/>
        <v>0</v>
      </c>
      <c r="ES175" s="20">
        <f t="shared" si="908"/>
        <v>0</v>
      </c>
      <c r="ET175" s="21">
        <f t="shared" si="909"/>
        <v>0</v>
      </c>
      <c r="EU175" s="131">
        <f t="shared" si="820"/>
        <v>1</v>
      </c>
      <c r="EV175" s="20">
        <f t="shared" si="910"/>
        <v>0</v>
      </c>
      <c r="EW175" s="132"/>
      <c r="EX175" s="20">
        <f t="shared" si="911"/>
        <v>0</v>
      </c>
      <c r="EY175" s="133"/>
      <c r="EZ175" s="131">
        <f t="shared" si="912"/>
        <v>1</v>
      </c>
      <c r="FA175" s="20">
        <f t="shared" si="913"/>
        <v>0</v>
      </c>
      <c r="FB175" s="132"/>
      <c r="FC175" s="134">
        <f t="shared" si="914"/>
        <v>0</v>
      </c>
      <c r="FD175" s="80">
        <f t="shared" si="915"/>
        <v>0</v>
      </c>
      <c r="FE175" s="249" t="str">
        <f t="shared" si="695"/>
        <v xml:space="preserve"> </v>
      </c>
      <c r="FO175" s="129" t="str">
        <f t="shared" si="916"/>
        <v>B/V</v>
      </c>
    </row>
    <row r="176" spans="2:171" x14ac:dyDescent="0.25">
      <c r="B176" s="130" t="s">
        <v>327</v>
      </c>
      <c r="C176" s="121"/>
      <c r="D176" s="256"/>
      <c r="E176" s="416" t="str">
        <f>'Pályáztatási szakasz'!E177:F177</f>
        <v>Költségelem megnevezés…</v>
      </c>
      <c r="F176" s="416"/>
      <c r="G176" s="250">
        <f>'Pályáztatási szakasz'!G177</f>
        <v>0</v>
      </c>
      <c r="H176" s="251">
        <f>'Pályáztatási szakasz'!AT177</f>
        <v>0</v>
      </c>
      <c r="I176" s="20">
        <f>'Pályáztatási szakasz'!AW177</f>
        <v>0</v>
      </c>
      <c r="J176" s="67">
        <f t="shared" si="810"/>
        <v>0</v>
      </c>
      <c r="K176" s="131">
        <f>'Pályáztatási szakasz'!AY177</f>
        <v>1</v>
      </c>
      <c r="L176" s="20">
        <f t="shared" si="821"/>
        <v>0</v>
      </c>
      <c r="M176" s="132"/>
      <c r="N176" s="20">
        <f t="shared" si="822"/>
        <v>0</v>
      </c>
      <c r="O176" s="133"/>
      <c r="P176" s="131">
        <f>'Pályáztatási szakasz'!BD177</f>
        <v>1</v>
      </c>
      <c r="Q176" s="20">
        <f t="shared" si="823"/>
        <v>0</v>
      </c>
      <c r="R176" s="132"/>
      <c r="S176" s="184">
        <f t="shared" si="824"/>
        <v>0</v>
      </c>
      <c r="T176" s="40">
        <f>'Pályáztatási szakasz'!W177</f>
        <v>0</v>
      </c>
      <c r="U176" s="249" t="str">
        <f t="shared" si="825"/>
        <v xml:space="preserve"> </v>
      </c>
      <c r="V176" s="135">
        <f t="shared" si="826"/>
        <v>0</v>
      </c>
      <c r="W176" s="20">
        <f t="shared" si="827"/>
        <v>0</v>
      </c>
      <c r="X176" s="21">
        <f t="shared" si="828"/>
        <v>0</v>
      </c>
      <c r="Y176" s="131">
        <f t="shared" si="811"/>
        <v>1</v>
      </c>
      <c r="Z176" s="20">
        <f>ROUND((X176*Y176),0)</f>
        <v>0</v>
      </c>
      <c r="AA176" s="132"/>
      <c r="AB176" s="20">
        <f t="shared" si="830"/>
        <v>0</v>
      </c>
      <c r="AC176" s="133"/>
      <c r="AD176" s="131">
        <f t="shared" si="831"/>
        <v>1</v>
      </c>
      <c r="AE176" s="20">
        <f t="shared" si="832"/>
        <v>0</v>
      </c>
      <c r="AF176" s="132"/>
      <c r="AG176" s="134">
        <f t="shared" si="833"/>
        <v>0</v>
      </c>
      <c r="AH176" s="80">
        <f t="shared" si="834"/>
        <v>0</v>
      </c>
      <c r="AI176" s="249" t="str">
        <f t="shared" si="605"/>
        <v xml:space="preserve"> </v>
      </c>
      <c r="AJ176" s="135">
        <f t="shared" si="835"/>
        <v>0</v>
      </c>
      <c r="AK176" s="20">
        <f t="shared" si="836"/>
        <v>0</v>
      </c>
      <c r="AL176" s="21">
        <f t="shared" si="837"/>
        <v>0</v>
      </c>
      <c r="AM176" s="131">
        <f t="shared" si="812"/>
        <v>1</v>
      </c>
      <c r="AN176" s="20">
        <f>ROUND((AL176*AM176),0)</f>
        <v>0</v>
      </c>
      <c r="AO176" s="132"/>
      <c r="AP176" s="20">
        <f t="shared" si="839"/>
        <v>0</v>
      </c>
      <c r="AQ176" s="133"/>
      <c r="AR176" s="131">
        <f t="shared" si="840"/>
        <v>1</v>
      </c>
      <c r="AS176" s="20">
        <f t="shared" si="841"/>
        <v>0</v>
      </c>
      <c r="AT176" s="132"/>
      <c r="AU176" s="134">
        <f t="shared" si="842"/>
        <v>0</v>
      </c>
      <c r="AV176" s="80">
        <f t="shared" si="843"/>
        <v>0</v>
      </c>
      <c r="AW176" s="249" t="str">
        <f t="shared" si="615"/>
        <v xml:space="preserve"> </v>
      </c>
      <c r="AX176" s="135">
        <f t="shared" si="844"/>
        <v>0</v>
      </c>
      <c r="AY176" s="20">
        <f t="shared" si="845"/>
        <v>0</v>
      </c>
      <c r="AZ176" s="21">
        <f t="shared" si="846"/>
        <v>0</v>
      </c>
      <c r="BA176" s="131">
        <f t="shared" si="813"/>
        <v>1</v>
      </c>
      <c r="BB176" s="20">
        <f>ROUND((AZ176*BA176),0)</f>
        <v>0</v>
      </c>
      <c r="BC176" s="132"/>
      <c r="BD176" s="20">
        <f t="shared" si="848"/>
        <v>0</v>
      </c>
      <c r="BE176" s="133"/>
      <c r="BF176" s="131">
        <f t="shared" si="849"/>
        <v>1</v>
      </c>
      <c r="BG176" s="20">
        <f t="shared" si="850"/>
        <v>0</v>
      </c>
      <c r="BH176" s="132"/>
      <c r="BI176" s="134">
        <f t="shared" si="851"/>
        <v>0</v>
      </c>
      <c r="BJ176" s="80">
        <f t="shared" si="852"/>
        <v>0</v>
      </c>
      <c r="BK176" s="249" t="str">
        <f t="shared" si="625"/>
        <v xml:space="preserve"> </v>
      </c>
      <c r="BL176" s="135">
        <f t="shared" si="853"/>
        <v>0</v>
      </c>
      <c r="BM176" s="20">
        <f t="shared" si="854"/>
        <v>0</v>
      </c>
      <c r="BN176" s="21">
        <f t="shared" si="855"/>
        <v>0</v>
      </c>
      <c r="BO176" s="131">
        <f t="shared" si="814"/>
        <v>1</v>
      </c>
      <c r="BP176" s="20">
        <f>ROUND((BN176*BO176),0)</f>
        <v>0</v>
      </c>
      <c r="BQ176" s="132"/>
      <c r="BR176" s="20">
        <f t="shared" si="857"/>
        <v>0</v>
      </c>
      <c r="BS176" s="133"/>
      <c r="BT176" s="131">
        <f t="shared" si="858"/>
        <v>1</v>
      </c>
      <c r="BU176" s="20">
        <f t="shared" si="859"/>
        <v>0</v>
      </c>
      <c r="BV176" s="132"/>
      <c r="BW176" s="134">
        <f t="shared" si="860"/>
        <v>0</v>
      </c>
      <c r="BX176" s="80">
        <f t="shared" si="861"/>
        <v>0</v>
      </c>
      <c r="BY176" s="249" t="str">
        <f t="shared" si="635"/>
        <v xml:space="preserve"> </v>
      </c>
      <c r="BZ176" s="135">
        <f t="shared" si="862"/>
        <v>0</v>
      </c>
      <c r="CA176" s="20">
        <f t="shared" si="863"/>
        <v>0</v>
      </c>
      <c r="CB176" s="21">
        <f t="shared" si="864"/>
        <v>0</v>
      </c>
      <c r="CC176" s="131">
        <f t="shared" si="815"/>
        <v>1</v>
      </c>
      <c r="CD176" s="20">
        <f>ROUND((CB176*CC176),0)</f>
        <v>0</v>
      </c>
      <c r="CE176" s="132"/>
      <c r="CF176" s="20">
        <f t="shared" si="866"/>
        <v>0</v>
      </c>
      <c r="CG176" s="133"/>
      <c r="CH176" s="131">
        <f t="shared" si="867"/>
        <v>1</v>
      </c>
      <c r="CI176" s="20">
        <f t="shared" si="868"/>
        <v>0</v>
      </c>
      <c r="CJ176" s="132"/>
      <c r="CK176" s="134">
        <f t="shared" si="869"/>
        <v>0</v>
      </c>
      <c r="CL176" s="80">
        <f t="shared" si="870"/>
        <v>0</v>
      </c>
      <c r="CM176" s="249" t="str">
        <f t="shared" si="645"/>
        <v xml:space="preserve"> </v>
      </c>
      <c r="CN176" s="135">
        <f t="shared" si="871"/>
        <v>0</v>
      </c>
      <c r="CO176" s="20">
        <f t="shared" si="872"/>
        <v>0</v>
      </c>
      <c r="CP176" s="21">
        <f t="shared" si="873"/>
        <v>0</v>
      </c>
      <c r="CQ176" s="131">
        <f t="shared" si="816"/>
        <v>1</v>
      </c>
      <c r="CR176" s="20">
        <f>ROUND((CP176*CQ176),0)</f>
        <v>0</v>
      </c>
      <c r="CS176" s="132"/>
      <c r="CT176" s="20">
        <f t="shared" si="875"/>
        <v>0</v>
      </c>
      <c r="CU176" s="133"/>
      <c r="CV176" s="131">
        <f t="shared" si="876"/>
        <v>1</v>
      </c>
      <c r="CW176" s="20">
        <f t="shared" si="877"/>
        <v>0</v>
      </c>
      <c r="CX176" s="132"/>
      <c r="CY176" s="134">
        <f t="shared" si="878"/>
        <v>0</v>
      </c>
      <c r="CZ176" s="80">
        <f t="shared" si="879"/>
        <v>0</v>
      </c>
      <c r="DA176" s="249" t="str">
        <f t="shared" si="655"/>
        <v xml:space="preserve"> </v>
      </c>
      <c r="DB176" s="135">
        <f t="shared" si="880"/>
        <v>0</v>
      </c>
      <c r="DC176" s="20">
        <f t="shared" si="881"/>
        <v>0</v>
      </c>
      <c r="DD176" s="21">
        <f t="shared" si="882"/>
        <v>0</v>
      </c>
      <c r="DE176" s="131">
        <f t="shared" si="817"/>
        <v>1</v>
      </c>
      <c r="DF176" s="20">
        <f>ROUND((DD176*DE176),0)</f>
        <v>0</v>
      </c>
      <c r="DG176" s="132"/>
      <c r="DH176" s="20">
        <f t="shared" si="884"/>
        <v>0</v>
      </c>
      <c r="DI176" s="133"/>
      <c r="DJ176" s="131">
        <f t="shared" si="885"/>
        <v>1</v>
      </c>
      <c r="DK176" s="20">
        <f t="shared" si="886"/>
        <v>0</v>
      </c>
      <c r="DL176" s="132"/>
      <c r="DM176" s="134">
        <f t="shared" si="887"/>
        <v>0</v>
      </c>
      <c r="DN176" s="80">
        <f t="shared" si="888"/>
        <v>0</v>
      </c>
      <c r="DO176" s="249" t="str">
        <f t="shared" si="665"/>
        <v xml:space="preserve"> </v>
      </c>
      <c r="DP176" s="135">
        <f t="shared" si="889"/>
        <v>0</v>
      </c>
      <c r="DQ176" s="20">
        <f t="shared" si="890"/>
        <v>0</v>
      </c>
      <c r="DR176" s="21">
        <f t="shared" si="891"/>
        <v>0</v>
      </c>
      <c r="DS176" s="131">
        <f t="shared" si="818"/>
        <v>1</v>
      </c>
      <c r="DT176" s="20">
        <f>ROUND((DR176*DS176),0)</f>
        <v>0</v>
      </c>
      <c r="DU176" s="132"/>
      <c r="DV176" s="20">
        <f t="shared" si="893"/>
        <v>0</v>
      </c>
      <c r="DW176" s="133"/>
      <c r="DX176" s="131">
        <f t="shared" si="894"/>
        <v>1</v>
      </c>
      <c r="DY176" s="20">
        <f t="shared" si="895"/>
        <v>0</v>
      </c>
      <c r="DZ176" s="132"/>
      <c r="EA176" s="134">
        <f t="shared" si="896"/>
        <v>0</v>
      </c>
      <c r="EB176" s="80">
        <f t="shared" si="897"/>
        <v>0</v>
      </c>
      <c r="EC176" s="249" t="str">
        <f t="shared" si="675"/>
        <v xml:space="preserve"> </v>
      </c>
      <c r="ED176" s="135">
        <f t="shared" si="898"/>
        <v>0</v>
      </c>
      <c r="EE176" s="20">
        <f t="shared" si="899"/>
        <v>0</v>
      </c>
      <c r="EF176" s="21">
        <f t="shared" si="900"/>
        <v>0</v>
      </c>
      <c r="EG176" s="131">
        <f t="shared" si="819"/>
        <v>1</v>
      </c>
      <c r="EH176" s="20">
        <f>ROUND((EF176*EG176),0)</f>
        <v>0</v>
      </c>
      <c r="EI176" s="132"/>
      <c r="EJ176" s="20">
        <f t="shared" si="902"/>
        <v>0</v>
      </c>
      <c r="EK176" s="133"/>
      <c r="EL176" s="131">
        <f t="shared" si="903"/>
        <v>1</v>
      </c>
      <c r="EM176" s="20">
        <f t="shared" si="904"/>
        <v>0</v>
      </c>
      <c r="EN176" s="132"/>
      <c r="EO176" s="134">
        <f t="shared" si="905"/>
        <v>0</v>
      </c>
      <c r="EP176" s="80">
        <f t="shared" si="906"/>
        <v>0</v>
      </c>
      <c r="EQ176" s="249" t="str">
        <f t="shared" si="685"/>
        <v xml:space="preserve"> </v>
      </c>
      <c r="ER176" s="135">
        <f t="shared" si="907"/>
        <v>0</v>
      </c>
      <c r="ES176" s="20">
        <f t="shared" si="908"/>
        <v>0</v>
      </c>
      <c r="ET176" s="21">
        <f t="shared" si="909"/>
        <v>0</v>
      </c>
      <c r="EU176" s="131">
        <f t="shared" si="820"/>
        <v>1</v>
      </c>
      <c r="EV176" s="20">
        <f>ROUND((ET176*EU176),0)</f>
        <v>0</v>
      </c>
      <c r="EW176" s="132"/>
      <c r="EX176" s="20">
        <f t="shared" si="911"/>
        <v>0</v>
      </c>
      <c r="EY176" s="133"/>
      <c r="EZ176" s="131">
        <f t="shared" si="912"/>
        <v>1</v>
      </c>
      <c r="FA176" s="20">
        <f t="shared" si="913"/>
        <v>0</v>
      </c>
      <c r="FB176" s="132"/>
      <c r="FC176" s="134">
        <f t="shared" si="914"/>
        <v>0</v>
      </c>
      <c r="FD176" s="80">
        <f t="shared" si="915"/>
        <v>0</v>
      </c>
      <c r="FE176" s="249" t="str">
        <f t="shared" si="695"/>
        <v xml:space="preserve"> </v>
      </c>
      <c r="FO176" s="129" t="str">
        <f t="shared" si="916"/>
        <v>B/V</v>
      </c>
    </row>
    <row r="177" spans="2:171" x14ac:dyDescent="0.25">
      <c r="B177" s="110" t="s">
        <v>66</v>
      </c>
      <c r="C177" s="420" t="s">
        <v>10</v>
      </c>
      <c r="D177" s="421"/>
      <c r="E177" s="421"/>
      <c r="F177" s="422"/>
      <c r="G177" s="111"/>
      <c r="H177" s="252"/>
      <c r="I177" s="1"/>
      <c r="J177" s="63">
        <f>J178+J199+J220+J241+J262+J283+J304+J325+J346</f>
        <v>0</v>
      </c>
      <c r="K177" s="72"/>
      <c r="L177" s="1">
        <f>L178+L199+L220+L241+L262+L283+L304+L325+L346</f>
        <v>0</v>
      </c>
      <c r="M177" s="137"/>
      <c r="N177" s="1">
        <f>N178+N199+N220+N241+N262+N283+N304+N325+N346</f>
        <v>0</v>
      </c>
      <c r="O177" s="138"/>
      <c r="P177" s="139"/>
      <c r="Q177" s="1">
        <f>Q178+Q199+Q220+Q241+Q262+Q283+Q304+Q325+Q346</f>
        <v>0</v>
      </c>
      <c r="R177" s="137"/>
      <c r="S177" s="3">
        <f>SUM(S178+S199+S220+S241+S262+S283+S304+S325+S346)</f>
        <v>0</v>
      </c>
      <c r="T177" s="40"/>
      <c r="U177" s="249"/>
      <c r="V177" s="140"/>
      <c r="W177" s="1"/>
      <c r="X177" s="3">
        <f>X178+X199+X220+X241+X262+X283+X304+X325+X346</f>
        <v>0</v>
      </c>
      <c r="Y177" s="72"/>
      <c r="Z177" s="1">
        <f>Z178+Z199+Z220+Z241+Z262+Z283+Z304+Z325+Z346</f>
        <v>0</v>
      </c>
      <c r="AA177" s="137"/>
      <c r="AB177" s="1">
        <f>AB178+AB199+AB220+AB241+AB262+AB283+AB304+AB325+AB346</f>
        <v>0</v>
      </c>
      <c r="AC177" s="138"/>
      <c r="AD177" s="139"/>
      <c r="AE177" s="1">
        <f>AE178+AE199+AE220+AE241+AE262+AE283+AE304+AE325+AE346</f>
        <v>0</v>
      </c>
      <c r="AF177" s="137"/>
      <c r="AG177" s="68">
        <f>SUM(AG178+AG199+AG220+AG241+AG262+AG283+AG304+AG325+AG346)</f>
        <v>0</v>
      </c>
      <c r="AH177" s="12"/>
      <c r="AI177" s="249"/>
      <c r="AJ177" s="140"/>
      <c r="AK177" s="1"/>
      <c r="AL177" s="3">
        <f>AL178+AL199+AL220+AL241+AL262+AL283+AL304+AL325+AL346</f>
        <v>0</v>
      </c>
      <c r="AM177" s="72"/>
      <c r="AN177" s="1">
        <f>AN178+AN199+AN220+AN241+AN262+AN283+AN304+AN325+AN346</f>
        <v>0</v>
      </c>
      <c r="AO177" s="137"/>
      <c r="AP177" s="1">
        <f>AP178+AP199+AP220+AP241+AP262+AP283+AP304+AP325+AP346</f>
        <v>0</v>
      </c>
      <c r="AQ177" s="138"/>
      <c r="AR177" s="139"/>
      <c r="AS177" s="1">
        <f>AS178+AS199+AS220+AS241+AS262+AS283+AS304+AS325+AS346</f>
        <v>0</v>
      </c>
      <c r="AT177" s="137"/>
      <c r="AU177" s="68">
        <f>SUM(AU178+AU199+AU220+AU241+AU262+AU283+AU304+AU325+AU346)</f>
        <v>0</v>
      </c>
      <c r="AV177" s="12"/>
      <c r="AW177" s="249"/>
      <c r="AX177" s="140"/>
      <c r="AY177" s="1"/>
      <c r="AZ177" s="3">
        <f>AZ178+AZ199+AZ220+AZ241+AZ262+AZ283+AZ304+AZ325+AZ346</f>
        <v>0</v>
      </c>
      <c r="BA177" s="72"/>
      <c r="BB177" s="1">
        <f>BB178+BB199+BB220+BB241+BB262+BB283+BB304+BB325+BB346</f>
        <v>0</v>
      </c>
      <c r="BC177" s="137"/>
      <c r="BD177" s="1">
        <f>BD178+BD199+BD220+BD241+BD262+BD283+BD304+BD325+BD346</f>
        <v>0</v>
      </c>
      <c r="BE177" s="138"/>
      <c r="BF177" s="139"/>
      <c r="BG177" s="1">
        <f>BG178+BG199+BG220+BG241+BG262+BG283+BG304+BG325+BG346</f>
        <v>0</v>
      </c>
      <c r="BH177" s="137"/>
      <c r="BI177" s="68">
        <f>SUM(BI178+BI199+BI220+BI241+BI262+BI283+BI304+BI325+BI346)</f>
        <v>0</v>
      </c>
      <c r="BJ177" s="12"/>
      <c r="BK177" s="249"/>
      <c r="BL177" s="140"/>
      <c r="BM177" s="1"/>
      <c r="BN177" s="3">
        <f>BN178+BN199+BN220+BN241+BN262+BN283+BN304+BN325+BN346</f>
        <v>0</v>
      </c>
      <c r="BO177" s="72"/>
      <c r="BP177" s="1">
        <f>BP178+BP199+BP220+BP241+BP262+BP283+BP304+BP325+BP346</f>
        <v>0</v>
      </c>
      <c r="BQ177" s="137"/>
      <c r="BR177" s="1">
        <f>BR178+BR199+BR220+BR241+BR262+BR283+BR304+BR325+BR346</f>
        <v>0</v>
      </c>
      <c r="BS177" s="138"/>
      <c r="BT177" s="139"/>
      <c r="BU177" s="1">
        <f>BU178+BU199+BU220+BU241+BU262+BU283+BU304+BU325+BU346</f>
        <v>0</v>
      </c>
      <c r="BV177" s="137"/>
      <c r="BW177" s="68">
        <f>SUM(BW178+BW199+BW220+BW241+BW262+BW283+BW304+BW325+BW346)</f>
        <v>0</v>
      </c>
      <c r="BX177" s="12"/>
      <c r="BY177" s="249"/>
      <c r="BZ177" s="140"/>
      <c r="CA177" s="1"/>
      <c r="CB177" s="3">
        <f>CB178+CB199+CB220+CB241+CB262+CB283+CB304+CB325+CB346</f>
        <v>0</v>
      </c>
      <c r="CC177" s="72"/>
      <c r="CD177" s="1">
        <f>CD178+CD199+CD220+CD241+CD262+CD283+CD304+CD325+CD346</f>
        <v>0</v>
      </c>
      <c r="CE177" s="137"/>
      <c r="CF177" s="1">
        <f>CF178+CF199+CF220+CF241+CF262+CF283+CF304+CF325+CF346</f>
        <v>0</v>
      </c>
      <c r="CG177" s="138"/>
      <c r="CH177" s="139"/>
      <c r="CI177" s="1">
        <f>CI178+CI199+CI220+CI241+CI262+CI283+CI304+CI325+CI346</f>
        <v>0</v>
      </c>
      <c r="CJ177" s="137"/>
      <c r="CK177" s="68">
        <f>SUM(CK178+CK199+CK220+CK241+CK262+CK283+CK304+CK325+CK346)</f>
        <v>0</v>
      </c>
      <c r="CL177" s="12"/>
      <c r="CM177" s="249"/>
      <c r="CN177" s="140"/>
      <c r="CO177" s="1"/>
      <c r="CP177" s="3">
        <f>CP178+CP199+CP220+CP241+CP262+CP283+CP304+CP325+CP346</f>
        <v>0</v>
      </c>
      <c r="CQ177" s="72"/>
      <c r="CR177" s="1">
        <f>CR178+CR199+CR220+CR241+CR262+CR283+CR304+CR325+CR346</f>
        <v>0</v>
      </c>
      <c r="CS177" s="137"/>
      <c r="CT177" s="1">
        <f>CT178+CT199+CT220+CT241+CT262+CT283+CT304+CT325+CT346</f>
        <v>0</v>
      </c>
      <c r="CU177" s="138"/>
      <c r="CV177" s="139"/>
      <c r="CW177" s="1">
        <f>CW178+CW199+CW220+CW241+CW262+CW283+CW304+CW325+CW346</f>
        <v>0</v>
      </c>
      <c r="CX177" s="137"/>
      <c r="CY177" s="68">
        <f>SUM(CY178+CY199+CY220+CY241+CY262+CY283+CY304+CY325+CY346)</f>
        <v>0</v>
      </c>
      <c r="CZ177" s="12"/>
      <c r="DA177" s="249"/>
      <c r="DB177" s="140"/>
      <c r="DC177" s="1"/>
      <c r="DD177" s="3">
        <f>DD178+DD199+DD220+DD241+DD262+DD283+DD304+DD325+DD346</f>
        <v>0</v>
      </c>
      <c r="DE177" s="72"/>
      <c r="DF177" s="1">
        <f>DF178+DF199+DF220+DF241+DF262+DF283+DF304+DF325+DF346</f>
        <v>0</v>
      </c>
      <c r="DG177" s="137"/>
      <c r="DH177" s="1">
        <f>DH178+DH199+DH220+DH241+DH262+DH283+DH304+DH325+DH346</f>
        <v>0</v>
      </c>
      <c r="DI177" s="138"/>
      <c r="DJ177" s="139"/>
      <c r="DK177" s="1">
        <f>DK178+DK199+DK220+DK241+DK262+DK283+DK304+DK325+DK346</f>
        <v>0</v>
      </c>
      <c r="DL177" s="137"/>
      <c r="DM177" s="68">
        <f>SUM(DM178+DM199+DM220+DM241+DM262+DM283+DM304+DM325+DM346)</f>
        <v>0</v>
      </c>
      <c r="DN177" s="12"/>
      <c r="DO177" s="249"/>
      <c r="DP177" s="140"/>
      <c r="DQ177" s="1"/>
      <c r="DR177" s="3">
        <f>DR178+DR199+DR220+DR241+DR262+DR283+DR304+DR325+DR346</f>
        <v>0</v>
      </c>
      <c r="DS177" s="72"/>
      <c r="DT177" s="1">
        <f>DT178+DT199+DT220+DT241+DT262+DT283+DT304+DT325+DT346</f>
        <v>0</v>
      </c>
      <c r="DU177" s="137"/>
      <c r="DV177" s="1">
        <f>DV178+DV199+DV220+DV241+DV262+DV283+DV304+DV325+DV346</f>
        <v>0</v>
      </c>
      <c r="DW177" s="138"/>
      <c r="DX177" s="139"/>
      <c r="DY177" s="1">
        <f>DY178+DY199+DY220+DY241+DY262+DY283+DY304+DY325+DY346</f>
        <v>0</v>
      </c>
      <c r="DZ177" s="137"/>
      <c r="EA177" s="68">
        <f>SUM(EA178+EA199+EA220+EA241+EA262+EA283+EA304+EA325+EA346)</f>
        <v>0</v>
      </c>
      <c r="EB177" s="12"/>
      <c r="EC177" s="249"/>
      <c r="ED177" s="140"/>
      <c r="EE177" s="1"/>
      <c r="EF177" s="3">
        <f>EF178+EF199+EF220+EF241+EF262+EF283+EF304+EF325+EF346</f>
        <v>0</v>
      </c>
      <c r="EG177" s="72"/>
      <c r="EH177" s="1">
        <f>EH178+EH199+EH220+EH241+EH262+EH283+EH304+EH325+EH346</f>
        <v>0</v>
      </c>
      <c r="EI177" s="137"/>
      <c r="EJ177" s="1">
        <f>EJ178+EJ199+EJ220+EJ241+EJ262+EJ283+EJ304+EJ325+EJ346</f>
        <v>0</v>
      </c>
      <c r="EK177" s="138"/>
      <c r="EL177" s="139"/>
      <c r="EM177" s="1">
        <f>EM178+EM199+EM220+EM241+EM262+EM283+EM304+EM325+EM346</f>
        <v>0</v>
      </c>
      <c r="EN177" s="137"/>
      <c r="EO177" s="68">
        <f>SUM(EO178+EO199+EO220+EO241+EO262+EO283+EO304+EO325+EO346)</f>
        <v>0</v>
      </c>
      <c r="EP177" s="12"/>
      <c r="EQ177" s="249"/>
      <c r="ER177" s="140"/>
      <c r="ES177" s="1"/>
      <c r="ET177" s="3">
        <f>ET178+ET199+ET220+ET241+ET262+ET283+ET304+ET325+ET346</f>
        <v>0</v>
      </c>
      <c r="EU177" s="72"/>
      <c r="EV177" s="1">
        <f>EV178+EV199+EV220+EV241+EV262+EV283+EV304+EV325+EV346</f>
        <v>0</v>
      </c>
      <c r="EW177" s="137"/>
      <c r="EX177" s="1">
        <f>EX178+EX199+EX220+EX241+EX262+EX283+EX304+EX325+EX346</f>
        <v>0</v>
      </c>
      <c r="EY177" s="138"/>
      <c r="EZ177" s="139"/>
      <c r="FA177" s="1">
        <f>FA178+FA199+FA220+FA241+FA262+FA283+FA304+FA325+FA346</f>
        <v>0</v>
      </c>
      <c r="FB177" s="137"/>
      <c r="FC177" s="68">
        <f>SUM(FC178+FC199+FC220+FC241+FC262+FC283+FC304+FC325+FC346)</f>
        <v>0</v>
      </c>
      <c r="FD177" s="12"/>
      <c r="FE177" s="249"/>
      <c r="FO177" s="129" t="str">
        <f t="shared" ref="FO177:FO187" si="917">+IF(LEFT(RIGHT(B177,2),1)="/",SUBSTITUTE(B177,RIGHT(B177,2),""),"")</f>
        <v/>
      </c>
    </row>
    <row r="178" spans="2:171" x14ac:dyDescent="0.25">
      <c r="B178" s="120" t="s">
        <v>67</v>
      </c>
      <c r="C178" s="121"/>
      <c r="D178" s="417" t="s">
        <v>11</v>
      </c>
      <c r="E178" s="418"/>
      <c r="F178" s="419"/>
      <c r="G178" s="122"/>
      <c r="H178" s="123"/>
      <c r="I178" s="5"/>
      <c r="J178" s="65">
        <f>L178+N178</f>
        <v>0</v>
      </c>
      <c r="K178" s="71"/>
      <c r="L178" s="5">
        <f>+M178</f>
        <v>0</v>
      </c>
      <c r="M178" s="125">
        <f>+SUMIF($FO$6:$FO$627,$B178,L$6:L$627)</f>
        <v>0</v>
      </c>
      <c r="N178" s="5">
        <f>O178</f>
        <v>0</v>
      </c>
      <c r="O178" s="126">
        <f>+SUMIF($FO$6:$FO$627,$B178,N$6:N$627)</f>
        <v>0</v>
      </c>
      <c r="P178" s="136"/>
      <c r="Q178" s="5">
        <f>R178</f>
        <v>0</v>
      </c>
      <c r="R178" s="125">
        <f>+SUMIF($FO$6:$FO$627,$B178,Q$6:Q$627)</f>
        <v>0</v>
      </c>
      <c r="S178" s="6">
        <f>SUM(S179:S198)</f>
        <v>0</v>
      </c>
      <c r="T178" s="40"/>
      <c r="U178" s="249"/>
      <c r="V178" s="128"/>
      <c r="W178" s="5"/>
      <c r="X178" s="6">
        <f>Z178+AB178</f>
        <v>0</v>
      </c>
      <c r="Y178" s="71"/>
      <c r="Z178" s="5">
        <f>+AA178</f>
        <v>0</v>
      </c>
      <c r="AA178" s="125">
        <f>+SUMIF($FO$6:$FO$627,$B178,Z$6:Z$627)</f>
        <v>0</v>
      </c>
      <c r="AB178" s="5">
        <f>AC178</f>
        <v>0</v>
      </c>
      <c r="AC178" s="126">
        <f>+SUMIF($FO$6:$FO$627,$B178,AB$6:AB$627)</f>
        <v>0</v>
      </c>
      <c r="AD178" s="136"/>
      <c r="AE178" s="5">
        <f>AF178</f>
        <v>0</v>
      </c>
      <c r="AF178" s="125">
        <f>+SUMIF($FO$6:$FO$627,$B178,AE$6:AE$627)</f>
        <v>0</v>
      </c>
      <c r="AG178" s="65">
        <f>SUM(AG179:AG198)</f>
        <v>0</v>
      </c>
      <c r="AH178" s="12"/>
      <c r="AI178" s="249"/>
      <c r="AJ178" s="128"/>
      <c r="AK178" s="5"/>
      <c r="AL178" s="6">
        <f>AN178+AP178</f>
        <v>0</v>
      </c>
      <c r="AM178" s="71"/>
      <c r="AN178" s="5">
        <f>+AO178</f>
        <v>0</v>
      </c>
      <c r="AO178" s="125">
        <f>+SUMIF($FO$6:$FO$627,$B178,AN$6:AN$627)</f>
        <v>0</v>
      </c>
      <c r="AP178" s="5">
        <f>AQ178</f>
        <v>0</v>
      </c>
      <c r="AQ178" s="126">
        <f>+SUMIF($FO$6:$FO$627,$B178,AP$6:AP$627)</f>
        <v>0</v>
      </c>
      <c r="AR178" s="136"/>
      <c r="AS178" s="5">
        <f>AT178</f>
        <v>0</v>
      </c>
      <c r="AT178" s="125">
        <f>+SUMIF($FO$6:$FO$627,$B178,AS$6:AS$627)</f>
        <v>0</v>
      </c>
      <c r="AU178" s="65">
        <f>SUM(AU179:AU198)</f>
        <v>0</v>
      </c>
      <c r="AV178" s="12"/>
      <c r="AW178" s="249"/>
      <c r="AX178" s="128"/>
      <c r="AY178" s="5"/>
      <c r="AZ178" s="6">
        <f>BB178+BD178</f>
        <v>0</v>
      </c>
      <c r="BA178" s="71"/>
      <c r="BB178" s="5">
        <f>+BC178</f>
        <v>0</v>
      </c>
      <c r="BC178" s="125">
        <f>+SUMIF($FO$6:$FO$627,$B178,BB$6:BB$627)</f>
        <v>0</v>
      </c>
      <c r="BD178" s="5">
        <f>BE178</f>
        <v>0</v>
      </c>
      <c r="BE178" s="126">
        <f>+SUMIF($FO$6:$FO$627,$B178,BD$6:BD$627)</f>
        <v>0</v>
      </c>
      <c r="BF178" s="136"/>
      <c r="BG178" s="5">
        <f>BH178</f>
        <v>0</v>
      </c>
      <c r="BH178" s="125">
        <f>+SUMIF($FO$6:$FO$627,$B178,BG$6:BG$627)</f>
        <v>0</v>
      </c>
      <c r="BI178" s="65">
        <f>SUM(BI179:BI198)</f>
        <v>0</v>
      </c>
      <c r="BJ178" s="12"/>
      <c r="BK178" s="249"/>
      <c r="BL178" s="128"/>
      <c r="BM178" s="5"/>
      <c r="BN178" s="6">
        <f>BP178+BR178</f>
        <v>0</v>
      </c>
      <c r="BO178" s="71"/>
      <c r="BP178" s="5">
        <f>+BQ178</f>
        <v>0</v>
      </c>
      <c r="BQ178" s="125">
        <f>+SUMIF($FO$6:$FO$627,$B178,BP$6:BP$627)</f>
        <v>0</v>
      </c>
      <c r="BR178" s="5">
        <f>BS178</f>
        <v>0</v>
      </c>
      <c r="BS178" s="126">
        <f>+SUMIF($FO$6:$FO$627,$B178,BR$6:BR$627)</f>
        <v>0</v>
      </c>
      <c r="BT178" s="136"/>
      <c r="BU178" s="5">
        <f>BV178</f>
        <v>0</v>
      </c>
      <c r="BV178" s="125">
        <f>+SUMIF($FO$6:$FO$627,$B178,BU$6:BU$627)</f>
        <v>0</v>
      </c>
      <c r="BW178" s="65">
        <f>SUM(BW179:BW198)</f>
        <v>0</v>
      </c>
      <c r="BX178" s="12"/>
      <c r="BY178" s="249"/>
      <c r="BZ178" s="128"/>
      <c r="CA178" s="5"/>
      <c r="CB178" s="6">
        <f>CD178+CF178</f>
        <v>0</v>
      </c>
      <c r="CC178" s="71"/>
      <c r="CD178" s="5">
        <f>+CE178</f>
        <v>0</v>
      </c>
      <c r="CE178" s="125">
        <f>+SUMIF($FO$6:$FO$627,$B178,CD$6:CD$627)</f>
        <v>0</v>
      </c>
      <c r="CF178" s="5">
        <f>CG178</f>
        <v>0</v>
      </c>
      <c r="CG178" s="126">
        <f>+SUMIF($FO$6:$FO$627,$B178,CF$6:CF$627)</f>
        <v>0</v>
      </c>
      <c r="CH178" s="136"/>
      <c r="CI178" s="5">
        <f>CJ178</f>
        <v>0</v>
      </c>
      <c r="CJ178" s="125">
        <f>+SUMIF($FO$6:$FO$627,$B178,CI$6:CI$627)</f>
        <v>0</v>
      </c>
      <c r="CK178" s="65">
        <f>SUM(CK179:CK198)</f>
        <v>0</v>
      </c>
      <c r="CL178" s="12"/>
      <c r="CM178" s="249"/>
      <c r="CN178" s="128"/>
      <c r="CO178" s="5"/>
      <c r="CP178" s="6">
        <f>CR178+CT178</f>
        <v>0</v>
      </c>
      <c r="CQ178" s="71"/>
      <c r="CR178" s="5">
        <f>+CS178</f>
        <v>0</v>
      </c>
      <c r="CS178" s="125">
        <f>+SUMIF($FO$6:$FO$627,$B178,CR$6:CR$627)</f>
        <v>0</v>
      </c>
      <c r="CT178" s="5">
        <f>CU178</f>
        <v>0</v>
      </c>
      <c r="CU178" s="126">
        <f>+SUMIF($FO$6:$FO$627,$B178,CT$6:CT$627)</f>
        <v>0</v>
      </c>
      <c r="CV178" s="136"/>
      <c r="CW178" s="5">
        <f>CX178</f>
        <v>0</v>
      </c>
      <c r="CX178" s="125">
        <f>+SUMIF($FO$6:$FO$627,$B178,CW$6:CW$627)</f>
        <v>0</v>
      </c>
      <c r="CY178" s="65">
        <f>SUM(CY179:CY198)</f>
        <v>0</v>
      </c>
      <c r="CZ178" s="12"/>
      <c r="DA178" s="249"/>
      <c r="DB178" s="128"/>
      <c r="DC178" s="5"/>
      <c r="DD178" s="6">
        <f>DF178+DH178</f>
        <v>0</v>
      </c>
      <c r="DE178" s="71"/>
      <c r="DF178" s="5">
        <f>+DG178</f>
        <v>0</v>
      </c>
      <c r="DG178" s="125">
        <f>+SUMIF($FO$6:$FO$627,$B178,DF$6:DF$627)</f>
        <v>0</v>
      </c>
      <c r="DH178" s="5">
        <f>DI178</f>
        <v>0</v>
      </c>
      <c r="DI178" s="126">
        <f>+SUMIF($FO$6:$FO$627,$B178,DH$6:DH$627)</f>
        <v>0</v>
      </c>
      <c r="DJ178" s="136"/>
      <c r="DK178" s="5">
        <f>DL178</f>
        <v>0</v>
      </c>
      <c r="DL178" s="125">
        <f>+SUMIF($FO$6:$FO$627,$B178,DK$6:DK$627)</f>
        <v>0</v>
      </c>
      <c r="DM178" s="65">
        <f>SUM(DM179:DM198)</f>
        <v>0</v>
      </c>
      <c r="DN178" s="12"/>
      <c r="DO178" s="249"/>
      <c r="DP178" s="128"/>
      <c r="DQ178" s="5"/>
      <c r="DR178" s="6">
        <f>DT178+DV178</f>
        <v>0</v>
      </c>
      <c r="DS178" s="71"/>
      <c r="DT178" s="5">
        <f>+DU178</f>
        <v>0</v>
      </c>
      <c r="DU178" s="125">
        <f>+SUMIF($FO$6:$FO$627,$B178,DT$6:DT$627)</f>
        <v>0</v>
      </c>
      <c r="DV178" s="5">
        <f>DW178</f>
        <v>0</v>
      </c>
      <c r="DW178" s="126">
        <f>+SUMIF($FO$6:$FO$627,$B178,DV$6:DV$627)</f>
        <v>0</v>
      </c>
      <c r="DX178" s="136"/>
      <c r="DY178" s="5">
        <f>DZ178</f>
        <v>0</v>
      </c>
      <c r="DZ178" s="125">
        <f>+SUMIF($FO$6:$FO$627,$B178,DY$6:DY$627)</f>
        <v>0</v>
      </c>
      <c r="EA178" s="65">
        <f>SUM(EA179:EA198)</f>
        <v>0</v>
      </c>
      <c r="EB178" s="12"/>
      <c r="EC178" s="249"/>
      <c r="ED178" s="128"/>
      <c r="EE178" s="5"/>
      <c r="EF178" s="6">
        <f>EH178+EJ178</f>
        <v>0</v>
      </c>
      <c r="EG178" s="71"/>
      <c r="EH178" s="5">
        <f>+EI178</f>
        <v>0</v>
      </c>
      <c r="EI178" s="125">
        <f>+SUMIF($FO$6:$FO$627,$B178,EH$6:EH$627)</f>
        <v>0</v>
      </c>
      <c r="EJ178" s="5">
        <f>EK178</f>
        <v>0</v>
      </c>
      <c r="EK178" s="126">
        <f>+SUMIF($FO$6:$FO$627,$B178,EJ$6:EJ$627)</f>
        <v>0</v>
      </c>
      <c r="EL178" s="136"/>
      <c r="EM178" s="5">
        <f>EN178</f>
        <v>0</v>
      </c>
      <c r="EN178" s="125">
        <f>+SUMIF($FO$6:$FO$627,$B178,EM$6:EM$627)</f>
        <v>0</v>
      </c>
      <c r="EO178" s="65">
        <f>SUM(EO179:EO198)</f>
        <v>0</v>
      </c>
      <c r="EP178" s="12"/>
      <c r="EQ178" s="249"/>
      <c r="ER178" s="128"/>
      <c r="ES178" s="5"/>
      <c r="ET178" s="6">
        <f>EV178+EX178</f>
        <v>0</v>
      </c>
      <c r="EU178" s="71"/>
      <c r="EV178" s="5">
        <f>+EW178</f>
        <v>0</v>
      </c>
      <c r="EW178" s="125">
        <f>+SUMIF($FO$6:$FO$627,$B178,EV$6:EV$627)</f>
        <v>0</v>
      </c>
      <c r="EX178" s="5">
        <f>EY178</f>
        <v>0</v>
      </c>
      <c r="EY178" s="126">
        <f>+SUMIF($FO$6:$FO$627,$B178,EX$6:EX$627)</f>
        <v>0</v>
      </c>
      <c r="EZ178" s="136"/>
      <c r="FA178" s="5">
        <f>FB178</f>
        <v>0</v>
      </c>
      <c r="FB178" s="125">
        <f>+SUMIF($FO$6:$FO$627,$B178,FA$6:FA$627)</f>
        <v>0</v>
      </c>
      <c r="FC178" s="65">
        <f>SUM(FC179:FC198)</f>
        <v>0</v>
      </c>
      <c r="FD178" s="12"/>
      <c r="FE178" s="249"/>
      <c r="FO178" s="129" t="str">
        <f t="shared" si="917"/>
        <v>C</v>
      </c>
    </row>
    <row r="179" spans="2:171" x14ac:dyDescent="0.25">
      <c r="B179" s="130" t="s">
        <v>68</v>
      </c>
      <c r="C179" s="121"/>
      <c r="D179" s="241"/>
      <c r="E179" s="416" t="str">
        <f>'Pályáztatási szakasz'!E180:F180</f>
        <v>Költségelem megnevezés…</v>
      </c>
      <c r="F179" s="416"/>
      <c r="G179" s="250">
        <f>'Pályáztatási szakasz'!G180</f>
        <v>0</v>
      </c>
      <c r="H179" s="251">
        <f>'Pályáztatási szakasz'!AT180</f>
        <v>0</v>
      </c>
      <c r="I179" s="20">
        <f>'Pályáztatási szakasz'!AW180</f>
        <v>0</v>
      </c>
      <c r="J179" s="67">
        <f t="shared" ref="J179:J198" si="918">H179*I179</f>
        <v>0</v>
      </c>
      <c r="K179" s="131">
        <f>'Pályáztatási szakasz'!AY180</f>
        <v>1</v>
      </c>
      <c r="L179" s="20">
        <f>ROUND((J179*K179),0)</f>
        <v>0</v>
      </c>
      <c r="M179" s="132"/>
      <c r="N179" s="20">
        <f>J179-L179</f>
        <v>0</v>
      </c>
      <c r="O179" s="133"/>
      <c r="P179" s="131">
        <f>'Pályáztatási szakasz'!BD180</f>
        <v>1</v>
      </c>
      <c r="Q179" s="20">
        <f>ROUND((P179*L179),0)</f>
        <v>0</v>
      </c>
      <c r="R179" s="132"/>
      <c r="S179" s="184">
        <f>L179-Q179</f>
        <v>0</v>
      </c>
      <c r="T179" s="40" t="str">
        <f>'Pályáztatási szakasz'!W180</f>
        <v>PÉLDA KFT</v>
      </c>
      <c r="U179" s="249" t="str">
        <f>IF(AH179&lt;&gt;0,"Kérem, indokolja az eltérést!"," ")</f>
        <v xml:space="preserve"> </v>
      </c>
      <c r="V179" s="135">
        <f>H179</f>
        <v>0</v>
      </c>
      <c r="W179" s="20">
        <f>I179</f>
        <v>0</v>
      </c>
      <c r="X179" s="21">
        <f>V179*W179</f>
        <v>0</v>
      </c>
      <c r="Y179" s="131">
        <f t="shared" ref="Y179:Y198" si="919">K179</f>
        <v>1</v>
      </c>
      <c r="Z179" s="20">
        <f>ROUND((X179*Y179),0)</f>
        <v>0</v>
      </c>
      <c r="AA179" s="132"/>
      <c r="AB179" s="20">
        <f>X179-Z179</f>
        <v>0</v>
      </c>
      <c r="AC179" s="133"/>
      <c r="AD179" s="131">
        <f>P179</f>
        <v>1</v>
      </c>
      <c r="AE179" s="20">
        <f>ROUND((AD179*Z179),0)</f>
        <v>0</v>
      </c>
      <c r="AF179" s="132"/>
      <c r="AG179" s="134">
        <f>Z179-AE179</f>
        <v>0</v>
      </c>
      <c r="AH179" s="80">
        <f>Z179-L179</f>
        <v>0</v>
      </c>
      <c r="AI179" s="249" t="str">
        <f>IF(AV179&lt;&gt;0,"Kérem, indokolja az eltérést!"," ")</f>
        <v xml:space="preserve"> </v>
      </c>
      <c r="AJ179" s="135">
        <f>V179</f>
        <v>0</v>
      </c>
      <c r="AK179" s="20">
        <f>W179</f>
        <v>0</v>
      </c>
      <c r="AL179" s="21">
        <f>AJ179*AK179</f>
        <v>0</v>
      </c>
      <c r="AM179" s="131">
        <f t="shared" ref="AM179:AM198" si="920">Y179</f>
        <v>1</v>
      </c>
      <c r="AN179" s="20">
        <f>ROUND((AL179*AM179),0)</f>
        <v>0</v>
      </c>
      <c r="AO179" s="132"/>
      <c r="AP179" s="20">
        <f>AL179-AN179</f>
        <v>0</v>
      </c>
      <c r="AQ179" s="133"/>
      <c r="AR179" s="131">
        <f>AD179</f>
        <v>1</v>
      </c>
      <c r="AS179" s="20">
        <f>ROUND((AR179*AN179),0)</f>
        <v>0</v>
      </c>
      <c r="AT179" s="132"/>
      <c r="AU179" s="134">
        <f>AN179-AS179</f>
        <v>0</v>
      </c>
      <c r="AV179" s="80">
        <f>AN179-Z179</f>
        <v>0</v>
      </c>
      <c r="AW179" s="249" t="str">
        <f>IF(BJ179&lt;&gt;0,"Kérem, indokolja az eltérést!"," ")</f>
        <v xml:space="preserve"> </v>
      </c>
      <c r="AX179" s="135">
        <f>AJ179</f>
        <v>0</v>
      </c>
      <c r="AY179" s="20">
        <f>AK179</f>
        <v>0</v>
      </c>
      <c r="AZ179" s="21">
        <f>AX179*AY179</f>
        <v>0</v>
      </c>
      <c r="BA179" s="131">
        <f t="shared" ref="BA179:BA198" si="921">AM179</f>
        <v>1</v>
      </c>
      <c r="BB179" s="20">
        <f>ROUND((AZ179*BA179),0)</f>
        <v>0</v>
      </c>
      <c r="BC179" s="132"/>
      <c r="BD179" s="20">
        <f>AZ179-BB179</f>
        <v>0</v>
      </c>
      <c r="BE179" s="133"/>
      <c r="BF179" s="131">
        <f>AR179</f>
        <v>1</v>
      </c>
      <c r="BG179" s="20">
        <f>ROUND((BF179*BB179),0)</f>
        <v>0</v>
      </c>
      <c r="BH179" s="132"/>
      <c r="BI179" s="134">
        <f>BB179-BG179</f>
        <v>0</v>
      </c>
      <c r="BJ179" s="80">
        <f>BB179-AN179</f>
        <v>0</v>
      </c>
      <c r="BK179" s="249" t="str">
        <f>IF(BX179&lt;&gt;0,"Kérem, indokolja az eltérést!"," ")</f>
        <v xml:space="preserve"> </v>
      </c>
      <c r="BL179" s="135">
        <f>AX179</f>
        <v>0</v>
      </c>
      <c r="BM179" s="20">
        <f>AY179</f>
        <v>0</v>
      </c>
      <c r="BN179" s="21">
        <f>BL179*BM179</f>
        <v>0</v>
      </c>
      <c r="BO179" s="131">
        <f t="shared" ref="BO179:BO198" si="922">BA179</f>
        <v>1</v>
      </c>
      <c r="BP179" s="20">
        <f>ROUND((BN179*BO179),0)</f>
        <v>0</v>
      </c>
      <c r="BQ179" s="132"/>
      <c r="BR179" s="20">
        <f>BN179-BP179</f>
        <v>0</v>
      </c>
      <c r="BS179" s="133"/>
      <c r="BT179" s="131">
        <f>BF179</f>
        <v>1</v>
      </c>
      <c r="BU179" s="20">
        <f>ROUND((BT179*BP179),0)</f>
        <v>0</v>
      </c>
      <c r="BV179" s="132"/>
      <c r="BW179" s="134">
        <f>BP179-BU179</f>
        <v>0</v>
      </c>
      <c r="BX179" s="80">
        <f>BP179-BB179</f>
        <v>0</v>
      </c>
      <c r="BY179" s="249" t="str">
        <f>IF(CL179&lt;&gt;0,"Kérem, indokolja az eltérést!"," ")</f>
        <v xml:space="preserve"> </v>
      </c>
      <c r="BZ179" s="135">
        <f>BL179</f>
        <v>0</v>
      </c>
      <c r="CA179" s="20">
        <f>BM179</f>
        <v>0</v>
      </c>
      <c r="CB179" s="21">
        <f>BZ179*CA179</f>
        <v>0</v>
      </c>
      <c r="CC179" s="131">
        <f t="shared" ref="CC179:CC198" si="923">BO179</f>
        <v>1</v>
      </c>
      <c r="CD179" s="20">
        <f>ROUND((CB179*CC179),0)</f>
        <v>0</v>
      </c>
      <c r="CE179" s="132"/>
      <c r="CF179" s="20">
        <f>CB179-CD179</f>
        <v>0</v>
      </c>
      <c r="CG179" s="133"/>
      <c r="CH179" s="131">
        <f>BT179</f>
        <v>1</v>
      </c>
      <c r="CI179" s="20">
        <f>ROUND((CH179*CD179),0)</f>
        <v>0</v>
      </c>
      <c r="CJ179" s="132"/>
      <c r="CK179" s="134">
        <f>CD179-CI179</f>
        <v>0</v>
      </c>
      <c r="CL179" s="80">
        <f>CD179-BP179</f>
        <v>0</v>
      </c>
      <c r="CM179" s="249" t="str">
        <f>IF(CZ179&lt;&gt;0,"Kérem, indokolja az eltérést!"," ")</f>
        <v xml:space="preserve"> </v>
      </c>
      <c r="CN179" s="135">
        <f>BZ179</f>
        <v>0</v>
      </c>
      <c r="CO179" s="20">
        <f>CA179</f>
        <v>0</v>
      </c>
      <c r="CP179" s="21">
        <f>CN179*CO179</f>
        <v>0</v>
      </c>
      <c r="CQ179" s="131">
        <f t="shared" ref="CQ179:CQ198" si="924">CC179</f>
        <v>1</v>
      </c>
      <c r="CR179" s="20">
        <f>ROUND((CP179*CQ179),0)</f>
        <v>0</v>
      </c>
      <c r="CS179" s="132"/>
      <c r="CT179" s="20">
        <f>CP179-CR179</f>
        <v>0</v>
      </c>
      <c r="CU179" s="133"/>
      <c r="CV179" s="131">
        <f>CH179</f>
        <v>1</v>
      </c>
      <c r="CW179" s="20">
        <f>ROUND((CV179*CR179),0)</f>
        <v>0</v>
      </c>
      <c r="CX179" s="132"/>
      <c r="CY179" s="134">
        <f>CR179-CW179</f>
        <v>0</v>
      </c>
      <c r="CZ179" s="80">
        <f>CR179-CD179</f>
        <v>0</v>
      </c>
      <c r="DA179" s="249" t="str">
        <f>IF(DN179&lt;&gt;0,"Kérem, indokolja az eltérést!"," ")</f>
        <v xml:space="preserve"> </v>
      </c>
      <c r="DB179" s="135">
        <f>CN179</f>
        <v>0</v>
      </c>
      <c r="DC179" s="20">
        <f>CO179</f>
        <v>0</v>
      </c>
      <c r="DD179" s="21">
        <f>DB179*DC179</f>
        <v>0</v>
      </c>
      <c r="DE179" s="131">
        <f t="shared" ref="DE179:DE198" si="925">CQ179</f>
        <v>1</v>
      </c>
      <c r="DF179" s="20">
        <f>ROUND((DD179*DE179),0)</f>
        <v>0</v>
      </c>
      <c r="DG179" s="132"/>
      <c r="DH179" s="20">
        <f>DD179-DF179</f>
        <v>0</v>
      </c>
      <c r="DI179" s="133"/>
      <c r="DJ179" s="131">
        <f>CV179</f>
        <v>1</v>
      </c>
      <c r="DK179" s="20">
        <f>ROUND((DJ179*DF179),0)</f>
        <v>0</v>
      </c>
      <c r="DL179" s="132"/>
      <c r="DM179" s="134">
        <f>DF179-DK179</f>
        <v>0</v>
      </c>
      <c r="DN179" s="80">
        <f>DF179-CR179</f>
        <v>0</v>
      </c>
      <c r="DO179" s="249" t="str">
        <f>IF(EB179&lt;&gt;0,"Kérem, indokolja az eltérést!"," ")</f>
        <v xml:space="preserve"> </v>
      </c>
      <c r="DP179" s="135">
        <f>DB179</f>
        <v>0</v>
      </c>
      <c r="DQ179" s="20">
        <f>DC179</f>
        <v>0</v>
      </c>
      <c r="DR179" s="21">
        <f>DP179*DQ179</f>
        <v>0</v>
      </c>
      <c r="DS179" s="131">
        <f t="shared" ref="DS179:DS198" si="926">DE179</f>
        <v>1</v>
      </c>
      <c r="DT179" s="20">
        <f>ROUND((DR179*DS179),0)</f>
        <v>0</v>
      </c>
      <c r="DU179" s="132"/>
      <c r="DV179" s="20">
        <f>DR179-DT179</f>
        <v>0</v>
      </c>
      <c r="DW179" s="133"/>
      <c r="DX179" s="131">
        <f>DJ179</f>
        <v>1</v>
      </c>
      <c r="DY179" s="20">
        <f>ROUND((DX179*DT179),0)</f>
        <v>0</v>
      </c>
      <c r="DZ179" s="132"/>
      <c r="EA179" s="134">
        <f>DT179-DY179</f>
        <v>0</v>
      </c>
      <c r="EB179" s="80">
        <f>DT179-DF179</f>
        <v>0</v>
      </c>
      <c r="EC179" s="249" t="str">
        <f>IF(EP179&lt;&gt;0,"Kérem, indokolja az eltérést!"," ")</f>
        <v xml:space="preserve"> </v>
      </c>
      <c r="ED179" s="135">
        <f>DP179</f>
        <v>0</v>
      </c>
      <c r="EE179" s="20">
        <f>DQ179</f>
        <v>0</v>
      </c>
      <c r="EF179" s="21">
        <f>ED179*EE179</f>
        <v>0</v>
      </c>
      <c r="EG179" s="131">
        <f t="shared" ref="EG179:EG198" si="927">DS179</f>
        <v>1</v>
      </c>
      <c r="EH179" s="20">
        <f>ROUND((EF179*EG179),0)</f>
        <v>0</v>
      </c>
      <c r="EI179" s="132"/>
      <c r="EJ179" s="20">
        <f>EF179-EH179</f>
        <v>0</v>
      </c>
      <c r="EK179" s="133"/>
      <c r="EL179" s="131">
        <f>DX179</f>
        <v>1</v>
      </c>
      <c r="EM179" s="20">
        <f>ROUND((EL179*EH179),0)</f>
        <v>0</v>
      </c>
      <c r="EN179" s="132"/>
      <c r="EO179" s="134">
        <f>EH179-EM179</f>
        <v>0</v>
      </c>
      <c r="EP179" s="80">
        <f>EH179-DT179</f>
        <v>0</v>
      </c>
      <c r="EQ179" s="249" t="str">
        <f>IF(FD179&lt;&gt;0,"Kérem, indokolja az eltérést!"," ")</f>
        <v xml:space="preserve"> </v>
      </c>
      <c r="ER179" s="135">
        <f>ED179</f>
        <v>0</v>
      </c>
      <c r="ES179" s="20">
        <f>EE179</f>
        <v>0</v>
      </c>
      <c r="ET179" s="21">
        <f>ER179*ES179</f>
        <v>0</v>
      </c>
      <c r="EU179" s="131">
        <f t="shared" ref="EU179:EU198" si="928">EG179</f>
        <v>1</v>
      </c>
      <c r="EV179" s="20">
        <f>ROUND((ET179*EU179),0)</f>
        <v>0</v>
      </c>
      <c r="EW179" s="132"/>
      <c r="EX179" s="20">
        <f>ET179-EV179</f>
        <v>0</v>
      </c>
      <c r="EY179" s="133"/>
      <c r="EZ179" s="131">
        <f>EL179</f>
        <v>1</v>
      </c>
      <c r="FA179" s="20">
        <f>ROUND((EZ179*EV179),0)</f>
        <v>0</v>
      </c>
      <c r="FB179" s="132"/>
      <c r="FC179" s="134">
        <f>EV179-FA179</f>
        <v>0</v>
      </c>
      <c r="FD179" s="80">
        <f>EV179-EH179</f>
        <v>0</v>
      </c>
      <c r="FE179" s="249" t="str">
        <f>IF(FR179&lt;&gt;0,"Kérem, indokolja az eltérést!"," ")</f>
        <v xml:space="preserve"> </v>
      </c>
      <c r="FO179" s="129" t="str">
        <f t="shared" si="917"/>
        <v>C/I</v>
      </c>
    </row>
    <row r="180" spans="2:171" x14ac:dyDescent="0.25">
      <c r="B180" s="130" t="s">
        <v>163</v>
      </c>
      <c r="C180" s="121"/>
      <c r="D180" s="241"/>
      <c r="E180" s="416" t="str">
        <f>'Pályáztatási szakasz'!E181:F181</f>
        <v>Költségelem megnevezés…</v>
      </c>
      <c r="F180" s="416"/>
      <c r="G180" s="250">
        <f>'Pályáztatási szakasz'!G181</f>
        <v>0</v>
      </c>
      <c r="H180" s="251">
        <f>'Pályáztatási szakasz'!AT181</f>
        <v>0</v>
      </c>
      <c r="I180" s="20">
        <f>'Pályáztatási szakasz'!AW181</f>
        <v>0</v>
      </c>
      <c r="J180" s="67">
        <f t="shared" si="918"/>
        <v>0</v>
      </c>
      <c r="K180" s="131">
        <f>'Pályáztatási szakasz'!AY181</f>
        <v>1</v>
      </c>
      <c r="L180" s="20">
        <f t="shared" ref="L180:L198" si="929">ROUND((J180*K180),0)</f>
        <v>0</v>
      </c>
      <c r="M180" s="132"/>
      <c r="N180" s="20">
        <f t="shared" ref="N180:N198" si="930">J180-L180</f>
        <v>0</v>
      </c>
      <c r="O180" s="133"/>
      <c r="P180" s="131">
        <f>'Pályáztatási szakasz'!BD181</f>
        <v>1</v>
      </c>
      <c r="Q180" s="20">
        <f t="shared" ref="Q180:Q198" si="931">ROUND((P180*L180),0)</f>
        <v>0</v>
      </c>
      <c r="R180" s="132"/>
      <c r="S180" s="184">
        <f t="shared" ref="S180:S198" si="932">L180-Q180</f>
        <v>0</v>
      </c>
      <c r="T180" s="40">
        <f>'Pályáztatási szakasz'!W181</f>
        <v>0</v>
      </c>
      <c r="U180" s="249" t="str">
        <f t="shared" ref="U180:U198" si="933">IF(AH180&lt;&gt;0,"Kérem, indokolja az eltérést!"," ")</f>
        <v xml:space="preserve"> </v>
      </c>
      <c r="V180" s="135">
        <f t="shared" ref="V180:V198" si="934">H180</f>
        <v>0</v>
      </c>
      <c r="W180" s="20">
        <f t="shared" ref="W180:W198" si="935">I180</f>
        <v>0</v>
      </c>
      <c r="X180" s="21">
        <f t="shared" ref="X180:X198" si="936">V180*W180</f>
        <v>0</v>
      </c>
      <c r="Y180" s="131">
        <f t="shared" si="919"/>
        <v>1</v>
      </c>
      <c r="Z180" s="20">
        <f t="shared" ref="Z180:Z197" si="937">ROUND((X180*Y180),0)</f>
        <v>0</v>
      </c>
      <c r="AA180" s="132"/>
      <c r="AB180" s="20">
        <f t="shared" ref="AB180:AB198" si="938">X180-Z180</f>
        <v>0</v>
      </c>
      <c r="AC180" s="133"/>
      <c r="AD180" s="131">
        <f t="shared" ref="AD180:AD198" si="939">P180</f>
        <v>1</v>
      </c>
      <c r="AE180" s="20">
        <f t="shared" ref="AE180:AE198" si="940">ROUND((AD180*Z180),0)</f>
        <v>0</v>
      </c>
      <c r="AF180" s="132"/>
      <c r="AG180" s="134">
        <f t="shared" ref="AG180:AG198" si="941">Z180-AE180</f>
        <v>0</v>
      </c>
      <c r="AH180" s="80">
        <f t="shared" ref="AH180:AH198" si="942">Z180-L180</f>
        <v>0</v>
      </c>
      <c r="AI180" s="249" t="str">
        <f t="shared" ref="AI180:AI198" si="943">IF(AV180&lt;&gt;0,"Kérem, indokolja az eltérést!"," ")</f>
        <v xml:space="preserve"> </v>
      </c>
      <c r="AJ180" s="135">
        <f t="shared" ref="AJ180:AJ198" si="944">V180</f>
        <v>0</v>
      </c>
      <c r="AK180" s="20">
        <f t="shared" ref="AK180:AK198" si="945">W180</f>
        <v>0</v>
      </c>
      <c r="AL180" s="21">
        <f t="shared" ref="AL180:AL198" si="946">AJ180*AK180</f>
        <v>0</v>
      </c>
      <c r="AM180" s="131">
        <f t="shared" si="920"/>
        <v>1</v>
      </c>
      <c r="AN180" s="20">
        <f t="shared" ref="AN180:AN197" si="947">ROUND((AL180*AM180),0)</f>
        <v>0</v>
      </c>
      <c r="AO180" s="132"/>
      <c r="AP180" s="20">
        <f t="shared" ref="AP180:AP198" si="948">AL180-AN180</f>
        <v>0</v>
      </c>
      <c r="AQ180" s="133"/>
      <c r="AR180" s="131">
        <f t="shared" ref="AR180:AR198" si="949">AD180</f>
        <v>1</v>
      </c>
      <c r="AS180" s="20">
        <f t="shared" ref="AS180:AS198" si="950">ROUND((AR180*AN180),0)</f>
        <v>0</v>
      </c>
      <c r="AT180" s="132"/>
      <c r="AU180" s="134">
        <f t="shared" ref="AU180:AU198" si="951">AN180-AS180</f>
        <v>0</v>
      </c>
      <c r="AV180" s="80">
        <f t="shared" ref="AV180:AV198" si="952">AN180-Z180</f>
        <v>0</v>
      </c>
      <c r="AW180" s="249" t="str">
        <f t="shared" ref="AW180:AW198" si="953">IF(BJ180&lt;&gt;0,"Kérem, indokolja az eltérést!"," ")</f>
        <v xml:space="preserve"> </v>
      </c>
      <c r="AX180" s="135">
        <f t="shared" ref="AX180:AX198" si="954">AJ180</f>
        <v>0</v>
      </c>
      <c r="AY180" s="20">
        <f t="shared" ref="AY180:AY198" si="955">AK180</f>
        <v>0</v>
      </c>
      <c r="AZ180" s="21">
        <f t="shared" ref="AZ180:AZ198" si="956">AX180*AY180</f>
        <v>0</v>
      </c>
      <c r="BA180" s="131">
        <f t="shared" si="921"/>
        <v>1</v>
      </c>
      <c r="BB180" s="20">
        <f t="shared" ref="BB180:BB197" si="957">ROUND((AZ180*BA180),0)</f>
        <v>0</v>
      </c>
      <c r="BC180" s="132"/>
      <c r="BD180" s="20">
        <f t="shared" ref="BD180:BD198" si="958">AZ180-BB180</f>
        <v>0</v>
      </c>
      <c r="BE180" s="133"/>
      <c r="BF180" s="131">
        <f t="shared" ref="BF180:BF198" si="959">AR180</f>
        <v>1</v>
      </c>
      <c r="BG180" s="20">
        <f t="shared" ref="BG180:BG198" si="960">ROUND((BF180*BB180),0)</f>
        <v>0</v>
      </c>
      <c r="BH180" s="132"/>
      <c r="BI180" s="134">
        <f t="shared" ref="BI180:BI198" si="961">BB180-BG180</f>
        <v>0</v>
      </c>
      <c r="BJ180" s="80">
        <f t="shared" ref="BJ180:BJ198" si="962">BB180-AN180</f>
        <v>0</v>
      </c>
      <c r="BK180" s="249" t="str">
        <f t="shared" ref="BK180:BK198" si="963">IF(BX180&lt;&gt;0,"Kérem, indokolja az eltérést!"," ")</f>
        <v xml:space="preserve"> </v>
      </c>
      <c r="BL180" s="135">
        <f t="shared" ref="BL180:BL198" si="964">AX180</f>
        <v>0</v>
      </c>
      <c r="BM180" s="20">
        <f t="shared" ref="BM180:BM198" si="965">AY180</f>
        <v>0</v>
      </c>
      <c r="BN180" s="21">
        <f t="shared" ref="BN180:BN198" si="966">BL180*BM180</f>
        <v>0</v>
      </c>
      <c r="BO180" s="131">
        <f t="shared" si="922"/>
        <v>1</v>
      </c>
      <c r="BP180" s="20">
        <f t="shared" ref="BP180:BP197" si="967">ROUND((BN180*BO180),0)</f>
        <v>0</v>
      </c>
      <c r="BQ180" s="132"/>
      <c r="BR180" s="20">
        <f t="shared" ref="BR180:BR198" si="968">BN180-BP180</f>
        <v>0</v>
      </c>
      <c r="BS180" s="133"/>
      <c r="BT180" s="131">
        <f t="shared" ref="BT180:BT198" si="969">BF180</f>
        <v>1</v>
      </c>
      <c r="BU180" s="20">
        <f t="shared" ref="BU180:BU198" si="970">ROUND((BT180*BP180),0)</f>
        <v>0</v>
      </c>
      <c r="BV180" s="132"/>
      <c r="BW180" s="134">
        <f t="shared" ref="BW180:BW198" si="971">BP180-BU180</f>
        <v>0</v>
      </c>
      <c r="BX180" s="80">
        <f t="shared" ref="BX180:BX198" si="972">BP180-BB180</f>
        <v>0</v>
      </c>
      <c r="BY180" s="249" t="str">
        <f t="shared" ref="BY180:BY198" si="973">IF(CL180&lt;&gt;0,"Kérem, indokolja az eltérést!"," ")</f>
        <v xml:space="preserve"> </v>
      </c>
      <c r="BZ180" s="135">
        <f t="shared" ref="BZ180:BZ198" si="974">BL180</f>
        <v>0</v>
      </c>
      <c r="CA180" s="20">
        <f t="shared" ref="CA180:CA198" si="975">BM180</f>
        <v>0</v>
      </c>
      <c r="CB180" s="21">
        <f t="shared" ref="CB180:CB198" si="976">BZ180*CA180</f>
        <v>0</v>
      </c>
      <c r="CC180" s="131">
        <f t="shared" si="923"/>
        <v>1</v>
      </c>
      <c r="CD180" s="20">
        <f t="shared" ref="CD180:CD197" si="977">ROUND((CB180*CC180),0)</f>
        <v>0</v>
      </c>
      <c r="CE180" s="132"/>
      <c r="CF180" s="20">
        <f t="shared" ref="CF180:CF198" si="978">CB180-CD180</f>
        <v>0</v>
      </c>
      <c r="CG180" s="133"/>
      <c r="CH180" s="131">
        <f t="shared" ref="CH180:CH198" si="979">BT180</f>
        <v>1</v>
      </c>
      <c r="CI180" s="20">
        <f t="shared" ref="CI180:CI198" si="980">ROUND((CH180*CD180),0)</f>
        <v>0</v>
      </c>
      <c r="CJ180" s="132"/>
      <c r="CK180" s="134">
        <f t="shared" ref="CK180:CK198" si="981">CD180-CI180</f>
        <v>0</v>
      </c>
      <c r="CL180" s="80">
        <f t="shared" ref="CL180:CL198" si="982">CD180-BP180</f>
        <v>0</v>
      </c>
      <c r="CM180" s="249" t="str">
        <f t="shared" ref="CM180:CM198" si="983">IF(CZ180&lt;&gt;0,"Kérem, indokolja az eltérést!"," ")</f>
        <v xml:space="preserve"> </v>
      </c>
      <c r="CN180" s="135">
        <f t="shared" ref="CN180:CN198" si="984">BZ180</f>
        <v>0</v>
      </c>
      <c r="CO180" s="20">
        <f t="shared" ref="CO180:CO198" si="985">CA180</f>
        <v>0</v>
      </c>
      <c r="CP180" s="21">
        <f t="shared" ref="CP180:CP198" si="986">CN180*CO180</f>
        <v>0</v>
      </c>
      <c r="CQ180" s="131">
        <f t="shared" si="924"/>
        <v>1</v>
      </c>
      <c r="CR180" s="20">
        <f t="shared" ref="CR180:CR197" si="987">ROUND((CP180*CQ180),0)</f>
        <v>0</v>
      </c>
      <c r="CS180" s="132"/>
      <c r="CT180" s="20">
        <f t="shared" ref="CT180:CT198" si="988">CP180-CR180</f>
        <v>0</v>
      </c>
      <c r="CU180" s="133"/>
      <c r="CV180" s="131">
        <f t="shared" ref="CV180:CV198" si="989">CH180</f>
        <v>1</v>
      </c>
      <c r="CW180" s="20">
        <f t="shared" ref="CW180:CW198" si="990">ROUND((CV180*CR180),0)</f>
        <v>0</v>
      </c>
      <c r="CX180" s="132"/>
      <c r="CY180" s="134">
        <f t="shared" ref="CY180:CY198" si="991">CR180-CW180</f>
        <v>0</v>
      </c>
      <c r="CZ180" s="80">
        <f t="shared" ref="CZ180:CZ198" si="992">CR180-CD180</f>
        <v>0</v>
      </c>
      <c r="DA180" s="249" t="str">
        <f t="shared" ref="DA180:DA198" si="993">IF(DN180&lt;&gt;0,"Kérem, indokolja az eltérést!"," ")</f>
        <v xml:space="preserve"> </v>
      </c>
      <c r="DB180" s="135">
        <f t="shared" ref="DB180:DB198" si="994">CN180</f>
        <v>0</v>
      </c>
      <c r="DC180" s="20">
        <f t="shared" ref="DC180:DC198" si="995">CO180</f>
        <v>0</v>
      </c>
      <c r="DD180" s="21">
        <f t="shared" ref="DD180:DD198" si="996">DB180*DC180</f>
        <v>0</v>
      </c>
      <c r="DE180" s="131">
        <f t="shared" si="925"/>
        <v>1</v>
      </c>
      <c r="DF180" s="20">
        <f t="shared" ref="DF180:DF197" si="997">ROUND((DD180*DE180),0)</f>
        <v>0</v>
      </c>
      <c r="DG180" s="132"/>
      <c r="DH180" s="20">
        <f t="shared" ref="DH180:DH198" si="998">DD180-DF180</f>
        <v>0</v>
      </c>
      <c r="DI180" s="133"/>
      <c r="DJ180" s="131">
        <f t="shared" ref="DJ180:DJ198" si="999">CV180</f>
        <v>1</v>
      </c>
      <c r="DK180" s="20">
        <f t="shared" ref="DK180:DK198" si="1000">ROUND((DJ180*DF180),0)</f>
        <v>0</v>
      </c>
      <c r="DL180" s="132"/>
      <c r="DM180" s="134">
        <f t="shared" ref="DM180:DM198" si="1001">DF180-DK180</f>
        <v>0</v>
      </c>
      <c r="DN180" s="80">
        <f t="shared" ref="DN180:DN198" si="1002">DF180-CR180</f>
        <v>0</v>
      </c>
      <c r="DO180" s="249" t="str">
        <f t="shared" ref="DO180:DO198" si="1003">IF(EB180&lt;&gt;0,"Kérem, indokolja az eltérést!"," ")</f>
        <v xml:space="preserve"> </v>
      </c>
      <c r="DP180" s="135">
        <f t="shared" ref="DP180:DP198" si="1004">DB180</f>
        <v>0</v>
      </c>
      <c r="DQ180" s="20">
        <f t="shared" ref="DQ180:DQ198" si="1005">DC180</f>
        <v>0</v>
      </c>
      <c r="DR180" s="21">
        <f t="shared" ref="DR180:DR198" si="1006">DP180*DQ180</f>
        <v>0</v>
      </c>
      <c r="DS180" s="131">
        <f t="shared" si="926"/>
        <v>1</v>
      </c>
      <c r="DT180" s="20">
        <f t="shared" ref="DT180:DT197" si="1007">ROUND((DR180*DS180),0)</f>
        <v>0</v>
      </c>
      <c r="DU180" s="132"/>
      <c r="DV180" s="20">
        <f t="shared" ref="DV180:DV198" si="1008">DR180-DT180</f>
        <v>0</v>
      </c>
      <c r="DW180" s="133"/>
      <c r="DX180" s="131">
        <f t="shared" ref="DX180:DX198" si="1009">DJ180</f>
        <v>1</v>
      </c>
      <c r="DY180" s="20">
        <f t="shared" ref="DY180:DY198" si="1010">ROUND((DX180*DT180),0)</f>
        <v>0</v>
      </c>
      <c r="DZ180" s="132"/>
      <c r="EA180" s="134">
        <f t="shared" ref="EA180:EA198" si="1011">DT180-DY180</f>
        <v>0</v>
      </c>
      <c r="EB180" s="80">
        <f t="shared" ref="EB180:EB198" si="1012">DT180-DF180</f>
        <v>0</v>
      </c>
      <c r="EC180" s="249" t="str">
        <f t="shared" ref="EC180:EC198" si="1013">IF(EP180&lt;&gt;0,"Kérem, indokolja az eltérést!"," ")</f>
        <v xml:space="preserve"> </v>
      </c>
      <c r="ED180" s="135">
        <f t="shared" ref="ED180:ED198" si="1014">DP180</f>
        <v>0</v>
      </c>
      <c r="EE180" s="20">
        <f t="shared" ref="EE180:EE198" si="1015">DQ180</f>
        <v>0</v>
      </c>
      <c r="EF180" s="21">
        <f t="shared" ref="EF180:EF198" si="1016">ED180*EE180</f>
        <v>0</v>
      </c>
      <c r="EG180" s="131">
        <f t="shared" si="927"/>
        <v>1</v>
      </c>
      <c r="EH180" s="20">
        <f t="shared" ref="EH180:EH197" si="1017">ROUND((EF180*EG180),0)</f>
        <v>0</v>
      </c>
      <c r="EI180" s="132"/>
      <c r="EJ180" s="20">
        <f t="shared" ref="EJ180:EJ198" si="1018">EF180-EH180</f>
        <v>0</v>
      </c>
      <c r="EK180" s="133"/>
      <c r="EL180" s="131">
        <f t="shared" ref="EL180:EL198" si="1019">DX180</f>
        <v>1</v>
      </c>
      <c r="EM180" s="20">
        <f t="shared" ref="EM180:EM198" si="1020">ROUND((EL180*EH180),0)</f>
        <v>0</v>
      </c>
      <c r="EN180" s="132"/>
      <c r="EO180" s="134">
        <f t="shared" ref="EO180:EO198" si="1021">EH180-EM180</f>
        <v>0</v>
      </c>
      <c r="EP180" s="80">
        <f t="shared" ref="EP180:EP198" si="1022">EH180-DT180</f>
        <v>0</v>
      </c>
      <c r="EQ180" s="249" t="str">
        <f t="shared" ref="EQ180:EQ198" si="1023">IF(FD180&lt;&gt;0,"Kérem, indokolja az eltérést!"," ")</f>
        <v xml:space="preserve"> </v>
      </c>
      <c r="ER180" s="135">
        <f t="shared" ref="ER180:ER198" si="1024">ED180</f>
        <v>0</v>
      </c>
      <c r="ES180" s="20">
        <f t="shared" ref="ES180:ES198" si="1025">EE180</f>
        <v>0</v>
      </c>
      <c r="ET180" s="21">
        <f t="shared" ref="ET180:ET198" si="1026">ER180*ES180</f>
        <v>0</v>
      </c>
      <c r="EU180" s="131">
        <f t="shared" si="928"/>
        <v>1</v>
      </c>
      <c r="EV180" s="20">
        <f t="shared" ref="EV180:EV197" si="1027">ROUND((ET180*EU180),0)</f>
        <v>0</v>
      </c>
      <c r="EW180" s="132"/>
      <c r="EX180" s="20">
        <f t="shared" ref="EX180:EX198" si="1028">ET180-EV180</f>
        <v>0</v>
      </c>
      <c r="EY180" s="133"/>
      <c r="EZ180" s="131">
        <f t="shared" ref="EZ180:EZ198" si="1029">EL180</f>
        <v>1</v>
      </c>
      <c r="FA180" s="20">
        <f t="shared" ref="FA180:FA198" si="1030">ROUND((EZ180*EV180),0)</f>
        <v>0</v>
      </c>
      <c r="FB180" s="132"/>
      <c r="FC180" s="134">
        <f t="shared" ref="FC180:FC198" si="1031">EV180-FA180</f>
        <v>0</v>
      </c>
      <c r="FD180" s="80">
        <f t="shared" ref="FD180:FD198" si="1032">EV180-EH180</f>
        <v>0</v>
      </c>
      <c r="FE180" s="249" t="str">
        <f t="shared" ref="FE180:FE198" si="1033">IF(FR180&lt;&gt;0,"Kérem, indokolja az eltérést!"," ")</f>
        <v xml:space="preserve"> </v>
      </c>
      <c r="FO180" s="129" t="str">
        <f t="shared" si="917"/>
        <v>C/I</v>
      </c>
    </row>
    <row r="181" spans="2:171" x14ac:dyDescent="0.25">
      <c r="B181" s="130" t="s">
        <v>328</v>
      </c>
      <c r="C181" s="121"/>
      <c r="D181" s="241"/>
      <c r="E181" s="416" t="str">
        <f>'Pályáztatási szakasz'!E182:F182</f>
        <v>Költségelem megnevezés…</v>
      </c>
      <c r="F181" s="416"/>
      <c r="G181" s="250">
        <f>'Pályáztatási szakasz'!G182</f>
        <v>0</v>
      </c>
      <c r="H181" s="251">
        <f>'Pályáztatási szakasz'!AT182</f>
        <v>0</v>
      </c>
      <c r="I181" s="20">
        <f>'Pályáztatási szakasz'!AW182</f>
        <v>0</v>
      </c>
      <c r="J181" s="67">
        <f t="shared" si="918"/>
        <v>0</v>
      </c>
      <c r="K181" s="131">
        <f>'Pályáztatási szakasz'!AY182</f>
        <v>1</v>
      </c>
      <c r="L181" s="20">
        <f t="shared" si="929"/>
        <v>0</v>
      </c>
      <c r="M181" s="132"/>
      <c r="N181" s="20">
        <f t="shared" si="930"/>
        <v>0</v>
      </c>
      <c r="O181" s="133"/>
      <c r="P181" s="131">
        <f>'Pályáztatási szakasz'!BD182</f>
        <v>1</v>
      </c>
      <c r="Q181" s="20">
        <f t="shared" si="931"/>
        <v>0</v>
      </c>
      <c r="R181" s="132"/>
      <c r="S181" s="184">
        <f t="shared" si="932"/>
        <v>0</v>
      </c>
      <c r="T181" s="40">
        <f>'Pályáztatási szakasz'!W182</f>
        <v>0</v>
      </c>
      <c r="U181" s="249" t="str">
        <f t="shared" si="933"/>
        <v xml:space="preserve"> </v>
      </c>
      <c r="V181" s="135">
        <f t="shared" si="934"/>
        <v>0</v>
      </c>
      <c r="W181" s="20">
        <f t="shared" si="935"/>
        <v>0</v>
      </c>
      <c r="X181" s="21">
        <f t="shared" si="936"/>
        <v>0</v>
      </c>
      <c r="Y181" s="131">
        <f t="shared" si="919"/>
        <v>1</v>
      </c>
      <c r="Z181" s="20">
        <f t="shared" si="937"/>
        <v>0</v>
      </c>
      <c r="AA181" s="132"/>
      <c r="AB181" s="20">
        <f t="shared" si="938"/>
        <v>0</v>
      </c>
      <c r="AC181" s="133"/>
      <c r="AD181" s="131">
        <f t="shared" si="939"/>
        <v>1</v>
      </c>
      <c r="AE181" s="20">
        <f t="shared" si="940"/>
        <v>0</v>
      </c>
      <c r="AF181" s="132"/>
      <c r="AG181" s="134">
        <f t="shared" si="941"/>
        <v>0</v>
      </c>
      <c r="AH181" s="80">
        <f t="shared" si="942"/>
        <v>0</v>
      </c>
      <c r="AI181" s="249" t="str">
        <f t="shared" si="943"/>
        <v xml:space="preserve"> </v>
      </c>
      <c r="AJ181" s="135">
        <f t="shared" si="944"/>
        <v>0</v>
      </c>
      <c r="AK181" s="20">
        <f t="shared" si="945"/>
        <v>0</v>
      </c>
      <c r="AL181" s="21">
        <f t="shared" si="946"/>
        <v>0</v>
      </c>
      <c r="AM181" s="131">
        <f t="shared" si="920"/>
        <v>1</v>
      </c>
      <c r="AN181" s="20">
        <f t="shared" si="947"/>
        <v>0</v>
      </c>
      <c r="AO181" s="132"/>
      <c r="AP181" s="20">
        <f t="shared" si="948"/>
        <v>0</v>
      </c>
      <c r="AQ181" s="133"/>
      <c r="AR181" s="131">
        <f t="shared" si="949"/>
        <v>1</v>
      </c>
      <c r="AS181" s="20">
        <f t="shared" si="950"/>
        <v>0</v>
      </c>
      <c r="AT181" s="132"/>
      <c r="AU181" s="134">
        <f t="shared" si="951"/>
        <v>0</v>
      </c>
      <c r="AV181" s="80">
        <f t="shared" si="952"/>
        <v>0</v>
      </c>
      <c r="AW181" s="249" t="str">
        <f t="shared" si="953"/>
        <v xml:space="preserve"> </v>
      </c>
      <c r="AX181" s="135">
        <f t="shared" si="954"/>
        <v>0</v>
      </c>
      <c r="AY181" s="20">
        <f t="shared" si="955"/>
        <v>0</v>
      </c>
      <c r="AZ181" s="21">
        <f t="shared" si="956"/>
        <v>0</v>
      </c>
      <c r="BA181" s="131">
        <f t="shared" si="921"/>
        <v>1</v>
      </c>
      <c r="BB181" s="20">
        <f t="shared" si="957"/>
        <v>0</v>
      </c>
      <c r="BC181" s="132"/>
      <c r="BD181" s="20">
        <f t="shared" si="958"/>
        <v>0</v>
      </c>
      <c r="BE181" s="133"/>
      <c r="BF181" s="131">
        <f t="shared" si="959"/>
        <v>1</v>
      </c>
      <c r="BG181" s="20">
        <f t="shared" si="960"/>
        <v>0</v>
      </c>
      <c r="BH181" s="132"/>
      <c r="BI181" s="134">
        <f t="shared" si="961"/>
        <v>0</v>
      </c>
      <c r="BJ181" s="80">
        <f t="shared" si="962"/>
        <v>0</v>
      </c>
      <c r="BK181" s="249" t="str">
        <f t="shared" si="963"/>
        <v xml:space="preserve"> </v>
      </c>
      <c r="BL181" s="135">
        <f t="shared" si="964"/>
        <v>0</v>
      </c>
      <c r="BM181" s="20">
        <f t="shared" si="965"/>
        <v>0</v>
      </c>
      <c r="BN181" s="21">
        <f t="shared" si="966"/>
        <v>0</v>
      </c>
      <c r="BO181" s="131">
        <f t="shared" si="922"/>
        <v>1</v>
      </c>
      <c r="BP181" s="20">
        <f t="shared" si="967"/>
        <v>0</v>
      </c>
      <c r="BQ181" s="132"/>
      <c r="BR181" s="20">
        <f t="shared" si="968"/>
        <v>0</v>
      </c>
      <c r="BS181" s="133"/>
      <c r="BT181" s="131">
        <f t="shared" si="969"/>
        <v>1</v>
      </c>
      <c r="BU181" s="20">
        <f t="shared" si="970"/>
        <v>0</v>
      </c>
      <c r="BV181" s="132"/>
      <c r="BW181" s="134">
        <f t="shared" si="971"/>
        <v>0</v>
      </c>
      <c r="BX181" s="80">
        <f t="shared" si="972"/>
        <v>0</v>
      </c>
      <c r="BY181" s="249" t="str">
        <f t="shared" si="973"/>
        <v xml:space="preserve"> </v>
      </c>
      <c r="BZ181" s="135">
        <f t="shared" si="974"/>
        <v>0</v>
      </c>
      <c r="CA181" s="20">
        <f t="shared" si="975"/>
        <v>0</v>
      </c>
      <c r="CB181" s="21">
        <f t="shared" si="976"/>
        <v>0</v>
      </c>
      <c r="CC181" s="131">
        <f t="shared" si="923"/>
        <v>1</v>
      </c>
      <c r="CD181" s="20">
        <f t="shared" si="977"/>
        <v>0</v>
      </c>
      <c r="CE181" s="132"/>
      <c r="CF181" s="20">
        <f t="shared" si="978"/>
        <v>0</v>
      </c>
      <c r="CG181" s="133"/>
      <c r="CH181" s="131">
        <f t="shared" si="979"/>
        <v>1</v>
      </c>
      <c r="CI181" s="20">
        <f t="shared" si="980"/>
        <v>0</v>
      </c>
      <c r="CJ181" s="132"/>
      <c r="CK181" s="134">
        <f t="shared" si="981"/>
        <v>0</v>
      </c>
      <c r="CL181" s="80">
        <f t="shared" si="982"/>
        <v>0</v>
      </c>
      <c r="CM181" s="249" t="str">
        <f t="shared" si="983"/>
        <v xml:space="preserve"> </v>
      </c>
      <c r="CN181" s="135">
        <f t="shared" si="984"/>
        <v>0</v>
      </c>
      <c r="CO181" s="20">
        <f t="shared" si="985"/>
        <v>0</v>
      </c>
      <c r="CP181" s="21">
        <f t="shared" si="986"/>
        <v>0</v>
      </c>
      <c r="CQ181" s="131">
        <f t="shared" si="924"/>
        <v>1</v>
      </c>
      <c r="CR181" s="20">
        <f t="shared" si="987"/>
        <v>0</v>
      </c>
      <c r="CS181" s="132"/>
      <c r="CT181" s="20">
        <f t="shared" si="988"/>
        <v>0</v>
      </c>
      <c r="CU181" s="133"/>
      <c r="CV181" s="131">
        <f t="shared" si="989"/>
        <v>1</v>
      </c>
      <c r="CW181" s="20">
        <f t="shared" si="990"/>
        <v>0</v>
      </c>
      <c r="CX181" s="132"/>
      <c r="CY181" s="134">
        <f t="shared" si="991"/>
        <v>0</v>
      </c>
      <c r="CZ181" s="80">
        <f t="shared" si="992"/>
        <v>0</v>
      </c>
      <c r="DA181" s="249" t="str">
        <f t="shared" si="993"/>
        <v xml:space="preserve"> </v>
      </c>
      <c r="DB181" s="135">
        <f t="shared" si="994"/>
        <v>0</v>
      </c>
      <c r="DC181" s="20">
        <f t="shared" si="995"/>
        <v>0</v>
      </c>
      <c r="DD181" s="21">
        <f t="shared" si="996"/>
        <v>0</v>
      </c>
      <c r="DE181" s="131">
        <f t="shared" si="925"/>
        <v>1</v>
      </c>
      <c r="DF181" s="20">
        <f t="shared" si="997"/>
        <v>0</v>
      </c>
      <c r="DG181" s="132"/>
      <c r="DH181" s="20">
        <f t="shared" si="998"/>
        <v>0</v>
      </c>
      <c r="DI181" s="133"/>
      <c r="DJ181" s="131">
        <f t="shared" si="999"/>
        <v>1</v>
      </c>
      <c r="DK181" s="20">
        <f t="shared" si="1000"/>
        <v>0</v>
      </c>
      <c r="DL181" s="132"/>
      <c r="DM181" s="134">
        <f t="shared" si="1001"/>
        <v>0</v>
      </c>
      <c r="DN181" s="80">
        <f t="shared" si="1002"/>
        <v>0</v>
      </c>
      <c r="DO181" s="249" t="str">
        <f t="shared" si="1003"/>
        <v xml:space="preserve"> </v>
      </c>
      <c r="DP181" s="135">
        <f t="shared" si="1004"/>
        <v>0</v>
      </c>
      <c r="DQ181" s="20">
        <f t="shared" si="1005"/>
        <v>0</v>
      </c>
      <c r="DR181" s="21">
        <f t="shared" si="1006"/>
        <v>0</v>
      </c>
      <c r="DS181" s="131">
        <f t="shared" si="926"/>
        <v>1</v>
      </c>
      <c r="DT181" s="20">
        <f t="shared" si="1007"/>
        <v>0</v>
      </c>
      <c r="DU181" s="132"/>
      <c r="DV181" s="20">
        <f t="shared" si="1008"/>
        <v>0</v>
      </c>
      <c r="DW181" s="133"/>
      <c r="DX181" s="131">
        <f t="shared" si="1009"/>
        <v>1</v>
      </c>
      <c r="DY181" s="20">
        <f t="shared" si="1010"/>
        <v>0</v>
      </c>
      <c r="DZ181" s="132"/>
      <c r="EA181" s="134">
        <f t="shared" si="1011"/>
        <v>0</v>
      </c>
      <c r="EB181" s="80">
        <f t="shared" si="1012"/>
        <v>0</v>
      </c>
      <c r="EC181" s="249" t="str">
        <f t="shared" si="1013"/>
        <v xml:space="preserve"> </v>
      </c>
      <c r="ED181" s="135">
        <f t="shared" si="1014"/>
        <v>0</v>
      </c>
      <c r="EE181" s="20">
        <f t="shared" si="1015"/>
        <v>0</v>
      </c>
      <c r="EF181" s="21">
        <f t="shared" si="1016"/>
        <v>0</v>
      </c>
      <c r="EG181" s="131">
        <f t="shared" si="927"/>
        <v>1</v>
      </c>
      <c r="EH181" s="20">
        <f t="shared" si="1017"/>
        <v>0</v>
      </c>
      <c r="EI181" s="132"/>
      <c r="EJ181" s="20">
        <f t="shared" si="1018"/>
        <v>0</v>
      </c>
      <c r="EK181" s="133"/>
      <c r="EL181" s="131">
        <f t="shared" si="1019"/>
        <v>1</v>
      </c>
      <c r="EM181" s="20">
        <f t="shared" si="1020"/>
        <v>0</v>
      </c>
      <c r="EN181" s="132"/>
      <c r="EO181" s="134">
        <f t="shared" si="1021"/>
        <v>0</v>
      </c>
      <c r="EP181" s="80">
        <f t="shared" si="1022"/>
        <v>0</v>
      </c>
      <c r="EQ181" s="249" t="str">
        <f t="shared" si="1023"/>
        <v xml:space="preserve"> </v>
      </c>
      <c r="ER181" s="135">
        <f t="shared" si="1024"/>
        <v>0</v>
      </c>
      <c r="ES181" s="20">
        <f t="shared" si="1025"/>
        <v>0</v>
      </c>
      <c r="ET181" s="21">
        <f t="shared" si="1026"/>
        <v>0</v>
      </c>
      <c r="EU181" s="131">
        <f t="shared" si="928"/>
        <v>1</v>
      </c>
      <c r="EV181" s="20">
        <f t="shared" si="1027"/>
        <v>0</v>
      </c>
      <c r="EW181" s="132"/>
      <c r="EX181" s="20">
        <f t="shared" si="1028"/>
        <v>0</v>
      </c>
      <c r="EY181" s="133"/>
      <c r="EZ181" s="131">
        <f t="shared" si="1029"/>
        <v>1</v>
      </c>
      <c r="FA181" s="20">
        <f t="shared" si="1030"/>
        <v>0</v>
      </c>
      <c r="FB181" s="132"/>
      <c r="FC181" s="134">
        <f t="shared" si="1031"/>
        <v>0</v>
      </c>
      <c r="FD181" s="80">
        <f t="shared" si="1032"/>
        <v>0</v>
      </c>
      <c r="FE181" s="249" t="str">
        <f t="shared" si="1033"/>
        <v xml:space="preserve"> </v>
      </c>
      <c r="FO181" s="129" t="str">
        <f t="shared" si="917"/>
        <v>C/I</v>
      </c>
    </row>
    <row r="182" spans="2:171" x14ac:dyDescent="0.25">
      <c r="B182" s="130" t="s">
        <v>329</v>
      </c>
      <c r="C182" s="121"/>
      <c r="D182" s="241"/>
      <c r="E182" s="416" t="str">
        <f>'Pályáztatási szakasz'!E183:F183</f>
        <v>Költségelem megnevezés…</v>
      </c>
      <c r="F182" s="416"/>
      <c r="G182" s="250">
        <f>'Pályáztatási szakasz'!G183</f>
        <v>0</v>
      </c>
      <c r="H182" s="251">
        <f>'Pályáztatási szakasz'!AT183</f>
        <v>0</v>
      </c>
      <c r="I182" s="20">
        <f>'Pályáztatási szakasz'!AW183</f>
        <v>0</v>
      </c>
      <c r="J182" s="67">
        <f t="shared" si="918"/>
        <v>0</v>
      </c>
      <c r="K182" s="131">
        <f>'Pályáztatási szakasz'!AY183</f>
        <v>1</v>
      </c>
      <c r="L182" s="20">
        <f t="shared" si="929"/>
        <v>0</v>
      </c>
      <c r="M182" s="132"/>
      <c r="N182" s="20">
        <f t="shared" si="930"/>
        <v>0</v>
      </c>
      <c r="O182" s="133"/>
      <c r="P182" s="131">
        <f>'Pályáztatási szakasz'!BD183</f>
        <v>1</v>
      </c>
      <c r="Q182" s="20">
        <f t="shared" si="931"/>
        <v>0</v>
      </c>
      <c r="R182" s="132"/>
      <c r="S182" s="184">
        <f t="shared" si="932"/>
        <v>0</v>
      </c>
      <c r="T182" s="40">
        <f>'Pályáztatási szakasz'!W183</f>
        <v>0</v>
      </c>
      <c r="U182" s="249" t="str">
        <f t="shared" si="933"/>
        <v xml:space="preserve"> </v>
      </c>
      <c r="V182" s="135">
        <f t="shared" si="934"/>
        <v>0</v>
      </c>
      <c r="W182" s="20">
        <f t="shared" si="935"/>
        <v>0</v>
      </c>
      <c r="X182" s="21">
        <f t="shared" si="936"/>
        <v>0</v>
      </c>
      <c r="Y182" s="131">
        <f t="shared" si="919"/>
        <v>1</v>
      </c>
      <c r="Z182" s="20">
        <f t="shared" si="937"/>
        <v>0</v>
      </c>
      <c r="AA182" s="132"/>
      <c r="AB182" s="20">
        <f t="shared" si="938"/>
        <v>0</v>
      </c>
      <c r="AC182" s="133"/>
      <c r="AD182" s="131">
        <f t="shared" si="939"/>
        <v>1</v>
      </c>
      <c r="AE182" s="20">
        <f t="shared" si="940"/>
        <v>0</v>
      </c>
      <c r="AF182" s="132"/>
      <c r="AG182" s="134">
        <f t="shared" si="941"/>
        <v>0</v>
      </c>
      <c r="AH182" s="80">
        <f t="shared" si="942"/>
        <v>0</v>
      </c>
      <c r="AI182" s="249" t="str">
        <f t="shared" si="943"/>
        <v xml:space="preserve"> </v>
      </c>
      <c r="AJ182" s="135">
        <f t="shared" si="944"/>
        <v>0</v>
      </c>
      <c r="AK182" s="20">
        <f t="shared" si="945"/>
        <v>0</v>
      </c>
      <c r="AL182" s="21">
        <f t="shared" si="946"/>
        <v>0</v>
      </c>
      <c r="AM182" s="131">
        <f t="shared" si="920"/>
        <v>1</v>
      </c>
      <c r="AN182" s="20">
        <f t="shared" si="947"/>
        <v>0</v>
      </c>
      <c r="AO182" s="132"/>
      <c r="AP182" s="20">
        <f t="shared" si="948"/>
        <v>0</v>
      </c>
      <c r="AQ182" s="133"/>
      <c r="AR182" s="131">
        <f t="shared" si="949"/>
        <v>1</v>
      </c>
      <c r="AS182" s="20">
        <f t="shared" si="950"/>
        <v>0</v>
      </c>
      <c r="AT182" s="132"/>
      <c r="AU182" s="134">
        <f t="shared" si="951"/>
        <v>0</v>
      </c>
      <c r="AV182" s="80">
        <f t="shared" si="952"/>
        <v>0</v>
      </c>
      <c r="AW182" s="249" t="str">
        <f t="shared" si="953"/>
        <v xml:space="preserve"> </v>
      </c>
      <c r="AX182" s="135">
        <f t="shared" si="954"/>
        <v>0</v>
      </c>
      <c r="AY182" s="20">
        <f t="shared" si="955"/>
        <v>0</v>
      </c>
      <c r="AZ182" s="21">
        <f t="shared" si="956"/>
        <v>0</v>
      </c>
      <c r="BA182" s="131">
        <f t="shared" si="921"/>
        <v>1</v>
      </c>
      <c r="BB182" s="20">
        <f t="shared" si="957"/>
        <v>0</v>
      </c>
      <c r="BC182" s="132"/>
      <c r="BD182" s="20">
        <f t="shared" si="958"/>
        <v>0</v>
      </c>
      <c r="BE182" s="133"/>
      <c r="BF182" s="131">
        <f t="shared" si="959"/>
        <v>1</v>
      </c>
      <c r="BG182" s="20">
        <f t="shared" si="960"/>
        <v>0</v>
      </c>
      <c r="BH182" s="132"/>
      <c r="BI182" s="134">
        <f t="shared" si="961"/>
        <v>0</v>
      </c>
      <c r="BJ182" s="80">
        <f t="shared" si="962"/>
        <v>0</v>
      </c>
      <c r="BK182" s="249" t="str">
        <f t="shared" si="963"/>
        <v xml:space="preserve"> </v>
      </c>
      <c r="BL182" s="135">
        <f t="shared" si="964"/>
        <v>0</v>
      </c>
      <c r="BM182" s="20">
        <f t="shared" si="965"/>
        <v>0</v>
      </c>
      <c r="BN182" s="21">
        <f t="shared" si="966"/>
        <v>0</v>
      </c>
      <c r="BO182" s="131">
        <f t="shared" si="922"/>
        <v>1</v>
      </c>
      <c r="BP182" s="20">
        <f t="shared" si="967"/>
        <v>0</v>
      </c>
      <c r="BQ182" s="132"/>
      <c r="BR182" s="20">
        <f t="shared" si="968"/>
        <v>0</v>
      </c>
      <c r="BS182" s="133"/>
      <c r="BT182" s="131">
        <f t="shared" si="969"/>
        <v>1</v>
      </c>
      <c r="BU182" s="20">
        <f t="shared" si="970"/>
        <v>0</v>
      </c>
      <c r="BV182" s="132"/>
      <c r="BW182" s="134">
        <f t="shared" si="971"/>
        <v>0</v>
      </c>
      <c r="BX182" s="80">
        <f t="shared" si="972"/>
        <v>0</v>
      </c>
      <c r="BY182" s="249" t="str">
        <f t="shared" si="973"/>
        <v xml:space="preserve"> </v>
      </c>
      <c r="BZ182" s="135">
        <f t="shared" si="974"/>
        <v>0</v>
      </c>
      <c r="CA182" s="20">
        <f t="shared" si="975"/>
        <v>0</v>
      </c>
      <c r="CB182" s="21">
        <f t="shared" si="976"/>
        <v>0</v>
      </c>
      <c r="CC182" s="131">
        <f t="shared" si="923"/>
        <v>1</v>
      </c>
      <c r="CD182" s="20">
        <f t="shared" si="977"/>
        <v>0</v>
      </c>
      <c r="CE182" s="132"/>
      <c r="CF182" s="20">
        <f t="shared" si="978"/>
        <v>0</v>
      </c>
      <c r="CG182" s="133"/>
      <c r="CH182" s="131">
        <f t="shared" si="979"/>
        <v>1</v>
      </c>
      <c r="CI182" s="20">
        <f t="shared" si="980"/>
        <v>0</v>
      </c>
      <c r="CJ182" s="132"/>
      <c r="CK182" s="134">
        <f t="shared" si="981"/>
        <v>0</v>
      </c>
      <c r="CL182" s="80">
        <f t="shared" si="982"/>
        <v>0</v>
      </c>
      <c r="CM182" s="249" t="str">
        <f t="shared" si="983"/>
        <v xml:space="preserve"> </v>
      </c>
      <c r="CN182" s="135">
        <f t="shared" si="984"/>
        <v>0</v>
      </c>
      <c r="CO182" s="20">
        <f t="shared" si="985"/>
        <v>0</v>
      </c>
      <c r="CP182" s="21">
        <f t="shared" si="986"/>
        <v>0</v>
      </c>
      <c r="CQ182" s="131">
        <f t="shared" si="924"/>
        <v>1</v>
      </c>
      <c r="CR182" s="20">
        <f t="shared" si="987"/>
        <v>0</v>
      </c>
      <c r="CS182" s="132"/>
      <c r="CT182" s="20">
        <f t="shared" si="988"/>
        <v>0</v>
      </c>
      <c r="CU182" s="133"/>
      <c r="CV182" s="131">
        <f t="shared" si="989"/>
        <v>1</v>
      </c>
      <c r="CW182" s="20">
        <f t="shared" si="990"/>
        <v>0</v>
      </c>
      <c r="CX182" s="132"/>
      <c r="CY182" s="134">
        <f t="shared" si="991"/>
        <v>0</v>
      </c>
      <c r="CZ182" s="80">
        <f t="shared" si="992"/>
        <v>0</v>
      </c>
      <c r="DA182" s="249" t="str">
        <f t="shared" si="993"/>
        <v xml:space="preserve"> </v>
      </c>
      <c r="DB182" s="135">
        <f t="shared" si="994"/>
        <v>0</v>
      </c>
      <c r="DC182" s="20">
        <f t="shared" si="995"/>
        <v>0</v>
      </c>
      <c r="DD182" s="21">
        <f t="shared" si="996"/>
        <v>0</v>
      </c>
      <c r="DE182" s="131">
        <f t="shared" si="925"/>
        <v>1</v>
      </c>
      <c r="DF182" s="20">
        <f t="shared" si="997"/>
        <v>0</v>
      </c>
      <c r="DG182" s="132"/>
      <c r="DH182" s="20">
        <f t="shared" si="998"/>
        <v>0</v>
      </c>
      <c r="DI182" s="133"/>
      <c r="DJ182" s="131">
        <f t="shared" si="999"/>
        <v>1</v>
      </c>
      <c r="DK182" s="20">
        <f t="shared" si="1000"/>
        <v>0</v>
      </c>
      <c r="DL182" s="132"/>
      <c r="DM182" s="134">
        <f t="shared" si="1001"/>
        <v>0</v>
      </c>
      <c r="DN182" s="80">
        <f t="shared" si="1002"/>
        <v>0</v>
      </c>
      <c r="DO182" s="249" t="str">
        <f t="shared" si="1003"/>
        <v xml:space="preserve"> </v>
      </c>
      <c r="DP182" s="135">
        <f t="shared" si="1004"/>
        <v>0</v>
      </c>
      <c r="DQ182" s="20">
        <f t="shared" si="1005"/>
        <v>0</v>
      </c>
      <c r="DR182" s="21">
        <f t="shared" si="1006"/>
        <v>0</v>
      </c>
      <c r="DS182" s="131">
        <f t="shared" si="926"/>
        <v>1</v>
      </c>
      <c r="DT182" s="20">
        <f t="shared" si="1007"/>
        <v>0</v>
      </c>
      <c r="DU182" s="132"/>
      <c r="DV182" s="20">
        <f t="shared" si="1008"/>
        <v>0</v>
      </c>
      <c r="DW182" s="133"/>
      <c r="DX182" s="131">
        <f t="shared" si="1009"/>
        <v>1</v>
      </c>
      <c r="DY182" s="20">
        <f t="shared" si="1010"/>
        <v>0</v>
      </c>
      <c r="DZ182" s="132"/>
      <c r="EA182" s="134">
        <f t="shared" si="1011"/>
        <v>0</v>
      </c>
      <c r="EB182" s="80">
        <f t="shared" si="1012"/>
        <v>0</v>
      </c>
      <c r="EC182" s="249" t="str">
        <f t="shared" si="1013"/>
        <v xml:space="preserve"> </v>
      </c>
      <c r="ED182" s="135">
        <f t="shared" si="1014"/>
        <v>0</v>
      </c>
      <c r="EE182" s="20">
        <f t="shared" si="1015"/>
        <v>0</v>
      </c>
      <c r="EF182" s="21">
        <f t="shared" si="1016"/>
        <v>0</v>
      </c>
      <c r="EG182" s="131">
        <f t="shared" si="927"/>
        <v>1</v>
      </c>
      <c r="EH182" s="20">
        <f t="shared" si="1017"/>
        <v>0</v>
      </c>
      <c r="EI182" s="132"/>
      <c r="EJ182" s="20">
        <f t="shared" si="1018"/>
        <v>0</v>
      </c>
      <c r="EK182" s="133"/>
      <c r="EL182" s="131">
        <f t="shared" si="1019"/>
        <v>1</v>
      </c>
      <c r="EM182" s="20">
        <f t="shared" si="1020"/>
        <v>0</v>
      </c>
      <c r="EN182" s="132"/>
      <c r="EO182" s="134">
        <f t="shared" si="1021"/>
        <v>0</v>
      </c>
      <c r="EP182" s="80">
        <f t="shared" si="1022"/>
        <v>0</v>
      </c>
      <c r="EQ182" s="249" t="str">
        <f t="shared" si="1023"/>
        <v xml:space="preserve"> </v>
      </c>
      <c r="ER182" s="135">
        <f t="shared" si="1024"/>
        <v>0</v>
      </c>
      <c r="ES182" s="20">
        <f t="shared" si="1025"/>
        <v>0</v>
      </c>
      <c r="ET182" s="21">
        <f t="shared" si="1026"/>
        <v>0</v>
      </c>
      <c r="EU182" s="131">
        <f t="shared" si="928"/>
        <v>1</v>
      </c>
      <c r="EV182" s="20">
        <f t="shared" si="1027"/>
        <v>0</v>
      </c>
      <c r="EW182" s="132"/>
      <c r="EX182" s="20">
        <f t="shared" si="1028"/>
        <v>0</v>
      </c>
      <c r="EY182" s="133"/>
      <c r="EZ182" s="131">
        <f t="shared" si="1029"/>
        <v>1</v>
      </c>
      <c r="FA182" s="20">
        <f t="shared" si="1030"/>
        <v>0</v>
      </c>
      <c r="FB182" s="132"/>
      <c r="FC182" s="134">
        <f t="shared" si="1031"/>
        <v>0</v>
      </c>
      <c r="FD182" s="80">
        <f t="shared" si="1032"/>
        <v>0</v>
      </c>
      <c r="FE182" s="249" t="str">
        <f t="shared" si="1033"/>
        <v xml:space="preserve"> </v>
      </c>
      <c r="FO182" s="129" t="str">
        <f t="shared" si="917"/>
        <v>C/I</v>
      </c>
    </row>
    <row r="183" spans="2:171" x14ac:dyDescent="0.25">
      <c r="B183" s="130" t="s">
        <v>330</v>
      </c>
      <c r="C183" s="121"/>
      <c r="D183" s="241"/>
      <c r="E183" s="416" t="str">
        <f>'Pályáztatási szakasz'!E184:F184</f>
        <v>Költségelem megnevezés…</v>
      </c>
      <c r="F183" s="416"/>
      <c r="G183" s="250">
        <f>'Pályáztatási szakasz'!G184</f>
        <v>0</v>
      </c>
      <c r="H183" s="251">
        <f>'Pályáztatási szakasz'!AT184</f>
        <v>0</v>
      </c>
      <c r="I183" s="20">
        <f>'Pályáztatási szakasz'!AW184</f>
        <v>0</v>
      </c>
      <c r="J183" s="67">
        <f t="shared" si="918"/>
        <v>0</v>
      </c>
      <c r="K183" s="131">
        <f>'Pályáztatási szakasz'!AY184</f>
        <v>1</v>
      </c>
      <c r="L183" s="20">
        <f t="shared" si="929"/>
        <v>0</v>
      </c>
      <c r="M183" s="132"/>
      <c r="N183" s="20">
        <f t="shared" si="930"/>
        <v>0</v>
      </c>
      <c r="O183" s="133"/>
      <c r="P183" s="131">
        <f>'Pályáztatási szakasz'!BD184</f>
        <v>1</v>
      </c>
      <c r="Q183" s="20">
        <f t="shared" si="931"/>
        <v>0</v>
      </c>
      <c r="R183" s="132"/>
      <c r="S183" s="184">
        <f t="shared" si="932"/>
        <v>0</v>
      </c>
      <c r="T183" s="40">
        <f>'Pályáztatási szakasz'!W184</f>
        <v>0</v>
      </c>
      <c r="U183" s="249" t="str">
        <f t="shared" si="933"/>
        <v xml:space="preserve"> </v>
      </c>
      <c r="V183" s="135">
        <f t="shared" si="934"/>
        <v>0</v>
      </c>
      <c r="W183" s="20">
        <f t="shared" si="935"/>
        <v>0</v>
      </c>
      <c r="X183" s="21">
        <f t="shared" si="936"/>
        <v>0</v>
      </c>
      <c r="Y183" s="131">
        <f t="shared" si="919"/>
        <v>1</v>
      </c>
      <c r="Z183" s="20">
        <f t="shared" si="937"/>
        <v>0</v>
      </c>
      <c r="AA183" s="132"/>
      <c r="AB183" s="20">
        <f t="shared" si="938"/>
        <v>0</v>
      </c>
      <c r="AC183" s="133"/>
      <c r="AD183" s="131">
        <f t="shared" si="939"/>
        <v>1</v>
      </c>
      <c r="AE183" s="20">
        <f t="shared" si="940"/>
        <v>0</v>
      </c>
      <c r="AF183" s="132"/>
      <c r="AG183" s="134">
        <f t="shared" si="941"/>
        <v>0</v>
      </c>
      <c r="AH183" s="80">
        <f t="shared" si="942"/>
        <v>0</v>
      </c>
      <c r="AI183" s="249" t="str">
        <f t="shared" si="943"/>
        <v xml:space="preserve"> </v>
      </c>
      <c r="AJ183" s="135">
        <f t="shared" si="944"/>
        <v>0</v>
      </c>
      <c r="AK183" s="20">
        <f t="shared" si="945"/>
        <v>0</v>
      </c>
      <c r="AL183" s="21">
        <f t="shared" si="946"/>
        <v>0</v>
      </c>
      <c r="AM183" s="131">
        <f t="shared" si="920"/>
        <v>1</v>
      </c>
      <c r="AN183" s="20">
        <f t="shared" si="947"/>
        <v>0</v>
      </c>
      <c r="AO183" s="132"/>
      <c r="AP183" s="20">
        <f t="shared" si="948"/>
        <v>0</v>
      </c>
      <c r="AQ183" s="133"/>
      <c r="AR183" s="131">
        <f t="shared" si="949"/>
        <v>1</v>
      </c>
      <c r="AS183" s="20">
        <f t="shared" si="950"/>
        <v>0</v>
      </c>
      <c r="AT183" s="132"/>
      <c r="AU183" s="134">
        <f t="shared" si="951"/>
        <v>0</v>
      </c>
      <c r="AV183" s="80">
        <f t="shared" si="952"/>
        <v>0</v>
      </c>
      <c r="AW183" s="249" t="str">
        <f t="shared" si="953"/>
        <v xml:space="preserve"> </v>
      </c>
      <c r="AX183" s="135">
        <f t="shared" si="954"/>
        <v>0</v>
      </c>
      <c r="AY183" s="20">
        <f t="shared" si="955"/>
        <v>0</v>
      </c>
      <c r="AZ183" s="21">
        <f t="shared" si="956"/>
        <v>0</v>
      </c>
      <c r="BA183" s="131">
        <f t="shared" si="921"/>
        <v>1</v>
      </c>
      <c r="BB183" s="20">
        <f t="shared" si="957"/>
        <v>0</v>
      </c>
      <c r="BC183" s="132"/>
      <c r="BD183" s="20">
        <f t="shared" si="958"/>
        <v>0</v>
      </c>
      <c r="BE183" s="133"/>
      <c r="BF183" s="131">
        <f t="shared" si="959"/>
        <v>1</v>
      </c>
      <c r="BG183" s="20">
        <f t="shared" si="960"/>
        <v>0</v>
      </c>
      <c r="BH183" s="132"/>
      <c r="BI183" s="134">
        <f t="shared" si="961"/>
        <v>0</v>
      </c>
      <c r="BJ183" s="80">
        <f t="shared" si="962"/>
        <v>0</v>
      </c>
      <c r="BK183" s="249" t="str">
        <f t="shared" si="963"/>
        <v xml:space="preserve"> </v>
      </c>
      <c r="BL183" s="135">
        <f t="shared" si="964"/>
        <v>0</v>
      </c>
      <c r="BM183" s="20">
        <f t="shared" si="965"/>
        <v>0</v>
      </c>
      <c r="BN183" s="21">
        <f t="shared" si="966"/>
        <v>0</v>
      </c>
      <c r="BO183" s="131">
        <f t="shared" si="922"/>
        <v>1</v>
      </c>
      <c r="BP183" s="20">
        <f t="shared" si="967"/>
        <v>0</v>
      </c>
      <c r="BQ183" s="132"/>
      <c r="BR183" s="20">
        <f t="shared" si="968"/>
        <v>0</v>
      </c>
      <c r="BS183" s="133"/>
      <c r="BT183" s="131">
        <f t="shared" si="969"/>
        <v>1</v>
      </c>
      <c r="BU183" s="20">
        <f t="shared" si="970"/>
        <v>0</v>
      </c>
      <c r="BV183" s="132"/>
      <c r="BW183" s="134">
        <f t="shared" si="971"/>
        <v>0</v>
      </c>
      <c r="BX183" s="80">
        <f t="shared" si="972"/>
        <v>0</v>
      </c>
      <c r="BY183" s="249" t="str">
        <f t="shared" si="973"/>
        <v xml:space="preserve"> </v>
      </c>
      <c r="BZ183" s="135">
        <f t="shared" si="974"/>
        <v>0</v>
      </c>
      <c r="CA183" s="20">
        <f t="shared" si="975"/>
        <v>0</v>
      </c>
      <c r="CB183" s="21">
        <f t="shared" si="976"/>
        <v>0</v>
      </c>
      <c r="CC183" s="131">
        <f t="shared" si="923"/>
        <v>1</v>
      </c>
      <c r="CD183" s="20">
        <f t="shared" si="977"/>
        <v>0</v>
      </c>
      <c r="CE183" s="132"/>
      <c r="CF183" s="20">
        <f t="shared" si="978"/>
        <v>0</v>
      </c>
      <c r="CG183" s="133"/>
      <c r="CH183" s="131">
        <f t="shared" si="979"/>
        <v>1</v>
      </c>
      <c r="CI183" s="20">
        <f t="shared" si="980"/>
        <v>0</v>
      </c>
      <c r="CJ183" s="132"/>
      <c r="CK183" s="134">
        <f t="shared" si="981"/>
        <v>0</v>
      </c>
      <c r="CL183" s="80">
        <f t="shared" si="982"/>
        <v>0</v>
      </c>
      <c r="CM183" s="249" t="str">
        <f t="shared" si="983"/>
        <v xml:space="preserve"> </v>
      </c>
      <c r="CN183" s="135">
        <f t="shared" si="984"/>
        <v>0</v>
      </c>
      <c r="CO183" s="20">
        <f t="shared" si="985"/>
        <v>0</v>
      </c>
      <c r="CP183" s="21">
        <f t="shared" si="986"/>
        <v>0</v>
      </c>
      <c r="CQ183" s="131">
        <f t="shared" si="924"/>
        <v>1</v>
      </c>
      <c r="CR183" s="20">
        <f t="shared" si="987"/>
        <v>0</v>
      </c>
      <c r="CS183" s="132"/>
      <c r="CT183" s="20">
        <f t="shared" si="988"/>
        <v>0</v>
      </c>
      <c r="CU183" s="133"/>
      <c r="CV183" s="131">
        <f t="shared" si="989"/>
        <v>1</v>
      </c>
      <c r="CW183" s="20">
        <f t="shared" si="990"/>
        <v>0</v>
      </c>
      <c r="CX183" s="132"/>
      <c r="CY183" s="134">
        <f t="shared" si="991"/>
        <v>0</v>
      </c>
      <c r="CZ183" s="80">
        <f t="shared" si="992"/>
        <v>0</v>
      </c>
      <c r="DA183" s="249" t="str">
        <f t="shared" si="993"/>
        <v xml:space="preserve"> </v>
      </c>
      <c r="DB183" s="135">
        <f t="shared" si="994"/>
        <v>0</v>
      </c>
      <c r="DC183" s="20">
        <f t="shared" si="995"/>
        <v>0</v>
      </c>
      <c r="DD183" s="21">
        <f t="shared" si="996"/>
        <v>0</v>
      </c>
      <c r="DE183" s="131">
        <f t="shared" si="925"/>
        <v>1</v>
      </c>
      <c r="DF183" s="20">
        <f t="shared" si="997"/>
        <v>0</v>
      </c>
      <c r="DG183" s="132"/>
      <c r="DH183" s="20">
        <f t="shared" si="998"/>
        <v>0</v>
      </c>
      <c r="DI183" s="133"/>
      <c r="DJ183" s="131">
        <f t="shared" si="999"/>
        <v>1</v>
      </c>
      <c r="DK183" s="20">
        <f t="shared" si="1000"/>
        <v>0</v>
      </c>
      <c r="DL183" s="132"/>
      <c r="DM183" s="134">
        <f t="shared" si="1001"/>
        <v>0</v>
      </c>
      <c r="DN183" s="80">
        <f t="shared" si="1002"/>
        <v>0</v>
      </c>
      <c r="DO183" s="249" t="str">
        <f t="shared" si="1003"/>
        <v xml:space="preserve"> </v>
      </c>
      <c r="DP183" s="135">
        <f t="shared" si="1004"/>
        <v>0</v>
      </c>
      <c r="DQ183" s="20">
        <f t="shared" si="1005"/>
        <v>0</v>
      </c>
      <c r="DR183" s="21">
        <f t="shared" si="1006"/>
        <v>0</v>
      </c>
      <c r="DS183" s="131">
        <f t="shared" si="926"/>
        <v>1</v>
      </c>
      <c r="DT183" s="20">
        <f t="shared" si="1007"/>
        <v>0</v>
      </c>
      <c r="DU183" s="132"/>
      <c r="DV183" s="20">
        <f t="shared" si="1008"/>
        <v>0</v>
      </c>
      <c r="DW183" s="133"/>
      <c r="DX183" s="131">
        <f t="shared" si="1009"/>
        <v>1</v>
      </c>
      <c r="DY183" s="20">
        <f t="shared" si="1010"/>
        <v>0</v>
      </c>
      <c r="DZ183" s="132"/>
      <c r="EA183" s="134">
        <f t="shared" si="1011"/>
        <v>0</v>
      </c>
      <c r="EB183" s="80">
        <f t="shared" si="1012"/>
        <v>0</v>
      </c>
      <c r="EC183" s="249" t="str">
        <f t="shared" si="1013"/>
        <v xml:space="preserve"> </v>
      </c>
      <c r="ED183" s="135">
        <f t="shared" si="1014"/>
        <v>0</v>
      </c>
      <c r="EE183" s="20">
        <f t="shared" si="1015"/>
        <v>0</v>
      </c>
      <c r="EF183" s="21">
        <f t="shared" si="1016"/>
        <v>0</v>
      </c>
      <c r="EG183" s="131">
        <f t="shared" si="927"/>
        <v>1</v>
      </c>
      <c r="EH183" s="20">
        <f t="shared" si="1017"/>
        <v>0</v>
      </c>
      <c r="EI183" s="132"/>
      <c r="EJ183" s="20">
        <f t="shared" si="1018"/>
        <v>0</v>
      </c>
      <c r="EK183" s="133"/>
      <c r="EL183" s="131">
        <f t="shared" si="1019"/>
        <v>1</v>
      </c>
      <c r="EM183" s="20">
        <f t="shared" si="1020"/>
        <v>0</v>
      </c>
      <c r="EN183" s="132"/>
      <c r="EO183" s="134">
        <f t="shared" si="1021"/>
        <v>0</v>
      </c>
      <c r="EP183" s="80">
        <f t="shared" si="1022"/>
        <v>0</v>
      </c>
      <c r="EQ183" s="249" t="str">
        <f t="shared" si="1023"/>
        <v xml:space="preserve"> </v>
      </c>
      <c r="ER183" s="135">
        <f t="shared" si="1024"/>
        <v>0</v>
      </c>
      <c r="ES183" s="20">
        <f t="shared" si="1025"/>
        <v>0</v>
      </c>
      <c r="ET183" s="21">
        <f t="shared" si="1026"/>
        <v>0</v>
      </c>
      <c r="EU183" s="131">
        <f t="shared" si="928"/>
        <v>1</v>
      </c>
      <c r="EV183" s="20">
        <f t="shared" si="1027"/>
        <v>0</v>
      </c>
      <c r="EW183" s="132"/>
      <c r="EX183" s="20">
        <f t="shared" si="1028"/>
        <v>0</v>
      </c>
      <c r="EY183" s="133"/>
      <c r="EZ183" s="131">
        <f t="shared" si="1029"/>
        <v>1</v>
      </c>
      <c r="FA183" s="20">
        <f t="shared" si="1030"/>
        <v>0</v>
      </c>
      <c r="FB183" s="132"/>
      <c r="FC183" s="134">
        <f t="shared" si="1031"/>
        <v>0</v>
      </c>
      <c r="FD183" s="80">
        <f t="shared" si="1032"/>
        <v>0</v>
      </c>
      <c r="FE183" s="249" t="str">
        <f t="shared" si="1033"/>
        <v xml:space="preserve"> </v>
      </c>
      <c r="FO183" s="129" t="str">
        <f t="shared" si="917"/>
        <v>C/I</v>
      </c>
    </row>
    <row r="184" spans="2:171" x14ac:dyDescent="0.25">
      <c r="B184" s="130" t="s">
        <v>331</v>
      </c>
      <c r="C184" s="121"/>
      <c r="D184" s="241"/>
      <c r="E184" s="416" t="str">
        <f>'Pályáztatási szakasz'!E185:F185</f>
        <v>Költségelem megnevezés…</v>
      </c>
      <c r="F184" s="416"/>
      <c r="G184" s="250">
        <f>'Pályáztatási szakasz'!G185</f>
        <v>0</v>
      </c>
      <c r="H184" s="251">
        <f>'Pályáztatási szakasz'!AT185</f>
        <v>0</v>
      </c>
      <c r="I184" s="20">
        <f>'Pályáztatási szakasz'!AW185</f>
        <v>0</v>
      </c>
      <c r="J184" s="67">
        <f t="shared" si="918"/>
        <v>0</v>
      </c>
      <c r="K184" s="131">
        <f>'Pályáztatási szakasz'!AY185</f>
        <v>1</v>
      </c>
      <c r="L184" s="20">
        <f t="shared" si="929"/>
        <v>0</v>
      </c>
      <c r="M184" s="132"/>
      <c r="N184" s="20">
        <f t="shared" si="930"/>
        <v>0</v>
      </c>
      <c r="O184" s="133"/>
      <c r="P184" s="131">
        <f>'Pályáztatási szakasz'!BD185</f>
        <v>1</v>
      </c>
      <c r="Q184" s="20">
        <f t="shared" si="931"/>
        <v>0</v>
      </c>
      <c r="R184" s="132"/>
      <c r="S184" s="184">
        <f t="shared" si="932"/>
        <v>0</v>
      </c>
      <c r="T184" s="40">
        <f>'Pályáztatási szakasz'!W185</f>
        <v>0</v>
      </c>
      <c r="U184" s="249" t="str">
        <f t="shared" si="933"/>
        <v xml:space="preserve"> </v>
      </c>
      <c r="V184" s="135">
        <f t="shared" si="934"/>
        <v>0</v>
      </c>
      <c r="W184" s="20">
        <f t="shared" si="935"/>
        <v>0</v>
      </c>
      <c r="X184" s="21">
        <f t="shared" si="936"/>
        <v>0</v>
      </c>
      <c r="Y184" s="131">
        <f t="shared" si="919"/>
        <v>1</v>
      </c>
      <c r="Z184" s="20">
        <f t="shared" si="937"/>
        <v>0</v>
      </c>
      <c r="AA184" s="132"/>
      <c r="AB184" s="20">
        <f t="shared" si="938"/>
        <v>0</v>
      </c>
      <c r="AC184" s="133"/>
      <c r="AD184" s="131">
        <f t="shared" si="939"/>
        <v>1</v>
      </c>
      <c r="AE184" s="20">
        <f t="shared" si="940"/>
        <v>0</v>
      </c>
      <c r="AF184" s="132"/>
      <c r="AG184" s="134">
        <f t="shared" si="941"/>
        <v>0</v>
      </c>
      <c r="AH184" s="80">
        <f t="shared" si="942"/>
        <v>0</v>
      </c>
      <c r="AI184" s="249" t="str">
        <f t="shared" si="943"/>
        <v xml:space="preserve"> </v>
      </c>
      <c r="AJ184" s="135">
        <f t="shared" si="944"/>
        <v>0</v>
      </c>
      <c r="AK184" s="20">
        <f t="shared" si="945"/>
        <v>0</v>
      </c>
      <c r="AL184" s="21">
        <f t="shared" si="946"/>
        <v>0</v>
      </c>
      <c r="AM184" s="131">
        <f t="shared" si="920"/>
        <v>1</v>
      </c>
      <c r="AN184" s="20">
        <f t="shared" si="947"/>
        <v>0</v>
      </c>
      <c r="AO184" s="132"/>
      <c r="AP184" s="20">
        <f t="shared" si="948"/>
        <v>0</v>
      </c>
      <c r="AQ184" s="133"/>
      <c r="AR184" s="131">
        <f t="shared" si="949"/>
        <v>1</v>
      </c>
      <c r="AS184" s="20">
        <f t="shared" si="950"/>
        <v>0</v>
      </c>
      <c r="AT184" s="132"/>
      <c r="AU184" s="134">
        <f t="shared" si="951"/>
        <v>0</v>
      </c>
      <c r="AV184" s="80">
        <f t="shared" si="952"/>
        <v>0</v>
      </c>
      <c r="AW184" s="249" t="str">
        <f t="shared" si="953"/>
        <v xml:space="preserve"> </v>
      </c>
      <c r="AX184" s="135">
        <f t="shared" si="954"/>
        <v>0</v>
      </c>
      <c r="AY184" s="20">
        <f t="shared" si="955"/>
        <v>0</v>
      </c>
      <c r="AZ184" s="21">
        <f t="shared" si="956"/>
        <v>0</v>
      </c>
      <c r="BA184" s="131">
        <f t="shared" si="921"/>
        <v>1</v>
      </c>
      <c r="BB184" s="20">
        <f t="shared" si="957"/>
        <v>0</v>
      </c>
      <c r="BC184" s="132"/>
      <c r="BD184" s="20">
        <f t="shared" si="958"/>
        <v>0</v>
      </c>
      <c r="BE184" s="133"/>
      <c r="BF184" s="131">
        <f t="shared" si="959"/>
        <v>1</v>
      </c>
      <c r="BG184" s="20">
        <f t="shared" si="960"/>
        <v>0</v>
      </c>
      <c r="BH184" s="132"/>
      <c r="BI184" s="134">
        <f t="shared" si="961"/>
        <v>0</v>
      </c>
      <c r="BJ184" s="80">
        <f t="shared" si="962"/>
        <v>0</v>
      </c>
      <c r="BK184" s="249" t="str">
        <f t="shared" si="963"/>
        <v xml:space="preserve"> </v>
      </c>
      <c r="BL184" s="135">
        <f t="shared" si="964"/>
        <v>0</v>
      </c>
      <c r="BM184" s="20">
        <f t="shared" si="965"/>
        <v>0</v>
      </c>
      <c r="BN184" s="21">
        <f t="shared" si="966"/>
        <v>0</v>
      </c>
      <c r="BO184" s="131">
        <f t="shared" si="922"/>
        <v>1</v>
      </c>
      <c r="BP184" s="20">
        <f t="shared" si="967"/>
        <v>0</v>
      </c>
      <c r="BQ184" s="132"/>
      <c r="BR184" s="20">
        <f t="shared" si="968"/>
        <v>0</v>
      </c>
      <c r="BS184" s="133"/>
      <c r="BT184" s="131">
        <f t="shared" si="969"/>
        <v>1</v>
      </c>
      <c r="BU184" s="20">
        <f t="shared" si="970"/>
        <v>0</v>
      </c>
      <c r="BV184" s="132"/>
      <c r="BW184" s="134">
        <f t="shared" si="971"/>
        <v>0</v>
      </c>
      <c r="BX184" s="80">
        <f t="shared" si="972"/>
        <v>0</v>
      </c>
      <c r="BY184" s="249" t="str">
        <f t="shared" si="973"/>
        <v xml:space="preserve"> </v>
      </c>
      <c r="BZ184" s="135">
        <f t="shared" si="974"/>
        <v>0</v>
      </c>
      <c r="CA184" s="20">
        <f t="shared" si="975"/>
        <v>0</v>
      </c>
      <c r="CB184" s="21">
        <f t="shared" si="976"/>
        <v>0</v>
      </c>
      <c r="CC184" s="131">
        <f t="shared" si="923"/>
        <v>1</v>
      </c>
      <c r="CD184" s="20">
        <f t="shared" si="977"/>
        <v>0</v>
      </c>
      <c r="CE184" s="132"/>
      <c r="CF184" s="20">
        <f t="shared" si="978"/>
        <v>0</v>
      </c>
      <c r="CG184" s="133"/>
      <c r="CH184" s="131">
        <f t="shared" si="979"/>
        <v>1</v>
      </c>
      <c r="CI184" s="20">
        <f t="shared" si="980"/>
        <v>0</v>
      </c>
      <c r="CJ184" s="132"/>
      <c r="CK184" s="134">
        <f t="shared" si="981"/>
        <v>0</v>
      </c>
      <c r="CL184" s="80">
        <f t="shared" si="982"/>
        <v>0</v>
      </c>
      <c r="CM184" s="249" t="str">
        <f t="shared" si="983"/>
        <v xml:space="preserve"> </v>
      </c>
      <c r="CN184" s="135">
        <f t="shared" si="984"/>
        <v>0</v>
      </c>
      <c r="CO184" s="20">
        <f t="shared" si="985"/>
        <v>0</v>
      </c>
      <c r="CP184" s="21">
        <f t="shared" si="986"/>
        <v>0</v>
      </c>
      <c r="CQ184" s="131">
        <f t="shared" si="924"/>
        <v>1</v>
      </c>
      <c r="CR184" s="20">
        <f t="shared" si="987"/>
        <v>0</v>
      </c>
      <c r="CS184" s="132"/>
      <c r="CT184" s="20">
        <f t="shared" si="988"/>
        <v>0</v>
      </c>
      <c r="CU184" s="133"/>
      <c r="CV184" s="131">
        <f t="shared" si="989"/>
        <v>1</v>
      </c>
      <c r="CW184" s="20">
        <f t="shared" si="990"/>
        <v>0</v>
      </c>
      <c r="CX184" s="132"/>
      <c r="CY184" s="134">
        <f t="shared" si="991"/>
        <v>0</v>
      </c>
      <c r="CZ184" s="80">
        <f t="shared" si="992"/>
        <v>0</v>
      </c>
      <c r="DA184" s="249" t="str">
        <f t="shared" si="993"/>
        <v xml:space="preserve"> </v>
      </c>
      <c r="DB184" s="135">
        <f t="shared" si="994"/>
        <v>0</v>
      </c>
      <c r="DC184" s="20">
        <f t="shared" si="995"/>
        <v>0</v>
      </c>
      <c r="DD184" s="21">
        <f t="shared" si="996"/>
        <v>0</v>
      </c>
      <c r="DE184" s="131">
        <f t="shared" si="925"/>
        <v>1</v>
      </c>
      <c r="DF184" s="20">
        <f t="shared" si="997"/>
        <v>0</v>
      </c>
      <c r="DG184" s="132"/>
      <c r="DH184" s="20">
        <f t="shared" si="998"/>
        <v>0</v>
      </c>
      <c r="DI184" s="133"/>
      <c r="DJ184" s="131">
        <f t="shared" si="999"/>
        <v>1</v>
      </c>
      <c r="DK184" s="20">
        <f t="shared" si="1000"/>
        <v>0</v>
      </c>
      <c r="DL184" s="132"/>
      <c r="DM184" s="134">
        <f t="shared" si="1001"/>
        <v>0</v>
      </c>
      <c r="DN184" s="80">
        <f t="shared" si="1002"/>
        <v>0</v>
      </c>
      <c r="DO184" s="249" t="str">
        <f t="shared" si="1003"/>
        <v xml:space="preserve"> </v>
      </c>
      <c r="DP184" s="135">
        <f t="shared" si="1004"/>
        <v>0</v>
      </c>
      <c r="DQ184" s="20">
        <f t="shared" si="1005"/>
        <v>0</v>
      </c>
      <c r="DR184" s="21">
        <f t="shared" si="1006"/>
        <v>0</v>
      </c>
      <c r="DS184" s="131">
        <f t="shared" si="926"/>
        <v>1</v>
      </c>
      <c r="DT184" s="20">
        <f t="shared" si="1007"/>
        <v>0</v>
      </c>
      <c r="DU184" s="132"/>
      <c r="DV184" s="20">
        <f t="shared" si="1008"/>
        <v>0</v>
      </c>
      <c r="DW184" s="133"/>
      <c r="DX184" s="131">
        <f t="shared" si="1009"/>
        <v>1</v>
      </c>
      <c r="DY184" s="20">
        <f t="shared" si="1010"/>
        <v>0</v>
      </c>
      <c r="DZ184" s="132"/>
      <c r="EA184" s="134">
        <f t="shared" si="1011"/>
        <v>0</v>
      </c>
      <c r="EB184" s="80">
        <f t="shared" si="1012"/>
        <v>0</v>
      </c>
      <c r="EC184" s="249" t="str">
        <f t="shared" si="1013"/>
        <v xml:space="preserve"> </v>
      </c>
      <c r="ED184" s="135">
        <f t="shared" si="1014"/>
        <v>0</v>
      </c>
      <c r="EE184" s="20">
        <f t="shared" si="1015"/>
        <v>0</v>
      </c>
      <c r="EF184" s="21">
        <f t="shared" si="1016"/>
        <v>0</v>
      </c>
      <c r="EG184" s="131">
        <f t="shared" si="927"/>
        <v>1</v>
      </c>
      <c r="EH184" s="20">
        <f t="shared" si="1017"/>
        <v>0</v>
      </c>
      <c r="EI184" s="132"/>
      <c r="EJ184" s="20">
        <f t="shared" si="1018"/>
        <v>0</v>
      </c>
      <c r="EK184" s="133"/>
      <c r="EL184" s="131">
        <f t="shared" si="1019"/>
        <v>1</v>
      </c>
      <c r="EM184" s="20">
        <f t="shared" si="1020"/>
        <v>0</v>
      </c>
      <c r="EN184" s="132"/>
      <c r="EO184" s="134">
        <f t="shared" si="1021"/>
        <v>0</v>
      </c>
      <c r="EP184" s="80">
        <f t="shared" si="1022"/>
        <v>0</v>
      </c>
      <c r="EQ184" s="249" t="str">
        <f t="shared" si="1023"/>
        <v xml:space="preserve"> </v>
      </c>
      <c r="ER184" s="135">
        <f t="shared" si="1024"/>
        <v>0</v>
      </c>
      <c r="ES184" s="20">
        <f t="shared" si="1025"/>
        <v>0</v>
      </c>
      <c r="ET184" s="21">
        <f t="shared" si="1026"/>
        <v>0</v>
      </c>
      <c r="EU184" s="131">
        <f t="shared" si="928"/>
        <v>1</v>
      </c>
      <c r="EV184" s="20">
        <f t="shared" si="1027"/>
        <v>0</v>
      </c>
      <c r="EW184" s="132"/>
      <c r="EX184" s="20">
        <f t="shared" si="1028"/>
        <v>0</v>
      </c>
      <c r="EY184" s="133"/>
      <c r="EZ184" s="131">
        <f t="shared" si="1029"/>
        <v>1</v>
      </c>
      <c r="FA184" s="20">
        <f t="shared" si="1030"/>
        <v>0</v>
      </c>
      <c r="FB184" s="132"/>
      <c r="FC184" s="134">
        <f t="shared" si="1031"/>
        <v>0</v>
      </c>
      <c r="FD184" s="80">
        <f t="shared" si="1032"/>
        <v>0</v>
      </c>
      <c r="FE184" s="249" t="str">
        <f t="shared" si="1033"/>
        <v xml:space="preserve"> </v>
      </c>
      <c r="FO184" s="129" t="str">
        <f t="shared" si="917"/>
        <v>C/I</v>
      </c>
    </row>
    <row r="185" spans="2:171" x14ac:dyDescent="0.25">
      <c r="B185" s="130" t="s">
        <v>332</v>
      </c>
      <c r="C185" s="121"/>
      <c r="D185" s="241"/>
      <c r="E185" s="416" t="str">
        <f>'Pályáztatási szakasz'!E186:F186</f>
        <v>Költségelem megnevezés…</v>
      </c>
      <c r="F185" s="416"/>
      <c r="G185" s="250">
        <f>'Pályáztatási szakasz'!G186</f>
        <v>0</v>
      </c>
      <c r="H185" s="251">
        <f>'Pályáztatási szakasz'!AT186</f>
        <v>0</v>
      </c>
      <c r="I185" s="20">
        <f>'Pályáztatási szakasz'!AW186</f>
        <v>0</v>
      </c>
      <c r="J185" s="67">
        <f t="shared" si="918"/>
        <v>0</v>
      </c>
      <c r="K185" s="131">
        <f>'Pályáztatási szakasz'!AY186</f>
        <v>1</v>
      </c>
      <c r="L185" s="20">
        <f t="shared" si="929"/>
        <v>0</v>
      </c>
      <c r="M185" s="132"/>
      <c r="N185" s="20">
        <f t="shared" si="930"/>
        <v>0</v>
      </c>
      <c r="O185" s="133"/>
      <c r="P185" s="131">
        <f>'Pályáztatási szakasz'!BD186</f>
        <v>1</v>
      </c>
      <c r="Q185" s="20">
        <f t="shared" si="931"/>
        <v>0</v>
      </c>
      <c r="R185" s="132"/>
      <c r="S185" s="184">
        <f t="shared" si="932"/>
        <v>0</v>
      </c>
      <c r="T185" s="40">
        <f>'Pályáztatási szakasz'!W186</f>
        <v>0</v>
      </c>
      <c r="U185" s="249" t="str">
        <f t="shared" si="933"/>
        <v xml:space="preserve"> </v>
      </c>
      <c r="V185" s="135">
        <f t="shared" si="934"/>
        <v>0</v>
      </c>
      <c r="W185" s="20">
        <f t="shared" si="935"/>
        <v>0</v>
      </c>
      <c r="X185" s="21">
        <f t="shared" si="936"/>
        <v>0</v>
      </c>
      <c r="Y185" s="131">
        <f t="shared" si="919"/>
        <v>1</v>
      </c>
      <c r="Z185" s="20">
        <f t="shared" si="937"/>
        <v>0</v>
      </c>
      <c r="AA185" s="132"/>
      <c r="AB185" s="20">
        <f t="shared" si="938"/>
        <v>0</v>
      </c>
      <c r="AC185" s="133"/>
      <c r="AD185" s="131">
        <f t="shared" si="939"/>
        <v>1</v>
      </c>
      <c r="AE185" s="20">
        <f t="shared" si="940"/>
        <v>0</v>
      </c>
      <c r="AF185" s="132"/>
      <c r="AG185" s="134">
        <f t="shared" si="941"/>
        <v>0</v>
      </c>
      <c r="AH185" s="80">
        <f t="shared" si="942"/>
        <v>0</v>
      </c>
      <c r="AI185" s="249" t="str">
        <f t="shared" si="943"/>
        <v xml:space="preserve"> </v>
      </c>
      <c r="AJ185" s="135">
        <f t="shared" si="944"/>
        <v>0</v>
      </c>
      <c r="AK185" s="20">
        <f t="shared" si="945"/>
        <v>0</v>
      </c>
      <c r="AL185" s="21">
        <f t="shared" si="946"/>
        <v>0</v>
      </c>
      <c r="AM185" s="131">
        <f t="shared" si="920"/>
        <v>1</v>
      </c>
      <c r="AN185" s="20">
        <f t="shared" si="947"/>
        <v>0</v>
      </c>
      <c r="AO185" s="132"/>
      <c r="AP185" s="20">
        <f t="shared" si="948"/>
        <v>0</v>
      </c>
      <c r="AQ185" s="133"/>
      <c r="AR185" s="131">
        <f t="shared" si="949"/>
        <v>1</v>
      </c>
      <c r="AS185" s="20">
        <f t="shared" si="950"/>
        <v>0</v>
      </c>
      <c r="AT185" s="132"/>
      <c r="AU185" s="134">
        <f t="shared" si="951"/>
        <v>0</v>
      </c>
      <c r="AV185" s="80">
        <f t="shared" si="952"/>
        <v>0</v>
      </c>
      <c r="AW185" s="249" t="str">
        <f t="shared" si="953"/>
        <v xml:space="preserve"> </v>
      </c>
      <c r="AX185" s="135">
        <f t="shared" si="954"/>
        <v>0</v>
      </c>
      <c r="AY185" s="20">
        <f t="shared" si="955"/>
        <v>0</v>
      </c>
      <c r="AZ185" s="21">
        <f t="shared" si="956"/>
        <v>0</v>
      </c>
      <c r="BA185" s="131">
        <f t="shared" si="921"/>
        <v>1</v>
      </c>
      <c r="BB185" s="20">
        <f t="shared" si="957"/>
        <v>0</v>
      </c>
      <c r="BC185" s="132"/>
      <c r="BD185" s="20">
        <f t="shared" si="958"/>
        <v>0</v>
      </c>
      <c r="BE185" s="133"/>
      <c r="BF185" s="131">
        <f t="shared" si="959"/>
        <v>1</v>
      </c>
      <c r="BG185" s="20">
        <f t="shared" si="960"/>
        <v>0</v>
      </c>
      <c r="BH185" s="132"/>
      <c r="BI185" s="134">
        <f t="shared" si="961"/>
        <v>0</v>
      </c>
      <c r="BJ185" s="80">
        <f t="shared" si="962"/>
        <v>0</v>
      </c>
      <c r="BK185" s="249" t="str">
        <f t="shared" si="963"/>
        <v xml:space="preserve"> </v>
      </c>
      <c r="BL185" s="135">
        <f t="shared" si="964"/>
        <v>0</v>
      </c>
      <c r="BM185" s="20">
        <f t="shared" si="965"/>
        <v>0</v>
      </c>
      <c r="BN185" s="21">
        <f t="shared" si="966"/>
        <v>0</v>
      </c>
      <c r="BO185" s="131">
        <f t="shared" si="922"/>
        <v>1</v>
      </c>
      <c r="BP185" s="20">
        <f t="shared" si="967"/>
        <v>0</v>
      </c>
      <c r="BQ185" s="132"/>
      <c r="BR185" s="20">
        <f t="shared" si="968"/>
        <v>0</v>
      </c>
      <c r="BS185" s="133"/>
      <c r="BT185" s="131">
        <f t="shared" si="969"/>
        <v>1</v>
      </c>
      <c r="BU185" s="20">
        <f t="shared" si="970"/>
        <v>0</v>
      </c>
      <c r="BV185" s="132"/>
      <c r="BW185" s="134">
        <f t="shared" si="971"/>
        <v>0</v>
      </c>
      <c r="BX185" s="80">
        <f t="shared" si="972"/>
        <v>0</v>
      </c>
      <c r="BY185" s="249" t="str">
        <f t="shared" si="973"/>
        <v xml:space="preserve"> </v>
      </c>
      <c r="BZ185" s="135">
        <f t="shared" si="974"/>
        <v>0</v>
      </c>
      <c r="CA185" s="20">
        <f t="shared" si="975"/>
        <v>0</v>
      </c>
      <c r="CB185" s="21">
        <f t="shared" si="976"/>
        <v>0</v>
      </c>
      <c r="CC185" s="131">
        <f t="shared" si="923"/>
        <v>1</v>
      </c>
      <c r="CD185" s="20">
        <f t="shared" si="977"/>
        <v>0</v>
      </c>
      <c r="CE185" s="132"/>
      <c r="CF185" s="20">
        <f t="shared" si="978"/>
        <v>0</v>
      </c>
      <c r="CG185" s="133"/>
      <c r="CH185" s="131">
        <f t="shared" si="979"/>
        <v>1</v>
      </c>
      <c r="CI185" s="20">
        <f t="shared" si="980"/>
        <v>0</v>
      </c>
      <c r="CJ185" s="132"/>
      <c r="CK185" s="134">
        <f t="shared" si="981"/>
        <v>0</v>
      </c>
      <c r="CL185" s="80">
        <f t="shared" si="982"/>
        <v>0</v>
      </c>
      <c r="CM185" s="249" t="str">
        <f t="shared" si="983"/>
        <v xml:space="preserve"> </v>
      </c>
      <c r="CN185" s="135">
        <f t="shared" si="984"/>
        <v>0</v>
      </c>
      <c r="CO185" s="20">
        <f t="shared" si="985"/>
        <v>0</v>
      </c>
      <c r="CP185" s="21">
        <f t="shared" si="986"/>
        <v>0</v>
      </c>
      <c r="CQ185" s="131">
        <f t="shared" si="924"/>
        <v>1</v>
      </c>
      <c r="CR185" s="20">
        <f t="shared" si="987"/>
        <v>0</v>
      </c>
      <c r="CS185" s="132"/>
      <c r="CT185" s="20">
        <f t="shared" si="988"/>
        <v>0</v>
      </c>
      <c r="CU185" s="133"/>
      <c r="CV185" s="131">
        <f t="shared" si="989"/>
        <v>1</v>
      </c>
      <c r="CW185" s="20">
        <f t="shared" si="990"/>
        <v>0</v>
      </c>
      <c r="CX185" s="132"/>
      <c r="CY185" s="134">
        <f t="shared" si="991"/>
        <v>0</v>
      </c>
      <c r="CZ185" s="80">
        <f t="shared" si="992"/>
        <v>0</v>
      </c>
      <c r="DA185" s="249" t="str">
        <f t="shared" si="993"/>
        <v xml:space="preserve"> </v>
      </c>
      <c r="DB185" s="135">
        <f t="shared" si="994"/>
        <v>0</v>
      </c>
      <c r="DC185" s="20">
        <f t="shared" si="995"/>
        <v>0</v>
      </c>
      <c r="DD185" s="21">
        <f t="shared" si="996"/>
        <v>0</v>
      </c>
      <c r="DE185" s="131">
        <f t="shared" si="925"/>
        <v>1</v>
      </c>
      <c r="DF185" s="20">
        <f t="shared" si="997"/>
        <v>0</v>
      </c>
      <c r="DG185" s="132"/>
      <c r="DH185" s="20">
        <f t="shared" si="998"/>
        <v>0</v>
      </c>
      <c r="DI185" s="133"/>
      <c r="DJ185" s="131">
        <f t="shared" si="999"/>
        <v>1</v>
      </c>
      <c r="DK185" s="20">
        <f t="shared" si="1000"/>
        <v>0</v>
      </c>
      <c r="DL185" s="132"/>
      <c r="DM185" s="134">
        <f t="shared" si="1001"/>
        <v>0</v>
      </c>
      <c r="DN185" s="80">
        <f t="shared" si="1002"/>
        <v>0</v>
      </c>
      <c r="DO185" s="249" t="str">
        <f t="shared" si="1003"/>
        <v xml:space="preserve"> </v>
      </c>
      <c r="DP185" s="135">
        <f t="shared" si="1004"/>
        <v>0</v>
      </c>
      <c r="DQ185" s="20">
        <f t="shared" si="1005"/>
        <v>0</v>
      </c>
      <c r="DR185" s="21">
        <f t="shared" si="1006"/>
        <v>0</v>
      </c>
      <c r="DS185" s="131">
        <f t="shared" si="926"/>
        <v>1</v>
      </c>
      <c r="DT185" s="20">
        <f t="shared" si="1007"/>
        <v>0</v>
      </c>
      <c r="DU185" s="132"/>
      <c r="DV185" s="20">
        <f t="shared" si="1008"/>
        <v>0</v>
      </c>
      <c r="DW185" s="133"/>
      <c r="DX185" s="131">
        <f t="shared" si="1009"/>
        <v>1</v>
      </c>
      <c r="DY185" s="20">
        <f t="shared" si="1010"/>
        <v>0</v>
      </c>
      <c r="DZ185" s="132"/>
      <c r="EA185" s="134">
        <f t="shared" si="1011"/>
        <v>0</v>
      </c>
      <c r="EB185" s="80">
        <f t="shared" si="1012"/>
        <v>0</v>
      </c>
      <c r="EC185" s="249" t="str">
        <f t="shared" si="1013"/>
        <v xml:space="preserve"> </v>
      </c>
      <c r="ED185" s="135">
        <f t="shared" si="1014"/>
        <v>0</v>
      </c>
      <c r="EE185" s="20">
        <f t="shared" si="1015"/>
        <v>0</v>
      </c>
      <c r="EF185" s="21">
        <f t="shared" si="1016"/>
        <v>0</v>
      </c>
      <c r="EG185" s="131">
        <f t="shared" si="927"/>
        <v>1</v>
      </c>
      <c r="EH185" s="20">
        <f t="shared" si="1017"/>
        <v>0</v>
      </c>
      <c r="EI185" s="132"/>
      <c r="EJ185" s="20">
        <f t="shared" si="1018"/>
        <v>0</v>
      </c>
      <c r="EK185" s="133"/>
      <c r="EL185" s="131">
        <f t="shared" si="1019"/>
        <v>1</v>
      </c>
      <c r="EM185" s="20">
        <f t="shared" si="1020"/>
        <v>0</v>
      </c>
      <c r="EN185" s="132"/>
      <c r="EO185" s="134">
        <f t="shared" si="1021"/>
        <v>0</v>
      </c>
      <c r="EP185" s="80">
        <f t="shared" si="1022"/>
        <v>0</v>
      </c>
      <c r="EQ185" s="249" t="str">
        <f t="shared" si="1023"/>
        <v xml:space="preserve"> </v>
      </c>
      <c r="ER185" s="135">
        <f t="shared" si="1024"/>
        <v>0</v>
      </c>
      <c r="ES185" s="20">
        <f t="shared" si="1025"/>
        <v>0</v>
      </c>
      <c r="ET185" s="21">
        <f t="shared" si="1026"/>
        <v>0</v>
      </c>
      <c r="EU185" s="131">
        <f t="shared" si="928"/>
        <v>1</v>
      </c>
      <c r="EV185" s="20">
        <f t="shared" si="1027"/>
        <v>0</v>
      </c>
      <c r="EW185" s="132"/>
      <c r="EX185" s="20">
        <f t="shared" si="1028"/>
        <v>0</v>
      </c>
      <c r="EY185" s="133"/>
      <c r="EZ185" s="131">
        <f t="shared" si="1029"/>
        <v>1</v>
      </c>
      <c r="FA185" s="20">
        <f t="shared" si="1030"/>
        <v>0</v>
      </c>
      <c r="FB185" s="132"/>
      <c r="FC185" s="134">
        <f t="shared" si="1031"/>
        <v>0</v>
      </c>
      <c r="FD185" s="80">
        <f t="shared" si="1032"/>
        <v>0</v>
      </c>
      <c r="FE185" s="249" t="str">
        <f t="shared" si="1033"/>
        <v xml:space="preserve"> </v>
      </c>
      <c r="FO185" s="129" t="str">
        <f t="shared" si="917"/>
        <v>C/I</v>
      </c>
    </row>
    <row r="186" spans="2:171" x14ac:dyDescent="0.25">
      <c r="B186" s="130" t="s">
        <v>333</v>
      </c>
      <c r="C186" s="121"/>
      <c r="D186" s="241"/>
      <c r="E186" s="416" t="str">
        <f>'Pályáztatási szakasz'!E187:F187</f>
        <v>Költségelem megnevezés…</v>
      </c>
      <c r="F186" s="416"/>
      <c r="G186" s="250">
        <f>'Pályáztatási szakasz'!G187</f>
        <v>0</v>
      </c>
      <c r="H186" s="251">
        <f>'Pályáztatási szakasz'!AT187</f>
        <v>0</v>
      </c>
      <c r="I186" s="20">
        <f>'Pályáztatási szakasz'!AW187</f>
        <v>0</v>
      </c>
      <c r="J186" s="67">
        <f t="shared" si="918"/>
        <v>0</v>
      </c>
      <c r="K186" s="131">
        <f>'Pályáztatási szakasz'!AY187</f>
        <v>1</v>
      </c>
      <c r="L186" s="20">
        <f t="shared" si="929"/>
        <v>0</v>
      </c>
      <c r="M186" s="132"/>
      <c r="N186" s="20">
        <f t="shared" si="930"/>
        <v>0</v>
      </c>
      <c r="O186" s="133"/>
      <c r="P186" s="131">
        <f>'Pályáztatási szakasz'!BD187</f>
        <v>1</v>
      </c>
      <c r="Q186" s="20">
        <f t="shared" si="931"/>
        <v>0</v>
      </c>
      <c r="R186" s="132"/>
      <c r="S186" s="184">
        <f t="shared" si="932"/>
        <v>0</v>
      </c>
      <c r="T186" s="40">
        <f>'Pályáztatási szakasz'!W187</f>
        <v>0</v>
      </c>
      <c r="U186" s="249" t="str">
        <f t="shared" si="933"/>
        <v xml:space="preserve"> </v>
      </c>
      <c r="V186" s="135">
        <f t="shared" si="934"/>
        <v>0</v>
      </c>
      <c r="W186" s="20">
        <f t="shared" si="935"/>
        <v>0</v>
      </c>
      <c r="X186" s="21">
        <f t="shared" si="936"/>
        <v>0</v>
      </c>
      <c r="Y186" s="131">
        <f t="shared" si="919"/>
        <v>1</v>
      </c>
      <c r="Z186" s="20">
        <f t="shared" si="937"/>
        <v>0</v>
      </c>
      <c r="AA186" s="132"/>
      <c r="AB186" s="20">
        <f t="shared" si="938"/>
        <v>0</v>
      </c>
      <c r="AC186" s="133"/>
      <c r="AD186" s="131">
        <f t="shared" si="939"/>
        <v>1</v>
      </c>
      <c r="AE186" s="20">
        <f t="shared" si="940"/>
        <v>0</v>
      </c>
      <c r="AF186" s="132"/>
      <c r="AG186" s="134">
        <f t="shared" si="941"/>
        <v>0</v>
      </c>
      <c r="AH186" s="80">
        <f t="shared" si="942"/>
        <v>0</v>
      </c>
      <c r="AI186" s="249" t="str">
        <f t="shared" si="943"/>
        <v xml:space="preserve"> </v>
      </c>
      <c r="AJ186" s="135">
        <f t="shared" si="944"/>
        <v>0</v>
      </c>
      <c r="AK186" s="20">
        <f t="shared" si="945"/>
        <v>0</v>
      </c>
      <c r="AL186" s="21">
        <f t="shared" si="946"/>
        <v>0</v>
      </c>
      <c r="AM186" s="131">
        <f t="shared" si="920"/>
        <v>1</v>
      </c>
      <c r="AN186" s="20">
        <f t="shared" si="947"/>
        <v>0</v>
      </c>
      <c r="AO186" s="132"/>
      <c r="AP186" s="20">
        <f t="shared" si="948"/>
        <v>0</v>
      </c>
      <c r="AQ186" s="133"/>
      <c r="AR186" s="131">
        <f t="shared" si="949"/>
        <v>1</v>
      </c>
      <c r="AS186" s="20">
        <f t="shared" si="950"/>
        <v>0</v>
      </c>
      <c r="AT186" s="132"/>
      <c r="AU186" s="134">
        <f t="shared" si="951"/>
        <v>0</v>
      </c>
      <c r="AV186" s="80">
        <f t="shared" si="952"/>
        <v>0</v>
      </c>
      <c r="AW186" s="249" t="str">
        <f t="shared" si="953"/>
        <v xml:space="preserve"> </v>
      </c>
      <c r="AX186" s="135">
        <f t="shared" si="954"/>
        <v>0</v>
      </c>
      <c r="AY186" s="20">
        <f t="shared" si="955"/>
        <v>0</v>
      </c>
      <c r="AZ186" s="21">
        <f t="shared" si="956"/>
        <v>0</v>
      </c>
      <c r="BA186" s="131">
        <f t="shared" si="921"/>
        <v>1</v>
      </c>
      <c r="BB186" s="20">
        <f t="shared" si="957"/>
        <v>0</v>
      </c>
      <c r="BC186" s="132"/>
      <c r="BD186" s="20">
        <f t="shared" si="958"/>
        <v>0</v>
      </c>
      <c r="BE186" s="133"/>
      <c r="BF186" s="131">
        <f t="shared" si="959"/>
        <v>1</v>
      </c>
      <c r="BG186" s="20">
        <f t="shared" si="960"/>
        <v>0</v>
      </c>
      <c r="BH186" s="132"/>
      <c r="BI186" s="134">
        <f t="shared" si="961"/>
        <v>0</v>
      </c>
      <c r="BJ186" s="80">
        <f t="shared" si="962"/>
        <v>0</v>
      </c>
      <c r="BK186" s="249" t="str">
        <f t="shared" si="963"/>
        <v xml:space="preserve"> </v>
      </c>
      <c r="BL186" s="135">
        <f t="shared" si="964"/>
        <v>0</v>
      </c>
      <c r="BM186" s="20">
        <f t="shared" si="965"/>
        <v>0</v>
      </c>
      <c r="BN186" s="21">
        <f t="shared" si="966"/>
        <v>0</v>
      </c>
      <c r="BO186" s="131">
        <f t="shared" si="922"/>
        <v>1</v>
      </c>
      <c r="BP186" s="20">
        <f t="shared" si="967"/>
        <v>0</v>
      </c>
      <c r="BQ186" s="132"/>
      <c r="BR186" s="20">
        <f t="shared" si="968"/>
        <v>0</v>
      </c>
      <c r="BS186" s="133"/>
      <c r="BT186" s="131">
        <f t="shared" si="969"/>
        <v>1</v>
      </c>
      <c r="BU186" s="20">
        <f t="shared" si="970"/>
        <v>0</v>
      </c>
      <c r="BV186" s="132"/>
      <c r="BW186" s="134">
        <f t="shared" si="971"/>
        <v>0</v>
      </c>
      <c r="BX186" s="80">
        <f t="shared" si="972"/>
        <v>0</v>
      </c>
      <c r="BY186" s="249" t="str">
        <f t="shared" si="973"/>
        <v xml:space="preserve"> </v>
      </c>
      <c r="BZ186" s="135">
        <f t="shared" si="974"/>
        <v>0</v>
      </c>
      <c r="CA186" s="20">
        <f t="shared" si="975"/>
        <v>0</v>
      </c>
      <c r="CB186" s="21">
        <f t="shared" si="976"/>
        <v>0</v>
      </c>
      <c r="CC186" s="131">
        <f t="shared" si="923"/>
        <v>1</v>
      </c>
      <c r="CD186" s="20">
        <f t="shared" si="977"/>
        <v>0</v>
      </c>
      <c r="CE186" s="132"/>
      <c r="CF186" s="20">
        <f t="shared" si="978"/>
        <v>0</v>
      </c>
      <c r="CG186" s="133"/>
      <c r="CH186" s="131">
        <f t="shared" si="979"/>
        <v>1</v>
      </c>
      <c r="CI186" s="20">
        <f t="shared" si="980"/>
        <v>0</v>
      </c>
      <c r="CJ186" s="132"/>
      <c r="CK186" s="134">
        <f t="shared" si="981"/>
        <v>0</v>
      </c>
      <c r="CL186" s="80">
        <f t="shared" si="982"/>
        <v>0</v>
      </c>
      <c r="CM186" s="249" t="str">
        <f t="shared" si="983"/>
        <v xml:space="preserve"> </v>
      </c>
      <c r="CN186" s="135">
        <f t="shared" si="984"/>
        <v>0</v>
      </c>
      <c r="CO186" s="20">
        <f t="shared" si="985"/>
        <v>0</v>
      </c>
      <c r="CP186" s="21">
        <f t="shared" si="986"/>
        <v>0</v>
      </c>
      <c r="CQ186" s="131">
        <f t="shared" si="924"/>
        <v>1</v>
      </c>
      <c r="CR186" s="20">
        <f t="shared" si="987"/>
        <v>0</v>
      </c>
      <c r="CS186" s="132"/>
      <c r="CT186" s="20">
        <f t="shared" si="988"/>
        <v>0</v>
      </c>
      <c r="CU186" s="133"/>
      <c r="CV186" s="131">
        <f t="shared" si="989"/>
        <v>1</v>
      </c>
      <c r="CW186" s="20">
        <f t="shared" si="990"/>
        <v>0</v>
      </c>
      <c r="CX186" s="132"/>
      <c r="CY186" s="134">
        <f t="shared" si="991"/>
        <v>0</v>
      </c>
      <c r="CZ186" s="80">
        <f t="shared" si="992"/>
        <v>0</v>
      </c>
      <c r="DA186" s="249" t="str">
        <f t="shared" si="993"/>
        <v xml:space="preserve"> </v>
      </c>
      <c r="DB186" s="135">
        <f t="shared" si="994"/>
        <v>0</v>
      </c>
      <c r="DC186" s="20">
        <f t="shared" si="995"/>
        <v>0</v>
      </c>
      <c r="DD186" s="21">
        <f t="shared" si="996"/>
        <v>0</v>
      </c>
      <c r="DE186" s="131">
        <f t="shared" si="925"/>
        <v>1</v>
      </c>
      <c r="DF186" s="20">
        <f t="shared" si="997"/>
        <v>0</v>
      </c>
      <c r="DG186" s="132"/>
      <c r="DH186" s="20">
        <f t="shared" si="998"/>
        <v>0</v>
      </c>
      <c r="DI186" s="133"/>
      <c r="DJ186" s="131">
        <f t="shared" si="999"/>
        <v>1</v>
      </c>
      <c r="DK186" s="20">
        <f t="shared" si="1000"/>
        <v>0</v>
      </c>
      <c r="DL186" s="132"/>
      <c r="DM186" s="134">
        <f t="shared" si="1001"/>
        <v>0</v>
      </c>
      <c r="DN186" s="80">
        <f t="shared" si="1002"/>
        <v>0</v>
      </c>
      <c r="DO186" s="249" t="str">
        <f t="shared" si="1003"/>
        <v xml:space="preserve"> </v>
      </c>
      <c r="DP186" s="135">
        <f t="shared" si="1004"/>
        <v>0</v>
      </c>
      <c r="DQ186" s="20">
        <f t="shared" si="1005"/>
        <v>0</v>
      </c>
      <c r="DR186" s="21">
        <f t="shared" si="1006"/>
        <v>0</v>
      </c>
      <c r="DS186" s="131">
        <f t="shared" si="926"/>
        <v>1</v>
      </c>
      <c r="DT186" s="20">
        <f t="shared" si="1007"/>
        <v>0</v>
      </c>
      <c r="DU186" s="132"/>
      <c r="DV186" s="20">
        <f t="shared" si="1008"/>
        <v>0</v>
      </c>
      <c r="DW186" s="133"/>
      <c r="DX186" s="131">
        <f t="shared" si="1009"/>
        <v>1</v>
      </c>
      <c r="DY186" s="20">
        <f t="shared" si="1010"/>
        <v>0</v>
      </c>
      <c r="DZ186" s="132"/>
      <c r="EA186" s="134">
        <f t="shared" si="1011"/>
        <v>0</v>
      </c>
      <c r="EB186" s="80">
        <f t="shared" si="1012"/>
        <v>0</v>
      </c>
      <c r="EC186" s="249" t="str">
        <f t="shared" si="1013"/>
        <v xml:space="preserve"> </v>
      </c>
      <c r="ED186" s="135">
        <f t="shared" si="1014"/>
        <v>0</v>
      </c>
      <c r="EE186" s="20">
        <f t="shared" si="1015"/>
        <v>0</v>
      </c>
      <c r="EF186" s="21">
        <f t="shared" si="1016"/>
        <v>0</v>
      </c>
      <c r="EG186" s="131">
        <f t="shared" si="927"/>
        <v>1</v>
      </c>
      <c r="EH186" s="20">
        <f t="shared" si="1017"/>
        <v>0</v>
      </c>
      <c r="EI186" s="132"/>
      <c r="EJ186" s="20">
        <f t="shared" si="1018"/>
        <v>0</v>
      </c>
      <c r="EK186" s="133"/>
      <c r="EL186" s="131">
        <f t="shared" si="1019"/>
        <v>1</v>
      </c>
      <c r="EM186" s="20">
        <f t="shared" si="1020"/>
        <v>0</v>
      </c>
      <c r="EN186" s="132"/>
      <c r="EO186" s="134">
        <f t="shared" si="1021"/>
        <v>0</v>
      </c>
      <c r="EP186" s="80">
        <f t="shared" si="1022"/>
        <v>0</v>
      </c>
      <c r="EQ186" s="249" t="str">
        <f t="shared" si="1023"/>
        <v xml:space="preserve"> </v>
      </c>
      <c r="ER186" s="135">
        <f t="shared" si="1024"/>
        <v>0</v>
      </c>
      <c r="ES186" s="20">
        <f t="shared" si="1025"/>
        <v>0</v>
      </c>
      <c r="ET186" s="21">
        <f t="shared" si="1026"/>
        <v>0</v>
      </c>
      <c r="EU186" s="131">
        <f t="shared" si="928"/>
        <v>1</v>
      </c>
      <c r="EV186" s="20">
        <f t="shared" si="1027"/>
        <v>0</v>
      </c>
      <c r="EW186" s="132"/>
      <c r="EX186" s="20">
        <f t="shared" si="1028"/>
        <v>0</v>
      </c>
      <c r="EY186" s="133"/>
      <c r="EZ186" s="131">
        <f t="shared" si="1029"/>
        <v>1</v>
      </c>
      <c r="FA186" s="20">
        <f t="shared" si="1030"/>
        <v>0</v>
      </c>
      <c r="FB186" s="132"/>
      <c r="FC186" s="134">
        <f t="shared" si="1031"/>
        <v>0</v>
      </c>
      <c r="FD186" s="80">
        <f t="shared" si="1032"/>
        <v>0</v>
      </c>
      <c r="FE186" s="249" t="str">
        <f t="shared" si="1033"/>
        <v xml:space="preserve"> </v>
      </c>
      <c r="FO186" s="129" t="str">
        <f t="shared" si="917"/>
        <v>C/I</v>
      </c>
    </row>
    <row r="187" spans="2:171" x14ac:dyDescent="0.25">
      <c r="B187" s="130" t="s">
        <v>334</v>
      </c>
      <c r="C187" s="121"/>
      <c r="D187" s="241"/>
      <c r="E187" s="416" t="str">
        <f>'Pályáztatási szakasz'!E188:F188</f>
        <v>Költségelem megnevezés…</v>
      </c>
      <c r="F187" s="416"/>
      <c r="G187" s="250">
        <f>'Pályáztatási szakasz'!G188</f>
        <v>0</v>
      </c>
      <c r="H187" s="251">
        <f>'Pályáztatási szakasz'!AT188</f>
        <v>0</v>
      </c>
      <c r="I187" s="20">
        <f>'Pályáztatási szakasz'!AW188</f>
        <v>0</v>
      </c>
      <c r="J187" s="67">
        <f t="shared" si="918"/>
        <v>0</v>
      </c>
      <c r="K187" s="131">
        <f>'Pályáztatási szakasz'!AY188</f>
        <v>1</v>
      </c>
      <c r="L187" s="20">
        <f t="shared" si="929"/>
        <v>0</v>
      </c>
      <c r="M187" s="132"/>
      <c r="N187" s="20">
        <f t="shared" si="930"/>
        <v>0</v>
      </c>
      <c r="O187" s="133"/>
      <c r="P187" s="131">
        <f>'Pályáztatási szakasz'!BD188</f>
        <v>1</v>
      </c>
      <c r="Q187" s="20">
        <f t="shared" si="931"/>
        <v>0</v>
      </c>
      <c r="R187" s="132"/>
      <c r="S187" s="184">
        <f t="shared" si="932"/>
        <v>0</v>
      </c>
      <c r="T187" s="40">
        <f>'Pályáztatási szakasz'!W188</f>
        <v>0</v>
      </c>
      <c r="U187" s="249" t="str">
        <f t="shared" si="933"/>
        <v xml:space="preserve"> </v>
      </c>
      <c r="V187" s="135">
        <f t="shared" si="934"/>
        <v>0</v>
      </c>
      <c r="W187" s="20">
        <f t="shared" si="935"/>
        <v>0</v>
      </c>
      <c r="X187" s="21">
        <f t="shared" si="936"/>
        <v>0</v>
      </c>
      <c r="Y187" s="131">
        <f t="shared" si="919"/>
        <v>1</v>
      </c>
      <c r="Z187" s="20">
        <f t="shared" si="937"/>
        <v>0</v>
      </c>
      <c r="AA187" s="132"/>
      <c r="AB187" s="20">
        <f t="shared" si="938"/>
        <v>0</v>
      </c>
      <c r="AC187" s="133"/>
      <c r="AD187" s="131">
        <f t="shared" si="939"/>
        <v>1</v>
      </c>
      <c r="AE187" s="20">
        <f t="shared" si="940"/>
        <v>0</v>
      </c>
      <c r="AF187" s="132"/>
      <c r="AG187" s="134">
        <f t="shared" si="941"/>
        <v>0</v>
      </c>
      <c r="AH187" s="80">
        <f t="shared" si="942"/>
        <v>0</v>
      </c>
      <c r="AI187" s="249" t="str">
        <f t="shared" si="943"/>
        <v xml:space="preserve"> </v>
      </c>
      <c r="AJ187" s="135">
        <f t="shared" si="944"/>
        <v>0</v>
      </c>
      <c r="AK187" s="20">
        <f t="shared" si="945"/>
        <v>0</v>
      </c>
      <c r="AL187" s="21">
        <f t="shared" si="946"/>
        <v>0</v>
      </c>
      <c r="AM187" s="131">
        <f t="shared" si="920"/>
        <v>1</v>
      </c>
      <c r="AN187" s="20">
        <f t="shared" si="947"/>
        <v>0</v>
      </c>
      <c r="AO187" s="132"/>
      <c r="AP187" s="20">
        <f t="shared" si="948"/>
        <v>0</v>
      </c>
      <c r="AQ187" s="133"/>
      <c r="AR187" s="131">
        <f t="shared" si="949"/>
        <v>1</v>
      </c>
      <c r="AS187" s="20">
        <f t="shared" si="950"/>
        <v>0</v>
      </c>
      <c r="AT187" s="132"/>
      <c r="AU187" s="134">
        <f t="shared" si="951"/>
        <v>0</v>
      </c>
      <c r="AV187" s="80">
        <f t="shared" si="952"/>
        <v>0</v>
      </c>
      <c r="AW187" s="249" t="str">
        <f t="shared" si="953"/>
        <v xml:space="preserve"> </v>
      </c>
      <c r="AX187" s="135">
        <f t="shared" si="954"/>
        <v>0</v>
      </c>
      <c r="AY187" s="20">
        <f t="shared" si="955"/>
        <v>0</v>
      </c>
      <c r="AZ187" s="21">
        <f t="shared" si="956"/>
        <v>0</v>
      </c>
      <c r="BA187" s="131">
        <f t="shared" si="921"/>
        <v>1</v>
      </c>
      <c r="BB187" s="20">
        <f t="shared" si="957"/>
        <v>0</v>
      </c>
      <c r="BC187" s="132"/>
      <c r="BD187" s="20">
        <f t="shared" si="958"/>
        <v>0</v>
      </c>
      <c r="BE187" s="133"/>
      <c r="BF187" s="131">
        <f t="shared" si="959"/>
        <v>1</v>
      </c>
      <c r="BG187" s="20">
        <f t="shared" si="960"/>
        <v>0</v>
      </c>
      <c r="BH187" s="132"/>
      <c r="BI187" s="134">
        <f t="shared" si="961"/>
        <v>0</v>
      </c>
      <c r="BJ187" s="80">
        <f t="shared" si="962"/>
        <v>0</v>
      </c>
      <c r="BK187" s="249" t="str">
        <f t="shared" si="963"/>
        <v xml:space="preserve"> </v>
      </c>
      <c r="BL187" s="135">
        <f t="shared" si="964"/>
        <v>0</v>
      </c>
      <c r="BM187" s="20">
        <f t="shared" si="965"/>
        <v>0</v>
      </c>
      <c r="BN187" s="21">
        <f t="shared" si="966"/>
        <v>0</v>
      </c>
      <c r="BO187" s="131">
        <f t="shared" si="922"/>
        <v>1</v>
      </c>
      <c r="BP187" s="20">
        <f t="shared" si="967"/>
        <v>0</v>
      </c>
      <c r="BQ187" s="132"/>
      <c r="BR187" s="20">
        <f t="shared" si="968"/>
        <v>0</v>
      </c>
      <c r="BS187" s="133"/>
      <c r="BT187" s="131">
        <f t="shared" si="969"/>
        <v>1</v>
      </c>
      <c r="BU187" s="20">
        <f t="shared" si="970"/>
        <v>0</v>
      </c>
      <c r="BV187" s="132"/>
      <c r="BW187" s="134">
        <f t="shared" si="971"/>
        <v>0</v>
      </c>
      <c r="BX187" s="80">
        <f t="shared" si="972"/>
        <v>0</v>
      </c>
      <c r="BY187" s="249" t="str">
        <f t="shared" si="973"/>
        <v xml:space="preserve"> </v>
      </c>
      <c r="BZ187" s="135">
        <f t="shared" si="974"/>
        <v>0</v>
      </c>
      <c r="CA187" s="20">
        <f t="shared" si="975"/>
        <v>0</v>
      </c>
      <c r="CB187" s="21">
        <f t="shared" si="976"/>
        <v>0</v>
      </c>
      <c r="CC187" s="131">
        <f t="shared" si="923"/>
        <v>1</v>
      </c>
      <c r="CD187" s="20">
        <f t="shared" si="977"/>
        <v>0</v>
      </c>
      <c r="CE187" s="132"/>
      <c r="CF187" s="20">
        <f t="shared" si="978"/>
        <v>0</v>
      </c>
      <c r="CG187" s="133"/>
      <c r="CH187" s="131">
        <f t="shared" si="979"/>
        <v>1</v>
      </c>
      <c r="CI187" s="20">
        <f t="shared" si="980"/>
        <v>0</v>
      </c>
      <c r="CJ187" s="132"/>
      <c r="CK187" s="134">
        <f t="shared" si="981"/>
        <v>0</v>
      </c>
      <c r="CL187" s="80">
        <f t="shared" si="982"/>
        <v>0</v>
      </c>
      <c r="CM187" s="249" t="str">
        <f t="shared" si="983"/>
        <v xml:space="preserve"> </v>
      </c>
      <c r="CN187" s="135">
        <f t="shared" si="984"/>
        <v>0</v>
      </c>
      <c r="CO187" s="20">
        <f t="shared" si="985"/>
        <v>0</v>
      </c>
      <c r="CP187" s="21">
        <f t="shared" si="986"/>
        <v>0</v>
      </c>
      <c r="CQ187" s="131">
        <f t="shared" si="924"/>
        <v>1</v>
      </c>
      <c r="CR187" s="20">
        <f t="shared" si="987"/>
        <v>0</v>
      </c>
      <c r="CS187" s="132"/>
      <c r="CT187" s="20">
        <f t="shared" si="988"/>
        <v>0</v>
      </c>
      <c r="CU187" s="133"/>
      <c r="CV187" s="131">
        <f t="shared" si="989"/>
        <v>1</v>
      </c>
      <c r="CW187" s="20">
        <f t="shared" si="990"/>
        <v>0</v>
      </c>
      <c r="CX187" s="132"/>
      <c r="CY187" s="134">
        <f t="shared" si="991"/>
        <v>0</v>
      </c>
      <c r="CZ187" s="80">
        <f t="shared" si="992"/>
        <v>0</v>
      </c>
      <c r="DA187" s="249" t="str">
        <f t="shared" si="993"/>
        <v xml:space="preserve"> </v>
      </c>
      <c r="DB187" s="135">
        <f t="shared" si="994"/>
        <v>0</v>
      </c>
      <c r="DC187" s="20">
        <f t="shared" si="995"/>
        <v>0</v>
      </c>
      <c r="DD187" s="21">
        <f t="shared" si="996"/>
        <v>0</v>
      </c>
      <c r="DE187" s="131">
        <f t="shared" si="925"/>
        <v>1</v>
      </c>
      <c r="DF187" s="20">
        <f t="shared" si="997"/>
        <v>0</v>
      </c>
      <c r="DG187" s="132"/>
      <c r="DH187" s="20">
        <f t="shared" si="998"/>
        <v>0</v>
      </c>
      <c r="DI187" s="133"/>
      <c r="DJ187" s="131">
        <f t="shared" si="999"/>
        <v>1</v>
      </c>
      <c r="DK187" s="20">
        <f t="shared" si="1000"/>
        <v>0</v>
      </c>
      <c r="DL187" s="132"/>
      <c r="DM187" s="134">
        <f t="shared" si="1001"/>
        <v>0</v>
      </c>
      <c r="DN187" s="80">
        <f t="shared" si="1002"/>
        <v>0</v>
      </c>
      <c r="DO187" s="249" t="str">
        <f t="shared" si="1003"/>
        <v xml:space="preserve"> </v>
      </c>
      <c r="DP187" s="135">
        <f t="shared" si="1004"/>
        <v>0</v>
      </c>
      <c r="DQ187" s="20">
        <f t="shared" si="1005"/>
        <v>0</v>
      </c>
      <c r="DR187" s="21">
        <f t="shared" si="1006"/>
        <v>0</v>
      </c>
      <c r="DS187" s="131">
        <f t="shared" si="926"/>
        <v>1</v>
      </c>
      <c r="DT187" s="20">
        <f t="shared" si="1007"/>
        <v>0</v>
      </c>
      <c r="DU187" s="132"/>
      <c r="DV187" s="20">
        <f t="shared" si="1008"/>
        <v>0</v>
      </c>
      <c r="DW187" s="133"/>
      <c r="DX187" s="131">
        <f t="shared" si="1009"/>
        <v>1</v>
      </c>
      <c r="DY187" s="20">
        <f t="shared" si="1010"/>
        <v>0</v>
      </c>
      <c r="DZ187" s="132"/>
      <c r="EA187" s="134">
        <f t="shared" si="1011"/>
        <v>0</v>
      </c>
      <c r="EB187" s="80">
        <f t="shared" si="1012"/>
        <v>0</v>
      </c>
      <c r="EC187" s="249" t="str">
        <f t="shared" si="1013"/>
        <v xml:space="preserve"> </v>
      </c>
      <c r="ED187" s="135">
        <f t="shared" si="1014"/>
        <v>0</v>
      </c>
      <c r="EE187" s="20">
        <f t="shared" si="1015"/>
        <v>0</v>
      </c>
      <c r="EF187" s="21">
        <f t="shared" si="1016"/>
        <v>0</v>
      </c>
      <c r="EG187" s="131">
        <f t="shared" si="927"/>
        <v>1</v>
      </c>
      <c r="EH187" s="20">
        <f t="shared" si="1017"/>
        <v>0</v>
      </c>
      <c r="EI187" s="132"/>
      <c r="EJ187" s="20">
        <f t="shared" si="1018"/>
        <v>0</v>
      </c>
      <c r="EK187" s="133"/>
      <c r="EL187" s="131">
        <f t="shared" si="1019"/>
        <v>1</v>
      </c>
      <c r="EM187" s="20">
        <f t="shared" si="1020"/>
        <v>0</v>
      </c>
      <c r="EN187" s="132"/>
      <c r="EO187" s="134">
        <f t="shared" si="1021"/>
        <v>0</v>
      </c>
      <c r="EP187" s="80">
        <f t="shared" si="1022"/>
        <v>0</v>
      </c>
      <c r="EQ187" s="249" t="str">
        <f t="shared" si="1023"/>
        <v xml:space="preserve"> </v>
      </c>
      <c r="ER187" s="135">
        <f t="shared" si="1024"/>
        <v>0</v>
      </c>
      <c r="ES187" s="20">
        <f t="shared" si="1025"/>
        <v>0</v>
      </c>
      <c r="ET187" s="21">
        <f t="shared" si="1026"/>
        <v>0</v>
      </c>
      <c r="EU187" s="131">
        <f t="shared" si="928"/>
        <v>1</v>
      </c>
      <c r="EV187" s="20">
        <f t="shared" si="1027"/>
        <v>0</v>
      </c>
      <c r="EW187" s="132"/>
      <c r="EX187" s="20">
        <f t="shared" si="1028"/>
        <v>0</v>
      </c>
      <c r="EY187" s="133"/>
      <c r="EZ187" s="131">
        <f t="shared" si="1029"/>
        <v>1</v>
      </c>
      <c r="FA187" s="20">
        <f t="shared" si="1030"/>
        <v>0</v>
      </c>
      <c r="FB187" s="132"/>
      <c r="FC187" s="134">
        <f t="shared" si="1031"/>
        <v>0</v>
      </c>
      <c r="FD187" s="80">
        <f t="shared" si="1032"/>
        <v>0</v>
      </c>
      <c r="FE187" s="249" t="str">
        <f t="shared" si="1033"/>
        <v xml:space="preserve"> </v>
      </c>
      <c r="FO187" s="129" t="str">
        <f t="shared" si="917"/>
        <v>C/I</v>
      </c>
    </row>
    <row r="188" spans="2:171" x14ac:dyDescent="0.25">
      <c r="B188" s="130" t="s">
        <v>335</v>
      </c>
      <c r="C188" s="121"/>
      <c r="D188" s="241"/>
      <c r="E188" s="416" t="str">
        <f>'Pályáztatási szakasz'!E189:F189</f>
        <v>Költségelem megnevezés…</v>
      </c>
      <c r="F188" s="416"/>
      <c r="G188" s="250">
        <f>'Pályáztatási szakasz'!G189</f>
        <v>0</v>
      </c>
      <c r="H188" s="251">
        <f>'Pályáztatási szakasz'!AT189</f>
        <v>0</v>
      </c>
      <c r="I188" s="20">
        <f>'Pályáztatási szakasz'!AW189</f>
        <v>0</v>
      </c>
      <c r="J188" s="67">
        <f t="shared" si="918"/>
        <v>0</v>
      </c>
      <c r="K188" s="131">
        <f>'Pályáztatási szakasz'!AY189</f>
        <v>1</v>
      </c>
      <c r="L188" s="20">
        <f t="shared" si="929"/>
        <v>0</v>
      </c>
      <c r="M188" s="132"/>
      <c r="N188" s="20">
        <f t="shared" si="930"/>
        <v>0</v>
      </c>
      <c r="O188" s="133"/>
      <c r="P188" s="131">
        <f>'Pályáztatási szakasz'!BD189</f>
        <v>1</v>
      </c>
      <c r="Q188" s="20">
        <f t="shared" si="931"/>
        <v>0</v>
      </c>
      <c r="R188" s="132"/>
      <c r="S188" s="184">
        <f t="shared" si="932"/>
        <v>0</v>
      </c>
      <c r="T188" s="40">
        <f>'Pályáztatási szakasz'!W189</f>
        <v>0</v>
      </c>
      <c r="U188" s="249" t="str">
        <f t="shared" si="933"/>
        <v xml:space="preserve"> </v>
      </c>
      <c r="V188" s="135">
        <f t="shared" si="934"/>
        <v>0</v>
      </c>
      <c r="W188" s="20">
        <f t="shared" si="935"/>
        <v>0</v>
      </c>
      <c r="X188" s="21">
        <f t="shared" si="936"/>
        <v>0</v>
      </c>
      <c r="Y188" s="131">
        <f t="shared" si="919"/>
        <v>1</v>
      </c>
      <c r="Z188" s="20">
        <f t="shared" si="937"/>
        <v>0</v>
      </c>
      <c r="AA188" s="132"/>
      <c r="AB188" s="20">
        <f t="shared" si="938"/>
        <v>0</v>
      </c>
      <c r="AC188" s="133"/>
      <c r="AD188" s="131">
        <f t="shared" si="939"/>
        <v>1</v>
      </c>
      <c r="AE188" s="20">
        <f t="shared" si="940"/>
        <v>0</v>
      </c>
      <c r="AF188" s="132"/>
      <c r="AG188" s="134">
        <f t="shared" si="941"/>
        <v>0</v>
      </c>
      <c r="AH188" s="80">
        <f t="shared" si="942"/>
        <v>0</v>
      </c>
      <c r="AI188" s="249" t="str">
        <f t="shared" si="943"/>
        <v xml:space="preserve"> </v>
      </c>
      <c r="AJ188" s="135">
        <f t="shared" si="944"/>
        <v>0</v>
      </c>
      <c r="AK188" s="20">
        <f t="shared" si="945"/>
        <v>0</v>
      </c>
      <c r="AL188" s="21">
        <f t="shared" si="946"/>
        <v>0</v>
      </c>
      <c r="AM188" s="131">
        <f t="shared" si="920"/>
        <v>1</v>
      </c>
      <c r="AN188" s="20">
        <f t="shared" si="947"/>
        <v>0</v>
      </c>
      <c r="AO188" s="132"/>
      <c r="AP188" s="20">
        <f t="shared" si="948"/>
        <v>0</v>
      </c>
      <c r="AQ188" s="133"/>
      <c r="AR188" s="131">
        <f t="shared" si="949"/>
        <v>1</v>
      </c>
      <c r="AS188" s="20">
        <f t="shared" si="950"/>
        <v>0</v>
      </c>
      <c r="AT188" s="132"/>
      <c r="AU188" s="134">
        <f t="shared" si="951"/>
        <v>0</v>
      </c>
      <c r="AV188" s="80">
        <f t="shared" si="952"/>
        <v>0</v>
      </c>
      <c r="AW188" s="249" t="str">
        <f t="shared" si="953"/>
        <v xml:space="preserve"> </v>
      </c>
      <c r="AX188" s="135">
        <f t="shared" si="954"/>
        <v>0</v>
      </c>
      <c r="AY188" s="20">
        <f t="shared" si="955"/>
        <v>0</v>
      </c>
      <c r="AZ188" s="21">
        <f t="shared" si="956"/>
        <v>0</v>
      </c>
      <c r="BA188" s="131">
        <f t="shared" si="921"/>
        <v>1</v>
      </c>
      <c r="BB188" s="20">
        <f t="shared" si="957"/>
        <v>0</v>
      </c>
      <c r="BC188" s="132"/>
      <c r="BD188" s="20">
        <f t="shared" si="958"/>
        <v>0</v>
      </c>
      <c r="BE188" s="133"/>
      <c r="BF188" s="131">
        <f t="shared" si="959"/>
        <v>1</v>
      </c>
      <c r="BG188" s="20">
        <f t="shared" si="960"/>
        <v>0</v>
      </c>
      <c r="BH188" s="132"/>
      <c r="BI188" s="134">
        <f t="shared" si="961"/>
        <v>0</v>
      </c>
      <c r="BJ188" s="80">
        <f t="shared" si="962"/>
        <v>0</v>
      </c>
      <c r="BK188" s="249" t="str">
        <f t="shared" si="963"/>
        <v xml:space="preserve"> </v>
      </c>
      <c r="BL188" s="135">
        <f t="shared" si="964"/>
        <v>0</v>
      </c>
      <c r="BM188" s="20">
        <f t="shared" si="965"/>
        <v>0</v>
      </c>
      <c r="BN188" s="21">
        <f t="shared" si="966"/>
        <v>0</v>
      </c>
      <c r="BO188" s="131">
        <f t="shared" si="922"/>
        <v>1</v>
      </c>
      <c r="BP188" s="20">
        <f t="shared" si="967"/>
        <v>0</v>
      </c>
      <c r="BQ188" s="132"/>
      <c r="BR188" s="20">
        <f t="shared" si="968"/>
        <v>0</v>
      </c>
      <c r="BS188" s="133"/>
      <c r="BT188" s="131">
        <f t="shared" si="969"/>
        <v>1</v>
      </c>
      <c r="BU188" s="20">
        <f t="shared" si="970"/>
        <v>0</v>
      </c>
      <c r="BV188" s="132"/>
      <c r="BW188" s="134">
        <f t="shared" si="971"/>
        <v>0</v>
      </c>
      <c r="BX188" s="80">
        <f t="shared" si="972"/>
        <v>0</v>
      </c>
      <c r="BY188" s="249" t="str">
        <f t="shared" si="973"/>
        <v xml:space="preserve"> </v>
      </c>
      <c r="BZ188" s="135">
        <f t="shared" si="974"/>
        <v>0</v>
      </c>
      <c r="CA188" s="20">
        <f t="shared" si="975"/>
        <v>0</v>
      </c>
      <c r="CB188" s="21">
        <f t="shared" si="976"/>
        <v>0</v>
      </c>
      <c r="CC188" s="131">
        <f t="shared" si="923"/>
        <v>1</v>
      </c>
      <c r="CD188" s="20">
        <f t="shared" si="977"/>
        <v>0</v>
      </c>
      <c r="CE188" s="132"/>
      <c r="CF188" s="20">
        <f t="shared" si="978"/>
        <v>0</v>
      </c>
      <c r="CG188" s="133"/>
      <c r="CH188" s="131">
        <f t="shared" si="979"/>
        <v>1</v>
      </c>
      <c r="CI188" s="20">
        <f t="shared" si="980"/>
        <v>0</v>
      </c>
      <c r="CJ188" s="132"/>
      <c r="CK188" s="134">
        <f t="shared" si="981"/>
        <v>0</v>
      </c>
      <c r="CL188" s="80">
        <f t="shared" si="982"/>
        <v>0</v>
      </c>
      <c r="CM188" s="249" t="str">
        <f t="shared" si="983"/>
        <v xml:space="preserve"> </v>
      </c>
      <c r="CN188" s="135">
        <f t="shared" si="984"/>
        <v>0</v>
      </c>
      <c r="CO188" s="20">
        <f t="shared" si="985"/>
        <v>0</v>
      </c>
      <c r="CP188" s="21">
        <f t="shared" si="986"/>
        <v>0</v>
      </c>
      <c r="CQ188" s="131">
        <f t="shared" si="924"/>
        <v>1</v>
      </c>
      <c r="CR188" s="20">
        <f t="shared" si="987"/>
        <v>0</v>
      </c>
      <c r="CS188" s="132"/>
      <c r="CT188" s="20">
        <f t="shared" si="988"/>
        <v>0</v>
      </c>
      <c r="CU188" s="133"/>
      <c r="CV188" s="131">
        <f t="shared" si="989"/>
        <v>1</v>
      </c>
      <c r="CW188" s="20">
        <f t="shared" si="990"/>
        <v>0</v>
      </c>
      <c r="CX188" s="132"/>
      <c r="CY188" s="134">
        <f t="shared" si="991"/>
        <v>0</v>
      </c>
      <c r="CZ188" s="80">
        <f t="shared" si="992"/>
        <v>0</v>
      </c>
      <c r="DA188" s="249" t="str">
        <f t="shared" si="993"/>
        <v xml:space="preserve"> </v>
      </c>
      <c r="DB188" s="135">
        <f t="shared" si="994"/>
        <v>0</v>
      </c>
      <c r="DC188" s="20">
        <f t="shared" si="995"/>
        <v>0</v>
      </c>
      <c r="DD188" s="21">
        <f t="shared" si="996"/>
        <v>0</v>
      </c>
      <c r="DE188" s="131">
        <f t="shared" si="925"/>
        <v>1</v>
      </c>
      <c r="DF188" s="20">
        <f t="shared" si="997"/>
        <v>0</v>
      </c>
      <c r="DG188" s="132"/>
      <c r="DH188" s="20">
        <f t="shared" si="998"/>
        <v>0</v>
      </c>
      <c r="DI188" s="133"/>
      <c r="DJ188" s="131">
        <f t="shared" si="999"/>
        <v>1</v>
      </c>
      <c r="DK188" s="20">
        <f t="shared" si="1000"/>
        <v>0</v>
      </c>
      <c r="DL188" s="132"/>
      <c r="DM188" s="134">
        <f t="shared" si="1001"/>
        <v>0</v>
      </c>
      <c r="DN188" s="80">
        <f t="shared" si="1002"/>
        <v>0</v>
      </c>
      <c r="DO188" s="249" t="str">
        <f t="shared" si="1003"/>
        <v xml:space="preserve"> </v>
      </c>
      <c r="DP188" s="135">
        <f t="shared" si="1004"/>
        <v>0</v>
      </c>
      <c r="DQ188" s="20">
        <f t="shared" si="1005"/>
        <v>0</v>
      </c>
      <c r="DR188" s="21">
        <f t="shared" si="1006"/>
        <v>0</v>
      </c>
      <c r="DS188" s="131">
        <f t="shared" si="926"/>
        <v>1</v>
      </c>
      <c r="DT188" s="20">
        <f t="shared" si="1007"/>
        <v>0</v>
      </c>
      <c r="DU188" s="132"/>
      <c r="DV188" s="20">
        <f t="shared" si="1008"/>
        <v>0</v>
      </c>
      <c r="DW188" s="133"/>
      <c r="DX188" s="131">
        <f t="shared" si="1009"/>
        <v>1</v>
      </c>
      <c r="DY188" s="20">
        <f t="shared" si="1010"/>
        <v>0</v>
      </c>
      <c r="DZ188" s="132"/>
      <c r="EA188" s="134">
        <f t="shared" si="1011"/>
        <v>0</v>
      </c>
      <c r="EB188" s="80">
        <f t="shared" si="1012"/>
        <v>0</v>
      </c>
      <c r="EC188" s="249" t="str">
        <f t="shared" si="1013"/>
        <v xml:space="preserve"> </v>
      </c>
      <c r="ED188" s="135">
        <f t="shared" si="1014"/>
        <v>0</v>
      </c>
      <c r="EE188" s="20">
        <f t="shared" si="1015"/>
        <v>0</v>
      </c>
      <c r="EF188" s="21">
        <f t="shared" si="1016"/>
        <v>0</v>
      </c>
      <c r="EG188" s="131">
        <f t="shared" si="927"/>
        <v>1</v>
      </c>
      <c r="EH188" s="20">
        <f t="shared" si="1017"/>
        <v>0</v>
      </c>
      <c r="EI188" s="132"/>
      <c r="EJ188" s="20">
        <f t="shared" si="1018"/>
        <v>0</v>
      </c>
      <c r="EK188" s="133"/>
      <c r="EL188" s="131">
        <f t="shared" si="1019"/>
        <v>1</v>
      </c>
      <c r="EM188" s="20">
        <f t="shared" si="1020"/>
        <v>0</v>
      </c>
      <c r="EN188" s="132"/>
      <c r="EO188" s="134">
        <f t="shared" si="1021"/>
        <v>0</v>
      </c>
      <c r="EP188" s="80">
        <f t="shared" si="1022"/>
        <v>0</v>
      </c>
      <c r="EQ188" s="249" t="str">
        <f t="shared" si="1023"/>
        <v xml:space="preserve"> </v>
      </c>
      <c r="ER188" s="135">
        <f t="shared" si="1024"/>
        <v>0</v>
      </c>
      <c r="ES188" s="20">
        <f t="shared" si="1025"/>
        <v>0</v>
      </c>
      <c r="ET188" s="21">
        <f t="shared" si="1026"/>
        <v>0</v>
      </c>
      <c r="EU188" s="131">
        <f t="shared" si="928"/>
        <v>1</v>
      </c>
      <c r="EV188" s="20">
        <f t="shared" si="1027"/>
        <v>0</v>
      </c>
      <c r="EW188" s="132"/>
      <c r="EX188" s="20">
        <f t="shared" si="1028"/>
        <v>0</v>
      </c>
      <c r="EY188" s="133"/>
      <c r="EZ188" s="131">
        <f t="shared" si="1029"/>
        <v>1</v>
      </c>
      <c r="FA188" s="20">
        <f t="shared" si="1030"/>
        <v>0</v>
      </c>
      <c r="FB188" s="132"/>
      <c r="FC188" s="134">
        <f t="shared" si="1031"/>
        <v>0</v>
      </c>
      <c r="FD188" s="80">
        <f t="shared" si="1032"/>
        <v>0</v>
      </c>
      <c r="FE188" s="249" t="str">
        <f t="shared" si="1033"/>
        <v xml:space="preserve"> </v>
      </c>
      <c r="FO188" s="129" t="str">
        <f t="shared" ref="FO188:FO198" si="1034">+IF(LEFT(RIGHT(B188,3),1)="/",SUBSTITUTE(B188,RIGHT(B188,3),""),"")</f>
        <v>C/I</v>
      </c>
    </row>
    <row r="189" spans="2:171" x14ac:dyDescent="0.25">
      <c r="B189" s="130" t="s">
        <v>336</v>
      </c>
      <c r="C189" s="121"/>
      <c r="D189" s="241"/>
      <c r="E189" s="416" t="str">
        <f>'Pályáztatási szakasz'!E190:F190</f>
        <v>Költségelem megnevezés…</v>
      </c>
      <c r="F189" s="416"/>
      <c r="G189" s="250">
        <f>'Pályáztatási szakasz'!G190</f>
        <v>0</v>
      </c>
      <c r="H189" s="251">
        <f>'Pályáztatási szakasz'!AT190</f>
        <v>0</v>
      </c>
      <c r="I189" s="20">
        <f>'Pályáztatási szakasz'!AW190</f>
        <v>0</v>
      </c>
      <c r="J189" s="67">
        <f t="shared" si="918"/>
        <v>0</v>
      </c>
      <c r="K189" s="131">
        <f>'Pályáztatási szakasz'!AY190</f>
        <v>1</v>
      </c>
      <c r="L189" s="20">
        <f t="shared" si="929"/>
        <v>0</v>
      </c>
      <c r="M189" s="132"/>
      <c r="N189" s="20">
        <f t="shared" si="930"/>
        <v>0</v>
      </c>
      <c r="O189" s="133"/>
      <c r="P189" s="131">
        <f>'Pályáztatási szakasz'!BD190</f>
        <v>1</v>
      </c>
      <c r="Q189" s="20">
        <f t="shared" si="931"/>
        <v>0</v>
      </c>
      <c r="R189" s="132"/>
      <c r="S189" s="184">
        <f t="shared" si="932"/>
        <v>0</v>
      </c>
      <c r="T189" s="40">
        <f>'Pályáztatási szakasz'!W190</f>
        <v>0</v>
      </c>
      <c r="U189" s="249" t="str">
        <f t="shared" si="933"/>
        <v xml:space="preserve"> </v>
      </c>
      <c r="V189" s="135">
        <f t="shared" si="934"/>
        <v>0</v>
      </c>
      <c r="W189" s="20">
        <f t="shared" si="935"/>
        <v>0</v>
      </c>
      <c r="X189" s="21">
        <f t="shared" si="936"/>
        <v>0</v>
      </c>
      <c r="Y189" s="131">
        <f t="shared" si="919"/>
        <v>1</v>
      </c>
      <c r="Z189" s="20">
        <f t="shared" si="937"/>
        <v>0</v>
      </c>
      <c r="AA189" s="132"/>
      <c r="AB189" s="20">
        <f t="shared" si="938"/>
        <v>0</v>
      </c>
      <c r="AC189" s="133"/>
      <c r="AD189" s="131">
        <f t="shared" si="939"/>
        <v>1</v>
      </c>
      <c r="AE189" s="20">
        <f t="shared" si="940"/>
        <v>0</v>
      </c>
      <c r="AF189" s="132"/>
      <c r="AG189" s="134">
        <f t="shared" si="941"/>
        <v>0</v>
      </c>
      <c r="AH189" s="80">
        <f t="shared" si="942"/>
        <v>0</v>
      </c>
      <c r="AI189" s="249" t="str">
        <f t="shared" si="943"/>
        <v xml:space="preserve"> </v>
      </c>
      <c r="AJ189" s="135">
        <f t="shared" si="944"/>
        <v>0</v>
      </c>
      <c r="AK189" s="20">
        <f t="shared" si="945"/>
        <v>0</v>
      </c>
      <c r="AL189" s="21">
        <f t="shared" si="946"/>
        <v>0</v>
      </c>
      <c r="AM189" s="131">
        <f t="shared" si="920"/>
        <v>1</v>
      </c>
      <c r="AN189" s="20">
        <f t="shared" si="947"/>
        <v>0</v>
      </c>
      <c r="AO189" s="132"/>
      <c r="AP189" s="20">
        <f t="shared" si="948"/>
        <v>0</v>
      </c>
      <c r="AQ189" s="133"/>
      <c r="AR189" s="131">
        <f t="shared" si="949"/>
        <v>1</v>
      </c>
      <c r="AS189" s="20">
        <f t="shared" si="950"/>
        <v>0</v>
      </c>
      <c r="AT189" s="132"/>
      <c r="AU189" s="134">
        <f t="shared" si="951"/>
        <v>0</v>
      </c>
      <c r="AV189" s="80">
        <f t="shared" si="952"/>
        <v>0</v>
      </c>
      <c r="AW189" s="249" t="str">
        <f t="shared" si="953"/>
        <v xml:space="preserve"> </v>
      </c>
      <c r="AX189" s="135">
        <f t="shared" si="954"/>
        <v>0</v>
      </c>
      <c r="AY189" s="20">
        <f t="shared" si="955"/>
        <v>0</v>
      </c>
      <c r="AZ189" s="21">
        <f t="shared" si="956"/>
        <v>0</v>
      </c>
      <c r="BA189" s="131">
        <f t="shared" si="921"/>
        <v>1</v>
      </c>
      <c r="BB189" s="20">
        <f t="shared" si="957"/>
        <v>0</v>
      </c>
      <c r="BC189" s="132"/>
      <c r="BD189" s="20">
        <f t="shared" si="958"/>
        <v>0</v>
      </c>
      <c r="BE189" s="133"/>
      <c r="BF189" s="131">
        <f t="shared" si="959"/>
        <v>1</v>
      </c>
      <c r="BG189" s="20">
        <f t="shared" si="960"/>
        <v>0</v>
      </c>
      <c r="BH189" s="132"/>
      <c r="BI189" s="134">
        <f t="shared" si="961"/>
        <v>0</v>
      </c>
      <c r="BJ189" s="80">
        <f t="shared" si="962"/>
        <v>0</v>
      </c>
      <c r="BK189" s="249" t="str">
        <f t="shared" si="963"/>
        <v xml:space="preserve"> </v>
      </c>
      <c r="BL189" s="135">
        <f t="shared" si="964"/>
        <v>0</v>
      </c>
      <c r="BM189" s="20">
        <f t="shared" si="965"/>
        <v>0</v>
      </c>
      <c r="BN189" s="21">
        <f t="shared" si="966"/>
        <v>0</v>
      </c>
      <c r="BO189" s="131">
        <f t="shared" si="922"/>
        <v>1</v>
      </c>
      <c r="BP189" s="20">
        <f t="shared" si="967"/>
        <v>0</v>
      </c>
      <c r="BQ189" s="132"/>
      <c r="BR189" s="20">
        <f t="shared" si="968"/>
        <v>0</v>
      </c>
      <c r="BS189" s="133"/>
      <c r="BT189" s="131">
        <f t="shared" si="969"/>
        <v>1</v>
      </c>
      <c r="BU189" s="20">
        <f t="shared" si="970"/>
        <v>0</v>
      </c>
      <c r="BV189" s="132"/>
      <c r="BW189" s="134">
        <f t="shared" si="971"/>
        <v>0</v>
      </c>
      <c r="BX189" s="80">
        <f t="shared" si="972"/>
        <v>0</v>
      </c>
      <c r="BY189" s="249" t="str">
        <f t="shared" si="973"/>
        <v xml:space="preserve"> </v>
      </c>
      <c r="BZ189" s="135">
        <f t="shared" si="974"/>
        <v>0</v>
      </c>
      <c r="CA189" s="20">
        <f t="shared" si="975"/>
        <v>0</v>
      </c>
      <c r="CB189" s="21">
        <f t="shared" si="976"/>
        <v>0</v>
      </c>
      <c r="CC189" s="131">
        <f t="shared" si="923"/>
        <v>1</v>
      </c>
      <c r="CD189" s="20">
        <f t="shared" si="977"/>
        <v>0</v>
      </c>
      <c r="CE189" s="132"/>
      <c r="CF189" s="20">
        <f t="shared" si="978"/>
        <v>0</v>
      </c>
      <c r="CG189" s="133"/>
      <c r="CH189" s="131">
        <f t="shared" si="979"/>
        <v>1</v>
      </c>
      <c r="CI189" s="20">
        <f t="shared" si="980"/>
        <v>0</v>
      </c>
      <c r="CJ189" s="132"/>
      <c r="CK189" s="134">
        <f t="shared" si="981"/>
        <v>0</v>
      </c>
      <c r="CL189" s="80">
        <f t="shared" si="982"/>
        <v>0</v>
      </c>
      <c r="CM189" s="249" t="str">
        <f t="shared" si="983"/>
        <v xml:space="preserve"> </v>
      </c>
      <c r="CN189" s="135">
        <f t="shared" si="984"/>
        <v>0</v>
      </c>
      <c r="CO189" s="20">
        <f t="shared" si="985"/>
        <v>0</v>
      </c>
      <c r="CP189" s="21">
        <f t="shared" si="986"/>
        <v>0</v>
      </c>
      <c r="CQ189" s="131">
        <f t="shared" si="924"/>
        <v>1</v>
      </c>
      <c r="CR189" s="20">
        <f t="shared" si="987"/>
        <v>0</v>
      </c>
      <c r="CS189" s="132"/>
      <c r="CT189" s="20">
        <f t="shared" si="988"/>
        <v>0</v>
      </c>
      <c r="CU189" s="133"/>
      <c r="CV189" s="131">
        <f t="shared" si="989"/>
        <v>1</v>
      </c>
      <c r="CW189" s="20">
        <f t="shared" si="990"/>
        <v>0</v>
      </c>
      <c r="CX189" s="132"/>
      <c r="CY189" s="134">
        <f t="shared" si="991"/>
        <v>0</v>
      </c>
      <c r="CZ189" s="80">
        <f t="shared" si="992"/>
        <v>0</v>
      </c>
      <c r="DA189" s="249" t="str">
        <f t="shared" si="993"/>
        <v xml:space="preserve"> </v>
      </c>
      <c r="DB189" s="135">
        <f t="shared" si="994"/>
        <v>0</v>
      </c>
      <c r="DC189" s="20">
        <f t="shared" si="995"/>
        <v>0</v>
      </c>
      <c r="DD189" s="21">
        <f t="shared" si="996"/>
        <v>0</v>
      </c>
      <c r="DE189" s="131">
        <f t="shared" si="925"/>
        <v>1</v>
      </c>
      <c r="DF189" s="20">
        <f t="shared" si="997"/>
        <v>0</v>
      </c>
      <c r="DG189" s="132"/>
      <c r="DH189" s="20">
        <f t="shared" si="998"/>
        <v>0</v>
      </c>
      <c r="DI189" s="133"/>
      <c r="DJ189" s="131">
        <f t="shared" si="999"/>
        <v>1</v>
      </c>
      <c r="DK189" s="20">
        <f t="shared" si="1000"/>
        <v>0</v>
      </c>
      <c r="DL189" s="132"/>
      <c r="DM189" s="134">
        <f t="shared" si="1001"/>
        <v>0</v>
      </c>
      <c r="DN189" s="80">
        <f t="shared" si="1002"/>
        <v>0</v>
      </c>
      <c r="DO189" s="249" t="str">
        <f t="shared" si="1003"/>
        <v xml:space="preserve"> </v>
      </c>
      <c r="DP189" s="135">
        <f t="shared" si="1004"/>
        <v>0</v>
      </c>
      <c r="DQ189" s="20">
        <f t="shared" si="1005"/>
        <v>0</v>
      </c>
      <c r="DR189" s="21">
        <f t="shared" si="1006"/>
        <v>0</v>
      </c>
      <c r="DS189" s="131">
        <f t="shared" si="926"/>
        <v>1</v>
      </c>
      <c r="DT189" s="20">
        <f t="shared" si="1007"/>
        <v>0</v>
      </c>
      <c r="DU189" s="132"/>
      <c r="DV189" s="20">
        <f t="shared" si="1008"/>
        <v>0</v>
      </c>
      <c r="DW189" s="133"/>
      <c r="DX189" s="131">
        <f t="shared" si="1009"/>
        <v>1</v>
      </c>
      <c r="DY189" s="20">
        <f t="shared" si="1010"/>
        <v>0</v>
      </c>
      <c r="DZ189" s="132"/>
      <c r="EA189" s="134">
        <f t="shared" si="1011"/>
        <v>0</v>
      </c>
      <c r="EB189" s="80">
        <f t="shared" si="1012"/>
        <v>0</v>
      </c>
      <c r="EC189" s="249" t="str">
        <f t="shared" si="1013"/>
        <v xml:space="preserve"> </v>
      </c>
      <c r="ED189" s="135">
        <f t="shared" si="1014"/>
        <v>0</v>
      </c>
      <c r="EE189" s="20">
        <f t="shared" si="1015"/>
        <v>0</v>
      </c>
      <c r="EF189" s="21">
        <f t="shared" si="1016"/>
        <v>0</v>
      </c>
      <c r="EG189" s="131">
        <f t="shared" si="927"/>
        <v>1</v>
      </c>
      <c r="EH189" s="20">
        <f t="shared" si="1017"/>
        <v>0</v>
      </c>
      <c r="EI189" s="132"/>
      <c r="EJ189" s="20">
        <f t="shared" si="1018"/>
        <v>0</v>
      </c>
      <c r="EK189" s="133"/>
      <c r="EL189" s="131">
        <f t="shared" si="1019"/>
        <v>1</v>
      </c>
      <c r="EM189" s="20">
        <f t="shared" si="1020"/>
        <v>0</v>
      </c>
      <c r="EN189" s="132"/>
      <c r="EO189" s="134">
        <f t="shared" si="1021"/>
        <v>0</v>
      </c>
      <c r="EP189" s="80">
        <f t="shared" si="1022"/>
        <v>0</v>
      </c>
      <c r="EQ189" s="249" t="str">
        <f t="shared" si="1023"/>
        <v xml:space="preserve"> </v>
      </c>
      <c r="ER189" s="135">
        <f t="shared" si="1024"/>
        <v>0</v>
      </c>
      <c r="ES189" s="20">
        <f t="shared" si="1025"/>
        <v>0</v>
      </c>
      <c r="ET189" s="21">
        <f t="shared" si="1026"/>
        <v>0</v>
      </c>
      <c r="EU189" s="131">
        <f t="shared" si="928"/>
        <v>1</v>
      </c>
      <c r="EV189" s="20">
        <f t="shared" si="1027"/>
        <v>0</v>
      </c>
      <c r="EW189" s="132"/>
      <c r="EX189" s="20">
        <f t="shared" si="1028"/>
        <v>0</v>
      </c>
      <c r="EY189" s="133"/>
      <c r="EZ189" s="131">
        <f t="shared" si="1029"/>
        <v>1</v>
      </c>
      <c r="FA189" s="20">
        <f t="shared" si="1030"/>
        <v>0</v>
      </c>
      <c r="FB189" s="132"/>
      <c r="FC189" s="134">
        <f t="shared" si="1031"/>
        <v>0</v>
      </c>
      <c r="FD189" s="80">
        <f t="shared" si="1032"/>
        <v>0</v>
      </c>
      <c r="FE189" s="249" t="str">
        <f t="shared" si="1033"/>
        <v xml:space="preserve"> </v>
      </c>
      <c r="FO189" s="129" t="str">
        <f t="shared" si="1034"/>
        <v>C/I</v>
      </c>
    </row>
    <row r="190" spans="2:171" x14ac:dyDescent="0.25">
      <c r="B190" s="130" t="s">
        <v>337</v>
      </c>
      <c r="C190" s="121"/>
      <c r="D190" s="241"/>
      <c r="E190" s="416" t="str">
        <f>'Pályáztatási szakasz'!E191:F191</f>
        <v>Költségelem megnevezés…</v>
      </c>
      <c r="F190" s="416"/>
      <c r="G190" s="250">
        <f>'Pályáztatási szakasz'!G191</f>
        <v>0</v>
      </c>
      <c r="H190" s="251">
        <f>'Pályáztatási szakasz'!AT191</f>
        <v>0</v>
      </c>
      <c r="I190" s="20">
        <f>'Pályáztatási szakasz'!AW191</f>
        <v>0</v>
      </c>
      <c r="J190" s="67">
        <f t="shared" si="918"/>
        <v>0</v>
      </c>
      <c r="K190" s="131">
        <f>'Pályáztatási szakasz'!AY191</f>
        <v>1</v>
      </c>
      <c r="L190" s="20">
        <f t="shared" si="929"/>
        <v>0</v>
      </c>
      <c r="M190" s="132"/>
      <c r="N190" s="20">
        <f t="shared" si="930"/>
        <v>0</v>
      </c>
      <c r="O190" s="133"/>
      <c r="P190" s="131">
        <f>'Pályáztatási szakasz'!BD191</f>
        <v>1</v>
      </c>
      <c r="Q190" s="20">
        <f t="shared" si="931"/>
        <v>0</v>
      </c>
      <c r="R190" s="132"/>
      <c r="S190" s="184">
        <f t="shared" si="932"/>
        <v>0</v>
      </c>
      <c r="T190" s="40">
        <f>'Pályáztatási szakasz'!W191</f>
        <v>0</v>
      </c>
      <c r="U190" s="249" t="str">
        <f t="shared" si="933"/>
        <v xml:space="preserve"> </v>
      </c>
      <c r="V190" s="135">
        <f t="shared" si="934"/>
        <v>0</v>
      </c>
      <c r="W190" s="20">
        <f t="shared" si="935"/>
        <v>0</v>
      </c>
      <c r="X190" s="21">
        <f t="shared" si="936"/>
        <v>0</v>
      </c>
      <c r="Y190" s="131">
        <f t="shared" si="919"/>
        <v>1</v>
      </c>
      <c r="Z190" s="20">
        <f t="shared" si="937"/>
        <v>0</v>
      </c>
      <c r="AA190" s="132"/>
      <c r="AB190" s="20">
        <f t="shared" si="938"/>
        <v>0</v>
      </c>
      <c r="AC190" s="133"/>
      <c r="AD190" s="131">
        <f t="shared" si="939"/>
        <v>1</v>
      </c>
      <c r="AE190" s="20">
        <f t="shared" si="940"/>
        <v>0</v>
      </c>
      <c r="AF190" s="132"/>
      <c r="AG190" s="134">
        <f t="shared" si="941"/>
        <v>0</v>
      </c>
      <c r="AH190" s="80">
        <f t="shared" si="942"/>
        <v>0</v>
      </c>
      <c r="AI190" s="249" t="str">
        <f t="shared" si="943"/>
        <v xml:space="preserve"> </v>
      </c>
      <c r="AJ190" s="135">
        <f t="shared" si="944"/>
        <v>0</v>
      </c>
      <c r="AK190" s="20">
        <f t="shared" si="945"/>
        <v>0</v>
      </c>
      <c r="AL190" s="21">
        <f t="shared" si="946"/>
        <v>0</v>
      </c>
      <c r="AM190" s="131">
        <f t="shared" si="920"/>
        <v>1</v>
      </c>
      <c r="AN190" s="20">
        <f t="shared" si="947"/>
        <v>0</v>
      </c>
      <c r="AO190" s="132"/>
      <c r="AP190" s="20">
        <f t="shared" si="948"/>
        <v>0</v>
      </c>
      <c r="AQ190" s="133"/>
      <c r="AR190" s="131">
        <f t="shared" si="949"/>
        <v>1</v>
      </c>
      <c r="AS190" s="20">
        <f t="shared" si="950"/>
        <v>0</v>
      </c>
      <c r="AT190" s="132"/>
      <c r="AU190" s="134">
        <f t="shared" si="951"/>
        <v>0</v>
      </c>
      <c r="AV190" s="80">
        <f t="shared" si="952"/>
        <v>0</v>
      </c>
      <c r="AW190" s="249" t="str">
        <f t="shared" si="953"/>
        <v xml:space="preserve"> </v>
      </c>
      <c r="AX190" s="135">
        <f t="shared" si="954"/>
        <v>0</v>
      </c>
      <c r="AY190" s="20">
        <f t="shared" si="955"/>
        <v>0</v>
      </c>
      <c r="AZ190" s="21">
        <f t="shared" si="956"/>
        <v>0</v>
      </c>
      <c r="BA190" s="131">
        <f t="shared" si="921"/>
        <v>1</v>
      </c>
      <c r="BB190" s="20">
        <f t="shared" si="957"/>
        <v>0</v>
      </c>
      <c r="BC190" s="132"/>
      <c r="BD190" s="20">
        <f t="shared" si="958"/>
        <v>0</v>
      </c>
      <c r="BE190" s="133"/>
      <c r="BF190" s="131">
        <f t="shared" si="959"/>
        <v>1</v>
      </c>
      <c r="BG190" s="20">
        <f t="shared" si="960"/>
        <v>0</v>
      </c>
      <c r="BH190" s="132"/>
      <c r="BI190" s="134">
        <f t="shared" si="961"/>
        <v>0</v>
      </c>
      <c r="BJ190" s="80">
        <f t="shared" si="962"/>
        <v>0</v>
      </c>
      <c r="BK190" s="249" t="str">
        <f t="shared" si="963"/>
        <v xml:space="preserve"> </v>
      </c>
      <c r="BL190" s="135">
        <f t="shared" si="964"/>
        <v>0</v>
      </c>
      <c r="BM190" s="20">
        <f t="shared" si="965"/>
        <v>0</v>
      </c>
      <c r="BN190" s="21">
        <f t="shared" si="966"/>
        <v>0</v>
      </c>
      <c r="BO190" s="131">
        <f t="shared" si="922"/>
        <v>1</v>
      </c>
      <c r="BP190" s="20">
        <f t="shared" si="967"/>
        <v>0</v>
      </c>
      <c r="BQ190" s="132"/>
      <c r="BR190" s="20">
        <f t="shared" si="968"/>
        <v>0</v>
      </c>
      <c r="BS190" s="133"/>
      <c r="BT190" s="131">
        <f t="shared" si="969"/>
        <v>1</v>
      </c>
      <c r="BU190" s="20">
        <f t="shared" si="970"/>
        <v>0</v>
      </c>
      <c r="BV190" s="132"/>
      <c r="BW190" s="134">
        <f t="shared" si="971"/>
        <v>0</v>
      </c>
      <c r="BX190" s="80">
        <f t="shared" si="972"/>
        <v>0</v>
      </c>
      <c r="BY190" s="249" t="str">
        <f t="shared" si="973"/>
        <v xml:space="preserve"> </v>
      </c>
      <c r="BZ190" s="135">
        <f t="shared" si="974"/>
        <v>0</v>
      </c>
      <c r="CA190" s="20">
        <f t="shared" si="975"/>
        <v>0</v>
      </c>
      <c r="CB190" s="21">
        <f t="shared" si="976"/>
        <v>0</v>
      </c>
      <c r="CC190" s="131">
        <f t="shared" si="923"/>
        <v>1</v>
      </c>
      <c r="CD190" s="20">
        <f t="shared" si="977"/>
        <v>0</v>
      </c>
      <c r="CE190" s="132"/>
      <c r="CF190" s="20">
        <f t="shared" si="978"/>
        <v>0</v>
      </c>
      <c r="CG190" s="133"/>
      <c r="CH190" s="131">
        <f t="shared" si="979"/>
        <v>1</v>
      </c>
      <c r="CI190" s="20">
        <f t="shared" si="980"/>
        <v>0</v>
      </c>
      <c r="CJ190" s="132"/>
      <c r="CK190" s="134">
        <f t="shared" si="981"/>
        <v>0</v>
      </c>
      <c r="CL190" s="80">
        <f t="shared" si="982"/>
        <v>0</v>
      </c>
      <c r="CM190" s="249" t="str">
        <f t="shared" si="983"/>
        <v xml:space="preserve"> </v>
      </c>
      <c r="CN190" s="135">
        <f t="shared" si="984"/>
        <v>0</v>
      </c>
      <c r="CO190" s="20">
        <f t="shared" si="985"/>
        <v>0</v>
      </c>
      <c r="CP190" s="21">
        <f t="shared" si="986"/>
        <v>0</v>
      </c>
      <c r="CQ190" s="131">
        <f t="shared" si="924"/>
        <v>1</v>
      </c>
      <c r="CR190" s="20">
        <f t="shared" si="987"/>
        <v>0</v>
      </c>
      <c r="CS190" s="132"/>
      <c r="CT190" s="20">
        <f t="shared" si="988"/>
        <v>0</v>
      </c>
      <c r="CU190" s="133"/>
      <c r="CV190" s="131">
        <f t="shared" si="989"/>
        <v>1</v>
      </c>
      <c r="CW190" s="20">
        <f t="shared" si="990"/>
        <v>0</v>
      </c>
      <c r="CX190" s="132"/>
      <c r="CY190" s="134">
        <f t="shared" si="991"/>
        <v>0</v>
      </c>
      <c r="CZ190" s="80">
        <f t="shared" si="992"/>
        <v>0</v>
      </c>
      <c r="DA190" s="249" t="str">
        <f t="shared" si="993"/>
        <v xml:space="preserve"> </v>
      </c>
      <c r="DB190" s="135">
        <f t="shared" si="994"/>
        <v>0</v>
      </c>
      <c r="DC190" s="20">
        <f t="shared" si="995"/>
        <v>0</v>
      </c>
      <c r="DD190" s="21">
        <f t="shared" si="996"/>
        <v>0</v>
      </c>
      <c r="DE190" s="131">
        <f t="shared" si="925"/>
        <v>1</v>
      </c>
      <c r="DF190" s="20">
        <f t="shared" si="997"/>
        <v>0</v>
      </c>
      <c r="DG190" s="132"/>
      <c r="DH190" s="20">
        <f t="shared" si="998"/>
        <v>0</v>
      </c>
      <c r="DI190" s="133"/>
      <c r="DJ190" s="131">
        <f t="shared" si="999"/>
        <v>1</v>
      </c>
      <c r="DK190" s="20">
        <f t="shared" si="1000"/>
        <v>0</v>
      </c>
      <c r="DL190" s="132"/>
      <c r="DM190" s="134">
        <f t="shared" si="1001"/>
        <v>0</v>
      </c>
      <c r="DN190" s="80">
        <f t="shared" si="1002"/>
        <v>0</v>
      </c>
      <c r="DO190" s="249" t="str">
        <f t="shared" si="1003"/>
        <v xml:space="preserve"> </v>
      </c>
      <c r="DP190" s="135">
        <f t="shared" si="1004"/>
        <v>0</v>
      </c>
      <c r="DQ190" s="20">
        <f t="shared" si="1005"/>
        <v>0</v>
      </c>
      <c r="DR190" s="21">
        <f t="shared" si="1006"/>
        <v>0</v>
      </c>
      <c r="DS190" s="131">
        <f t="shared" si="926"/>
        <v>1</v>
      </c>
      <c r="DT190" s="20">
        <f t="shared" si="1007"/>
        <v>0</v>
      </c>
      <c r="DU190" s="132"/>
      <c r="DV190" s="20">
        <f t="shared" si="1008"/>
        <v>0</v>
      </c>
      <c r="DW190" s="133"/>
      <c r="DX190" s="131">
        <f t="shared" si="1009"/>
        <v>1</v>
      </c>
      <c r="DY190" s="20">
        <f t="shared" si="1010"/>
        <v>0</v>
      </c>
      <c r="DZ190" s="132"/>
      <c r="EA190" s="134">
        <f t="shared" si="1011"/>
        <v>0</v>
      </c>
      <c r="EB190" s="80">
        <f t="shared" si="1012"/>
        <v>0</v>
      </c>
      <c r="EC190" s="249" t="str">
        <f t="shared" si="1013"/>
        <v xml:space="preserve"> </v>
      </c>
      <c r="ED190" s="135">
        <f t="shared" si="1014"/>
        <v>0</v>
      </c>
      <c r="EE190" s="20">
        <f t="shared" si="1015"/>
        <v>0</v>
      </c>
      <c r="EF190" s="21">
        <f t="shared" si="1016"/>
        <v>0</v>
      </c>
      <c r="EG190" s="131">
        <f t="shared" si="927"/>
        <v>1</v>
      </c>
      <c r="EH190" s="20">
        <f t="shared" si="1017"/>
        <v>0</v>
      </c>
      <c r="EI190" s="132"/>
      <c r="EJ190" s="20">
        <f t="shared" si="1018"/>
        <v>0</v>
      </c>
      <c r="EK190" s="133"/>
      <c r="EL190" s="131">
        <f t="shared" si="1019"/>
        <v>1</v>
      </c>
      <c r="EM190" s="20">
        <f t="shared" si="1020"/>
        <v>0</v>
      </c>
      <c r="EN190" s="132"/>
      <c r="EO190" s="134">
        <f t="shared" si="1021"/>
        <v>0</v>
      </c>
      <c r="EP190" s="80">
        <f t="shared" si="1022"/>
        <v>0</v>
      </c>
      <c r="EQ190" s="249" t="str">
        <f t="shared" si="1023"/>
        <v xml:space="preserve"> </v>
      </c>
      <c r="ER190" s="135">
        <f t="shared" si="1024"/>
        <v>0</v>
      </c>
      <c r="ES190" s="20">
        <f t="shared" si="1025"/>
        <v>0</v>
      </c>
      <c r="ET190" s="21">
        <f t="shared" si="1026"/>
        <v>0</v>
      </c>
      <c r="EU190" s="131">
        <f t="shared" si="928"/>
        <v>1</v>
      </c>
      <c r="EV190" s="20">
        <f t="shared" si="1027"/>
        <v>0</v>
      </c>
      <c r="EW190" s="132"/>
      <c r="EX190" s="20">
        <f t="shared" si="1028"/>
        <v>0</v>
      </c>
      <c r="EY190" s="133"/>
      <c r="EZ190" s="131">
        <f t="shared" si="1029"/>
        <v>1</v>
      </c>
      <c r="FA190" s="20">
        <f t="shared" si="1030"/>
        <v>0</v>
      </c>
      <c r="FB190" s="132"/>
      <c r="FC190" s="134">
        <f t="shared" si="1031"/>
        <v>0</v>
      </c>
      <c r="FD190" s="80">
        <f t="shared" si="1032"/>
        <v>0</v>
      </c>
      <c r="FE190" s="249" t="str">
        <f t="shared" si="1033"/>
        <v xml:space="preserve"> </v>
      </c>
      <c r="FO190" s="129" t="str">
        <f t="shared" si="1034"/>
        <v>C/I</v>
      </c>
    </row>
    <row r="191" spans="2:171" x14ac:dyDescent="0.25">
      <c r="B191" s="130" t="s">
        <v>338</v>
      </c>
      <c r="C191" s="121"/>
      <c r="D191" s="241"/>
      <c r="E191" s="416" t="str">
        <f>'Pályáztatási szakasz'!E192:F192</f>
        <v>Költségelem megnevezés…</v>
      </c>
      <c r="F191" s="416"/>
      <c r="G191" s="250">
        <f>'Pályáztatási szakasz'!G192</f>
        <v>0</v>
      </c>
      <c r="H191" s="251">
        <f>'Pályáztatási szakasz'!AT192</f>
        <v>0</v>
      </c>
      <c r="I191" s="20">
        <f>'Pályáztatási szakasz'!AW192</f>
        <v>0</v>
      </c>
      <c r="J191" s="67">
        <f t="shared" si="918"/>
        <v>0</v>
      </c>
      <c r="K191" s="131">
        <f>'Pályáztatási szakasz'!AY192</f>
        <v>1</v>
      </c>
      <c r="L191" s="20">
        <f t="shared" si="929"/>
        <v>0</v>
      </c>
      <c r="M191" s="132"/>
      <c r="N191" s="20">
        <f t="shared" si="930"/>
        <v>0</v>
      </c>
      <c r="O191" s="133"/>
      <c r="P191" s="131">
        <f>'Pályáztatási szakasz'!BD192</f>
        <v>1</v>
      </c>
      <c r="Q191" s="20">
        <f t="shared" si="931"/>
        <v>0</v>
      </c>
      <c r="R191" s="132"/>
      <c r="S191" s="184">
        <f t="shared" si="932"/>
        <v>0</v>
      </c>
      <c r="T191" s="40">
        <f>'Pályáztatási szakasz'!W192</f>
        <v>0</v>
      </c>
      <c r="U191" s="249" t="str">
        <f t="shared" si="933"/>
        <v xml:space="preserve"> </v>
      </c>
      <c r="V191" s="135">
        <f t="shared" si="934"/>
        <v>0</v>
      </c>
      <c r="W191" s="20">
        <f t="shared" si="935"/>
        <v>0</v>
      </c>
      <c r="X191" s="21">
        <f t="shared" si="936"/>
        <v>0</v>
      </c>
      <c r="Y191" s="131">
        <f t="shared" si="919"/>
        <v>1</v>
      </c>
      <c r="Z191" s="20">
        <f t="shared" si="937"/>
        <v>0</v>
      </c>
      <c r="AA191" s="132"/>
      <c r="AB191" s="20">
        <f t="shared" si="938"/>
        <v>0</v>
      </c>
      <c r="AC191" s="133"/>
      <c r="AD191" s="131">
        <f t="shared" si="939"/>
        <v>1</v>
      </c>
      <c r="AE191" s="20">
        <f t="shared" si="940"/>
        <v>0</v>
      </c>
      <c r="AF191" s="132"/>
      <c r="AG191" s="134">
        <f t="shared" si="941"/>
        <v>0</v>
      </c>
      <c r="AH191" s="80">
        <f t="shared" si="942"/>
        <v>0</v>
      </c>
      <c r="AI191" s="249" t="str">
        <f t="shared" si="943"/>
        <v xml:space="preserve"> </v>
      </c>
      <c r="AJ191" s="135">
        <f t="shared" si="944"/>
        <v>0</v>
      </c>
      <c r="AK191" s="20">
        <f t="shared" si="945"/>
        <v>0</v>
      </c>
      <c r="AL191" s="21">
        <f t="shared" si="946"/>
        <v>0</v>
      </c>
      <c r="AM191" s="131">
        <f t="shared" si="920"/>
        <v>1</v>
      </c>
      <c r="AN191" s="20">
        <f t="shared" si="947"/>
        <v>0</v>
      </c>
      <c r="AO191" s="132"/>
      <c r="AP191" s="20">
        <f t="shared" si="948"/>
        <v>0</v>
      </c>
      <c r="AQ191" s="133"/>
      <c r="AR191" s="131">
        <f t="shared" si="949"/>
        <v>1</v>
      </c>
      <c r="AS191" s="20">
        <f t="shared" si="950"/>
        <v>0</v>
      </c>
      <c r="AT191" s="132"/>
      <c r="AU191" s="134">
        <f t="shared" si="951"/>
        <v>0</v>
      </c>
      <c r="AV191" s="80">
        <f t="shared" si="952"/>
        <v>0</v>
      </c>
      <c r="AW191" s="249" t="str">
        <f t="shared" si="953"/>
        <v xml:space="preserve"> </v>
      </c>
      <c r="AX191" s="135">
        <f t="shared" si="954"/>
        <v>0</v>
      </c>
      <c r="AY191" s="20">
        <f t="shared" si="955"/>
        <v>0</v>
      </c>
      <c r="AZ191" s="21">
        <f t="shared" si="956"/>
        <v>0</v>
      </c>
      <c r="BA191" s="131">
        <f t="shared" si="921"/>
        <v>1</v>
      </c>
      <c r="BB191" s="20">
        <f t="shared" si="957"/>
        <v>0</v>
      </c>
      <c r="BC191" s="132"/>
      <c r="BD191" s="20">
        <f t="shared" si="958"/>
        <v>0</v>
      </c>
      <c r="BE191" s="133"/>
      <c r="BF191" s="131">
        <f t="shared" si="959"/>
        <v>1</v>
      </c>
      <c r="BG191" s="20">
        <f t="shared" si="960"/>
        <v>0</v>
      </c>
      <c r="BH191" s="132"/>
      <c r="BI191" s="134">
        <f t="shared" si="961"/>
        <v>0</v>
      </c>
      <c r="BJ191" s="80">
        <f t="shared" si="962"/>
        <v>0</v>
      </c>
      <c r="BK191" s="249" t="str">
        <f t="shared" si="963"/>
        <v xml:space="preserve"> </v>
      </c>
      <c r="BL191" s="135">
        <f t="shared" si="964"/>
        <v>0</v>
      </c>
      <c r="BM191" s="20">
        <f t="shared" si="965"/>
        <v>0</v>
      </c>
      <c r="BN191" s="21">
        <f t="shared" si="966"/>
        <v>0</v>
      </c>
      <c r="BO191" s="131">
        <f t="shared" si="922"/>
        <v>1</v>
      </c>
      <c r="BP191" s="20">
        <f t="shared" si="967"/>
        <v>0</v>
      </c>
      <c r="BQ191" s="132"/>
      <c r="BR191" s="20">
        <f t="shared" si="968"/>
        <v>0</v>
      </c>
      <c r="BS191" s="133"/>
      <c r="BT191" s="131">
        <f t="shared" si="969"/>
        <v>1</v>
      </c>
      <c r="BU191" s="20">
        <f t="shared" si="970"/>
        <v>0</v>
      </c>
      <c r="BV191" s="132"/>
      <c r="BW191" s="134">
        <f t="shared" si="971"/>
        <v>0</v>
      </c>
      <c r="BX191" s="80">
        <f t="shared" si="972"/>
        <v>0</v>
      </c>
      <c r="BY191" s="249" t="str">
        <f t="shared" si="973"/>
        <v xml:space="preserve"> </v>
      </c>
      <c r="BZ191" s="135">
        <f t="shared" si="974"/>
        <v>0</v>
      </c>
      <c r="CA191" s="20">
        <f t="shared" si="975"/>
        <v>0</v>
      </c>
      <c r="CB191" s="21">
        <f t="shared" si="976"/>
        <v>0</v>
      </c>
      <c r="CC191" s="131">
        <f t="shared" si="923"/>
        <v>1</v>
      </c>
      <c r="CD191" s="20">
        <f t="shared" si="977"/>
        <v>0</v>
      </c>
      <c r="CE191" s="132"/>
      <c r="CF191" s="20">
        <f t="shared" si="978"/>
        <v>0</v>
      </c>
      <c r="CG191" s="133"/>
      <c r="CH191" s="131">
        <f t="shared" si="979"/>
        <v>1</v>
      </c>
      <c r="CI191" s="20">
        <f t="shared" si="980"/>
        <v>0</v>
      </c>
      <c r="CJ191" s="132"/>
      <c r="CK191" s="134">
        <f t="shared" si="981"/>
        <v>0</v>
      </c>
      <c r="CL191" s="80">
        <f t="shared" si="982"/>
        <v>0</v>
      </c>
      <c r="CM191" s="249" t="str">
        <f t="shared" si="983"/>
        <v xml:space="preserve"> </v>
      </c>
      <c r="CN191" s="135">
        <f t="shared" si="984"/>
        <v>0</v>
      </c>
      <c r="CO191" s="20">
        <f t="shared" si="985"/>
        <v>0</v>
      </c>
      <c r="CP191" s="21">
        <f t="shared" si="986"/>
        <v>0</v>
      </c>
      <c r="CQ191" s="131">
        <f t="shared" si="924"/>
        <v>1</v>
      </c>
      <c r="CR191" s="20">
        <f t="shared" si="987"/>
        <v>0</v>
      </c>
      <c r="CS191" s="132"/>
      <c r="CT191" s="20">
        <f t="shared" si="988"/>
        <v>0</v>
      </c>
      <c r="CU191" s="133"/>
      <c r="CV191" s="131">
        <f t="shared" si="989"/>
        <v>1</v>
      </c>
      <c r="CW191" s="20">
        <f t="shared" si="990"/>
        <v>0</v>
      </c>
      <c r="CX191" s="132"/>
      <c r="CY191" s="134">
        <f t="shared" si="991"/>
        <v>0</v>
      </c>
      <c r="CZ191" s="80">
        <f t="shared" si="992"/>
        <v>0</v>
      </c>
      <c r="DA191" s="249" t="str">
        <f t="shared" si="993"/>
        <v xml:space="preserve"> </v>
      </c>
      <c r="DB191" s="135">
        <f t="shared" si="994"/>
        <v>0</v>
      </c>
      <c r="DC191" s="20">
        <f t="shared" si="995"/>
        <v>0</v>
      </c>
      <c r="DD191" s="21">
        <f t="shared" si="996"/>
        <v>0</v>
      </c>
      <c r="DE191" s="131">
        <f t="shared" si="925"/>
        <v>1</v>
      </c>
      <c r="DF191" s="20">
        <f t="shared" si="997"/>
        <v>0</v>
      </c>
      <c r="DG191" s="132"/>
      <c r="DH191" s="20">
        <f t="shared" si="998"/>
        <v>0</v>
      </c>
      <c r="DI191" s="133"/>
      <c r="DJ191" s="131">
        <f t="shared" si="999"/>
        <v>1</v>
      </c>
      <c r="DK191" s="20">
        <f t="shared" si="1000"/>
        <v>0</v>
      </c>
      <c r="DL191" s="132"/>
      <c r="DM191" s="134">
        <f t="shared" si="1001"/>
        <v>0</v>
      </c>
      <c r="DN191" s="80">
        <f t="shared" si="1002"/>
        <v>0</v>
      </c>
      <c r="DO191" s="249" t="str">
        <f t="shared" si="1003"/>
        <v xml:space="preserve"> </v>
      </c>
      <c r="DP191" s="135">
        <f t="shared" si="1004"/>
        <v>0</v>
      </c>
      <c r="DQ191" s="20">
        <f t="shared" si="1005"/>
        <v>0</v>
      </c>
      <c r="DR191" s="21">
        <f t="shared" si="1006"/>
        <v>0</v>
      </c>
      <c r="DS191" s="131">
        <f t="shared" si="926"/>
        <v>1</v>
      </c>
      <c r="DT191" s="20">
        <f t="shared" si="1007"/>
        <v>0</v>
      </c>
      <c r="DU191" s="132"/>
      <c r="DV191" s="20">
        <f t="shared" si="1008"/>
        <v>0</v>
      </c>
      <c r="DW191" s="133"/>
      <c r="DX191" s="131">
        <f t="shared" si="1009"/>
        <v>1</v>
      </c>
      <c r="DY191" s="20">
        <f t="shared" si="1010"/>
        <v>0</v>
      </c>
      <c r="DZ191" s="132"/>
      <c r="EA191" s="134">
        <f t="shared" si="1011"/>
        <v>0</v>
      </c>
      <c r="EB191" s="80">
        <f t="shared" si="1012"/>
        <v>0</v>
      </c>
      <c r="EC191" s="249" t="str">
        <f t="shared" si="1013"/>
        <v xml:space="preserve"> </v>
      </c>
      <c r="ED191" s="135">
        <f t="shared" si="1014"/>
        <v>0</v>
      </c>
      <c r="EE191" s="20">
        <f t="shared" si="1015"/>
        <v>0</v>
      </c>
      <c r="EF191" s="21">
        <f t="shared" si="1016"/>
        <v>0</v>
      </c>
      <c r="EG191" s="131">
        <f t="shared" si="927"/>
        <v>1</v>
      </c>
      <c r="EH191" s="20">
        <f t="shared" si="1017"/>
        <v>0</v>
      </c>
      <c r="EI191" s="132"/>
      <c r="EJ191" s="20">
        <f t="shared" si="1018"/>
        <v>0</v>
      </c>
      <c r="EK191" s="133"/>
      <c r="EL191" s="131">
        <f t="shared" si="1019"/>
        <v>1</v>
      </c>
      <c r="EM191" s="20">
        <f t="shared" si="1020"/>
        <v>0</v>
      </c>
      <c r="EN191" s="132"/>
      <c r="EO191" s="134">
        <f t="shared" si="1021"/>
        <v>0</v>
      </c>
      <c r="EP191" s="80">
        <f t="shared" si="1022"/>
        <v>0</v>
      </c>
      <c r="EQ191" s="249" t="str">
        <f t="shared" si="1023"/>
        <v xml:space="preserve"> </v>
      </c>
      <c r="ER191" s="135">
        <f t="shared" si="1024"/>
        <v>0</v>
      </c>
      <c r="ES191" s="20">
        <f t="shared" si="1025"/>
        <v>0</v>
      </c>
      <c r="ET191" s="21">
        <f t="shared" si="1026"/>
        <v>0</v>
      </c>
      <c r="EU191" s="131">
        <f t="shared" si="928"/>
        <v>1</v>
      </c>
      <c r="EV191" s="20">
        <f t="shared" si="1027"/>
        <v>0</v>
      </c>
      <c r="EW191" s="132"/>
      <c r="EX191" s="20">
        <f t="shared" si="1028"/>
        <v>0</v>
      </c>
      <c r="EY191" s="133"/>
      <c r="EZ191" s="131">
        <f t="shared" si="1029"/>
        <v>1</v>
      </c>
      <c r="FA191" s="20">
        <f t="shared" si="1030"/>
        <v>0</v>
      </c>
      <c r="FB191" s="132"/>
      <c r="FC191" s="134">
        <f t="shared" si="1031"/>
        <v>0</v>
      </c>
      <c r="FD191" s="80">
        <f t="shared" si="1032"/>
        <v>0</v>
      </c>
      <c r="FE191" s="249" t="str">
        <f t="shared" si="1033"/>
        <v xml:space="preserve"> </v>
      </c>
      <c r="FO191" s="129" t="str">
        <f t="shared" si="1034"/>
        <v>C/I</v>
      </c>
    </row>
    <row r="192" spans="2:171" x14ac:dyDescent="0.25">
      <c r="B192" s="130" t="s">
        <v>339</v>
      </c>
      <c r="C192" s="121"/>
      <c r="D192" s="241"/>
      <c r="E192" s="416" t="str">
        <f>'Pályáztatási szakasz'!E193:F193</f>
        <v>Költségelem megnevezés…</v>
      </c>
      <c r="F192" s="416"/>
      <c r="G192" s="250">
        <f>'Pályáztatási szakasz'!G193</f>
        <v>0</v>
      </c>
      <c r="H192" s="251">
        <f>'Pályáztatási szakasz'!AT193</f>
        <v>0</v>
      </c>
      <c r="I192" s="20">
        <f>'Pályáztatási szakasz'!AW193</f>
        <v>0</v>
      </c>
      <c r="J192" s="67">
        <f t="shared" si="918"/>
        <v>0</v>
      </c>
      <c r="K192" s="131">
        <f>'Pályáztatási szakasz'!AY193</f>
        <v>1</v>
      </c>
      <c r="L192" s="20">
        <f t="shared" si="929"/>
        <v>0</v>
      </c>
      <c r="M192" s="132"/>
      <c r="N192" s="20">
        <f t="shared" si="930"/>
        <v>0</v>
      </c>
      <c r="O192" s="133"/>
      <c r="P192" s="131">
        <f>'Pályáztatási szakasz'!BD193</f>
        <v>1</v>
      </c>
      <c r="Q192" s="20">
        <f t="shared" si="931"/>
        <v>0</v>
      </c>
      <c r="R192" s="132"/>
      <c r="S192" s="184">
        <f t="shared" si="932"/>
        <v>0</v>
      </c>
      <c r="T192" s="40">
        <f>'Pályáztatási szakasz'!W193</f>
        <v>0</v>
      </c>
      <c r="U192" s="249" t="str">
        <f t="shared" si="933"/>
        <v xml:space="preserve"> </v>
      </c>
      <c r="V192" s="135">
        <f t="shared" si="934"/>
        <v>0</v>
      </c>
      <c r="W192" s="20">
        <f t="shared" si="935"/>
        <v>0</v>
      </c>
      <c r="X192" s="21">
        <f t="shared" si="936"/>
        <v>0</v>
      </c>
      <c r="Y192" s="131">
        <f t="shared" si="919"/>
        <v>1</v>
      </c>
      <c r="Z192" s="20">
        <f t="shared" si="937"/>
        <v>0</v>
      </c>
      <c r="AA192" s="132"/>
      <c r="AB192" s="20">
        <f t="shared" si="938"/>
        <v>0</v>
      </c>
      <c r="AC192" s="133"/>
      <c r="AD192" s="131">
        <f t="shared" si="939"/>
        <v>1</v>
      </c>
      <c r="AE192" s="20">
        <f t="shared" si="940"/>
        <v>0</v>
      </c>
      <c r="AF192" s="132"/>
      <c r="AG192" s="134">
        <f t="shared" si="941"/>
        <v>0</v>
      </c>
      <c r="AH192" s="80">
        <f t="shared" si="942"/>
        <v>0</v>
      </c>
      <c r="AI192" s="249" t="str">
        <f t="shared" si="943"/>
        <v xml:space="preserve"> </v>
      </c>
      <c r="AJ192" s="135">
        <f t="shared" si="944"/>
        <v>0</v>
      </c>
      <c r="AK192" s="20">
        <f t="shared" si="945"/>
        <v>0</v>
      </c>
      <c r="AL192" s="21">
        <f t="shared" si="946"/>
        <v>0</v>
      </c>
      <c r="AM192" s="131">
        <f t="shared" si="920"/>
        <v>1</v>
      </c>
      <c r="AN192" s="20">
        <f t="shared" si="947"/>
        <v>0</v>
      </c>
      <c r="AO192" s="132"/>
      <c r="AP192" s="20">
        <f t="shared" si="948"/>
        <v>0</v>
      </c>
      <c r="AQ192" s="133"/>
      <c r="AR192" s="131">
        <f t="shared" si="949"/>
        <v>1</v>
      </c>
      <c r="AS192" s="20">
        <f t="shared" si="950"/>
        <v>0</v>
      </c>
      <c r="AT192" s="132"/>
      <c r="AU192" s="134">
        <f t="shared" si="951"/>
        <v>0</v>
      </c>
      <c r="AV192" s="80">
        <f t="shared" si="952"/>
        <v>0</v>
      </c>
      <c r="AW192" s="249" t="str">
        <f t="shared" si="953"/>
        <v xml:space="preserve"> </v>
      </c>
      <c r="AX192" s="135">
        <f t="shared" si="954"/>
        <v>0</v>
      </c>
      <c r="AY192" s="20">
        <f t="shared" si="955"/>
        <v>0</v>
      </c>
      <c r="AZ192" s="21">
        <f t="shared" si="956"/>
        <v>0</v>
      </c>
      <c r="BA192" s="131">
        <f t="shared" si="921"/>
        <v>1</v>
      </c>
      <c r="BB192" s="20">
        <f t="shared" si="957"/>
        <v>0</v>
      </c>
      <c r="BC192" s="132"/>
      <c r="BD192" s="20">
        <f t="shared" si="958"/>
        <v>0</v>
      </c>
      <c r="BE192" s="133"/>
      <c r="BF192" s="131">
        <f t="shared" si="959"/>
        <v>1</v>
      </c>
      <c r="BG192" s="20">
        <f t="shared" si="960"/>
        <v>0</v>
      </c>
      <c r="BH192" s="132"/>
      <c r="BI192" s="134">
        <f t="shared" si="961"/>
        <v>0</v>
      </c>
      <c r="BJ192" s="80">
        <f t="shared" si="962"/>
        <v>0</v>
      </c>
      <c r="BK192" s="249" t="str">
        <f t="shared" si="963"/>
        <v xml:space="preserve"> </v>
      </c>
      <c r="BL192" s="135">
        <f t="shared" si="964"/>
        <v>0</v>
      </c>
      <c r="BM192" s="20">
        <f t="shared" si="965"/>
        <v>0</v>
      </c>
      <c r="BN192" s="21">
        <f t="shared" si="966"/>
        <v>0</v>
      </c>
      <c r="BO192" s="131">
        <f t="shared" si="922"/>
        <v>1</v>
      </c>
      <c r="BP192" s="20">
        <f t="shared" si="967"/>
        <v>0</v>
      </c>
      <c r="BQ192" s="132"/>
      <c r="BR192" s="20">
        <f t="shared" si="968"/>
        <v>0</v>
      </c>
      <c r="BS192" s="133"/>
      <c r="BT192" s="131">
        <f t="shared" si="969"/>
        <v>1</v>
      </c>
      <c r="BU192" s="20">
        <f t="shared" si="970"/>
        <v>0</v>
      </c>
      <c r="BV192" s="132"/>
      <c r="BW192" s="134">
        <f t="shared" si="971"/>
        <v>0</v>
      </c>
      <c r="BX192" s="80">
        <f t="shared" si="972"/>
        <v>0</v>
      </c>
      <c r="BY192" s="249" t="str">
        <f t="shared" si="973"/>
        <v xml:space="preserve"> </v>
      </c>
      <c r="BZ192" s="135">
        <f t="shared" si="974"/>
        <v>0</v>
      </c>
      <c r="CA192" s="20">
        <f t="shared" si="975"/>
        <v>0</v>
      </c>
      <c r="CB192" s="21">
        <f t="shared" si="976"/>
        <v>0</v>
      </c>
      <c r="CC192" s="131">
        <f t="shared" si="923"/>
        <v>1</v>
      </c>
      <c r="CD192" s="20">
        <f t="shared" si="977"/>
        <v>0</v>
      </c>
      <c r="CE192" s="132"/>
      <c r="CF192" s="20">
        <f t="shared" si="978"/>
        <v>0</v>
      </c>
      <c r="CG192" s="133"/>
      <c r="CH192" s="131">
        <f t="shared" si="979"/>
        <v>1</v>
      </c>
      <c r="CI192" s="20">
        <f t="shared" si="980"/>
        <v>0</v>
      </c>
      <c r="CJ192" s="132"/>
      <c r="CK192" s="134">
        <f t="shared" si="981"/>
        <v>0</v>
      </c>
      <c r="CL192" s="80">
        <f t="shared" si="982"/>
        <v>0</v>
      </c>
      <c r="CM192" s="249" t="str">
        <f t="shared" si="983"/>
        <v xml:space="preserve"> </v>
      </c>
      <c r="CN192" s="135">
        <f t="shared" si="984"/>
        <v>0</v>
      </c>
      <c r="CO192" s="20">
        <f t="shared" si="985"/>
        <v>0</v>
      </c>
      <c r="CP192" s="21">
        <f t="shared" si="986"/>
        <v>0</v>
      </c>
      <c r="CQ192" s="131">
        <f t="shared" si="924"/>
        <v>1</v>
      </c>
      <c r="CR192" s="20">
        <f t="shared" si="987"/>
        <v>0</v>
      </c>
      <c r="CS192" s="132"/>
      <c r="CT192" s="20">
        <f t="shared" si="988"/>
        <v>0</v>
      </c>
      <c r="CU192" s="133"/>
      <c r="CV192" s="131">
        <f t="shared" si="989"/>
        <v>1</v>
      </c>
      <c r="CW192" s="20">
        <f t="shared" si="990"/>
        <v>0</v>
      </c>
      <c r="CX192" s="132"/>
      <c r="CY192" s="134">
        <f t="shared" si="991"/>
        <v>0</v>
      </c>
      <c r="CZ192" s="80">
        <f t="shared" si="992"/>
        <v>0</v>
      </c>
      <c r="DA192" s="249" t="str">
        <f t="shared" si="993"/>
        <v xml:space="preserve"> </v>
      </c>
      <c r="DB192" s="135">
        <f t="shared" si="994"/>
        <v>0</v>
      </c>
      <c r="DC192" s="20">
        <f t="shared" si="995"/>
        <v>0</v>
      </c>
      <c r="DD192" s="21">
        <f t="shared" si="996"/>
        <v>0</v>
      </c>
      <c r="DE192" s="131">
        <f t="shared" si="925"/>
        <v>1</v>
      </c>
      <c r="DF192" s="20">
        <f t="shared" si="997"/>
        <v>0</v>
      </c>
      <c r="DG192" s="132"/>
      <c r="DH192" s="20">
        <f t="shared" si="998"/>
        <v>0</v>
      </c>
      <c r="DI192" s="133"/>
      <c r="DJ192" s="131">
        <f t="shared" si="999"/>
        <v>1</v>
      </c>
      <c r="DK192" s="20">
        <f t="shared" si="1000"/>
        <v>0</v>
      </c>
      <c r="DL192" s="132"/>
      <c r="DM192" s="134">
        <f t="shared" si="1001"/>
        <v>0</v>
      </c>
      <c r="DN192" s="80">
        <f t="shared" si="1002"/>
        <v>0</v>
      </c>
      <c r="DO192" s="249" t="str">
        <f t="shared" si="1003"/>
        <v xml:space="preserve"> </v>
      </c>
      <c r="DP192" s="135">
        <f t="shared" si="1004"/>
        <v>0</v>
      </c>
      <c r="DQ192" s="20">
        <f t="shared" si="1005"/>
        <v>0</v>
      </c>
      <c r="DR192" s="21">
        <f t="shared" si="1006"/>
        <v>0</v>
      </c>
      <c r="DS192" s="131">
        <f t="shared" si="926"/>
        <v>1</v>
      </c>
      <c r="DT192" s="20">
        <f t="shared" si="1007"/>
        <v>0</v>
      </c>
      <c r="DU192" s="132"/>
      <c r="DV192" s="20">
        <f t="shared" si="1008"/>
        <v>0</v>
      </c>
      <c r="DW192" s="133"/>
      <c r="DX192" s="131">
        <f t="shared" si="1009"/>
        <v>1</v>
      </c>
      <c r="DY192" s="20">
        <f t="shared" si="1010"/>
        <v>0</v>
      </c>
      <c r="DZ192" s="132"/>
      <c r="EA192" s="134">
        <f t="shared" si="1011"/>
        <v>0</v>
      </c>
      <c r="EB192" s="80">
        <f t="shared" si="1012"/>
        <v>0</v>
      </c>
      <c r="EC192" s="249" t="str">
        <f t="shared" si="1013"/>
        <v xml:space="preserve"> </v>
      </c>
      <c r="ED192" s="135">
        <f t="shared" si="1014"/>
        <v>0</v>
      </c>
      <c r="EE192" s="20">
        <f t="shared" si="1015"/>
        <v>0</v>
      </c>
      <c r="EF192" s="21">
        <f t="shared" si="1016"/>
        <v>0</v>
      </c>
      <c r="EG192" s="131">
        <f t="shared" si="927"/>
        <v>1</v>
      </c>
      <c r="EH192" s="20">
        <f t="shared" si="1017"/>
        <v>0</v>
      </c>
      <c r="EI192" s="132"/>
      <c r="EJ192" s="20">
        <f t="shared" si="1018"/>
        <v>0</v>
      </c>
      <c r="EK192" s="133"/>
      <c r="EL192" s="131">
        <f t="shared" si="1019"/>
        <v>1</v>
      </c>
      <c r="EM192" s="20">
        <f t="shared" si="1020"/>
        <v>0</v>
      </c>
      <c r="EN192" s="132"/>
      <c r="EO192" s="134">
        <f t="shared" si="1021"/>
        <v>0</v>
      </c>
      <c r="EP192" s="80">
        <f t="shared" si="1022"/>
        <v>0</v>
      </c>
      <c r="EQ192" s="249" t="str">
        <f t="shared" si="1023"/>
        <v xml:space="preserve"> </v>
      </c>
      <c r="ER192" s="135">
        <f t="shared" si="1024"/>
        <v>0</v>
      </c>
      <c r="ES192" s="20">
        <f t="shared" si="1025"/>
        <v>0</v>
      </c>
      <c r="ET192" s="21">
        <f t="shared" si="1026"/>
        <v>0</v>
      </c>
      <c r="EU192" s="131">
        <f t="shared" si="928"/>
        <v>1</v>
      </c>
      <c r="EV192" s="20">
        <f t="shared" si="1027"/>
        <v>0</v>
      </c>
      <c r="EW192" s="132"/>
      <c r="EX192" s="20">
        <f t="shared" si="1028"/>
        <v>0</v>
      </c>
      <c r="EY192" s="133"/>
      <c r="EZ192" s="131">
        <f t="shared" si="1029"/>
        <v>1</v>
      </c>
      <c r="FA192" s="20">
        <f t="shared" si="1030"/>
        <v>0</v>
      </c>
      <c r="FB192" s="132"/>
      <c r="FC192" s="134">
        <f t="shared" si="1031"/>
        <v>0</v>
      </c>
      <c r="FD192" s="80">
        <f t="shared" si="1032"/>
        <v>0</v>
      </c>
      <c r="FE192" s="249" t="str">
        <f t="shared" si="1033"/>
        <v xml:space="preserve"> </v>
      </c>
      <c r="FO192" s="129" t="str">
        <f t="shared" si="1034"/>
        <v>C/I</v>
      </c>
    </row>
    <row r="193" spans="2:171" x14ac:dyDescent="0.25">
      <c r="B193" s="130" t="s">
        <v>340</v>
      </c>
      <c r="C193" s="121"/>
      <c r="D193" s="241"/>
      <c r="E193" s="416" t="str">
        <f>'Pályáztatási szakasz'!E194:F194</f>
        <v>Költségelem megnevezés…</v>
      </c>
      <c r="F193" s="416"/>
      <c r="G193" s="250">
        <f>'Pályáztatási szakasz'!G194</f>
        <v>0</v>
      </c>
      <c r="H193" s="251">
        <f>'Pályáztatási szakasz'!AT194</f>
        <v>0</v>
      </c>
      <c r="I193" s="20">
        <f>'Pályáztatási szakasz'!AW194</f>
        <v>0</v>
      </c>
      <c r="J193" s="67">
        <f t="shared" si="918"/>
        <v>0</v>
      </c>
      <c r="K193" s="131">
        <f>'Pályáztatási szakasz'!AY194</f>
        <v>1</v>
      </c>
      <c r="L193" s="20">
        <f t="shared" si="929"/>
        <v>0</v>
      </c>
      <c r="M193" s="132"/>
      <c r="N193" s="20">
        <f t="shared" si="930"/>
        <v>0</v>
      </c>
      <c r="O193" s="133"/>
      <c r="P193" s="131">
        <f>'Pályáztatási szakasz'!BD194</f>
        <v>1</v>
      </c>
      <c r="Q193" s="20">
        <f t="shared" si="931"/>
        <v>0</v>
      </c>
      <c r="R193" s="132"/>
      <c r="S193" s="184">
        <f t="shared" si="932"/>
        <v>0</v>
      </c>
      <c r="T193" s="40">
        <f>'Pályáztatási szakasz'!W194</f>
        <v>0</v>
      </c>
      <c r="U193" s="249" t="str">
        <f t="shared" si="933"/>
        <v xml:space="preserve"> </v>
      </c>
      <c r="V193" s="135">
        <f t="shared" si="934"/>
        <v>0</v>
      </c>
      <c r="W193" s="20">
        <f t="shared" si="935"/>
        <v>0</v>
      </c>
      <c r="X193" s="21">
        <f t="shared" si="936"/>
        <v>0</v>
      </c>
      <c r="Y193" s="131">
        <f t="shared" si="919"/>
        <v>1</v>
      </c>
      <c r="Z193" s="20">
        <f t="shared" si="937"/>
        <v>0</v>
      </c>
      <c r="AA193" s="132"/>
      <c r="AB193" s="20">
        <f t="shared" si="938"/>
        <v>0</v>
      </c>
      <c r="AC193" s="133"/>
      <c r="AD193" s="131">
        <f t="shared" si="939"/>
        <v>1</v>
      </c>
      <c r="AE193" s="20">
        <f t="shared" si="940"/>
        <v>0</v>
      </c>
      <c r="AF193" s="132"/>
      <c r="AG193" s="134">
        <f t="shared" si="941"/>
        <v>0</v>
      </c>
      <c r="AH193" s="80">
        <f t="shared" si="942"/>
        <v>0</v>
      </c>
      <c r="AI193" s="249" t="str">
        <f t="shared" si="943"/>
        <v xml:space="preserve"> </v>
      </c>
      <c r="AJ193" s="135">
        <f t="shared" si="944"/>
        <v>0</v>
      </c>
      <c r="AK193" s="20">
        <f t="shared" si="945"/>
        <v>0</v>
      </c>
      <c r="AL193" s="21">
        <f t="shared" si="946"/>
        <v>0</v>
      </c>
      <c r="AM193" s="131">
        <f t="shared" si="920"/>
        <v>1</v>
      </c>
      <c r="AN193" s="20">
        <f t="shared" si="947"/>
        <v>0</v>
      </c>
      <c r="AO193" s="132"/>
      <c r="AP193" s="20">
        <f t="shared" si="948"/>
        <v>0</v>
      </c>
      <c r="AQ193" s="133"/>
      <c r="AR193" s="131">
        <f t="shared" si="949"/>
        <v>1</v>
      </c>
      <c r="AS193" s="20">
        <f t="shared" si="950"/>
        <v>0</v>
      </c>
      <c r="AT193" s="132"/>
      <c r="AU193" s="134">
        <f t="shared" si="951"/>
        <v>0</v>
      </c>
      <c r="AV193" s="80">
        <f t="shared" si="952"/>
        <v>0</v>
      </c>
      <c r="AW193" s="249" t="str">
        <f t="shared" si="953"/>
        <v xml:space="preserve"> </v>
      </c>
      <c r="AX193" s="135">
        <f t="shared" si="954"/>
        <v>0</v>
      </c>
      <c r="AY193" s="20">
        <f t="shared" si="955"/>
        <v>0</v>
      </c>
      <c r="AZ193" s="21">
        <f t="shared" si="956"/>
        <v>0</v>
      </c>
      <c r="BA193" s="131">
        <f t="shared" si="921"/>
        <v>1</v>
      </c>
      <c r="BB193" s="20">
        <f t="shared" si="957"/>
        <v>0</v>
      </c>
      <c r="BC193" s="132"/>
      <c r="BD193" s="20">
        <f t="shared" si="958"/>
        <v>0</v>
      </c>
      <c r="BE193" s="133"/>
      <c r="BF193" s="131">
        <f t="shared" si="959"/>
        <v>1</v>
      </c>
      <c r="BG193" s="20">
        <f t="shared" si="960"/>
        <v>0</v>
      </c>
      <c r="BH193" s="132"/>
      <c r="BI193" s="134">
        <f t="shared" si="961"/>
        <v>0</v>
      </c>
      <c r="BJ193" s="80">
        <f t="shared" si="962"/>
        <v>0</v>
      </c>
      <c r="BK193" s="249" t="str">
        <f t="shared" si="963"/>
        <v xml:space="preserve"> </v>
      </c>
      <c r="BL193" s="135">
        <f t="shared" si="964"/>
        <v>0</v>
      </c>
      <c r="BM193" s="20">
        <f t="shared" si="965"/>
        <v>0</v>
      </c>
      <c r="BN193" s="21">
        <f t="shared" si="966"/>
        <v>0</v>
      </c>
      <c r="BO193" s="131">
        <f t="shared" si="922"/>
        <v>1</v>
      </c>
      <c r="BP193" s="20">
        <f t="shared" si="967"/>
        <v>0</v>
      </c>
      <c r="BQ193" s="132"/>
      <c r="BR193" s="20">
        <f t="shared" si="968"/>
        <v>0</v>
      </c>
      <c r="BS193" s="133"/>
      <c r="BT193" s="131">
        <f t="shared" si="969"/>
        <v>1</v>
      </c>
      <c r="BU193" s="20">
        <f t="shared" si="970"/>
        <v>0</v>
      </c>
      <c r="BV193" s="132"/>
      <c r="BW193" s="134">
        <f t="shared" si="971"/>
        <v>0</v>
      </c>
      <c r="BX193" s="80">
        <f t="shared" si="972"/>
        <v>0</v>
      </c>
      <c r="BY193" s="249" t="str">
        <f t="shared" si="973"/>
        <v xml:space="preserve"> </v>
      </c>
      <c r="BZ193" s="135">
        <f t="shared" si="974"/>
        <v>0</v>
      </c>
      <c r="CA193" s="20">
        <f t="shared" si="975"/>
        <v>0</v>
      </c>
      <c r="CB193" s="21">
        <f t="shared" si="976"/>
        <v>0</v>
      </c>
      <c r="CC193" s="131">
        <f t="shared" si="923"/>
        <v>1</v>
      </c>
      <c r="CD193" s="20">
        <f t="shared" si="977"/>
        <v>0</v>
      </c>
      <c r="CE193" s="132"/>
      <c r="CF193" s="20">
        <f t="shared" si="978"/>
        <v>0</v>
      </c>
      <c r="CG193" s="133"/>
      <c r="CH193" s="131">
        <f t="shared" si="979"/>
        <v>1</v>
      </c>
      <c r="CI193" s="20">
        <f t="shared" si="980"/>
        <v>0</v>
      </c>
      <c r="CJ193" s="132"/>
      <c r="CK193" s="134">
        <f t="shared" si="981"/>
        <v>0</v>
      </c>
      <c r="CL193" s="80">
        <f t="shared" si="982"/>
        <v>0</v>
      </c>
      <c r="CM193" s="249" t="str">
        <f t="shared" si="983"/>
        <v xml:space="preserve"> </v>
      </c>
      <c r="CN193" s="135">
        <f t="shared" si="984"/>
        <v>0</v>
      </c>
      <c r="CO193" s="20">
        <f t="shared" si="985"/>
        <v>0</v>
      </c>
      <c r="CP193" s="21">
        <f t="shared" si="986"/>
        <v>0</v>
      </c>
      <c r="CQ193" s="131">
        <f t="shared" si="924"/>
        <v>1</v>
      </c>
      <c r="CR193" s="20">
        <f t="shared" si="987"/>
        <v>0</v>
      </c>
      <c r="CS193" s="132"/>
      <c r="CT193" s="20">
        <f t="shared" si="988"/>
        <v>0</v>
      </c>
      <c r="CU193" s="133"/>
      <c r="CV193" s="131">
        <f t="shared" si="989"/>
        <v>1</v>
      </c>
      <c r="CW193" s="20">
        <f t="shared" si="990"/>
        <v>0</v>
      </c>
      <c r="CX193" s="132"/>
      <c r="CY193" s="134">
        <f t="shared" si="991"/>
        <v>0</v>
      </c>
      <c r="CZ193" s="80">
        <f t="shared" si="992"/>
        <v>0</v>
      </c>
      <c r="DA193" s="249" t="str">
        <f t="shared" si="993"/>
        <v xml:space="preserve"> </v>
      </c>
      <c r="DB193" s="135">
        <f t="shared" si="994"/>
        <v>0</v>
      </c>
      <c r="DC193" s="20">
        <f t="shared" si="995"/>
        <v>0</v>
      </c>
      <c r="DD193" s="21">
        <f t="shared" si="996"/>
        <v>0</v>
      </c>
      <c r="DE193" s="131">
        <f t="shared" si="925"/>
        <v>1</v>
      </c>
      <c r="DF193" s="20">
        <f t="shared" si="997"/>
        <v>0</v>
      </c>
      <c r="DG193" s="132"/>
      <c r="DH193" s="20">
        <f t="shared" si="998"/>
        <v>0</v>
      </c>
      <c r="DI193" s="133"/>
      <c r="DJ193" s="131">
        <f t="shared" si="999"/>
        <v>1</v>
      </c>
      <c r="DK193" s="20">
        <f t="shared" si="1000"/>
        <v>0</v>
      </c>
      <c r="DL193" s="132"/>
      <c r="DM193" s="134">
        <f t="shared" si="1001"/>
        <v>0</v>
      </c>
      <c r="DN193" s="80">
        <f t="shared" si="1002"/>
        <v>0</v>
      </c>
      <c r="DO193" s="249" t="str">
        <f t="shared" si="1003"/>
        <v xml:space="preserve"> </v>
      </c>
      <c r="DP193" s="135">
        <f t="shared" si="1004"/>
        <v>0</v>
      </c>
      <c r="DQ193" s="20">
        <f t="shared" si="1005"/>
        <v>0</v>
      </c>
      <c r="DR193" s="21">
        <f t="shared" si="1006"/>
        <v>0</v>
      </c>
      <c r="DS193" s="131">
        <f t="shared" si="926"/>
        <v>1</v>
      </c>
      <c r="DT193" s="20">
        <f t="shared" si="1007"/>
        <v>0</v>
      </c>
      <c r="DU193" s="132"/>
      <c r="DV193" s="20">
        <f t="shared" si="1008"/>
        <v>0</v>
      </c>
      <c r="DW193" s="133"/>
      <c r="DX193" s="131">
        <f t="shared" si="1009"/>
        <v>1</v>
      </c>
      <c r="DY193" s="20">
        <f t="shared" si="1010"/>
        <v>0</v>
      </c>
      <c r="DZ193" s="132"/>
      <c r="EA193" s="134">
        <f t="shared" si="1011"/>
        <v>0</v>
      </c>
      <c r="EB193" s="80">
        <f t="shared" si="1012"/>
        <v>0</v>
      </c>
      <c r="EC193" s="249" t="str">
        <f t="shared" si="1013"/>
        <v xml:space="preserve"> </v>
      </c>
      <c r="ED193" s="135">
        <f t="shared" si="1014"/>
        <v>0</v>
      </c>
      <c r="EE193" s="20">
        <f t="shared" si="1015"/>
        <v>0</v>
      </c>
      <c r="EF193" s="21">
        <f t="shared" si="1016"/>
        <v>0</v>
      </c>
      <c r="EG193" s="131">
        <f t="shared" si="927"/>
        <v>1</v>
      </c>
      <c r="EH193" s="20">
        <f t="shared" si="1017"/>
        <v>0</v>
      </c>
      <c r="EI193" s="132"/>
      <c r="EJ193" s="20">
        <f t="shared" si="1018"/>
        <v>0</v>
      </c>
      <c r="EK193" s="133"/>
      <c r="EL193" s="131">
        <f t="shared" si="1019"/>
        <v>1</v>
      </c>
      <c r="EM193" s="20">
        <f t="shared" si="1020"/>
        <v>0</v>
      </c>
      <c r="EN193" s="132"/>
      <c r="EO193" s="134">
        <f t="shared" si="1021"/>
        <v>0</v>
      </c>
      <c r="EP193" s="80">
        <f t="shared" si="1022"/>
        <v>0</v>
      </c>
      <c r="EQ193" s="249" t="str">
        <f t="shared" si="1023"/>
        <v xml:space="preserve"> </v>
      </c>
      <c r="ER193" s="135">
        <f t="shared" si="1024"/>
        <v>0</v>
      </c>
      <c r="ES193" s="20">
        <f t="shared" si="1025"/>
        <v>0</v>
      </c>
      <c r="ET193" s="21">
        <f t="shared" si="1026"/>
        <v>0</v>
      </c>
      <c r="EU193" s="131">
        <f t="shared" si="928"/>
        <v>1</v>
      </c>
      <c r="EV193" s="20">
        <f t="shared" si="1027"/>
        <v>0</v>
      </c>
      <c r="EW193" s="132"/>
      <c r="EX193" s="20">
        <f t="shared" si="1028"/>
        <v>0</v>
      </c>
      <c r="EY193" s="133"/>
      <c r="EZ193" s="131">
        <f t="shared" si="1029"/>
        <v>1</v>
      </c>
      <c r="FA193" s="20">
        <f t="shared" si="1030"/>
        <v>0</v>
      </c>
      <c r="FB193" s="132"/>
      <c r="FC193" s="134">
        <f t="shared" si="1031"/>
        <v>0</v>
      </c>
      <c r="FD193" s="80">
        <f t="shared" si="1032"/>
        <v>0</v>
      </c>
      <c r="FE193" s="249" t="str">
        <f t="shared" si="1033"/>
        <v xml:space="preserve"> </v>
      </c>
      <c r="FO193" s="129" t="str">
        <f t="shared" si="1034"/>
        <v>C/I</v>
      </c>
    </row>
    <row r="194" spans="2:171" x14ac:dyDescent="0.25">
      <c r="B194" s="130" t="s">
        <v>341</v>
      </c>
      <c r="C194" s="121"/>
      <c r="D194" s="241"/>
      <c r="E194" s="416" t="str">
        <f>'Pályáztatási szakasz'!E195:F195</f>
        <v>Költségelem megnevezés…</v>
      </c>
      <c r="F194" s="416"/>
      <c r="G194" s="250">
        <f>'Pályáztatási szakasz'!G195</f>
        <v>0</v>
      </c>
      <c r="H194" s="251">
        <f>'Pályáztatási szakasz'!AT195</f>
        <v>0</v>
      </c>
      <c r="I194" s="20">
        <f>'Pályáztatási szakasz'!AW195</f>
        <v>0</v>
      </c>
      <c r="J194" s="67">
        <f t="shared" si="918"/>
        <v>0</v>
      </c>
      <c r="K194" s="131">
        <f>'Pályáztatási szakasz'!AY195</f>
        <v>1</v>
      </c>
      <c r="L194" s="20">
        <f t="shared" si="929"/>
        <v>0</v>
      </c>
      <c r="M194" s="132"/>
      <c r="N194" s="20">
        <f t="shared" si="930"/>
        <v>0</v>
      </c>
      <c r="O194" s="133"/>
      <c r="P194" s="131">
        <f>'Pályáztatási szakasz'!BD195</f>
        <v>1</v>
      </c>
      <c r="Q194" s="20">
        <f t="shared" si="931"/>
        <v>0</v>
      </c>
      <c r="R194" s="132"/>
      <c r="S194" s="184">
        <f t="shared" si="932"/>
        <v>0</v>
      </c>
      <c r="T194" s="40">
        <f>'Pályáztatási szakasz'!W195</f>
        <v>0</v>
      </c>
      <c r="U194" s="249" t="str">
        <f t="shared" si="933"/>
        <v xml:space="preserve"> </v>
      </c>
      <c r="V194" s="135">
        <f t="shared" si="934"/>
        <v>0</v>
      </c>
      <c r="W194" s="20">
        <f t="shared" si="935"/>
        <v>0</v>
      </c>
      <c r="X194" s="21">
        <f t="shared" si="936"/>
        <v>0</v>
      </c>
      <c r="Y194" s="131">
        <f t="shared" si="919"/>
        <v>1</v>
      </c>
      <c r="Z194" s="20">
        <f t="shared" si="937"/>
        <v>0</v>
      </c>
      <c r="AA194" s="132"/>
      <c r="AB194" s="20">
        <f t="shared" si="938"/>
        <v>0</v>
      </c>
      <c r="AC194" s="133"/>
      <c r="AD194" s="131">
        <f t="shared" si="939"/>
        <v>1</v>
      </c>
      <c r="AE194" s="20">
        <f t="shared" si="940"/>
        <v>0</v>
      </c>
      <c r="AF194" s="132"/>
      <c r="AG194" s="134">
        <f t="shared" si="941"/>
        <v>0</v>
      </c>
      <c r="AH194" s="80">
        <f t="shared" si="942"/>
        <v>0</v>
      </c>
      <c r="AI194" s="249" t="str">
        <f t="shared" si="943"/>
        <v xml:space="preserve"> </v>
      </c>
      <c r="AJ194" s="135">
        <f t="shared" si="944"/>
        <v>0</v>
      </c>
      <c r="AK194" s="20">
        <f t="shared" si="945"/>
        <v>0</v>
      </c>
      <c r="AL194" s="21">
        <f t="shared" si="946"/>
        <v>0</v>
      </c>
      <c r="AM194" s="131">
        <f t="shared" si="920"/>
        <v>1</v>
      </c>
      <c r="AN194" s="20">
        <f t="shared" si="947"/>
        <v>0</v>
      </c>
      <c r="AO194" s="132"/>
      <c r="AP194" s="20">
        <f t="shared" si="948"/>
        <v>0</v>
      </c>
      <c r="AQ194" s="133"/>
      <c r="AR194" s="131">
        <f t="shared" si="949"/>
        <v>1</v>
      </c>
      <c r="AS194" s="20">
        <f t="shared" si="950"/>
        <v>0</v>
      </c>
      <c r="AT194" s="132"/>
      <c r="AU194" s="134">
        <f t="shared" si="951"/>
        <v>0</v>
      </c>
      <c r="AV194" s="80">
        <f t="shared" si="952"/>
        <v>0</v>
      </c>
      <c r="AW194" s="249" t="str">
        <f t="shared" si="953"/>
        <v xml:space="preserve"> </v>
      </c>
      <c r="AX194" s="135">
        <f t="shared" si="954"/>
        <v>0</v>
      </c>
      <c r="AY194" s="20">
        <f t="shared" si="955"/>
        <v>0</v>
      </c>
      <c r="AZ194" s="21">
        <f t="shared" si="956"/>
        <v>0</v>
      </c>
      <c r="BA194" s="131">
        <f t="shared" si="921"/>
        <v>1</v>
      </c>
      <c r="BB194" s="20">
        <f t="shared" si="957"/>
        <v>0</v>
      </c>
      <c r="BC194" s="132"/>
      <c r="BD194" s="20">
        <f t="shared" si="958"/>
        <v>0</v>
      </c>
      <c r="BE194" s="133"/>
      <c r="BF194" s="131">
        <f t="shared" si="959"/>
        <v>1</v>
      </c>
      <c r="BG194" s="20">
        <f t="shared" si="960"/>
        <v>0</v>
      </c>
      <c r="BH194" s="132"/>
      <c r="BI194" s="134">
        <f t="shared" si="961"/>
        <v>0</v>
      </c>
      <c r="BJ194" s="80">
        <f t="shared" si="962"/>
        <v>0</v>
      </c>
      <c r="BK194" s="249" t="str">
        <f t="shared" si="963"/>
        <v xml:space="preserve"> </v>
      </c>
      <c r="BL194" s="135">
        <f t="shared" si="964"/>
        <v>0</v>
      </c>
      <c r="BM194" s="20">
        <f t="shared" si="965"/>
        <v>0</v>
      </c>
      <c r="BN194" s="21">
        <f t="shared" si="966"/>
        <v>0</v>
      </c>
      <c r="BO194" s="131">
        <f t="shared" si="922"/>
        <v>1</v>
      </c>
      <c r="BP194" s="20">
        <f t="shared" si="967"/>
        <v>0</v>
      </c>
      <c r="BQ194" s="132"/>
      <c r="BR194" s="20">
        <f t="shared" si="968"/>
        <v>0</v>
      </c>
      <c r="BS194" s="133"/>
      <c r="BT194" s="131">
        <f t="shared" si="969"/>
        <v>1</v>
      </c>
      <c r="BU194" s="20">
        <f t="shared" si="970"/>
        <v>0</v>
      </c>
      <c r="BV194" s="132"/>
      <c r="BW194" s="134">
        <f t="shared" si="971"/>
        <v>0</v>
      </c>
      <c r="BX194" s="80">
        <f t="shared" si="972"/>
        <v>0</v>
      </c>
      <c r="BY194" s="249" t="str">
        <f t="shared" si="973"/>
        <v xml:space="preserve"> </v>
      </c>
      <c r="BZ194" s="135">
        <f t="shared" si="974"/>
        <v>0</v>
      </c>
      <c r="CA194" s="20">
        <f t="shared" si="975"/>
        <v>0</v>
      </c>
      <c r="CB194" s="21">
        <f t="shared" si="976"/>
        <v>0</v>
      </c>
      <c r="CC194" s="131">
        <f t="shared" si="923"/>
        <v>1</v>
      </c>
      <c r="CD194" s="20">
        <f t="shared" si="977"/>
        <v>0</v>
      </c>
      <c r="CE194" s="132"/>
      <c r="CF194" s="20">
        <f t="shared" si="978"/>
        <v>0</v>
      </c>
      <c r="CG194" s="133"/>
      <c r="CH194" s="131">
        <f t="shared" si="979"/>
        <v>1</v>
      </c>
      <c r="CI194" s="20">
        <f t="shared" si="980"/>
        <v>0</v>
      </c>
      <c r="CJ194" s="132"/>
      <c r="CK194" s="134">
        <f t="shared" si="981"/>
        <v>0</v>
      </c>
      <c r="CL194" s="80">
        <f t="shared" si="982"/>
        <v>0</v>
      </c>
      <c r="CM194" s="249" t="str">
        <f t="shared" si="983"/>
        <v xml:space="preserve"> </v>
      </c>
      <c r="CN194" s="135">
        <f t="shared" si="984"/>
        <v>0</v>
      </c>
      <c r="CO194" s="20">
        <f t="shared" si="985"/>
        <v>0</v>
      </c>
      <c r="CP194" s="21">
        <f t="shared" si="986"/>
        <v>0</v>
      </c>
      <c r="CQ194" s="131">
        <f t="shared" si="924"/>
        <v>1</v>
      </c>
      <c r="CR194" s="20">
        <f t="shared" si="987"/>
        <v>0</v>
      </c>
      <c r="CS194" s="132"/>
      <c r="CT194" s="20">
        <f t="shared" si="988"/>
        <v>0</v>
      </c>
      <c r="CU194" s="133"/>
      <c r="CV194" s="131">
        <f t="shared" si="989"/>
        <v>1</v>
      </c>
      <c r="CW194" s="20">
        <f t="shared" si="990"/>
        <v>0</v>
      </c>
      <c r="CX194" s="132"/>
      <c r="CY194" s="134">
        <f t="shared" si="991"/>
        <v>0</v>
      </c>
      <c r="CZ194" s="80">
        <f t="shared" si="992"/>
        <v>0</v>
      </c>
      <c r="DA194" s="249" t="str">
        <f t="shared" si="993"/>
        <v xml:space="preserve"> </v>
      </c>
      <c r="DB194" s="135">
        <f t="shared" si="994"/>
        <v>0</v>
      </c>
      <c r="DC194" s="20">
        <f t="shared" si="995"/>
        <v>0</v>
      </c>
      <c r="DD194" s="21">
        <f t="shared" si="996"/>
        <v>0</v>
      </c>
      <c r="DE194" s="131">
        <f t="shared" si="925"/>
        <v>1</v>
      </c>
      <c r="DF194" s="20">
        <f t="shared" si="997"/>
        <v>0</v>
      </c>
      <c r="DG194" s="132"/>
      <c r="DH194" s="20">
        <f t="shared" si="998"/>
        <v>0</v>
      </c>
      <c r="DI194" s="133"/>
      <c r="DJ194" s="131">
        <f t="shared" si="999"/>
        <v>1</v>
      </c>
      <c r="DK194" s="20">
        <f t="shared" si="1000"/>
        <v>0</v>
      </c>
      <c r="DL194" s="132"/>
      <c r="DM194" s="134">
        <f t="shared" si="1001"/>
        <v>0</v>
      </c>
      <c r="DN194" s="80">
        <f t="shared" si="1002"/>
        <v>0</v>
      </c>
      <c r="DO194" s="249" t="str">
        <f t="shared" si="1003"/>
        <v xml:space="preserve"> </v>
      </c>
      <c r="DP194" s="135">
        <f t="shared" si="1004"/>
        <v>0</v>
      </c>
      <c r="DQ194" s="20">
        <f t="shared" si="1005"/>
        <v>0</v>
      </c>
      <c r="DR194" s="21">
        <f t="shared" si="1006"/>
        <v>0</v>
      </c>
      <c r="DS194" s="131">
        <f t="shared" si="926"/>
        <v>1</v>
      </c>
      <c r="DT194" s="20">
        <f t="shared" si="1007"/>
        <v>0</v>
      </c>
      <c r="DU194" s="132"/>
      <c r="DV194" s="20">
        <f t="shared" si="1008"/>
        <v>0</v>
      </c>
      <c r="DW194" s="133"/>
      <c r="DX194" s="131">
        <f t="shared" si="1009"/>
        <v>1</v>
      </c>
      <c r="DY194" s="20">
        <f t="shared" si="1010"/>
        <v>0</v>
      </c>
      <c r="DZ194" s="132"/>
      <c r="EA194" s="134">
        <f t="shared" si="1011"/>
        <v>0</v>
      </c>
      <c r="EB194" s="80">
        <f t="shared" si="1012"/>
        <v>0</v>
      </c>
      <c r="EC194" s="249" t="str">
        <f t="shared" si="1013"/>
        <v xml:space="preserve"> </v>
      </c>
      <c r="ED194" s="135">
        <f t="shared" si="1014"/>
        <v>0</v>
      </c>
      <c r="EE194" s="20">
        <f t="shared" si="1015"/>
        <v>0</v>
      </c>
      <c r="EF194" s="21">
        <f t="shared" si="1016"/>
        <v>0</v>
      </c>
      <c r="EG194" s="131">
        <f t="shared" si="927"/>
        <v>1</v>
      </c>
      <c r="EH194" s="20">
        <f t="shared" si="1017"/>
        <v>0</v>
      </c>
      <c r="EI194" s="132"/>
      <c r="EJ194" s="20">
        <f t="shared" si="1018"/>
        <v>0</v>
      </c>
      <c r="EK194" s="133"/>
      <c r="EL194" s="131">
        <f t="shared" si="1019"/>
        <v>1</v>
      </c>
      <c r="EM194" s="20">
        <f t="shared" si="1020"/>
        <v>0</v>
      </c>
      <c r="EN194" s="132"/>
      <c r="EO194" s="134">
        <f t="shared" si="1021"/>
        <v>0</v>
      </c>
      <c r="EP194" s="80">
        <f t="shared" si="1022"/>
        <v>0</v>
      </c>
      <c r="EQ194" s="249" t="str">
        <f t="shared" si="1023"/>
        <v xml:space="preserve"> </v>
      </c>
      <c r="ER194" s="135">
        <f t="shared" si="1024"/>
        <v>0</v>
      </c>
      <c r="ES194" s="20">
        <f t="shared" si="1025"/>
        <v>0</v>
      </c>
      <c r="ET194" s="21">
        <f t="shared" si="1026"/>
        <v>0</v>
      </c>
      <c r="EU194" s="131">
        <f t="shared" si="928"/>
        <v>1</v>
      </c>
      <c r="EV194" s="20">
        <f t="shared" si="1027"/>
        <v>0</v>
      </c>
      <c r="EW194" s="132"/>
      <c r="EX194" s="20">
        <f t="shared" si="1028"/>
        <v>0</v>
      </c>
      <c r="EY194" s="133"/>
      <c r="EZ194" s="131">
        <f t="shared" si="1029"/>
        <v>1</v>
      </c>
      <c r="FA194" s="20">
        <f t="shared" si="1030"/>
        <v>0</v>
      </c>
      <c r="FB194" s="132"/>
      <c r="FC194" s="134">
        <f t="shared" si="1031"/>
        <v>0</v>
      </c>
      <c r="FD194" s="80">
        <f t="shared" si="1032"/>
        <v>0</v>
      </c>
      <c r="FE194" s="249" t="str">
        <f t="shared" si="1033"/>
        <v xml:space="preserve"> </v>
      </c>
      <c r="FO194" s="129" t="str">
        <f t="shared" si="1034"/>
        <v>C/I</v>
      </c>
    </row>
    <row r="195" spans="2:171" x14ac:dyDescent="0.25">
      <c r="B195" s="130" t="s">
        <v>342</v>
      </c>
      <c r="C195" s="121"/>
      <c r="D195" s="241"/>
      <c r="E195" s="416" t="str">
        <f>'Pályáztatási szakasz'!E196:F196</f>
        <v>Költségelem megnevezés…</v>
      </c>
      <c r="F195" s="416"/>
      <c r="G195" s="250">
        <f>'Pályáztatási szakasz'!G196</f>
        <v>0</v>
      </c>
      <c r="H195" s="251">
        <f>'Pályáztatási szakasz'!AT196</f>
        <v>0</v>
      </c>
      <c r="I195" s="20">
        <f>'Pályáztatási szakasz'!AW196</f>
        <v>0</v>
      </c>
      <c r="J195" s="67">
        <f t="shared" si="918"/>
        <v>0</v>
      </c>
      <c r="K195" s="131">
        <f>'Pályáztatási szakasz'!AY196</f>
        <v>1</v>
      </c>
      <c r="L195" s="20">
        <f t="shared" si="929"/>
        <v>0</v>
      </c>
      <c r="M195" s="132"/>
      <c r="N195" s="20">
        <f t="shared" si="930"/>
        <v>0</v>
      </c>
      <c r="O195" s="133"/>
      <c r="P195" s="131">
        <f>'Pályáztatási szakasz'!BD196</f>
        <v>1</v>
      </c>
      <c r="Q195" s="20">
        <f t="shared" si="931"/>
        <v>0</v>
      </c>
      <c r="R195" s="132"/>
      <c r="S195" s="184">
        <f t="shared" si="932"/>
        <v>0</v>
      </c>
      <c r="T195" s="40">
        <f>'Pályáztatási szakasz'!W196</f>
        <v>0</v>
      </c>
      <c r="U195" s="249" t="str">
        <f t="shared" si="933"/>
        <v xml:space="preserve"> </v>
      </c>
      <c r="V195" s="135">
        <f t="shared" si="934"/>
        <v>0</v>
      </c>
      <c r="W195" s="20">
        <f t="shared" si="935"/>
        <v>0</v>
      </c>
      <c r="X195" s="21">
        <f t="shared" si="936"/>
        <v>0</v>
      </c>
      <c r="Y195" s="131">
        <f t="shared" si="919"/>
        <v>1</v>
      </c>
      <c r="Z195" s="20">
        <f t="shared" si="937"/>
        <v>0</v>
      </c>
      <c r="AA195" s="132"/>
      <c r="AB195" s="20">
        <f t="shared" si="938"/>
        <v>0</v>
      </c>
      <c r="AC195" s="133"/>
      <c r="AD195" s="131">
        <f t="shared" si="939"/>
        <v>1</v>
      </c>
      <c r="AE195" s="20">
        <f t="shared" si="940"/>
        <v>0</v>
      </c>
      <c r="AF195" s="132"/>
      <c r="AG195" s="134">
        <f t="shared" si="941"/>
        <v>0</v>
      </c>
      <c r="AH195" s="80">
        <f t="shared" si="942"/>
        <v>0</v>
      </c>
      <c r="AI195" s="249" t="str">
        <f t="shared" si="943"/>
        <v xml:space="preserve"> </v>
      </c>
      <c r="AJ195" s="135">
        <f t="shared" si="944"/>
        <v>0</v>
      </c>
      <c r="AK195" s="20">
        <f t="shared" si="945"/>
        <v>0</v>
      </c>
      <c r="AL195" s="21">
        <f t="shared" si="946"/>
        <v>0</v>
      </c>
      <c r="AM195" s="131">
        <f t="shared" si="920"/>
        <v>1</v>
      </c>
      <c r="AN195" s="20">
        <f t="shared" si="947"/>
        <v>0</v>
      </c>
      <c r="AO195" s="132"/>
      <c r="AP195" s="20">
        <f t="shared" si="948"/>
        <v>0</v>
      </c>
      <c r="AQ195" s="133"/>
      <c r="AR195" s="131">
        <f t="shared" si="949"/>
        <v>1</v>
      </c>
      <c r="AS195" s="20">
        <f t="shared" si="950"/>
        <v>0</v>
      </c>
      <c r="AT195" s="132"/>
      <c r="AU195" s="134">
        <f t="shared" si="951"/>
        <v>0</v>
      </c>
      <c r="AV195" s="80">
        <f t="shared" si="952"/>
        <v>0</v>
      </c>
      <c r="AW195" s="249" t="str">
        <f t="shared" si="953"/>
        <v xml:space="preserve"> </v>
      </c>
      <c r="AX195" s="135">
        <f t="shared" si="954"/>
        <v>0</v>
      </c>
      <c r="AY195" s="20">
        <f t="shared" si="955"/>
        <v>0</v>
      </c>
      <c r="AZ195" s="21">
        <f t="shared" si="956"/>
        <v>0</v>
      </c>
      <c r="BA195" s="131">
        <f t="shared" si="921"/>
        <v>1</v>
      </c>
      <c r="BB195" s="20">
        <f t="shared" si="957"/>
        <v>0</v>
      </c>
      <c r="BC195" s="132"/>
      <c r="BD195" s="20">
        <f t="shared" si="958"/>
        <v>0</v>
      </c>
      <c r="BE195" s="133"/>
      <c r="BF195" s="131">
        <f t="shared" si="959"/>
        <v>1</v>
      </c>
      <c r="BG195" s="20">
        <f t="shared" si="960"/>
        <v>0</v>
      </c>
      <c r="BH195" s="132"/>
      <c r="BI195" s="134">
        <f t="shared" si="961"/>
        <v>0</v>
      </c>
      <c r="BJ195" s="80">
        <f t="shared" si="962"/>
        <v>0</v>
      </c>
      <c r="BK195" s="249" t="str">
        <f t="shared" si="963"/>
        <v xml:space="preserve"> </v>
      </c>
      <c r="BL195" s="135">
        <f t="shared" si="964"/>
        <v>0</v>
      </c>
      <c r="BM195" s="20">
        <f t="shared" si="965"/>
        <v>0</v>
      </c>
      <c r="BN195" s="21">
        <f t="shared" si="966"/>
        <v>0</v>
      </c>
      <c r="BO195" s="131">
        <f t="shared" si="922"/>
        <v>1</v>
      </c>
      <c r="BP195" s="20">
        <f t="shared" si="967"/>
        <v>0</v>
      </c>
      <c r="BQ195" s="132"/>
      <c r="BR195" s="20">
        <f t="shared" si="968"/>
        <v>0</v>
      </c>
      <c r="BS195" s="133"/>
      <c r="BT195" s="131">
        <f t="shared" si="969"/>
        <v>1</v>
      </c>
      <c r="BU195" s="20">
        <f t="shared" si="970"/>
        <v>0</v>
      </c>
      <c r="BV195" s="132"/>
      <c r="BW195" s="134">
        <f t="shared" si="971"/>
        <v>0</v>
      </c>
      <c r="BX195" s="80">
        <f t="shared" si="972"/>
        <v>0</v>
      </c>
      <c r="BY195" s="249" t="str">
        <f t="shared" si="973"/>
        <v xml:space="preserve"> </v>
      </c>
      <c r="BZ195" s="135">
        <f t="shared" si="974"/>
        <v>0</v>
      </c>
      <c r="CA195" s="20">
        <f t="shared" si="975"/>
        <v>0</v>
      </c>
      <c r="CB195" s="21">
        <f t="shared" si="976"/>
        <v>0</v>
      </c>
      <c r="CC195" s="131">
        <f t="shared" si="923"/>
        <v>1</v>
      </c>
      <c r="CD195" s="20">
        <f t="shared" si="977"/>
        <v>0</v>
      </c>
      <c r="CE195" s="132"/>
      <c r="CF195" s="20">
        <f t="shared" si="978"/>
        <v>0</v>
      </c>
      <c r="CG195" s="133"/>
      <c r="CH195" s="131">
        <f t="shared" si="979"/>
        <v>1</v>
      </c>
      <c r="CI195" s="20">
        <f t="shared" si="980"/>
        <v>0</v>
      </c>
      <c r="CJ195" s="132"/>
      <c r="CK195" s="134">
        <f t="shared" si="981"/>
        <v>0</v>
      </c>
      <c r="CL195" s="80">
        <f t="shared" si="982"/>
        <v>0</v>
      </c>
      <c r="CM195" s="249" t="str">
        <f t="shared" si="983"/>
        <v xml:space="preserve"> </v>
      </c>
      <c r="CN195" s="135">
        <f t="shared" si="984"/>
        <v>0</v>
      </c>
      <c r="CO195" s="20">
        <f t="shared" si="985"/>
        <v>0</v>
      </c>
      <c r="CP195" s="21">
        <f t="shared" si="986"/>
        <v>0</v>
      </c>
      <c r="CQ195" s="131">
        <f t="shared" si="924"/>
        <v>1</v>
      </c>
      <c r="CR195" s="20">
        <f t="shared" si="987"/>
        <v>0</v>
      </c>
      <c r="CS195" s="132"/>
      <c r="CT195" s="20">
        <f t="shared" si="988"/>
        <v>0</v>
      </c>
      <c r="CU195" s="133"/>
      <c r="CV195" s="131">
        <f t="shared" si="989"/>
        <v>1</v>
      </c>
      <c r="CW195" s="20">
        <f t="shared" si="990"/>
        <v>0</v>
      </c>
      <c r="CX195" s="132"/>
      <c r="CY195" s="134">
        <f t="shared" si="991"/>
        <v>0</v>
      </c>
      <c r="CZ195" s="80">
        <f t="shared" si="992"/>
        <v>0</v>
      </c>
      <c r="DA195" s="249" t="str">
        <f t="shared" si="993"/>
        <v xml:space="preserve"> </v>
      </c>
      <c r="DB195" s="135">
        <f t="shared" si="994"/>
        <v>0</v>
      </c>
      <c r="DC195" s="20">
        <f t="shared" si="995"/>
        <v>0</v>
      </c>
      <c r="DD195" s="21">
        <f t="shared" si="996"/>
        <v>0</v>
      </c>
      <c r="DE195" s="131">
        <f t="shared" si="925"/>
        <v>1</v>
      </c>
      <c r="DF195" s="20">
        <f t="shared" si="997"/>
        <v>0</v>
      </c>
      <c r="DG195" s="132"/>
      <c r="DH195" s="20">
        <f t="shared" si="998"/>
        <v>0</v>
      </c>
      <c r="DI195" s="133"/>
      <c r="DJ195" s="131">
        <f t="shared" si="999"/>
        <v>1</v>
      </c>
      <c r="DK195" s="20">
        <f t="shared" si="1000"/>
        <v>0</v>
      </c>
      <c r="DL195" s="132"/>
      <c r="DM195" s="134">
        <f t="shared" si="1001"/>
        <v>0</v>
      </c>
      <c r="DN195" s="80">
        <f t="shared" si="1002"/>
        <v>0</v>
      </c>
      <c r="DO195" s="249" t="str">
        <f t="shared" si="1003"/>
        <v xml:space="preserve"> </v>
      </c>
      <c r="DP195" s="135">
        <f t="shared" si="1004"/>
        <v>0</v>
      </c>
      <c r="DQ195" s="20">
        <f t="shared" si="1005"/>
        <v>0</v>
      </c>
      <c r="DR195" s="21">
        <f t="shared" si="1006"/>
        <v>0</v>
      </c>
      <c r="DS195" s="131">
        <f t="shared" si="926"/>
        <v>1</v>
      </c>
      <c r="DT195" s="20">
        <f t="shared" si="1007"/>
        <v>0</v>
      </c>
      <c r="DU195" s="132"/>
      <c r="DV195" s="20">
        <f t="shared" si="1008"/>
        <v>0</v>
      </c>
      <c r="DW195" s="133"/>
      <c r="DX195" s="131">
        <f t="shared" si="1009"/>
        <v>1</v>
      </c>
      <c r="DY195" s="20">
        <f t="shared" si="1010"/>
        <v>0</v>
      </c>
      <c r="DZ195" s="132"/>
      <c r="EA195" s="134">
        <f t="shared" si="1011"/>
        <v>0</v>
      </c>
      <c r="EB195" s="80">
        <f t="shared" si="1012"/>
        <v>0</v>
      </c>
      <c r="EC195" s="249" t="str">
        <f t="shared" si="1013"/>
        <v xml:space="preserve"> </v>
      </c>
      <c r="ED195" s="135">
        <f t="shared" si="1014"/>
        <v>0</v>
      </c>
      <c r="EE195" s="20">
        <f t="shared" si="1015"/>
        <v>0</v>
      </c>
      <c r="EF195" s="21">
        <f t="shared" si="1016"/>
        <v>0</v>
      </c>
      <c r="EG195" s="131">
        <f t="shared" si="927"/>
        <v>1</v>
      </c>
      <c r="EH195" s="20">
        <f t="shared" si="1017"/>
        <v>0</v>
      </c>
      <c r="EI195" s="132"/>
      <c r="EJ195" s="20">
        <f t="shared" si="1018"/>
        <v>0</v>
      </c>
      <c r="EK195" s="133"/>
      <c r="EL195" s="131">
        <f t="shared" si="1019"/>
        <v>1</v>
      </c>
      <c r="EM195" s="20">
        <f t="shared" si="1020"/>
        <v>0</v>
      </c>
      <c r="EN195" s="132"/>
      <c r="EO195" s="134">
        <f t="shared" si="1021"/>
        <v>0</v>
      </c>
      <c r="EP195" s="80">
        <f t="shared" si="1022"/>
        <v>0</v>
      </c>
      <c r="EQ195" s="249" t="str">
        <f t="shared" si="1023"/>
        <v xml:space="preserve"> </v>
      </c>
      <c r="ER195" s="135">
        <f t="shared" si="1024"/>
        <v>0</v>
      </c>
      <c r="ES195" s="20">
        <f t="shared" si="1025"/>
        <v>0</v>
      </c>
      <c r="ET195" s="21">
        <f t="shared" si="1026"/>
        <v>0</v>
      </c>
      <c r="EU195" s="131">
        <f t="shared" si="928"/>
        <v>1</v>
      </c>
      <c r="EV195" s="20">
        <f t="shared" si="1027"/>
        <v>0</v>
      </c>
      <c r="EW195" s="132"/>
      <c r="EX195" s="20">
        <f t="shared" si="1028"/>
        <v>0</v>
      </c>
      <c r="EY195" s="133"/>
      <c r="EZ195" s="131">
        <f t="shared" si="1029"/>
        <v>1</v>
      </c>
      <c r="FA195" s="20">
        <f t="shared" si="1030"/>
        <v>0</v>
      </c>
      <c r="FB195" s="132"/>
      <c r="FC195" s="134">
        <f t="shared" si="1031"/>
        <v>0</v>
      </c>
      <c r="FD195" s="80">
        <f t="shared" si="1032"/>
        <v>0</v>
      </c>
      <c r="FE195" s="249" t="str">
        <f t="shared" si="1033"/>
        <v xml:space="preserve"> </v>
      </c>
      <c r="FO195" s="129" t="str">
        <f t="shared" si="1034"/>
        <v>C/I</v>
      </c>
    </row>
    <row r="196" spans="2:171" x14ac:dyDescent="0.25">
      <c r="B196" s="130" t="s">
        <v>343</v>
      </c>
      <c r="C196" s="121"/>
      <c r="D196" s="241"/>
      <c r="E196" s="416" t="str">
        <f>'Pályáztatási szakasz'!E197:F197</f>
        <v>Költségelem megnevezés…</v>
      </c>
      <c r="F196" s="416"/>
      <c r="G196" s="250">
        <f>'Pályáztatási szakasz'!G197</f>
        <v>0</v>
      </c>
      <c r="H196" s="251">
        <f>'Pályáztatási szakasz'!AT197</f>
        <v>0</v>
      </c>
      <c r="I196" s="20">
        <f>'Pályáztatási szakasz'!AW197</f>
        <v>0</v>
      </c>
      <c r="J196" s="67">
        <f t="shared" si="918"/>
        <v>0</v>
      </c>
      <c r="K196" s="131">
        <f>'Pályáztatási szakasz'!AY197</f>
        <v>1</v>
      </c>
      <c r="L196" s="20">
        <f t="shared" si="929"/>
        <v>0</v>
      </c>
      <c r="M196" s="132"/>
      <c r="N196" s="20">
        <f t="shared" si="930"/>
        <v>0</v>
      </c>
      <c r="O196" s="133"/>
      <c r="P196" s="131">
        <f>'Pályáztatási szakasz'!BD197</f>
        <v>1</v>
      </c>
      <c r="Q196" s="20">
        <f t="shared" si="931"/>
        <v>0</v>
      </c>
      <c r="R196" s="132"/>
      <c r="S196" s="184">
        <f t="shared" si="932"/>
        <v>0</v>
      </c>
      <c r="T196" s="40">
        <f>'Pályáztatási szakasz'!W197</f>
        <v>0</v>
      </c>
      <c r="U196" s="249" t="str">
        <f t="shared" si="933"/>
        <v xml:space="preserve"> </v>
      </c>
      <c r="V196" s="135">
        <f t="shared" si="934"/>
        <v>0</v>
      </c>
      <c r="W196" s="20">
        <f t="shared" si="935"/>
        <v>0</v>
      </c>
      <c r="X196" s="21">
        <f t="shared" si="936"/>
        <v>0</v>
      </c>
      <c r="Y196" s="131">
        <f t="shared" si="919"/>
        <v>1</v>
      </c>
      <c r="Z196" s="20">
        <f t="shared" si="937"/>
        <v>0</v>
      </c>
      <c r="AA196" s="132"/>
      <c r="AB196" s="20">
        <f t="shared" si="938"/>
        <v>0</v>
      </c>
      <c r="AC196" s="133"/>
      <c r="AD196" s="131">
        <f t="shared" si="939"/>
        <v>1</v>
      </c>
      <c r="AE196" s="20">
        <f t="shared" si="940"/>
        <v>0</v>
      </c>
      <c r="AF196" s="132"/>
      <c r="AG196" s="134">
        <f t="shared" si="941"/>
        <v>0</v>
      </c>
      <c r="AH196" s="80">
        <f t="shared" si="942"/>
        <v>0</v>
      </c>
      <c r="AI196" s="249" t="str">
        <f t="shared" si="943"/>
        <v xml:space="preserve"> </v>
      </c>
      <c r="AJ196" s="135">
        <f t="shared" si="944"/>
        <v>0</v>
      </c>
      <c r="AK196" s="20">
        <f t="shared" si="945"/>
        <v>0</v>
      </c>
      <c r="AL196" s="21">
        <f t="shared" si="946"/>
        <v>0</v>
      </c>
      <c r="AM196" s="131">
        <f t="shared" si="920"/>
        <v>1</v>
      </c>
      <c r="AN196" s="20">
        <f t="shared" si="947"/>
        <v>0</v>
      </c>
      <c r="AO196" s="132"/>
      <c r="AP196" s="20">
        <f t="shared" si="948"/>
        <v>0</v>
      </c>
      <c r="AQ196" s="133"/>
      <c r="AR196" s="131">
        <f t="shared" si="949"/>
        <v>1</v>
      </c>
      <c r="AS196" s="20">
        <f t="shared" si="950"/>
        <v>0</v>
      </c>
      <c r="AT196" s="132"/>
      <c r="AU196" s="134">
        <f t="shared" si="951"/>
        <v>0</v>
      </c>
      <c r="AV196" s="80">
        <f t="shared" si="952"/>
        <v>0</v>
      </c>
      <c r="AW196" s="249" t="str">
        <f t="shared" si="953"/>
        <v xml:space="preserve"> </v>
      </c>
      <c r="AX196" s="135">
        <f t="shared" si="954"/>
        <v>0</v>
      </c>
      <c r="AY196" s="20">
        <f t="shared" si="955"/>
        <v>0</v>
      </c>
      <c r="AZ196" s="21">
        <f t="shared" si="956"/>
        <v>0</v>
      </c>
      <c r="BA196" s="131">
        <f t="shared" si="921"/>
        <v>1</v>
      </c>
      <c r="BB196" s="20">
        <f t="shared" si="957"/>
        <v>0</v>
      </c>
      <c r="BC196" s="132"/>
      <c r="BD196" s="20">
        <f t="shared" si="958"/>
        <v>0</v>
      </c>
      <c r="BE196" s="133"/>
      <c r="BF196" s="131">
        <f t="shared" si="959"/>
        <v>1</v>
      </c>
      <c r="BG196" s="20">
        <f t="shared" si="960"/>
        <v>0</v>
      </c>
      <c r="BH196" s="132"/>
      <c r="BI196" s="134">
        <f t="shared" si="961"/>
        <v>0</v>
      </c>
      <c r="BJ196" s="80">
        <f t="shared" si="962"/>
        <v>0</v>
      </c>
      <c r="BK196" s="249" t="str">
        <f t="shared" si="963"/>
        <v xml:space="preserve"> </v>
      </c>
      <c r="BL196" s="135">
        <f t="shared" si="964"/>
        <v>0</v>
      </c>
      <c r="BM196" s="20">
        <f t="shared" si="965"/>
        <v>0</v>
      </c>
      <c r="BN196" s="21">
        <f t="shared" si="966"/>
        <v>0</v>
      </c>
      <c r="BO196" s="131">
        <f t="shared" si="922"/>
        <v>1</v>
      </c>
      <c r="BP196" s="20">
        <f t="shared" si="967"/>
        <v>0</v>
      </c>
      <c r="BQ196" s="132"/>
      <c r="BR196" s="20">
        <f t="shared" si="968"/>
        <v>0</v>
      </c>
      <c r="BS196" s="133"/>
      <c r="BT196" s="131">
        <f t="shared" si="969"/>
        <v>1</v>
      </c>
      <c r="BU196" s="20">
        <f t="shared" si="970"/>
        <v>0</v>
      </c>
      <c r="BV196" s="132"/>
      <c r="BW196" s="134">
        <f t="shared" si="971"/>
        <v>0</v>
      </c>
      <c r="BX196" s="80">
        <f t="shared" si="972"/>
        <v>0</v>
      </c>
      <c r="BY196" s="249" t="str">
        <f t="shared" si="973"/>
        <v xml:space="preserve"> </v>
      </c>
      <c r="BZ196" s="135">
        <f t="shared" si="974"/>
        <v>0</v>
      </c>
      <c r="CA196" s="20">
        <f t="shared" si="975"/>
        <v>0</v>
      </c>
      <c r="CB196" s="21">
        <f t="shared" si="976"/>
        <v>0</v>
      </c>
      <c r="CC196" s="131">
        <f t="shared" si="923"/>
        <v>1</v>
      </c>
      <c r="CD196" s="20">
        <f t="shared" si="977"/>
        <v>0</v>
      </c>
      <c r="CE196" s="132"/>
      <c r="CF196" s="20">
        <f t="shared" si="978"/>
        <v>0</v>
      </c>
      <c r="CG196" s="133"/>
      <c r="CH196" s="131">
        <f t="shared" si="979"/>
        <v>1</v>
      </c>
      <c r="CI196" s="20">
        <f t="shared" si="980"/>
        <v>0</v>
      </c>
      <c r="CJ196" s="132"/>
      <c r="CK196" s="134">
        <f t="shared" si="981"/>
        <v>0</v>
      </c>
      <c r="CL196" s="80">
        <f t="shared" si="982"/>
        <v>0</v>
      </c>
      <c r="CM196" s="249" t="str">
        <f t="shared" si="983"/>
        <v xml:space="preserve"> </v>
      </c>
      <c r="CN196" s="135">
        <f t="shared" si="984"/>
        <v>0</v>
      </c>
      <c r="CO196" s="20">
        <f t="shared" si="985"/>
        <v>0</v>
      </c>
      <c r="CP196" s="21">
        <f t="shared" si="986"/>
        <v>0</v>
      </c>
      <c r="CQ196" s="131">
        <f t="shared" si="924"/>
        <v>1</v>
      </c>
      <c r="CR196" s="20">
        <f t="shared" si="987"/>
        <v>0</v>
      </c>
      <c r="CS196" s="132"/>
      <c r="CT196" s="20">
        <f t="shared" si="988"/>
        <v>0</v>
      </c>
      <c r="CU196" s="133"/>
      <c r="CV196" s="131">
        <f t="shared" si="989"/>
        <v>1</v>
      </c>
      <c r="CW196" s="20">
        <f t="shared" si="990"/>
        <v>0</v>
      </c>
      <c r="CX196" s="132"/>
      <c r="CY196" s="134">
        <f t="shared" si="991"/>
        <v>0</v>
      </c>
      <c r="CZ196" s="80">
        <f t="shared" si="992"/>
        <v>0</v>
      </c>
      <c r="DA196" s="249" t="str">
        <f t="shared" si="993"/>
        <v xml:space="preserve"> </v>
      </c>
      <c r="DB196" s="135">
        <f t="shared" si="994"/>
        <v>0</v>
      </c>
      <c r="DC196" s="20">
        <f t="shared" si="995"/>
        <v>0</v>
      </c>
      <c r="DD196" s="21">
        <f t="shared" si="996"/>
        <v>0</v>
      </c>
      <c r="DE196" s="131">
        <f t="shared" si="925"/>
        <v>1</v>
      </c>
      <c r="DF196" s="20">
        <f t="shared" si="997"/>
        <v>0</v>
      </c>
      <c r="DG196" s="132"/>
      <c r="DH196" s="20">
        <f t="shared" si="998"/>
        <v>0</v>
      </c>
      <c r="DI196" s="133"/>
      <c r="DJ196" s="131">
        <f t="shared" si="999"/>
        <v>1</v>
      </c>
      <c r="DK196" s="20">
        <f t="shared" si="1000"/>
        <v>0</v>
      </c>
      <c r="DL196" s="132"/>
      <c r="DM196" s="134">
        <f t="shared" si="1001"/>
        <v>0</v>
      </c>
      <c r="DN196" s="80">
        <f t="shared" si="1002"/>
        <v>0</v>
      </c>
      <c r="DO196" s="249" t="str">
        <f t="shared" si="1003"/>
        <v xml:space="preserve"> </v>
      </c>
      <c r="DP196" s="135">
        <f t="shared" si="1004"/>
        <v>0</v>
      </c>
      <c r="DQ196" s="20">
        <f t="shared" si="1005"/>
        <v>0</v>
      </c>
      <c r="DR196" s="21">
        <f t="shared" si="1006"/>
        <v>0</v>
      </c>
      <c r="DS196" s="131">
        <f t="shared" si="926"/>
        <v>1</v>
      </c>
      <c r="DT196" s="20">
        <f t="shared" si="1007"/>
        <v>0</v>
      </c>
      <c r="DU196" s="132"/>
      <c r="DV196" s="20">
        <f t="shared" si="1008"/>
        <v>0</v>
      </c>
      <c r="DW196" s="133"/>
      <c r="DX196" s="131">
        <f t="shared" si="1009"/>
        <v>1</v>
      </c>
      <c r="DY196" s="20">
        <f t="shared" si="1010"/>
        <v>0</v>
      </c>
      <c r="DZ196" s="132"/>
      <c r="EA196" s="134">
        <f t="shared" si="1011"/>
        <v>0</v>
      </c>
      <c r="EB196" s="80">
        <f t="shared" si="1012"/>
        <v>0</v>
      </c>
      <c r="EC196" s="249" t="str">
        <f t="shared" si="1013"/>
        <v xml:space="preserve"> </v>
      </c>
      <c r="ED196" s="135">
        <f t="shared" si="1014"/>
        <v>0</v>
      </c>
      <c r="EE196" s="20">
        <f t="shared" si="1015"/>
        <v>0</v>
      </c>
      <c r="EF196" s="21">
        <f t="shared" si="1016"/>
        <v>0</v>
      </c>
      <c r="EG196" s="131">
        <f t="shared" si="927"/>
        <v>1</v>
      </c>
      <c r="EH196" s="20">
        <f t="shared" si="1017"/>
        <v>0</v>
      </c>
      <c r="EI196" s="132"/>
      <c r="EJ196" s="20">
        <f t="shared" si="1018"/>
        <v>0</v>
      </c>
      <c r="EK196" s="133"/>
      <c r="EL196" s="131">
        <f t="shared" si="1019"/>
        <v>1</v>
      </c>
      <c r="EM196" s="20">
        <f t="shared" si="1020"/>
        <v>0</v>
      </c>
      <c r="EN196" s="132"/>
      <c r="EO196" s="134">
        <f t="shared" si="1021"/>
        <v>0</v>
      </c>
      <c r="EP196" s="80">
        <f t="shared" si="1022"/>
        <v>0</v>
      </c>
      <c r="EQ196" s="249" t="str">
        <f t="shared" si="1023"/>
        <v xml:space="preserve"> </v>
      </c>
      <c r="ER196" s="135">
        <f t="shared" si="1024"/>
        <v>0</v>
      </c>
      <c r="ES196" s="20">
        <f t="shared" si="1025"/>
        <v>0</v>
      </c>
      <c r="ET196" s="21">
        <f t="shared" si="1026"/>
        <v>0</v>
      </c>
      <c r="EU196" s="131">
        <f t="shared" si="928"/>
        <v>1</v>
      </c>
      <c r="EV196" s="20">
        <f t="shared" si="1027"/>
        <v>0</v>
      </c>
      <c r="EW196" s="132"/>
      <c r="EX196" s="20">
        <f t="shared" si="1028"/>
        <v>0</v>
      </c>
      <c r="EY196" s="133"/>
      <c r="EZ196" s="131">
        <f t="shared" si="1029"/>
        <v>1</v>
      </c>
      <c r="FA196" s="20">
        <f t="shared" si="1030"/>
        <v>0</v>
      </c>
      <c r="FB196" s="132"/>
      <c r="FC196" s="134">
        <f t="shared" si="1031"/>
        <v>0</v>
      </c>
      <c r="FD196" s="80">
        <f t="shared" si="1032"/>
        <v>0</v>
      </c>
      <c r="FE196" s="249" t="str">
        <f t="shared" si="1033"/>
        <v xml:space="preserve"> </v>
      </c>
      <c r="FO196" s="129" t="str">
        <f t="shared" si="1034"/>
        <v>C/I</v>
      </c>
    </row>
    <row r="197" spans="2:171" x14ac:dyDescent="0.25">
      <c r="B197" s="130" t="s">
        <v>344</v>
      </c>
      <c r="C197" s="121"/>
      <c r="D197" s="241"/>
      <c r="E197" s="416" t="str">
        <f>'Pályáztatási szakasz'!E198:F198</f>
        <v>Költségelem megnevezés…</v>
      </c>
      <c r="F197" s="416"/>
      <c r="G197" s="250">
        <f>'Pályáztatási szakasz'!G198</f>
        <v>0</v>
      </c>
      <c r="H197" s="251">
        <f>'Pályáztatási szakasz'!AT198</f>
        <v>0</v>
      </c>
      <c r="I197" s="20">
        <f>'Pályáztatási szakasz'!AW198</f>
        <v>0</v>
      </c>
      <c r="J197" s="67">
        <f t="shared" si="918"/>
        <v>0</v>
      </c>
      <c r="K197" s="131">
        <f>'Pályáztatási szakasz'!AY198</f>
        <v>1</v>
      </c>
      <c r="L197" s="20">
        <f t="shared" si="929"/>
        <v>0</v>
      </c>
      <c r="M197" s="132"/>
      <c r="N197" s="20">
        <f t="shared" si="930"/>
        <v>0</v>
      </c>
      <c r="O197" s="133"/>
      <c r="P197" s="131">
        <f>'Pályáztatási szakasz'!BD198</f>
        <v>1</v>
      </c>
      <c r="Q197" s="20">
        <f t="shared" si="931"/>
        <v>0</v>
      </c>
      <c r="R197" s="132"/>
      <c r="S197" s="184">
        <f t="shared" si="932"/>
        <v>0</v>
      </c>
      <c r="T197" s="40">
        <f>'Pályáztatási szakasz'!W198</f>
        <v>0</v>
      </c>
      <c r="U197" s="249" t="str">
        <f t="shared" si="933"/>
        <v xml:space="preserve"> </v>
      </c>
      <c r="V197" s="135">
        <f t="shared" si="934"/>
        <v>0</v>
      </c>
      <c r="W197" s="20">
        <f t="shared" si="935"/>
        <v>0</v>
      </c>
      <c r="X197" s="21">
        <f t="shared" si="936"/>
        <v>0</v>
      </c>
      <c r="Y197" s="131">
        <f t="shared" si="919"/>
        <v>1</v>
      </c>
      <c r="Z197" s="20">
        <f t="shared" si="937"/>
        <v>0</v>
      </c>
      <c r="AA197" s="132"/>
      <c r="AB197" s="20">
        <f t="shared" si="938"/>
        <v>0</v>
      </c>
      <c r="AC197" s="133"/>
      <c r="AD197" s="131">
        <f t="shared" si="939"/>
        <v>1</v>
      </c>
      <c r="AE197" s="20">
        <f t="shared" si="940"/>
        <v>0</v>
      </c>
      <c r="AF197" s="132"/>
      <c r="AG197" s="134">
        <f t="shared" si="941"/>
        <v>0</v>
      </c>
      <c r="AH197" s="80">
        <f t="shared" si="942"/>
        <v>0</v>
      </c>
      <c r="AI197" s="249" t="str">
        <f t="shared" si="943"/>
        <v xml:space="preserve"> </v>
      </c>
      <c r="AJ197" s="135">
        <f t="shared" si="944"/>
        <v>0</v>
      </c>
      <c r="AK197" s="20">
        <f t="shared" si="945"/>
        <v>0</v>
      </c>
      <c r="AL197" s="21">
        <f t="shared" si="946"/>
        <v>0</v>
      </c>
      <c r="AM197" s="131">
        <f t="shared" si="920"/>
        <v>1</v>
      </c>
      <c r="AN197" s="20">
        <f t="shared" si="947"/>
        <v>0</v>
      </c>
      <c r="AO197" s="132"/>
      <c r="AP197" s="20">
        <f t="shared" si="948"/>
        <v>0</v>
      </c>
      <c r="AQ197" s="133"/>
      <c r="AR197" s="131">
        <f t="shared" si="949"/>
        <v>1</v>
      </c>
      <c r="AS197" s="20">
        <f t="shared" si="950"/>
        <v>0</v>
      </c>
      <c r="AT197" s="132"/>
      <c r="AU197" s="134">
        <f t="shared" si="951"/>
        <v>0</v>
      </c>
      <c r="AV197" s="80">
        <f t="shared" si="952"/>
        <v>0</v>
      </c>
      <c r="AW197" s="249" t="str">
        <f t="shared" si="953"/>
        <v xml:space="preserve"> </v>
      </c>
      <c r="AX197" s="135">
        <f t="shared" si="954"/>
        <v>0</v>
      </c>
      <c r="AY197" s="20">
        <f t="shared" si="955"/>
        <v>0</v>
      </c>
      <c r="AZ197" s="21">
        <f t="shared" si="956"/>
        <v>0</v>
      </c>
      <c r="BA197" s="131">
        <f t="shared" si="921"/>
        <v>1</v>
      </c>
      <c r="BB197" s="20">
        <f t="shared" si="957"/>
        <v>0</v>
      </c>
      <c r="BC197" s="132"/>
      <c r="BD197" s="20">
        <f t="shared" si="958"/>
        <v>0</v>
      </c>
      <c r="BE197" s="133"/>
      <c r="BF197" s="131">
        <f t="shared" si="959"/>
        <v>1</v>
      </c>
      <c r="BG197" s="20">
        <f t="shared" si="960"/>
        <v>0</v>
      </c>
      <c r="BH197" s="132"/>
      <c r="BI197" s="134">
        <f t="shared" si="961"/>
        <v>0</v>
      </c>
      <c r="BJ197" s="80">
        <f t="shared" si="962"/>
        <v>0</v>
      </c>
      <c r="BK197" s="249" t="str">
        <f t="shared" si="963"/>
        <v xml:space="preserve"> </v>
      </c>
      <c r="BL197" s="135">
        <f t="shared" si="964"/>
        <v>0</v>
      </c>
      <c r="BM197" s="20">
        <f t="shared" si="965"/>
        <v>0</v>
      </c>
      <c r="BN197" s="21">
        <f t="shared" si="966"/>
        <v>0</v>
      </c>
      <c r="BO197" s="131">
        <f t="shared" si="922"/>
        <v>1</v>
      </c>
      <c r="BP197" s="20">
        <f t="shared" si="967"/>
        <v>0</v>
      </c>
      <c r="BQ197" s="132"/>
      <c r="BR197" s="20">
        <f t="shared" si="968"/>
        <v>0</v>
      </c>
      <c r="BS197" s="133"/>
      <c r="BT197" s="131">
        <f t="shared" si="969"/>
        <v>1</v>
      </c>
      <c r="BU197" s="20">
        <f t="shared" si="970"/>
        <v>0</v>
      </c>
      <c r="BV197" s="132"/>
      <c r="BW197" s="134">
        <f t="shared" si="971"/>
        <v>0</v>
      </c>
      <c r="BX197" s="80">
        <f t="shared" si="972"/>
        <v>0</v>
      </c>
      <c r="BY197" s="249" t="str">
        <f t="shared" si="973"/>
        <v xml:space="preserve"> </v>
      </c>
      <c r="BZ197" s="135">
        <f t="shared" si="974"/>
        <v>0</v>
      </c>
      <c r="CA197" s="20">
        <f t="shared" si="975"/>
        <v>0</v>
      </c>
      <c r="CB197" s="21">
        <f t="shared" si="976"/>
        <v>0</v>
      </c>
      <c r="CC197" s="131">
        <f t="shared" si="923"/>
        <v>1</v>
      </c>
      <c r="CD197" s="20">
        <f t="shared" si="977"/>
        <v>0</v>
      </c>
      <c r="CE197" s="132"/>
      <c r="CF197" s="20">
        <f t="shared" si="978"/>
        <v>0</v>
      </c>
      <c r="CG197" s="133"/>
      <c r="CH197" s="131">
        <f t="shared" si="979"/>
        <v>1</v>
      </c>
      <c r="CI197" s="20">
        <f t="shared" si="980"/>
        <v>0</v>
      </c>
      <c r="CJ197" s="132"/>
      <c r="CK197" s="134">
        <f t="shared" si="981"/>
        <v>0</v>
      </c>
      <c r="CL197" s="80">
        <f t="shared" si="982"/>
        <v>0</v>
      </c>
      <c r="CM197" s="249" t="str">
        <f t="shared" si="983"/>
        <v xml:space="preserve"> </v>
      </c>
      <c r="CN197" s="135">
        <f t="shared" si="984"/>
        <v>0</v>
      </c>
      <c r="CO197" s="20">
        <f t="shared" si="985"/>
        <v>0</v>
      </c>
      <c r="CP197" s="21">
        <f t="shared" si="986"/>
        <v>0</v>
      </c>
      <c r="CQ197" s="131">
        <f t="shared" si="924"/>
        <v>1</v>
      </c>
      <c r="CR197" s="20">
        <f t="shared" si="987"/>
        <v>0</v>
      </c>
      <c r="CS197" s="132"/>
      <c r="CT197" s="20">
        <f t="shared" si="988"/>
        <v>0</v>
      </c>
      <c r="CU197" s="133"/>
      <c r="CV197" s="131">
        <f t="shared" si="989"/>
        <v>1</v>
      </c>
      <c r="CW197" s="20">
        <f t="shared" si="990"/>
        <v>0</v>
      </c>
      <c r="CX197" s="132"/>
      <c r="CY197" s="134">
        <f t="shared" si="991"/>
        <v>0</v>
      </c>
      <c r="CZ197" s="80">
        <f t="shared" si="992"/>
        <v>0</v>
      </c>
      <c r="DA197" s="249" t="str">
        <f t="shared" si="993"/>
        <v xml:space="preserve"> </v>
      </c>
      <c r="DB197" s="135">
        <f t="shared" si="994"/>
        <v>0</v>
      </c>
      <c r="DC197" s="20">
        <f t="shared" si="995"/>
        <v>0</v>
      </c>
      <c r="DD197" s="21">
        <f t="shared" si="996"/>
        <v>0</v>
      </c>
      <c r="DE197" s="131">
        <f t="shared" si="925"/>
        <v>1</v>
      </c>
      <c r="DF197" s="20">
        <f t="shared" si="997"/>
        <v>0</v>
      </c>
      <c r="DG197" s="132"/>
      <c r="DH197" s="20">
        <f t="shared" si="998"/>
        <v>0</v>
      </c>
      <c r="DI197" s="133"/>
      <c r="DJ197" s="131">
        <f t="shared" si="999"/>
        <v>1</v>
      </c>
      <c r="DK197" s="20">
        <f t="shared" si="1000"/>
        <v>0</v>
      </c>
      <c r="DL197" s="132"/>
      <c r="DM197" s="134">
        <f t="shared" si="1001"/>
        <v>0</v>
      </c>
      <c r="DN197" s="80">
        <f t="shared" si="1002"/>
        <v>0</v>
      </c>
      <c r="DO197" s="249" t="str">
        <f t="shared" si="1003"/>
        <v xml:space="preserve"> </v>
      </c>
      <c r="DP197" s="135">
        <f t="shared" si="1004"/>
        <v>0</v>
      </c>
      <c r="DQ197" s="20">
        <f t="shared" si="1005"/>
        <v>0</v>
      </c>
      <c r="DR197" s="21">
        <f t="shared" si="1006"/>
        <v>0</v>
      </c>
      <c r="DS197" s="131">
        <f t="shared" si="926"/>
        <v>1</v>
      </c>
      <c r="DT197" s="20">
        <f t="shared" si="1007"/>
        <v>0</v>
      </c>
      <c r="DU197" s="132"/>
      <c r="DV197" s="20">
        <f t="shared" si="1008"/>
        <v>0</v>
      </c>
      <c r="DW197" s="133"/>
      <c r="DX197" s="131">
        <f t="shared" si="1009"/>
        <v>1</v>
      </c>
      <c r="DY197" s="20">
        <f t="shared" si="1010"/>
        <v>0</v>
      </c>
      <c r="DZ197" s="132"/>
      <c r="EA197" s="134">
        <f t="shared" si="1011"/>
        <v>0</v>
      </c>
      <c r="EB197" s="80">
        <f t="shared" si="1012"/>
        <v>0</v>
      </c>
      <c r="EC197" s="249" t="str">
        <f t="shared" si="1013"/>
        <v xml:space="preserve"> </v>
      </c>
      <c r="ED197" s="135">
        <f t="shared" si="1014"/>
        <v>0</v>
      </c>
      <c r="EE197" s="20">
        <f t="shared" si="1015"/>
        <v>0</v>
      </c>
      <c r="EF197" s="21">
        <f t="shared" si="1016"/>
        <v>0</v>
      </c>
      <c r="EG197" s="131">
        <f t="shared" si="927"/>
        <v>1</v>
      </c>
      <c r="EH197" s="20">
        <f t="shared" si="1017"/>
        <v>0</v>
      </c>
      <c r="EI197" s="132"/>
      <c r="EJ197" s="20">
        <f t="shared" si="1018"/>
        <v>0</v>
      </c>
      <c r="EK197" s="133"/>
      <c r="EL197" s="131">
        <f t="shared" si="1019"/>
        <v>1</v>
      </c>
      <c r="EM197" s="20">
        <f t="shared" si="1020"/>
        <v>0</v>
      </c>
      <c r="EN197" s="132"/>
      <c r="EO197" s="134">
        <f t="shared" si="1021"/>
        <v>0</v>
      </c>
      <c r="EP197" s="80">
        <f t="shared" si="1022"/>
        <v>0</v>
      </c>
      <c r="EQ197" s="249" t="str">
        <f t="shared" si="1023"/>
        <v xml:space="preserve"> </v>
      </c>
      <c r="ER197" s="135">
        <f t="shared" si="1024"/>
        <v>0</v>
      </c>
      <c r="ES197" s="20">
        <f t="shared" si="1025"/>
        <v>0</v>
      </c>
      <c r="ET197" s="21">
        <f t="shared" si="1026"/>
        <v>0</v>
      </c>
      <c r="EU197" s="131">
        <f t="shared" si="928"/>
        <v>1</v>
      </c>
      <c r="EV197" s="20">
        <f t="shared" si="1027"/>
        <v>0</v>
      </c>
      <c r="EW197" s="132"/>
      <c r="EX197" s="20">
        <f t="shared" si="1028"/>
        <v>0</v>
      </c>
      <c r="EY197" s="133"/>
      <c r="EZ197" s="131">
        <f t="shared" si="1029"/>
        <v>1</v>
      </c>
      <c r="FA197" s="20">
        <f t="shared" si="1030"/>
        <v>0</v>
      </c>
      <c r="FB197" s="132"/>
      <c r="FC197" s="134">
        <f t="shared" si="1031"/>
        <v>0</v>
      </c>
      <c r="FD197" s="80">
        <f t="shared" si="1032"/>
        <v>0</v>
      </c>
      <c r="FE197" s="249" t="str">
        <f t="shared" si="1033"/>
        <v xml:space="preserve"> </v>
      </c>
      <c r="FO197" s="129" t="str">
        <f t="shared" si="1034"/>
        <v>C/I</v>
      </c>
    </row>
    <row r="198" spans="2:171" x14ac:dyDescent="0.25">
      <c r="B198" s="130" t="s">
        <v>345</v>
      </c>
      <c r="C198" s="121"/>
      <c r="D198" s="241"/>
      <c r="E198" s="416" t="str">
        <f>'Pályáztatási szakasz'!E199:F199</f>
        <v>Költségelem megnevezés…</v>
      </c>
      <c r="F198" s="416"/>
      <c r="G198" s="250">
        <f>'Pályáztatási szakasz'!G199</f>
        <v>0</v>
      </c>
      <c r="H198" s="251">
        <f>'Pályáztatási szakasz'!AT199</f>
        <v>0</v>
      </c>
      <c r="I198" s="20">
        <f>'Pályáztatási szakasz'!AW199</f>
        <v>0</v>
      </c>
      <c r="J198" s="67">
        <f t="shared" si="918"/>
        <v>0</v>
      </c>
      <c r="K198" s="131">
        <f>'Pályáztatási szakasz'!AY199</f>
        <v>1</v>
      </c>
      <c r="L198" s="20">
        <f t="shared" si="929"/>
        <v>0</v>
      </c>
      <c r="M198" s="132"/>
      <c r="N198" s="20">
        <f t="shared" si="930"/>
        <v>0</v>
      </c>
      <c r="O198" s="133"/>
      <c r="P198" s="131">
        <f>'Pályáztatási szakasz'!BD199</f>
        <v>1</v>
      </c>
      <c r="Q198" s="20">
        <f t="shared" si="931"/>
        <v>0</v>
      </c>
      <c r="R198" s="132"/>
      <c r="S198" s="184">
        <f t="shared" si="932"/>
        <v>0</v>
      </c>
      <c r="T198" s="40">
        <f>'Pályáztatási szakasz'!W199</f>
        <v>0</v>
      </c>
      <c r="U198" s="249" t="str">
        <f t="shared" si="933"/>
        <v xml:space="preserve"> </v>
      </c>
      <c r="V198" s="135">
        <f t="shared" si="934"/>
        <v>0</v>
      </c>
      <c r="W198" s="20">
        <f t="shared" si="935"/>
        <v>0</v>
      </c>
      <c r="X198" s="21">
        <f t="shared" si="936"/>
        <v>0</v>
      </c>
      <c r="Y198" s="131">
        <f t="shared" si="919"/>
        <v>1</v>
      </c>
      <c r="Z198" s="20">
        <f>ROUND((X198*Y198),0)</f>
        <v>0</v>
      </c>
      <c r="AA198" s="132"/>
      <c r="AB198" s="20">
        <f t="shared" si="938"/>
        <v>0</v>
      </c>
      <c r="AC198" s="133"/>
      <c r="AD198" s="131">
        <f t="shared" si="939"/>
        <v>1</v>
      </c>
      <c r="AE198" s="20">
        <f t="shared" si="940"/>
        <v>0</v>
      </c>
      <c r="AF198" s="132"/>
      <c r="AG198" s="134">
        <f t="shared" si="941"/>
        <v>0</v>
      </c>
      <c r="AH198" s="80">
        <f t="shared" si="942"/>
        <v>0</v>
      </c>
      <c r="AI198" s="249" t="str">
        <f t="shared" si="943"/>
        <v xml:space="preserve"> </v>
      </c>
      <c r="AJ198" s="135">
        <f t="shared" si="944"/>
        <v>0</v>
      </c>
      <c r="AK198" s="20">
        <f t="shared" si="945"/>
        <v>0</v>
      </c>
      <c r="AL198" s="21">
        <f t="shared" si="946"/>
        <v>0</v>
      </c>
      <c r="AM198" s="131">
        <f t="shared" si="920"/>
        <v>1</v>
      </c>
      <c r="AN198" s="20">
        <f>ROUND((AL198*AM198),0)</f>
        <v>0</v>
      </c>
      <c r="AO198" s="132"/>
      <c r="AP198" s="20">
        <f t="shared" si="948"/>
        <v>0</v>
      </c>
      <c r="AQ198" s="133"/>
      <c r="AR198" s="131">
        <f t="shared" si="949"/>
        <v>1</v>
      </c>
      <c r="AS198" s="20">
        <f t="shared" si="950"/>
        <v>0</v>
      </c>
      <c r="AT198" s="132"/>
      <c r="AU198" s="134">
        <f t="shared" si="951"/>
        <v>0</v>
      </c>
      <c r="AV198" s="80">
        <f t="shared" si="952"/>
        <v>0</v>
      </c>
      <c r="AW198" s="249" t="str">
        <f t="shared" si="953"/>
        <v xml:space="preserve"> </v>
      </c>
      <c r="AX198" s="135">
        <f t="shared" si="954"/>
        <v>0</v>
      </c>
      <c r="AY198" s="20">
        <f t="shared" si="955"/>
        <v>0</v>
      </c>
      <c r="AZ198" s="21">
        <f t="shared" si="956"/>
        <v>0</v>
      </c>
      <c r="BA198" s="131">
        <f t="shared" si="921"/>
        <v>1</v>
      </c>
      <c r="BB198" s="20">
        <f>ROUND((AZ198*BA198),0)</f>
        <v>0</v>
      </c>
      <c r="BC198" s="132"/>
      <c r="BD198" s="20">
        <f t="shared" si="958"/>
        <v>0</v>
      </c>
      <c r="BE198" s="133"/>
      <c r="BF198" s="131">
        <f t="shared" si="959"/>
        <v>1</v>
      </c>
      <c r="BG198" s="20">
        <f t="shared" si="960"/>
        <v>0</v>
      </c>
      <c r="BH198" s="132"/>
      <c r="BI198" s="134">
        <f t="shared" si="961"/>
        <v>0</v>
      </c>
      <c r="BJ198" s="80">
        <f t="shared" si="962"/>
        <v>0</v>
      </c>
      <c r="BK198" s="249" t="str">
        <f t="shared" si="963"/>
        <v xml:space="preserve"> </v>
      </c>
      <c r="BL198" s="135">
        <f t="shared" si="964"/>
        <v>0</v>
      </c>
      <c r="BM198" s="20">
        <f t="shared" si="965"/>
        <v>0</v>
      </c>
      <c r="BN198" s="21">
        <f t="shared" si="966"/>
        <v>0</v>
      </c>
      <c r="BO198" s="131">
        <f t="shared" si="922"/>
        <v>1</v>
      </c>
      <c r="BP198" s="20">
        <f>ROUND((BN198*BO198),0)</f>
        <v>0</v>
      </c>
      <c r="BQ198" s="132"/>
      <c r="BR198" s="20">
        <f t="shared" si="968"/>
        <v>0</v>
      </c>
      <c r="BS198" s="133"/>
      <c r="BT198" s="131">
        <f t="shared" si="969"/>
        <v>1</v>
      </c>
      <c r="BU198" s="20">
        <f t="shared" si="970"/>
        <v>0</v>
      </c>
      <c r="BV198" s="132"/>
      <c r="BW198" s="134">
        <f t="shared" si="971"/>
        <v>0</v>
      </c>
      <c r="BX198" s="80">
        <f t="shared" si="972"/>
        <v>0</v>
      </c>
      <c r="BY198" s="249" t="str">
        <f t="shared" si="973"/>
        <v xml:space="preserve"> </v>
      </c>
      <c r="BZ198" s="135">
        <f t="shared" si="974"/>
        <v>0</v>
      </c>
      <c r="CA198" s="20">
        <f t="shared" si="975"/>
        <v>0</v>
      </c>
      <c r="CB198" s="21">
        <f t="shared" si="976"/>
        <v>0</v>
      </c>
      <c r="CC198" s="131">
        <f t="shared" si="923"/>
        <v>1</v>
      </c>
      <c r="CD198" s="20">
        <f>ROUND((CB198*CC198),0)</f>
        <v>0</v>
      </c>
      <c r="CE198" s="132"/>
      <c r="CF198" s="20">
        <f t="shared" si="978"/>
        <v>0</v>
      </c>
      <c r="CG198" s="133"/>
      <c r="CH198" s="131">
        <f t="shared" si="979"/>
        <v>1</v>
      </c>
      <c r="CI198" s="20">
        <f t="shared" si="980"/>
        <v>0</v>
      </c>
      <c r="CJ198" s="132"/>
      <c r="CK198" s="134">
        <f t="shared" si="981"/>
        <v>0</v>
      </c>
      <c r="CL198" s="80">
        <f t="shared" si="982"/>
        <v>0</v>
      </c>
      <c r="CM198" s="249" t="str">
        <f t="shared" si="983"/>
        <v xml:space="preserve"> </v>
      </c>
      <c r="CN198" s="135">
        <f t="shared" si="984"/>
        <v>0</v>
      </c>
      <c r="CO198" s="20">
        <f t="shared" si="985"/>
        <v>0</v>
      </c>
      <c r="CP198" s="21">
        <f t="shared" si="986"/>
        <v>0</v>
      </c>
      <c r="CQ198" s="131">
        <f t="shared" si="924"/>
        <v>1</v>
      </c>
      <c r="CR198" s="20">
        <f>ROUND((CP198*CQ198),0)</f>
        <v>0</v>
      </c>
      <c r="CS198" s="132"/>
      <c r="CT198" s="20">
        <f t="shared" si="988"/>
        <v>0</v>
      </c>
      <c r="CU198" s="133"/>
      <c r="CV198" s="131">
        <f t="shared" si="989"/>
        <v>1</v>
      </c>
      <c r="CW198" s="20">
        <f t="shared" si="990"/>
        <v>0</v>
      </c>
      <c r="CX198" s="132"/>
      <c r="CY198" s="134">
        <f t="shared" si="991"/>
        <v>0</v>
      </c>
      <c r="CZ198" s="80">
        <f t="shared" si="992"/>
        <v>0</v>
      </c>
      <c r="DA198" s="249" t="str">
        <f t="shared" si="993"/>
        <v xml:space="preserve"> </v>
      </c>
      <c r="DB198" s="135">
        <f t="shared" si="994"/>
        <v>0</v>
      </c>
      <c r="DC198" s="20">
        <f t="shared" si="995"/>
        <v>0</v>
      </c>
      <c r="DD198" s="21">
        <f t="shared" si="996"/>
        <v>0</v>
      </c>
      <c r="DE198" s="131">
        <f t="shared" si="925"/>
        <v>1</v>
      </c>
      <c r="DF198" s="20">
        <f>ROUND((DD198*DE198),0)</f>
        <v>0</v>
      </c>
      <c r="DG198" s="132"/>
      <c r="DH198" s="20">
        <f t="shared" si="998"/>
        <v>0</v>
      </c>
      <c r="DI198" s="133"/>
      <c r="DJ198" s="131">
        <f t="shared" si="999"/>
        <v>1</v>
      </c>
      <c r="DK198" s="20">
        <f t="shared" si="1000"/>
        <v>0</v>
      </c>
      <c r="DL198" s="132"/>
      <c r="DM198" s="134">
        <f t="shared" si="1001"/>
        <v>0</v>
      </c>
      <c r="DN198" s="80">
        <f t="shared" si="1002"/>
        <v>0</v>
      </c>
      <c r="DO198" s="249" t="str">
        <f t="shared" si="1003"/>
        <v xml:space="preserve"> </v>
      </c>
      <c r="DP198" s="135">
        <f t="shared" si="1004"/>
        <v>0</v>
      </c>
      <c r="DQ198" s="20">
        <f t="shared" si="1005"/>
        <v>0</v>
      </c>
      <c r="DR198" s="21">
        <f t="shared" si="1006"/>
        <v>0</v>
      </c>
      <c r="DS198" s="131">
        <f t="shared" si="926"/>
        <v>1</v>
      </c>
      <c r="DT198" s="20">
        <f>ROUND((DR198*DS198),0)</f>
        <v>0</v>
      </c>
      <c r="DU198" s="132"/>
      <c r="DV198" s="20">
        <f t="shared" si="1008"/>
        <v>0</v>
      </c>
      <c r="DW198" s="133"/>
      <c r="DX198" s="131">
        <f t="shared" si="1009"/>
        <v>1</v>
      </c>
      <c r="DY198" s="20">
        <f t="shared" si="1010"/>
        <v>0</v>
      </c>
      <c r="DZ198" s="132"/>
      <c r="EA198" s="134">
        <f t="shared" si="1011"/>
        <v>0</v>
      </c>
      <c r="EB198" s="80">
        <f t="shared" si="1012"/>
        <v>0</v>
      </c>
      <c r="EC198" s="249" t="str">
        <f t="shared" si="1013"/>
        <v xml:space="preserve"> </v>
      </c>
      <c r="ED198" s="135">
        <f t="shared" si="1014"/>
        <v>0</v>
      </c>
      <c r="EE198" s="20">
        <f t="shared" si="1015"/>
        <v>0</v>
      </c>
      <c r="EF198" s="21">
        <f t="shared" si="1016"/>
        <v>0</v>
      </c>
      <c r="EG198" s="131">
        <f t="shared" si="927"/>
        <v>1</v>
      </c>
      <c r="EH198" s="20">
        <f>ROUND((EF198*EG198),0)</f>
        <v>0</v>
      </c>
      <c r="EI198" s="132"/>
      <c r="EJ198" s="20">
        <f t="shared" si="1018"/>
        <v>0</v>
      </c>
      <c r="EK198" s="133"/>
      <c r="EL198" s="131">
        <f t="shared" si="1019"/>
        <v>1</v>
      </c>
      <c r="EM198" s="20">
        <f t="shared" si="1020"/>
        <v>0</v>
      </c>
      <c r="EN198" s="132"/>
      <c r="EO198" s="134">
        <f t="shared" si="1021"/>
        <v>0</v>
      </c>
      <c r="EP198" s="80">
        <f t="shared" si="1022"/>
        <v>0</v>
      </c>
      <c r="EQ198" s="249" t="str">
        <f t="shared" si="1023"/>
        <v xml:space="preserve"> </v>
      </c>
      <c r="ER198" s="135">
        <f t="shared" si="1024"/>
        <v>0</v>
      </c>
      <c r="ES198" s="20">
        <f t="shared" si="1025"/>
        <v>0</v>
      </c>
      <c r="ET198" s="21">
        <f t="shared" si="1026"/>
        <v>0</v>
      </c>
      <c r="EU198" s="131">
        <f t="shared" si="928"/>
        <v>1</v>
      </c>
      <c r="EV198" s="20">
        <f>ROUND((ET198*EU198),0)</f>
        <v>0</v>
      </c>
      <c r="EW198" s="132"/>
      <c r="EX198" s="20">
        <f t="shared" si="1028"/>
        <v>0</v>
      </c>
      <c r="EY198" s="133"/>
      <c r="EZ198" s="131">
        <f t="shared" si="1029"/>
        <v>1</v>
      </c>
      <c r="FA198" s="20">
        <f t="shared" si="1030"/>
        <v>0</v>
      </c>
      <c r="FB198" s="132"/>
      <c r="FC198" s="134">
        <f t="shared" si="1031"/>
        <v>0</v>
      </c>
      <c r="FD198" s="80">
        <f t="shared" si="1032"/>
        <v>0</v>
      </c>
      <c r="FE198" s="249" t="str">
        <f t="shared" si="1033"/>
        <v xml:space="preserve"> </v>
      </c>
      <c r="FO198" s="129" t="str">
        <f t="shared" si="1034"/>
        <v>C/I</v>
      </c>
    </row>
    <row r="199" spans="2:171" x14ac:dyDescent="0.25">
      <c r="B199" s="120" t="s">
        <v>69</v>
      </c>
      <c r="C199" s="121"/>
      <c r="D199" s="417" t="s">
        <v>12</v>
      </c>
      <c r="E199" s="418"/>
      <c r="F199" s="419"/>
      <c r="G199" s="122"/>
      <c r="H199" s="123"/>
      <c r="I199" s="5"/>
      <c r="J199" s="65">
        <f>L199+N199</f>
        <v>0</v>
      </c>
      <c r="K199" s="71"/>
      <c r="L199" s="5">
        <f>+M199</f>
        <v>0</v>
      </c>
      <c r="M199" s="125">
        <f>+SUMIF($FO$6:$FO$627,$B199,L$6:L$627)</f>
        <v>0</v>
      </c>
      <c r="N199" s="5">
        <f>O199</f>
        <v>0</v>
      </c>
      <c r="O199" s="126">
        <f>+SUMIF($FO$6:$FO$627,$B199,N$6:N$627)</f>
        <v>0</v>
      </c>
      <c r="P199" s="136"/>
      <c r="Q199" s="5">
        <f>R199</f>
        <v>0</v>
      </c>
      <c r="R199" s="125">
        <f>+SUMIF($FO$6:$FO$627,$B199,Q$6:Q$627)</f>
        <v>0</v>
      </c>
      <c r="S199" s="6">
        <f>SUM(S200:S219)</f>
        <v>0</v>
      </c>
      <c r="T199" s="40"/>
      <c r="U199" s="249"/>
      <c r="V199" s="128"/>
      <c r="W199" s="5"/>
      <c r="X199" s="6">
        <f>Z199+AB199</f>
        <v>0</v>
      </c>
      <c r="Y199" s="71"/>
      <c r="Z199" s="5">
        <f>+AA199</f>
        <v>0</v>
      </c>
      <c r="AA199" s="125">
        <f>+SUMIF($FO$6:$FO$627,$B199,Z$6:Z$627)</f>
        <v>0</v>
      </c>
      <c r="AB199" s="5">
        <f>AC199</f>
        <v>0</v>
      </c>
      <c r="AC199" s="126">
        <f>+SUMIF($FO$6:$FO$627,$B199,AB$6:AB$627)</f>
        <v>0</v>
      </c>
      <c r="AD199" s="136"/>
      <c r="AE199" s="5">
        <f>AF199</f>
        <v>0</v>
      </c>
      <c r="AF199" s="125">
        <f>+SUMIF($FO$6:$FO$627,$B199,AE$6:AE$627)</f>
        <v>0</v>
      </c>
      <c r="AG199" s="65">
        <f>SUM(AG200:AG219)</f>
        <v>0</v>
      </c>
      <c r="AH199" s="12"/>
      <c r="AI199" s="249"/>
      <c r="AJ199" s="128"/>
      <c r="AK199" s="5"/>
      <c r="AL199" s="6">
        <f>AN199+AP199</f>
        <v>0</v>
      </c>
      <c r="AM199" s="71"/>
      <c r="AN199" s="5">
        <f>+AO199</f>
        <v>0</v>
      </c>
      <c r="AO199" s="125">
        <f>+SUMIF($FO$6:$FO$627,$B199,AN$6:AN$627)</f>
        <v>0</v>
      </c>
      <c r="AP199" s="5">
        <f>AQ199</f>
        <v>0</v>
      </c>
      <c r="AQ199" s="126">
        <f>+SUMIF($FO$6:$FO$627,$B199,AP$6:AP$627)</f>
        <v>0</v>
      </c>
      <c r="AR199" s="136"/>
      <c r="AS199" s="5">
        <f>AT199</f>
        <v>0</v>
      </c>
      <c r="AT199" s="125">
        <f>+SUMIF($FO$6:$FO$627,$B199,AS$6:AS$627)</f>
        <v>0</v>
      </c>
      <c r="AU199" s="65">
        <f>SUM(AU200:AU219)</f>
        <v>0</v>
      </c>
      <c r="AV199" s="12"/>
      <c r="AW199" s="249"/>
      <c r="AX199" s="128"/>
      <c r="AY199" s="5"/>
      <c r="AZ199" s="6">
        <f>BB199+BD199</f>
        <v>0</v>
      </c>
      <c r="BA199" s="71"/>
      <c r="BB199" s="5">
        <f>+BC199</f>
        <v>0</v>
      </c>
      <c r="BC199" s="125">
        <f>+SUMIF($FO$6:$FO$627,$B199,BB$6:BB$627)</f>
        <v>0</v>
      </c>
      <c r="BD199" s="5">
        <f>BE199</f>
        <v>0</v>
      </c>
      <c r="BE199" s="126">
        <f>+SUMIF($FO$6:$FO$627,$B199,BD$6:BD$627)</f>
        <v>0</v>
      </c>
      <c r="BF199" s="136"/>
      <c r="BG199" s="5">
        <f>BH199</f>
        <v>0</v>
      </c>
      <c r="BH199" s="125">
        <f>+SUMIF($FO$6:$FO$627,$B199,BG$6:BG$627)</f>
        <v>0</v>
      </c>
      <c r="BI199" s="65">
        <f>SUM(BI200:BI219)</f>
        <v>0</v>
      </c>
      <c r="BJ199" s="12"/>
      <c r="BK199" s="249"/>
      <c r="BL199" s="128"/>
      <c r="BM199" s="5"/>
      <c r="BN199" s="6">
        <f>BP199+BR199</f>
        <v>0</v>
      </c>
      <c r="BO199" s="71"/>
      <c r="BP199" s="5">
        <f>+BQ199</f>
        <v>0</v>
      </c>
      <c r="BQ199" s="125">
        <f>+SUMIF($FO$6:$FO$627,$B199,BP$6:BP$627)</f>
        <v>0</v>
      </c>
      <c r="BR199" s="5">
        <f>BS199</f>
        <v>0</v>
      </c>
      <c r="BS199" s="126">
        <f>+SUMIF($FO$6:$FO$627,$B199,BR$6:BR$627)</f>
        <v>0</v>
      </c>
      <c r="BT199" s="136"/>
      <c r="BU199" s="5">
        <f>BV199</f>
        <v>0</v>
      </c>
      <c r="BV199" s="125">
        <f>+SUMIF($FO$6:$FO$627,$B199,BU$6:BU$627)</f>
        <v>0</v>
      </c>
      <c r="BW199" s="65">
        <f>SUM(BW200:BW219)</f>
        <v>0</v>
      </c>
      <c r="BX199" s="12"/>
      <c r="BY199" s="249"/>
      <c r="BZ199" s="128"/>
      <c r="CA199" s="5"/>
      <c r="CB199" s="6">
        <f>CD199+CF199</f>
        <v>0</v>
      </c>
      <c r="CC199" s="71"/>
      <c r="CD199" s="5">
        <f>+CE199</f>
        <v>0</v>
      </c>
      <c r="CE199" s="125">
        <f>+SUMIF($FO$6:$FO$627,$B199,CD$6:CD$627)</f>
        <v>0</v>
      </c>
      <c r="CF199" s="5">
        <f>CG199</f>
        <v>0</v>
      </c>
      <c r="CG199" s="126">
        <f>+SUMIF($FO$6:$FO$627,$B199,CF$6:CF$627)</f>
        <v>0</v>
      </c>
      <c r="CH199" s="136"/>
      <c r="CI199" s="5">
        <f>CJ199</f>
        <v>0</v>
      </c>
      <c r="CJ199" s="125">
        <f>+SUMIF($FO$6:$FO$627,$B199,CI$6:CI$627)</f>
        <v>0</v>
      </c>
      <c r="CK199" s="65">
        <f>SUM(CK200:CK219)</f>
        <v>0</v>
      </c>
      <c r="CL199" s="12"/>
      <c r="CM199" s="249"/>
      <c r="CN199" s="128"/>
      <c r="CO199" s="5"/>
      <c r="CP199" s="6">
        <f>CR199+CT199</f>
        <v>0</v>
      </c>
      <c r="CQ199" s="71"/>
      <c r="CR199" s="5">
        <f>+CS199</f>
        <v>0</v>
      </c>
      <c r="CS199" s="125">
        <f>+SUMIF($FO$6:$FO$627,$B199,CR$6:CR$627)</f>
        <v>0</v>
      </c>
      <c r="CT199" s="5">
        <f>CU199</f>
        <v>0</v>
      </c>
      <c r="CU199" s="126">
        <f>+SUMIF($FO$6:$FO$627,$B199,CT$6:CT$627)</f>
        <v>0</v>
      </c>
      <c r="CV199" s="136"/>
      <c r="CW199" s="5">
        <f>CX199</f>
        <v>0</v>
      </c>
      <c r="CX199" s="125">
        <f>+SUMIF($FO$6:$FO$627,$B199,CW$6:CW$627)</f>
        <v>0</v>
      </c>
      <c r="CY199" s="65">
        <f>SUM(CY200:CY219)</f>
        <v>0</v>
      </c>
      <c r="CZ199" s="12"/>
      <c r="DA199" s="249"/>
      <c r="DB199" s="128"/>
      <c r="DC199" s="5"/>
      <c r="DD199" s="6">
        <f>DF199+DH199</f>
        <v>0</v>
      </c>
      <c r="DE199" s="71"/>
      <c r="DF199" s="5">
        <f>+DG199</f>
        <v>0</v>
      </c>
      <c r="DG199" s="125">
        <f>+SUMIF($FO$6:$FO$627,$B199,DF$6:DF$627)</f>
        <v>0</v>
      </c>
      <c r="DH199" s="5">
        <f>DI199</f>
        <v>0</v>
      </c>
      <c r="DI199" s="126">
        <f>+SUMIF($FO$6:$FO$627,$B199,DH$6:DH$627)</f>
        <v>0</v>
      </c>
      <c r="DJ199" s="136"/>
      <c r="DK199" s="5">
        <f>DL199</f>
        <v>0</v>
      </c>
      <c r="DL199" s="125">
        <f>+SUMIF($FO$6:$FO$627,$B199,DK$6:DK$627)</f>
        <v>0</v>
      </c>
      <c r="DM199" s="65">
        <f>SUM(DM200:DM219)</f>
        <v>0</v>
      </c>
      <c r="DN199" s="12"/>
      <c r="DO199" s="249"/>
      <c r="DP199" s="128"/>
      <c r="DQ199" s="5"/>
      <c r="DR199" s="6">
        <f>DT199+DV199</f>
        <v>0</v>
      </c>
      <c r="DS199" s="71"/>
      <c r="DT199" s="5">
        <f>+DU199</f>
        <v>0</v>
      </c>
      <c r="DU199" s="125">
        <f>+SUMIF($FO$6:$FO$627,$B199,DT$6:DT$627)</f>
        <v>0</v>
      </c>
      <c r="DV199" s="5">
        <f>DW199</f>
        <v>0</v>
      </c>
      <c r="DW199" s="126">
        <f>+SUMIF($FO$6:$FO$627,$B199,DV$6:DV$627)</f>
        <v>0</v>
      </c>
      <c r="DX199" s="136"/>
      <c r="DY199" s="5">
        <f>DZ199</f>
        <v>0</v>
      </c>
      <c r="DZ199" s="125">
        <f>+SUMIF($FO$6:$FO$627,$B199,DY$6:DY$627)</f>
        <v>0</v>
      </c>
      <c r="EA199" s="65">
        <f>SUM(EA200:EA219)</f>
        <v>0</v>
      </c>
      <c r="EB199" s="12"/>
      <c r="EC199" s="249"/>
      <c r="ED199" s="128"/>
      <c r="EE199" s="5"/>
      <c r="EF199" s="6">
        <f>EH199+EJ199</f>
        <v>0</v>
      </c>
      <c r="EG199" s="71"/>
      <c r="EH199" s="5">
        <f>+EI199</f>
        <v>0</v>
      </c>
      <c r="EI199" s="125">
        <f>+SUMIF($FO$6:$FO$627,$B199,EH$6:EH$627)</f>
        <v>0</v>
      </c>
      <c r="EJ199" s="5">
        <f>EK199</f>
        <v>0</v>
      </c>
      <c r="EK199" s="126">
        <f>+SUMIF($FO$6:$FO$627,$B199,EJ$6:EJ$627)</f>
        <v>0</v>
      </c>
      <c r="EL199" s="136"/>
      <c r="EM199" s="5">
        <f>EN199</f>
        <v>0</v>
      </c>
      <c r="EN199" s="125">
        <f>+SUMIF($FO$6:$FO$627,$B199,EM$6:EM$627)</f>
        <v>0</v>
      </c>
      <c r="EO199" s="65">
        <f>SUM(EO200:EO219)</f>
        <v>0</v>
      </c>
      <c r="EP199" s="12"/>
      <c r="EQ199" s="249"/>
      <c r="ER199" s="128"/>
      <c r="ES199" s="5"/>
      <c r="ET199" s="6">
        <f>EV199+EX199</f>
        <v>0</v>
      </c>
      <c r="EU199" s="71"/>
      <c r="EV199" s="5">
        <f>+EW199</f>
        <v>0</v>
      </c>
      <c r="EW199" s="125">
        <f>+SUMIF($FO$6:$FO$627,$B199,EV$6:EV$627)</f>
        <v>0</v>
      </c>
      <c r="EX199" s="5">
        <f>EY199</f>
        <v>0</v>
      </c>
      <c r="EY199" s="126">
        <f>+SUMIF($FO$6:$FO$627,$B199,EX$6:EX$627)</f>
        <v>0</v>
      </c>
      <c r="EZ199" s="136"/>
      <c r="FA199" s="5">
        <f>FB199</f>
        <v>0</v>
      </c>
      <c r="FB199" s="125">
        <f>+SUMIF($FO$6:$FO$627,$B199,FA$6:FA$627)</f>
        <v>0</v>
      </c>
      <c r="FC199" s="65">
        <f>SUM(FC200:FC219)</f>
        <v>0</v>
      </c>
      <c r="FD199" s="12"/>
      <c r="FE199" s="249"/>
      <c r="FO199" s="129" t="str">
        <f t="shared" ref="FO199:FO208" si="1035">+IF(LEFT(RIGHT(B199,2),1)="/",SUBSTITUTE(B199,RIGHT(B199,2),""),"")</f>
        <v/>
      </c>
    </row>
    <row r="200" spans="2:171" x14ac:dyDescent="0.25">
      <c r="B200" s="130" t="s">
        <v>70</v>
      </c>
      <c r="C200" s="121"/>
      <c r="D200" s="241"/>
      <c r="E200" s="416" t="str">
        <f>'Pályáztatási szakasz'!E201:F201</f>
        <v>Költségelem megnevezés…</v>
      </c>
      <c r="F200" s="416"/>
      <c r="G200" s="250">
        <f>'Pályáztatási szakasz'!G201</f>
        <v>0</v>
      </c>
      <c r="H200" s="251">
        <f>'Pályáztatási szakasz'!AT201</f>
        <v>0</v>
      </c>
      <c r="I200" s="20">
        <f>'Pályáztatási szakasz'!AW201</f>
        <v>0</v>
      </c>
      <c r="J200" s="67">
        <f t="shared" ref="J200:J219" si="1036">H200*I200</f>
        <v>0</v>
      </c>
      <c r="K200" s="131">
        <f>'Pályáztatási szakasz'!AY201</f>
        <v>1</v>
      </c>
      <c r="L200" s="20">
        <f>ROUND((J200*K200),0)</f>
        <v>0</v>
      </c>
      <c r="M200" s="132"/>
      <c r="N200" s="20">
        <f>J200-L200</f>
        <v>0</v>
      </c>
      <c r="O200" s="133"/>
      <c r="P200" s="131">
        <f>'Pályáztatási szakasz'!BD201</f>
        <v>1</v>
      </c>
      <c r="Q200" s="20">
        <f>ROUND((P200*L200),0)</f>
        <v>0</v>
      </c>
      <c r="R200" s="132"/>
      <c r="S200" s="184">
        <f>L200-Q200</f>
        <v>0</v>
      </c>
      <c r="T200" s="40">
        <f>'Pályáztatási szakasz'!W201</f>
        <v>0</v>
      </c>
      <c r="U200" s="249" t="str">
        <f>IF(AH200&lt;&gt;0,"Kérem, indokolja az eltérést!"," ")</f>
        <v xml:space="preserve"> </v>
      </c>
      <c r="V200" s="135">
        <f>H200</f>
        <v>0</v>
      </c>
      <c r="W200" s="20">
        <f>I200</f>
        <v>0</v>
      </c>
      <c r="X200" s="21">
        <f>V200*W200</f>
        <v>0</v>
      </c>
      <c r="Y200" s="131">
        <f t="shared" ref="Y200:Y219" si="1037">K200</f>
        <v>1</v>
      </c>
      <c r="Z200" s="20">
        <f>ROUND((X200*Y200),0)</f>
        <v>0</v>
      </c>
      <c r="AA200" s="132"/>
      <c r="AB200" s="20">
        <f>X200-Z200</f>
        <v>0</v>
      </c>
      <c r="AC200" s="133"/>
      <c r="AD200" s="131">
        <f>P200</f>
        <v>1</v>
      </c>
      <c r="AE200" s="20">
        <f>ROUND((AD200*Z200),0)</f>
        <v>0</v>
      </c>
      <c r="AF200" s="132"/>
      <c r="AG200" s="134">
        <f>Z200-AE200</f>
        <v>0</v>
      </c>
      <c r="AH200" s="80">
        <f>Z200-L200</f>
        <v>0</v>
      </c>
      <c r="AI200" s="249" t="str">
        <f>IF(AV200&lt;&gt;0,"Kérem, indokolja az eltérést!"," ")</f>
        <v xml:space="preserve"> </v>
      </c>
      <c r="AJ200" s="135">
        <f>V200</f>
        <v>0</v>
      </c>
      <c r="AK200" s="20">
        <f>W200</f>
        <v>0</v>
      </c>
      <c r="AL200" s="21">
        <f>AJ200*AK200</f>
        <v>0</v>
      </c>
      <c r="AM200" s="131">
        <f t="shared" ref="AM200:AM219" si="1038">Y200</f>
        <v>1</v>
      </c>
      <c r="AN200" s="20">
        <f>ROUND((AL200*AM200),0)</f>
        <v>0</v>
      </c>
      <c r="AO200" s="132"/>
      <c r="AP200" s="20">
        <f>AL200-AN200</f>
        <v>0</v>
      </c>
      <c r="AQ200" s="133"/>
      <c r="AR200" s="131">
        <f>AD200</f>
        <v>1</v>
      </c>
      <c r="AS200" s="20">
        <f>ROUND((AR200*AN200),0)</f>
        <v>0</v>
      </c>
      <c r="AT200" s="132"/>
      <c r="AU200" s="134">
        <f>AN200-AS200</f>
        <v>0</v>
      </c>
      <c r="AV200" s="80">
        <f>AN200-Z200</f>
        <v>0</v>
      </c>
      <c r="AW200" s="249" t="str">
        <f>IF(BJ200&lt;&gt;0,"Kérem, indokolja az eltérést!"," ")</f>
        <v xml:space="preserve"> </v>
      </c>
      <c r="AX200" s="135">
        <f>AJ200</f>
        <v>0</v>
      </c>
      <c r="AY200" s="20">
        <f>AK200</f>
        <v>0</v>
      </c>
      <c r="AZ200" s="21">
        <f>AX200*AY200</f>
        <v>0</v>
      </c>
      <c r="BA200" s="131">
        <f t="shared" ref="BA200:BA219" si="1039">AM200</f>
        <v>1</v>
      </c>
      <c r="BB200" s="20">
        <f>ROUND((AZ200*BA200),0)</f>
        <v>0</v>
      </c>
      <c r="BC200" s="132"/>
      <c r="BD200" s="20">
        <f>AZ200-BB200</f>
        <v>0</v>
      </c>
      <c r="BE200" s="133"/>
      <c r="BF200" s="131">
        <f>AR200</f>
        <v>1</v>
      </c>
      <c r="BG200" s="20">
        <f>ROUND((BF200*BB200),0)</f>
        <v>0</v>
      </c>
      <c r="BH200" s="132"/>
      <c r="BI200" s="134">
        <f>BB200-BG200</f>
        <v>0</v>
      </c>
      <c r="BJ200" s="80">
        <f>BB200-AN200</f>
        <v>0</v>
      </c>
      <c r="BK200" s="249" t="str">
        <f>IF(BX200&lt;&gt;0,"Kérem, indokolja az eltérést!"," ")</f>
        <v xml:space="preserve"> </v>
      </c>
      <c r="BL200" s="135">
        <f>AX200</f>
        <v>0</v>
      </c>
      <c r="BM200" s="20">
        <f>AY200</f>
        <v>0</v>
      </c>
      <c r="BN200" s="21">
        <f>BL200*BM200</f>
        <v>0</v>
      </c>
      <c r="BO200" s="131">
        <f t="shared" ref="BO200:BO219" si="1040">BA200</f>
        <v>1</v>
      </c>
      <c r="BP200" s="20">
        <f>ROUND((BN200*BO200),0)</f>
        <v>0</v>
      </c>
      <c r="BQ200" s="132"/>
      <c r="BR200" s="20">
        <f>BN200-BP200</f>
        <v>0</v>
      </c>
      <c r="BS200" s="133"/>
      <c r="BT200" s="131">
        <f>BF200</f>
        <v>1</v>
      </c>
      <c r="BU200" s="20">
        <f>ROUND((BT200*BP200),0)</f>
        <v>0</v>
      </c>
      <c r="BV200" s="132"/>
      <c r="BW200" s="134">
        <f>BP200-BU200</f>
        <v>0</v>
      </c>
      <c r="BX200" s="80">
        <f>BP200-BB200</f>
        <v>0</v>
      </c>
      <c r="BY200" s="249" t="str">
        <f>IF(CL200&lt;&gt;0,"Kérem, indokolja az eltérést!"," ")</f>
        <v xml:space="preserve"> </v>
      </c>
      <c r="BZ200" s="135">
        <f>BL200</f>
        <v>0</v>
      </c>
      <c r="CA200" s="20">
        <f>BM200</f>
        <v>0</v>
      </c>
      <c r="CB200" s="21">
        <f>BZ200*CA200</f>
        <v>0</v>
      </c>
      <c r="CC200" s="131">
        <f t="shared" ref="CC200:CC219" si="1041">BO200</f>
        <v>1</v>
      </c>
      <c r="CD200" s="20">
        <f>ROUND((CB200*CC200),0)</f>
        <v>0</v>
      </c>
      <c r="CE200" s="132"/>
      <c r="CF200" s="20">
        <f>CB200-CD200</f>
        <v>0</v>
      </c>
      <c r="CG200" s="133"/>
      <c r="CH200" s="131">
        <f>BT200</f>
        <v>1</v>
      </c>
      <c r="CI200" s="20">
        <f>ROUND((CH200*CD200),0)</f>
        <v>0</v>
      </c>
      <c r="CJ200" s="132"/>
      <c r="CK200" s="134">
        <f>CD200-CI200</f>
        <v>0</v>
      </c>
      <c r="CL200" s="80">
        <f>CD200-BP200</f>
        <v>0</v>
      </c>
      <c r="CM200" s="249" t="str">
        <f>IF(CZ200&lt;&gt;0,"Kérem, indokolja az eltérést!"," ")</f>
        <v xml:space="preserve"> </v>
      </c>
      <c r="CN200" s="135">
        <f>BZ200</f>
        <v>0</v>
      </c>
      <c r="CO200" s="20">
        <f>CA200</f>
        <v>0</v>
      </c>
      <c r="CP200" s="21">
        <f>CN200*CO200</f>
        <v>0</v>
      </c>
      <c r="CQ200" s="131">
        <f t="shared" ref="CQ200:CQ219" si="1042">CC200</f>
        <v>1</v>
      </c>
      <c r="CR200" s="20">
        <f>ROUND((CP200*CQ200),0)</f>
        <v>0</v>
      </c>
      <c r="CS200" s="132"/>
      <c r="CT200" s="20">
        <f>CP200-CR200</f>
        <v>0</v>
      </c>
      <c r="CU200" s="133"/>
      <c r="CV200" s="131">
        <f>CH200</f>
        <v>1</v>
      </c>
      <c r="CW200" s="20">
        <f>ROUND((CV200*CR200),0)</f>
        <v>0</v>
      </c>
      <c r="CX200" s="132"/>
      <c r="CY200" s="134">
        <f>CR200-CW200</f>
        <v>0</v>
      </c>
      <c r="CZ200" s="80">
        <f>CR200-CD200</f>
        <v>0</v>
      </c>
      <c r="DA200" s="249" t="str">
        <f>IF(DN200&lt;&gt;0,"Kérem, indokolja az eltérést!"," ")</f>
        <v xml:space="preserve"> </v>
      </c>
      <c r="DB200" s="135">
        <f>CN200</f>
        <v>0</v>
      </c>
      <c r="DC200" s="20">
        <f>CO200</f>
        <v>0</v>
      </c>
      <c r="DD200" s="21">
        <f>DB200*DC200</f>
        <v>0</v>
      </c>
      <c r="DE200" s="131">
        <f t="shared" ref="DE200:DE219" si="1043">CQ200</f>
        <v>1</v>
      </c>
      <c r="DF200" s="20">
        <f>ROUND((DD200*DE200),0)</f>
        <v>0</v>
      </c>
      <c r="DG200" s="132"/>
      <c r="DH200" s="20">
        <f>DD200-DF200</f>
        <v>0</v>
      </c>
      <c r="DI200" s="133"/>
      <c r="DJ200" s="131">
        <f>CV200</f>
        <v>1</v>
      </c>
      <c r="DK200" s="20">
        <f>ROUND((DJ200*DF200),0)</f>
        <v>0</v>
      </c>
      <c r="DL200" s="132"/>
      <c r="DM200" s="134">
        <f>DF200-DK200</f>
        <v>0</v>
      </c>
      <c r="DN200" s="80">
        <f>DF200-CR200</f>
        <v>0</v>
      </c>
      <c r="DO200" s="249" t="str">
        <f>IF(EB200&lt;&gt;0,"Kérem, indokolja az eltérést!"," ")</f>
        <v xml:space="preserve"> </v>
      </c>
      <c r="DP200" s="135">
        <f>DB200</f>
        <v>0</v>
      </c>
      <c r="DQ200" s="20">
        <f>DC200</f>
        <v>0</v>
      </c>
      <c r="DR200" s="21">
        <f>DP200*DQ200</f>
        <v>0</v>
      </c>
      <c r="DS200" s="131">
        <f t="shared" ref="DS200:DS219" si="1044">DE200</f>
        <v>1</v>
      </c>
      <c r="DT200" s="20">
        <f>ROUND((DR200*DS200),0)</f>
        <v>0</v>
      </c>
      <c r="DU200" s="132"/>
      <c r="DV200" s="20">
        <f>DR200-DT200</f>
        <v>0</v>
      </c>
      <c r="DW200" s="133"/>
      <c r="DX200" s="131">
        <f>DJ200</f>
        <v>1</v>
      </c>
      <c r="DY200" s="20">
        <f>ROUND((DX200*DT200),0)</f>
        <v>0</v>
      </c>
      <c r="DZ200" s="132"/>
      <c r="EA200" s="134">
        <f>DT200-DY200</f>
        <v>0</v>
      </c>
      <c r="EB200" s="80">
        <f>DT200-DF200</f>
        <v>0</v>
      </c>
      <c r="EC200" s="249" t="str">
        <f>IF(EP200&lt;&gt;0,"Kérem, indokolja az eltérést!"," ")</f>
        <v xml:space="preserve"> </v>
      </c>
      <c r="ED200" s="135">
        <f>DP200</f>
        <v>0</v>
      </c>
      <c r="EE200" s="20">
        <f>DQ200</f>
        <v>0</v>
      </c>
      <c r="EF200" s="21">
        <f>ED200*EE200</f>
        <v>0</v>
      </c>
      <c r="EG200" s="131">
        <f t="shared" ref="EG200:EG219" si="1045">DS200</f>
        <v>1</v>
      </c>
      <c r="EH200" s="20">
        <f>ROUND((EF200*EG200),0)</f>
        <v>0</v>
      </c>
      <c r="EI200" s="132"/>
      <c r="EJ200" s="20">
        <f>EF200-EH200</f>
        <v>0</v>
      </c>
      <c r="EK200" s="133"/>
      <c r="EL200" s="131">
        <f>DX200</f>
        <v>1</v>
      </c>
      <c r="EM200" s="20">
        <f>ROUND((EL200*EH200),0)</f>
        <v>0</v>
      </c>
      <c r="EN200" s="132"/>
      <c r="EO200" s="134">
        <f>EH200-EM200</f>
        <v>0</v>
      </c>
      <c r="EP200" s="80">
        <f>EH200-DT200</f>
        <v>0</v>
      </c>
      <c r="EQ200" s="249" t="str">
        <f>IF(FD200&lt;&gt;0,"Kérem, indokolja az eltérést!"," ")</f>
        <v xml:space="preserve"> </v>
      </c>
      <c r="ER200" s="135">
        <f>ED200</f>
        <v>0</v>
      </c>
      <c r="ES200" s="20">
        <f>EE200</f>
        <v>0</v>
      </c>
      <c r="ET200" s="21">
        <f>ER200*ES200</f>
        <v>0</v>
      </c>
      <c r="EU200" s="131">
        <f t="shared" ref="EU200:EU219" si="1046">EG200</f>
        <v>1</v>
      </c>
      <c r="EV200" s="20">
        <f>ROUND((ET200*EU200),0)</f>
        <v>0</v>
      </c>
      <c r="EW200" s="132"/>
      <c r="EX200" s="20">
        <f>ET200-EV200</f>
        <v>0</v>
      </c>
      <c r="EY200" s="133"/>
      <c r="EZ200" s="131">
        <f>EL200</f>
        <v>1</v>
      </c>
      <c r="FA200" s="20">
        <f>ROUND((EZ200*EV200),0)</f>
        <v>0</v>
      </c>
      <c r="FB200" s="132"/>
      <c r="FC200" s="134">
        <f>EV200-FA200</f>
        <v>0</v>
      </c>
      <c r="FD200" s="80">
        <f>EV200-EH200</f>
        <v>0</v>
      </c>
      <c r="FE200" s="249" t="str">
        <f>IF(FR200&lt;&gt;0,"Kérem, indokolja az eltérést!"," ")</f>
        <v xml:space="preserve"> </v>
      </c>
      <c r="FO200" s="129" t="str">
        <f t="shared" si="1035"/>
        <v>C/II</v>
      </c>
    </row>
    <row r="201" spans="2:171" x14ac:dyDescent="0.25">
      <c r="B201" s="130" t="s">
        <v>164</v>
      </c>
      <c r="C201" s="121"/>
      <c r="D201" s="241"/>
      <c r="E201" s="416" t="str">
        <f>'Pályáztatási szakasz'!E202:F202</f>
        <v>Költségelem megnevezés…</v>
      </c>
      <c r="F201" s="416"/>
      <c r="G201" s="250">
        <f>'Pályáztatási szakasz'!G202</f>
        <v>0</v>
      </c>
      <c r="H201" s="251">
        <f>'Pályáztatási szakasz'!AT202</f>
        <v>0</v>
      </c>
      <c r="I201" s="20">
        <f>'Pályáztatási szakasz'!AW202</f>
        <v>0</v>
      </c>
      <c r="J201" s="67">
        <f t="shared" si="1036"/>
        <v>0</v>
      </c>
      <c r="K201" s="131">
        <f>'Pályáztatási szakasz'!AY202</f>
        <v>1</v>
      </c>
      <c r="L201" s="20">
        <f t="shared" ref="L201:L219" si="1047">ROUND((J201*K201),0)</f>
        <v>0</v>
      </c>
      <c r="M201" s="132"/>
      <c r="N201" s="20">
        <f t="shared" ref="N201:N215" si="1048">J201-L201</f>
        <v>0</v>
      </c>
      <c r="O201" s="133"/>
      <c r="P201" s="131">
        <f>'Pályáztatási szakasz'!BD202</f>
        <v>1</v>
      </c>
      <c r="Q201" s="20">
        <f t="shared" ref="Q201:Q215" si="1049">ROUND((P201*L201),0)</f>
        <v>0</v>
      </c>
      <c r="R201" s="132"/>
      <c r="S201" s="184">
        <f t="shared" ref="S201:S219" si="1050">L201-Q201</f>
        <v>0</v>
      </c>
      <c r="T201" s="40">
        <f>'Pályáztatási szakasz'!W202</f>
        <v>0</v>
      </c>
      <c r="U201" s="249" t="str">
        <f t="shared" ref="U201:U215" si="1051">IF(AH201&lt;&gt;0,"Kérem, indokolja az eltérést!"," ")</f>
        <v xml:space="preserve"> </v>
      </c>
      <c r="V201" s="135">
        <f t="shared" ref="V201:V219" si="1052">H201</f>
        <v>0</v>
      </c>
      <c r="W201" s="20">
        <f t="shared" ref="W201:W215" si="1053">I201</f>
        <v>0</v>
      </c>
      <c r="X201" s="21">
        <f t="shared" ref="X201:X215" si="1054">V201*W201</f>
        <v>0</v>
      </c>
      <c r="Y201" s="131">
        <f t="shared" si="1037"/>
        <v>1</v>
      </c>
      <c r="Z201" s="20">
        <f t="shared" ref="Z201:Z218" si="1055">ROUND((X201*Y201),0)</f>
        <v>0</v>
      </c>
      <c r="AA201" s="132"/>
      <c r="AB201" s="20">
        <f t="shared" ref="AB201:AB219" si="1056">X201-Z201</f>
        <v>0</v>
      </c>
      <c r="AC201" s="133"/>
      <c r="AD201" s="131">
        <f t="shared" ref="AD201:AD219" si="1057">P201</f>
        <v>1</v>
      </c>
      <c r="AE201" s="20">
        <f t="shared" ref="AE201:AE219" si="1058">ROUND((AD201*Z201),0)</f>
        <v>0</v>
      </c>
      <c r="AF201" s="132"/>
      <c r="AG201" s="134">
        <f t="shared" ref="AG201:AG219" si="1059">Z201-AE201</f>
        <v>0</v>
      </c>
      <c r="AH201" s="80">
        <f t="shared" ref="AH201:AH219" si="1060">Z201-L201</f>
        <v>0</v>
      </c>
      <c r="AI201" s="249" t="str">
        <f t="shared" ref="AI201:AI240" si="1061">IF(AV201&lt;&gt;0,"Kérem, indokolja az eltérést!"," ")</f>
        <v xml:space="preserve"> </v>
      </c>
      <c r="AJ201" s="135">
        <f t="shared" ref="AJ201:AJ219" si="1062">V201</f>
        <v>0</v>
      </c>
      <c r="AK201" s="20">
        <f t="shared" ref="AK201:AK215" si="1063">W201</f>
        <v>0</v>
      </c>
      <c r="AL201" s="21">
        <f t="shared" ref="AL201:AL215" si="1064">AJ201*AK201</f>
        <v>0</v>
      </c>
      <c r="AM201" s="131">
        <f t="shared" si="1038"/>
        <v>1</v>
      </c>
      <c r="AN201" s="20">
        <f t="shared" ref="AN201:AN218" si="1065">ROUND((AL201*AM201),0)</f>
        <v>0</v>
      </c>
      <c r="AO201" s="132"/>
      <c r="AP201" s="20">
        <f t="shared" ref="AP201:AP219" si="1066">AL201-AN201</f>
        <v>0</v>
      </c>
      <c r="AQ201" s="133"/>
      <c r="AR201" s="131">
        <f t="shared" ref="AR201:AR219" si="1067">AD201</f>
        <v>1</v>
      </c>
      <c r="AS201" s="20">
        <f t="shared" ref="AS201:AS219" si="1068">ROUND((AR201*AN201),0)</f>
        <v>0</v>
      </c>
      <c r="AT201" s="132"/>
      <c r="AU201" s="134">
        <f t="shared" ref="AU201:AU219" si="1069">AN201-AS201</f>
        <v>0</v>
      </c>
      <c r="AV201" s="80">
        <f t="shared" ref="AV201:AV219" si="1070">AN201-Z201</f>
        <v>0</v>
      </c>
      <c r="AW201" s="249" t="str">
        <f t="shared" ref="AW201:AW240" si="1071">IF(BJ201&lt;&gt;0,"Kérem, indokolja az eltérést!"," ")</f>
        <v xml:space="preserve"> </v>
      </c>
      <c r="AX201" s="135">
        <f t="shared" ref="AX201:AX219" si="1072">AJ201</f>
        <v>0</v>
      </c>
      <c r="AY201" s="20">
        <f t="shared" ref="AY201:AY215" si="1073">AK201</f>
        <v>0</v>
      </c>
      <c r="AZ201" s="21">
        <f t="shared" ref="AZ201:AZ215" si="1074">AX201*AY201</f>
        <v>0</v>
      </c>
      <c r="BA201" s="131">
        <f t="shared" si="1039"/>
        <v>1</v>
      </c>
      <c r="BB201" s="20">
        <f t="shared" ref="BB201:BB218" si="1075">ROUND((AZ201*BA201),0)</f>
        <v>0</v>
      </c>
      <c r="BC201" s="132"/>
      <c r="BD201" s="20">
        <f t="shared" ref="BD201:BD219" si="1076">AZ201-BB201</f>
        <v>0</v>
      </c>
      <c r="BE201" s="133"/>
      <c r="BF201" s="131">
        <f t="shared" ref="BF201:BF219" si="1077">AR201</f>
        <v>1</v>
      </c>
      <c r="BG201" s="20">
        <f t="shared" ref="BG201:BG219" si="1078">ROUND((BF201*BB201),0)</f>
        <v>0</v>
      </c>
      <c r="BH201" s="132"/>
      <c r="BI201" s="134">
        <f t="shared" ref="BI201:BI219" si="1079">BB201-BG201</f>
        <v>0</v>
      </c>
      <c r="BJ201" s="80">
        <f t="shared" ref="BJ201:BJ219" si="1080">BB201-AN201</f>
        <v>0</v>
      </c>
      <c r="BK201" s="249" t="str">
        <f t="shared" ref="BK201:BK240" si="1081">IF(BX201&lt;&gt;0,"Kérem, indokolja az eltérést!"," ")</f>
        <v xml:space="preserve"> </v>
      </c>
      <c r="BL201" s="135">
        <f t="shared" ref="BL201:BL219" si="1082">AX201</f>
        <v>0</v>
      </c>
      <c r="BM201" s="20">
        <f t="shared" ref="BM201:BM215" si="1083">AY201</f>
        <v>0</v>
      </c>
      <c r="BN201" s="21">
        <f t="shared" ref="BN201:BN215" si="1084">BL201*BM201</f>
        <v>0</v>
      </c>
      <c r="BO201" s="131">
        <f t="shared" si="1040"/>
        <v>1</v>
      </c>
      <c r="BP201" s="20">
        <f t="shared" ref="BP201:BP218" si="1085">ROUND((BN201*BO201),0)</f>
        <v>0</v>
      </c>
      <c r="BQ201" s="132"/>
      <c r="BR201" s="20">
        <f t="shared" ref="BR201:BR219" si="1086">BN201-BP201</f>
        <v>0</v>
      </c>
      <c r="BS201" s="133"/>
      <c r="BT201" s="131">
        <f t="shared" ref="BT201:BT219" si="1087">BF201</f>
        <v>1</v>
      </c>
      <c r="BU201" s="20">
        <f t="shared" ref="BU201:BU219" si="1088">ROUND((BT201*BP201),0)</f>
        <v>0</v>
      </c>
      <c r="BV201" s="132"/>
      <c r="BW201" s="134">
        <f t="shared" ref="BW201:BW219" si="1089">BP201-BU201</f>
        <v>0</v>
      </c>
      <c r="BX201" s="80">
        <f t="shared" ref="BX201:BX219" si="1090">BP201-BB201</f>
        <v>0</v>
      </c>
      <c r="BY201" s="249" t="str">
        <f t="shared" ref="BY201:BY240" si="1091">IF(CL201&lt;&gt;0,"Kérem, indokolja az eltérést!"," ")</f>
        <v xml:space="preserve"> </v>
      </c>
      <c r="BZ201" s="135">
        <f t="shared" ref="BZ201:BZ219" si="1092">BL201</f>
        <v>0</v>
      </c>
      <c r="CA201" s="20">
        <f t="shared" ref="CA201:CA215" si="1093">BM201</f>
        <v>0</v>
      </c>
      <c r="CB201" s="21">
        <f t="shared" ref="CB201:CB215" si="1094">BZ201*CA201</f>
        <v>0</v>
      </c>
      <c r="CC201" s="131">
        <f t="shared" si="1041"/>
        <v>1</v>
      </c>
      <c r="CD201" s="20">
        <f t="shared" ref="CD201:CD218" si="1095">ROUND((CB201*CC201),0)</f>
        <v>0</v>
      </c>
      <c r="CE201" s="132"/>
      <c r="CF201" s="20">
        <f t="shared" ref="CF201:CF219" si="1096">CB201-CD201</f>
        <v>0</v>
      </c>
      <c r="CG201" s="133"/>
      <c r="CH201" s="131">
        <f t="shared" ref="CH201:CH219" si="1097">BT201</f>
        <v>1</v>
      </c>
      <c r="CI201" s="20">
        <f t="shared" ref="CI201:CI219" si="1098">ROUND((CH201*CD201),0)</f>
        <v>0</v>
      </c>
      <c r="CJ201" s="132"/>
      <c r="CK201" s="134">
        <f t="shared" ref="CK201:CK219" si="1099">CD201-CI201</f>
        <v>0</v>
      </c>
      <c r="CL201" s="80">
        <f t="shared" ref="CL201:CL219" si="1100">CD201-BP201</f>
        <v>0</v>
      </c>
      <c r="CM201" s="249" t="str">
        <f t="shared" ref="CM201:CM240" si="1101">IF(CZ201&lt;&gt;0,"Kérem, indokolja az eltérést!"," ")</f>
        <v xml:space="preserve"> </v>
      </c>
      <c r="CN201" s="135">
        <f t="shared" ref="CN201:CN219" si="1102">BZ201</f>
        <v>0</v>
      </c>
      <c r="CO201" s="20">
        <f t="shared" ref="CO201:CO215" si="1103">CA201</f>
        <v>0</v>
      </c>
      <c r="CP201" s="21">
        <f t="shared" ref="CP201:CP215" si="1104">CN201*CO201</f>
        <v>0</v>
      </c>
      <c r="CQ201" s="131">
        <f t="shared" si="1042"/>
        <v>1</v>
      </c>
      <c r="CR201" s="20">
        <f t="shared" ref="CR201:CR218" si="1105">ROUND((CP201*CQ201),0)</f>
        <v>0</v>
      </c>
      <c r="CS201" s="132"/>
      <c r="CT201" s="20">
        <f t="shared" ref="CT201:CT219" si="1106">CP201-CR201</f>
        <v>0</v>
      </c>
      <c r="CU201" s="133"/>
      <c r="CV201" s="131">
        <f t="shared" ref="CV201:CV219" si="1107">CH201</f>
        <v>1</v>
      </c>
      <c r="CW201" s="20">
        <f t="shared" ref="CW201:CW219" si="1108">ROUND((CV201*CR201),0)</f>
        <v>0</v>
      </c>
      <c r="CX201" s="132"/>
      <c r="CY201" s="134">
        <f t="shared" ref="CY201:CY219" si="1109">CR201-CW201</f>
        <v>0</v>
      </c>
      <c r="CZ201" s="80">
        <f t="shared" ref="CZ201:CZ219" si="1110">CR201-CD201</f>
        <v>0</v>
      </c>
      <c r="DA201" s="249" t="str">
        <f t="shared" ref="DA201:DA240" si="1111">IF(DN201&lt;&gt;0,"Kérem, indokolja az eltérést!"," ")</f>
        <v xml:space="preserve"> </v>
      </c>
      <c r="DB201" s="135">
        <f t="shared" ref="DB201:DB219" si="1112">CN201</f>
        <v>0</v>
      </c>
      <c r="DC201" s="20">
        <f t="shared" ref="DC201:DC215" si="1113">CO201</f>
        <v>0</v>
      </c>
      <c r="DD201" s="21">
        <f t="shared" ref="DD201:DD215" si="1114">DB201*DC201</f>
        <v>0</v>
      </c>
      <c r="DE201" s="131">
        <f t="shared" si="1043"/>
        <v>1</v>
      </c>
      <c r="DF201" s="20">
        <f t="shared" ref="DF201:DF218" si="1115">ROUND((DD201*DE201),0)</f>
        <v>0</v>
      </c>
      <c r="DG201" s="132"/>
      <c r="DH201" s="20">
        <f t="shared" ref="DH201:DH219" si="1116">DD201-DF201</f>
        <v>0</v>
      </c>
      <c r="DI201" s="133"/>
      <c r="DJ201" s="131">
        <f t="shared" ref="DJ201:DJ219" si="1117">CV201</f>
        <v>1</v>
      </c>
      <c r="DK201" s="20">
        <f t="shared" ref="DK201:DK219" si="1118">ROUND((DJ201*DF201),0)</f>
        <v>0</v>
      </c>
      <c r="DL201" s="132"/>
      <c r="DM201" s="134">
        <f t="shared" ref="DM201:DM219" si="1119">DF201-DK201</f>
        <v>0</v>
      </c>
      <c r="DN201" s="80">
        <f t="shared" ref="DN201:DN219" si="1120">DF201-CR201</f>
        <v>0</v>
      </c>
      <c r="DO201" s="249" t="str">
        <f t="shared" ref="DO201:DO240" si="1121">IF(EB201&lt;&gt;0,"Kérem, indokolja az eltérést!"," ")</f>
        <v xml:space="preserve"> </v>
      </c>
      <c r="DP201" s="135">
        <f t="shared" ref="DP201:DP219" si="1122">DB201</f>
        <v>0</v>
      </c>
      <c r="DQ201" s="20">
        <f t="shared" ref="DQ201:DQ215" si="1123">DC201</f>
        <v>0</v>
      </c>
      <c r="DR201" s="21">
        <f t="shared" ref="DR201:DR215" si="1124">DP201*DQ201</f>
        <v>0</v>
      </c>
      <c r="DS201" s="131">
        <f t="shared" si="1044"/>
        <v>1</v>
      </c>
      <c r="DT201" s="20">
        <f t="shared" ref="DT201:DT218" si="1125">ROUND((DR201*DS201),0)</f>
        <v>0</v>
      </c>
      <c r="DU201" s="132"/>
      <c r="DV201" s="20">
        <f t="shared" ref="DV201:DV219" si="1126">DR201-DT201</f>
        <v>0</v>
      </c>
      <c r="DW201" s="133"/>
      <c r="DX201" s="131">
        <f t="shared" ref="DX201:DX219" si="1127">DJ201</f>
        <v>1</v>
      </c>
      <c r="DY201" s="20">
        <f t="shared" ref="DY201:DY219" si="1128">ROUND((DX201*DT201),0)</f>
        <v>0</v>
      </c>
      <c r="DZ201" s="132"/>
      <c r="EA201" s="134">
        <f t="shared" ref="EA201:EA219" si="1129">DT201-DY201</f>
        <v>0</v>
      </c>
      <c r="EB201" s="80">
        <f t="shared" ref="EB201:EB219" si="1130">DT201-DF201</f>
        <v>0</v>
      </c>
      <c r="EC201" s="249" t="str">
        <f t="shared" ref="EC201:EC240" si="1131">IF(EP201&lt;&gt;0,"Kérem, indokolja az eltérést!"," ")</f>
        <v xml:space="preserve"> </v>
      </c>
      <c r="ED201" s="135">
        <f t="shared" ref="ED201:ED219" si="1132">DP201</f>
        <v>0</v>
      </c>
      <c r="EE201" s="20">
        <f t="shared" ref="EE201:EE215" si="1133">DQ201</f>
        <v>0</v>
      </c>
      <c r="EF201" s="21">
        <f t="shared" ref="EF201:EF215" si="1134">ED201*EE201</f>
        <v>0</v>
      </c>
      <c r="EG201" s="131">
        <f t="shared" si="1045"/>
        <v>1</v>
      </c>
      <c r="EH201" s="20">
        <f t="shared" ref="EH201:EH218" si="1135">ROUND((EF201*EG201),0)</f>
        <v>0</v>
      </c>
      <c r="EI201" s="132"/>
      <c r="EJ201" s="20">
        <f t="shared" ref="EJ201:EJ219" si="1136">EF201-EH201</f>
        <v>0</v>
      </c>
      <c r="EK201" s="133"/>
      <c r="EL201" s="131">
        <f t="shared" ref="EL201:EL219" si="1137">DX201</f>
        <v>1</v>
      </c>
      <c r="EM201" s="20">
        <f t="shared" ref="EM201:EM219" si="1138">ROUND((EL201*EH201),0)</f>
        <v>0</v>
      </c>
      <c r="EN201" s="132"/>
      <c r="EO201" s="134">
        <f t="shared" ref="EO201:EO219" si="1139">EH201-EM201</f>
        <v>0</v>
      </c>
      <c r="EP201" s="80">
        <f t="shared" ref="EP201:EP219" si="1140">EH201-DT201</f>
        <v>0</v>
      </c>
      <c r="EQ201" s="249" t="str">
        <f t="shared" ref="EQ201:EQ240" si="1141">IF(FD201&lt;&gt;0,"Kérem, indokolja az eltérést!"," ")</f>
        <v xml:space="preserve"> </v>
      </c>
      <c r="ER201" s="135">
        <f t="shared" ref="ER201:ER219" si="1142">ED201</f>
        <v>0</v>
      </c>
      <c r="ES201" s="20">
        <f t="shared" ref="ES201:ES215" si="1143">EE201</f>
        <v>0</v>
      </c>
      <c r="ET201" s="21">
        <f t="shared" ref="ET201:ET215" si="1144">ER201*ES201</f>
        <v>0</v>
      </c>
      <c r="EU201" s="131">
        <f t="shared" si="1046"/>
        <v>1</v>
      </c>
      <c r="EV201" s="20">
        <f t="shared" ref="EV201:EV218" si="1145">ROUND((ET201*EU201),0)</f>
        <v>0</v>
      </c>
      <c r="EW201" s="132"/>
      <c r="EX201" s="20">
        <f t="shared" ref="EX201:EX219" si="1146">ET201-EV201</f>
        <v>0</v>
      </c>
      <c r="EY201" s="133"/>
      <c r="EZ201" s="131">
        <f t="shared" ref="EZ201:EZ219" si="1147">EL201</f>
        <v>1</v>
      </c>
      <c r="FA201" s="20">
        <f t="shared" ref="FA201:FA219" si="1148">ROUND((EZ201*EV201),0)</f>
        <v>0</v>
      </c>
      <c r="FB201" s="132"/>
      <c r="FC201" s="134">
        <f t="shared" ref="FC201:FC219" si="1149">EV201-FA201</f>
        <v>0</v>
      </c>
      <c r="FD201" s="80">
        <f t="shared" ref="FD201:FD219" si="1150">EV201-EH201</f>
        <v>0</v>
      </c>
      <c r="FE201" s="249" t="str">
        <f t="shared" ref="FE201:FE240" si="1151">IF(FR201&lt;&gt;0,"Kérem, indokolja az eltérést!"," ")</f>
        <v xml:space="preserve"> </v>
      </c>
      <c r="FO201" s="129" t="str">
        <f t="shared" si="1035"/>
        <v>C/II</v>
      </c>
    </row>
    <row r="202" spans="2:171" x14ac:dyDescent="0.25">
      <c r="B202" s="130" t="s">
        <v>346</v>
      </c>
      <c r="C202" s="121"/>
      <c r="D202" s="241"/>
      <c r="E202" s="416" t="str">
        <f>'Pályáztatási szakasz'!E203:F203</f>
        <v>Költségelem megnevezés…</v>
      </c>
      <c r="F202" s="416"/>
      <c r="G202" s="250">
        <f>'Pályáztatási szakasz'!G203</f>
        <v>0</v>
      </c>
      <c r="H202" s="251">
        <f>'Pályáztatási szakasz'!AT203</f>
        <v>0</v>
      </c>
      <c r="I202" s="20">
        <f>'Pályáztatási szakasz'!AW203</f>
        <v>0</v>
      </c>
      <c r="J202" s="67">
        <f t="shared" si="1036"/>
        <v>0</v>
      </c>
      <c r="K202" s="131">
        <f>'Pályáztatási szakasz'!AY203</f>
        <v>1</v>
      </c>
      <c r="L202" s="20">
        <f t="shared" si="1047"/>
        <v>0</v>
      </c>
      <c r="M202" s="132"/>
      <c r="N202" s="20">
        <f t="shared" si="1048"/>
        <v>0</v>
      </c>
      <c r="O202" s="133"/>
      <c r="P202" s="131">
        <f>'Pályáztatási szakasz'!BD203</f>
        <v>1</v>
      </c>
      <c r="Q202" s="20">
        <f t="shared" si="1049"/>
        <v>0</v>
      </c>
      <c r="R202" s="132"/>
      <c r="S202" s="184">
        <f t="shared" si="1050"/>
        <v>0</v>
      </c>
      <c r="T202" s="40">
        <f>'Pályáztatási szakasz'!W203</f>
        <v>0</v>
      </c>
      <c r="U202" s="249" t="str">
        <f t="shared" si="1051"/>
        <v xml:space="preserve"> </v>
      </c>
      <c r="V202" s="135">
        <f t="shared" si="1052"/>
        <v>0</v>
      </c>
      <c r="W202" s="20">
        <f t="shared" si="1053"/>
        <v>0</v>
      </c>
      <c r="X202" s="21">
        <f t="shared" si="1054"/>
        <v>0</v>
      </c>
      <c r="Y202" s="131">
        <f t="shared" si="1037"/>
        <v>1</v>
      </c>
      <c r="Z202" s="20">
        <f t="shared" si="1055"/>
        <v>0</v>
      </c>
      <c r="AA202" s="132"/>
      <c r="AB202" s="20">
        <f t="shared" si="1056"/>
        <v>0</v>
      </c>
      <c r="AC202" s="133"/>
      <c r="AD202" s="131">
        <f t="shared" si="1057"/>
        <v>1</v>
      </c>
      <c r="AE202" s="20">
        <f t="shared" si="1058"/>
        <v>0</v>
      </c>
      <c r="AF202" s="132"/>
      <c r="AG202" s="134">
        <f t="shared" si="1059"/>
        <v>0</v>
      </c>
      <c r="AH202" s="80">
        <f t="shared" si="1060"/>
        <v>0</v>
      </c>
      <c r="AI202" s="249" t="str">
        <f t="shared" si="1061"/>
        <v xml:space="preserve"> </v>
      </c>
      <c r="AJ202" s="135">
        <f t="shared" si="1062"/>
        <v>0</v>
      </c>
      <c r="AK202" s="20">
        <f t="shared" si="1063"/>
        <v>0</v>
      </c>
      <c r="AL202" s="21">
        <f t="shared" si="1064"/>
        <v>0</v>
      </c>
      <c r="AM202" s="131">
        <f t="shared" si="1038"/>
        <v>1</v>
      </c>
      <c r="AN202" s="20">
        <f t="shared" si="1065"/>
        <v>0</v>
      </c>
      <c r="AO202" s="132"/>
      <c r="AP202" s="20">
        <f t="shared" si="1066"/>
        <v>0</v>
      </c>
      <c r="AQ202" s="133"/>
      <c r="AR202" s="131">
        <f t="shared" si="1067"/>
        <v>1</v>
      </c>
      <c r="AS202" s="20">
        <f t="shared" si="1068"/>
        <v>0</v>
      </c>
      <c r="AT202" s="132"/>
      <c r="AU202" s="134">
        <f t="shared" si="1069"/>
        <v>0</v>
      </c>
      <c r="AV202" s="80">
        <f t="shared" si="1070"/>
        <v>0</v>
      </c>
      <c r="AW202" s="249" t="str">
        <f t="shared" si="1071"/>
        <v xml:space="preserve"> </v>
      </c>
      <c r="AX202" s="135">
        <f t="shared" si="1072"/>
        <v>0</v>
      </c>
      <c r="AY202" s="20">
        <f t="shared" si="1073"/>
        <v>0</v>
      </c>
      <c r="AZ202" s="21">
        <f t="shared" si="1074"/>
        <v>0</v>
      </c>
      <c r="BA202" s="131">
        <f t="shared" si="1039"/>
        <v>1</v>
      </c>
      <c r="BB202" s="20">
        <f t="shared" si="1075"/>
        <v>0</v>
      </c>
      <c r="BC202" s="132"/>
      <c r="BD202" s="20">
        <f t="shared" si="1076"/>
        <v>0</v>
      </c>
      <c r="BE202" s="133"/>
      <c r="BF202" s="131">
        <f t="shared" si="1077"/>
        <v>1</v>
      </c>
      <c r="BG202" s="20">
        <f t="shared" si="1078"/>
        <v>0</v>
      </c>
      <c r="BH202" s="132"/>
      <c r="BI202" s="134">
        <f t="shared" si="1079"/>
        <v>0</v>
      </c>
      <c r="BJ202" s="80">
        <f t="shared" si="1080"/>
        <v>0</v>
      </c>
      <c r="BK202" s="249" t="str">
        <f t="shared" si="1081"/>
        <v xml:space="preserve"> </v>
      </c>
      <c r="BL202" s="135">
        <f t="shared" si="1082"/>
        <v>0</v>
      </c>
      <c r="BM202" s="20">
        <f t="shared" si="1083"/>
        <v>0</v>
      </c>
      <c r="BN202" s="21">
        <f t="shared" si="1084"/>
        <v>0</v>
      </c>
      <c r="BO202" s="131">
        <f t="shared" si="1040"/>
        <v>1</v>
      </c>
      <c r="BP202" s="20">
        <f t="shared" si="1085"/>
        <v>0</v>
      </c>
      <c r="BQ202" s="132"/>
      <c r="BR202" s="20">
        <f t="shared" si="1086"/>
        <v>0</v>
      </c>
      <c r="BS202" s="133"/>
      <c r="BT202" s="131">
        <f t="shared" si="1087"/>
        <v>1</v>
      </c>
      <c r="BU202" s="20">
        <f t="shared" si="1088"/>
        <v>0</v>
      </c>
      <c r="BV202" s="132"/>
      <c r="BW202" s="134">
        <f t="shared" si="1089"/>
        <v>0</v>
      </c>
      <c r="BX202" s="80">
        <f t="shared" si="1090"/>
        <v>0</v>
      </c>
      <c r="BY202" s="249" t="str">
        <f t="shared" si="1091"/>
        <v xml:space="preserve"> </v>
      </c>
      <c r="BZ202" s="135">
        <f t="shared" si="1092"/>
        <v>0</v>
      </c>
      <c r="CA202" s="20">
        <f t="shared" si="1093"/>
        <v>0</v>
      </c>
      <c r="CB202" s="21">
        <f t="shared" si="1094"/>
        <v>0</v>
      </c>
      <c r="CC202" s="131">
        <f t="shared" si="1041"/>
        <v>1</v>
      </c>
      <c r="CD202" s="20">
        <f t="shared" si="1095"/>
        <v>0</v>
      </c>
      <c r="CE202" s="132"/>
      <c r="CF202" s="20">
        <f t="shared" si="1096"/>
        <v>0</v>
      </c>
      <c r="CG202" s="133"/>
      <c r="CH202" s="131">
        <f t="shared" si="1097"/>
        <v>1</v>
      </c>
      <c r="CI202" s="20">
        <f t="shared" si="1098"/>
        <v>0</v>
      </c>
      <c r="CJ202" s="132"/>
      <c r="CK202" s="134">
        <f t="shared" si="1099"/>
        <v>0</v>
      </c>
      <c r="CL202" s="80">
        <f t="shared" si="1100"/>
        <v>0</v>
      </c>
      <c r="CM202" s="249" t="str">
        <f t="shared" si="1101"/>
        <v xml:space="preserve"> </v>
      </c>
      <c r="CN202" s="135">
        <f t="shared" si="1102"/>
        <v>0</v>
      </c>
      <c r="CO202" s="20">
        <f t="shared" si="1103"/>
        <v>0</v>
      </c>
      <c r="CP202" s="21">
        <f t="shared" si="1104"/>
        <v>0</v>
      </c>
      <c r="CQ202" s="131">
        <f t="shared" si="1042"/>
        <v>1</v>
      </c>
      <c r="CR202" s="20">
        <f t="shared" si="1105"/>
        <v>0</v>
      </c>
      <c r="CS202" s="132"/>
      <c r="CT202" s="20">
        <f t="shared" si="1106"/>
        <v>0</v>
      </c>
      <c r="CU202" s="133"/>
      <c r="CV202" s="131">
        <f t="shared" si="1107"/>
        <v>1</v>
      </c>
      <c r="CW202" s="20">
        <f t="shared" si="1108"/>
        <v>0</v>
      </c>
      <c r="CX202" s="132"/>
      <c r="CY202" s="134">
        <f t="shared" si="1109"/>
        <v>0</v>
      </c>
      <c r="CZ202" s="80">
        <f t="shared" si="1110"/>
        <v>0</v>
      </c>
      <c r="DA202" s="249" t="str">
        <f t="shared" si="1111"/>
        <v xml:space="preserve"> </v>
      </c>
      <c r="DB202" s="135">
        <f t="shared" si="1112"/>
        <v>0</v>
      </c>
      <c r="DC202" s="20">
        <f t="shared" si="1113"/>
        <v>0</v>
      </c>
      <c r="DD202" s="21">
        <f t="shared" si="1114"/>
        <v>0</v>
      </c>
      <c r="DE202" s="131">
        <f t="shared" si="1043"/>
        <v>1</v>
      </c>
      <c r="DF202" s="20">
        <f t="shared" si="1115"/>
        <v>0</v>
      </c>
      <c r="DG202" s="132"/>
      <c r="DH202" s="20">
        <f t="shared" si="1116"/>
        <v>0</v>
      </c>
      <c r="DI202" s="133"/>
      <c r="DJ202" s="131">
        <f t="shared" si="1117"/>
        <v>1</v>
      </c>
      <c r="DK202" s="20">
        <f t="shared" si="1118"/>
        <v>0</v>
      </c>
      <c r="DL202" s="132"/>
      <c r="DM202" s="134">
        <f t="shared" si="1119"/>
        <v>0</v>
      </c>
      <c r="DN202" s="80">
        <f t="shared" si="1120"/>
        <v>0</v>
      </c>
      <c r="DO202" s="249" t="str">
        <f t="shared" si="1121"/>
        <v xml:space="preserve"> </v>
      </c>
      <c r="DP202" s="135">
        <f t="shared" si="1122"/>
        <v>0</v>
      </c>
      <c r="DQ202" s="20">
        <f t="shared" si="1123"/>
        <v>0</v>
      </c>
      <c r="DR202" s="21">
        <f t="shared" si="1124"/>
        <v>0</v>
      </c>
      <c r="DS202" s="131">
        <f t="shared" si="1044"/>
        <v>1</v>
      </c>
      <c r="DT202" s="20">
        <f t="shared" si="1125"/>
        <v>0</v>
      </c>
      <c r="DU202" s="132"/>
      <c r="DV202" s="20">
        <f t="shared" si="1126"/>
        <v>0</v>
      </c>
      <c r="DW202" s="133"/>
      <c r="DX202" s="131">
        <f t="shared" si="1127"/>
        <v>1</v>
      </c>
      <c r="DY202" s="20">
        <f t="shared" si="1128"/>
        <v>0</v>
      </c>
      <c r="DZ202" s="132"/>
      <c r="EA202" s="134">
        <f t="shared" si="1129"/>
        <v>0</v>
      </c>
      <c r="EB202" s="80">
        <f t="shared" si="1130"/>
        <v>0</v>
      </c>
      <c r="EC202" s="249" t="str">
        <f t="shared" si="1131"/>
        <v xml:space="preserve"> </v>
      </c>
      <c r="ED202" s="135">
        <f t="shared" si="1132"/>
        <v>0</v>
      </c>
      <c r="EE202" s="20">
        <f t="shared" si="1133"/>
        <v>0</v>
      </c>
      <c r="EF202" s="21">
        <f t="shared" si="1134"/>
        <v>0</v>
      </c>
      <c r="EG202" s="131">
        <f t="shared" si="1045"/>
        <v>1</v>
      </c>
      <c r="EH202" s="20">
        <f t="shared" si="1135"/>
        <v>0</v>
      </c>
      <c r="EI202" s="132"/>
      <c r="EJ202" s="20">
        <f t="shared" si="1136"/>
        <v>0</v>
      </c>
      <c r="EK202" s="133"/>
      <c r="EL202" s="131">
        <f t="shared" si="1137"/>
        <v>1</v>
      </c>
      <c r="EM202" s="20">
        <f t="shared" si="1138"/>
        <v>0</v>
      </c>
      <c r="EN202" s="132"/>
      <c r="EO202" s="134">
        <f t="shared" si="1139"/>
        <v>0</v>
      </c>
      <c r="EP202" s="80">
        <f t="shared" si="1140"/>
        <v>0</v>
      </c>
      <c r="EQ202" s="249" t="str">
        <f t="shared" si="1141"/>
        <v xml:space="preserve"> </v>
      </c>
      <c r="ER202" s="135">
        <f t="shared" si="1142"/>
        <v>0</v>
      </c>
      <c r="ES202" s="20">
        <f t="shared" si="1143"/>
        <v>0</v>
      </c>
      <c r="ET202" s="21">
        <f t="shared" si="1144"/>
        <v>0</v>
      </c>
      <c r="EU202" s="131">
        <f t="shared" si="1046"/>
        <v>1</v>
      </c>
      <c r="EV202" s="20">
        <f t="shared" si="1145"/>
        <v>0</v>
      </c>
      <c r="EW202" s="132"/>
      <c r="EX202" s="20">
        <f t="shared" si="1146"/>
        <v>0</v>
      </c>
      <c r="EY202" s="133"/>
      <c r="EZ202" s="131">
        <f t="shared" si="1147"/>
        <v>1</v>
      </c>
      <c r="FA202" s="20">
        <f t="shared" si="1148"/>
        <v>0</v>
      </c>
      <c r="FB202" s="132"/>
      <c r="FC202" s="134">
        <f t="shared" si="1149"/>
        <v>0</v>
      </c>
      <c r="FD202" s="80">
        <f t="shared" si="1150"/>
        <v>0</v>
      </c>
      <c r="FE202" s="249" t="str">
        <f t="shared" si="1151"/>
        <v xml:space="preserve"> </v>
      </c>
      <c r="FO202" s="129" t="str">
        <f t="shared" si="1035"/>
        <v>C/II</v>
      </c>
    </row>
    <row r="203" spans="2:171" x14ac:dyDescent="0.25">
      <c r="B203" s="130" t="s">
        <v>347</v>
      </c>
      <c r="C203" s="121"/>
      <c r="D203" s="241"/>
      <c r="E203" s="416" t="str">
        <f>'Pályáztatási szakasz'!E204:F204</f>
        <v>Költségelem megnevezés…</v>
      </c>
      <c r="F203" s="416"/>
      <c r="G203" s="250">
        <f>'Pályáztatási szakasz'!G204</f>
        <v>0</v>
      </c>
      <c r="H203" s="251">
        <f>'Pályáztatási szakasz'!AT204</f>
        <v>0</v>
      </c>
      <c r="I203" s="20">
        <f>'Pályáztatási szakasz'!AW204</f>
        <v>0</v>
      </c>
      <c r="J203" s="67">
        <f t="shared" si="1036"/>
        <v>0</v>
      </c>
      <c r="K203" s="131">
        <f>'Pályáztatási szakasz'!AY204</f>
        <v>1</v>
      </c>
      <c r="L203" s="20">
        <f t="shared" si="1047"/>
        <v>0</v>
      </c>
      <c r="M203" s="132"/>
      <c r="N203" s="20">
        <f t="shared" si="1048"/>
        <v>0</v>
      </c>
      <c r="O203" s="133"/>
      <c r="P203" s="131">
        <f>'Pályáztatási szakasz'!BD204</f>
        <v>1</v>
      </c>
      <c r="Q203" s="20">
        <f t="shared" si="1049"/>
        <v>0</v>
      </c>
      <c r="R203" s="132"/>
      <c r="S203" s="184">
        <f t="shared" si="1050"/>
        <v>0</v>
      </c>
      <c r="T203" s="40">
        <f>'Pályáztatási szakasz'!W204</f>
        <v>0</v>
      </c>
      <c r="U203" s="249" t="str">
        <f t="shared" si="1051"/>
        <v xml:space="preserve"> </v>
      </c>
      <c r="V203" s="135">
        <f t="shared" si="1052"/>
        <v>0</v>
      </c>
      <c r="W203" s="20">
        <f t="shared" si="1053"/>
        <v>0</v>
      </c>
      <c r="X203" s="21">
        <f t="shared" si="1054"/>
        <v>0</v>
      </c>
      <c r="Y203" s="131">
        <f t="shared" si="1037"/>
        <v>1</v>
      </c>
      <c r="Z203" s="20">
        <f t="shared" si="1055"/>
        <v>0</v>
      </c>
      <c r="AA203" s="132"/>
      <c r="AB203" s="20">
        <f t="shared" si="1056"/>
        <v>0</v>
      </c>
      <c r="AC203" s="133"/>
      <c r="AD203" s="131">
        <f t="shared" si="1057"/>
        <v>1</v>
      </c>
      <c r="AE203" s="20">
        <f t="shared" si="1058"/>
        <v>0</v>
      </c>
      <c r="AF203" s="132"/>
      <c r="AG203" s="134">
        <f t="shared" si="1059"/>
        <v>0</v>
      </c>
      <c r="AH203" s="80">
        <f t="shared" si="1060"/>
        <v>0</v>
      </c>
      <c r="AI203" s="249" t="str">
        <f t="shared" si="1061"/>
        <v xml:space="preserve"> </v>
      </c>
      <c r="AJ203" s="135">
        <f t="shared" si="1062"/>
        <v>0</v>
      </c>
      <c r="AK203" s="20">
        <f t="shared" si="1063"/>
        <v>0</v>
      </c>
      <c r="AL203" s="21">
        <f t="shared" si="1064"/>
        <v>0</v>
      </c>
      <c r="AM203" s="131">
        <f t="shared" si="1038"/>
        <v>1</v>
      </c>
      <c r="AN203" s="20">
        <f t="shared" si="1065"/>
        <v>0</v>
      </c>
      <c r="AO203" s="132"/>
      <c r="AP203" s="20">
        <f t="shared" si="1066"/>
        <v>0</v>
      </c>
      <c r="AQ203" s="133"/>
      <c r="AR203" s="131">
        <f t="shared" si="1067"/>
        <v>1</v>
      </c>
      <c r="AS203" s="20">
        <f t="shared" si="1068"/>
        <v>0</v>
      </c>
      <c r="AT203" s="132"/>
      <c r="AU203" s="134">
        <f t="shared" si="1069"/>
        <v>0</v>
      </c>
      <c r="AV203" s="80">
        <f t="shared" si="1070"/>
        <v>0</v>
      </c>
      <c r="AW203" s="249" t="str">
        <f t="shared" si="1071"/>
        <v xml:space="preserve"> </v>
      </c>
      <c r="AX203" s="135">
        <f t="shared" si="1072"/>
        <v>0</v>
      </c>
      <c r="AY203" s="20">
        <f t="shared" si="1073"/>
        <v>0</v>
      </c>
      <c r="AZ203" s="21">
        <f t="shared" si="1074"/>
        <v>0</v>
      </c>
      <c r="BA203" s="131">
        <f t="shared" si="1039"/>
        <v>1</v>
      </c>
      <c r="BB203" s="20">
        <f t="shared" si="1075"/>
        <v>0</v>
      </c>
      <c r="BC203" s="132"/>
      <c r="BD203" s="20">
        <f t="shared" si="1076"/>
        <v>0</v>
      </c>
      <c r="BE203" s="133"/>
      <c r="BF203" s="131">
        <f t="shared" si="1077"/>
        <v>1</v>
      </c>
      <c r="BG203" s="20">
        <f t="shared" si="1078"/>
        <v>0</v>
      </c>
      <c r="BH203" s="132"/>
      <c r="BI203" s="134">
        <f t="shared" si="1079"/>
        <v>0</v>
      </c>
      <c r="BJ203" s="80">
        <f t="shared" si="1080"/>
        <v>0</v>
      </c>
      <c r="BK203" s="249" t="str">
        <f t="shared" si="1081"/>
        <v xml:space="preserve"> </v>
      </c>
      <c r="BL203" s="135">
        <f t="shared" si="1082"/>
        <v>0</v>
      </c>
      <c r="BM203" s="20">
        <f t="shared" si="1083"/>
        <v>0</v>
      </c>
      <c r="BN203" s="21">
        <f t="shared" si="1084"/>
        <v>0</v>
      </c>
      <c r="BO203" s="131">
        <f t="shared" si="1040"/>
        <v>1</v>
      </c>
      <c r="BP203" s="20">
        <f t="shared" si="1085"/>
        <v>0</v>
      </c>
      <c r="BQ203" s="132"/>
      <c r="BR203" s="20">
        <f t="shared" si="1086"/>
        <v>0</v>
      </c>
      <c r="BS203" s="133"/>
      <c r="BT203" s="131">
        <f t="shared" si="1087"/>
        <v>1</v>
      </c>
      <c r="BU203" s="20">
        <f t="shared" si="1088"/>
        <v>0</v>
      </c>
      <c r="BV203" s="132"/>
      <c r="BW203" s="134">
        <f t="shared" si="1089"/>
        <v>0</v>
      </c>
      <c r="BX203" s="80">
        <f t="shared" si="1090"/>
        <v>0</v>
      </c>
      <c r="BY203" s="249" t="str">
        <f t="shared" si="1091"/>
        <v xml:space="preserve"> </v>
      </c>
      <c r="BZ203" s="135">
        <f t="shared" si="1092"/>
        <v>0</v>
      </c>
      <c r="CA203" s="20">
        <f t="shared" si="1093"/>
        <v>0</v>
      </c>
      <c r="CB203" s="21">
        <f t="shared" si="1094"/>
        <v>0</v>
      </c>
      <c r="CC203" s="131">
        <f t="shared" si="1041"/>
        <v>1</v>
      </c>
      <c r="CD203" s="20">
        <f t="shared" si="1095"/>
        <v>0</v>
      </c>
      <c r="CE203" s="132"/>
      <c r="CF203" s="20">
        <f t="shared" si="1096"/>
        <v>0</v>
      </c>
      <c r="CG203" s="133"/>
      <c r="CH203" s="131">
        <f t="shared" si="1097"/>
        <v>1</v>
      </c>
      <c r="CI203" s="20">
        <f t="shared" si="1098"/>
        <v>0</v>
      </c>
      <c r="CJ203" s="132"/>
      <c r="CK203" s="134">
        <f t="shared" si="1099"/>
        <v>0</v>
      </c>
      <c r="CL203" s="80">
        <f t="shared" si="1100"/>
        <v>0</v>
      </c>
      <c r="CM203" s="249" t="str">
        <f t="shared" si="1101"/>
        <v xml:space="preserve"> </v>
      </c>
      <c r="CN203" s="135">
        <f t="shared" si="1102"/>
        <v>0</v>
      </c>
      <c r="CO203" s="20">
        <f t="shared" si="1103"/>
        <v>0</v>
      </c>
      <c r="CP203" s="21">
        <f t="shared" si="1104"/>
        <v>0</v>
      </c>
      <c r="CQ203" s="131">
        <f t="shared" si="1042"/>
        <v>1</v>
      </c>
      <c r="CR203" s="20">
        <f t="shared" si="1105"/>
        <v>0</v>
      </c>
      <c r="CS203" s="132"/>
      <c r="CT203" s="20">
        <f t="shared" si="1106"/>
        <v>0</v>
      </c>
      <c r="CU203" s="133"/>
      <c r="CV203" s="131">
        <f t="shared" si="1107"/>
        <v>1</v>
      </c>
      <c r="CW203" s="20">
        <f t="shared" si="1108"/>
        <v>0</v>
      </c>
      <c r="CX203" s="132"/>
      <c r="CY203" s="134">
        <f t="shared" si="1109"/>
        <v>0</v>
      </c>
      <c r="CZ203" s="80">
        <f t="shared" si="1110"/>
        <v>0</v>
      </c>
      <c r="DA203" s="249" t="str">
        <f t="shared" si="1111"/>
        <v xml:space="preserve"> </v>
      </c>
      <c r="DB203" s="135">
        <f t="shared" si="1112"/>
        <v>0</v>
      </c>
      <c r="DC203" s="20">
        <f t="shared" si="1113"/>
        <v>0</v>
      </c>
      <c r="DD203" s="21">
        <f t="shared" si="1114"/>
        <v>0</v>
      </c>
      <c r="DE203" s="131">
        <f t="shared" si="1043"/>
        <v>1</v>
      </c>
      <c r="DF203" s="20">
        <f t="shared" si="1115"/>
        <v>0</v>
      </c>
      <c r="DG203" s="132"/>
      <c r="DH203" s="20">
        <f t="shared" si="1116"/>
        <v>0</v>
      </c>
      <c r="DI203" s="133"/>
      <c r="DJ203" s="131">
        <f t="shared" si="1117"/>
        <v>1</v>
      </c>
      <c r="DK203" s="20">
        <f t="shared" si="1118"/>
        <v>0</v>
      </c>
      <c r="DL203" s="132"/>
      <c r="DM203" s="134">
        <f t="shared" si="1119"/>
        <v>0</v>
      </c>
      <c r="DN203" s="80">
        <f t="shared" si="1120"/>
        <v>0</v>
      </c>
      <c r="DO203" s="249" t="str">
        <f t="shared" si="1121"/>
        <v xml:space="preserve"> </v>
      </c>
      <c r="DP203" s="135">
        <f t="shared" si="1122"/>
        <v>0</v>
      </c>
      <c r="DQ203" s="20">
        <f t="shared" si="1123"/>
        <v>0</v>
      </c>
      <c r="DR203" s="21">
        <f t="shared" si="1124"/>
        <v>0</v>
      </c>
      <c r="DS203" s="131">
        <f t="shared" si="1044"/>
        <v>1</v>
      </c>
      <c r="DT203" s="20">
        <f t="shared" si="1125"/>
        <v>0</v>
      </c>
      <c r="DU203" s="132"/>
      <c r="DV203" s="20">
        <f t="shared" si="1126"/>
        <v>0</v>
      </c>
      <c r="DW203" s="133"/>
      <c r="DX203" s="131">
        <f t="shared" si="1127"/>
        <v>1</v>
      </c>
      <c r="DY203" s="20">
        <f t="shared" si="1128"/>
        <v>0</v>
      </c>
      <c r="DZ203" s="132"/>
      <c r="EA203" s="134">
        <f t="shared" si="1129"/>
        <v>0</v>
      </c>
      <c r="EB203" s="80">
        <f t="shared" si="1130"/>
        <v>0</v>
      </c>
      <c r="EC203" s="249" t="str">
        <f t="shared" si="1131"/>
        <v xml:space="preserve"> </v>
      </c>
      <c r="ED203" s="135">
        <f t="shared" si="1132"/>
        <v>0</v>
      </c>
      <c r="EE203" s="20">
        <f t="shared" si="1133"/>
        <v>0</v>
      </c>
      <c r="EF203" s="21">
        <f t="shared" si="1134"/>
        <v>0</v>
      </c>
      <c r="EG203" s="131">
        <f t="shared" si="1045"/>
        <v>1</v>
      </c>
      <c r="EH203" s="20">
        <f t="shared" si="1135"/>
        <v>0</v>
      </c>
      <c r="EI203" s="132"/>
      <c r="EJ203" s="20">
        <f t="shared" si="1136"/>
        <v>0</v>
      </c>
      <c r="EK203" s="133"/>
      <c r="EL203" s="131">
        <f t="shared" si="1137"/>
        <v>1</v>
      </c>
      <c r="EM203" s="20">
        <f t="shared" si="1138"/>
        <v>0</v>
      </c>
      <c r="EN203" s="132"/>
      <c r="EO203" s="134">
        <f t="shared" si="1139"/>
        <v>0</v>
      </c>
      <c r="EP203" s="80">
        <f t="shared" si="1140"/>
        <v>0</v>
      </c>
      <c r="EQ203" s="249" t="str">
        <f t="shared" si="1141"/>
        <v xml:space="preserve"> </v>
      </c>
      <c r="ER203" s="135">
        <f t="shared" si="1142"/>
        <v>0</v>
      </c>
      <c r="ES203" s="20">
        <f t="shared" si="1143"/>
        <v>0</v>
      </c>
      <c r="ET203" s="21">
        <f t="shared" si="1144"/>
        <v>0</v>
      </c>
      <c r="EU203" s="131">
        <f t="shared" si="1046"/>
        <v>1</v>
      </c>
      <c r="EV203" s="20">
        <f t="shared" si="1145"/>
        <v>0</v>
      </c>
      <c r="EW203" s="132"/>
      <c r="EX203" s="20">
        <f t="shared" si="1146"/>
        <v>0</v>
      </c>
      <c r="EY203" s="133"/>
      <c r="EZ203" s="131">
        <f t="shared" si="1147"/>
        <v>1</v>
      </c>
      <c r="FA203" s="20">
        <f t="shared" si="1148"/>
        <v>0</v>
      </c>
      <c r="FB203" s="132"/>
      <c r="FC203" s="134">
        <f t="shared" si="1149"/>
        <v>0</v>
      </c>
      <c r="FD203" s="80">
        <f t="shared" si="1150"/>
        <v>0</v>
      </c>
      <c r="FE203" s="249" t="str">
        <f t="shared" si="1151"/>
        <v xml:space="preserve"> </v>
      </c>
      <c r="FO203" s="129" t="str">
        <f t="shared" si="1035"/>
        <v>C/II</v>
      </c>
    </row>
    <row r="204" spans="2:171" x14ac:dyDescent="0.25">
      <c r="B204" s="130" t="s">
        <v>348</v>
      </c>
      <c r="C204" s="121"/>
      <c r="D204" s="241"/>
      <c r="E204" s="416" t="str">
        <f>'Pályáztatási szakasz'!E205:F205</f>
        <v>Költségelem megnevezés…</v>
      </c>
      <c r="F204" s="416"/>
      <c r="G204" s="250">
        <f>'Pályáztatási szakasz'!G205</f>
        <v>0</v>
      </c>
      <c r="H204" s="251">
        <f>'Pályáztatási szakasz'!AT205</f>
        <v>0</v>
      </c>
      <c r="I204" s="20">
        <f>'Pályáztatási szakasz'!AW205</f>
        <v>0</v>
      </c>
      <c r="J204" s="67">
        <f t="shared" si="1036"/>
        <v>0</v>
      </c>
      <c r="K204" s="131">
        <f>'Pályáztatási szakasz'!AY205</f>
        <v>1</v>
      </c>
      <c r="L204" s="20">
        <f t="shared" si="1047"/>
        <v>0</v>
      </c>
      <c r="M204" s="132"/>
      <c r="N204" s="20">
        <f t="shared" si="1048"/>
        <v>0</v>
      </c>
      <c r="O204" s="133"/>
      <c r="P204" s="131">
        <f>'Pályáztatási szakasz'!BD205</f>
        <v>1</v>
      </c>
      <c r="Q204" s="20">
        <f t="shared" si="1049"/>
        <v>0</v>
      </c>
      <c r="R204" s="132"/>
      <c r="S204" s="184">
        <f t="shared" si="1050"/>
        <v>0</v>
      </c>
      <c r="T204" s="40">
        <f>'Pályáztatási szakasz'!W205</f>
        <v>0</v>
      </c>
      <c r="U204" s="249" t="str">
        <f t="shared" si="1051"/>
        <v xml:space="preserve"> </v>
      </c>
      <c r="V204" s="135">
        <f t="shared" si="1052"/>
        <v>0</v>
      </c>
      <c r="W204" s="20">
        <f t="shared" si="1053"/>
        <v>0</v>
      </c>
      <c r="X204" s="21">
        <f t="shared" si="1054"/>
        <v>0</v>
      </c>
      <c r="Y204" s="131">
        <f t="shared" si="1037"/>
        <v>1</v>
      </c>
      <c r="Z204" s="20">
        <f t="shared" si="1055"/>
        <v>0</v>
      </c>
      <c r="AA204" s="132"/>
      <c r="AB204" s="20">
        <f t="shared" si="1056"/>
        <v>0</v>
      </c>
      <c r="AC204" s="133"/>
      <c r="AD204" s="131">
        <f t="shared" si="1057"/>
        <v>1</v>
      </c>
      <c r="AE204" s="20">
        <f t="shared" si="1058"/>
        <v>0</v>
      </c>
      <c r="AF204" s="132"/>
      <c r="AG204" s="134">
        <f t="shared" si="1059"/>
        <v>0</v>
      </c>
      <c r="AH204" s="80">
        <f t="shared" si="1060"/>
        <v>0</v>
      </c>
      <c r="AI204" s="249" t="str">
        <f t="shared" si="1061"/>
        <v xml:space="preserve"> </v>
      </c>
      <c r="AJ204" s="135">
        <f t="shared" si="1062"/>
        <v>0</v>
      </c>
      <c r="AK204" s="20">
        <f t="shared" si="1063"/>
        <v>0</v>
      </c>
      <c r="AL204" s="21">
        <f t="shared" si="1064"/>
        <v>0</v>
      </c>
      <c r="AM204" s="131">
        <f t="shared" si="1038"/>
        <v>1</v>
      </c>
      <c r="AN204" s="20">
        <f t="shared" si="1065"/>
        <v>0</v>
      </c>
      <c r="AO204" s="132"/>
      <c r="AP204" s="20">
        <f t="shared" si="1066"/>
        <v>0</v>
      </c>
      <c r="AQ204" s="133"/>
      <c r="AR204" s="131">
        <f t="shared" si="1067"/>
        <v>1</v>
      </c>
      <c r="AS204" s="20">
        <f t="shared" si="1068"/>
        <v>0</v>
      </c>
      <c r="AT204" s="132"/>
      <c r="AU204" s="134">
        <f t="shared" si="1069"/>
        <v>0</v>
      </c>
      <c r="AV204" s="80">
        <f t="shared" si="1070"/>
        <v>0</v>
      </c>
      <c r="AW204" s="249" t="str">
        <f t="shared" si="1071"/>
        <v xml:space="preserve"> </v>
      </c>
      <c r="AX204" s="135">
        <f t="shared" si="1072"/>
        <v>0</v>
      </c>
      <c r="AY204" s="20">
        <f t="shared" si="1073"/>
        <v>0</v>
      </c>
      <c r="AZ204" s="21">
        <f t="shared" si="1074"/>
        <v>0</v>
      </c>
      <c r="BA204" s="131">
        <f t="shared" si="1039"/>
        <v>1</v>
      </c>
      <c r="BB204" s="20">
        <f t="shared" si="1075"/>
        <v>0</v>
      </c>
      <c r="BC204" s="132"/>
      <c r="BD204" s="20">
        <f t="shared" si="1076"/>
        <v>0</v>
      </c>
      <c r="BE204" s="133"/>
      <c r="BF204" s="131">
        <f t="shared" si="1077"/>
        <v>1</v>
      </c>
      <c r="BG204" s="20">
        <f t="shared" si="1078"/>
        <v>0</v>
      </c>
      <c r="BH204" s="132"/>
      <c r="BI204" s="134">
        <f t="shared" si="1079"/>
        <v>0</v>
      </c>
      <c r="BJ204" s="80">
        <f t="shared" si="1080"/>
        <v>0</v>
      </c>
      <c r="BK204" s="249" t="str">
        <f t="shared" si="1081"/>
        <v xml:space="preserve"> </v>
      </c>
      <c r="BL204" s="135">
        <f t="shared" si="1082"/>
        <v>0</v>
      </c>
      <c r="BM204" s="20">
        <f t="shared" si="1083"/>
        <v>0</v>
      </c>
      <c r="BN204" s="21">
        <f t="shared" si="1084"/>
        <v>0</v>
      </c>
      <c r="BO204" s="131">
        <f t="shared" si="1040"/>
        <v>1</v>
      </c>
      <c r="BP204" s="20">
        <f t="shared" si="1085"/>
        <v>0</v>
      </c>
      <c r="BQ204" s="132"/>
      <c r="BR204" s="20">
        <f t="shared" si="1086"/>
        <v>0</v>
      </c>
      <c r="BS204" s="133"/>
      <c r="BT204" s="131">
        <f t="shared" si="1087"/>
        <v>1</v>
      </c>
      <c r="BU204" s="20">
        <f t="shared" si="1088"/>
        <v>0</v>
      </c>
      <c r="BV204" s="132"/>
      <c r="BW204" s="134">
        <f t="shared" si="1089"/>
        <v>0</v>
      </c>
      <c r="BX204" s="80">
        <f t="shared" si="1090"/>
        <v>0</v>
      </c>
      <c r="BY204" s="249" t="str">
        <f t="shared" si="1091"/>
        <v xml:space="preserve"> </v>
      </c>
      <c r="BZ204" s="135">
        <f t="shared" si="1092"/>
        <v>0</v>
      </c>
      <c r="CA204" s="20">
        <f t="shared" si="1093"/>
        <v>0</v>
      </c>
      <c r="CB204" s="21">
        <f t="shared" si="1094"/>
        <v>0</v>
      </c>
      <c r="CC204" s="131">
        <f t="shared" si="1041"/>
        <v>1</v>
      </c>
      <c r="CD204" s="20">
        <f t="shared" si="1095"/>
        <v>0</v>
      </c>
      <c r="CE204" s="132"/>
      <c r="CF204" s="20">
        <f t="shared" si="1096"/>
        <v>0</v>
      </c>
      <c r="CG204" s="133"/>
      <c r="CH204" s="131">
        <f t="shared" si="1097"/>
        <v>1</v>
      </c>
      <c r="CI204" s="20">
        <f t="shared" si="1098"/>
        <v>0</v>
      </c>
      <c r="CJ204" s="132"/>
      <c r="CK204" s="134">
        <f t="shared" si="1099"/>
        <v>0</v>
      </c>
      <c r="CL204" s="80">
        <f t="shared" si="1100"/>
        <v>0</v>
      </c>
      <c r="CM204" s="249" t="str">
        <f t="shared" si="1101"/>
        <v xml:space="preserve"> </v>
      </c>
      <c r="CN204" s="135">
        <f t="shared" si="1102"/>
        <v>0</v>
      </c>
      <c r="CO204" s="20">
        <f t="shared" si="1103"/>
        <v>0</v>
      </c>
      <c r="CP204" s="21">
        <f t="shared" si="1104"/>
        <v>0</v>
      </c>
      <c r="CQ204" s="131">
        <f t="shared" si="1042"/>
        <v>1</v>
      </c>
      <c r="CR204" s="20">
        <f t="shared" si="1105"/>
        <v>0</v>
      </c>
      <c r="CS204" s="132"/>
      <c r="CT204" s="20">
        <f t="shared" si="1106"/>
        <v>0</v>
      </c>
      <c r="CU204" s="133"/>
      <c r="CV204" s="131">
        <f t="shared" si="1107"/>
        <v>1</v>
      </c>
      <c r="CW204" s="20">
        <f t="shared" si="1108"/>
        <v>0</v>
      </c>
      <c r="CX204" s="132"/>
      <c r="CY204" s="134">
        <f t="shared" si="1109"/>
        <v>0</v>
      </c>
      <c r="CZ204" s="80">
        <f t="shared" si="1110"/>
        <v>0</v>
      </c>
      <c r="DA204" s="249" t="str">
        <f t="shared" si="1111"/>
        <v xml:space="preserve"> </v>
      </c>
      <c r="DB204" s="135">
        <f t="shared" si="1112"/>
        <v>0</v>
      </c>
      <c r="DC204" s="20">
        <f t="shared" si="1113"/>
        <v>0</v>
      </c>
      <c r="DD204" s="21">
        <f t="shared" si="1114"/>
        <v>0</v>
      </c>
      <c r="DE204" s="131">
        <f t="shared" si="1043"/>
        <v>1</v>
      </c>
      <c r="DF204" s="20">
        <f t="shared" si="1115"/>
        <v>0</v>
      </c>
      <c r="DG204" s="132"/>
      <c r="DH204" s="20">
        <f t="shared" si="1116"/>
        <v>0</v>
      </c>
      <c r="DI204" s="133"/>
      <c r="DJ204" s="131">
        <f t="shared" si="1117"/>
        <v>1</v>
      </c>
      <c r="DK204" s="20">
        <f t="shared" si="1118"/>
        <v>0</v>
      </c>
      <c r="DL204" s="132"/>
      <c r="DM204" s="134">
        <f t="shared" si="1119"/>
        <v>0</v>
      </c>
      <c r="DN204" s="80">
        <f t="shared" si="1120"/>
        <v>0</v>
      </c>
      <c r="DO204" s="249" t="str">
        <f t="shared" si="1121"/>
        <v xml:space="preserve"> </v>
      </c>
      <c r="DP204" s="135">
        <f t="shared" si="1122"/>
        <v>0</v>
      </c>
      <c r="DQ204" s="20">
        <f t="shared" si="1123"/>
        <v>0</v>
      </c>
      <c r="DR204" s="21">
        <f t="shared" si="1124"/>
        <v>0</v>
      </c>
      <c r="DS204" s="131">
        <f t="shared" si="1044"/>
        <v>1</v>
      </c>
      <c r="DT204" s="20">
        <f t="shared" si="1125"/>
        <v>0</v>
      </c>
      <c r="DU204" s="132"/>
      <c r="DV204" s="20">
        <f t="shared" si="1126"/>
        <v>0</v>
      </c>
      <c r="DW204" s="133"/>
      <c r="DX204" s="131">
        <f t="shared" si="1127"/>
        <v>1</v>
      </c>
      <c r="DY204" s="20">
        <f t="shared" si="1128"/>
        <v>0</v>
      </c>
      <c r="DZ204" s="132"/>
      <c r="EA204" s="134">
        <f t="shared" si="1129"/>
        <v>0</v>
      </c>
      <c r="EB204" s="80">
        <f t="shared" si="1130"/>
        <v>0</v>
      </c>
      <c r="EC204" s="249" t="str">
        <f t="shared" si="1131"/>
        <v xml:space="preserve"> </v>
      </c>
      <c r="ED204" s="135">
        <f t="shared" si="1132"/>
        <v>0</v>
      </c>
      <c r="EE204" s="20">
        <f t="shared" si="1133"/>
        <v>0</v>
      </c>
      <c r="EF204" s="21">
        <f t="shared" si="1134"/>
        <v>0</v>
      </c>
      <c r="EG204" s="131">
        <f t="shared" si="1045"/>
        <v>1</v>
      </c>
      <c r="EH204" s="20">
        <f t="shared" si="1135"/>
        <v>0</v>
      </c>
      <c r="EI204" s="132"/>
      <c r="EJ204" s="20">
        <f t="shared" si="1136"/>
        <v>0</v>
      </c>
      <c r="EK204" s="133"/>
      <c r="EL204" s="131">
        <f t="shared" si="1137"/>
        <v>1</v>
      </c>
      <c r="EM204" s="20">
        <f t="shared" si="1138"/>
        <v>0</v>
      </c>
      <c r="EN204" s="132"/>
      <c r="EO204" s="134">
        <f t="shared" si="1139"/>
        <v>0</v>
      </c>
      <c r="EP204" s="80">
        <f t="shared" si="1140"/>
        <v>0</v>
      </c>
      <c r="EQ204" s="249" t="str">
        <f t="shared" si="1141"/>
        <v xml:space="preserve"> </v>
      </c>
      <c r="ER204" s="135">
        <f t="shared" si="1142"/>
        <v>0</v>
      </c>
      <c r="ES204" s="20">
        <f t="shared" si="1143"/>
        <v>0</v>
      </c>
      <c r="ET204" s="21">
        <f t="shared" si="1144"/>
        <v>0</v>
      </c>
      <c r="EU204" s="131">
        <f t="shared" si="1046"/>
        <v>1</v>
      </c>
      <c r="EV204" s="20">
        <f t="shared" si="1145"/>
        <v>0</v>
      </c>
      <c r="EW204" s="132"/>
      <c r="EX204" s="20">
        <f t="shared" si="1146"/>
        <v>0</v>
      </c>
      <c r="EY204" s="133"/>
      <c r="EZ204" s="131">
        <f t="shared" si="1147"/>
        <v>1</v>
      </c>
      <c r="FA204" s="20">
        <f t="shared" si="1148"/>
        <v>0</v>
      </c>
      <c r="FB204" s="132"/>
      <c r="FC204" s="134">
        <f t="shared" si="1149"/>
        <v>0</v>
      </c>
      <c r="FD204" s="80">
        <f t="shared" si="1150"/>
        <v>0</v>
      </c>
      <c r="FE204" s="249" t="str">
        <f t="shared" si="1151"/>
        <v xml:space="preserve"> </v>
      </c>
      <c r="FO204" s="129" t="str">
        <f t="shared" si="1035"/>
        <v>C/II</v>
      </c>
    </row>
    <row r="205" spans="2:171" x14ac:dyDescent="0.25">
      <c r="B205" s="130" t="s">
        <v>349</v>
      </c>
      <c r="C205" s="121"/>
      <c r="D205" s="241"/>
      <c r="E205" s="416" t="str">
        <f>'Pályáztatási szakasz'!E206:F206</f>
        <v>Költségelem megnevezés…</v>
      </c>
      <c r="F205" s="416"/>
      <c r="G205" s="250">
        <f>'Pályáztatási szakasz'!G206</f>
        <v>0</v>
      </c>
      <c r="H205" s="251">
        <f>'Pályáztatási szakasz'!AT206</f>
        <v>0</v>
      </c>
      <c r="I205" s="20">
        <f>'Pályáztatási szakasz'!AW206</f>
        <v>0</v>
      </c>
      <c r="J205" s="67">
        <f t="shared" si="1036"/>
        <v>0</v>
      </c>
      <c r="K205" s="131">
        <f>'Pályáztatási szakasz'!AY206</f>
        <v>1</v>
      </c>
      <c r="L205" s="20">
        <f t="shared" si="1047"/>
        <v>0</v>
      </c>
      <c r="M205" s="132"/>
      <c r="N205" s="20">
        <f t="shared" si="1048"/>
        <v>0</v>
      </c>
      <c r="O205" s="133"/>
      <c r="P205" s="131">
        <f>'Pályáztatási szakasz'!BD206</f>
        <v>1</v>
      </c>
      <c r="Q205" s="20">
        <f t="shared" si="1049"/>
        <v>0</v>
      </c>
      <c r="R205" s="132"/>
      <c r="S205" s="184">
        <f t="shared" si="1050"/>
        <v>0</v>
      </c>
      <c r="T205" s="40">
        <f>'Pályáztatási szakasz'!W206</f>
        <v>0</v>
      </c>
      <c r="U205" s="249" t="str">
        <f t="shared" si="1051"/>
        <v xml:space="preserve"> </v>
      </c>
      <c r="V205" s="135">
        <f t="shared" si="1052"/>
        <v>0</v>
      </c>
      <c r="W205" s="20">
        <f t="shared" si="1053"/>
        <v>0</v>
      </c>
      <c r="X205" s="21">
        <f t="shared" si="1054"/>
        <v>0</v>
      </c>
      <c r="Y205" s="131">
        <f t="shared" si="1037"/>
        <v>1</v>
      </c>
      <c r="Z205" s="20">
        <f t="shared" si="1055"/>
        <v>0</v>
      </c>
      <c r="AA205" s="132"/>
      <c r="AB205" s="20">
        <f t="shared" si="1056"/>
        <v>0</v>
      </c>
      <c r="AC205" s="133"/>
      <c r="AD205" s="131">
        <f t="shared" si="1057"/>
        <v>1</v>
      </c>
      <c r="AE205" s="20">
        <f t="shared" si="1058"/>
        <v>0</v>
      </c>
      <c r="AF205" s="132"/>
      <c r="AG205" s="134">
        <f t="shared" si="1059"/>
        <v>0</v>
      </c>
      <c r="AH205" s="80">
        <f t="shared" si="1060"/>
        <v>0</v>
      </c>
      <c r="AI205" s="249" t="str">
        <f t="shared" si="1061"/>
        <v xml:space="preserve"> </v>
      </c>
      <c r="AJ205" s="135">
        <f t="shared" si="1062"/>
        <v>0</v>
      </c>
      <c r="AK205" s="20">
        <f t="shared" si="1063"/>
        <v>0</v>
      </c>
      <c r="AL205" s="21">
        <f t="shared" si="1064"/>
        <v>0</v>
      </c>
      <c r="AM205" s="131">
        <f t="shared" si="1038"/>
        <v>1</v>
      </c>
      <c r="AN205" s="20">
        <f t="shared" si="1065"/>
        <v>0</v>
      </c>
      <c r="AO205" s="132"/>
      <c r="AP205" s="20">
        <f t="shared" si="1066"/>
        <v>0</v>
      </c>
      <c r="AQ205" s="133"/>
      <c r="AR205" s="131">
        <f t="shared" si="1067"/>
        <v>1</v>
      </c>
      <c r="AS205" s="20">
        <f t="shared" si="1068"/>
        <v>0</v>
      </c>
      <c r="AT205" s="132"/>
      <c r="AU205" s="134">
        <f t="shared" si="1069"/>
        <v>0</v>
      </c>
      <c r="AV205" s="80">
        <f t="shared" si="1070"/>
        <v>0</v>
      </c>
      <c r="AW205" s="249" t="str">
        <f t="shared" si="1071"/>
        <v xml:space="preserve"> </v>
      </c>
      <c r="AX205" s="135">
        <f t="shared" si="1072"/>
        <v>0</v>
      </c>
      <c r="AY205" s="20">
        <f t="shared" si="1073"/>
        <v>0</v>
      </c>
      <c r="AZ205" s="21">
        <f t="shared" si="1074"/>
        <v>0</v>
      </c>
      <c r="BA205" s="131">
        <f t="shared" si="1039"/>
        <v>1</v>
      </c>
      <c r="BB205" s="20">
        <f t="shared" si="1075"/>
        <v>0</v>
      </c>
      <c r="BC205" s="132"/>
      <c r="BD205" s="20">
        <f t="shared" si="1076"/>
        <v>0</v>
      </c>
      <c r="BE205" s="133"/>
      <c r="BF205" s="131">
        <f t="shared" si="1077"/>
        <v>1</v>
      </c>
      <c r="BG205" s="20">
        <f t="shared" si="1078"/>
        <v>0</v>
      </c>
      <c r="BH205" s="132"/>
      <c r="BI205" s="134">
        <f t="shared" si="1079"/>
        <v>0</v>
      </c>
      <c r="BJ205" s="80">
        <f t="shared" si="1080"/>
        <v>0</v>
      </c>
      <c r="BK205" s="249" t="str">
        <f t="shared" si="1081"/>
        <v xml:space="preserve"> </v>
      </c>
      <c r="BL205" s="135">
        <f t="shared" si="1082"/>
        <v>0</v>
      </c>
      <c r="BM205" s="20">
        <f t="shared" si="1083"/>
        <v>0</v>
      </c>
      <c r="BN205" s="21">
        <f t="shared" si="1084"/>
        <v>0</v>
      </c>
      <c r="BO205" s="131">
        <f t="shared" si="1040"/>
        <v>1</v>
      </c>
      <c r="BP205" s="20">
        <f t="shared" si="1085"/>
        <v>0</v>
      </c>
      <c r="BQ205" s="132"/>
      <c r="BR205" s="20">
        <f t="shared" si="1086"/>
        <v>0</v>
      </c>
      <c r="BS205" s="133"/>
      <c r="BT205" s="131">
        <f t="shared" si="1087"/>
        <v>1</v>
      </c>
      <c r="BU205" s="20">
        <f t="shared" si="1088"/>
        <v>0</v>
      </c>
      <c r="BV205" s="132"/>
      <c r="BW205" s="134">
        <f t="shared" si="1089"/>
        <v>0</v>
      </c>
      <c r="BX205" s="80">
        <f t="shared" si="1090"/>
        <v>0</v>
      </c>
      <c r="BY205" s="249" t="str">
        <f t="shared" si="1091"/>
        <v xml:space="preserve"> </v>
      </c>
      <c r="BZ205" s="135">
        <f t="shared" si="1092"/>
        <v>0</v>
      </c>
      <c r="CA205" s="20">
        <f t="shared" si="1093"/>
        <v>0</v>
      </c>
      <c r="CB205" s="21">
        <f t="shared" si="1094"/>
        <v>0</v>
      </c>
      <c r="CC205" s="131">
        <f t="shared" si="1041"/>
        <v>1</v>
      </c>
      <c r="CD205" s="20">
        <f t="shared" si="1095"/>
        <v>0</v>
      </c>
      <c r="CE205" s="132"/>
      <c r="CF205" s="20">
        <f t="shared" si="1096"/>
        <v>0</v>
      </c>
      <c r="CG205" s="133"/>
      <c r="CH205" s="131">
        <f t="shared" si="1097"/>
        <v>1</v>
      </c>
      <c r="CI205" s="20">
        <f t="shared" si="1098"/>
        <v>0</v>
      </c>
      <c r="CJ205" s="132"/>
      <c r="CK205" s="134">
        <f t="shared" si="1099"/>
        <v>0</v>
      </c>
      <c r="CL205" s="80">
        <f t="shared" si="1100"/>
        <v>0</v>
      </c>
      <c r="CM205" s="249" t="str">
        <f t="shared" si="1101"/>
        <v xml:space="preserve"> </v>
      </c>
      <c r="CN205" s="135">
        <f t="shared" si="1102"/>
        <v>0</v>
      </c>
      <c r="CO205" s="20">
        <f t="shared" si="1103"/>
        <v>0</v>
      </c>
      <c r="CP205" s="21">
        <f t="shared" si="1104"/>
        <v>0</v>
      </c>
      <c r="CQ205" s="131">
        <f t="shared" si="1042"/>
        <v>1</v>
      </c>
      <c r="CR205" s="20">
        <f t="shared" si="1105"/>
        <v>0</v>
      </c>
      <c r="CS205" s="132"/>
      <c r="CT205" s="20">
        <f t="shared" si="1106"/>
        <v>0</v>
      </c>
      <c r="CU205" s="133"/>
      <c r="CV205" s="131">
        <f t="shared" si="1107"/>
        <v>1</v>
      </c>
      <c r="CW205" s="20">
        <f t="shared" si="1108"/>
        <v>0</v>
      </c>
      <c r="CX205" s="132"/>
      <c r="CY205" s="134">
        <f t="shared" si="1109"/>
        <v>0</v>
      </c>
      <c r="CZ205" s="80">
        <f t="shared" si="1110"/>
        <v>0</v>
      </c>
      <c r="DA205" s="249" t="str">
        <f t="shared" si="1111"/>
        <v xml:space="preserve"> </v>
      </c>
      <c r="DB205" s="135">
        <f t="shared" si="1112"/>
        <v>0</v>
      </c>
      <c r="DC205" s="20">
        <f t="shared" si="1113"/>
        <v>0</v>
      </c>
      <c r="DD205" s="21">
        <f t="shared" si="1114"/>
        <v>0</v>
      </c>
      <c r="DE205" s="131">
        <f t="shared" si="1043"/>
        <v>1</v>
      </c>
      <c r="DF205" s="20">
        <f t="shared" si="1115"/>
        <v>0</v>
      </c>
      <c r="DG205" s="132"/>
      <c r="DH205" s="20">
        <f t="shared" si="1116"/>
        <v>0</v>
      </c>
      <c r="DI205" s="133"/>
      <c r="DJ205" s="131">
        <f t="shared" si="1117"/>
        <v>1</v>
      </c>
      <c r="DK205" s="20">
        <f t="shared" si="1118"/>
        <v>0</v>
      </c>
      <c r="DL205" s="132"/>
      <c r="DM205" s="134">
        <f t="shared" si="1119"/>
        <v>0</v>
      </c>
      <c r="DN205" s="80">
        <f t="shared" si="1120"/>
        <v>0</v>
      </c>
      <c r="DO205" s="249" t="str">
        <f t="shared" si="1121"/>
        <v xml:space="preserve"> </v>
      </c>
      <c r="DP205" s="135">
        <f t="shared" si="1122"/>
        <v>0</v>
      </c>
      <c r="DQ205" s="20">
        <f t="shared" si="1123"/>
        <v>0</v>
      </c>
      <c r="DR205" s="21">
        <f t="shared" si="1124"/>
        <v>0</v>
      </c>
      <c r="DS205" s="131">
        <f t="shared" si="1044"/>
        <v>1</v>
      </c>
      <c r="DT205" s="20">
        <f t="shared" si="1125"/>
        <v>0</v>
      </c>
      <c r="DU205" s="132"/>
      <c r="DV205" s="20">
        <f t="shared" si="1126"/>
        <v>0</v>
      </c>
      <c r="DW205" s="133"/>
      <c r="DX205" s="131">
        <f t="shared" si="1127"/>
        <v>1</v>
      </c>
      <c r="DY205" s="20">
        <f t="shared" si="1128"/>
        <v>0</v>
      </c>
      <c r="DZ205" s="132"/>
      <c r="EA205" s="134">
        <f t="shared" si="1129"/>
        <v>0</v>
      </c>
      <c r="EB205" s="80">
        <f t="shared" si="1130"/>
        <v>0</v>
      </c>
      <c r="EC205" s="249" t="str">
        <f t="shared" si="1131"/>
        <v xml:space="preserve"> </v>
      </c>
      <c r="ED205" s="135">
        <f t="shared" si="1132"/>
        <v>0</v>
      </c>
      <c r="EE205" s="20">
        <f t="shared" si="1133"/>
        <v>0</v>
      </c>
      <c r="EF205" s="21">
        <f t="shared" si="1134"/>
        <v>0</v>
      </c>
      <c r="EG205" s="131">
        <f t="shared" si="1045"/>
        <v>1</v>
      </c>
      <c r="EH205" s="20">
        <f t="shared" si="1135"/>
        <v>0</v>
      </c>
      <c r="EI205" s="132"/>
      <c r="EJ205" s="20">
        <f t="shared" si="1136"/>
        <v>0</v>
      </c>
      <c r="EK205" s="133"/>
      <c r="EL205" s="131">
        <f t="shared" si="1137"/>
        <v>1</v>
      </c>
      <c r="EM205" s="20">
        <f t="shared" si="1138"/>
        <v>0</v>
      </c>
      <c r="EN205" s="132"/>
      <c r="EO205" s="134">
        <f t="shared" si="1139"/>
        <v>0</v>
      </c>
      <c r="EP205" s="80">
        <f t="shared" si="1140"/>
        <v>0</v>
      </c>
      <c r="EQ205" s="249" t="str">
        <f t="shared" si="1141"/>
        <v xml:space="preserve"> </v>
      </c>
      <c r="ER205" s="135">
        <f t="shared" si="1142"/>
        <v>0</v>
      </c>
      <c r="ES205" s="20">
        <f t="shared" si="1143"/>
        <v>0</v>
      </c>
      <c r="ET205" s="21">
        <f t="shared" si="1144"/>
        <v>0</v>
      </c>
      <c r="EU205" s="131">
        <f t="shared" si="1046"/>
        <v>1</v>
      </c>
      <c r="EV205" s="20">
        <f t="shared" si="1145"/>
        <v>0</v>
      </c>
      <c r="EW205" s="132"/>
      <c r="EX205" s="20">
        <f t="shared" si="1146"/>
        <v>0</v>
      </c>
      <c r="EY205" s="133"/>
      <c r="EZ205" s="131">
        <f t="shared" si="1147"/>
        <v>1</v>
      </c>
      <c r="FA205" s="20">
        <f t="shared" si="1148"/>
        <v>0</v>
      </c>
      <c r="FB205" s="132"/>
      <c r="FC205" s="134">
        <f t="shared" si="1149"/>
        <v>0</v>
      </c>
      <c r="FD205" s="80">
        <f t="shared" si="1150"/>
        <v>0</v>
      </c>
      <c r="FE205" s="249" t="str">
        <f t="shared" si="1151"/>
        <v xml:space="preserve"> </v>
      </c>
      <c r="FO205" s="129" t="str">
        <f t="shared" si="1035"/>
        <v>C/II</v>
      </c>
    </row>
    <row r="206" spans="2:171" x14ac:dyDescent="0.25">
      <c r="B206" s="130" t="s">
        <v>350</v>
      </c>
      <c r="C206" s="121"/>
      <c r="D206" s="241"/>
      <c r="E206" s="416" t="str">
        <f>'Pályáztatási szakasz'!E207:F207</f>
        <v>Költségelem megnevezés…</v>
      </c>
      <c r="F206" s="416"/>
      <c r="G206" s="250">
        <f>'Pályáztatási szakasz'!G207</f>
        <v>0</v>
      </c>
      <c r="H206" s="251">
        <f>'Pályáztatási szakasz'!AT207</f>
        <v>0</v>
      </c>
      <c r="I206" s="20">
        <f>'Pályáztatási szakasz'!AW207</f>
        <v>0</v>
      </c>
      <c r="J206" s="67">
        <f t="shared" si="1036"/>
        <v>0</v>
      </c>
      <c r="K206" s="131">
        <f>'Pályáztatási szakasz'!AY207</f>
        <v>1</v>
      </c>
      <c r="L206" s="20">
        <f t="shared" si="1047"/>
        <v>0</v>
      </c>
      <c r="M206" s="132"/>
      <c r="N206" s="20">
        <f t="shared" si="1048"/>
        <v>0</v>
      </c>
      <c r="O206" s="133"/>
      <c r="P206" s="131">
        <f>'Pályáztatási szakasz'!BD207</f>
        <v>1</v>
      </c>
      <c r="Q206" s="20">
        <f t="shared" si="1049"/>
        <v>0</v>
      </c>
      <c r="R206" s="132"/>
      <c r="S206" s="184">
        <f t="shared" si="1050"/>
        <v>0</v>
      </c>
      <c r="T206" s="40">
        <f>'Pályáztatási szakasz'!W207</f>
        <v>0</v>
      </c>
      <c r="U206" s="249" t="str">
        <f t="shared" si="1051"/>
        <v xml:space="preserve"> </v>
      </c>
      <c r="V206" s="135">
        <f t="shared" si="1052"/>
        <v>0</v>
      </c>
      <c r="W206" s="20">
        <f t="shared" si="1053"/>
        <v>0</v>
      </c>
      <c r="X206" s="21">
        <f t="shared" si="1054"/>
        <v>0</v>
      </c>
      <c r="Y206" s="131">
        <f t="shared" si="1037"/>
        <v>1</v>
      </c>
      <c r="Z206" s="20">
        <f t="shared" si="1055"/>
        <v>0</v>
      </c>
      <c r="AA206" s="132"/>
      <c r="AB206" s="20">
        <f t="shared" si="1056"/>
        <v>0</v>
      </c>
      <c r="AC206" s="133"/>
      <c r="AD206" s="131">
        <f t="shared" si="1057"/>
        <v>1</v>
      </c>
      <c r="AE206" s="20">
        <f t="shared" si="1058"/>
        <v>0</v>
      </c>
      <c r="AF206" s="132"/>
      <c r="AG206" s="134">
        <f t="shared" si="1059"/>
        <v>0</v>
      </c>
      <c r="AH206" s="80">
        <f t="shared" si="1060"/>
        <v>0</v>
      </c>
      <c r="AI206" s="249" t="str">
        <f t="shared" si="1061"/>
        <v xml:space="preserve"> </v>
      </c>
      <c r="AJ206" s="135">
        <f t="shared" si="1062"/>
        <v>0</v>
      </c>
      <c r="AK206" s="20">
        <f t="shared" si="1063"/>
        <v>0</v>
      </c>
      <c r="AL206" s="21">
        <f t="shared" si="1064"/>
        <v>0</v>
      </c>
      <c r="AM206" s="131">
        <f t="shared" si="1038"/>
        <v>1</v>
      </c>
      <c r="AN206" s="20">
        <f t="shared" si="1065"/>
        <v>0</v>
      </c>
      <c r="AO206" s="132"/>
      <c r="AP206" s="20">
        <f t="shared" si="1066"/>
        <v>0</v>
      </c>
      <c r="AQ206" s="133"/>
      <c r="AR206" s="131">
        <f t="shared" si="1067"/>
        <v>1</v>
      </c>
      <c r="AS206" s="20">
        <f t="shared" si="1068"/>
        <v>0</v>
      </c>
      <c r="AT206" s="132"/>
      <c r="AU206" s="134">
        <f t="shared" si="1069"/>
        <v>0</v>
      </c>
      <c r="AV206" s="80">
        <f t="shared" si="1070"/>
        <v>0</v>
      </c>
      <c r="AW206" s="249" t="str">
        <f t="shared" si="1071"/>
        <v xml:space="preserve"> </v>
      </c>
      <c r="AX206" s="135">
        <f t="shared" si="1072"/>
        <v>0</v>
      </c>
      <c r="AY206" s="20">
        <f t="shared" si="1073"/>
        <v>0</v>
      </c>
      <c r="AZ206" s="21">
        <f t="shared" si="1074"/>
        <v>0</v>
      </c>
      <c r="BA206" s="131">
        <f t="shared" si="1039"/>
        <v>1</v>
      </c>
      <c r="BB206" s="20">
        <f t="shared" si="1075"/>
        <v>0</v>
      </c>
      <c r="BC206" s="132"/>
      <c r="BD206" s="20">
        <f t="shared" si="1076"/>
        <v>0</v>
      </c>
      <c r="BE206" s="133"/>
      <c r="BF206" s="131">
        <f t="shared" si="1077"/>
        <v>1</v>
      </c>
      <c r="BG206" s="20">
        <f t="shared" si="1078"/>
        <v>0</v>
      </c>
      <c r="BH206" s="132"/>
      <c r="BI206" s="134">
        <f t="shared" si="1079"/>
        <v>0</v>
      </c>
      <c r="BJ206" s="80">
        <f t="shared" si="1080"/>
        <v>0</v>
      </c>
      <c r="BK206" s="249" t="str">
        <f t="shared" si="1081"/>
        <v xml:space="preserve"> </v>
      </c>
      <c r="BL206" s="135">
        <f t="shared" si="1082"/>
        <v>0</v>
      </c>
      <c r="BM206" s="20">
        <f t="shared" si="1083"/>
        <v>0</v>
      </c>
      <c r="BN206" s="21">
        <f t="shared" si="1084"/>
        <v>0</v>
      </c>
      <c r="BO206" s="131">
        <f t="shared" si="1040"/>
        <v>1</v>
      </c>
      <c r="BP206" s="20">
        <f t="shared" si="1085"/>
        <v>0</v>
      </c>
      <c r="BQ206" s="132"/>
      <c r="BR206" s="20">
        <f t="shared" si="1086"/>
        <v>0</v>
      </c>
      <c r="BS206" s="133"/>
      <c r="BT206" s="131">
        <f t="shared" si="1087"/>
        <v>1</v>
      </c>
      <c r="BU206" s="20">
        <f t="shared" si="1088"/>
        <v>0</v>
      </c>
      <c r="BV206" s="132"/>
      <c r="BW206" s="134">
        <f t="shared" si="1089"/>
        <v>0</v>
      </c>
      <c r="BX206" s="80">
        <f t="shared" si="1090"/>
        <v>0</v>
      </c>
      <c r="BY206" s="249" t="str">
        <f t="shared" si="1091"/>
        <v xml:space="preserve"> </v>
      </c>
      <c r="BZ206" s="135">
        <f t="shared" si="1092"/>
        <v>0</v>
      </c>
      <c r="CA206" s="20">
        <f t="shared" si="1093"/>
        <v>0</v>
      </c>
      <c r="CB206" s="21">
        <f t="shared" si="1094"/>
        <v>0</v>
      </c>
      <c r="CC206" s="131">
        <f t="shared" si="1041"/>
        <v>1</v>
      </c>
      <c r="CD206" s="20">
        <f t="shared" si="1095"/>
        <v>0</v>
      </c>
      <c r="CE206" s="132"/>
      <c r="CF206" s="20">
        <f t="shared" si="1096"/>
        <v>0</v>
      </c>
      <c r="CG206" s="133"/>
      <c r="CH206" s="131">
        <f t="shared" si="1097"/>
        <v>1</v>
      </c>
      <c r="CI206" s="20">
        <f t="shared" si="1098"/>
        <v>0</v>
      </c>
      <c r="CJ206" s="132"/>
      <c r="CK206" s="134">
        <f t="shared" si="1099"/>
        <v>0</v>
      </c>
      <c r="CL206" s="80">
        <f t="shared" si="1100"/>
        <v>0</v>
      </c>
      <c r="CM206" s="249" t="str">
        <f t="shared" si="1101"/>
        <v xml:space="preserve"> </v>
      </c>
      <c r="CN206" s="135">
        <f t="shared" si="1102"/>
        <v>0</v>
      </c>
      <c r="CO206" s="20">
        <f t="shared" si="1103"/>
        <v>0</v>
      </c>
      <c r="CP206" s="21">
        <f t="shared" si="1104"/>
        <v>0</v>
      </c>
      <c r="CQ206" s="131">
        <f t="shared" si="1042"/>
        <v>1</v>
      </c>
      <c r="CR206" s="20">
        <f t="shared" si="1105"/>
        <v>0</v>
      </c>
      <c r="CS206" s="132"/>
      <c r="CT206" s="20">
        <f t="shared" si="1106"/>
        <v>0</v>
      </c>
      <c r="CU206" s="133"/>
      <c r="CV206" s="131">
        <f t="shared" si="1107"/>
        <v>1</v>
      </c>
      <c r="CW206" s="20">
        <f t="shared" si="1108"/>
        <v>0</v>
      </c>
      <c r="CX206" s="132"/>
      <c r="CY206" s="134">
        <f t="shared" si="1109"/>
        <v>0</v>
      </c>
      <c r="CZ206" s="80">
        <f t="shared" si="1110"/>
        <v>0</v>
      </c>
      <c r="DA206" s="249" t="str">
        <f t="shared" si="1111"/>
        <v xml:space="preserve"> </v>
      </c>
      <c r="DB206" s="135">
        <f t="shared" si="1112"/>
        <v>0</v>
      </c>
      <c r="DC206" s="20">
        <f t="shared" si="1113"/>
        <v>0</v>
      </c>
      <c r="DD206" s="21">
        <f t="shared" si="1114"/>
        <v>0</v>
      </c>
      <c r="DE206" s="131">
        <f t="shared" si="1043"/>
        <v>1</v>
      </c>
      <c r="DF206" s="20">
        <f t="shared" si="1115"/>
        <v>0</v>
      </c>
      <c r="DG206" s="132"/>
      <c r="DH206" s="20">
        <f t="shared" si="1116"/>
        <v>0</v>
      </c>
      <c r="DI206" s="133"/>
      <c r="DJ206" s="131">
        <f t="shared" si="1117"/>
        <v>1</v>
      </c>
      <c r="DK206" s="20">
        <f t="shared" si="1118"/>
        <v>0</v>
      </c>
      <c r="DL206" s="132"/>
      <c r="DM206" s="134">
        <f t="shared" si="1119"/>
        <v>0</v>
      </c>
      <c r="DN206" s="80">
        <f t="shared" si="1120"/>
        <v>0</v>
      </c>
      <c r="DO206" s="249" t="str">
        <f t="shared" si="1121"/>
        <v xml:space="preserve"> </v>
      </c>
      <c r="DP206" s="135">
        <f t="shared" si="1122"/>
        <v>0</v>
      </c>
      <c r="DQ206" s="20">
        <f t="shared" si="1123"/>
        <v>0</v>
      </c>
      <c r="DR206" s="21">
        <f t="shared" si="1124"/>
        <v>0</v>
      </c>
      <c r="DS206" s="131">
        <f t="shared" si="1044"/>
        <v>1</v>
      </c>
      <c r="DT206" s="20">
        <f t="shared" si="1125"/>
        <v>0</v>
      </c>
      <c r="DU206" s="132"/>
      <c r="DV206" s="20">
        <f t="shared" si="1126"/>
        <v>0</v>
      </c>
      <c r="DW206" s="133"/>
      <c r="DX206" s="131">
        <f t="shared" si="1127"/>
        <v>1</v>
      </c>
      <c r="DY206" s="20">
        <f t="shared" si="1128"/>
        <v>0</v>
      </c>
      <c r="DZ206" s="132"/>
      <c r="EA206" s="134">
        <f t="shared" si="1129"/>
        <v>0</v>
      </c>
      <c r="EB206" s="80">
        <f t="shared" si="1130"/>
        <v>0</v>
      </c>
      <c r="EC206" s="249" t="str">
        <f t="shared" si="1131"/>
        <v xml:space="preserve"> </v>
      </c>
      <c r="ED206" s="135">
        <f t="shared" si="1132"/>
        <v>0</v>
      </c>
      <c r="EE206" s="20">
        <f t="shared" si="1133"/>
        <v>0</v>
      </c>
      <c r="EF206" s="21">
        <f t="shared" si="1134"/>
        <v>0</v>
      </c>
      <c r="EG206" s="131">
        <f t="shared" si="1045"/>
        <v>1</v>
      </c>
      <c r="EH206" s="20">
        <f t="shared" si="1135"/>
        <v>0</v>
      </c>
      <c r="EI206" s="132"/>
      <c r="EJ206" s="20">
        <f t="shared" si="1136"/>
        <v>0</v>
      </c>
      <c r="EK206" s="133"/>
      <c r="EL206" s="131">
        <f t="shared" si="1137"/>
        <v>1</v>
      </c>
      <c r="EM206" s="20">
        <f t="shared" si="1138"/>
        <v>0</v>
      </c>
      <c r="EN206" s="132"/>
      <c r="EO206" s="134">
        <f t="shared" si="1139"/>
        <v>0</v>
      </c>
      <c r="EP206" s="80">
        <f t="shared" si="1140"/>
        <v>0</v>
      </c>
      <c r="EQ206" s="249" t="str">
        <f t="shared" si="1141"/>
        <v xml:space="preserve"> </v>
      </c>
      <c r="ER206" s="135">
        <f t="shared" si="1142"/>
        <v>0</v>
      </c>
      <c r="ES206" s="20">
        <f t="shared" si="1143"/>
        <v>0</v>
      </c>
      <c r="ET206" s="21">
        <f t="shared" si="1144"/>
        <v>0</v>
      </c>
      <c r="EU206" s="131">
        <f t="shared" si="1046"/>
        <v>1</v>
      </c>
      <c r="EV206" s="20">
        <f t="shared" si="1145"/>
        <v>0</v>
      </c>
      <c r="EW206" s="132"/>
      <c r="EX206" s="20">
        <f t="shared" si="1146"/>
        <v>0</v>
      </c>
      <c r="EY206" s="133"/>
      <c r="EZ206" s="131">
        <f t="shared" si="1147"/>
        <v>1</v>
      </c>
      <c r="FA206" s="20">
        <f t="shared" si="1148"/>
        <v>0</v>
      </c>
      <c r="FB206" s="132"/>
      <c r="FC206" s="134">
        <f t="shared" si="1149"/>
        <v>0</v>
      </c>
      <c r="FD206" s="80">
        <f t="shared" si="1150"/>
        <v>0</v>
      </c>
      <c r="FE206" s="249" t="str">
        <f t="shared" si="1151"/>
        <v xml:space="preserve"> </v>
      </c>
      <c r="FO206" s="129" t="str">
        <f t="shared" si="1035"/>
        <v>C/II</v>
      </c>
    </row>
    <row r="207" spans="2:171" x14ac:dyDescent="0.25">
      <c r="B207" s="130" t="s">
        <v>351</v>
      </c>
      <c r="C207" s="121"/>
      <c r="D207" s="241"/>
      <c r="E207" s="416" t="str">
        <f>'Pályáztatási szakasz'!E208:F208</f>
        <v>Költségelem megnevezés…</v>
      </c>
      <c r="F207" s="416"/>
      <c r="G207" s="250">
        <f>'Pályáztatási szakasz'!G208</f>
        <v>0</v>
      </c>
      <c r="H207" s="251">
        <f>'Pályáztatási szakasz'!AT208</f>
        <v>0</v>
      </c>
      <c r="I207" s="20">
        <f>'Pályáztatási szakasz'!AW208</f>
        <v>0</v>
      </c>
      <c r="J207" s="67">
        <f t="shared" si="1036"/>
        <v>0</v>
      </c>
      <c r="K207" s="131">
        <f>'Pályáztatási szakasz'!AY208</f>
        <v>1</v>
      </c>
      <c r="L207" s="20">
        <f t="shared" si="1047"/>
        <v>0</v>
      </c>
      <c r="M207" s="132"/>
      <c r="N207" s="20">
        <f t="shared" si="1048"/>
        <v>0</v>
      </c>
      <c r="O207" s="133"/>
      <c r="P207" s="131">
        <f>'Pályáztatási szakasz'!BD208</f>
        <v>1</v>
      </c>
      <c r="Q207" s="20">
        <f t="shared" si="1049"/>
        <v>0</v>
      </c>
      <c r="R207" s="132"/>
      <c r="S207" s="184">
        <f t="shared" si="1050"/>
        <v>0</v>
      </c>
      <c r="T207" s="40">
        <f>'Pályáztatási szakasz'!W208</f>
        <v>0</v>
      </c>
      <c r="U207" s="249" t="str">
        <f t="shared" si="1051"/>
        <v xml:space="preserve"> </v>
      </c>
      <c r="V207" s="135">
        <f t="shared" si="1052"/>
        <v>0</v>
      </c>
      <c r="W207" s="20">
        <f t="shared" si="1053"/>
        <v>0</v>
      </c>
      <c r="X207" s="21">
        <f t="shared" si="1054"/>
        <v>0</v>
      </c>
      <c r="Y207" s="131">
        <f t="shared" si="1037"/>
        <v>1</v>
      </c>
      <c r="Z207" s="20">
        <f t="shared" si="1055"/>
        <v>0</v>
      </c>
      <c r="AA207" s="132"/>
      <c r="AB207" s="20">
        <f t="shared" si="1056"/>
        <v>0</v>
      </c>
      <c r="AC207" s="133"/>
      <c r="AD207" s="131">
        <f t="shared" si="1057"/>
        <v>1</v>
      </c>
      <c r="AE207" s="20">
        <f t="shared" si="1058"/>
        <v>0</v>
      </c>
      <c r="AF207" s="132"/>
      <c r="AG207" s="134">
        <f t="shared" si="1059"/>
        <v>0</v>
      </c>
      <c r="AH207" s="80">
        <f t="shared" si="1060"/>
        <v>0</v>
      </c>
      <c r="AI207" s="249" t="str">
        <f t="shared" si="1061"/>
        <v xml:space="preserve"> </v>
      </c>
      <c r="AJ207" s="135">
        <f t="shared" si="1062"/>
        <v>0</v>
      </c>
      <c r="AK207" s="20">
        <f t="shared" si="1063"/>
        <v>0</v>
      </c>
      <c r="AL207" s="21">
        <f t="shared" si="1064"/>
        <v>0</v>
      </c>
      <c r="AM207" s="131">
        <f t="shared" si="1038"/>
        <v>1</v>
      </c>
      <c r="AN207" s="20">
        <f t="shared" si="1065"/>
        <v>0</v>
      </c>
      <c r="AO207" s="132"/>
      <c r="AP207" s="20">
        <f t="shared" si="1066"/>
        <v>0</v>
      </c>
      <c r="AQ207" s="133"/>
      <c r="AR207" s="131">
        <f t="shared" si="1067"/>
        <v>1</v>
      </c>
      <c r="AS207" s="20">
        <f t="shared" si="1068"/>
        <v>0</v>
      </c>
      <c r="AT207" s="132"/>
      <c r="AU207" s="134">
        <f t="shared" si="1069"/>
        <v>0</v>
      </c>
      <c r="AV207" s="80">
        <f t="shared" si="1070"/>
        <v>0</v>
      </c>
      <c r="AW207" s="249" t="str">
        <f t="shared" si="1071"/>
        <v xml:space="preserve"> </v>
      </c>
      <c r="AX207" s="135">
        <f t="shared" si="1072"/>
        <v>0</v>
      </c>
      <c r="AY207" s="20">
        <f t="shared" si="1073"/>
        <v>0</v>
      </c>
      <c r="AZ207" s="21">
        <f t="shared" si="1074"/>
        <v>0</v>
      </c>
      <c r="BA207" s="131">
        <f t="shared" si="1039"/>
        <v>1</v>
      </c>
      <c r="BB207" s="20">
        <f t="shared" si="1075"/>
        <v>0</v>
      </c>
      <c r="BC207" s="132"/>
      <c r="BD207" s="20">
        <f t="shared" si="1076"/>
        <v>0</v>
      </c>
      <c r="BE207" s="133"/>
      <c r="BF207" s="131">
        <f t="shared" si="1077"/>
        <v>1</v>
      </c>
      <c r="BG207" s="20">
        <f t="shared" si="1078"/>
        <v>0</v>
      </c>
      <c r="BH207" s="132"/>
      <c r="BI207" s="134">
        <f t="shared" si="1079"/>
        <v>0</v>
      </c>
      <c r="BJ207" s="80">
        <f t="shared" si="1080"/>
        <v>0</v>
      </c>
      <c r="BK207" s="249" t="str">
        <f t="shared" si="1081"/>
        <v xml:space="preserve"> </v>
      </c>
      <c r="BL207" s="135">
        <f t="shared" si="1082"/>
        <v>0</v>
      </c>
      <c r="BM207" s="20">
        <f t="shared" si="1083"/>
        <v>0</v>
      </c>
      <c r="BN207" s="21">
        <f t="shared" si="1084"/>
        <v>0</v>
      </c>
      <c r="BO207" s="131">
        <f t="shared" si="1040"/>
        <v>1</v>
      </c>
      <c r="BP207" s="20">
        <f t="shared" si="1085"/>
        <v>0</v>
      </c>
      <c r="BQ207" s="132"/>
      <c r="BR207" s="20">
        <f t="shared" si="1086"/>
        <v>0</v>
      </c>
      <c r="BS207" s="133"/>
      <c r="BT207" s="131">
        <f t="shared" si="1087"/>
        <v>1</v>
      </c>
      <c r="BU207" s="20">
        <f t="shared" si="1088"/>
        <v>0</v>
      </c>
      <c r="BV207" s="132"/>
      <c r="BW207" s="134">
        <f t="shared" si="1089"/>
        <v>0</v>
      </c>
      <c r="BX207" s="80">
        <f t="shared" si="1090"/>
        <v>0</v>
      </c>
      <c r="BY207" s="249" t="str">
        <f t="shared" si="1091"/>
        <v xml:space="preserve"> </v>
      </c>
      <c r="BZ207" s="135">
        <f t="shared" si="1092"/>
        <v>0</v>
      </c>
      <c r="CA207" s="20">
        <f t="shared" si="1093"/>
        <v>0</v>
      </c>
      <c r="CB207" s="21">
        <f t="shared" si="1094"/>
        <v>0</v>
      </c>
      <c r="CC207" s="131">
        <f t="shared" si="1041"/>
        <v>1</v>
      </c>
      <c r="CD207" s="20">
        <f t="shared" si="1095"/>
        <v>0</v>
      </c>
      <c r="CE207" s="132"/>
      <c r="CF207" s="20">
        <f t="shared" si="1096"/>
        <v>0</v>
      </c>
      <c r="CG207" s="133"/>
      <c r="CH207" s="131">
        <f t="shared" si="1097"/>
        <v>1</v>
      </c>
      <c r="CI207" s="20">
        <f t="shared" si="1098"/>
        <v>0</v>
      </c>
      <c r="CJ207" s="132"/>
      <c r="CK207" s="134">
        <f t="shared" si="1099"/>
        <v>0</v>
      </c>
      <c r="CL207" s="80">
        <f t="shared" si="1100"/>
        <v>0</v>
      </c>
      <c r="CM207" s="249" t="str">
        <f t="shared" si="1101"/>
        <v xml:space="preserve"> </v>
      </c>
      <c r="CN207" s="135">
        <f t="shared" si="1102"/>
        <v>0</v>
      </c>
      <c r="CO207" s="20">
        <f t="shared" si="1103"/>
        <v>0</v>
      </c>
      <c r="CP207" s="21">
        <f t="shared" si="1104"/>
        <v>0</v>
      </c>
      <c r="CQ207" s="131">
        <f t="shared" si="1042"/>
        <v>1</v>
      </c>
      <c r="CR207" s="20">
        <f t="shared" si="1105"/>
        <v>0</v>
      </c>
      <c r="CS207" s="132"/>
      <c r="CT207" s="20">
        <f t="shared" si="1106"/>
        <v>0</v>
      </c>
      <c r="CU207" s="133"/>
      <c r="CV207" s="131">
        <f t="shared" si="1107"/>
        <v>1</v>
      </c>
      <c r="CW207" s="20">
        <f t="shared" si="1108"/>
        <v>0</v>
      </c>
      <c r="CX207" s="132"/>
      <c r="CY207" s="134">
        <f t="shared" si="1109"/>
        <v>0</v>
      </c>
      <c r="CZ207" s="80">
        <f t="shared" si="1110"/>
        <v>0</v>
      </c>
      <c r="DA207" s="249" t="str">
        <f t="shared" si="1111"/>
        <v xml:space="preserve"> </v>
      </c>
      <c r="DB207" s="135">
        <f t="shared" si="1112"/>
        <v>0</v>
      </c>
      <c r="DC207" s="20">
        <f t="shared" si="1113"/>
        <v>0</v>
      </c>
      <c r="DD207" s="21">
        <f t="shared" si="1114"/>
        <v>0</v>
      </c>
      <c r="DE207" s="131">
        <f t="shared" si="1043"/>
        <v>1</v>
      </c>
      <c r="DF207" s="20">
        <f t="shared" si="1115"/>
        <v>0</v>
      </c>
      <c r="DG207" s="132"/>
      <c r="DH207" s="20">
        <f t="shared" si="1116"/>
        <v>0</v>
      </c>
      <c r="DI207" s="133"/>
      <c r="DJ207" s="131">
        <f t="shared" si="1117"/>
        <v>1</v>
      </c>
      <c r="DK207" s="20">
        <f t="shared" si="1118"/>
        <v>0</v>
      </c>
      <c r="DL207" s="132"/>
      <c r="DM207" s="134">
        <f t="shared" si="1119"/>
        <v>0</v>
      </c>
      <c r="DN207" s="80">
        <f t="shared" si="1120"/>
        <v>0</v>
      </c>
      <c r="DO207" s="249" t="str">
        <f t="shared" si="1121"/>
        <v xml:space="preserve"> </v>
      </c>
      <c r="DP207" s="135">
        <f t="shared" si="1122"/>
        <v>0</v>
      </c>
      <c r="DQ207" s="20">
        <f t="shared" si="1123"/>
        <v>0</v>
      </c>
      <c r="DR207" s="21">
        <f t="shared" si="1124"/>
        <v>0</v>
      </c>
      <c r="DS207" s="131">
        <f t="shared" si="1044"/>
        <v>1</v>
      </c>
      <c r="DT207" s="20">
        <f t="shared" si="1125"/>
        <v>0</v>
      </c>
      <c r="DU207" s="132"/>
      <c r="DV207" s="20">
        <f t="shared" si="1126"/>
        <v>0</v>
      </c>
      <c r="DW207" s="133"/>
      <c r="DX207" s="131">
        <f t="shared" si="1127"/>
        <v>1</v>
      </c>
      <c r="DY207" s="20">
        <f t="shared" si="1128"/>
        <v>0</v>
      </c>
      <c r="DZ207" s="132"/>
      <c r="EA207" s="134">
        <f t="shared" si="1129"/>
        <v>0</v>
      </c>
      <c r="EB207" s="80">
        <f t="shared" si="1130"/>
        <v>0</v>
      </c>
      <c r="EC207" s="249" t="str">
        <f t="shared" si="1131"/>
        <v xml:space="preserve"> </v>
      </c>
      <c r="ED207" s="135">
        <f t="shared" si="1132"/>
        <v>0</v>
      </c>
      <c r="EE207" s="20">
        <f t="shared" si="1133"/>
        <v>0</v>
      </c>
      <c r="EF207" s="21">
        <f t="shared" si="1134"/>
        <v>0</v>
      </c>
      <c r="EG207" s="131">
        <f t="shared" si="1045"/>
        <v>1</v>
      </c>
      <c r="EH207" s="20">
        <f t="shared" si="1135"/>
        <v>0</v>
      </c>
      <c r="EI207" s="132"/>
      <c r="EJ207" s="20">
        <f t="shared" si="1136"/>
        <v>0</v>
      </c>
      <c r="EK207" s="133"/>
      <c r="EL207" s="131">
        <f t="shared" si="1137"/>
        <v>1</v>
      </c>
      <c r="EM207" s="20">
        <f t="shared" si="1138"/>
        <v>0</v>
      </c>
      <c r="EN207" s="132"/>
      <c r="EO207" s="134">
        <f t="shared" si="1139"/>
        <v>0</v>
      </c>
      <c r="EP207" s="80">
        <f t="shared" si="1140"/>
        <v>0</v>
      </c>
      <c r="EQ207" s="249" t="str">
        <f t="shared" si="1141"/>
        <v xml:space="preserve"> </v>
      </c>
      <c r="ER207" s="135">
        <f t="shared" si="1142"/>
        <v>0</v>
      </c>
      <c r="ES207" s="20">
        <f t="shared" si="1143"/>
        <v>0</v>
      </c>
      <c r="ET207" s="21">
        <f t="shared" si="1144"/>
        <v>0</v>
      </c>
      <c r="EU207" s="131">
        <f t="shared" si="1046"/>
        <v>1</v>
      </c>
      <c r="EV207" s="20">
        <f t="shared" si="1145"/>
        <v>0</v>
      </c>
      <c r="EW207" s="132"/>
      <c r="EX207" s="20">
        <f t="shared" si="1146"/>
        <v>0</v>
      </c>
      <c r="EY207" s="133"/>
      <c r="EZ207" s="131">
        <f t="shared" si="1147"/>
        <v>1</v>
      </c>
      <c r="FA207" s="20">
        <f t="shared" si="1148"/>
        <v>0</v>
      </c>
      <c r="FB207" s="132"/>
      <c r="FC207" s="134">
        <f t="shared" si="1149"/>
        <v>0</v>
      </c>
      <c r="FD207" s="80">
        <f t="shared" si="1150"/>
        <v>0</v>
      </c>
      <c r="FE207" s="249" t="str">
        <f t="shared" si="1151"/>
        <v xml:space="preserve"> </v>
      </c>
      <c r="FO207" s="129" t="str">
        <f t="shared" si="1035"/>
        <v>C/II</v>
      </c>
    </row>
    <row r="208" spans="2:171" x14ac:dyDescent="0.25">
      <c r="B208" s="130" t="s">
        <v>352</v>
      </c>
      <c r="C208" s="121"/>
      <c r="D208" s="241"/>
      <c r="E208" s="416" t="str">
        <f>'Pályáztatási szakasz'!E209:F209</f>
        <v>Költségelem megnevezés…</v>
      </c>
      <c r="F208" s="416"/>
      <c r="G208" s="250">
        <f>'Pályáztatási szakasz'!G209</f>
        <v>0</v>
      </c>
      <c r="H208" s="251">
        <f>'Pályáztatási szakasz'!AT209</f>
        <v>0</v>
      </c>
      <c r="I208" s="20">
        <f>'Pályáztatási szakasz'!AW209</f>
        <v>0</v>
      </c>
      <c r="J208" s="67">
        <f t="shared" si="1036"/>
        <v>0</v>
      </c>
      <c r="K208" s="131">
        <f>'Pályáztatási szakasz'!AY209</f>
        <v>1</v>
      </c>
      <c r="L208" s="20">
        <f t="shared" si="1047"/>
        <v>0</v>
      </c>
      <c r="M208" s="132"/>
      <c r="N208" s="20">
        <f t="shared" si="1048"/>
        <v>0</v>
      </c>
      <c r="O208" s="133"/>
      <c r="P208" s="131">
        <f>'Pályáztatási szakasz'!BD209</f>
        <v>1</v>
      </c>
      <c r="Q208" s="20">
        <f t="shared" si="1049"/>
        <v>0</v>
      </c>
      <c r="R208" s="132"/>
      <c r="S208" s="184">
        <f t="shared" si="1050"/>
        <v>0</v>
      </c>
      <c r="T208" s="40">
        <f>'Pályáztatási szakasz'!W209</f>
        <v>0</v>
      </c>
      <c r="U208" s="249" t="str">
        <f t="shared" si="1051"/>
        <v xml:space="preserve"> </v>
      </c>
      <c r="V208" s="135">
        <f t="shared" si="1052"/>
        <v>0</v>
      </c>
      <c r="W208" s="20">
        <f t="shared" si="1053"/>
        <v>0</v>
      </c>
      <c r="X208" s="21">
        <f t="shared" si="1054"/>
        <v>0</v>
      </c>
      <c r="Y208" s="131">
        <f t="shared" si="1037"/>
        <v>1</v>
      </c>
      <c r="Z208" s="20">
        <f t="shared" si="1055"/>
        <v>0</v>
      </c>
      <c r="AA208" s="132"/>
      <c r="AB208" s="20">
        <f t="shared" si="1056"/>
        <v>0</v>
      </c>
      <c r="AC208" s="133"/>
      <c r="AD208" s="131">
        <f t="shared" si="1057"/>
        <v>1</v>
      </c>
      <c r="AE208" s="20">
        <f t="shared" si="1058"/>
        <v>0</v>
      </c>
      <c r="AF208" s="132"/>
      <c r="AG208" s="134">
        <f t="shared" si="1059"/>
        <v>0</v>
      </c>
      <c r="AH208" s="80">
        <f t="shared" si="1060"/>
        <v>0</v>
      </c>
      <c r="AI208" s="249" t="str">
        <f t="shared" si="1061"/>
        <v xml:space="preserve"> </v>
      </c>
      <c r="AJ208" s="135">
        <f t="shared" si="1062"/>
        <v>0</v>
      </c>
      <c r="AK208" s="20">
        <f t="shared" si="1063"/>
        <v>0</v>
      </c>
      <c r="AL208" s="21">
        <f t="shared" si="1064"/>
        <v>0</v>
      </c>
      <c r="AM208" s="131">
        <f t="shared" si="1038"/>
        <v>1</v>
      </c>
      <c r="AN208" s="20">
        <f t="shared" si="1065"/>
        <v>0</v>
      </c>
      <c r="AO208" s="132"/>
      <c r="AP208" s="20">
        <f t="shared" si="1066"/>
        <v>0</v>
      </c>
      <c r="AQ208" s="133"/>
      <c r="AR208" s="131">
        <f t="shared" si="1067"/>
        <v>1</v>
      </c>
      <c r="AS208" s="20">
        <f t="shared" si="1068"/>
        <v>0</v>
      </c>
      <c r="AT208" s="132"/>
      <c r="AU208" s="134">
        <f t="shared" si="1069"/>
        <v>0</v>
      </c>
      <c r="AV208" s="80">
        <f t="shared" si="1070"/>
        <v>0</v>
      </c>
      <c r="AW208" s="249" t="str">
        <f t="shared" si="1071"/>
        <v xml:space="preserve"> </v>
      </c>
      <c r="AX208" s="135">
        <f t="shared" si="1072"/>
        <v>0</v>
      </c>
      <c r="AY208" s="20">
        <f t="shared" si="1073"/>
        <v>0</v>
      </c>
      <c r="AZ208" s="21">
        <f t="shared" si="1074"/>
        <v>0</v>
      </c>
      <c r="BA208" s="131">
        <f t="shared" si="1039"/>
        <v>1</v>
      </c>
      <c r="BB208" s="20">
        <f t="shared" si="1075"/>
        <v>0</v>
      </c>
      <c r="BC208" s="132"/>
      <c r="BD208" s="20">
        <f t="shared" si="1076"/>
        <v>0</v>
      </c>
      <c r="BE208" s="133"/>
      <c r="BF208" s="131">
        <f t="shared" si="1077"/>
        <v>1</v>
      </c>
      <c r="BG208" s="20">
        <f t="shared" si="1078"/>
        <v>0</v>
      </c>
      <c r="BH208" s="132"/>
      <c r="BI208" s="134">
        <f t="shared" si="1079"/>
        <v>0</v>
      </c>
      <c r="BJ208" s="80">
        <f t="shared" si="1080"/>
        <v>0</v>
      </c>
      <c r="BK208" s="249" t="str">
        <f t="shared" si="1081"/>
        <v xml:space="preserve"> </v>
      </c>
      <c r="BL208" s="135">
        <f t="shared" si="1082"/>
        <v>0</v>
      </c>
      <c r="BM208" s="20">
        <f t="shared" si="1083"/>
        <v>0</v>
      </c>
      <c r="BN208" s="21">
        <f t="shared" si="1084"/>
        <v>0</v>
      </c>
      <c r="BO208" s="131">
        <f t="shared" si="1040"/>
        <v>1</v>
      </c>
      <c r="BP208" s="20">
        <f t="shared" si="1085"/>
        <v>0</v>
      </c>
      <c r="BQ208" s="132"/>
      <c r="BR208" s="20">
        <f t="shared" si="1086"/>
        <v>0</v>
      </c>
      <c r="BS208" s="133"/>
      <c r="BT208" s="131">
        <f t="shared" si="1087"/>
        <v>1</v>
      </c>
      <c r="BU208" s="20">
        <f t="shared" si="1088"/>
        <v>0</v>
      </c>
      <c r="BV208" s="132"/>
      <c r="BW208" s="134">
        <f t="shared" si="1089"/>
        <v>0</v>
      </c>
      <c r="BX208" s="80">
        <f t="shared" si="1090"/>
        <v>0</v>
      </c>
      <c r="BY208" s="249" t="str">
        <f t="shared" si="1091"/>
        <v xml:space="preserve"> </v>
      </c>
      <c r="BZ208" s="135">
        <f t="shared" si="1092"/>
        <v>0</v>
      </c>
      <c r="CA208" s="20">
        <f t="shared" si="1093"/>
        <v>0</v>
      </c>
      <c r="CB208" s="21">
        <f t="shared" si="1094"/>
        <v>0</v>
      </c>
      <c r="CC208" s="131">
        <f t="shared" si="1041"/>
        <v>1</v>
      </c>
      <c r="CD208" s="20">
        <f t="shared" si="1095"/>
        <v>0</v>
      </c>
      <c r="CE208" s="132"/>
      <c r="CF208" s="20">
        <f t="shared" si="1096"/>
        <v>0</v>
      </c>
      <c r="CG208" s="133"/>
      <c r="CH208" s="131">
        <f t="shared" si="1097"/>
        <v>1</v>
      </c>
      <c r="CI208" s="20">
        <f t="shared" si="1098"/>
        <v>0</v>
      </c>
      <c r="CJ208" s="132"/>
      <c r="CK208" s="134">
        <f t="shared" si="1099"/>
        <v>0</v>
      </c>
      <c r="CL208" s="80">
        <f t="shared" si="1100"/>
        <v>0</v>
      </c>
      <c r="CM208" s="249" t="str">
        <f t="shared" si="1101"/>
        <v xml:space="preserve"> </v>
      </c>
      <c r="CN208" s="135">
        <f t="shared" si="1102"/>
        <v>0</v>
      </c>
      <c r="CO208" s="20">
        <f t="shared" si="1103"/>
        <v>0</v>
      </c>
      <c r="CP208" s="21">
        <f t="shared" si="1104"/>
        <v>0</v>
      </c>
      <c r="CQ208" s="131">
        <f t="shared" si="1042"/>
        <v>1</v>
      </c>
      <c r="CR208" s="20">
        <f t="shared" si="1105"/>
        <v>0</v>
      </c>
      <c r="CS208" s="132"/>
      <c r="CT208" s="20">
        <f t="shared" si="1106"/>
        <v>0</v>
      </c>
      <c r="CU208" s="133"/>
      <c r="CV208" s="131">
        <f t="shared" si="1107"/>
        <v>1</v>
      </c>
      <c r="CW208" s="20">
        <f t="shared" si="1108"/>
        <v>0</v>
      </c>
      <c r="CX208" s="132"/>
      <c r="CY208" s="134">
        <f t="shared" si="1109"/>
        <v>0</v>
      </c>
      <c r="CZ208" s="80">
        <f t="shared" si="1110"/>
        <v>0</v>
      </c>
      <c r="DA208" s="249" t="str">
        <f t="shared" si="1111"/>
        <v xml:space="preserve"> </v>
      </c>
      <c r="DB208" s="135">
        <f t="shared" si="1112"/>
        <v>0</v>
      </c>
      <c r="DC208" s="20">
        <f t="shared" si="1113"/>
        <v>0</v>
      </c>
      <c r="DD208" s="21">
        <f t="shared" si="1114"/>
        <v>0</v>
      </c>
      <c r="DE208" s="131">
        <f t="shared" si="1043"/>
        <v>1</v>
      </c>
      <c r="DF208" s="20">
        <f t="shared" si="1115"/>
        <v>0</v>
      </c>
      <c r="DG208" s="132"/>
      <c r="DH208" s="20">
        <f t="shared" si="1116"/>
        <v>0</v>
      </c>
      <c r="DI208" s="133"/>
      <c r="DJ208" s="131">
        <f t="shared" si="1117"/>
        <v>1</v>
      </c>
      <c r="DK208" s="20">
        <f t="shared" si="1118"/>
        <v>0</v>
      </c>
      <c r="DL208" s="132"/>
      <c r="DM208" s="134">
        <f t="shared" si="1119"/>
        <v>0</v>
      </c>
      <c r="DN208" s="80">
        <f t="shared" si="1120"/>
        <v>0</v>
      </c>
      <c r="DO208" s="249" t="str">
        <f t="shared" si="1121"/>
        <v xml:space="preserve"> </v>
      </c>
      <c r="DP208" s="135">
        <f t="shared" si="1122"/>
        <v>0</v>
      </c>
      <c r="DQ208" s="20">
        <f t="shared" si="1123"/>
        <v>0</v>
      </c>
      <c r="DR208" s="21">
        <f t="shared" si="1124"/>
        <v>0</v>
      </c>
      <c r="DS208" s="131">
        <f t="shared" si="1044"/>
        <v>1</v>
      </c>
      <c r="DT208" s="20">
        <f t="shared" si="1125"/>
        <v>0</v>
      </c>
      <c r="DU208" s="132"/>
      <c r="DV208" s="20">
        <f t="shared" si="1126"/>
        <v>0</v>
      </c>
      <c r="DW208" s="133"/>
      <c r="DX208" s="131">
        <f t="shared" si="1127"/>
        <v>1</v>
      </c>
      <c r="DY208" s="20">
        <f t="shared" si="1128"/>
        <v>0</v>
      </c>
      <c r="DZ208" s="132"/>
      <c r="EA208" s="134">
        <f t="shared" si="1129"/>
        <v>0</v>
      </c>
      <c r="EB208" s="80">
        <f t="shared" si="1130"/>
        <v>0</v>
      </c>
      <c r="EC208" s="249" t="str">
        <f t="shared" si="1131"/>
        <v xml:space="preserve"> </v>
      </c>
      <c r="ED208" s="135">
        <f t="shared" si="1132"/>
        <v>0</v>
      </c>
      <c r="EE208" s="20">
        <f t="shared" si="1133"/>
        <v>0</v>
      </c>
      <c r="EF208" s="21">
        <f t="shared" si="1134"/>
        <v>0</v>
      </c>
      <c r="EG208" s="131">
        <f t="shared" si="1045"/>
        <v>1</v>
      </c>
      <c r="EH208" s="20">
        <f t="shared" si="1135"/>
        <v>0</v>
      </c>
      <c r="EI208" s="132"/>
      <c r="EJ208" s="20">
        <f t="shared" si="1136"/>
        <v>0</v>
      </c>
      <c r="EK208" s="133"/>
      <c r="EL208" s="131">
        <f t="shared" si="1137"/>
        <v>1</v>
      </c>
      <c r="EM208" s="20">
        <f t="shared" si="1138"/>
        <v>0</v>
      </c>
      <c r="EN208" s="132"/>
      <c r="EO208" s="134">
        <f t="shared" si="1139"/>
        <v>0</v>
      </c>
      <c r="EP208" s="80">
        <f t="shared" si="1140"/>
        <v>0</v>
      </c>
      <c r="EQ208" s="249" t="str">
        <f t="shared" si="1141"/>
        <v xml:space="preserve"> </v>
      </c>
      <c r="ER208" s="135">
        <f t="shared" si="1142"/>
        <v>0</v>
      </c>
      <c r="ES208" s="20">
        <f t="shared" si="1143"/>
        <v>0</v>
      </c>
      <c r="ET208" s="21">
        <f t="shared" si="1144"/>
        <v>0</v>
      </c>
      <c r="EU208" s="131">
        <f t="shared" si="1046"/>
        <v>1</v>
      </c>
      <c r="EV208" s="20">
        <f t="shared" si="1145"/>
        <v>0</v>
      </c>
      <c r="EW208" s="132"/>
      <c r="EX208" s="20">
        <f t="shared" si="1146"/>
        <v>0</v>
      </c>
      <c r="EY208" s="133"/>
      <c r="EZ208" s="131">
        <f t="shared" si="1147"/>
        <v>1</v>
      </c>
      <c r="FA208" s="20">
        <f t="shared" si="1148"/>
        <v>0</v>
      </c>
      <c r="FB208" s="132"/>
      <c r="FC208" s="134">
        <f t="shared" si="1149"/>
        <v>0</v>
      </c>
      <c r="FD208" s="80">
        <f t="shared" si="1150"/>
        <v>0</v>
      </c>
      <c r="FE208" s="249" t="str">
        <f t="shared" si="1151"/>
        <v xml:space="preserve"> </v>
      </c>
      <c r="FO208" s="129" t="str">
        <f t="shared" si="1035"/>
        <v>C/II</v>
      </c>
    </row>
    <row r="209" spans="2:171" x14ac:dyDescent="0.25">
      <c r="B209" s="130" t="s">
        <v>353</v>
      </c>
      <c r="C209" s="121"/>
      <c r="D209" s="241"/>
      <c r="E209" s="416" t="str">
        <f>'Pályáztatási szakasz'!E210:F210</f>
        <v>Költségelem megnevezés…</v>
      </c>
      <c r="F209" s="416"/>
      <c r="G209" s="250">
        <f>'Pályáztatási szakasz'!G210</f>
        <v>0</v>
      </c>
      <c r="H209" s="251">
        <f>'Pályáztatási szakasz'!AT210</f>
        <v>0</v>
      </c>
      <c r="I209" s="20">
        <f>'Pályáztatási szakasz'!AW210</f>
        <v>0</v>
      </c>
      <c r="J209" s="67">
        <f t="shared" si="1036"/>
        <v>0</v>
      </c>
      <c r="K209" s="131">
        <f>'Pályáztatási szakasz'!AY210</f>
        <v>1</v>
      </c>
      <c r="L209" s="20">
        <f t="shared" si="1047"/>
        <v>0</v>
      </c>
      <c r="M209" s="132"/>
      <c r="N209" s="20">
        <f t="shared" si="1048"/>
        <v>0</v>
      </c>
      <c r="O209" s="133"/>
      <c r="P209" s="131">
        <f>'Pályáztatási szakasz'!BD210</f>
        <v>1</v>
      </c>
      <c r="Q209" s="20">
        <f t="shared" si="1049"/>
        <v>0</v>
      </c>
      <c r="R209" s="132"/>
      <c r="S209" s="184">
        <f t="shared" si="1050"/>
        <v>0</v>
      </c>
      <c r="T209" s="40">
        <f>'Pályáztatási szakasz'!W210</f>
        <v>0</v>
      </c>
      <c r="U209" s="249" t="str">
        <f t="shared" si="1051"/>
        <v xml:space="preserve"> </v>
      </c>
      <c r="V209" s="135">
        <f t="shared" si="1052"/>
        <v>0</v>
      </c>
      <c r="W209" s="20">
        <f t="shared" si="1053"/>
        <v>0</v>
      </c>
      <c r="X209" s="21">
        <f t="shared" si="1054"/>
        <v>0</v>
      </c>
      <c r="Y209" s="131">
        <f t="shared" si="1037"/>
        <v>1</v>
      </c>
      <c r="Z209" s="20">
        <f t="shared" si="1055"/>
        <v>0</v>
      </c>
      <c r="AA209" s="132"/>
      <c r="AB209" s="20">
        <f t="shared" si="1056"/>
        <v>0</v>
      </c>
      <c r="AC209" s="133"/>
      <c r="AD209" s="131">
        <f t="shared" si="1057"/>
        <v>1</v>
      </c>
      <c r="AE209" s="20">
        <f t="shared" si="1058"/>
        <v>0</v>
      </c>
      <c r="AF209" s="132"/>
      <c r="AG209" s="134">
        <f t="shared" si="1059"/>
        <v>0</v>
      </c>
      <c r="AH209" s="80">
        <f t="shared" si="1060"/>
        <v>0</v>
      </c>
      <c r="AI209" s="249" t="str">
        <f t="shared" si="1061"/>
        <v xml:space="preserve"> </v>
      </c>
      <c r="AJ209" s="135">
        <f t="shared" si="1062"/>
        <v>0</v>
      </c>
      <c r="AK209" s="20">
        <f t="shared" si="1063"/>
        <v>0</v>
      </c>
      <c r="AL209" s="21">
        <f t="shared" si="1064"/>
        <v>0</v>
      </c>
      <c r="AM209" s="131">
        <f t="shared" si="1038"/>
        <v>1</v>
      </c>
      <c r="AN209" s="20">
        <f t="shared" si="1065"/>
        <v>0</v>
      </c>
      <c r="AO209" s="132"/>
      <c r="AP209" s="20">
        <f t="shared" si="1066"/>
        <v>0</v>
      </c>
      <c r="AQ209" s="133"/>
      <c r="AR209" s="131">
        <f t="shared" si="1067"/>
        <v>1</v>
      </c>
      <c r="AS209" s="20">
        <f t="shared" si="1068"/>
        <v>0</v>
      </c>
      <c r="AT209" s="132"/>
      <c r="AU209" s="134">
        <f t="shared" si="1069"/>
        <v>0</v>
      </c>
      <c r="AV209" s="80">
        <f t="shared" si="1070"/>
        <v>0</v>
      </c>
      <c r="AW209" s="249" t="str">
        <f t="shared" si="1071"/>
        <v xml:space="preserve"> </v>
      </c>
      <c r="AX209" s="135">
        <f t="shared" si="1072"/>
        <v>0</v>
      </c>
      <c r="AY209" s="20">
        <f t="shared" si="1073"/>
        <v>0</v>
      </c>
      <c r="AZ209" s="21">
        <f t="shared" si="1074"/>
        <v>0</v>
      </c>
      <c r="BA209" s="131">
        <f t="shared" si="1039"/>
        <v>1</v>
      </c>
      <c r="BB209" s="20">
        <f t="shared" si="1075"/>
        <v>0</v>
      </c>
      <c r="BC209" s="132"/>
      <c r="BD209" s="20">
        <f t="shared" si="1076"/>
        <v>0</v>
      </c>
      <c r="BE209" s="133"/>
      <c r="BF209" s="131">
        <f t="shared" si="1077"/>
        <v>1</v>
      </c>
      <c r="BG209" s="20">
        <f t="shared" si="1078"/>
        <v>0</v>
      </c>
      <c r="BH209" s="132"/>
      <c r="BI209" s="134">
        <f t="shared" si="1079"/>
        <v>0</v>
      </c>
      <c r="BJ209" s="80">
        <f t="shared" si="1080"/>
        <v>0</v>
      </c>
      <c r="BK209" s="249" t="str">
        <f t="shared" si="1081"/>
        <v xml:space="preserve"> </v>
      </c>
      <c r="BL209" s="135">
        <f t="shared" si="1082"/>
        <v>0</v>
      </c>
      <c r="BM209" s="20">
        <f t="shared" si="1083"/>
        <v>0</v>
      </c>
      <c r="BN209" s="21">
        <f t="shared" si="1084"/>
        <v>0</v>
      </c>
      <c r="BO209" s="131">
        <f t="shared" si="1040"/>
        <v>1</v>
      </c>
      <c r="BP209" s="20">
        <f t="shared" si="1085"/>
        <v>0</v>
      </c>
      <c r="BQ209" s="132"/>
      <c r="BR209" s="20">
        <f t="shared" si="1086"/>
        <v>0</v>
      </c>
      <c r="BS209" s="133"/>
      <c r="BT209" s="131">
        <f t="shared" si="1087"/>
        <v>1</v>
      </c>
      <c r="BU209" s="20">
        <f t="shared" si="1088"/>
        <v>0</v>
      </c>
      <c r="BV209" s="132"/>
      <c r="BW209" s="134">
        <f t="shared" si="1089"/>
        <v>0</v>
      </c>
      <c r="BX209" s="80">
        <f t="shared" si="1090"/>
        <v>0</v>
      </c>
      <c r="BY209" s="249" t="str">
        <f t="shared" si="1091"/>
        <v xml:space="preserve"> </v>
      </c>
      <c r="BZ209" s="135">
        <f t="shared" si="1092"/>
        <v>0</v>
      </c>
      <c r="CA209" s="20">
        <f t="shared" si="1093"/>
        <v>0</v>
      </c>
      <c r="CB209" s="21">
        <f t="shared" si="1094"/>
        <v>0</v>
      </c>
      <c r="CC209" s="131">
        <f t="shared" si="1041"/>
        <v>1</v>
      </c>
      <c r="CD209" s="20">
        <f t="shared" si="1095"/>
        <v>0</v>
      </c>
      <c r="CE209" s="132"/>
      <c r="CF209" s="20">
        <f t="shared" si="1096"/>
        <v>0</v>
      </c>
      <c r="CG209" s="133"/>
      <c r="CH209" s="131">
        <f t="shared" si="1097"/>
        <v>1</v>
      </c>
      <c r="CI209" s="20">
        <f t="shared" si="1098"/>
        <v>0</v>
      </c>
      <c r="CJ209" s="132"/>
      <c r="CK209" s="134">
        <f t="shared" si="1099"/>
        <v>0</v>
      </c>
      <c r="CL209" s="80">
        <f t="shared" si="1100"/>
        <v>0</v>
      </c>
      <c r="CM209" s="249" t="str">
        <f t="shared" si="1101"/>
        <v xml:space="preserve"> </v>
      </c>
      <c r="CN209" s="135">
        <f t="shared" si="1102"/>
        <v>0</v>
      </c>
      <c r="CO209" s="20">
        <f t="shared" si="1103"/>
        <v>0</v>
      </c>
      <c r="CP209" s="21">
        <f t="shared" si="1104"/>
        <v>0</v>
      </c>
      <c r="CQ209" s="131">
        <f t="shared" si="1042"/>
        <v>1</v>
      </c>
      <c r="CR209" s="20">
        <f t="shared" si="1105"/>
        <v>0</v>
      </c>
      <c r="CS209" s="132"/>
      <c r="CT209" s="20">
        <f t="shared" si="1106"/>
        <v>0</v>
      </c>
      <c r="CU209" s="133"/>
      <c r="CV209" s="131">
        <f t="shared" si="1107"/>
        <v>1</v>
      </c>
      <c r="CW209" s="20">
        <f t="shared" si="1108"/>
        <v>0</v>
      </c>
      <c r="CX209" s="132"/>
      <c r="CY209" s="134">
        <f t="shared" si="1109"/>
        <v>0</v>
      </c>
      <c r="CZ209" s="80">
        <f t="shared" si="1110"/>
        <v>0</v>
      </c>
      <c r="DA209" s="249" t="str">
        <f t="shared" si="1111"/>
        <v xml:space="preserve"> </v>
      </c>
      <c r="DB209" s="135">
        <f t="shared" si="1112"/>
        <v>0</v>
      </c>
      <c r="DC209" s="20">
        <f t="shared" si="1113"/>
        <v>0</v>
      </c>
      <c r="DD209" s="21">
        <f t="shared" si="1114"/>
        <v>0</v>
      </c>
      <c r="DE209" s="131">
        <f t="shared" si="1043"/>
        <v>1</v>
      </c>
      <c r="DF209" s="20">
        <f t="shared" si="1115"/>
        <v>0</v>
      </c>
      <c r="DG209" s="132"/>
      <c r="DH209" s="20">
        <f t="shared" si="1116"/>
        <v>0</v>
      </c>
      <c r="DI209" s="133"/>
      <c r="DJ209" s="131">
        <f t="shared" si="1117"/>
        <v>1</v>
      </c>
      <c r="DK209" s="20">
        <f t="shared" si="1118"/>
        <v>0</v>
      </c>
      <c r="DL209" s="132"/>
      <c r="DM209" s="134">
        <f t="shared" si="1119"/>
        <v>0</v>
      </c>
      <c r="DN209" s="80">
        <f t="shared" si="1120"/>
        <v>0</v>
      </c>
      <c r="DO209" s="249" t="str">
        <f t="shared" si="1121"/>
        <v xml:space="preserve"> </v>
      </c>
      <c r="DP209" s="135">
        <f t="shared" si="1122"/>
        <v>0</v>
      </c>
      <c r="DQ209" s="20">
        <f t="shared" si="1123"/>
        <v>0</v>
      </c>
      <c r="DR209" s="21">
        <f t="shared" si="1124"/>
        <v>0</v>
      </c>
      <c r="DS209" s="131">
        <f t="shared" si="1044"/>
        <v>1</v>
      </c>
      <c r="DT209" s="20">
        <f t="shared" si="1125"/>
        <v>0</v>
      </c>
      <c r="DU209" s="132"/>
      <c r="DV209" s="20">
        <f t="shared" si="1126"/>
        <v>0</v>
      </c>
      <c r="DW209" s="133"/>
      <c r="DX209" s="131">
        <f t="shared" si="1127"/>
        <v>1</v>
      </c>
      <c r="DY209" s="20">
        <f t="shared" si="1128"/>
        <v>0</v>
      </c>
      <c r="DZ209" s="132"/>
      <c r="EA209" s="134">
        <f t="shared" si="1129"/>
        <v>0</v>
      </c>
      <c r="EB209" s="80">
        <f t="shared" si="1130"/>
        <v>0</v>
      </c>
      <c r="EC209" s="249" t="str">
        <f t="shared" si="1131"/>
        <v xml:space="preserve"> </v>
      </c>
      <c r="ED209" s="135">
        <f t="shared" si="1132"/>
        <v>0</v>
      </c>
      <c r="EE209" s="20">
        <f t="shared" si="1133"/>
        <v>0</v>
      </c>
      <c r="EF209" s="21">
        <f t="shared" si="1134"/>
        <v>0</v>
      </c>
      <c r="EG209" s="131">
        <f t="shared" si="1045"/>
        <v>1</v>
      </c>
      <c r="EH209" s="20">
        <f t="shared" si="1135"/>
        <v>0</v>
      </c>
      <c r="EI209" s="132"/>
      <c r="EJ209" s="20">
        <f t="shared" si="1136"/>
        <v>0</v>
      </c>
      <c r="EK209" s="133"/>
      <c r="EL209" s="131">
        <f t="shared" si="1137"/>
        <v>1</v>
      </c>
      <c r="EM209" s="20">
        <f t="shared" si="1138"/>
        <v>0</v>
      </c>
      <c r="EN209" s="132"/>
      <c r="EO209" s="134">
        <f t="shared" si="1139"/>
        <v>0</v>
      </c>
      <c r="EP209" s="80">
        <f t="shared" si="1140"/>
        <v>0</v>
      </c>
      <c r="EQ209" s="249" t="str">
        <f t="shared" si="1141"/>
        <v xml:space="preserve"> </v>
      </c>
      <c r="ER209" s="135">
        <f t="shared" si="1142"/>
        <v>0</v>
      </c>
      <c r="ES209" s="20">
        <f t="shared" si="1143"/>
        <v>0</v>
      </c>
      <c r="ET209" s="21">
        <f t="shared" si="1144"/>
        <v>0</v>
      </c>
      <c r="EU209" s="131">
        <f t="shared" si="1046"/>
        <v>1</v>
      </c>
      <c r="EV209" s="20">
        <f t="shared" si="1145"/>
        <v>0</v>
      </c>
      <c r="EW209" s="132"/>
      <c r="EX209" s="20">
        <f t="shared" si="1146"/>
        <v>0</v>
      </c>
      <c r="EY209" s="133"/>
      <c r="EZ209" s="131">
        <f t="shared" si="1147"/>
        <v>1</v>
      </c>
      <c r="FA209" s="20">
        <f t="shared" si="1148"/>
        <v>0</v>
      </c>
      <c r="FB209" s="132"/>
      <c r="FC209" s="134">
        <f t="shared" si="1149"/>
        <v>0</v>
      </c>
      <c r="FD209" s="80">
        <f t="shared" si="1150"/>
        <v>0</v>
      </c>
      <c r="FE209" s="249" t="str">
        <f t="shared" si="1151"/>
        <v xml:space="preserve"> </v>
      </c>
      <c r="FO209" s="129" t="str">
        <f t="shared" ref="FO209:FO219" si="1152">+IF(LEFT(RIGHT(B209,3),1)="/",SUBSTITUTE(B209,RIGHT(B209,3),""),"")</f>
        <v>C/II</v>
      </c>
    </row>
    <row r="210" spans="2:171" x14ac:dyDescent="0.25">
      <c r="B210" s="130" t="s">
        <v>354</v>
      </c>
      <c r="C210" s="121"/>
      <c r="D210" s="241"/>
      <c r="E210" s="416" t="str">
        <f>'Pályáztatási szakasz'!E211:F211</f>
        <v>Költségelem megnevezés…</v>
      </c>
      <c r="F210" s="416"/>
      <c r="G210" s="250">
        <f>'Pályáztatási szakasz'!G211</f>
        <v>0</v>
      </c>
      <c r="H210" s="251">
        <f>'Pályáztatási szakasz'!AT211</f>
        <v>0</v>
      </c>
      <c r="I210" s="20">
        <f>'Pályáztatási szakasz'!AW211</f>
        <v>0</v>
      </c>
      <c r="J210" s="67">
        <f t="shared" si="1036"/>
        <v>0</v>
      </c>
      <c r="K210" s="131">
        <f>'Pályáztatási szakasz'!AY211</f>
        <v>1</v>
      </c>
      <c r="L210" s="20">
        <f t="shared" si="1047"/>
        <v>0</v>
      </c>
      <c r="M210" s="132"/>
      <c r="N210" s="20">
        <f t="shared" si="1048"/>
        <v>0</v>
      </c>
      <c r="O210" s="133"/>
      <c r="P210" s="131">
        <f>'Pályáztatási szakasz'!BD211</f>
        <v>1</v>
      </c>
      <c r="Q210" s="20">
        <f t="shared" si="1049"/>
        <v>0</v>
      </c>
      <c r="R210" s="132"/>
      <c r="S210" s="184">
        <f t="shared" si="1050"/>
        <v>0</v>
      </c>
      <c r="T210" s="40">
        <f>'Pályáztatási szakasz'!W211</f>
        <v>0</v>
      </c>
      <c r="U210" s="249" t="str">
        <f t="shared" si="1051"/>
        <v xml:space="preserve"> </v>
      </c>
      <c r="V210" s="135">
        <f t="shared" si="1052"/>
        <v>0</v>
      </c>
      <c r="W210" s="20">
        <f t="shared" si="1053"/>
        <v>0</v>
      </c>
      <c r="X210" s="21">
        <f t="shared" si="1054"/>
        <v>0</v>
      </c>
      <c r="Y210" s="131">
        <f t="shared" si="1037"/>
        <v>1</v>
      </c>
      <c r="Z210" s="20">
        <f t="shared" si="1055"/>
        <v>0</v>
      </c>
      <c r="AA210" s="132"/>
      <c r="AB210" s="20">
        <f t="shared" si="1056"/>
        <v>0</v>
      </c>
      <c r="AC210" s="133"/>
      <c r="AD210" s="131">
        <f t="shared" si="1057"/>
        <v>1</v>
      </c>
      <c r="AE210" s="20">
        <f t="shared" si="1058"/>
        <v>0</v>
      </c>
      <c r="AF210" s="132"/>
      <c r="AG210" s="134">
        <f t="shared" si="1059"/>
        <v>0</v>
      </c>
      <c r="AH210" s="80">
        <f t="shared" si="1060"/>
        <v>0</v>
      </c>
      <c r="AI210" s="249" t="str">
        <f t="shared" si="1061"/>
        <v xml:space="preserve"> </v>
      </c>
      <c r="AJ210" s="135">
        <f t="shared" si="1062"/>
        <v>0</v>
      </c>
      <c r="AK210" s="20">
        <f t="shared" si="1063"/>
        <v>0</v>
      </c>
      <c r="AL210" s="21">
        <f t="shared" si="1064"/>
        <v>0</v>
      </c>
      <c r="AM210" s="131">
        <f t="shared" si="1038"/>
        <v>1</v>
      </c>
      <c r="AN210" s="20">
        <f t="shared" si="1065"/>
        <v>0</v>
      </c>
      <c r="AO210" s="132"/>
      <c r="AP210" s="20">
        <f t="shared" si="1066"/>
        <v>0</v>
      </c>
      <c r="AQ210" s="133"/>
      <c r="AR210" s="131">
        <f t="shared" si="1067"/>
        <v>1</v>
      </c>
      <c r="AS210" s="20">
        <f t="shared" si="1068"/>
        <v>0</v>
      </c>
      <c r="AT210" s="132"/>
      <c r="AU210" s="134">
        <f t="shared" si="1069"/>
        <v>0</v>
      </c>
      <c r="AV210" s="80">
        <f t="shared" si="1070"/>
        <v>0</v>
      </c>
      <c r="AW210" s="249" t="str">
        <f t="shared" si="1071"/>
        <v xml:space="preserve"> </v>
      </c>
      <c r="AX210" s="135">
        <f t="shared" si="1072"/>
        <v>0</v>
      </c>
      <c r="AY210" s="20">
        <f t="shared" si="1073"/>
        <v>0</v>
      </c>
      <c r="AZ210" s="21">
        <f t="shared" si="1074"/>
        <v>0</v>
      </c>
      <c r="BA210" s="131">
        <f t="shared" si="1039"/>
        <v>1</v>
      </c>
      <c r="BB210" s="20">
        <f t="shared" si="1075"/>
        <v>0</v>
      </c>
      <c r="BC210" s="132"/>
      <c r="BD210" s="20">
        <f t="shared" si="1076"/>
        <v>0</v>
      </c>
      <c r="BE210" s="133"/>
      <c r="BF210" s="131">
        <f t="shared" si="1077"/>
        <v>1</v>
      </c>
      <c r="BG210" s="20">
        <f t="shared" si="1078"/>
        <v>0</v>
      </c>
      <c r="BH210" s="132"/>
      <c r="BI210" s="134">
        <f t="shared" si="1079"/>
        <v>0</v>
      </c>
      <c r="BJ210" s="80">
        <f t="shared" si="1080"/>
        <v>0</v>
      </c>
      <c r="BK210" s="249" t="str">
        <f t="shared" si="1081"/>
        <v xml:space="preserve"> </v>
      </c>
      <c r="BL210" s="135">
        <f t="shared" si="1082"/>
        <v>0</v>
      </c>
      <c r="BM210" s="20">
        <f t="shared" si="1083"/>
        <v>0</v>
      </c>
      <c r="BN210" s="21">
        <f t="shared" si="1084"/>
        <v>0</v>
      </c>
      <c r="BO210" s="131">
        <f t="shared" si="1040"/>
        <v>1</v>
      </c>
      <c r="BP210" s="20">
        <f t="shared" si="1085"/>
        <v>0</v>
      </c>
      <c r="BQ210" s="132"/>
      <c r="BR210" s="20">
        <f t="shared" si="1086"/>
        <v>0</v>
      </c>
      <c r="BS210" s="133"/>
      <c r="BT210" s="131">
        <f t="shared" si="1087"/>
        <v>1</v>
      </c>
      <c r="BU210" s="20">
        <f t="shared" si="1088"/>
        <v>0</v>
      </c>
      <c r="BV210" s="132"/>
      <c r="BW210" s="134">
        <f t="shared" si="1089"/>
        <v>0</v>
      </c>
      <c r="BX210" s="80">
        <f t="shared" si="1090"/>
        <v>0</v>
      </c>
      <c r="BY210" s="249" t="str">
        <f t="shared" si="1091"/>
        <v xml:space="preserve"> </v>
      </c>
      <c r="BZ210" s="135">
        <f t="shared" si="1092"/>
        <v>0</v>
      </c>
      <c r="CA210" s="20">
        <f t="shared" si="1093"/>
        <v>0</v>
      </c>
      <c r="CB210" s="21">
        <f t="shared" si="1094"/>
        <v>0</v>
      </c>
      <c r="CC210" s="131">
        <f t="shared" si="1041"/>
        <v>1</v>
      </c>
      <c r="CD210" s="20">
        <f t="shared" si="1095"/>
        <v>0</v>
      </c>
      <c r="CE210" s="132"/>
      <c r="CF210" s="20">
        <f t="shared" si="1096"/>
        <v>0</v>
      </c>
      <c r="CG210" s="133"/>
      <c r="CH210" s="131">
        <f t="shared" si="1097"/>
        <v>1</v>
      </c>
      <c r="CI210" s="20">
        <f t="shared" si="1098"/>
        <v>0</v>
      </c>
      <c r="CJ210" s="132"/>
      <c r="CK210" s="134">
        <f t="shared" si="1099"/>
        <v>0</v>
      </c>
      <c r="CL210" s="80">
        <f t="shared" si="1100"/>
        <v>0</v>
      </c>
      <c r="CM210" s="249" t="str">
        <f t="shared" si="1101"/>
        <v xml:space="preserve"> </v>
      </c>
      <c r="CN210" s="135">
        <f t="shared" si="1102"/>
        <v>0</v>
      </c>
      <c r="CO210" s="20">
        <f t="shared" si="1103"/>
        <v>0</v>
      </c>
      <c r="CP210" s="21">
        <f t="shared" si="1104"/>
        <v>0</v>
      </c>
      <c r="CQ210" s="131">
        <f t="shared" si="1042"/>
        <v>1</v>
      </c>
      <c r="CR210" s="20">
        <f t="shared" si="1105"/>
        <v>0</v>
      </c>
      <c r="CS210" s="132"/>
      <c r="CT210" s="20">
        <f t="shared" si="1106"/>
        <v>0</v>
      </c>
      <c r="CU210" s="133"/>
      <c r="CV210" s="131">
        <f t="shared" si="1107"/>
        <v>1</v>
      </c>
      <c r="CW210" s="20">
        <f t="shared" si="1108"/>
        <v>0</v>
      </c>
      <c r="CX210" s="132"/>
      <c r="CY210" s="134">
        <f t="shared" si="1109"/>
        <v>0</v>
      </c>
      <c r="CZ210" s="80">
        <f t="shared" si="1110"/>
        <v>0</v>
      </c>
      <c r="DA210" s="249" t="str">
        <f t="shared" si="1111"/>
        <v xml:space="preserve"> </v>
      </c>
      <c r="DB210" s="135">
        <f t="shared" si="1112"/>
        <v>0</v>
      </c>
      <c r="DC210" s="20">
        <f t="shared" si="1113"/>
        <v>0</v>
      </c>
      <c r="DD210" s="21">
        <f t="shared" si="1114"/>
        <v>0</v>
      </c>
      <c r="DE210" s="131">
        <f t="shared" si="1043"/>
        <v>1</v>
      </c>
      <c r="DF210" s="20">
        <f t="shared" si="1115"/>
        <v>0</v>
      </c>
      <c r="DG210" s="132"/>
      <c r="DH210" s="20">
        <f t="shared" si="1116"/>
        <v>0</v>
      </c>
      <c r="DI210" s="133"/>
      <c r="DJ210" s="131">
        <f t="shared" si="1117"/>
        <v>1</v>
      </c>
      <c r="DK210" s="20">
        <f t="shared" si="1118"/>
        <v>0</v>
      </c>
      <c r="DL210" s="132"/>
      <c r="DM210" s="134">
        <f t="shared" si="1119"/>
        <v>0</v>
      </c>
      <c r="DN210" s="80">
        <f t="shared" si="1120"/>
        <v>0</v>
      </c>
      <c r="DO210" s="249" t="str">
        <f t="shared" si="1121"/>
        <v xml:space="preserve"> </v>
      </c>
      <c r="DP210" s="135">
        <f t="shared" si="1122"/>
        <v>0</v>
      </c>
      <c r="DQ210" s="20">
        <f t="shared" si="1123"/>
        <v>0</v>
      </c>
      <c r="DR210" s="21">
        <f t="shared" si="1124"/>
        <v>0</v>
      </c>
      <c r="DS210" s="131">
        <f t="shared" si="1044"/>
        <v>1</v>
      </c>
      <c r="DT210" s="20">
        <f t="shared" si="1125"/>
        <v>0</v>
      </c>
      <c r="DU210" s="132"/>
      <c r="DV210" s="20">
        <f t="shared" si="1126"/>
        <v>0</v>
      </c>
      <c r="DW210" s="133"/>
      <c r="DX210" s="131">
        <f t="shared" si="1127"/>
        <v>1</v>
      </c>
      <c r="DY210" s="20">
        <f t="shared" si="1128"/>
        <v>0</v>
      </c>
      <c r="DZ210" s="132"/>
      <c r="EA210" s="134">
        <f t="shared" si="1129"/>
        <v>0</v>
      </c>
      <c r="EB210" s="80">
        <f t="shared" si="1130"/>
        <v>0</v>
      </c>
      <c r="EC210" s="249" t="str">
        <f t="shared" si="1131"/>
        <v xml:space="preserve"> </v>
      </c>
      <c r="ED210" s="135">
        <f t="shared" si="1132"/>
        <v>0</v>
      </c>
      <c r="EE210" s="20">
        <f t="shared" si="1133"/>
        <v>0</v>
      </c>
      <c r="EF210" s="21">
        <f t="shared" si="1134"/>
        <v>0</v>
      </c>
      <c r="EG210" s="131">
        <f t="shared" si="1045"/>
        <v>1</v>
      </c>
      <c r="EH210" s="20">
        <f t="shared" si="1135"/>
        <v>0</v>
      </c>
      <c r="EI210" s="132"/>
      <c r="EJ210" s="20">
        <f t="shared" si="1136"/>
        <v>0</v>
      </c>
      <c r="EK210" s="133"/>
      <c r="EL210" s="131">
        <f t="shared" si="1137"/>
        <v>1</v>
      </c>
      <c r="EM210" s="20">
        <f t="shared" si="1138"/>
        <v>0</v>
      </c>
      <c r="EN210" s="132"/>
      <c r="EO210" s="134">
        <f t="shared" si="1139"/>
        <v>0</v>
      </c>
      <c r="EP210" s="80">
        <f t="shared" si="1140"/>
        <v>0</v>
      </c>
      <c r="EQ210" s="249" t="str">
        <f t="shared" si="1141"/>
        <v xml:space="preserve"> </v>
      </c>
      <c r="ER210" s="135">
        <f t="shared" si="1142"/>
        <v>0</v>
      </c>
      <c r="ES210" s="20">
        <f t="shared" si="1143"/>
        <v>0</v>
      </c>
      <c r="ET210" s="21">
        <f t="shared" si="1144"/>
        <v>0</v>
      </c>
      <c r="EU210" s="131">
        <f t="shared" si="1046"/>
        <v>1</v>
      </c>
      <c r="EV210" s="20">
        <f t="shared" si="1145"/>
        <v>0</v>
      </c>
      <c r="EW210" s="132"/>
      <c r="EX210" s="20">
        <f t="shared" si="1146"/>
        <v>0</v>
      </c>
      <c r="EY210" s="133"/>
      <c r="EZ210" s="131">
        <f t="shared" si="1147"/>
        <v>1</v>
      </c>
      <c r="FA210" s="20">
        <f t="shared" si="1148"/>
        <v>0</v>
      </c>
      <c r="FB210" s="132"/>
      <c r="FC210" s="134">
        <f t="shared" si="1149"/>
        <v>0</v>
      </c>
      <c r="FD210" s="80">
        <f t="shared" si="1150"/>
        <v>0</v>
      </c>
      <c r="FE210" s="249" t="str">
        <f t="shared" si="1151"/>
        <v xml:space="preserve"> </v>
      </c>
      <c r="FO210" s="129" t="str">
        <f t="shared" si="1152"/>
        <v>C/II</v>
      </c>
    </row>
    <row r="211" spans="2:171" x14ac:dyDescent="0.25">
      <c r="B211" s="130" t="s">
        <v>355</v>
      </c>
      <c r="C211" s="121"/>
      <c r="D211" s="241"/>
      <c r="E211" s="416" t="str">
        <f>'Pályáztatási szakasz'!E212:F212</f>
        <v>Költségelem megnevezés…</v>
      </c>
      <c r="F211" s="416"/>
      <c r="G211" s="250">
        <f>'Pályáztatási szakasz'!G212</f>
        <v>0</v>
      </c>
      <c r="H211" s="251">
        <f>'Pályáztatási szakasz'!AT212</f>
        <v>0</v>
      </c>
      <c r="I211" s="20">
        <f>'Pályáztatási szakasz'!AW212</f>
        <v>0</v>
      </c>
      <c r="J211" s="67">
        <f t="shared" si="1036"/>
        <v>0</v>
      </c>
      <c r="K211" s="131">
        <f>'Pályáztatási szakasz'!AY212</f>
        <v>1</v>
      </c>
      <c r="L211" s="20">
        <f t="shared" si="1047"/>
        <v>0</v>
      </c>
      <c r="M211" s="132"/>
      <c r="N211" s="20">
        <f t="shared" si="1048"/>
        <v>0</v>
      </c>
      <c r="O211" s="133"/>
      <c r="P211" s="131">
        <f>'Pályáztatási szakasz'!BD212</f>
        <v>1</v>
      </c>
      <c r="Q211" s="20">
        <f t="shared" si="1049"/>
        <v>0</v>
      </c>
      <c r="R211" s="132"/>
      <c r="S211" s="184">
        <f t="shared" si="1050"/>
        <v>0</v>
      </c>
      <c r="T211" s="40">
        <f>'Pályáztatási szakasz'!W212</f>
        <v>0</v>
      </c>
      <c r="U211" s="249" t="str">
        <f t="shared" si="1051"/>
        <v xml:space="preserve"> </v>
      </c>
      <c r="V211" s="135">
        <f t="shared" si="1052"/>
        <v>0</v>
      </c>
      <c r="W211" s="20">
        <f t="shared" si="1053"/>
        <v>0</v>
      </c>
      <c r="X211" s="21">
        <f t="shared" si="1054"/>
        <v>0</v>
      </c>
      <c r="Y211" s="131">
        <f t="shared" si="1037"/>
        <v>1</v>
      </c>
      <c r="Z211" s="20">
        <f t="shared" si="1055"/>
        <v>0</v>
      </c>
      <c r="AA211" s="132"/>
      <c r="AB211" s="20">
        <f t="shared" si="1056"/>
        <v>0</v>
      </c>
      <c r="AC211" s="133"/>
      <c r="AD211" s="131">
        <f t="shared" si="1057"/>
        <v>1</v>
      </c>
      <c r="AE211" s="20">
        <f t="shared" si="1058"/>
        <v>0</v>
      </c>
      <c r="AF211" s="132"/>
      <c r="AG211" s="134">
        <f t="shared" si="1059"/>
        <v>0</v>
      </c>
      <c r="AH211" s="80">
        <f t="shared" si="1060"/>
        <v>0</v>
      </c>
      <c r="AI211" s="249" t="str">
        <f t="shared" si="1061"/>
        <v xml:space="preserve"> </v>
      </c>
      <c r="AJ211" s="135">
        <f t="shared" si="1062"/>
        <v>0</v>
      </c>
      <c r="AK211" s="20">
        <f t="shared" si="1063"/>
        <v>0</v>
      </c>
      <c r="AL211" s="21">
        <f t="shared" si="1064"/>
        <v>0</v>
      </c>
      <c r="AM211" s="131">
        <f t="shared" si="1038"/>
        <v>1</v>
      </c>
      <c r="AN211" s="20">
        <f t="shared" si="1065"/>
        <v>0</v>
      </c>
      <c r="AO211" s="132"/>
      <c r="AP211" s="20">
        <f t="shared" si="1066"/>
        <v>0</v>
      </c>
      <c r="AQ211" s="133"/>
      <c r="AR211" s="131">
        <f t="shared" si="1067"/>
        <v>1</v>
      </c>
      <c r="AS211" s="20">
        <f t="shared" si="1068"/>
        <v>0</v>
      </c>
      <c r="AT211" s="132"/>
      <c r="AU211" s="134">
        <f t="shared" si="1069"/>
        <v>0</v>
      </c>
      <c r="AV211" s="80">
        <f t="shared" si="1070"/>
        <v>0</v>
      </c>
      <c r="AW211" s="249" t="str">
        <f t="shared" si="1071"/>
        <v xml:space="preserve"> </v>
      </c>
      <c r="AX211" s="135">
        <f t="shared" si="1072"/>
        <v>0</v>
      </c>
      <c r="AY211" s="20">
        <f t="shared" si="1073"/>
        <v>0</v>
      </c>
      <c r="AZ211" s="21">
        <f t="shared" si="1074"/>
        <v>0</v>
      </c>
      <c r="BA211" s="131">
        <f t="shared" si="1039"/>
        <v>1</v>
      </c>
      <c r="BB211" s="20">
        <f t="shared" si="1075"/>
        <v>0</v>
      </c>
      <c r="BC211" s="132"/>
      <c r="BD211" s="20">
        <f t="shared" si="1076"/>
        <v>0</v>
      </c>
      <c r="BE211" s="133"/>
      <c r="BF211" s="131">
        <f t="shared" si="1077"/>
        <v>1</v>
      </c>
      <c r="BG211" s="20">
        <f t="shared" si="1078"/>
        <v>0</v>
      </c>
      <c r="BH211" s="132"/>
      <c r="BI211" s="134">
        <f t="shared" si="1079"/>
        <v>0</v>
      </c>
      <c r="BJ211" s="80">
        <f t="shared" si="1080"/>
        <v>0</v>
      </c>
      <c r="BK211" s="249" t="str">
        <f t="shared" si="1081"/>
        <v xml:space="preserve"> </v>
      </c>
      <c r="BL211" s="135">
        <f t="shared" si="1082"/>
        <v>0</v>
      </c>
      <c r="BM211" s="20">
        <f t="shared" si="1083"/>
        <v>0</v>
      </c>
      <c r="BN211" s="21">
        <f t="shared" si="1084"/>
        <v>0</v>
      </c>
      <c r="BO211" s="131">
        <f t="shared" si="1040"/>
        <v>1</v>
      </c>
      <c r="BP211" s="20">
        <f t="shared" si="1085"/>
        <v>0</v>
      </c>
      <c r="BQ211" s="132"/>
      <c r="BR211" s="20">
        <f t="shared" si="1086"/>
        <v>0</v>
      </c>
      <c r="BS211" s="133"/>
      <c r="BT211" s="131">
        <f t="shared" si="1087"/>
        <v>1</v>
      </c>
      <c r="BU211" s="20">
        <f t="shared" si="1088"/>
        <v>0</v>
      </c>
      <c r="BV211" s="132"/>
      <c r="BW211" s="134">
        <f t="shared" si="1089"/>
        <v>0</v>
      </c>
      <c r="BX211" s="80">
        <f t="shared" si="1090"/>
        <v>0</v>
      </c>
      <c r="BY211" s="249" t="str">
        <f t="shared" si="1091"/>
        <v xml:space="preserve"> </v>
      </c>
      <c r="BZ211" s="135">
        <f t="shared" si="1092"/>
        <v>0</v>
      </c>
      <c r="CA211" s="20">
        <f t="shared" si="1093"/>
        <v>0</v>
      </c>
      <c r="CB211" s="21">
        <f t="shared" si="1094"/>
        <v>0</v>
      </c>
      <c r="CC211" s="131">
        <f t="shared" si="1041"/>
        <v>1</v>
      </c>
      <c r="CD211" s="20">
        <f t="shared" si="1095"/>
        <v>0</v>
      </c>
      <c r="CE211" s="132"/>
      <c r="CF211" s="20">
        <f t="shared" si="1096"/>
        <v>0</v>
      </c>
      <c r="CG211" s="133"/>
      <c r="CH211" s="131">
        <f t="shared" si="1097"/>
        <v>1</v>
      </c>
      <c r="CI211" s="20">
        <f t="shared" si="1098"/>
        <v>0</v>
      </c>
      <c r="CJ211" s="132"/>
      <c r="CK211" s="134">
        <f t="shared" si="1099"/>
        <v>0</v>
      </c>
      <c r="CL211" s="80">
        <f t="shared" si="1100"/>
        <v>0</v>
      </c>
      <c r="CM211" s="249" t="str">
        <f t="shared" si="1101"/>
        <v xml:space="preserve"> </v>
      </c>
      <c r="CN211" s="135">
        <f t="shared" si="1102"/>
        <v>0</v>
      </c>
      <c r="CO211" s="20">
        <f t="shared" si="1103"/>
        <v>0</v>
      </c>
      <c r="CP211" s="21">
        <f t="shared" si="1104"/>
        <v>0</v>
      </c>
      <c r="CQ211" s="131">
        <f t="shared" si="1042"/>
        <v>1</v>
      </c>
      <c r="CR211" s="20">
        <f t="shared" si="1105"/>
        <v>0</v>
      </c>
      <c r="CS211" s="132"/>
      <c r="CT211" s="20">
        <f t="shared" si="1106"/>
        <v>0</v>
      </c>
      <c r="CU211" s="133"/>
      <c r="CV211" s="131">
        <f t="shared" si="1107"/>
        <v>1</v>
      </c>
      <c r="CW211" s="20">
        <f t="shared" si="1108"/>
        <v>0</v>
      </c>
      <c r="CX211" s="132"/>
      <c r="CY211" s="134">
        <f t="shared" si="1109"/>
        <v>0</v>
      </c>
      <c r="CZ211" s="80">
        <f t="shared" si="1110"/>
        <v>0</v>
      </c>
      <c r="DA211" s="249" t="str">
        <f t="shared" si="1111"/>
        <v xml:space="preserve"> </v>
      </c>
      <c r="DB211" s="135">
        <f t="shared" si="1112"/>
        <v>0</v>
      </c>
      <c r="DC211" s="20">
        <f t="shared" si="1113"/>
        <v>0</v>
      </c>
      <c r="DD211" s="21">
        <f t="shared" si="1114"/>
        <v>0</v>
      </c>
      <c r="DE211" s="131">
        <f t="shared" si="1043"/>
        <v>1</v>
      </c>
      <c r="DF211" s="20">
        <f t="shared" si="1115"/>
        <v>0</v>
      </c>
      <c r="DG211" s="132"/>
      <c r="DH211" s="20">
        <f t="shared" si="1116"/>
        <v>0</v>
      </c>
      <c r="DI211" s="133"/>
      <c r="DJ211" s="131">
        <f t="shared" si="1117"/>
        <v>1</v>
      </c>
      <c r="DK211" s="20">
        <f t="shared" si="1118"/>
        <v>0</v>
      </c>
      <c r="DL211" s="132"/>
      <c r="DM211" s="134">
        <f t="shared" si="1119"/>
        <v>0</v>
      </c>
      <c r="DN211" s="80">
        <f t="shared" si="1120"/>
        <v>0</v>
      </c>
      <c r="DO211" s="249" t="str">
        <f t="shared" si="1121"/>
        <v xml:space="preserve"> </v>
      </c>
      <c r="DP211" s="135">
        <f t="shared" si="1122"/>
        <v>0</v>
      </c>
      <c r="DQ211" s="20">
        <f t="shared" si="1123"/>
        <v>0</v>
      </c>
      <c r="DR211" s="21">
        <f t="shared" si="1124"/>
        <v>0</v>
      </c>
      <c r="DS211" s="131">
        <f t="shared" si="1044"/>
        <v>1</v>
      </c>
      <c r="DT211" s="20">
        <f t="shared" si="1125"/>
        <v>0</v>
      </c>
      <c r="DU211" s="132"/>
      <c r="DV211" s="20">
        <f t="shared" si="1126"/>
        <v>0</v>
      </c>
      <c r="DW211" s="133"/>
      <c r="DX211" s="131">
        <f t="shared" si="1127"/>
        <v>1</v>
      </c>
      <c r="DY211" s="20">
        <f t="shared" si="1128"/>
        <v>0</v>
      </c>
      <c r="DZ211" s="132"/>
      <c r="EA211" s="134">
        <f t="shared" si="1129"/>
        <v>0</v>
      </c>
      <c r="EB211" s="80">
        <f t="shared" si="1130"/>
        <v>0</v>
      </c>
      <c r="EC211" s="249" t="str">
        <f t="shared" si="1131"/>
        <v xml:space="preserve"> </v>
      </c>
      <c r="ED211" s="135">
        <f t="shared" si="1132"/>
        <v>0</v>
      </c>
      <c r="EE211" s="20">
        <f t="shared" si="1133"/>
        <v>0</v>
      </c>
      <c r="EF211" s="21">
        <f t="shared" si="1134"/>
        <v>0</v>
      </c>
      <c r="EG211" s="131">
        <f t="shared" si="1045"/>
        <v>1</v>
      </c>
      <c r="EH211" s="20">
        <f t="shared" si="1135"/>
        <v>0</v>
      </c>
      <c r="EI211" s="132"/>
      <c r="EJ211" s="20">
        <f t="shared" si="1136"/>
        <v>0</v>
      </c>
      <c r="EK211" s="133"/>
      <c r="EL211" s="131">
        <f t="shared" si="1137"/>
        <v>1</v>
      </c>
      <c r="EM211" s="20">
        <f t="shared" si="1138"/>
        <v>0</v>
      </c>
      <c r="EN211" s="132"/>
      <c r="EO211" s="134">
        <f t="shared" si="1139"/>
        <v>0</v>
      </c>
      <c r="EP211" s="80">
        <f t="shared" si="1140"/>
        <v>0</v>
      </c>
      <c r="EQ211" s="249" t="str">
        <f t="shared" si="1141"/>
        <v xml:space="preserve"> </v>
      </c>
      <c r="ER211" s="135">
        <f t="shared" si="1142"/>
        <v>0</v>
      </c>
      <c r="ES211" s="20">
        <f t="shared" si="1143"/>
        <v>0</v>
      </c>
      <c r="ET211" s="21">
        <f t="shared" si="1144"/>
        <v>0</v>
      </c>
      <c r="EU211" s="131">
        <f t="shared" si="1046"/>
        <v>1</v>
      </c>
      <c r="EV211" s="20">
        <f t="shared" si="1145"/>
        <v>0</v>
      </c>
      <c r="EW211" s="132"/>
      <c r="EX211" s="20">
        <f t="shared" si="1146"/>
        <v>0</v>
      </c>
      <c r="EY211" s="133"/>
      <c r="EZ211" s="131">
        <f t="shared" si="1147"/>
        <v>1</v>
      </c>
      <c r="FA211" s="20">
        <f t="shared" si="1148"/>
        <v>0</v>
      </c>
      <c r="FB211" s="132"/>
      <c r="FC211" s="134">
        <f t="shared" si="1149"/>
        <v>0</v>
      </c>
      <c r="FD211" s="80">
        <f t="shared" si="1150"/>
        <v>0</v>
      </c>
      <c r="FE211" s="249" t="str">
        <f t="shared" si="1151"/>
        <v xml:space="preserve"> </v>
      </c>
      <c r="FO211" s="129" t="str">
        <f t="shared" si="1152"/>
        <v>C/II</v>
      </c>
    </row>
    <row r="212" spans="2:171" x14ac:dyDescent="0.25">
      <c r="B212" s="130" t="s">
        <v>356</v>
      </c>
      <c r="C212" s="121"/>
      <c r="D212" s="241"/>
      <c r="E212" s="416" t="str">
        <f>'Pályáztatási szakasz'!E213:F213</f>
        <v>Költségelem megnevezés…</v>
      </c>
      <c r="F212" s="416"/>
      <c r="G212" s="250">
        <f>'Pályáztatási szakasz'!G213</f>
        <v>0</v>
      </c>
      <c r="H212" s="251">
        <f>'Pályáztatási szakasz'!AT213</f>
        <v>0</v>
      </c>
      <c r="I212" s="20">
        <f>'Pályáztatási szakasz'!AW213</f>
        <v>0</v>
      </c>
      <c r="J212" s="67">
        <f t="shared" si="1036"/>
        <v>0</v>
      </c>
      <c r="K212" s="131">
        <f>'Pályáztatási szakasz'!AY213</f>
        <v>1</v>
      </c>
      <c r="L212" s="20">
        <f t="shared" si="1047"/>
        <v>0</v>
      </c>
      <c r="M212" s="132"/>
      <c r="N212" s="20">
        <f t="shared" si="1048"/>
        <v>0</v>
      </c>
      <c r="O212" s="133"/>
      <c r="P212" s="131">
        <f>'Pályáztatási szakasz'!BD213</f>
        <v>1</v>
      </c>
      <c r="Q212" s="20">
        <f t="shared" si="1049"/>
        <v>0</v>
      </c>
      <c r="R212" s="132"/>
      <c r="S212" s="184">
        <f t="shared" si="1050"/>
        <v>0</v>
      </c>
      <c r="T212" s="40">
        <f>'Pályáztatási szakasz'!W213</f>
        <v>0</v>
      </c>
      <c r="U212" s="249" t="str">
        <f t="shared" si="1051"/>
        <v xml:space="preserve"> </v>
      </c>
      <c r="V212" s="135">
        <f t="shared" si="1052"/>
        <v>0</v>
      </c>
      <c r="W212" s="20">
        <f t="shared" si="1053"/>
        <v>0</v>
      </c>
      <c r="X212" s="21">
        <f t="shared" si="1054"/>
        <v>0</v>
      </c>
      <c r="Y212" s="131">
        <f t="shared" si="1037"/>
        <v>1</v>
      </c>
      <c r="Z212" s="20">
        <f t="shared" si="1055"/>
        <v>0</v>
      </c>
      <c r="AA212" s="132"/>
      <c r="AB212" s="20">
        <f t="shared" si="1056"/>
        <v>0</v>
      </c>
      <c r="AC212" s="133"/>
      <c r="AD212" s="131">
        <f t="shared" si="1057"/>
        <v>1</v>
      </c>
      <c r="AE212" s="20">
        <f t="shared" si="1058"/>
        <v>0</v>
      </c>
      <c r="AF212" s="132"/>
      <c r="AG212" s="134">
        <f t="shared" si="1059"/>
        <v>0</v>
      </c>
      <c r="AH212" s="80">
        <f t="shared" si="1060"/>
        <v>0</v>
      </c>
      <c r="AI212" s="249" t="str">
        <f t="shared" si="1061"/>
        <v xml:space="preserve"> </v>
      </c>
      <c r="AJ212" s="135">
        <f t="shared" si="1062"/>
        <v>0</v>
      </c>
      <c r="AK212" s="20">
        <f t="shared" si="1063"/>
        <v>0</v>
      </c>
      <c r="AL212" s="21">
        <f t="shared" si="1064"/>
        <v>0</v>
      </c>
      <c r="AM212" s="131">
        <f t="shared" si="1038"/>
        <v>1</v>
      </c>
      <c r="AN212" s="20">
        <f t="shared" si="1065"/>
        <v>0</v>
      </c>
      <c r="AO212" s="132"/>
      <c r="AP212" s="20">
        <f t="shared" si="1066"/>
        <v>0</v>
      </c>
      <c r="AQ212" s="133"/>
      <c r="AR212" s="131">
        <f t="shared" si="1067"/>
        <v>1</v>
      </c>
      <c r="AS212" s="20">
        <f t="shared" si="1068"/>
        <v>0</v>
      </c>
      <c r="AT212" s="132"/>
      <c r="AU212" s="134">
        <f t="shared" si="1069"/>
        <v>0</v>
      </c>
      <c r="AV212" s="80">
        <f t="shared" si="1070"/>
        <v>0</v>
      </c>
      <c r="AW212" s="249" t="str">
        <f t="shared" si="1071"/>
        <v xml:space="preserve"> </v>
      </c>
      <c r="AX212" s="135">
        <f t="shared" si="1072"/>
        <v>0</v>
      </c>
      <c r="AY212" s="20">
        <f t="shared" si="1073"/>
        <v>0</v>
      </c>
      <c r="AZ212" s="21">
        <f t="shared" si="1074"/>
        <v>0</v>
      </c>
      <c r="BA212" s="131">
        <f t="shared" si="1039"/>
        <v>1</v>
      </c>
      <c r="BB212" s="20">
        <f t="shared" si="1075"/>
        <v>0</v>
      </c>
      <c r="BC212" s="132"/>
      <c r="BD212" s="20">
        <f t="shared" si="1076"/>
        <v>0</v>
      </c>
      <c r="BE212" s="133"/>
      <c r="BF212" s="131">
        <f t="shared" si="1077"/>
        <v>1</v>
      </c>
      <c r="BG212" s="20">
        <f t="shared" si="1078"/>
        <v>0</v>
      </c>
      <c r="BH212" s="132"/>
      <c r="BI212" s="134">
        <f t="shared" si="1079"/>
        <v>0</v>
      </c>
      <c r="BJ212" s="80">
        <f t="shared" si="1080"/>
        <v>0</v>
      </c>
      <c r="BK212" s="249" t="str">
        <f t="shared" si="1081"/>
        <v xml:space="preserve"> </v>
      </c>
      <c r="BL212" s="135">
        <f t="shared" si="1082"/>
        <v>0</v>
      </c>
      <c r="BM212" s="20">
        <f t="shared" si="1083"/>
        <v>0</v>
      </c>
      <c r="BN212" s="21">
        <f t="shared" si="1084"/>
        <v>0</v>
      </c>
      <c r="BO212" s="131">
        <f t="shared" si="1040"/>
        <v>1</v>
      </c>
      <c r="BP212" s="20">
        <f t="shared" si="1085"/>
        <v>0</v>
      </c>
      <c r="BQ212" s="132"/>
      <c r="BR212" s="20">
        <f t="shared" si="1086"/>
        <v>0</v>
      </c>
      <c r="BS212" s="133"/>
      <c r="BT212" s="131">
        <f t="shared" si="1087"/>
        <v>1</v>
      </c>
      <c r="BU212" s="20">
        <f t="shared" si="1088"/>
        <v>0</v>
      </c>
      <c r="BV212" s="132"/>
      <c r="BW212" s="134">
        <f t="shared" si="1089"/>
        <v>0</v>
      </c>
      <c r="BX212" s="80">
        <f t="shared" si="1090"/>
        <v>0</v>
      </c>
      <c r="BY212" s="249" t="str">
        <f t="shared" si="1091"/>
        <v xml:space="preserve"> </v>
      </c>
      <c r="BZ212" s="135">
        <f t="shared" si="1092"/>
        <v>0</v>
      </c>
      <c r="CA212" s="20">
        <f t="shared" si="1093"/>
        <v>0</v>
      </c>
      <c r="CB212" s="21">
        <f t="shared" si="1094"/>
        <v>0</v>
      </c>
      <c r="CC212" s="131">
        <f t="shared" si="1041"/>
        <v>1</v>
      </c>
      <c r="CD212" s="20">
        <f t="shared" si="1095"/>
        <v>0</v>
      </c>
      <c r="CE212" s="132"/>
      <c r="CF212" s="20">
        <f t="shared" si="1096"/>
        <v>0</v>
      </c>
      <c r="CG212" s="133"/>
      <c r="CH212" s="131">
        <f t="shared" si="1097"/>
        <v>1</v>
      </c>
      <c r="CI212" s="20">
        <f t="shared" si="1098"/>
        <v>0</v>
      </c>
      <c r="CJ212" s="132"/>
      <c r="CK212" s="134">
        <f t="shared" si="1099"/>
        <v>0</v>
      </c>
      <c r="CL212" s="80">
        <f t="shared" si="1100"/>
        <v>0</v>
      </c>
      <c r="CM212" s="249" t="str">
        <f t="shared" si="1101"/>
        <v xml:space="preserve"> </v>
      </c>
      <c r="CN212" s="135">
        <f t="shared" si="1102"/>
        <v>0</v>
      </c>
      <c r="CO212" s="20">
        <f t="shared" si="1103"/>
        <v>0</v>
      </c>
      <c r="CP212" s="21">
        <f t="shared" si="1104"/>
        <v>0</v>
      </c>
      <c r="CQ212" s="131">
        <f t="shared" si="1042"/>
        <v>1</v>
      </c>
      <c r="CR212" s="20">
        <f t="shared" si="1105"/>
        <v>0</v>
      </c>
      <c r="CS212" s="132"/>
      <c r="CT212" s="20">
        <f t="shared" si="1106"/>
        <v>0</v>
      </c>
      <c r="CU212" s="133"/>
      <c r="CV212" s="131">
        <f t="shared" si="1107"/>
        <v>1</v>
      </c>
      <c r="CW212" s="20">
        <f t="shared" si="1108"/>
        <v>0</v>
      </c>
      <c r="CX212" s="132"/>
      <c r="CY212" s="134">
        <f t="shared" si="1109"/>
        <v>0</v>
      </c>
      <c r="CZ212" s="80">
        <f t="shared" si="1110"/>
        <v>0</v>
      </c>
      <c r="DA212" s="249" t="str">
        <f t="shared" si="1111"/>
        <v xml:space="preserve"> </v>
      </c>
      <c r="DB212" s="135">
        <f t="shared" si="1112"/>
        <v>0</v>
      </c>
      <c r="DC212" s="20">
        <f t="shared" si="1113"/>
        <v>0</v>
      </c>
      <c r="DD212" s="21">
        <f t="shared" si="1114"/>
        <v>0</v>
      </c>
      <c r="DE212" s="131">
        <f t="shared" si="1043"/>
        <v>1</v>
      </c>
      <c r="DF212" s="20">
        <f t="shared" si="1115"/>
        <v>0</v>
      </c>
      <c r="DG212" s="132"/>
      <c r="DH212" s="20">
        <f t="shared" si="1116"/>
        <v>0</v>
      </c>
      <c r="DI212" s="133"/>
      <c r="DJ212" s="131">
        <f t="shared" si="1117"/>
        <v>1</v>
      </c>
      <c r="DK212" s="20">
        <f t="shared" si="1118"/>
        <v>0</v>
      </c>
      <c r="DL212" s="132"/>
      <c r="DM212" s="134">
        <f t="shared" si="1119"/>
        <v>0</v>
      </c>
      <c r="DN212" s="80">
        <f t="shared" si="1120"/>
        <v>0</v>
      </c>
      <c r="DO212" s="249" t="str">
        <f t="shared" si="1121"/>
        <v xml:space="preserve"> </v>
      </c>
      <c r="DP212" s="135">
        <f t="shared" si="1122"/>
        <v>0</v>
      </c>
      <c r="DQ212" s="20">
        <f t="shared" si="1123"/>
        <v>0</v>
      </c>
      <c r="DR212" s="21">
        <f t="shared" si="1124"/>
        <v>0</v>
      </c>
      <c r="DS212" s="131">
        <f t="shared" si="1044"/>
        <v>1</v>
      </c>
      <c r="DT212" s="20">
        <f t="shared" si="1125"/>
        <v>0</v>
      </c>
      <c r="DU212" s="132"/>
      <c r="DV212" s="20">
        <f t="shared" si="1126"/>
        <v>0</v>
      </c>
      <c r="DW212" s="133"/>
      <c r="DX212" s="131">
        <f t="shared" si="1127"/>
        <v>1</v>
      </c>
      <c r="DY212" s="20">
        <f t="shared" si="1128"/>
        <v>0</v>
      </c>
      <c r="DZ212" s="132"/>
      <c r="EA212" s="134">
        <f t="shared" si="1129"/>
        <v>0</v>
      </c>
      <c r="EB212" s="80">
        <f t="shared" si="1130"/>
        <v>0</v>
      </c>
      <c r="EC212" s="249" t="str">
        <f t="shared" si="1131"/>
        <v xml:space="preserve"> </v>
      </c>
      <c r="ED212" s="135">
        <f t="shared" si="1132"/>
        <v>0</v>
      </c>
      <c r="EE212" s="20">
        <f t="shared" si="1133"/>
        <v>0</v>
      </c>
      <c r="EF212" s="21">
        <f t="shared" si="1134"/>
        <v>0</v>
      </c>
      <c r="EG212" s="131">
        <f t="shared" si="1045"/>
        <v>1</v>
      </c>
      <c r="EH212" s="20">
        <f t="shared" si="1135"/>
        <v>0</v>
      </c>
      <c r="EI212" s="132"/>
      <c r="EJ212" s="20">
        <f t="shared" si="1136"/>
        <v>0</v>
      </c>
      <c r="EK212" s="133"/>
      <c r="EL212" s="131">
        <f t="shared" si="1137"/>
        <v>1</v>
      </c>
      <c r="EM212" s="20">
        <f t="shared" si="1138"/>
        <v>0</v>
      </c>
      <c r="EN212" s="132"/>
      <c r="EO212" s="134">
        <f t="shared" si="1139"/>
        <v>0</v>
      </c>
      <c r="EP212" s="80">
        <f t="shared" si="1140"/>
        <v>0</v>
      </c>
      <c r="EQ212" s="249" t="str">
        <f t="shared" si="1141"/>
        <v xml:space="preserve"> </v>
      </c>
      <c r="ER212" s="135">
        <f t="shared" si="1142"/>
        <v>0</v>
      </c>
      <c r="ES212" s="20">
        <f t="shared" si="1143"/>
        <v>0</v>
      </c>
      <c r="ET212" s="21">
        <f t="shared" si="1144"/>
        <v>0</v>
      </c>
      <c r="EU212" s="131">
        <f t="shared" si="1046"/>
        <v>1</v>
      </c>
      <c r="EV212" s="20">
        <f t="shared" si="1145"/>
        <v>0</v>
      </c>
      <c r="EW212" s="132"/>
      <c r="EX212" s="20">
        <f t="shared" si="1146"/>
        <v>0</v>
      </c>
      <c r="EY212" s="133"/>
      <c r="EZ212" s="131">
        <f t="shared" si="1147"/>
        <v>1</v>
      </c>
      <c r="FA212" s="20">
        <f t="shared" si="1148"/>
        <v>0</v>
      </c>
      <c r="FB212" s="132"/>
      <c r="FC212" s="134">
        <f t="shared" si="1149"/>
        <v>0</v>
      </c>
      <c r="FD212" s="80">
        <f t="shared" si="1150"/>
        <v>0</v>
      </c>
      <c r="FE212" s="249" t="str">
        <f t="shared" si="1151"/>
        <v xml:space="preserve"> </v>
      </c>
      <c r="FO212" s="129" t="str">
        <f t="shared" si="1152"/>
        <v>C/II</v>
      </c>
    </row>
    <row r="213" spans="2:171" x14ac:dyDescent="0.25">
      <c r="B213" s="130" t="s">
        <v>357</v>
      </c>
      <c r="C213" s="121"/>
      <c r="D213" s="241"/>
      <c r="E213" s="416" t="str">
        <f>'Pályáztatási szakasz'!E214:F214</f>
        <v>Költségelem megnevezés…</v>
      </c>
      <c r="F213" s="416"/>
      <c r="G213" s="250">
        <f>'Pályáztatási szakasz'!G214</f>
        <v>0</v>
      </c>
      <c r="H213" s="251">
        <f>'Pályáztatási szakasz'!AT214</f>
        <v>0</v>
      </c>
      <c r="I213" s="20">
        <f>'Pályáztatási szakasz'!AW214</f>
        <v>0</v>
      </c>
      <c r="J213" s="67">
        <f t="shared" si="1036"/>
        <v>0</v>
      </c>
      <c r="K213" s="131">
        <f>'Pályáztatási szakasz'!AY214</f>
        <v>1</v>
      </c>
      <c r="L213" s="20">
        <f t="shared" si="1047"/>
        <v>0</v>
      </c>
      <c r="M213" s="132"/>
      <c r="N213" s="20">
        <f t="shared" si="1048"/>
        <v>0</v>
      </c>
      <c r="O213" s="133"/>
      <c r="P213" s="131">
        <f>'Pályáztatási szakasz'!BD214</f>
        <v>1</v>
      </c>
      <c r="Q213" s="20">
        <f t="shared" si="1049"/>
        <v>0</v>
      </c>
      <c r="R213" s="132"/>
      <c r="S213" s="184">
        <f t="shared" si="1050"/>
        <v>0</v>
      </c>
      <c r="T213" s="40">
        <f>'Pályáztatási szakasz'!W214</f>
        <v>0</v>
      </c>
      <c r="U213" s="249" t="str">
        <f t="shared" si="1051"/>
        <v xml:space="preserve"> </v>
      </c>
      <c r="V213" s="135">
        <f t="shared" si="1052"/>
        <v>0</v>
      </c>
      <c r="W213" s="20">
        <f t="shared" si="1053"/>
        <v>0</v>
      </c>
      <c r="X213" s="21">
        <f t="shared" si="1054"/>
        <v>0</v>
      </c>
      <c r="Y213" s="131">
        <f t="shared" si="1037"/>
        <v>1</v>
      </c>
      <c r="Z213" s="20">
        <f t="shared" si="1055"/>
        <v>0</v>
      </c>
      <c r="AA213" s="132"/>
      <c r="AB213" s="20">
        <f t="shared" si="1056"/>
        <v>0</v>
      </c>
      <c r="AC213" s="133"/>
      <c r="AD213" s="131">
        <f t="shared" si="1057"/>
        <v>1</v>
      </c>
      <c r="AE213" s="20">
        <f t="shared" si="1058"/>
        <v>0</v>
      </c>
      <c r="AF213" s="132"/>
      <c r="AG213" s="134">
        <f t="shared" si="1059"/>
        <v>0</v>
      </c>
      <c r="AH213" s="80">
        <f t="shared" si="1060"/>
        <v>0</v>
      </c>
      <c r="AI213" s="249" t="str">
        <f t="shared" si="1061"/>
        <v xml:space="preserve"> </v>
      </c>
      <c r="AJ213" s="135">
        <f t="shared" si="1062"/>
        <v>0</v>
      </c>
      <c r="AK213" s="20">
        <f t="shared" si="1063"/>
        <v>0</v>
      </c>
      <c r="AL213" s="21">
        <f t="shared" si="1064"/>
        <v>0</v>
      </c>
      <c r="AM213" s="131">
        <f t="shared" si="1038"/>
        <v>1</v>
      </c>
      <c r="AN213" s="20">
        <f t="shared" si="1065"/>
        <v>0</v>
      </c>
      <c r="AO213" s="132"/>
      <c r="AP213" s="20">
        <f t="shared" si="1066"/>
        <v>0</v>
      </c>
      <c r="AQ213" s="133"/>
      <c r="AR213" s="131">
        <f t="shared" si="1067"/>
        <v>1</v>
      </c>
      <c r="AS213" s="20">
        <f t="shared" si="1068"/>
        <v>0</v>
      </c>
      <c r="AT213" s="132"/>
      <c r="AU213" s="134">
        <f t="shared" si="1069"/>
        <v>0</v>
      </c>
      <c r="AV213" s="80">
        <f t="shared" si="1070"/>
        <v>0</v>
      </c>
      <c r="AW213" s="249" t="str">
        <f t="shared" si="1071"/>
        <v xml:space="preserve"> </v>
      </c>
      <c r="AX213" s="135">
        <f t="shared" si="1072"/>
        <v>0</v>
      </c>
      <c r="AY213" s="20">
        <f t="shared" si="1073"/>
        <v>0</v>
      </c>
      <c r="AZ213" s="21">
        <f t="shared" si="1074"/>
        <v>0</v>
      </c>
      <c r="BA213" s="131">
        <f t="shared" si="1039"/>
        <v>1</v>
      </c>
      <c r="BB213" s="20">
        <f t="shared" si="1075"/>
        <v>0</v>
      </c>
      <c r="BC213" s="132"/>
      <c r="BD213" s="20">
        <f t="shared" si="1076"/>
        <v>0</v>
      </c>
      <c r="BE213" s="133"/>
      <c r="BF213" s="131">
        <f t="shared" si="1077"/>
        <v>1</v>
      </c>
      <c r="BG213" s="20">
        <f t="shared" si="1078"/>
        <v>0</v>
      </c>
      <c r="BH213" s="132"/>
      <c r="BI213" s="134">
        <f t="shared" si="1079"/>
        <v>0</v>
      </c>
      <c r="BJ213" s="80">
        <f t="shared" si="1080"/>
        <v>0</v>
      </c>
      <c r="BK213" s="249" t="str">
        <f t="shared" si="1081"/>
        <v xml:space="preserve"> </v>
      </c>
      <c r="BL213" s="135">
        <f t="shared" si="1082"/>
        <v>0</v>
      </c>
      <c r="BM213" s="20">
        <f t="shared" si="1083"/>
        <v>0</v>
      </c>
      <c r="BN213" s="21">
        <f t="shared" si="1084"/>
        <v>0</v>
      </c>
      <c r="BO213" s="131">
        <f t="shared" si="1040"/>
        <v>1</v>
      </c>
      <c r="BP213" s="20">
        <f t="shared" si="1085"/>
        <v>0</v>
      </c>
      <c r="BQ213" s="132"/>
      <c r="BR213" s="20">
        <f t="shared" si="1086"/>
        <v>0</v>
      </c>
      <c r="BS213" s="133"/>
      <c r="BT213" s="131">
        <f t="shared" si="1087"/>
        <v>1</v>
      </c>
      <c r="BU213" s="20">
        <f t="shared" si="1088"/>
        <v>0</v>
      </c>
      <c r="BV213" s="132"/>
      <c r="BW213" s="134">
        <f t="shared" si="1089"/>
        <v>0</v>
      </c>
      <c r="BX213" s="80">
        <f t="shared" si="1090"/>
        <v>0</v>
      </c>
      <c r="BY213" s="249" t="str">
        <f t="shared" si="1091"/>
        <v xml:space="preserve"> </v>
      </c>
      <c r="BZ213" s="135">
        <f t="shared" si="1092"/>
        <v>0</v>
      </c>
      <c r="CA213" s="20">
        <f t="shared" si="1093"/>
        <v>0</v>
      </c>
      <c r="CB213" s="21">
        <f t="shared" si="1094"/>
        <v>0</v>
      </c>
      <c r="CC213" s="131">
        <f t="shared" si="1041"/>
        <v>1</v>
      </c>
      <c r="CD213" s="20">
        <f t="shared" si="1095"/>
        <v>0</v>
      </c>
      <c r="CE213" s="132"/>
      <c r="CF213" s="20">
        <f t="shared" si="1096"/>
        <v>0</v>
      </c>
      <c r="CG213" s="133"/>
      <c r="CH213" s="131">
        <f t="shared" si="1097"/>
        <v>1</v>
      </c>
      <c r="CI213" s="20">
        <f t="shared" si="1098"/>
        <v>0</v>
      </c>
      <c r="CJ213" s="132"/>
      <c r="CK213" s="134">
        <f t="shared" si="1099"/>
        <v>0</v>
      </c>
      <c r="CL213" s="80">
        <f t="shared" si="1100"/>
        <v>0</v>
      </c>
      <c r="CM213" s="249" t="str">
        <f t="shared" si="1101"/>
        <v xml:space="preserve"> </v>
      </c>
      <c r="CN213" s="135">
        <f t="shared" si="1102"/>
        <v>0</v>
      </c>
      <c r="CO213" s="20">
        <f t="shared" si="1103"/>
        <v>0</v>
      </c>
      <c r="CP213" s="21">
        <f t="shared" si="1104"/>
        <v>0</v>
      </c>
      <c r="CQ213" s="131">
        <f t="shared" si="1042"/>
        <v>1</v>
      </c>
      <c r="CR213" s="20">
        <f t="shared" si="1105"/>
        <v>0</v>
      </c>
      <c r="CS213" s="132"/>
      <c r="CT213" s="20">
        <f t="shared" si="1106"/>
        <v>0</v>
      </c>
      <c r="CU213" s="133"/>
      <c r="CV213" s="131">
        <f t="shared" si="1107"/>
        <v>1</v>
      </c>
      <c r="CW213" s="20">
        <f t="shared" si="1108"/>
        <v>0</v>
      </c>
      <c r="CX213" s="132"/>
      <c r="CY213" s="134">
        <f t="shared" si="1109"/>
        <v>0</v>
      </c>
      <c r="CZ213" s="80">
        <f t="shared" si="1110"/>
        <v>0</v>
      </c>
      <c r="DA213" s="249" t="str">
        <f t="shared" si="1111"/>
        <v xml:space="preserve"> </v>
      </c>
      <c r="DB213" s="135">
        <f t="shared" si="1112"/>
        <v>0</v>
      </c>
      <c r="DC213" s="20">
        <f t="shared" si="1113"/>
        <v>0</v>
      </c>
      <c r="DD213" s="21">
        <f t="shared" si="1114"/>
        <v>0</v>
      </c>
      <c r="DE213" s="131">
        <f t="shared" si="1043"/>
        <v>1</v>
      </c>
      <c r="DF213" s="20">
        <f t="shared" si="1115"/>
        <v>0</v>
      </c>
      <c r="DG213" s="132"/>
      <c r="DH213" s="20">
        <f t="shared" si="1116"/>
        <v>0</v>
      </c>
      <c r="DI213" s="133"/>
      <c r="DJ213" s="131">
        <f t="shared" si="1117"/>
        <v>1</v>
      </c>
      <c r="DK213" s="20">
        <f t="shared" si="1118"/>
        <v>0</v>
      </c>
      <c r="DL213" s="132"/>
      <c r="DM213" s="134">
        <f t="shared" si="1119"/>
        <v>0</v>
      </c>
      <c r="DN213" s="80">
        <f t="shared" si="1120"/>
        <v>0</v>
      </c>
      <c r="DO213" s="249" t="str">
        <f t="shared" si="1121"/>
        <v xml:space="preserve"> </v>
      </c>
      <c r="DP213" s="135">
        <f t="shared" si="1122"/>
        <v>0</v>
      </c>
      <c r="DQ213" s="20">
        <f t="shared" si="1123"/>
        <v>0</v>
      </c>
      <c r="DR213" s="21">
        <f t="shared" si="1124"/>
        <v>0</v>
      </c>
      <c r="DS213" s="131">
        <f t="shared" si="1044"/>
        <v>1</v>
      </c>
      <c r="DT213" s="20">
        <f t="shared" si="1125"/>
        <v>0</v>
      </c>
      <c r="DU213" s="132"/>
      <c r="DV213" s="20">
        <f t="shared" si="1126"/>
        <v>0</v>
      </c>
      <c r="DW213" s="133"/>
      <c r="DX213" s="131">
        <f t="shared" si="1127"/>
        <v>1</v>
      </c>
      <c r="DY213" s="20">
        <f t="shared" si="1128"/>
        <v>0</v>
      </c>
      <c r="DZ213" s="132"/>
      <c r="EA213" s="134">
        <f t="shared" si="1129"/>
        <v>0</v>
      </c>
      <c r="EB213" s="80">
        <f t="shared" si="1130"/>
        <v>0</v>
      </c>
      <c r="EC213" s="249" t="str">
        <f t="shared" si="1131"/>
        <v xml:space="preserve"> </v>
      </c>
      <c r="ED213" s="135">
        <f t="shared" si="1132"/>
        <v>0</v>
      </c>
      <c r="EE213" s="20">
        <f t="shared" si="1133"/>
        <v>0</v>
      </c>
      <c r="EF213" s="21">
        <f t="shared" si="1134"/>
        <v>0</v>
      </c>
      <c r="EG213" s="131">
        <f t="shared" si="1045"/>
        <v>1</v>
      </c>
      <c r="EH213" s="20">
        <f t="shared" si="1135"/>
        <v>0</v>
      </c>
      <c r="EI213" s="132"/>
      <c r="EJ213" s="20">
        <f t="shared" si="1136"/>
        <v>0</v>
      </c>
      <c r="EK213" s="133"/>
      <c r="EL213" s="131">
        <f t="shared" si="1137"/>
        <v>1</v>
      </c>
      <c r="EM213" s="20">
        <f t="shared" si="1138"/>
        <v>0</v>
      </c>
      <c r="EN213" s="132"/>
      <c r="EO213" s="134">
        <f t="shared" si="1139"/>
        <v>0</v>
      </c>
      <c r="EP213" s="80">
        <f t="shared" si="1140"/>
        <v>0</v>
      </c>
      <c r="EQ213" s="249" t="str">
        <f t="shared" si="1141"/>
        <v xml:space="preserve"> </v>
      </c>
      <c r="ER213" s="135">
        <f t="shared" si="1142"/>
        <v>0</v>
      </c>
      <c r="ES213" s="20">
        <f t="shared" si="1143"/>
        <v>0</v>
      </c>
      <c r="ET213" s="21">
        <f t="shared" si="1144"/>
        <v>0</v>
      </c>
      <c r="EU213" s="131">
        <f t="shared" si="1046"/>
        <v>1</v>
      </c>
      <c r="EV213" s="20">
        <f t="shared" si="1145"/>
        <v>0</v>
      </c>
      <c r="EW213" s="132"/>
      <c r="EX213" s="20">
        <f t="shared" si="1146"/>
        <v>0</v>
      </c>
      <c r="EY213" s="133"/>
      <c r="EZ213" s="131">
        <f t="shared" si="1147"/>
        <v>1</v>
      </c>
      <c r="FA213" s="20">
        <f t="shared" si="1148"/>
        <v>0</v>
      </c>
      <c r="FB213" s="132"/>
      <c r="FC213" s="134">
        <f t="shared" si="1149"/>
        <v>0</v>
      </c>
      <c r="FD213" s="80">
        <f t="shared" si="1150"/>
        <v>0</v>
      </c>
      <c r="FE213" s="249" t="str">
        <f t="shared" si="1151"/>
        <v xml:space="preserve"> </v>
      </c>
      <c r="FO213" s="129" t="str">
        <f t="shared" si="1152"/>
        <v>C/II</v>
      </c>
    </row>
    <row r="214" spans="2:171" x14ac:dyDescent="0.25">
      <c r="B214" s="130" t="s">
        <v>358</v>
      </c>
      <c r="C214" s="121"/>
      <c r="D214" s="241"/>
      <c r="E214" s="416" t="str">
        <f>'Pályáztatási szakasz'!E215:F215</f>
        <v>Költségelem megnevezés…</v>
      </c>
      <c r="F214" s="416"/>
      <c r="G214" s="250">
        <f>'Pályáztatási szakasz'!G215</f>
        <v>0</v>
      </c>
      <c r="H214" s="251">
        <f>'Pályáztatási szakasz'!AT215</f>
        <v>0</v>
      </c>
      <c r="I214" s="20">
        <f>'Pályáztatási szakasz'!AW215</f>
        <v>0</v>
      </c>
      <c r="J214" s="67">
        <f t="shared" si="1036"/>
        <v>0</v>
      </c>
      <c r="K214" s="131">
        <f>'Pályáztatási szakasz'!AY215</f>
        <v>1</v>
      </c>
      <c r="L214" s="20">
        <f t="shared" si="1047"/>
        <v>0</v>
      </c>
      <c r="M214" s="132"/>
      <c r="N214" s="20">
        <f t="shared" si="1048"/>
        <v>0</v>
      </c>
      <c r="O214" s="133"/>
      <c r="P214" s="131">
        <f>'Pályáztatási szakasz'!BD215</f>
        <v>1</v>
      </c>
      <c r="Q214" s="20">
        <f t="shared" si="1049"/>
        <v>0</v>
      </c>
      <c r="R214" s="132"/>
      <c r="S214" s="184">
        <f t="shared" si="1050"/>
        <v>0</v>
      </c>
      <c r="T214" s="40">
        <f>'Pályáztatási szakasz'!W215</f>
        <v>0</v>
      </c>
      <c r="U214" s="249" t="str">
        <f t="shared" si="1051"/>
        <v xml:space="preserve"> </v>
      </c>
      <c r="V214" s="135">
        <f t="shared" si="1052"/>
        <v>0</v>
      </c>
      <c r="W214" s="20">
        <f t="shared" si="1053"/>
        <v>0</v>
      </c>
      <c r="X214" s="21">
        <f t="shared" si="1054"/>
        <v>0</v>
      </c>
      <c r="Y214" s="131">
        <f t="shared" si="1037"/>
        <v>1</v>
      </c>
      <c r="Z214" s="20">
        <f t="shared" si="1055"/>
        <v>0</v>
      </c>
      <c r="AA214" s="132"/>
      <c r="AB214" s="20">
        <f t="shared" si="1056"/>
        <v>0</v>
      </c>
      <c r="AC214" s="133"/>
      <c r="AD214" s="131">
        <f t="shared" si="1057"/>
        <v>1</v>
      </c>
      <c r="AE214" s="20">
        <f t="shared" si="1058"/>
        <v>0</v>
      </c>
      <c r="AF214" s="132"/>
      <c r="AG214" s="134">
        <f t="shared" si="1059"/>
        <v>0</v>
      </c>
      <c r="AH214" s="80">
        <f t="shared" si="1060"/>
        <v>0</v>
      </c>
      <c r="AI214" s="249" t="str">
        <f t="shared" si="1061"/>
        <v xml:space="preserve"> </v>
      </c>
      <c r="AJ214" s="135">
        <f t="shared" si="1062"/>
        <v>0</v>
      </c>
      <c r="AK214" s="20">
        <f t="shared" si="1063"/>
        <v>0</v>
      </c>
      <c r="AL214" s="21">
        <f t="shared" si="1064"/>
        <v>0</v>
      </c>
      <c r="AM214" s="131">
        <f t="shared" si="1038"/>
        <v>1</v>
      </c>
      <c r="AN214" s="20">
        <f t="shared" si="1065"/>
        <v>0</v>
      </c>
      <c r="AO214" s="132"/>
      <c r="AP214" s="20">
        <f t="shared" si="1066"/>
        <v>0</v>
      </c>
      <c r="AQ214" s="133"/>
      <c r="AR214" s="131">
        <f t="shared" si="1067"/>
        <v>1</v>
      </c>
      <c r="AS214" s="20">
        <f t="shared" si="1068"/>
        <v>0</v>
      </c>
      <c r="AT214" s="132"/>
      <c r="AU214" s="134">
        <f t="shared" si="1069"/>
        <v>0</v>
      </c>
      <c r="AV214" s="80">
        <f t="shared" si="1070"/>
        <v>0</v>
      </c>
      <c r="AW214" s="249" t="str">
        <f t="shared" si="1071"/>
        <v xml:space="preserve"> </v>
      </c>
      <c r="AX214" s="135">
        <f t="shared" si="1072"/>
        <v>0</v>
      </c>
      <c r="AY214" s="20">
        <f t="shared" si="1073"/>
        <v>0</v>
      </c>
      <c r="AZ214" s="21">
        <f t="shared" si="1074"/>
        <v>0</v>
      </c>
      <c r="BA214" s="131">
        <f t="shared" si="1039"/>
        <v>1</v>
      </c>
      <c r="BB214" s="20">
        <f t="shared" si="1075"/>
        <v>0</v>
      </c>
      <c r="BC214" s="132"/>
      <c r="BD214" s="20">
        <f t="shared" si="1076"/>
        <v>0</v>
      </c>
      <c r="BE214" s="133"/>
      <c r="BF214" s="131">
        <f t="shared" si="1077"/>
        <v>1</v>
      </c>
      <c r="BG214" s="20">
        <f t="shared" si="1078"/>
        <v>0</v>
      </c>
      <c r="BH214" s="132"/>
      <c r="BI214" s="134">
        <f t="shared" si="1079"/>
        <v>0</v>
      </c>
      <c r="BJ214" s="80">
        <f t="shared" si="1080"/>
        <v>0</v>
      </c>
      <c r="BK214" s="249" t="str">
        <f t="shared" si="1081"/>
        <v xml:space="preserve"> </v>
      </c>
      <c r="BL214" s="135">
        <f t="shared" si="1082"/>
        <v>0</v>
      </c>
      <c r="BM214" s="20">
        <f t="shared" si="1083"/>
        <v>0</v>
      </c>
      <c r="BN214" s="21">
        <f t="shared" si="1084"/>
        <v>0</v>
      </c>
      <c r="BO214" s="131">
        <f t="shared" si="1040"/>
        <v>1</v>
      </c>
      <c r="BP214" s="20">
        <f t="shared" si="1085"/>
        <v>0</v>
      </c>
      <c r="BQ214" s="132"/>
      <c r="BR214" s="20">
        <f t="shared" si="1086"/>
        <v>0</v>
      </c>
      <c r="BS214" s="133"/>
      <c r="BT214" s="131">
        <f t="shared" si="1087"/>
        <v>1</v>
      </c>
      <c r="BU214" s="20">
        <f t="shared" si="1088"/>
        <v>0</v>
      </c>
      <c r="BV214" s="132"/>
      <c r="BW214" s="134">
        <f t="shared" si="1089"/>
        <v>0</v>
      </c>
      <c r="BX214" s="80">
        <f t="shared" si="1090"/>
        <v>0</v>
      </c>
      <c r="BY214" s="249" t="str">
        <f t="shared" si="1091"/>
        <v xml:space="preserve"> </v>
      </c>
      <c r="BZ214" s="135">
        <f t="shared" si="1092"/>
        <v>0</v>
      </c>
      <c r="CA214" s="20">
        <f t="shared" si="1093"/>
        <v>0</v>
      </c>
      <c r="CB214" s="21">
        <f t="shared" si="1094"/>
        <v>0</v>
      </c>
      <c r="CC214" s="131">
        <f t="shared" si="1041"/>
        <v>1</v>
      </c>
      <c r="CD214" s="20">
        <f t="shared" si="1095"/>
        <v>0</v>
      </c>
      <c r="CE214" s="132"/>
      <c r="CF214" s="20">
        <f t="shared" si="1096"/>
        <v>0</v>
      </c>
      <c r="CG214" s="133"/>
      <c r="CH214" s="131">
        <f t="shared" si="1097"/>
        <v>1</v>
      </c>
      <c r="CI214" s="20">
        <f t="shared" si="1098"/>
        <v>0</v>
      </c>
      <c r="CJ214" s="132"/>
      <c r="CK214" s="134">
        <f t="shared" si="1099"/>
        <v>0</v>
      </c>
      <c r="CL214" s="80">
        <f t="shared" si="1100"/>
        <v>0</v>
      </c>
      <c r="CM214" s="249" t="str">
        <f t="shared" si="1101"/>
        <v xml:space="preserve"> </v>
      </c>
      <c r="CN214" s="135">
        <f t="shared" si="1102"/>
        <v>0</v>
      </c>
      <c r="CO214" s="20">
        <f t="shared" si="1103"/>
        <v>0</v>
      </c>
      <c r="CP214" s="21">
        <f t="shared" si="1104"/>
        <v>0</v>
      </c>
      <c r="CQ214" s="131">
        <f t="shared" si="1042"/>
        <v>1</v>
      </c>
      <c r="CR214" s="20">
        <f t="shared" si="1105"/>
        <v>0</v>
      </c>
      <c r="CS214" s="132"/>
      <c r="CT214" s="20">
        <f t="shared" si="1106"/>
        <v>0</v>
      </c>
      <c r="CU214" s="133"/>
      <c r="CV214" s="131">
        <f t="shared" si="1107"/>
        <v>1</v>
      </c>
      <c r="CW214" s="20">
        <f t="shared" si="1108"/>
        <v>0</v>
      </c>
      <c r="CX214" s="132"/>
      <c r="CY214" s="134">
        <f t="shared" si="1109"/>
        <v>0</v>
      </c>
      <c r="CZ214" s="80">
        <f t="shared" si="1110"/>
        <v>0</v>
      </c>
      <c r="DA214" s="249" t="str">
        <f t="shared" si="1111"/>
        <v xml:space="preserve"> </v>
      </c>
      <c r="DB214" s="135">
        <f t="shared" si="1112"/>
        <v>0</v>
      </c>
      <c r="DC214" s="20">
        <f t="shared" si="1113"/>
        <v>0</v>
      </c>
      <c r="DD214" s="21">
        <f t="shared" si="1114"/>
        <v>0</v>
      </c>
      <c r="DE214" s="131">
        <f t="shared" si="1043"/>
        <v>1</v>
      </c>
      <c r="DF214" s="20">
        <f t="shared" si="1115"/>
        <v>0</v>
      </c>
      <c r="DG214" s="132"/>
      <c r="DH214" s="20">
        <f t="shared" si="1116"/>
        <v>0</v>
      </c>
      <c r="DI214" s="133"/>
      <c r="DJ214" s="131">
        <f t="shared" si="1117"/>
        <v>1</v>
      </c>
      <c r="DK214" s="20">
        <f t="shared" si="1118"/>
        <v>0</v>
      </c>
      <c r="DL214" s="132"/>
      <c r="DM214" s="134">
        <f t="shared" si="1119"/>
        <v>0</v>
      </c>
      <c r="DN214" s="80">
        <f t="shared" si="1120"/>
        <v>0</v>
      </c>
      <c r="DO214" s="249" t="str">
        <f t="shared" si="1121"/>
        <v xml:space="preserve"> </v>
      </c>
      <c r="DP214" s="135">
        <f t="shared" si="1122"/>
        <v>0</v>
      </c>
      <c r="DQ214" s="20">
        <f t="shared" si="1123"/>
        <v>0</v>
      </c>
      <c r="DR214" s="21">
        <f t="shared" si="1124"/>
        <v>0</v>
      </c>
      <c r="DS214" s="131">
        <f t="shared" si="1044"/>
        <v>1</v>
      </c>
      <c r="DT214" s="20">
        <f t="shared" si="1125"/>
        <v>0</v>
      </c>
      <c r="DU214" s="132"/>
      <c r="DV214" s="20">
        <f t="shared" si="1126"/>
        <v>0</v>
      </c>
      <c r="DW214" s="133"/>
      <c r="DX214" s="131">
        <f t="shared" si="1127"/>
        <v>1</v>
      </c>
      <c r="DY214" s="20">
        <f t="shared" si="1128"/>
        <v>0</v>
      </c>
      <c r="DZ214" s="132"/>
      <c r="EA214" s="134">
        <f t="shared" si="1129"/>
        <v>0</v>
      </c>
      <c r="EB214" s="80">
        <f t="shared" si="1130"/>
        <v>0</v>
      </c>
      <c r="EC214" s="249" t="str">
        <f t="shared" si="1131"/>
        <v xml:space="preserve"> </v>
      </c>
      <c r="ED214" s="135">
        <f t="shared" si="1132"/>
        <v>0</v>
      </c>
      <c r="EE214" s="20">
        <f t="shared" si="1133"/>
        <v>0</v>
      </c>
      <c r="EF214" s="21">
        <f t="shared" si="1134"/>
        <v>0</v>
      </c>
      <c r="EG214" s="131">
        <f t="shared" si="1045"/>
        <v>1</v>
      </c>
      <c r="EH214" s="20">
        <f t="shared" si="1135"/>
        <v>0</v>
      </c>
      <c r="EI214" s="132"/>
      <c r="EJ214" s="20">
        <f t="shared" si="1136"/>
        <v>0</v>
      </c>
      <c r="EK214" s="133"/>
      <c r="EL214" s="131">
        <f t="shared" si="1137"/>
        <v>1</v>
      </c>
      <c r="EM214" s="20">
        <f t="shared" si="1138"/>
        <v>0</v>
      </c>
      <c r="EN214" s="132"/>
      <c r="EO214" s="134">
        <f t="shared" si="1139"/>
        <v>0</v>
      </c>
      <c r="EP214" s="80">
        <f t="shared" si="1140"/>
        <v>0</v>
      </c>
      <c r="EQ214" s="249" t="str">
        <f t="shared" si="1141"/>
        <v xml:space="preserve"> </v>
      </c>
      <c r="ER214" s="135">
        <f t="shared" si="1142"/>
        <v>0</v>
      </c>
      <c r="ES214" s="20">
        <f t="shared" si="1143"/>
        <v>0</v>
      </c>
      <c r="ET214" s="21">
        <f t="shared" si="1144"/>
        <v>0</v>
      </c>
      <c r="EU214" s="131">
        <f t="shared" si="1046"/>
        <v>1</v>
      </c>
      <c r="EV214" s="20">
        <f t="shared" si="1145"/>
        <v>0</v>
      </c>
      <c r="EW214" s="132"/>
      <c r="EX214" s="20">
        <f t="shared" si="1146"/>
        <v>0</v>
      </c>
      <c r="EY214" s="133"/>
      <c r="EZ214" s="131">
        <f t="shared" si="1147"/>
        <v>1</v>
      </c>
      <c r="FA214" s="20">
        <f t="shared" si="1148"/>
        <v>0</v>
      </c>
      <c r="FB214" s="132"/>
      <c r="FC214" s="134">
        <f t="shared" si="1149"/>
        <v>0</v>
      </c>
      <c r="FD214" s="80">
        <f t="shared" si="1150"/>
        <v>0</v>
      </c>
      <c r="FE214" s="249" t="str">
        <f t="shared" si="1151"/>
        <v xml:space="preserve"> </v>
      </c>
      <c r="FO214" s="129" t="str">
        <f t="shared" si="1152"/>
        <v>C/II</v>
      </c>
    </row>
    <row r="215" spans="2:171" x14ac:dyDescent="0.25">
      <c r="B215" s="130" t="s">
        <v>359</v>
      </c>
      <c r="C215" s="121"/>
      <c r="D215" s="241"/>
      <c r="E215" s="416" t="str">
        <f>'Pályáztatási szakasz'!E216:F216</f>
        <v>Költségelem megnevezés…</v>
      </c>
      <c r="F215" s="416"/>
      <c r="G215" s="250">
        <f>'Pályáztatási szakasz'!G216</f>
        <v>0</v>
      </c>
      <c r="H215" s="251">
        <f>'Pályáztatási szakasz'!AT216</f>
        <v>0</v>
      </c>
      <c r="I215" s="20">
        <f>'Pályáztatási szakasz'!AW216</f>
        <v>0</v>
      </c>
      <c r="J215" s="67">
        <f t="shared" si="1036"/>
        <v>0</v>
      </c>
      <c r="K215" s="131">
        <f>'Pályáztatási szakasz'!AY216</f>
        <v>1</v>
      </c>
      <c r="L215" s="20">
        <f t="shared" si="1047"/>
        <v>0</v>
      </c>
      <c r="M215" s="132"/>
      <c r="N215" s="20">
        <f t="shared" si="1048"/>
        <v>0</v>
      </c>
      <c r="O215" s="133"/>
      <c r="P215" s="131">
        <f>'Pályáztatási szakasz'!BD216</f>
        <v>1</v>
      </c>
      <c r="Q215" s="20">
        <f t="shared" si="1049"/>
        <v>0</v>
      </c>
      <c r="R215" s="132"/>
      <c r="S215" s="184">
        <f t="shared" si="1050"/>
        <v>0</v>
      </c>
      <c r="T215" s="40">
        <f>'Pályáztatási szakasz'!W216</f>
        <v>0</v>
      </c>
      <c r="U215" s="249" t="str">
        <f t="shared" si="1051"/>
        <v xml:space="preserve"> </v>
      </c>
      <c r="V215" s="135">
        <f t="shared" si="1052"/>
        <v>0</v>
      </c>
      <c r="W215" s="20">
        <f t="shared" si="1053"/>
        <v>0</v>
      </c>
      <c r="X215" s="21">
        <f t="shared" si="1054"/>
        <v>0</v>
      </c>
      <c r="Y215" s="131">
        <f t="shared" si="1037"/>
        <v>1</v>
      </c>
      <c r="Z215" s="20">
        <f t="shared" si="1055"/>
        <v>0</v>
      </c>
      <c r="AA215" s="132"/>
      <c r="AB215" s="20">
        <f t="shared" si="1056"/>
        <v>0</v>
      </c>
      <c r="AC215" s="133"/>
      <c r="AD215" s="131">
        <f t="shared" si="1057"/>
        <v>1</v>
      </c>
      <c r="AE215" s="20">
        <f t="shared" si="1058"/>
        <v>0</v>
      </c>
      <c r="AF215" s="132"/>
      <c r="AG215" s="134">
        <f t="shared" si="1059"/>
        <v>0</v>
      </c>
      <c r="AH215" s="80">
        <f t="shared" si="1060"/>
        <v>0</v>
      </c>
      <c r="AI215" s="249" t="str">
        <f t="shared" si="1061"/>
        <v xml:space="preserve"> </v>
      </c>
      <c r="AJ215" s="135">
        <f t="shared" si="1062"/>
        <v>0</v>
      </c>
      <c r="AK215" s="20">
        <f t="shared" si="1063"/>
        <v>0</v>
      </c>
      <c r="AL215" s="21">
        <f t="shared" si="1064"/>
        <v>0</v>
      </c>
      <c r="AM215" s="131">
        <f t="shared" si="1038"/>
        <v>1</v>
      </c>
      <c r="AN215" s="20">
        <f t="shared" si="1065"/>
        <v>0</v>
      </c>
      <c r="AO215" s="132"/>
      <c r="AP215" s="20">
        <f t="shared" si="1066"/>
        <v>0</v>
      </c>
      <c r="AQ215" s="133"/>
      <c r="AR215" s="131">
        <f t="shared" si="1067"/>
        <v>1</v>
      </c>
      <c r="AS215" s="20">
        <f t="shared" si="1068"/>
        <v>0</v>
      </c>
      <c r="AT215" s="132"/>
      <c r="AU215" s="134">
        <f t="shared" si="1069"/>
        <v>0</v>
      </c>
      <c r="AV215" s="80">
        <f t="shared" si="1070"/>
        <v>0</v>
      </c>
      <c r="AW215" s="249" t="str">
        <f t="shared" si="1071"/>
        <v xml:space="preserve"> </v>
      </c>
      <c r="AX215" s="135">
        <f t="shared" si="1072"/>
        <v>0</v>
      </c>
      <c r="AY215" s="20">
        <f t="shared" si="1073"/>
        <v>0</v>
      </c>
      <c r="AZ215" s="21">
        <f t="shared" si="1074"/>
        <v>0</v>
      </c>
      <c r="BA215" s="131">
        <f t="shared" si="1039"/>
        <v>1</v>
      </c>
      <c r="BB215" s="20">
        <f t="shared" si="1075"/>
        <v>0</v>
      </c>
      <c r="BC215" s="132"/>
      <c r="BD215" s="20">
        <f t="shared" si="1076"/>
        <v>0</v>
      </c>
      <c r="BE215" s="133"/>
      <c r="BF215" s="131">
        <f t="shared" si="1077"/>
        <v>1</v>
      </c>
      <c r="BG215" s="20">
        <f t="shared" si="1078"/>
        <v>0</v>
      </c>
      <c r="BH215" s="132"/>
      <c r="BI215" s="134">
        <f t="shared" si="1079"/>
        <v>0</v>
      </c>
      <c r="BJ215" s="80">
        <f t="shared" si="1080"/>
        <v>0</v>
      </c>
      <c r="BK215" s="249" t="str">
        <f t="shared" si="1081"/>
        <v xml:space="preserve"> </v>
      </c>
      <c r="BL215" s="135">
        <f t="shared" si="1082"/>
        <v>0</v>
      </c>
      <c r="BM215" s="20">
        <f t="shared" si="1083"/>
        <v>0</v>
      </c>
      <c r="BN215" s="21">
        <f t="shared" si="1084"/>
        <v>0</v>
      </c>
      <c r="BO215" s="131">
        <f t="shared" si="1040"/>
        <v>1</v>
      </c>
      <c r="BP215" s="20">
        <f t="shared" si="1085"/>
        <v>0</v>
      </c>
      <c r="BQ215" s="132"/>
      <c r="BR215" s="20">
        <f t="shared" si="1086"/>
        <v>0</v>
      </c>
      <c r="BS215" s="133"/>
      <c r="BT215" s="131">
        <f t="shared" si="1087"/>
        <v>1</v>
      </c>
      <c r="BU215" s="20">
        <f t="shared" si="1088"/>
        <v>0</v>
      </c>
      <c r="BV215" s="132"/>
      <c r="BW215" s="134">
        <f t="shared" si="1089"/>
        <v>0</v>
      </c>
      <c r="BX215" s="80">
        <f t="shared" si="1090"/>
        <v>0</v>
      </c>
      <c r="BY215" s="249" t="str">
        <f t="shared" si="1091"/>
        <v xml:space="preserve"> </v>
      </c>
      <c r="BZ215" s="135">
        <f t="shared" si="1092"/>
        <v>0</v>
      </c>
      <c r="CA215" s="20">
        <f t="shared" si="1093"/>
        <v>0</v>
      </c>
      <c r="CB215" s="21">
        <f t="shared" si="1094"/>
        <v>0</v>
      </c>
      <c r="CC215" s="131">
        <f t="shared" si="1041"/>
        <v>1</v>
      </c>
      <c r="CD215" s="20">
        <f t="shared" si="1095"/>
        <v>0</v>
      </c>
      <c r="CE215" s="132"/>
      <c r="CF215" s="20">
        <f t="shared" si="1096"/>
        <v>0</v>
      </c>
      <c r="CG215" s="133"/>
      <c r="CH215" s="131">
        <f t="shared" si="1097"/>
        <v>1</v>
      </c>
      <c r="CI215" s="20">
        <f t="shared" si="1098"/>
        <v>0</v>
      </c>
      <c r="CJ215" s="132"/>
      <c r="CK215" s="134">
        <f t="shared" si="1099"/>
        <v>0</v>
      </c>
      <c r="CL215" s="80">
        <f t="shared" si="1100"/>
        <v>0</v>
      </c>
      <c r="CM215" s="249" t="str">
        <f t="shared" si="1101"/>
        <v xml:space="preserve"> </v>
      </c>
      <c r="CN215" s="135">
        <f t="shared" si="1102"/>
        <v>0</v>
      </c>
      <c r="CO215" s="20">
        <f t="shared" si="1103"/>
        <v>0</v>
      </c>
      <c r="CP215" s="21">
        <f t="shared" si="1104"/>
        <v>0</v>
      </c>
      <c r="CQ215" s="131">
        <f t="shared" si="1042"/>
        <v>1</v>
      </c>
      <c r="CR215" s="20">
        <f t="shared" si="1105"/>
        <v>0</v>
      </c>
      <c r="CS215" s="132"/>
      <c r="CT215" s="20">
        <f t="shared" si="1106"/>
        <v>0</v>
      </c>
      <c r="CU215" s="133"/>
      <c r="CV215" s="131">
        <f t="shared" si="1107"/>
        <v>1</v>
      </c>
      <c r="CW215" s="20">
        <f t="shared" si="1108"/>
        <v>0</v>
      </c>
      <c r="CX215" s="132"/>
      <c r="CY215" s="134">
        <f t="shared" si="1109"/>
        <v>0</v>
      </c>
      <c r="CZ215" s="80">
        <f t="shared" si="1110"/>
        <v>0</v>
      </c>
      <c r="DA215" s="249" t="str">
        <f t="shared" si="1111"/>
        <v xml:space="preserve"> </v>
      </c>
      <c r="DB215" s="135">
        <f t="shared" si="1112"/>
        <v>0</v>
      </c>
      <c r="DC215" s="20">
        <f t="shared" si="1113"/>
        <v>0</v>
      </c>
      <c r="DD215" s="21">
        <f t="shared" si="1114"/>
        <v>0</v>
      </c>
      <c r="DE215" s="131">
        <f t="shared" si="1043"/>
        <v>1</v>
      </c>
      <c r="DF215" s="20">
        <f t="shared" si="1115"/>
        <v>0</v>
      </c>
      <c r="DG215" s="132"/>
      <c r="DH215" s="20">
        <f t="shared" si="1116"/>
        <v>0</v>
      </c>
      <c r="DI215" s="133"/>
      <c r="DJ215" s="131">
        <f t="shared" si="1117"/>
        <v>1</v>
      </c>
      <c r="DK215" s="20">
        <f t="shared" si="1118"/>
        <v>0</v>
      </c>
      <c r="DL215" s="132"/>
      <c r="DM215" s="134">
        <f t="shared" si="1119"/>
        <v>0</v>
      </c>
      <c r="DN215" s="80">
        <f t="shared" si="1120"/>
        <v>0</v>
      </c>
      <c r="DO215" s="249" t="str">
        <f t="shared" si="1121"/>
        <v xml:space="preserve"> </v>
      </c>
      <c r="DP215" s="135">
        <f t="shared" si="1122"/>
        <v>0</v>
      </c>
      <c r="DQ215" s="20">
        <f t="shared" si="1123"/>
        <v>0</v>
      </c>
      <c r="DR215" s="21">
        <f t="shared" si="1124"/>
        <v>0</v>
      </c>
      <c r="DS215" s="131">
        <f t="shared" si="1044"/>
        <v>1</v>
      </c>
      <c r="DT215" s="20">
        <f t="shared" si="1125"/>
        <v>0</v>
      </c>
      <c r="DU215" s="132"/>
      <c r="DV215" s="20">
        <f t="shared" si="1126"/>
        <v>0</v>
      </c>
      <c r="DW215" s="133"/>
      <c r="DX215" s="131">
        <f t="shared" si="1127"/>
        <v>1</v>
      </c>
      <c r="DY215" s="20">
        <f t="shared" si="1128"/>
        <v>0</v>
      </c>
      <c r="DZ215" s="132"/>
      <c r="EA215" s="134">
        <f t="shared" si="1129"/>
        <v>0</v>
      </c>
      <c r="EB215" s="80">
        <f t="shared" si="1130"/>
        <v>0</v>
      </c>
      <c r="EC215" s="249" t="str">
        <f t="shared" si="1131"/>
        <v xml:space="preserve"> </v>
      </c>
      <c r="ED215" s="135">
        <f t="shared" si="1132"/>
        <v>0</v>
      </c>
      <c r="EE215" s="20">
        <f t="shared" si="1133"/>
        <v>0</v>
      </c>
      <c r="EF215" s="21">
        <f t="shared" si="1134"/>
        <v>0</v>
      </c>
      <c r="EG215" s="131">
        <f t="shared" si="1045"/>
        <v>1</v>
      </c>
      <c r="EH215" s="20">
        <f t="shared" si="1135"/>
        <v>0</v>
      </c>
      <c r="EI215" s="132"/>
      <c r="EJ215" s="20">
        <f t="shared" si="1136"/>
        <v>0</v>
      </c>
      <c r="EK215" s="133"/>
      <c r="EL215" s="131">
        <f t="shared" si="1137"/>
        <v>1</v>
      </c>
      <c r="EM215" s="20">
        <f t="shared" si="1138"/>
        <v>0</v>
      </c>
      <c r="EN215" s="132"/>
      <c r="EO215" s="134">
        <f t="shared" si="1139"/>
        <v>0</v>
      </c>
      <c r="EP215" s="80">
        <f t="shared" si="1140"/>
        <v>0</v>
      </c>
      <c r="EQ215" s="249" t="str">
        <f t="shared" si="1141"/>
        <v xml:space="preserve"> </v>
      </c>
      <c r="ER215" s="135">
        <f t="shared" si="1142"/>
        <v>0</v>
      </c>
      <c r="ES215" s="20">
        <f t="shared" si="1143"/>
        <v>0</v>
      </c>
      <c r="ET215" s="21">
        <f t="shared" si="1144"/>
        <v>0</v>
      </c>
      <c r="EU215" s="131">
        <f t="shared" si="1046"/>
        <v>1</v>
      </c>
      <c r="EV215" s="20">
        <f t="shared" si="1145"/>
        <v>0</v>
      </c>
      <c r="EW215" s="132"/>
      <c r="EX215" s="20">
        <f t="shared" si="1146"/>
        <v>0</v>
      </c>
      <c r="EY215" s="133"/>
      <c r="EZ215" s="131">
        <f t="shared" si="1147"/>
        <v>1</v>
      </c>
      <c r="FA215" s="20">
        <f t="shared" si="1148"/>
        <v>0</v>
      </c>
      <c r="FB215" s="132"/>
      <c r="FC215" s="134">
        <f t="shared" si="1149"/>
        <v>0</v>
      </c>
      <c r="FD215" s="80">
        <f t="shared" si="1150"/>
        <v>0</v>
      </c>
      <c r="FE215" s="249" t="str">
        <f t="shared" si="1151"/>
        <v xml:space="preserve"> </v>
      </c>
      <c r="FO215" s="129" t="str">
        <f t="shared" si="1152"/>
        <v>C/II</v>
      </c>
    </row>
    <row r="216" spans="2:171" x14ac:dyDescent="0.25">
      <c r="B216" s="130" t="s">
        <v>360</v>
      </c>
      <c r="C216" s="121"/>
      <c r="D216" s="241"/>
      <c r="E216" s="416" t="str">
        <f>'Pályáztatási szakasz'!E217:F217</f>
        <v>Költségelem megnevezés…</v>
      </c>
      <c r="F216" s="416"/>
      <c r="G216" s="250">
        <f>'Pályáztatási szakasz'!G217</f>
        <v>0</v>
      </c>
      <c r="H216" s="251">
        <f>'Pályáztatási szakasz'!AT217</f>
        <v>0</v>
      </c>
      <c r="I216" s="20">
        <f>'Pályáztatási szakasz'!AW217</f>
        <v>0</v>
      </c>
      <c r="J216" s="67">
        <f t="shared" si="1036"/>
        <v>0</v>
      </c>
      <c r="K216" s="131">
        <f>'Pályáztatási szakasz'!AY217</f>
        <v>1</v>
      </c>
      <c r="L216" s="20">
        <f t="shared" si="1047"/>
        <v>0</v>
      </c>
      <c r="M216" s="132"/>
      <c r="N216" s="20">
        <f>J216-L216</f>
        <v>0</v>
      </c>
      <c r="O216" s="133"/>
      <c r="P216" s="131">
        <f>'Pályáztatási szakasz'!BD217</f>
        <v>1</v>
      </c>
      <c r="Q216" s="20">
        <f>ROUND((P216*L216),0)</f>
        <v>0</v>
      </c>
      <c r="R216" s="132"/>
      <c r="S216" s="184">
        <f t="shared" si="1050"/>
        <v>0</v>
      </c>
      <c r="T216" s="40">
        <f>'Pályáztatási szakasz'!W217</f>
        <v>0</v>
      </c>
      <c r="U216" s="249" t="str">
        <f t="shared" ref="U216:U221" si="1153">IF(AH216&lt;&gt;0,"Kérem, indokolja az eltérést!"," ")</f>
        <v xml:space="preserve"> </v>
      </c>
      <c r="V216" s="135">
        <f t="shared" si="1052"/>
        <v>0</v>
      </c>
      <c r="W216" s="20">
        <f>I216</f>
        <v>0</v>
      </c>
      <c r="X216" s="21">
        <f>V216*W216</f>
        <v>0</v>
      </c>
      <c r="Y216" s="131">
        <f t="shared" si="1037"/>
        <v>1</v>
      </c>
      <c r="Z216" s="20">
        <f t="shared" si="1055"/>
        <v>0</v>
      </c>
      <c r="AA216" s="132"/>
      <c r="AB216" s="20">
        <f t="shared" si="1056"/>
        <v>0</v>
      </c>
      <c r="AC216" s="133"/>
      <c r="AD216" s="131">
        <f t="shared" si="1057"/>
        <v>1</v>
      </c>
      <c r="AE216" s="20">
        <f t="shared" si="1058"/>
        <v>0</v>
      </c>
      <c r="AF216" s="132"/>
      <c r="AG216" s="134">
        <f t="shared" si="1059"/>
        <v>0</v>
      </c>
      <c r="AH216" s="80">
        <f t="shared" si="1060"/>
        <v>0</v>
      </c>
      <c r="AI216" s="249" t="str">
        <f t="shared" si="1061"/>
        <v xml:space="preserve"> </v>
      </c>
      <c r="AJ216" s="135">
        <f t="shared" si="1062"/>
        <v>0</v>
      </c>
      <c r="AK216" s="20">
        <f>W216</f>
        <v>0</v>
      </c>
      <c r="AL216" s="21">
        <f>AJ216*AK216</f>
        <v>0</v>
      </c>
      <c r="AM216" s="131">
        <f t="shared" si="1038"/>
        <v>1</v>
      </c>
      <c r="AN216" s="20">
        <f t="shared" si="1065"/>
        <v>0</v>
      </c>
      <c r="AO216" s="132"/>
      <c r="AP216" s="20">
        <f t="shared" si="1066"/>
        <v>0</v>
      </c>
      <c r="AQ216" s="133"/>
      <c r="AR216" s="131">
        <f t="shared" si="1067"/>
        <v>1</v>
      </c>
      <c r="AS216" s="20">
        <f t="shared" si="1068"/>
        <v>0</v>
      </c>
      <c r="AT216" s="132"/>
      <c r="AU216" s="134">
        <f t="shared" si="1069"/>
        <v>0</v>
      </c>
      <c r="AV216" s="80">
        <f t="shared" si="1070"/>
        <v>0</v>
      </c>
      <c r="AW216" s="249" t="str">
        <f t="shared" si="1071"/>
        <v xml:space="preserve"> </v>
      </c>
      <c r="AX216" s="135">
        <f t="shared" si="1072"/>
        <v>0</v>
      </c>
      <c r="AY216" s="20">
        <f>AK216</f>
        <v>0</v>
      </c>
      <c r="AZ216" s="21">
        <f>AX216*AY216</f>
        <v>0</v>
      </c>
      <c r="BA216" s="131">
        <f t="shared" si="1039"/>
        <v>1</v>
      </c>
      <c r="BB216" s="20">
        <f t="shared" si="1075"/>
        <v>0</v>
      </c>
      <c r="BC216" s="132"/>
      <c r="BD216" s="20">
        <f t="shared" si="1076"/>
        <v>0</v>
      </c>
      <c r="BE216" s="133"/>
      <c r="BF216" s="131">
        <f t="shared" si="1077"/>
        <v>1</v>
      </c>
      <c r="BG216" s="20">
        <f t="shared" si="1078"/>
        <v>0</v>
      </c>
      <c r="BH216" s="132"/>
      <c r="BI216" s="134">
        <f t="shared" si="1079"/>
        <v>0</v>
      </c>
      <c r="BJ216" s="80">
        <f t="shared" si="1080"/>
        <v>0</v>
      </c>
      <c r="BK216" s="249" t="str">
        <f t="shared" si="1081"/>
        <v xml:space="preserve"> </v>
      </c>
      <c r="BL216" s="135">
        <f t="shared" si="1082"/>
        <v>0</v>
      </c>
      <c r="BM216" s="20">
        <f>AY216</f>
        <v>0</v>
      </c>
      <c r="BN216" s="21">
        <f>BL216*BM216</f>
        <v>0</v>
      </c>
      <c r="BO216" s="131">
        <f t="shared" si="1040"/>
        <v>1</v>
      </c>
      <c r="BP216" s="20">
        <f t="shared" si="1085"/>
        <v>0</v>
      </c>
      <c r="BQ216" s="132"/>
      <c r="BR216" s="20">
        <f t="shared" si="1086"/>
        <v>0</v>
      </c>
      <c r="BS216" s="133"/>
      <c r="BT216" s="131">
        <f t="shared" si="1087"/>
        <v>1</v>
      </c>
      <c r="BU216" s="20">
        <f t="shared" si="1088"/>
        <v>0</v>
      </c>
      <c r="BV216" s="132"/>
      <c r="BW216" s="134">
        <f t="shared" si="1089"/>
        <v>0</v>
      </c>
      <c r="BX216" s="80">
        <f t="shared" si="1090"/>
        <v>0</v>
      </c>
      <c r="BY216" s="249" t="str">
        <f t="shared" si="1091"/>
        <v xml:space="preserve"> </v>
      </c>
      <c r="BZ216" s="135">
        <f t="shared" si="1092"/>
        <v>0</v>
      </c>
      <c r="CA216" s="20">
        <f>BM216</f>
        <v>0</v>
      </c>
      <c r="CB216" s="21">
        <f>BZ216*CA216</f>
        <v>0</v>
      </c>
      <c r="CC216" s="131">
        <f t="shared" si="1041"/>
        <v>1</v>
      </c>
      <c r="CD216" s="20">
        <f t="shared" si="1095"/>
        <v>0</v>
      </c>
      <c r="CE216" s="132"/>
      <c r="CF216" s="20">
        <f t="shared" si="1096"/>
        <v>0</v>
      </c>
      <c r="CG216" s="133"/>
      <c r="CH216" s="131">
        <f t="shared" si="1097"/>
        <v>1</v>
      </c>
      <c r="CI216" s="20">
        <f t="shared" si="1098"/>
        <v>0</v>
      </c>
      <c r="CJ216" s="132"/>
      <c r="CK216" s="134">
        <f t="shared" si="1099"/>
        <v>0</v>
      </c>
      <c r="CL216" s="80">
        <f t="shared" si="1100"/>
        <v>0</v>
      </c>
      <c r="CM216" s="249" t="str">
        <f t="shared" si="1101"/>
        <v xml:space="preserve"> </v>
      </c>
      <c r="CN216" s="135">
        <f t="shared" si="1102"/>
        <v>0</v>
      </c>
      <c r="CO216" s="20">
        <f>CA216</f>
        <v>0</v>
      </c>
      <c r="CP216" s="21">
        <f>CN216*CO216</f>
        <v>0</v>
      </c>
      <c r="CQ216" s="131">
        <f t="shared" si="1042"/>
        <v>1</v>
      </c>
      <c r="CR216" s="20">
        <f t="shared" si="1105"/>
        <v>0</v>
      </c>
      <c r="CS216" s="132"/>
      <c r="CT216" s="20">
        <f t="shared" si="1106"/>
        <v>0</v>
      </c>
      <c r="CU216" s="133"/>
      <c r="CV216" s="131">
        <f t="shared" si="1107"/>
        <v>1</v>
      </c>
      <c r="CW216" s="20">
        <f t="shared" si="1108"/>
        <v>0</v>
      </c>
      <c r="CX216" s="132"/>
      <c r="CY216" s="134">
        <f t="shared" si="1109"/>
        <v>0</v>
      </c>
      <c r="CZ216" s="80">
        <f t="shared" si="1110"/>
        <v>0</v>
      </c>
      <c r="DA216" s="249" t="str">
        <f t="shared" si="1111"/>
        <v xml:space="preserve"> </v>
      </c>
      <c r="DB216" s="135">
        <f t="shared" si="1112"/>
        <v>0</v>
      </c>
      <c r="DC216" s="20">
        <f>CO216</f>
        <v>0</v>
      </c>
      <c r="DD216" s="21">
        <f>DB216*DC216</f>
        <v>0</v>
      </c>
      <c r="DE216" s="131">
        <f t="shared" si="1043"/>
        <v>1</v>
      </c>
      <c r="DF216" s="20">
        <f t="shared" si="1115"/>
        <v>0</v>
      </c>
      <c r="DG216" s="132"/>
      <c r="DH216" s="20">
        <f t="shared" si="1116"/>
        <v>0</v>
      </c>
      <c r="DI216" s="133"/>
      <c r="DJ216" s="131">
        <f t="shared" si="1117"/>
        <v>1</v>
      </c>
      <c r="DK216" s="20">
        <f t="shared" si="1118"/>
        <v>0</v>
      </c>
      <c r="DL216" s="132"/>
      <c r="DM216" s="134">
        <f t="shared" si="1119"/>
        <v>0</v>
      </c>
      <c r="DN216" s="80">
        <f t="shared" si="1120"/>
        <v>0</v>
      </c>
      <c r="DO216" s="249" t="str">
        <f t="shared" si="1121"/>
        <v xml:space="preserve"> </v>
      </c>
      <c r="DP216" s="135">
        <f t="shared" si="1122"/>
        <v>0</v>
      </c>
      <c r="DQ216" s="20">
        <f>DC216</f>
        <v>0</v>
      </c>
      <c r="DR216" s="21">
        <f>DP216*DQ216</f>
        <v>0</v>
      </c>
      <c r="DS216" s="131">
        <f t="shared" si="1044"/>
        <v>1</v>
      </c>
      <c r="DT216" s="20">
        <f t="shared" si="1125"/>
        <v>0</v>
      </c>
      <c r="DU216" s="132"/>
      <c r="DV216" s="20">
        <f t="shared" si="1126"/>
        <v>0</v>
      </c>
      <c r="DW216" s="133"/>
      <c r="DX216" s="131">
        <f t="shared" si="1127"/>
        <v>1</v>
      </c>
      <c r="DY216" s="20">
        <f t="shared" si="1128"/>
        <v>0</v>
      </c>
      <c r="DZ216" s="132"/>
      <c r="EA216" s="134">
        <f t="shared" si="1129"/>
        <v>0</v>
      </c>
      <c r="EB216" s="80">
        <f t="shared" si="1130"/>
        <v>0</v>
      </c>
      <c r="EC216" s="249" t="str">
        <f t="shared" si="1131"/>
        <v xml:space="preserve"> </v>
      </c>
      <c r="ED216" s="135">
        <f t="shared" si="1132"/>
        <v>0</v>
      </c>
      <c r="EE216" s="20">
        <f>DQ216</f>
        <v>0</v>
      </c>
      <c r="EF216" s="21">
        <f>ED216*EE216</f>
        <v>0</v>
      </c>
      <c r="EG216" s="131">
        <f t="shared" si="1045"/>
        <v>1</v>
      </c>
      <c r="EH216" s="20">
        <f t="shared" si="1135"/>
        <v>0</v>
      </c>
      <c r="EI216" s="132"/>
      <c r="EJ216" s="20">
        <f t="shared" si="1136"/>
        <v>0</v>
      </c>
      <c r="EK216" s="133"/>
      <c r="EL216" s="131">
        <f t="shared" si="1137"/>
        <v>1</v>
      </c>
      <c r="EM216" s="20">
        <f t="shared" si="1138"/>
        <v>0</v>
      </c>
      <c r="EN216" s="132"/>
      <c r="EO216" s="134">
        <f t="shared" si="1139"/>
        <v>0</v>
      </c>
      <c r="EP216" s="80">
        <f t="shared" si="1140"/>
        <v>0</v>
      </c>
      <c r="EQ216" s="249" t="str">
        <f t="shared" si="1141"/>
        <v xml:space="preserve"> </v>
      </c>
      <c r="ER216" s="135">
        <f t="shared" si="1142"/>
        <v>0</v>
      </c>
      <c r="ES216" s="20">
        <f>EE216</f>
        <v>0</v>
      </c>
      <c r="ET216" s="21">
        <f>ER216*ES216</f>
        <v>0</v>
      </c>
      <c r="EU216" s="131">
        <f t="shared" si="1046"/>
        <v>1</v>
      </c>
      <c r="EV216" s="20">
        <f t="shared" si="1145"/>
        <v>0</v>
      </c>
      <c r="EW216" s="132"/>
      <c r="EX216" s="20">
        <f t="shared" si="1146"/>
        <v>0</v>
      </c>
      <c r="EY216" s="133"/>
      <c r="EZ216" s="131">
        <f t="shared" si="1147"/>
        <v>1</v>
      </c>
      <c r="FA216" s="20">
        <f t="shared" si="1148"/>
        <v>0</v>
      </c>
      <c r="FB216" s="132"/>
      <c r="FC216" s="134">
        <f t="shared" si="1149"/>
        <v>0</v>
      </c>
      <c r="FD216" s="80">
        <f t="shared" si="1150"/>
        <v>0</v>
      </c>
      <c r="FE216" s="249" t="str">
        <f t="shared" si="1151"/>
        <v xml:space="preserve"> </v>
      </c>
      <c r="FO216" s="129" t="str">
        <f t="shared" si="1152"/>
        <v>C/II</v>
      </c>
    </row>
    <row r="217" spans="2:171" x14ac:dyDescent="0.25">
      <c r="B217" s="130" t="s">
        <v>361</v>
      </c>
      <c r="C217" s="121"/>
      <c r="D217" s="241"/>
      <c r="E217" s="416" t="str">
        <f>'Pályáztatási szakasz'!E218:F218</f>
        <v>Költségelem megnevezés…</v>
      </c>
      <c r="F217" s="416"/>
      <c r="G217" s="250">
        <f>'Pályáztatási szakasz'!G218</f>
        <v>0</v>
      </c>
      <c r="H217" s="251">
        <f>'Pályáztatási szakasz'!AT218</f>
        <v>0</v>
      </c>
      <c r="I217" s="20">
        <f>'Pályáztatási szakasz'!AW218</f>
        <v>0</v>
      </c>
      <c r="J217" s="67">
        <f t="shared" si="1036"/>
        <v>0</v>
      </c>
      <c r="K217" s="131">
        <f>'Pályáztatási szakasz'!AY218</f>
        <v>1</v>
      </c>
      <c r="L217" s="20">
        <f t="shared" si="1047"/>
        <v>0</v>
      </c>
      <c r="M217" s="132"/>
      <c r="N217" s="20">
        <f>J217-L217</f>
        <v>0</v>
      </c>
      <c r="O217" s="133"/>
      <c r="P217" s="131">
        <f>'Pályáztatási szakasz'!BD218</f>
        <v>1</v>
      </c>
      <c r="Q217" s="20">
        <f>ROUND((P217*L217),0)</f>
        <v>0</v>
      </c>
      <c r="R217" s="132"/>
      <c r="S217" s="184">
        <f t="shared" si="1050"/>
        <v>0</v>
      </c>
      <c r="T217" s="40">
        <f>'Pályáztatási szakasz'!W218</f>
        <v>0</v>
      </c>
      <c r="U217" s="249" t="str">
        <f t="shared" si="1153"/>
        <v xml:space="preserve"> </v>
      </c>
      <c r="V217" s="135">
        <f t="shared" si="1052"/>
        <v>0</v>
      </c>
      <c r="W217" s="20">
        <f>I217</f>
        <v>0</v>
      </c>
      <c r="X217" s="21">
        <f>V217*W217</f>
        <v>0</v>
      </c>
      <c r="Y217" s="131">
        <f t="shared" si="1037"/>
        <v>1</v>
      </c>
      <c r="Z217" s="20">
        <f t="shared" si="1055"/>
        <v>0</v>
      </c>
      <c r="AA217" s="132"/>
      <c r="AB217" s="20">
        <f t="shared" si="1056"/>
        <v>0</v>
      </c>
      <c r="AC217" s="133"/>
      <c r="AD217" s="131">
        <f t="shared" si="1057"/>
        <v>1</v>
      </c>
      <c r="AE217" s="20">
        <f t="shared" si="1058"/>
        <v>0</v>
      </c>
      <c r="AF217" s="132"/>
      <c r="AG217" s="134">
        <f t="shared" si="1059"/>
        <v>0</v>
      </c>
      <c r="AH217" s="80">
        <f t="shared" si="1060"/>
        <v>0</v>
      </c>
      <c r="AI217" s="249" t="str">
        <f t="shared" si="1061"/>
        <v xml:space="preserve"> </v>
      </c>
      <c r="AJ217" s="135">
        <f t="shared" si="1062"/>
        <v>0</v>
      </c>
      <c r="AK217" s="20">
        <f>W217</f>
        <v>0</v>
      </c>
      <c r="AL217" s="21">
        <f>AJ217*AK217</f>
        <v>0</v>
      </c>
      <c r="AM217" s="131">
        <f t="shared" si="1038"/>
        <v>1</v>
      </c>
      <c r="AN217" s="20">
        <f t="shared" si="1065"/>
        <v>0</v>
      </c>
      <c r="AO217" s="132"/>
      <c r="AP217" s="20">
        <f t="shared" si="1066"/>
        <v>0</v>
      </c>
      <c r="AQ217" s="133"/>
      <c r="AR217" s="131">
        <f t="shared" si="1067"/>
        <v>1</v>
      </c>
      <c r="AS217" s="20">
        <f t="shared" si="1068"/>
        <v>0</v>
      </c>
      <c r="AT217" s="132"/>
      <c r="AU217" s="134">
        <f t="shared" si="1069"/>
        <v>0</v>
      </c>
      <c r="AV217" s="80">
        <f t="shared" si="1070"/>
        <v>0</v>
      </c>
      <c r="AW217" s="249" t="str">
        <f t="shared" si="1071"/>
        <v xml:space="preserve"> </v>
      </c>
      <c r="AX217" s="135">
        <f t="shared" si="1072"/>
        <v>0</v>
      </c>
      <c r="AY217" s="20">
        <f>AK217</f>
        <v>0</v>
      </c>
      <c r="AZ217" s="21">
        <f>AX217*AY217</f>
        <v>0</v>
      </c>
      <c r="BA217" s="131">
        <f t="shared" si="1039"/>
        <v>1</v>
      </c>
      <c r="BB217" s="20">
        <f t="shared" si="1075"/>
        <v>0</v>
      </c>
      <c r="BC217" s="132"/>
      <c r="BD217" s="20">
        <f t="shared" si="1076"/>
        <v>0</v>
      </c>
      <c r="BE217" s="133"/>
      <c r="BF217" s="131">
        <f t="shared" si="1077"/>
        <v>1</v>
      </c>
      <c r="BG217" s="20">
        <f t="shared" si="1078"/>
        <v>0</v>
      </c>
      <c r="BH217" s="132"/>
      <c r="BI217" s="134">
        <f t="shared" si="1079"/>
        <v>0</v>
      </c>
      <c r="BJ217" s="80">
        <f t="shared" si="1080"/>
        <v>0</v>
      </c>
      <c r="BK217" s="249" t="str">
        <f t="shared" si="1081"/>
        <v xml:space="preserve"> </v>
      </c>
      <c r="BL217" s="135">
        <f t="shared" si="1082"/>
        <v>0</v>
      </c>
      <c r="BM217" s="20">
        <f>AY217</f>
        <v>0</v>
      </c>
      <c r="BN217" s="21">
        <f>BL217*BM217</f>
        <v>0</v>
      </c>
      <c r="BO217" s="131">
        <f t="shared" si="1040"/>
        <v>1</v>
      </c>
      <c r="BP217" s="20">
        <f t="shared" si="1085"/>
        <v>0</v>
      </c>
      <c r="BQ217" s="132"/>
      <c r="BR217" s="20">
        <f t="shared" si="1086"/>
        <v>0</v>
      </c>
      <c r="BS217" s="133"/>
      <c r="BT217" s="131">
        <f t="shared" si="1087"/>
        <v>1</v>
      </c>
      <c r="BU217" s="20">
        <f t="shared" si="1088"/>
        <v>0</v>
      </c>
      <c r="BV217" s="132"/>
      <c r="BW217" s="134">
        <f t="shared" si="1089"/>
        <v>0</v>
      </c>
      <c r="BX217" s="80">
        <f t="shared" si="1090"/>
        <v>0</v>
      </c>
      <c r="BY217" s="249" t="str">
        <f t="shared" si="1091"/>
        <v xml:space="preserve"> </v>
      </c>
      <c r="BZ217" s="135">
        <f t="shared" si="1092"/>
        <v>0</v>
      </c>
      <c r="CA217" s="20">
        <f>BM217</f>
        <v>0</v>
      </c>
      <c r="CB217" s="21">
        <f>BZ217*CA217</f>
        <v>0</v>
      </c>
      <c r="CC217" s="131">
        <f t="shared" si="1041"/>
        <v>1</v>
      </c>
      <c r="CD217" s="20">
        <f t="shared" si="1095"/>
        <v>0</v>
      </c>
      <c r="CE217" s="132"/>
      <c r="CF217" s="20">
        <f t="shared" si="1096"/>
        <v>0</v>
      </c>
      <c r="CG217" s="133"/>
      <c r="CH217" s="131">
        <f t="shared" si="1097"/>
        <v>1</v>
      </c>
      <c r="CI217" s="20">
        <f t="shared" si="1098"/>
        <v>0</v>
      </c>
      <c r="CJ217" s="132"/>
      <c r="CK217" s="134">
        <f t="shared" si="1099"/>
        <v>0</v>
      </c>
      <c r="CL217" s="80">
        <f t="shared" si="1100"/>
        <v>0</v>
      </c>
      <c r="CM217" s="249" t="str">
        <f t="shared" si="1101"/>
        <v xml:space="preserve"> </v>
      </c>
      <c r="CN217" s="135">
        <f t="shared" si="1102"/>
        <v>0</v>
      </c>
      <c r="CO217" s="20">
        <f>CA217</f>
        <v>0</v>
      </c>
      <c r="CP217" s="21">
        <f>CN217*CO217</f>
        <v>0</v>
      </c>
      <c r="CQ217" s="131">
        <f t="shared" si="1042"/>
        <v>1</v>
      </c>
      <c r="CR217" s="20">
        <f t="shared" si="1105"/>
        <v>0</v>
      </c>
      <c r="CS217" s="132"/>
      <c r="CT217" s="20">
        <f t="shared" si="1106"/>
        <v>0</v>
      </c>
      <c r="CU217" s="133"/>
      <c r="CV217" s="131">
        <f t="shared" si="1107"/>
        <v>1</v>
      </c>
      <c r="CW217" s="20">
        <f t="shared" si="1108"/>
        <v>0</v>
      </c>
      <c r="CX217" s="132"/>
      <c r="CY217" s="134">
        <f t="shared" si="1109"/>
        <v>0</v>
      </c>
      <c r="CZ217" s="80">
        <f t="shared" si="1110"/>
        <v>0</v>
      </c>
      <c r="DA217" s="249" t="str">
        <f t="shared" si="1111"/>
        <v xml:space="preserve"> </v>
      </c>
      <c r="DB217" s="135">
        <f t="shared" si="1112"/>
        <v>0</v>
      </c>
      <c r="DC217" s="20">
        <f>CO217</f>
        <v>0</v>
      </c>
      <c r="DD217" s="21">
        <f>DB217*DC217</f>
        <v>0</v>
      </c>
      <c r="DE217" s="131">
        <f t="shared" si="1043"/>
        <v>1</v>
      </c>
      <c r="DF217" s="20">
        <f t="shared" si="1115"/>
        <v>0</v>
      </c>
      <c r="DG217" s="132"/>
      <c r="DH217" s="20">
        <f t="shared" si="1116"/>
        <v>0</v>
      </c>
      <c r="DI217" s="133"/>
      <c r="DJ217" s="131">
        <f t="shared" si="1117"/>
        <v>1</v>
      </c>
      <c r="DK217" s="20">
        <f t="shared" si="1118"/>
        <v>0</v>
      </c>
      <c r="DL217" s="132"/>
      <c r="DM217" s="134">
        <f t="shared" si="1119"/>
        <v>0</v>
      </c>
      <c r="DN217" s="80">
        <f t="shared" si="1120"/>
        <v>0</v>
      </c>
      <c r="DO217" s="249" t="str">
        <f t="shared" si="1121"/>
        <v xml:space="preserve"> </v>
      </c>
      <c r="DP217" s="135">
        <f t="shared" si="1122"/>
        <v>0</v>
      </c>
      <c r="DQ217" s="20">
        <f>DC217</f>
        <v>0</v>
      </c>
      <c r="DR217" s="21">
        <f>DP217*DQ217</f>
        <v>0</v>
      </c>
      <c r="DS217" s="131">
        <f t="shared" si="1044"/>
        <v>1</v>
      </c>
      <c r="DT217" s="20">
        <f t="shared" si="1125"/>
        <v>0</v>
      </c>
      <c r="DU217" s="132"/>
      <c r="DV217" s="20">
        <f t="shared" si="1126"/>
        <v>0</v>
      </c>
      <c r="DW217" s="133"/>
      <c r="DX217" s="131">
        <f t="shared" si="1127"/>
        <v>1</v>
      </c>
      <c r="DY217" s="20">
        <f t="shared" si="1128"/>
        <v>0</v>
      </c>
      <c r="DZ217" s="132"/>
      <c r="EA217" s="134">
        <f t="shared" si="1129"/>
        <v>0</v>
      </c>
      <c r="EB217" s="80">
        <f t="shared" si="1130"/>
        <v>0</v>
      </c>
      <c r="EC217" s="249" t="str">
        <f t="shared" si="1131"/>
        <v xml:space="preserve"> </v>
      </c>
      <c r="ED217" s="135">
        <f t="shared" si="1132"/>
        <v>0</v>
      </c>
      <c r="EE217" s="20">
        <f>DQ217</f>
        <v>0</v>
      </c>
      <c r="EF217" s="21">
        <f>ED217*EE217</f>
        <v>0</v>
      </c>
      <c r="EG217" s="131">
        <f t="shared" si="1045"/>
        <v>1</v>
      </c>
      <c r="EH217" s="20">
        <f t="shared" si="1135"/>
        <v>0</v>
      </c>
      <c r="EI217" s="132"/>
      <c r="EJ217" s="20">
        <f t="shared" si="1136"/>
        <v>0</v>
      </c>
      <c r="EK217" s="133"/>
      <c r="EL217" s="131">
        <f t="shared" si="1137"/>
        <v>1</v>
      </c>
      <c r="EM217" s="20">
        <f t="shared" si="1138"/>
        <v>0</v>
      </c>
      <c r="EN217" s="132"/>
      <c r="EO217" s="134">
        <f t="shared" si="1139"/>
        <v>0</v>
      </c>
      <c r="EP217" s="80">
        <f t="shared" si="1140"/>
        <v>0</v>
      </c>
      <c r="EQ217" s="249" t="str">
        <f t="shared" si="1141"/>
        <v xml:space="preserve"> </v>
      </c>
      <c r="ER217" s="135">
        <f t="shared" si="1142"/>
        <v>0</v>
      </c>
      <c r="ES217" s="20">
        <f>EE217</f>
        <v>0</v>
      </c>
      <c r="ET217" s="21">
        <f>ER217*ES217</f>
        <v>0</v>
      </c>
      <c r="EU217" s="131">
        <f t="shared" si="1046"/>
        <v>1</v>
      </c>
      <c r="EV217" s="20">
        <f t="shared" si="1145"/>
        <v>0</v>
      </c>
      <c r="EW217" s="132"/>
      <c r="EX217" s="20">
        <f t="shared" si="1146"/>
        <v>0</v>
      </c>
      <c r="EY217" s="133"/>
      <c r="EZ217" s="131">
        <f t="shared" si="1147"/>
        <v>1</v>
      </c>
      <c r="FA217" s="20">
        <f t="shared" si="1148"/>
        <v>0</v>
      </c>
      <c r="FB217" s="132"/>
      <c r="FC217" s="134">
        <f t="shared" si="1149"/>
        <v>0</v>
      </c>
      <c r="FD217" s="80">
        <f t="shared" si="1150"/>
        <v>0</v>
      </c>
      <c r="FE217" s="249" t="str">
        <f t="shared" si="1151"/>
        <v xml:space="preserve"> </v>
      </c>
      <c r="FO217" s="129" t="str">
        <f t="shared" si="1152"/>
        <v>C/II</v>
      </c>
    </row>
    <row r="218" spans="2:171" x14ac:dyDescent="0.25">
      <c r="B218" s="130" t="s">
        <v>362</v>
      </c>
      <c r="C218" s="121"/>
      <c r="D218" s="241"/>
      <c r="E218" s="416" t="str">
        <f>'Pályáztatási szakasz'!E219:F219</f>
        <v>Költségelem megnevezés…</v>
      </c>
      <c r="F218" s="416"/>
      <c r="G218" s="250">
        <f>'Pályáztatási szakasz'!G219</f>
        <v>0</v>
      </c>
      <c r="H218" s="251">
        <f>'Pályáztatási szakasz'!AT219</f>
        <v>0</v>
      </c>
      <c r="I218" s="20">
        <f>'Pályáztatási szakasz'!AW219</f>
        <v>0</v>
      </c>
      <c r="J218" s="67">
        <f t="shared" si="1036"/>
        <v>0</v>
      </c>
      <c r="K218" s="131">
        <f>'Pályáztatási szakasz'!AY219</f>
        <v>1</v>
      </c>
      <c r="L218" s="20">
        <f t="shared" si="1047"/>
        <v>0</v>
      </c>
      <c r="M218" s="132"/>
      <c r="N218" s="20">
        <f>J218-L218</f>
        <v>0</v>
      </c>
      <c r="O218" s="133"/>
      <c r="P218" s="131">
        <f>'Pályáztatási szakasz'!BD219</f>
        <v>1</v>
      </c>
      <c r="Q218" s="20">
        <f>ROUND((P218*L218),0)</f>
        <v>0</v>
      </c>
      <c r="R218" s="132"/>
      <c r="S218" s="184">
        <f t="shared" si="1050"/>
        <v>0</v>
      </c>
      <c r="T218" s="40">
        <f>'Pályáztatási szakasz'!W219</f>
        <v>0</v>
      </c>
      <c r="U218" s="249" t="str">
        <f t="shared" si="1153"/>
        <v xml:space="preserve"> </v>
      </c>
      <c r="V218" s="135">
        <f t="shared" si="1052"/>
        <v>0</v>
      </c>
      <c r="W218" s="20">
        <f>I218</f>
        <v>0</v>
      </c>
      <c r="X218" s="21">
        <f>V218*W218</f>
        <v>0</v>
      </c>
      <c r="Y218" s="131">
        <f t="shared" si="1037"/>
        <v>1</v>
      </c>
      <c r="Z218" s="20">
        <f t="shared" si="1055"/>
        <v>0</v>
      </c>
      <c r="AA218" s="132"/>
      <c r="AB218" s="20">
        <f t="shared" si="1056"/>
        <v>0</v>
      </c>
      <c r="AC218" s="133"/>
      <c r="AD218" s="131">
        <f t="shared" si="1057"/>
        <v>1</v>
      </c>
      <c r="AE218" s="20">
        <f t="shared" si="1058"/>
        <v>0</v>
      </c>
      <c r="AF218" s="132"/>
      <c r="AG218" s="134">
        <f t="shared" si="1059"/>
        <v>0</v>
      </c>
      <c r="AH218" s="80">
        <f t="shared" si="1060"/>
        <v>0</v>
      </c>
      <c r="AI218" s="249" t="str">
        <f t="shared" si="1061"/>
        <v xml:space="preserve"> </v>
      </c>
      <c r="AJ218" s="135">
        <f t="shared" si="1062"/>
        <v>0</v>
      </c>
      <c r="AK218" s="20">
        <f>W218</f>
        <v>0</v>
      </c>
      <c r="AL218" s="21">
        <f>AJ218*AK218</f>
        <v>0</v>
      </c>
      <c r="AM218" s="131">
        <f t="shared" si="1038"/>
        <v>1</v>
      </c>
      <c r="AN218" s="20">
        <f t="shared" si="1065"/>
        <v>0</v>
      </c>
      <c r="AO218" s="132"/>
      <c r="AP218" s="20">
        <f t="shared" si="1066"/>
        <v>0</v>
      </c>
      <c r="AQ218" s="133"/>
      <c r="AR218" s="131">
        <f t="shared" si="1067"/>
        <v>1</v>
      </c>
      <c r="AS218" s="20">
        <f t="shared" si="1068"/>
        <v>0</v>
      </c>
      <c r="AT218" s="132"/>
      <c r="AU218" s="134">
        <f t="shared" si="1069"/>
        <v>0</v>
      </c>
      <c r="AV218" s="80">
        <f t="shared" si="1070"/>
        <v>0</v>
      </c>
      <c r="AW218" s="249" t="str">
        <f t="shared" si="1071"/>
        <v xml:space="preserve"> </v>
      </c>
      <c r="AX218" s="135">
        <f t="shared" si="1072"/>
        <v>0</v>
      </c>
      <c r="AY218" s="20">
        <f>AK218</f>
        <v>0</v>
      </c>
      <c r="AZ218" s="21">
        <f>AX218*AY218</f>
        <v>0</v>
      </c>
      <c r="BA218" s="131">
        <f t="shared" si="1039"/>
        <v>1</v>
      </c>
      <c r="BB218" s="20">
        <f t="shared" si="1075"/>
        <v>0</v>
      </c>
      <c r="BC218" s="132"/>
      <c r="BD218" s="20">
        <f t="shared" si="1076"/>
        <v>0</v>
      </c>
      <c r="BE218" s="133"/>
      <c r="BF218" s="131">
        <f t="shared" si="1077"/>
        <v>1</v>
      </c>
      <c r="BG218" s="20">
        <f t="shared" si="1078"/>
        <v>0</v>
      </c>
      <c r="BH218" s="132"/>
      <c r="BI218" s="134">
        <f t="shared" si="1079"/>
        <v>0</v>
      </c>
      <c r="BJ218" s="80">
        <f t="shared" si="1080"/>
        <v>0</v>
      </c>
      <c r="BK218" s="249" t="str">
        <f t="shared" si="1081"/>
        <v xml:space="preserve"> </v>
      </c>
      <c r="BL218" s="135">
        <f t="shared" si="1082"/>
        <v>0</v>
      </c>
      <c r="BM218" s="20">
        <f>AY218</f>
        <v>0</v>
      </c>
      <c r="BN218" s="21">
        <f>BL218*BM218</f>
        <v>0</v>
      </c>
      <c r="BO218" s="131">
        <f t="shared" si="1040"/>
        <v>1</v>
      </c>
      <c r="BP218" s="20">
        <f t="shared" si="1085"/>
        <v>0</v>
      </c>
      <c r="BQ218" s="132"/>
      <c r="BR218" s="20">
        <f t="shared" si="1086"/>
        <v>0</v>
      </c>
      <c r="BS218" s="133"/>
      <c r="BT218" s="131">
        <f t="shared" si="1087"/>
        <v>1</v>
      </c>
      <c r="BU218" s="20">
        <f t="shared" si="1088"/>
        <v>0</v>
      </c>
      <c r="BV218" s="132"/>
      <c r="BW218" s="134">
        <f t="shared" si="1089"/>
        <v>0</v>
      </c>
      <c r="BX218" s="80">
        <f t="shared" si="1090"/>
        <v>0</v>
      </c>
      <c r="BY218" s="249" t="str">
        <f t="shared" si="1091"/>
        <v xml:space="preserve"> </v>
      </c>
      <c r="BZ218" s="135">
        <f t="shared" si="1092"/>
        <v>0</v>
      </c>
      <c r="CA218" s="20">
        <f>BM218</f>
        <v>0</v>
      </c>
      <c r="CB218" s="21">
        <f>BZ218*CA218</f>
        <v>0</v>
      </c>
      <c r="CC218" s="131">
        <f t="shared" si="1041"/>
        <v>1</v>
      </c>
      <c r="CD218" s="20">
        <f t="shared" si="1095"/>
        <v>0</v>
      </c>
      <c r="CE218" s="132"/>
      <c r="CF218" s="20">
        <f t="shared" si="1096"/>
        <v>0</v>
      </c>
      <c r="CG218" s="133"/>
      <c r="CH218" s="131">
        <f t="shared" si="1097"/>
        <v>1</v>
      </c>
      <c r="CI218" s="20">
        <f t="shared" si="1098"/>
        <v>0</v>
      </c>
      <c r="CJ218" s="132"/>
      <c r="CK218" s="134">
        <f t="shared" si="1099"/>
        <v>0</v>
      </c>
      <c r="CL218" s="80">
        <f t="shared" si="1100"/>
        <v>0</v>
      </c>
      <c r="CM218" s="249" t="str">
        <f t="shared" si="1101"/>
        <v xml:space="preserve"> </v>
      </c>
      <c r="CN218" s="135">
        <f t="shared" si="1102"/>
        <v>0</v>
      </c>
      <c r="CO218" s="20">
        <f>CA218</f>
        <v>0</v>
      </c>
      <c r="CP218" s="21">
        <f>CN218*CO218</f>
        <v>0</v>
      </c>
      <c r="CQ218" s="131">
        <f t="shared" si="1042"/>
        <v>1</v>
      </c>
      <c r="CR218" s="20">
        <f t="shared" si="1105"/>
        <v>0</v>
      </c>
      <c r="CS218" s="132"/>
      <c r="CT218" s="20">
        <f t="shared" si="1106"/>
        <v>0</v>
      </c>
      <c r="CU218" s="133"/>
      <c r="CV218" s="131">
        <f t="shared" si="1107"/>
        <v>1</v>
      </c>
      <c r="CW218" s="20">
        <f t="shared" si="1108"/>
        <v>0</v>
      </c>
      <c r="CX218" s="132"/>
      <c r="CY218" s="134">
        <f t="shared" si="1109"/>
        <v>0</v>
      </c>
      <c r="CZ218" s="80">
        <f t="shared" si="1110"/>
        <v>0</v>
      </c>
      <c r="DA218" s="249" t="str">
        <f t="shared" si="1111"/>
        <v xml:space="preserve"> </v>
      </c>
      <c r="DB218" s="135">
        <f t="shared" si="1112"/>
        <v>0</v>
      </c>
      <c r="DC218" s="20">
        <f>CO218</f>
        <v>0</v>
      </c>
      <c r="DD218" s="21">
        <f>DB218*DC218</f>
        <v>0</v>
      </c>
      <c r="DE218" s="131">
        <f t="shared" si="1043"/>
        <v>1</v>
      </c>
      <c r="DF218" s="20">
        <f t="shared" si="1115"/>
        <v>0</v>
      </c>
      <c r="DG218" s="132"/>
      <c r="DH218" s="20">
        <f t="shared" si="1116"/>
        <v>0</v>
      </c>
      <c r="DI218" s="133"/>
      <c r="DJ218" s="131">
        <f t="shared" si="1117"/>
        <v>1</v>
      </c>
      <c r="DK218" s="20">
        <f t="shared" si="1118"/>
        <v>0</v>
      </c>
      <c r="DL218" s="132"/>
      <c r="DM218" s="134">
        <f t="shared" si="1119"/>
        <v>0</v>
      </c>
      <c r="DN218" s="80">
        <f t="shared" si="1120"/>
        <v>0</v>
      </c>
      <c r="DO218" s="249" t="str">
        <f t="shared" si="1121"/>
        <v xml:space="preserve"> </v>
      </c>
      <c r="DP218" s="135">
        <f t="shared" si="1122"/>
        <v>0</v>
      </c>
      <c r="DQ218" s="20">
        <f>DC218</f>
        <v>0</v>
      </c>
      <c r="DR218" s="21">
        <f>DP218*DQ218</f>
        <v>0</v>
      </c>
      <c r="DS218" s="131">
        <f t="shared" si="1044"/>
        <v>1</v>
      </c>
      <c r="DT218" s="20">
        <f t="shared" si="1125"/>
        <v>0</v>
      </c>
      <c r="DU218" s="132"/>
      <c r="DV218" s="20">
        <f t="shared" si="1126"/>
        <v>0</v>
      </c>
      <c r="DW218" s="133"/>
      <c r="DX218" s="131">
        <f t="shared" si="1127"/>
        <v>1</v>
      </c>
      <c r="DY218" s="20">
        <f t="shared" si="1128"/>
        <v>0</v>
      </c>
      <c r="DZ218" s="132"/>
      <c r="EA218" s="134">
        <f t="shared" si="1129"/>
        <v>0</v>
      </c>
      <c r="EB218" s="80">
        <f t="shared" si="1130"/>
        <v>0</v>
      </c>
      <c r="EC218" s="249" t="str">
        <f t="shared" si="1131"/>
        <v xml:space="preserve"> </v>
      </c>
      <c r="ED218" s="135">
        <f t="shared" si="1132"/>
        <v>0</v>
      </c>
      <c r="EE218" s="20">
        <f>DQ218</f>
        <v>0</v>
      </c>
      <c r="EF218" s="21">
        <f>ED218*EE218</f>
        <v>0</v>
      </c>
      <c r="EG218" s="131">
        <f t="shared" si="1045"/>
        <v>1</v>
      </c>
      <c r="EH218" s="20">
        <f t="shared" si="1135"/>
        <v>0</v>
      </c>
      <c r="EI218" s="132"/>
      <c r="EJ218" s="20">
        <f t="shared" si="1136"/>
        <v>0</v>
      </c>
      <c r="EK218" s="133"/>
      <c r="EL218" s="131">
        <f t="shared" si="1137"/>
        <v>1</v>
      </c>
      <c r="EM218" s="20">
        <f t="shared" si="1138"/>
        <v>0</v>
      </c>
      <c r="EN218" s="132"/>
      <c r="EO218" s="134">
        <f t="shared" si="1139"/>
        <v>0</v>
      </c>
      <c r="EP218" s="80">
        <f t="shared" si="1140"/>
        <v>0</v>
      </c>
      <c r="EQ218" s="249" t="str">
        <f t="shared" si="1141"/>
        <v xml:space="preserve"> </v>
      </c>
      <c r="ER218" s="135">
        <f t="shared" si="1142"/>
        <v>0</v>
      </c>
      <c r="ES218" s="20">
        <f>EE218</f>
        <v>0</v>
      </c>
      <c r="ET218" s="21">
        <f>ER218*ES218</f>
        <v>0</v>
      </c>
      <c r="EU218" s="131">
        <f t="shared" si="1046"/>
        <v>1</v>
      </c>
      <c r="EV218" s="20">
        <f t="shared" si="1145"/>
        <v>0</v>
      </c>
      <c r="EW218" s="132"/>
      <c r="EX218" s="20">
        <f t="shared" si="1146"/>
        <v>0</v>
      </c>
      <c r="EY218" s="133"/>
      <c r="EZ218" s="131">
        <f t="shared" si="1147"/>
        <v>1</v>
      </c>
      <c r="FA218" s="20">
        <f t="shared" si="1148"/>
        <v>0</v>
      </c>
      <c r="FB218" s="132"/>
      <c r="FC218" s="134">
        <f t="shared" si="1149"/>
        <v>0</v>
      </c>
      <c r="FD218" s="80">
        <f t="shared" si="1150"/>
        <v>0</v>
      </c>
      <c r="FE218" s="249" t="str">
        <f t="shared" si="1151"/>
        <v xml:space="preserve"> </v>
      </c>
      <c r="FO218" s="129" t="str">
        <f t="shared" si="1152"/>
        <v>C/II</v>
      </c>
    </row>
    <row r="219" spans="2:171" x14ac:dyDescent="0.25">
      <c r="B219" s="130" t="s">
        <v>363</v>
      </c>
      <c r="C219" s="121"/>
      <c r="D219" s="241"/>
      <c r="E219" s="416" t="str">
        <f>'Pályáztatási szakasz'!E220:F220</f>
        <v>Költségelem megnevezés…</v>
      </c>
      <c r="F219" s="416"/>
      <c r="G219" s="250">
        <f>'Pályáztatási szakasz'!G220</f>
        <v>0</v>
      </c>
      <c r="H219" s="251">
        <f>'Pályáztatási szakasz'!AT220</f>
        <v>0</v>
      </c>
      <c r="I219" s="20">
        <f>'Pályáztatási szakasz'!AW220</f>
        <v>0</v>
      </c>
      <c r="J219" s="67">
        <f t="shared" si="1036"/>
        <v>0</v>
      </c>
      <c r="K219" s="131">
        <f>'Pályáztatási szakasz'!AY220</f>
        <v>1</v>
      </c>
      <c r="L219" s="20">
        <f t="shared" si="1047"/>
        <v>0</v>
      </c>
      <c r="M219" s="132"/>
      <c r="N219" s="20">
        <f>J219-L219</f>
        <v>0</v>
      </c>
      <c r="O219" s="133"/>
      <c r="P219" s="131">
        <f>'Pályáztatási szakasz'!BD220</f>
        <v>1</v>
      </c>
      <c r="Q219" s="20">
        <f>ROUND((P219*L219),0)</f>
        <v>0</v>
      </c>
      <c r="R219" s="132"/>
      <c r="S219" s="184">
        <f t="shared" si="1050"/>
        <v>0</v>
      </c>
      <c r="T219" s="40">
        <f>'Pályáztatási szakasz'!W220</f>
        <v>0</v>
      </c>
      <c r="U219" s="249" t="str">
        <f t="shared" si="1153"/>
        <v xml:space="preserve"> </v>
      </c>
      <c r="V219" s="135">
        <f t="shared" si="1052"/>
        <v>0</v>
      </c>
      <c r="W219" s="20">
        <f>I219</f>
        <v>0</v>
      </c>
      <c r="X219" s="21">
        <f>V219*W219</f>
        <v>0</v>
      </c>
      <c r="Y219" s="131">
        <f t="shared" si="1037"/>
        <v>1</v>
      </c>
      <c r="Z219" s="20">
        <f>ROUND((X219*Y219),0)</f>
        <v>0</v>
      </c>
      <c r="AA219" s="132"/>
      <c r="AB219" s="20">
        <f t="shared" si="1056"/>
        <v>0</v>
      </c>
      <c r="AC219" s="133"/>
      <c r="AD219" s="131">
        <f t="shared" si="1057"/>
        <v>1</v>
      </c>
      <c r="AE219" s="20">
        <f t="shared" si="1058"/>
        <v>0</v>
      </c>
      <c r="AF219" s="132"/>
      <c r="AG219" s="134">
        <f t="shared" si="1059"/>
        <v>0</v>
      </c>
      <c r="AH219" s="80">
        <f t="shared" si="1060"/>
        <v>0</v>
      </c>
      <c r="AI219" s="249" t="str">
        <f t="shared" si="1061"/>
        <v xml:space="preserve"> </v>
      </c>
      <c r="AJ219" s="135">
        <f t="shared" si="1062"/>
        <v>0</v>
      </c>
      <c r="AK219" s="20">
        <f>W219</f>
        <v>0</v>
      </c>
      <c r="AL219" s="21">
        <f>AJ219*AK219</f>
        <v>0</v>
      </c>
      <c r="AM219" s="131">
        <f t="shared" si="1038"/>
        <v>1</v>
      </c>
      <c r="AN219" s="20">
        <f>ROUND((AL219*AM219),0)</f>
        <v>0</v>
      </c>
      <c r="AO219" s="132"/>
      <c r="AP219" s="20">
        <f t="shared" si="1066"/>
        <v>0</v>
      </c>
      <c r="AQ219" s="133"/>
      <c r="AR219" s="131">
        <f t="shared" si="1067"/>
        <v>1</v>
      </c>
      <c r="AS219" s="20">
        <f t="shared" si="1068"/>
        <v>0</v>
      </c>
      <c r="AT219" s="132"/>
      <c r="AU219" s="134">
        <f t="shared" si="1069"/>
        <v>0</v>
      </c>
      <c r="AV219" s="80">
        <f t="shared" si="1070"/>
        <v>0</v>
      </c>
      <c r="AW219" s="249" t="str">
        <f t="shared" si="1071"/>
        <v xml:space="preserve"> </v>
      </c>
      <c r="AX219" s="135">
        <f t="shared" si="1072"/>
        <v>0</v>
      </c>
      <c r="AY219" s="20">
        <f>AK219</f>
        <v>0</v>
      </c>
      <c r="AZ219" s="21">
        <f>AX219*AY219</f>
        <v>0</v>
      </c>
      <c r="BA219" s="131">
        <f t="shared" si="1039"/>
        <v>1</v>
      </c>
      <c r="BB219" s="20">
        <f>ROUND((AZ219*BA219),0)</f>
        <v>0</v>
      </c>
      <c r="BC219" s="132"/>
      <c r="BD219" s="20">
        <f t="shared" si="1076"/>
        <v>0</v>
      </c>
      <c r="BE219" s="133"/>
      <c r="BF219" s="131">
        <f t="shared" si="1077"/>
        <v>1</v>
      </c>
      <c r="BG219" s="20">
        <f t="shared" si="1078"/>
        <v>0</v>
      </c>
      <c r="BH219" s="132"/>
      <c r="BI219" s="134">
        <f t="shared" si="1079"/>
        <v>0</v>
      </c>
      <c r="BJ219" s="80">
        <f t="shared" si="1080"/>
        <v>0</v>
      </c>
      <c r="BK219" s="249" t="str">
        <f t="shared" si="1081"/>
        <v xml:space="preserve"> </v>
      </c>
      <c r="BL219" s="135">
        <f t="shared" si="1082"/>
        <v>0</v>
      </c>
      <c r="BM219" s="20">
        <f>AY219</f>
        <v>0</v>
      </c>
      <c r="BN219" s="21">
        <f>BL219*BM219</f>
        <v>0</v>
      </c>
      <c r="BO219" s="131">
        <f t="shared" si="1040"/>
        <v>1</v>
      </c>
      <c r="BP219" s="20">
        <f>ROUND((BN219*BO219),0)</f>
        <v>0</v>
      </c>
      <c r="BQ219" s="132"/>
      <c r="BR219" s="20">
        <f t="shared" si="1086"/>
        <v>0</v>
      </c>
      <c r="BS219" s="133"/>
      <c r="BT219" s="131">
        <f t="shared" si="1087"/>
        <v>1</v>
      </c>
      <c r="BU219" s="20">
        <f t="shared" si="1088"/>
        <v>0</v>
      </c>
      <c r="BV219" s="132"/>
      <c r="BW219" s="134">
        <f t="shared" si="1089"/>
        <v>0</v>
      </c>
      <c r="BX219" s="80">
        <f t="shared" si="1090"/>
        <v>0</v>
      </c>
      <c r="BY219" s="249" t="str">
        <f t="shared" si="1091"/>
        <v xml:space="preserve"> </v>
      </c>
      <c r="BZ219" s="135">
        <f t="shared" si="1092"/>
        <v>0</v>
      </c>
      <c r="CA219" s="20">
        <f>BM219</f>
        <v>0</v>
      </c>
      <c r="CB219" s="21">
        <f>BZ219*CA219</f>
        <v>0</v>
      </c>
      <c r="CC219" s="131">
        <f t="shared" si="1041"/>
        <v>1</v>
      </c>
      <c r="CD219" s="20">
        <f>ROUND((CB219*CC219),0)</f>
        <v>0</v>
      </c>
      <c r="CE219" s="132"/>
      <c r="CF219" s="20">
        <f t="shared" si="1096"/>
        <v>0</v>
      </c>
      <c r="CG219" s="133"/>
      <c r="CH219" s="131">
        <f t="shared" si="1097"/>
        <v>1</v>
      </c>
      <c r="CI219" s="20">
        <f t="shared" si="1098"/>
        <v>0</v>
      </c>
      <c r="CJ219" s="132"/>
      <c r="CK219" s="134">
        <f t="shared" si="1099"/>
        <v>0</v>
      </c>
      <c r="CL219" s="80">
        <f t="shared" si="1100"/>
        <v>0</v>
      </c>
      <c r="CM219" s="249" t="str">
        <f t="shared" si="1101"/>
        <v xml:space="preserve"> </v>
      </c>
      <c r="CN219" s="135">
        <f t="shared" si="1102"/>
        <v>0</v>
      </c>
      <c r="CO219" s="20">
        <f>CA219</f>
        <v>0</v>
      </c>
      <c r="CP219" s="21">
        <f>CN219*CO219</f>
        <v>0</v>
      </c>
      <c r="CQ219" s="131">
        <f t="shared" si="1042"/>
        <v>1</v>
      </c>
      <c r="CR219" s="20">
        <f>ROUND((CP219*CQ219),0)</f>
        <v>0</v>
      </c>
      <c r="CS219" s="132"/>
      <c r="CT219" s="20">
        <f t="shared" si="1106"/>
        <v>0</v>
      </c>
      <c r="CU219" s="133"/>
      <c r="CV219" s="131">
        <f t="shared" si="1107"/>
        <v>1</v>
      </c>
      <c r="CW219" s="20">
        <f t="shared" si="1108"/>
        <v>0</v>
      </c>
      <c r="CX219" s="132"/>
      <c r="CY219" s="134">
        <f t="shared" si="1109"/>
        <v>0</v>
      </c>
      <c r="CZ219" s="80">
        <f t="shared" si="1110"/>
        <v>0</v>
      </c>
      <c r="DA219" s="249" t="str">
        <f t="shared" si="1111"/>
        <v xml:space="preserve"> </v>
      </c>
      <c r="DB219" s="135">
        <f t="shared" si="1112"/>
        <v>0</v>
      </c>
      <c r="DC219" s="20">
        <f>CO219</f>
        <v>0</v>
      </c>
      <c r="DD219" s="21">
        <f>DB219*DC219</f>
        <v>0</v>
      </c>
      <c r="DE219" s="131">
        <f t="shared" si="1043"/>
        <v>1</v>
      </c>
      <c r="DF219" s="20">
        <f>ROUND((DD219*DE219),0)</f>
        <v>0</v>
      </c>
      <c r="DG219" s="132"/>
      <c r="DH219" s="20">
        <f t="shared" si="1116"/>
        <v>0</v>
      </c>
      <c r="DI219" s="133"/>
      <c r="DJ219" s="131">
        <f t="shared" si="1117"/>
        <v>1</v>
      </c>
      <c r="DK219" s="20">
        <f t="shared" si="1118"/>
        <v>0</v>
      </c>
      <c r="DL219" s="132"/>
      <c r="DM219" s="134">
        <f t="shared" si="1119"/>
        <v>0</v>
      </c>
      <c r="DN219" s="80">
        <f t="shared" si="1120"/>
        <v>0</v>
      </c>
      <c r="DO219" s="249" t="str">
        <f t="shared" si="1121"/>
        <v xml:space="preserve"> </v>
      </c>
      <c r="DP219" s="135">
        <f t="shared" si="1122"/>
        <v>0</v>
      </c>
      <c r="DQ219" s="20">
        <f>DC219</f>
        <v>0</v>
      </c>
      <c r="DR219" s="21">
        <f>DP219*DQ219</f>
        <v>0</v>
      </c>
      <c r="DS219" s="131">
        <f t="shared" si="1044"/>
        <v>1</v>
      </c>
      <c r="DT219" s="20">
        <f>ROUND((DR219*DS219),0)</f>
        <v>0</v>
      </c>
      <c r="DU219" s="132"/>
      <c r="DV219" s="20">
        <f t="shared" si="1126"/>
        <v>0</v>
      </c>
      <c r="DW219" s="133"/>
      <c r="DX219" s="131">
        <f t="shared" si="1127"/>
        <v>1</v>
      </c>
      <c r="DY219" s="20">
        <f t="shared" si="1128"/>
        <v>0</v>
      </c>
      <c r="DZ219" s="132"/>
      <c r="EA219" s="134">
        <f t="shared" si="1129"/>
        <v>0</v>
      </c>
      <c r="EB219" s="80">
        <f t="shared" si="1130"/>
        <v>0</v>
      </c>
      <c r="EC219" s="249" t="str">
        <f t="shared" si="1131"/>
        <v xml:space="preserve"> </v>
      </c>
      <c r="ED219" s="135">
        <f t="shared" si="1132"/>
        <v>0</v>
      </c>
      <c r="EE219" s="20">
        <f>DQ219</f>
        <v>0</v>
      </c>
      <c r="EF219" s="21">
        <f>ED219*EE219</f>
        <v>0</v>
      </c>
      <c r="EG219" s="131">
        <f t="shared" si="1045"/>
        <v>1</v>
      </c>
      <c r="EH219" s="20">
        <f>ROUND((EF219*EG219),0)</f>
        <v>0</v>
      </c>
      <c r="EI219" s="132"/>
      <c r="EJ219" s="20">
        <f t="shared" si="1136"/>
        <v>0</v>
      </c>
      <c r="EK219" s="133"/>
      <c r="EL219" s="131">
        <f t="shared" si="1137"/>
        <v>1</v>
      </c>
      <c r="EM219" s="20">
        <f t="shared" si="1138"/>
        <v>0</v>
      </c>
      <c r="EN219" s="132"/>
      <c r="EO219" s="134">
        <f t="shared" si="1139"/>
        <v>0</v>
      </c>
      <c r="EP219" s="80">
        <f t="shared" si="1140"/>
        <v>0</v>
      </c>
      <c r="EQ219" s="249" t="str">
        <f t="shared" si="1141"/>
        <v xml:space="preserve"> </v>
      </c>
      <c r="ER219" s="135">
        <f t="shared" si="1142"/>
        <v>0</v>
      </c>
      <c r="ES219" s="20">
        <f>EE219</f>
        <v>0</v>
      </c>
      <c r="ET219" s="21">
        <f>ER219*ES219</f>
        <v>0</v>
      </c>
      <c r="EU219" s="131">
        <f t="shared" si="1046"/>
        <v>1</v>
      </c>
      <c r="EV219" s="20">
        <f>ROUND((ET219*EU219),0)</f>
        <v>0</v>
      </c>
      <c r="EW219" s="132"/>
      <c r="EX219" s="20">
        <f t="shared" si="1146"/>
        <v>0</v>
      </c>
      <c r="EY219" s="133"/>
      <c r="EZ219" s="131">
        <f t="shared" si="1147"/>
        <v>1</v>
      </c>
      <c r="FA219" s="20">
        <f t="shared" si="1148"/>
        <v>0</v>
      </c>
      <c r="FB219" s="132"/>
      <c r="FC219" s="134">
        <f t="shared" si="1149"/>
        <v>0</v>
      </c>
      <c r="FD219" s="80">
        <f t="shared" si="1150"/>
        <v>0</v>
      </c>
      <c r="FE219" s="249" t="str">
        <f t="shared" si="1151"/>
        <v xml:space="preserve"> </v>
      </c>
      <c r="FO219" s="129" t="str">
        <f t="shared" si="1152"/>
        <v>C/II</v>
      </c>
    </row>
    <row r="220" spans="2:171" x14ac:dyDescent="0.25">
      <c r="B220" s="120" t="s">
        <v>71</v>
      </c>
      <c r="C220" s="121"/>
      <c r="D220" s="417" t="s">
        <v>13</v>
      </c>
      <c r="E220" s="418"/>
      <c r="F220" s="419"/>
      <c r="G220" s="122"/>
      <c r="H220" s="123"/>
      <c r="I220" s="5"/>
      <c r="J220" s="65">
        <f>L220+N220</f>
        <v>0</v>
      </c>
      <c r="K220" s="71"/>
      <c r="L220" s="5">
        <f>+M220</f>
        <v>0</v>
      </c>
      <c r="M220" s="125">
        <f>+SUMIF($FO$6:$FO$627,$B220,L$6:L$627)</f>
        <v>0</v>
      </c>
      <c r="N220" s="5">
        <f>O220</f>
        <v>0</v>
      </c>
      <c r="O220" s="126">
        <f>+SUMIF($FO$6:$FO$627,$B220,N$6:N$627)</f>
        <v>0</v>
      </c>
      <c r="P220" s="136"/>
      <c r="Q220" s="5">
        <f>R220</f>
        <v>0</v>
      </c>
      <c r="R220" s="125">
        <f>+SUMIF($FO$6:$FO$627,$B220,Q$6:Q$627)</f>
        <v>0</v>
      </c>
      <c r="S220" s="6">
        <f>SUM(S221:S240)</f>
        <v>0</v>
      </c>
      <c r="T220" s="40"/>
      <c r="U220" s="249"/>
      <c r="V220" s="128"/>
      <c r="W220" s="5"/>
      <c r="X220" s="6">
        <f>Z220+AB220</f>
        <v>0</v>
      </c>
      <c r="Y220" s="71"/>
      <c r="Z220" s="5">
        <f>+AA220</f>
        <v>0</v>
      </c>
      <c r="AA220" s="125">
        <f>+SUMIF($FO$6:$FO$627,$B220,Z$6:Z$627)</f>
        <v>0</v>
      </c>
      <c r="AB220" s="5">
        <f>AC220</f>
        <v>0</v>
      </c>
      <c r="AC220" s="126">
        <f>+SUMIF($FO$6:$FO$627,$B220,AB$6:AB$627)</f>
        <v>0</v>
      </c>
      <c r="AD220" s="136"/>
      <c r="AE220" s="5">
        <f>AF220</f>
        <v>0</v>
      </c>
      <c r="AF220" s="125">
        <f>+SUMIF($FO$6:$FO$627,$B220,AE$6:AE$627)</f>
        <v>0</v>
      </c>
      <c r="AG220" s="65">
        <f>SUM(AG221:AG240)</f>
        <v>0</v>
      </c>
      <c r="AH220" s="12"/>
      <c r="AI220" s="249"/>
      <c r="AJ220" s="128"/>
      <c r="AK220" s="5"/>
      <c r="AL220" s="6">
        <f>AN220+AP220</f>
        <v>0</v>
      </c>
      <c r="AM220" s="71"/>
      <c r="AN220" s="5">
        <f>+AO220</f>
        <v>0</v>
      </c>
      <c r="AO220" s="125">
        <f>+SUMIF($FO$6:$FO$627,$B220,AN$6:AN$627)</f>
        <v>0</v>
      </c>
      <c r="AP220" s="5">
        <f>AQ220</f>
        <v>0</v>
      </c>
      <c r="AQ220" s="126">
        <f>+SUMIF($FO$6:$FO$627,$B220,AP$6:AP$627)</f>
        <v>0</v>
      </c>
      <c r="AR220" s="136"/>
      <c r="AS220" s="5">
        <f>AT220</f>
        <v>0</v>
      </c>
      <c r="AT220" s="125">
        <f>+SUMIF($FO$6:$FO$627,$B220,AS$6:AS$627)</f>
        <v>0</v>
      </c>
      <c r="AU220" s="65">
        <f>SUM(AU221:AU240)</f>
        <v>0</v>
      </c>
      <c r="AV220" s="12"/>
      <c r="AW220" s="249"/>
      <c r="AX220" s="128"/>
      <c r="AY220" s="5"/>
      <c r="AZ220" s="6">
        <f>BB220+BD220</f>
        <v>0</v>
      </c>
      <c r="BA220" s="71"/>
      <c r="BB220" s="5">
        <f>+BC220</f>
        <v>0</v>
      </c>
      <c r="BC220" s="125">
        <f>+SUMIF($FO$6:$FO$627,$B220,BB$6:BB$627)</f>
        <v>0</v>
      </c>
      <c r="BD220" s="5">
        <f>BE220</f>
        <v>0</v>
      </c>
      <c r="BE220" s="126">
        <f>+SUMIF($FO$6:$FO$627,$B220,BD$6:BD$627)</f>
        <v>0</v>
      </c>
      <c r="BF220" s="136"/>
      <c r="BG220" s="5">
        <f>BH220</f>
        <v>0</v>
      </c>
      <c r="BH220" s="125">
        <f>+SUMIF($FO$6:$FO$627,$B220,BG$6:BG$627)</f>
        <v>0</v>
      </c>
      <c r="BI220" s="65">
        <f>SUM(BI221:BI240)</f>
        <v>0</v>
      </c>
      <c r="BJ220" s="12"/>
      <c r="BK220" s="249"/>
      <c r="BL220" s="128"/>
      <c r="BM220" s="5"/>
      <c r="BN220" s="6">
        <f>BP220+BR220</f>
        <v>0</v>
      </c>
      <c r="BO220" s="71"/>
      <c r="BP220" s="5">
        <f>+BQ220</f>
        <v>0</v>
      </c>
      <c r="BQ220" s="125">
        <f>+SUMIF($FO$6:$FO$627,$B220,BP$6:BP$627)</f>
        <v>0</v>
      </c>
      <c r="BR220" s="5">
        <f>BS220</f>
        <v>0</v>
      </c>
      <c r="BS220" s="126">
        <f>+SUMIF($FO$6:$FO$627,$B220,BR$6:BR$627)</f>
        <v>0</v>
      </c>
      <c r="BT220" s="136"/>
      <c r="BU220" s="5">
        <f>BV220</f>
        <v>0</v>
      </c>
      <c r="BV220" s="125">
        <f>+SUMIF($FO$6:$FO$627,$B220,BU$6:BU$627)</f>
        <v>0</v>
      </c>
      <c r="BW220" s="65">
        <f>SUM(BW221:BW240)</f>
        <v>0</v>
      </c>
      <c r="BX220" s="12"/>
      <c r="BY220" s="249"/>
      <c r="BZ220" s="128"/>
      <c r="CA220" s="5"/>
      <c r="CB220" s="6">
        <f>CD220+CF220</f>
        <v>0</v>
      </c>
      <c r="CC220" s="71"/>
      <c r="CD220" s="5">
        <f>+CE220</f>
        <v>0</v>
      </c>
      <c r="CE220" s="125">
        <f>+SUMIF($FO$6:$FO$627,$B220,CD$6:CD$627)</f>
        <v>0</v>
      </c>
      <c r="CF220" s="5">
        <f>CG220</f>
        <v>0</v>
      </c>
      <c r="CG220" s="126">
        <f>+SUMIF($FO$6:$FO$627,$B220,CF$6:CF$627)</f>
        <v>0</v>
      </c>
      <c r="CH220" s="136"/>
      <c r="CI220" s="5">
        <f>CJ220</f>
        <v>0</v>
      </c>
      <c r="CJ220" s="125">
        <f>+SUMIF($FO$6:$FO$627,$B220,CI$6:CI$627)</f>
        <v>0</v>
      </c>
      <c r="CK220" s="65">
        <f>SUM(CK221:CK240)</f>
        <v>0</v>
      </c>
      <c r="CL220" s="12"/>
      <c r="CM220" s="249"/>
      <c r="CN220" s="128"/>
      <c r="CO220" s="5"/>
      <c r="CP220" s="6">
        <f>CR220+CT220</f>
        <v>0</v>
      </c>
      <c r="CQ220" s="71"/>
      <c r="CR220" s="5">
        <f>+CS220</f>
        <v>0</v>
      </c>
      <c r="CS220" s="125">
        <f>+SUMIF($FO$6:$FO$627,$B220,CR$6:CR$627)</f>
        <v>0</v>
      </c>
      <c r="CT220" s="5">
        <f>CU220</f>
        <v>0</v>
      </c>
      <c r="CU220" s="126">
        <f>+SUMIF($FO$6:$FO$627,$B220,CT$6:CT$627)</f>
        <v>0</v>
      </c>
      <c r="CV220" s="136"/>
      <c r="CW220" s="5">
        <f>CX220</f>
        <v>0</v>
      </c>
      <c r="CX220" s="125">
        <f>+SUMIF($FO$6:$FO$627,$B220,CW$6:CW$627)</f>
        <v>0</v>
      </c>
      <c r="CY220" s="65">
        <f>SUM(CY221:CY240)</f>
        <v>0</v>
      </c>
      <c r="CZ220" s="12"/>
      <c r="DA220" s="249"/>
      <c r="DB220" s="128"/>
      <c r="DC220" s="5"/>
      <c r="DD220" s="6">
        <f>DF220+DH220</f>
        <v>0</v>
      </c>
      <c r="DE220" s="71"/>
      <c r="DF220" s="5">
        <f>+DG220</f>
        <v>0</v>
      </c>
      <c r="DG220" s="125">
        <f>+SUMIF($FO$6:$FO$627,$B220,DF$6:DF$627)</f>
        <v>0</v>
      </c>
      <c r="DH220" s="5">
        <f>DI220</f>
        <v>0</v>
      </c>
      <c r="DI220" s="126">
        <f>+SUMIF($FO$6:$FO$627,$B220,DH$6:DH$627)</f>
        <v>0</v>
      </c>
      <c r="DJ220" s="136"/>
      <c r="DK220" s="5">
        <f>DL220</f>
        <v>0</v>
      </c>
      <c r="DL220" s="125">
        <f>+SUMIF($FO$6:$FO$627,$B220,DK$6:DK$627)</f>
        <v>0</v>
      </c>
      <c r="DM220" s="65">
        <f>SUM(DM221:DM240)</f>
        <v>0</v>
      </c>
      <c r="DN220" s="12"/>
      <c r="DO220" s="249"/>
      <c r="DP220" s="128"/>
      <c r="DQ220" s="5"/>
      <c r="DR220" s="6">
        <f>DT220+DV220</f>
        <v>0</v>
      </c>
      <c r="DS220" s="71"/>
      <c r="DT220" s="5">
        <f>+DU220</f>
        <v>0</v>
      </c>
      <c r="DU220" s="125">
        <f>+SUMIF($FO$6:$FO$627,$B220,DT$6:DT$627)</f>
        <v>0</v>
      </c>
      <c r="DV220" s="5">
        <f>DW220</f>
        <v>0</v>
      </c>
      <c r="DW220" s="126">
        <f>+SUMIF($FO$6:$FO$627,$B220,DV$6:DV$627)</f>
        <v>0</v>
      </c>
      <c r="DX220" s="136"/>
      <c r="DY220" s="5">
        <f>DZ220</f>
        <v>0</v>
      </c>
      <c r="DZ220" s="125">
        <f>+SUMIF($FO$6:$FO$627,$B220,DY$6:DY$627)</f>
        <v>0</v>
      </c>
      <c r="EA220" s="65">
        <f>SUM(EA221:EA240)</f>
        <v>0</v>
      </c>
      <c r="EB220" s="12"/>
      <c r="EC220" s="249"/>
      <c r="ED220" s="128"/>
      <c r="EE220" s="5"/>
      <c r="EF220" s="6">
        <f>EH220+EJ220</f>
        <v>0</v>
      </c>
      <c r="EG220" s="71"/>
      <c r="EH220" s="5">
        <f>+EI220</f>
        <v>0</v>
      </c>
      <c r="EI220" s="125">
        <f>+SUMIF($FO$6:$FO$627,$B220,EH$6:EH$627)</f>
        <v>0</v>
      </c>
      <c r="EJ220" s="5">
        <f>EK220</f>
        <v>0</v>
      </c>
      <c r="EK220" s="126">
        <f>+SUMIF($FO$6:$FO$627,$B220,EJ$6:EJ$627)</f>
        <v>0</v>
      </c>
      <c r="EL220" s="136"/>
      <c r="EM220" s="5">
        <f>EN220</f>
        <v>0</v>
      </c>
      <c r="EN220" s="125">
        <f>+SUMIF($FO$6:$FO$627,$B220,EM$6:EM$627)</f>
        <v>0</v>
      </c>
      <c r="EO220" s="65">
        <f>SUM(EO221:EO240)</f>
        <v>0</v>
      </c>
      <c r="EP220" s="12"/>
      <c r="EQ220" s="249"/>
      <c r="ER220" s="128"/>
      <c r="ES220" s="5"/>
      <c r="ET220" s="6">
        <f>EV220+EX220</f>
        <v>0</v>
      </c>
      <c r="EU220" s="71"/>
      <c r="EV220" s="5">
        <f>+EW220</f>
        <v>0</v>
      </c>
      <c r="EW220" s="125">
        <f>+SUMIF($FO$6:$FO$627,$B220,EV$6:EV$627)</f>
        <v>0</v>
      </c>
      <c r="EX220" s="5">
        <f>EY220</f>
        <v>0</v>
      </c>
      <c r="EY220" s="126">
        <f>+SUMIF($FO$6:$FO$627,$B220,EX$6:EX$627)</f>
        <v>0</v>
      </c>
      <c r="EZ220" s="136"/>
      <c r="FA220" s="5">
        <f>FB220</f>
        <v>0</v>
      </c>
      <c r="FB220" s="125">
        <f>+SUMIF($FO$6:$FO$627,$B220,FA$6:FA$627)</f>
        <v>0</v>
      </c>
      <c r="FC220" s="65">
        <f>SUM(FC221:FC240)</f>
        <v>0</v>
      </c>
      <c r="FD220" s="12"/>
      <c r="FE220" s="249"/>
      <c r="FO220" s="129" t="str">
        <f t="shared" ref="FO220:FO229" si="1154">+IF(LEFT(RIGHT(B220,2),1)="/",SUBSTITUTE(B220,RIGHT(B220,2),""),"")</f>
        <v/>
      </c>
    </row>
    <row r="221" spans="2:171" x14ac:dyDescent="0.25">
      <c r="B221" s="130" t="s">
        <v>72</v>
      </c>
      <c r="C221" s="121"/>
      <c r="D221" s="241"/>
      <c r="E221" s="416" t="str">
        <f>'Pályáztatási szakasz'!E222:F222</f>
        <v>Költségelem megnevezés…</v>
      </c>
      <c r="F221" s="416"/>
      <c r="G221" s="250">
        <f>'Pályáztatási szakasz'!G222</f>
        <v>0</v>
      </c>
      <c r="H221" s="251">
        <f>'Pályáztatási szakasz'!AT222</f>
        <v>0</v>
      </c>
      <c r="I221" s="20">
        <f>'Pályáztatási szakasz'!AW222</f>
        <v>0</v>
      </c>
      <c r="J221" s="67">
        <f t="shared" ref="J221:J240" si="1155">H221*I221</f>
        <v>0</v>
      </c>
      <c r="K221" s="131">
        <f>'Pályáztatási szakasz'!AY222</f>
        <v>1</v>
      </c>
      <c r="L221" s="20">
        <f>ROUND((J221*K221),0)</f>
        <v>0</v>
      </c>
      <c r="M221" s="132"/>
      <c r="N221" s="20">
        <f>J221-L221</f>
        <v>0</v>
      </c>
      <c r="O221" s="133"/>
      <c r="P221" s="131">
        <f>'Pályáztatási szakasz'!BD222</f>
        <v>1</v>
      </c>
      <c r="Q221" s="20">
        <f>ROUND((P221*L221),0)</f>
        <v>0</v>
      </c>
      <c r="R221" s="132"/>
      <c r="S221" s="184">
        <f>L221-Q221</f>
        <v>0</v>
      </c>
      <c r="T221" s="40">
        <f>'Pályáztatási szakasz'!W222</f>
        <v>0</v>
      </c>
      <c r="U221" s="249" t="str">
        <f t="shared" si="1153"/>
        <v xml:space="preserve"> </v>
      </c>
      <c r="V221" s="135">
        <f>H221</f>
        <v>0</v>
      </c>
      <c r="W221" s="20">
        <f>I221</f>
        <v>0</v>
      </c>
      <c r="X221" s="21">
        <f>V221*W221</f>
        <v>0</v>
      </c>
      <c r="Y221" s="131">
        <f t="shared" ref="Y221:Y240" si="1156">K221</f>
        <v>1</v>
      </c>
      <c r="Z221" s="20">
        <f>ROUND((X221*Y221),0)</f>
        <v>0</v>
      </c>
      <c r="AA221" s="132"/>
      <c r="AB221" s="20">
        <f>X221-Z221</f>
        <v>0</v>
      </c>
      <c r="AC221" s="133"/>
      <c r="AD221" s="131">
        <f>P221</f>
        <v>1</v>
      </c>
      <c r="AE221" s="20">
        <f>ROUND((AD221*Z221),0)</f>
        <v>0</v>
      </c>
      <c r="AF221" s="132"/>
      <c r="AG221" s="134">
        <f>Z221-AE221</f>
        <v>0</v>
      </c>
      <c r="AH221" s="80">
        <f>Z221-L221</f>
        <v>0</v>
      </c>
      <c r="AI221" s="249" t="str">
        <f t="shared" si="1061"/>
        <v xml:space="preserve"> </v>
      </c>
      <c r="AJ221" s="135">
        <f>V221</f>
        <v>0</v>
      </c>
      <c r="AK221" s="20">
        <f>W221</f>
        <v>0</v>
      </c>
      <c r="AL221" s="21">
        <f>AJ221*AK221</f>
        <v>0</v>
      </c>
      <c r="AM221" s="131">
        <f t="shared" ref="AM221:AM240" si="1157">Y221</f>
        <v>1</v>
      </c>
      <c r="AN221" s="20">
        <f>ROUND((AL221*AM221),0)</f>
        <v>0</v>
      </c>
      <c r="AO221" s="132"/>
      <c r="AP221" s="20">
        <f>AL221-AN221</f>
        <v>0</v>
      </c>
      <c r="AQ221" s="133"/>
      <c r="AR221" s="131">
        <f>AD221</f>
        <v>1</v>
      </c>
      <c r="AS221" s="20">
        <f>ROUND((AR221*AN221),0)</f>
        <v>0</v>
      </c>
      <c r="AT221" s="132"/>
      <c r="AU221" s="134">
        <f>AN221-AS221</f>
        <v>0</v>
      </c>
      <c r="AV221" s="80">
        <f>AN221-Z221</f>
        <v>0</v>
      </c>
      <c r="AW221" s="249" t="str">
        <f t="shared" si="1071"/>
        <v xml:space="preserve"> </v>
      </c>
      <c r="AX221" s="135">
        <f>AJ221</f>
        <v>0</v>
      </c>
      <c r="AY221" s="20">
        <f>AK221</f>
        <v>0</v>
      </c>
      <c r="AZ221" s="21">
        <f>AX221*AY221</f>
        <v>0</v>
      </c>
      <c r="BA221" s="131">
        <f t="shared" ref="BA221:BA240" si="1158">AM221</f>
        <v>1</v>
      </c>
      <c r="BB221" s="20">
        <f>ROUND((AZ221*BA221),0)</f>
        <v>0</v>
      </c>
      <c r="BC221" s="132"/>
      <c r="BD221" s="20">
        <f>AZ221-BB221</f>
        <v>0</v>
      </c>
      <c r="BE221" s="133"/>
      <c r="BF221" s="131">
        <f>AR221</f>
        <v>1</v>
      </c>
      <c r="BG221" s="20">
        <f>ROUND((BF221*BB221),0)</f>
        <v>0</v>
      </c>
      <c r="BH221" s="132"/>
      <c r="BI221" s="134">
        <f>BB221-BG221</f>
        <v>0</v>
      </c>
      <c r="BJ221" s="80">
        <f>BB221-AN221</f>
        <v>0</v>
      </c>
      <c r="BK221" s="249" t="str">
        <f t="shared" si="1081"/>
        <v xml:space="preserve"> </v>
      </c>
      <c r="BL221" s="135">
        <f>AX221</f>
        <v>0</v>
      </c>
      <c r="BM221" s="20">
        <f>AY221</f>
        <v>0</v>
      </c>
      <c r="BN221" s="21">
        <f>BL221*BM221</f>
        <v>0</v>
      </c>
      <c r="BO221" s="131">
        <f t="shared" ref="BO221:BO240" si="1159">BA221</f>
        <v>1</v>
      </c>
      <c r="BP221" s="20">
        <f>ROUND((BN221*BO221),0)</f>
        <v>0</v>
      </c>
      <c r="BQ221" s="132"/>
      <c r="BR221" s="20">
        <f>BN221-BP221</f>
        <v>0</v>
      </c>
      <c r="BS221" s="133"/>
      <c r="BT221" s="131">
        <f>BF221</f>
        <v>1</v>
      </c>
      <c r="BU221" s="20">
        <f>ROUND((BT221*BP221),0)</f>
        <v>0</v>
      </c>
      <c r="BV221" s="132"/>
      <c r="BW221" s="134">
        <f>BP221-BU221</f>
        <v>0</v>
      </c>
      <c r="BX221" s="80">
        <f>BP221-BB221</f>
        <v>0</v>
      </c>
      <c r="BY221" s="249" t="str">
        <f t="shared" si="1091"/>
        <v xml:space="preserve"> </v>
      </c>
      <c r="BZ221" s="135">
        <f>BL221</f>
        <v>0</v>
      </c>
      <c r="CA221" s="20">
        <f>BM221</f>
        <v>0</v>
      </c>
      <c r="CB221" s="21">
        <f>BZ221*CA221</f>
        <v>0</v>
      </c>
      <c r="CC221" s="131">
        <f t="shared" ref="CC221:CC240" si="1160">BO221</f>
        <v>1</v>
      </c>
      <c r="CD221" s="20">
        <f>ROUND((CB221*CC221),0)</f>
        <v>0</v>
      </c>
      <c r="CE221" s="132"/>
      <c r="CF221" s="20">
        <f>CB221-CD221</f>
        <v>0</v>
      </c>
      <c r="CG221" s="133"/>
      <c r="CH221" s="131">
        <f>BT221</f>
        <v>1</v>
      </c>
      <c r="CI221" s="20">
        <f>ROUND((CH221*CD221),0)</f>
        <v>0</v>
      </c>
      <c r="CJ221" s="132"/>
      <c r="CK221" s="134">
        <f>CD221-CI221</f>
        <v>0</v>
      </c>
      <c r="CL221" s="80">
        <f>CD221-BP221</f>
        <v>0</v>
      </c>
      <c r="CM221" s="249" t="str">
        <f t="shared" si="1101"/>
        <v xml:space="preserve"> </v>
      </c>
      <c r="CN221" s="135">
        <f>BZ221</f>
        <v>0</v>
      </c>
      <c r="CO221" s="20">
        <f>CA221</f>
        <v>0</v>
      </c>
      <c r="CP221" s="21">
        <f>CN221*CO221</f>
        <v>0</v>
      </c>
      <c r="CQ221" s="131">
        <f t="shared" ref="CQ221:CQ240" si="1161">CC221</f>
        <v>1</v>
      </c>
      <c r="CR221" s="20">
        <f>ROUND((CP221*CQ221),0)</f>
        <v>0</v>
      </c>
      <c r="CS221" s="132"/>
      <c r="CT221" s="20">
        <f>CP221-CR221</f>
        <v>0</v>
      </c>
      <c r="CU221" s="133"/>
      <c r="CV221" s="131">
        <f>CH221</f>
        <v>1</v>
      </c>
      <c r="CW221" s="20">
        <f>ROUND((CV221*CR221),0)</f>
        <v>0</v>
      </c>
      <c r="CX221" s="132"/>
      <c r="CY221" s="134">
        <f>CR221-CW221</f>
        <v>0</v>
      </c>
      <c r="CZ221" s="80">
        <f>CR221-CD221</f>
        <v>0</v>
      </c>
      <c r="DA221" s="249" t="str">
        <f t="shared" si="1111"/>
        <v xml:space="preserve"> </v>
      </c>
      <c r="DB221" s="135">
        <f>CN221</f>
        <v>0</v>
      </c>
      <c r="DC221" s="20">
        <f>CO221</f>
        <v>0</v>
      </c>
      <c r="DD221" s="21">
        <f>DB221*DC221</f>
        <v>0</v>
      </c>
      <c r="DE221" s="131">
        <f t="shared" ref="DE221:DE240" si="1162">CQ221</f>
        <v>1</v>
      </c>
      <c r="DF221" s="20">
        <f>ROUND((DD221*DE221),0)</f>
        <v>0</v>
      </c>
      <c r="DG221" s="132"/>
      <c r="DH221" s="20">
        <f>DD221-DF221</f>
        <v>0</v>
      </c>
      <c r="DI221" s="133"/>
      <c r="DJ221" s="131">
        <f>CV221</f>
        <v>1</v>
      </c>
      <c r="DK221" s="20">
        <f>ROUND((DJ221*DF221),0)</f>
        <v>0</v>
      </c>
      <c r="DL221" s="132"/>
      <c r="DM221" s="134">
        <f>DF221-DK221</f>
        <v>0</v>
      </c>
      <c r="DN221" s="80">
        <f>DF221-CR221</f>
        <v>0</v>
      </c>
      <c r="DO221" s="249" t="str">
        <f t="shared" si="1121"/>
        <v xml:space="preserve"> </v>
      </c>
      <c r="DP221" s="135">
        <f>DB221</f>
        <v>0</v>
      </c>
      <c r="DQ221" s="20">
        <f>DC221</f>
        <v>0</v>
      </c>
      <c r="DR221" s="21">
        <f>DP221*DQ221</f>
        <v>0</v>
      </c>
      <c r="DS221" s="131">
        <f t="shared" ref="DS221:DS240" si="1163">DE221</f>
        <v>1</v>
      </c>
      <c r="DT221" s="20">
        <f>ROUND((DR221*DS221),0)</f>
        <v>0</v>
      </c>
      <c r="DU221" s="132"/>
      <c r="DV221" s="20">
        <f>DR221-DT221</f>
        <v>0</v>
      </c>
      <c r="DW221" s="133"/>
      <c r="DX221" s="131">
        <f>DJ221</f>
        <v>1</v>
      </c>
      <c r="DY221" s="20">
        <f>ROUND((DX221*DT221),0)</f>
        <v>0</v>
      </c>
      <c r="DZ221" s="132"/>
      <c r="EA221" s="134">
        <f>DT221-DY221</f>
        <v>0</v>
      </c>
      <c r="EB221" s="80">
        <f>DT221-DF221</f>
        <v>0</v>
      </c>
      <c r="EC221" s="249" t="str">
        <f t="shared" si="1131"/>
        <v xml:space="preserve"> </v>
      </c>
      <c r="ED221" s="135">
        <f>DP221</f>
        <v>0</v>
      </c>
      <c r="EE221" s="20">
        <f>DQ221</f>
        <v>0</v>
      </c>
      <c r="EF221" s="21">
        <f>ED221*EE221</f>
        <v>0</v>
      </c>
      <c r="EG221" s="131">
        <f t="shared" ref="EG221:EG240" si="1164">DS221</f>
        <v>1</v>
      </c>
      <c r="EH221" s="20">
        <f>ROUND((EF221*EG221),0)</f>
        <v>0</v>
      </c>
      <c r="EI221" s="132"/>
      <c r="EJ221" s="20">
        <f>EF221-EH221</f>
        <v>0</v>
      </c>
      <c r="EK221" s="133"/>
      <c r="EL221" s="131">
        <f>DX221</f>
        <v>1</v>
      </c>
      <c r="EM221" s="20">
        <f>ROUND((EL221*EH221),0)</f>
        <v>0</v>
      </c>
      <c r="EN221" s="132"/>
      <c r="EO221" s="134">
        <f>EH221-EM221</f>
        <v>0</v>
      </c>
      <c r="EP221" s="80">
        <f>EH221-DT221</f>
        <v>0</v>
      </c>
      <c r="EQ221" s="249" t="str">
        <f t="shared" si="1141"/>
        <v xml:space="preserve"> </v>
      </c>
      <c r="ER221" s="135">
        <f>ED221</f>
        <v>0</v>
      </c>
      <c r="ES221" s="20">
        <f>EE221</f>
        <v>0</v>
      </c>
      <c r="ET221" s="21">
        <f>ER221*ES221</f>
        <v>0</v>
      </c>
      <c r="EU221" s="131">
        <f t="shared" ref="EU221:EU240" si="1165">EG221</f>
        <v>1</v>
      </c>
      <c r="EV221" s="20">
        <f>ROUND((ET221*EU221),0)</f>
        <v>0</v>
      </c>
      <c r="EW221" s="132"/>
      <c r="EX221" s="20">
        <f>ET221-EV221</f>
        <v>0</v>
      </c>
      <c r="EY221" s="133"/>
      <c r="EZ221" s="131">
        <f>EL221</f>
        <v>1</v>
      </c>
      <c r="FA221" s="20">
        <f>ROUND((EZ221*EV221),0)</f>
        <v>0</v>
      </c>
      <c r="FB221" s="132"/>
      <c r="FC221" s="134">
        <f>EV221-FA221</f>
        <v>0</v>
      </c>
      <c r="FD221" s="80">
        <f>EV221-EH221</f>
        <v>0</v>
      </c>
      <c r="FE221" s="249" t="str">
        <f t="shared" si="1151"/>
        <v xml:space="preserve"> </v>
      </c>
      <c r="FO221" s="129" t="str">
        <f t="shared" si="1154"/>
        <v>C/III</v>
      </c>
    </row>
    <row r="222" spans="2:171" x14ac:dyDescent="0.25">
      <c r="B222" s="130" t="s">
        <v>133</v>
      </c>
      <c r="C222" s="121"/>
      <c r="D222" s="241"/>
      <c r="E222" s="416" t="str">
        <f>'Pályáztatási szakasz'!E223:F223</f>
        <v>Költségelem megnevezés…</v>
      </c>
      <c r="F222" s="416"/>
      <c r="G222" s="250">
        <f>'Pályáztatási szakasz'!G223</f>
        <v>0</v>
      </c>
      <c r="H222" s="251">
        <f>'Pályáztatási szakasz'!AT223</f>
        <v>0</v>
      </c>
      <c r="I222" s="20">
        <f>'Pályáztatási szakasz'!AW223</f>
        <v>0</v>
      </c>
      <c r="J222" s="67">
        <f t="shared" si="1155"/>
        <v>0</v>
      </c>
      <c r="K222" s="131">
        <f>'Pályáztatási szakasz'!AY223</f>
        <v>1</v>
      </c>
      <c r="L222" s="20">
        <f t="shared" ref="L222:L240" si="1166">ROUND((J222*K222),0)</f>
        <v>0</v>
      </c>
      <c r="M222" s="132"/>
      <c r="N222" s="20">
        <f t="shared" ref="N222:N240" si="1167">J222-L222</f>
        <v>0</v>
      </c>
      <c r="O222" s="133"/>
      <c r="P222" s="131">
        <f>'Pályáztatási szakasz'!BD223</f>
        <v>1</v>
      </c>
      <c r="Q222" s="20">
        <f t="shared" ref="Q222:Q240" si="1168">ROUND((P222*L222),0)</f>
        <v>0</v>
      </c>
      <c r="R222" s="132"/>
      <c r="S222" s="184">
        <f t="shared" ref="S222:S240" si="1169">L222-Q222</f>
        <v>0</v>
      </c>
      <c r="T222" s="40">
        <f>'Pályáztatási szakasz'!W223</f>
        <v>0</v>
      </c>
      <c r="U222" s="249" t="str">
        <f t="shared" ref="U222:U240" si="1170">IF(AH222&lt;&gt;0,"Kérem, indokolja az eltérést!"," ")</f>
        <v xml:space="preserve"> </v>
      </c>
      <c r="V222" s="135">
        <f t="shared" ref="V222:V240" si="1171">H222</f>
        <v>0</v>
      </c>
      <c r="W222" s="20">
        <f t="shared" ref="W222:W240" si="1172">I222</f>
        <v>0</v>
      </c>
      <c r="X222" s="21">
        <f t="shared" ref="X222:X240" si="1173">V222*W222</f>
        <v>0</v>
      </c>
      <c r="Y222" s="131">
        <f t="shared" si="1156"/>
        <v>1</v>
      </c>
      <c r="Z222" s="20">
        <f t="shared" ref="Z222:Z239" si="1174">ROUND((X222*Y222),0)</f>
        <v>0</v>
      </c>
      <c r="AA222" s="132"/>
      <c r="AB222" s="20">
        <f t="shared" ref="AB222:AB240" si="1175">X222-Z222</f>
        <v>0</v>
      </c>
      <c r="AC222" s="133"/>
      <c r="AD222" s="131">
        <f t="shared" ref="AD222:AD240" si="1176">P222</f>
        <v>1</v>
      </c>
      <c r="AE222" s="20">
        <f t="shared" ref="AE222:AE240" si="1177">ROUND((AD222*Z222),0)</f>
        <v>0</v>
      </c>
      <c r="AF222" s="132"/>
      <c r="AG222" s="134">
        <f t="shared" ref="AG222:AG240" si="1178">Z222-AE222</f>
        <v>0</v>
      </c>
      <c r="AH222" s="80">
        <f t="shared" ref="AH222:AH240" si="1179">Z222-L222</f>
        <v>0</v>
      </c>
      <c r="AI222" s="249" t="str">
        <f t="shared" si="1061"/>
        <v xml:space="preserve"> </v>
      </c>
      <c r="AJ222" s="135">
        <f t="shared" ref="AJ222:AJ240" si="1180">V222</f>
        <v>0</v>
      </c>
      <c r="AK222" s="20">
        <f t="shared" ref="AK222:AK240" si="1181">W222</f>
        <v>0</v>
      </c>
      <c r="AL222" s="21">
        <f t="shared" ref="AL222:AL240" si="1182">AJ222*AK222</f>
        <v>0</v>
      </c>
      <c r="AM222" s="131">
        <f t="shared" si="1157"/>
        <v>1</v>
      </c>
      <c r="AN222" s="20">
        <f t="shared" ref="AN222:AN239" si="1183">ROUND((AL222*AM222),0)</f>
        <v>0</v>
      </c>
      <c r="AO222" s="132"/>
      <c r="AP222" s="20">
        <f t="shared" ref="AP222:AP240" si="1184">AL222-AN222</f>
        <v>0</v>
      </c>
      <c r="AQ222" s="133"/>
      <c r="AR222" s="131">
        <f t="shared" ref="AR222:AR240" si="1185">AD222</f>
        <v>1</v>
      </c>
      <c r="AS222" s="20">
        <f t="shared" ref="AS222:AS240" si="1186">ROUND((AR222*AN222),0)</f>
        <v>0</v>
      </c>
      <c r="AT222" s="132"/>
      <c r="AU222" s="134">
        <f t="shared" ref="AU222:AU240" si="1187">AN222-AS222</f>
        <v>0</v>
      </c>
      <c r="AV222" s="80">
        <f t="shared" ref="AV222:AV240" si="1188">AN222-Z222</f>
        <v>0</v>
      </c>
      <c r="AW222" s="249" t="str">
        <f t="shared" si="1071"/>
        <v xml:space="preserve"> </v>
      </c>
      <c r="AX222" s="135">
        <f t="shared" ref="AX222:AX240" si="1189">AJ222</f>
        <v>0</v>
      </c>
      <c r="AY222" s="20">
        <f t="shared" ref="AY222:AY240" si="1190">AK222</f>
        <v>0</v>
      </c>
      <c r="AZ222" s="21">
        <f t="shared" ref="AZ222:AZ240" si="1191">AX222*AY222</f>
        <v>0</v>
      </c>
      <c r="BA222" s="131">
        <f t="shared" si="1158"/>
        <v>1</v>
      </c>
      <c r="BB222" s="20">
        <f t="shared" ref="BB222:BB239" si="1192">ROUND((AZ222*BA222),0)</f>
        <v>0</v>
      </c>
      <c r="BC222" s="132"/>
      <c r="BD222" s="20">
        <f t="shared" ref="BD222:BD240" si="1193">AZ222-BB222</f>
        <v>0</v>
      </c>
      <c r="BE222" s="133"/>
      <c r="BF222" s="131">
        <f t="shared" ref="BF222:BF240" si="1194">AR222</f>
        <v>1</v>
      </c>
      <c r="BG222" s="20">
        <f t="shared" ref="BG222:BG240" si="1195">ROUND((BF222*BB222),0)</f>
        <v>0</v>
      </c>
      <c r="BH222" s="132"/>
      <c r="BI222" s="134">
        <f t="shared" ref="BI222:BI240" si="1196">BB222-BG222</f>
        <v>0</v>
      </c>
      <c r="BJ222" s="80">
        <f t="shared" ref="BJ222:BJ240" si="1197">BB222-AN222</f>
        <v>0</v>
      </c>
      <c r="BK222" s="249" t="str">
        <f t="shared" si="1081"/>
        <v xml:space="preserve"> </v>
      </c>
      <c r="BL222" s="135">
        <f t="shared" ref="BL222:BL240" si="1198">AX222</f>
        <v>0</v>
      </c>
      <c r="BM222" s="20">
        <f t="shared" ref="BM222:BM240" si="1199">AY222</f>
        <v>0</v>
      </c>
      <c r="BN222" s="21">
        <f t="shared" ref="BN222:BN240" si="1200">BL222*BM222</f>
        <v>0</v>
      </c>
      <c r="BO222" s="131">
        <f t="shared" si="1159"/>
        <v>1</v>
      </c>
      <c r="BP222" s="20">
        <f t="shared" ref="BP222:BP239" si="1201">ROUND((BN222*BO222),0)</f>
        <v>0</v>
      </c>
      <c r="BQ222" s="132"/>
      <c r="BR222" s="20">
        <f t="shared" ref="BR222:BR240" si="1202">BN222-BP222</f>
        <v>0</v>
      </c>
      <c r="BS222" s="133"/>
      <c r="BT222" s="131">
        <f t="shared" ref="BT222:BT240" si="1203">BF222</f>
        <v>1</v>
      </c>
      <c r="BU222" s="20">
        <f t="shared" ref="BU222:BU240" si="1204">ROUND((BT222*BP222),0)</f>
        <v>0</v>
      </c>
      <c r="BV222" s="132"/>
      <c r="BW222" s="134">
        <f t="shared" ref="BW222:BW240" si="1205">BP222-BU222</f>
        <v>0</v>
      </c>
      <c r="BX222" s="80">
        <f t="shared" ref="BX222:BX240" si="1206">BP222-BB222</f>
        <v>0</v>
      </c>
      <c r="BY222" s="249" t="str">
        <f t="shared" si="1091"/>
        <v xml:space="preserve"> </v>
      </c>
      <c r="BZ222" s="135">
        <f t="shared" ref="BZ222:BZ240" si="1207">BL222</f>
        <v>0</v>
      </c>
      <c r="CA222" s="20">
        <f t="shared" ref="CA222:CA240" si="1208">BM222</f>
        <v>0</v>
      </c>
      <c r="CB222" s="21">
        <f t="shared" ref="CB222:CB240" si="1209">BZ222*CA222</f>
        <v>0</v>
      </c>
      <c r="CC222" s="131">
        <f t="shared" si="1160"/>
        <v>1</v>
      </c>
      <c r="CD222" s="20">
        <f t="shared" ref="CD222:CD239" si="1210">ROUND((CB222*CC222),0)</f>
        <v>0</v>
      </c>
      <c r="CE222" s="132"/>
      <c r="CF222" s="20">
        <f t="shared" ref="CF222:CF240" si="1211">CB222-CD222</f>
        <v>0</v>
      </c>
      <c r="CG222" s="133"/>
      <c r="CH222" s="131">
        <f t="shared" ref="CH222:CH240" si="1212">BT222</f>
        <v>1</v>
      </c>
      <c r="CI222" s="20">
        <f t="shared" ref="CI222:CI240" si="1213">ROUND((CH222*CD222),0)</f>
        <v>0</v>
      </c>
      <c r="CJ222" s="132"/>
      <c r="CK222" s="134">
        <f t="shared" ref="CK222:CK240" si="1214">CD222-CI222</f>
        <v>0</v>
      </c>
      <c r="CL222" s="80">
        <f t="shared" ref="CL222:CL240" si="1215">CD222-BP222</f>
        <v>0</v>
      </c>
      <c r="CM222" s="249" t="str">
        <f t="shared" si="1101"/>
        <v xml:space="preserve"> </v>
      </c>
      <c r="CN222" s="135">
        <f t="shared" ref="CN222:CN240" si="1216">BZ222</f>
        <v>0</v>
      </c>
      <c r="CO222" s="20">
        <f t="shared" ref="CO222:CO240" si="1217">CA222</f>
        <v>0</v>
      </c>
      <c r="CP222" s="21">
        <f t="shared" ref="CP222:CP240" si="1218">CN222*CO222</f>
        <v>0</v>
      </c>
      <c r="CQ222" s="131">
        <f t="shared" si="1161"/>
        <v>1</v>
      </c>
      <c r="CR222" s="20">
        <f t="shared" ref="CR222:CR239" si="1219">ROUND((CP222*CQ222),0)</f>
        <v>0</v>
      </c>
      <c r="CS222" s="132"/>
      <c r="CT222" s="20">
        <f t="shared" ref="CT222:CT240" si="1220">CP222-CR222</f>
        <v>0</v>
      </c>
      <c r="CU222" s="133"/>
      <c r="CV222" s="131">
        <f t="shared" ref="CV222:CV240" si="1221">CH222</f>
        <v>1</v>
      </c>
      <c r="CW222" s="20">
        <f t="shared" ref="CW222:CW240" si="1222">ROUND((CV222*CR222),0)</f>
        <v>0</v>
      </c>
      <c r="CX222" s="132"/>
      <c r="CY222" s="134">
        <f t="shared" ref="CY222:CY240" si="1223">CR222-CW222</f>
        <v>0</v>
      </c>
      <c r="CZ222" s="80">
        <f t="shared" ref="CZ222:CZ240" si="1224">CR222-CD222</f>
        <v>0</v>
      </c>
      <c r="DA222" s="249" t="str">
        <f t="shared" si="1111"/>
        <v xml:space="preserve"> </v>
      </c>
      <c r="DB222" s="135">
        <f t="shared" ref="DB222:DB240" si="1225">CN222</f>
        <v>0</v>
      </c>
      <c r="DC222" s="20">
        <f t="shared" ref="DC222:DC240" si="1226">CO222</f>
        <v>0</v>
      </c>
      <c r="DD222" s="21">
        <f t="shared" ref="DD222:DD240" si="1227">DB222*DC222</f>
        <v>0</v>
      </c>
      <c r="DE222" s="131">
        <f t="shared" si="1162"/>
        <v>1</v>
      </c>
      <c r="DF222" s="20">
        <f t="shared" ref="DF222:DF239" si="1228">ROUND((DD222*DE222),0)</f>
        <v>0</v>
      </c>
      <c r="DG222" s="132"/>
      <c r="DH222" s="20">
        <f t="shared" ref="DH222:DH240" si="1229">DD222-DF222</f>
        <v>0</v>
      </c>
      <c r="DI222" s="133"/>
      <c r="DJ222" s="131">
        <f t="shared" ref="DJ222:DJ240" si="1230">CV222</f>
        <v>1</v>
      </c>
      <c r="DK222" s="20">
        <f t="shared" ref="DK222:DK240" si="1231">ROUND((DJ222*DF222),0)</f>
        <v>0</v>
      </c>
      <c r="DL222" s="132"/>
      <c r="DM222" s="134">
        <f t="shared" ref="DM222:DM240" si="1232">DF222-DK222</f>
        <v>0</v>
      </c>
      <c r="DN222" s="80">
        <f t="shared" ref="DN222:DN240" si="1233">DF222-CR222</f>
        <v>0</v>
      </c>
      <c r="DO222" s="249" t="str">
        <f t="shared" si="1121"/>
        <v xml:space="preserve"> </v>
      </c>
      <c r="DP222" s="135">
        <f t="shared" ref="DP222:DP240" si="1234">DB222</f>
        <v>0</v>
      </c>
      <c r="DQ222" s="20">
        <f t="shared" ref="DQ222:DQ240" si="1235">DC222</f>
        <v>0</v>
      </c>
      <c r="DR222" s="21">
        <f t="shared" ref="DR222:DR240" si="1236">DP222*DQ222</f>
        <v>0</v>
      </c>
      <c r="DS222" s="131">
        <f t="shared" si="1163"/>
        <v>1</v>
      </c>
      <c r="DT222" s="20">
        <f t="shared" ref="DT222:DT239" si="1237">ROUND((DR222*DS222),0)</f>
        <v>0</v>
      </c>
      <c r="DU222" s="132"/>
      <c r="DV222" s="20">
        <f t="shared" ref="DV222:DV240" si="1238">DR222-DT222</f>
        <v>0</v>
      </c>
      <c r="DW222" s="133"/>
      <c r="DX222" s="131">
        <f t="shared" ref="DX222:DX240" si="1239">DJ222</f>
        <v>1</v>
      </c>
      <c r="DY222" s="20">
        <f t="shared" ref="DY222:DY240" si="1240">ROUND((DX222*DT222),0)</f>
        <v>0</v>
      </c>
      <c r="DZ222" s="132"/>
      <c r="EA222" s="134">
        <f t="shared" ref="EA222:EA240" si="1241">DT222-DY222</f>
        <v>0</v>
      </c>
      <c r="EB222" s="80">
        <f t="shared" ref="EB222:EB240" si="1242">DT222-DF222</f>
        <v>0</v>
      </c>
      <c r="EC222" s="249" t="str">
        <f t="shared" si="1131"/>
        <v xml:space="preserve"> </v>
      </c>
      <c r="ED222" s="135">
        <f t="shared" ref="ED222:ED240" si="1243">DP222</f>
        <v>0</v>
      </c>
      <c r="EE222" s="20">
        <f t="shared" ref="EE222:EE240" si="1244">DQ222</f>
        <v>0</v>
      </c>
      <c r="EF222" s="21">
        <f t="shared" ref="EF222:EF240" si="1245">ED222*EE222</f>
        <v>0</v>
      </c>
      <c r="EG222" s="131">
        <f t="shared" si="1164"/>
        <v>1</v>
      </c>
      <c r="EH222" s="20">
        <f t="shared" ref="EH222:EH239" si="1246">ROUND((EF222*EG222),0)</f>
        <v>0</v>
      </c>
      <c r="EI222" s="132"/>
      <c r="EJ222" s="20">
        <f t="shared" ref="EJ222:EJ240" si="1247">EF222-EH222</f>
        <v>0</v>
      </c>
      <c r="EK222" s="133"/>
      <c r="EL222" s="131">
        <f t="shared" ref="EL222:EL240" si="1248">DX222</f>
        <v>1</v>
      </c>
      <c r="EM222" s="20">
        <f t="shared" ref="EM222:EM240" si="1249">ROUND((EL222*EH222),0)</f>
        <v>0</v>
      </c>
      <c r="EN222" s="132"/>
      <c r="EO222" s="134">
        <f t="shared" ref="EO222:EO240" si="1250">EH222-EM222</f>
        <v>0</v>
      </c>
      <c r="EP222" s="80">
        <f t="shared" ref="EP222:EP240" si="1251">EH222-DT222</f>
        <v>0</v>
      </c>
      <c r="EQ222" s="249" t="str">
        <f t="shared" si="1141"/>
        <v xml:space="preserve"> </v>
      </c>
      <c r="ER222" s="135">
        <f t="shared" ref="ER222:ER240" si="1252">ED222</f>
        <v>0</v>
      </c>
      <c r="ES222" s="20">
        <f t="shared" ref="ES222:ES240" si="1253">EE222</f>
        <v>0</v>
      </c>
      <c r="ET222" s="21">
        <f t="shared" ref="ET222:ET240" si="1254">ER222*ES222</f>
        <v>0</v>
      </c>
      <c r="EU222" s="131">
        <f t="shared" si="1165"/>
        <v>1</v>
      </c>
      <c r="EV222" s="20">
        <f t="shared" ref="EV222:EV239" si="1255">ROUND((ET222*EU222),0)</f>
        <v>0</v>
      </c>
      <c r="EW222" s="132"/>
      <c r="EX222" s="20">
        <f t="shared" ref="EX222:EX240" si="1256">ET222-EV222</f>
        <v>0</v>
      </c>
      <c r="EY222" s="133"/>
      <c r="EZ222" s="131">
        <f t="shared" ref="EZ222:EZ240" si="1257">EL222</f>
        <v>1</v>
      </c>
      <c r="FA222" s="20">
        <f t="shared" ref="FA222:FA240" si="1258">ROUND((EZ222*EV222),0)</f>
        <v>0</v>
      </c>
      <c r="FB222" s="132"/>
      <c r="FC222" s="134">
        <f t="shared" ref="FC222:FC240" si="1259">EV222-FA222</f>
        <v>0</v>
      </c>
      <c r="FD222" s="80">
        <f t="shared" ref="FD222:FD240" si="1260">EV222-EH222</f>
        <v>0</v>
      </c>
      <c r="FE222" s="249" t="str">
        <f t="shared" si="1151"/>
        <v xml:space="preserve"> </v>
      </c>
      <c r="FO222" s="129" t="str">
        <f t="shared" si="1154"/>
        <v>C/III</v>
      </c>
    </row>
    <row r="223" spans="2:171" x14ac:dyDescent="0.25">
      <c r="B223" s="130" t="s">
        <v>364</v>
      </c>
      <c r="C223" s="121"/>
      <c r="D223" s="241"/>
      <c r="E223" s="416" t="str">
        <f>'Pályáztatási szakasz'!E224:F224</f>
        <v>Költségelem megnevezés…</v>
      </c>
      <c r="F223" s="416"/>
      <c r="G223" s="250">
        <f>'Pályáztatási szakasz'!G224</f>
        <v>0</v>
      </c>
      <c r="H223" s="251">
        <f>'Pályáztatási szakasz'!AT224</f>
        <v>0</v>
      </c>
      <c r="I223" s="20">
        <f>'Pályáztatási szakasz'!AW224</f>
        <v>0</v>
      </c>
      <c r="J223" s="67">
        <f t="shared" si="1155"/>
        <v>0</v>
      </c>
      <c r="K223" s="131">
        <f>'Pályáztatási szakasz'!AY224</f>
        <v>1</v>
      </c>
      <c r="L223" s="20">
        <f t="shared" si="1166"/>
        <v>0</v>
      </c>
      <c r="M223" s="132"/>
      <c r="N223" s="20">
        <f t="shared" si="1167"/>
        <v>0</v>
      </c>
      <c r="O223" s="133"/>
      <c r="P223" s="131">
        <f>'Pályáztatási szakasz'!BD224</f>
        <v>1</v>
      </c>
      <c r="Q223" s="20">
        <f t="shared" si="1168"/>
        <v>0</v>
      </c>
      <c r="R223" s="132"/>
      <c r="S223" s="184">
        <f t="shared" si="1169"/>
        <v>0</v>
      </c>
      <c r="T223" s="40">
        <f>'Pályáztatási szakasz'!W224</f>
        <v>0</v>
      </c>
      <c r="U223" s="249" t="str">
        <f t="shared" si="1170"/>
        <v xml:space="preserve"> </v>
      </c>
      <c r="V223" s="135">
        <f t="shared" si="1171"/>
        <v>0</v>
      </c>
      <c r="W223" s="20">
        <f t="shared" si="1172"/>
        <v>0</v>
      </c>
      <c r="X223" s="21">
        <f t="shared" si="1173"/>
        <v>0</v>
      </c>
      <c r="Y223" s="131">
        <f t="shared" si="1156"/>
        <v>1</v>
      </c>
      <c r="Z223" s="20">
        <f t="shared" si="1174"/>
        <v>0</v>
      </c>
      <c r="AA223" s="132"/>
      <c r="AB223" s="20">
        <f t="shared" si="1175"/>
        <v>0</v>
      </c>
      <c r="AC223" s="133"/>
      <c r="AD223" s="131">
        <f t="shared" si="1176"/>
        <v>1</v>
      </c>
      <c r="AE223" s="20">
        <f t="shared" si="1177"/>
        <v>0</v>
      </c>
      <c r="AF223" s="132"/>
      <c r="AG223" s="134">
        <f t="shared" si="1178"/>
        <v>0</v>
      </c>
      <c r="AH223" s="80">
        <f t="shared" si="1179"/>
        <v>0</v>
      </c>
      <c r="AI223" s="249" t="str">
        <f t="shared" si="1061"/>
        <v xml:space="preserve"> </v>
      </c>
      <c r="AJ223" s="135">
        <f t="shared" si="1180"/>
        <v>0</v>
      </c>
      <c r="AK223" s="20">
        <f t="shared" si="1181"/>
        <v>0</v>
      </c>
      <c r="AL223" s="21">
        <f t="shared" si="1182"/>
        <v>0</v>
      </c>
      <c r="AM223" s="131">
        <f t="shared" si="1157"/>
        <v>1</v>
      </c>
      <c r="AN223" s="20">
        <f t="shared" si="1183"/>
        <v>0</v>
      </c>
      <c r="AO223" s="132"/>
      <c r="AP223" s="20">
        <f t="shared" si="1184"/>
        <v>0</v>
      </c>
      <c r="AQ223" s="133"/>
      <c r="AR223" s="131">
        <f t="shared" si="1185"/>
        <v>1</v>
      </c>
      <c r="AS223" s="20">
        <f t="shared" si="1186"/>
        <v>0</v>
      </c>
      <c r="AT223" s="132"/>
      <c r="AU223" s="134">
        <f t="shared" si="1187"/>
        <v>0</v>
      </c>
      <c r="AV223" s="80">
        <f t="shared" si="1188"/>
        <v>0</v>
      </c>
      <c r="AW223" s="249" t="str">
        <f t="shared" si="1071"/>
        <v xml:space="preserve"> </v>
      </c>
      <c r="AX223" s="135">
        <f t="shared" si="1189"/>
        <v>0</v>
      </c>
      <c r="AY223" s="20">
        <f t="shared" si="1190"/>
        <v>0</v>
      </c>
      <c r="AZ223" s="21">
        <f t="shared" si="1191"/>
        <v>0</v>
      </c>
      <c r="BA223" s="131">
        <f t="shared" si="1158"/>
        <v>1</v>
      </c>
      <c r="BB223" s="20">
        <f t="shared" si="1192"/>
        <v>0</v>
      </c>
      <c r="BC223" s="132"/>
      <c r="BD223" s="20">
        <f t="shared" si="1193"/>
        <v>0</v>
      </c>
      <c r="BE223" s="133"/>
      <c r="BF223" s="131">
        <f t="shared" si="1194"/>
        <v>1</v>
      </c>
      <c r="BG223" s="20">
        <f t="shared" si="1195"/>
        <v>0</v>
      </c>
      <c r="BH223" s="132"/>
      <c r="BI223" s="134">
        <f t="shared" si="1196"/>
        <v>0</v>
      </c>
      <c r="BJ223" s="80">
        <f t="shared" si="1197"/>
        <v>0</v>
      </c>
      <c r="BK223" s="249" t="str">
        <f t="shared" si="1081"/>
        <v xml:space="preserve"> </v>
      </c>
      <c r="BL223" s="135">
        <f t="shared" si="1198"/>
        <v>0</v>
      </c>
      <c r="BM223" s="20">
        <f t="shared" si="1199"/>
        <v>0</v>
      </c>
      <c r="BN223" s="21">
        <f t="shared" si="1200"/>
        <v>0</v>
      </c>
      <c r="BO223" s="131">
        <f t="shared" si="1159"/>
        <v>1</v>
      </c>
      <c r="BP223" s="20">
        <f t="shared" si="1201"/>
        <v>0</v>
      </c>
      <c r="BQ223" s="132"/>
      <c r="BR223" s="20">
        <f t="shared" si="1202"/>
        <v>0</v>
      </c>
      <c r="BS223" s="133"/>
      <c r="BT223" s="131">
        <f t="shared" si="1203"/>
        <v>1</v>
      </c>
      <c r="BU223" s="20">
        <f t="shared" si="1204"/>
        <v>0</v>
      </c>
      <c r="BV223" s="132"/>
      <c r="BW223" s="134">
        <f t="shared" si="1205"/>
        <v>0</v>
      </c>
      <c r="BX223" s="80">
        <f t="shared" si="1206"/>
        <v>0</v>
      </c>
      <c r="BY223" s="249" t="str">
        <f t="shared" si="1091"/>
        <v xml:space="preserve"> </v>
      </c>
      <c r="BZ223" s="135">
        <f t="shared" si="1207"/>
        <v>0</v>
      </c>
      <c r="CA223" s="20">
        <f t="shared" si="1208"/>
        <v>0</v>
      </c>
      <c r="CB223" s="21">
        <f t="shared" si="1209"/>
        <v>0</v>
      </c>
      <c r="CC223" s="131">
        <f t="shared" si="1160"/>
        <v>1</v>
      </c>
      <c r="CD223" s="20">
        <f t="shared" si="1210"/>
        <v>0</v>
      </c>
      <c r="CE223" s="132"/>
      <c r="CF223" s="20">
        <f t="shared" si="1211"/>
        <v>0</v>
      </c>
      <c r="CG223" s="133"/>
      <c r="CH223" s="131">
        <f t="shared" si="1212"/>
        <v>1</v>
      </c>
      <c r="CI223" s="20">
        <f t="shared" si="1213"/>
        <v>0</v>
      </c>
      <c r="CJ223" s="132"/>
      <c r="CK223" s="134">
        <f t="shared" si="1214"/>
        <v>0</v>
      </c>
      <c r="CL223" s="80">
        <f t="shared" si="1215"/>
        <v>0</v>
      </c>
      <c r="CM223" s="249" t="str">
        <f t="shared" si="1101"/>
        <v xml:space="preserve"> </v>
      </c>
      <c r="CN223" s="135">
        <f t="shared" si="1216"/>
        <v>0</v>
      </c>
      <c r="CO223" s="20">
        <f t="shared" si="1217"/>
        <v>0</v>
      </c>
      <c r="CP223" s="21">
        <f t="shared" si="1218"/>
        <v>0</v>
      </c>
      <c r="CQ223" s="131">
        <f t="shared" si="1161"/>
        <v>1</v>
      </c>
      <c r="CR223" s="20">
        <f t="shared" si="1219"/>
        <v>0</v>
      </c>
      <c r="CS223" s="132"/>
      <c r="CT223" s="20">
        <f t="shared" si="1220"/>
        <v>0</v>
      </c>
      <c r="CU223" s="133"/>
      <c r="CV223" s="131">
        <f t="shared" si="1221"/>
        <v>1</v>
      </c>
      <c r="CW223" s="20">
        <f t="shared" si="1222"/>
        <v>0</v>
      </c>
      <c r="CX223" s="132"/>
      <c r="CY223" s="134">
        <f t="shared" si="1223"/>
        <v>0</v>
      </c>
      <c r="CZ223" s="80">
        <f t="shared" si="1224"/>
        <v>0</v>
      </c>
      <c r="DA223" s="249" t="str">
        <f t="shared" si="1111"/>
        <v xml:space="preserve"> </v>
      </c>
      <c r="DB223" s="135">
        <f t="shared" si="1225"/>
        <v>0</v>
      </c>
      <c r="DC223" s="20">
        <f t="shared" si="1226"/>
        <v>0</v>
      </c>
      <c r="DD223" s="21">
        <f t="shared" si="1227"/>
        <v>0</v>
      </c>
      <c r="DE223" s="131">
        <f t="shared" si="1162"/>
        <v>1</v>
      </c>
      <c r="DF223" s="20">
        <f t="shared" si="1228"/>
        <v>0</v>
      </c>
      <c r="DG223" s="132"/>
      <c r="DH223" s="20">
        <f t="shared" si="1229"/>
        <v>0</v>
      </c>
      <c r="DI223" s="133"/>
      <c r="DJ223" s="131">
        <f t="shared" si="1230"/>
        <v>1</v>
      </c>
      <c r="DK223" s="20">
        <f t="shared" si="1231"/>
        <v>0</v>
      </c>
      <c r="DL223" s="132"/>
      <c r="DM223" s="134">
        <f t="shared" si="1232"/>
        <v>0</v>
      </c>
      <c r="DN223" s="80">
        <f t="shared" si="1233"/>
        <v>0</v>
      </c>
      <c r="DO223" s="249" t="str">
        <f t="shared" si="1121"/>
        <v xml:space="preserve"> </v>
      </c>
      <c r="DP223" s="135">
        <f t="shared" si="1234"/>
        <v>0</v>
      </c>
      <c r="DQ223" s="20">
        <f t="shared" si="1235"/>
        <v>0</v>
      </c>
      <c r="DR223" s="21">
        <f t="shared" si="1236"/>
        <v>0</v>
      </c>
      <c r="DS223" s="131">
        <f t="shared" si="1163"/>
        <v>1</v>
      </c>
      <c r="DT223" s="20">
        <f t="shared" si="1237"/>
        <v>0</v>
      </c>
      <c r="DU223" s="132"/>
      <c r="DV223" s="20">
        <f t="shared" si="1238"/>
        <v>0</v>
      </c>
      <c r="DW223" s="133"/>
      <c r="DX223" s="131">
        <f t="shared" si="1239"/>
        <v>1</v>
      </c>
      <c r="DY223" s="20">
        <f t="shared" si="1240"/>
        <v>0</v>
      </c>
      <c r="DZ223" s="132"/>
      <c r="EA223" s="134">
        <f t="shared" si="1241"/>
        <v>0</v>
      </c>
      <c r="EB223" s="80">
        <f t="shared" si="1242"/>
        <v>0</v>
      </c>
      <c r="EC223" s="249" t="str">
        <f t="shared" si="1131"/>
        <v xml:space="preserve"> </v>
      </c>
      <c r="ED223" s="135">
        <f t="shared" si="1243"/>
        <v>0</v>
      </c>
      <c r="EE223" s="20">
        <f t="shared" si="1244"/>
        <v>0</v>
      </c>
      <c r="EF223" s="21">
        <f t="shared" si="1245"/>
        <v>0</v>
      </c>
      <c r="EG223" s="131">
        <f t="shared" si="1164"/>
        <v>1</v>
      </c>
      <c r="EH223" s="20">
        <f t="shared" si="1246"/>
        <v>0</v>
      </c>
      <c r="EI223" s="132"/>
      <c r="EJ223" s="20">
        <f t="shared" si="1247"/>
        <v>0</v>
      </c>
      <c r="EK223" s="133"/>
      <c r="EL223" s="131">
        <f t="shared" si="1248"/>
        <v>1</v>
      </c>
      <c r="EM223" s="20">
        <f t="shared" si="1249"/>
        <v>0</v>
      </c>
      <c r="EN223" s="132"/>
      <c r="EO223" s="134">
        <f t="shared" si="1250"/>
        <v>0</v>
      </c>
      <c r="EP223" s="80">
        <f t="shared" si="1251"/>
        <v>0</v>
      </c>
      <c r="EQ223" s="249" t="str">
        <f t="shared" si="1141"/>
        <v xml:space="preserve"> </v>
      </c>
      <c r="ER223" s="135">
        <f t="shared" si="1252"/>
        <v>0</v>
      </c>
      <c r="ES223" s="20">
        <f t="shared" si="1253"/>
        <v>0</v>
      </c>
      <c r="ET223" s="21">
        <f t="shared" si="1254"/>
        <v>0</v>
      </c>
      <c r="EU223" s="131">
        <f t="shared" si="1165"/>
        <v>1</v>
      </c>
      <c r="EV223" s="20">
        <f t="shared" si="1255"/>
        <v>0</v>
      </c>
      <c r="EW223" s="132"/>
      <c r="EX223" s="20">
        <f t="shared" si="1256"/>
        <v>0</v>
      </c>
      <c r="EY223" s="133"/>
      <c r="EZ223" s="131">
        <f t="shared" si="1257"/>
        <v>1</v>
      </c>
      <c r="FA223" s="20">
        <f t="shared" si="1258"/>
        <v>0</v>
      </c>
      <c r="FB223" s="132"/>
      <c r="FC223" s="134">
        <f t="shared" si="1259"/>
        <v>0</v>
      </c>
      <c r="FD223" s="80">
        <f t="shared" si="1260"/>
        <v>0</v>
      </c>
      <c r="FE223" s="249" t="str">
        <f t="shared" si="1151"/>
        <v xml:space="preserve"> </v>
      </c>
      <c r="FO223" s="129" t="str">
        <f t="shared" si="1154"/>
        <v>C/III</v>
      </c>
    </row>
    <row r="224" spans="2:171" x14ac:dyDescent="0.25">
      <c r="B224" s="130" t="s">
        <v>365</v>
      </c>
      <c r="C224" s="121"/>
      <c r="D224" s="241"/>
      <c r="E224" s="416" t="str">
        <f>'Pályáztatási szakasz'!E225:F225</f>
        <v>Költségelem megnevezés…</v>
      </c>
      <c r="F224" s="416"/>
      <c r="G224" s="250">
        <f>'Pályáztatási szakasz'!G225</f>
        <v>0</v>
      </c>
      <c r="H224" s="251">
        <f>'Pályáztatási szakasz'!AT225</f>
        <v>0</v>
      </c>
      <c r="I224" s="20">
        <f>'Pályáztatási szakasz'!AW225</f>
        <v>0</v>
      </c>
      <c r="J224" s="67">
        <f t="shared" si="1155"/>
        <v>0</v>
      </c>
      <c r="K224" s="131">
        <f>'Pályáztatási szakasz'!AY225</f>
        <v>1</v>
      </c>
      <c r="L224" s="20">
        <f t="shared" si="1166"/>
        <v>0</v>
      </c>
      <c r="M224" s="132"/>
      <c r="N224" s="20">
        <f t="shared" si="1167"/>
        <v>0</v>
      </c>
      <c r="O224" s="133"/>
      <c r="P224" s="131">
        <f>'Pályáztatási szakasz'!BD225</f>
        <v>1</v>
      </c>
      <c r="Q224" s="20">
        <f t="shared" si="1168"/>
        <v>0</v>
      </c>
      <c r="R224" s="132"/>
      <c r="S224" s="184">
        <f t="shared" si="1169"/>
        <v>0</v>
      </c>
      <c r="T224" s="40">
        <f>'Pályáztatási szakasz'!W225</f>
        <v>0</v>
      </c>
      <c r="U224" s="249" t="str">
        <f t="shared" si="1170"/>
        <v xml:space="preserve"> </v>
      </c>
      <c r="V224" s="135">
        <f t="shared" si="1171"/>
        <v>0</v>
      </c>
      <c r="W224" s="20">
        <f t="shared" si="1172"/>
        <v>0</v>
      </c>
      <c r="X224" s="21">
        <f t="shared" si="1173"/>
        <v>0</v>
      </c>
      <c r="Y224" s="131">
        <f t="shared" si="1156"/>
        <v>1</v>
      </c>
      <c r="Z224" s="20">
        <f t="shared" si="1174"/>
        <v>0</v>
      </c>
      <c r="AA224" s="132"/>
      <c r="AB224" s="20">
        <f t="shared" si="1175"/>
        <v>0</v>
      </c>
      <c r="AC224" s="133"/>
      <c r="AD224" s="131">
        <f t="shared" si="1176"/>
        <v>1</v>
      </c>
      <c r="AE224" s="20">
        <f t="shared" si="1177"/>
        <v>0</v>
      </c>
      <c r="AF224" s="132"/>
      <c r="AG224" s="134">
        <f t="shared" si="1178"/>
        <v>0</v>
      </c>
      <c r="AH224" s="80">
        <f t="shared" si="1179"/>
        <v>0</v>
      </c>
      <c r="AI224" s="249" t="str">
        <f t="shared" si="1061"/>
        <v xml:space="preserve"> </v>
      </c>
      <c r="AJ224" s="135">
        <f t="shared" si="1180"/>
        <v>0</v>
      </c>
      <c r="AK224" s="20">
        <f t="shared" si="1181"/>
        <v>0</v>
      </c>
      <c r="AL224" s="21">
        <f t="shared" si="1182"/>
        <v>0</v>
      </c>
      <c r="AM224" s="131">
        <f t="shared" si="1157"/>
        <v>1</v>
      </c>
      <c r="AN224" s="20">
        <f t="shared" si="1183"/>
        <v>0</v>
      </c>
      <c r="AO224" s="132"/>
      <c r="AP224" s="20">
        <f t="shared" si="1184"/>
        <v>0</v>
      </c>
      <c r="AQ224" s="133"/>
      <c r="AR224" s="131">
        <f t="shared" si="1185"/>
        <v>1</v>
      </c>
      <c r="AS224" s="20">
        <f t="shared" si="1186"/>
        <v>0</v>
      </c>
      <c r="AT224" s="132"/>
      <c r="AU224" s="134">
        <f t="shared" si="1187"/>
        <v>0</v>
      </c>
      <c r="AV224" s="80">
        <f t="shared" si="1188"/>
        <v>0</v>
      </c>
      <c r="AW224" s="249" t="str">
        <f t="shared" si="1071"/>
        <v xml:space="preserve"> </v>
      </c>
      <c r="AX224" s="135">
        <f t="shared" si="1189"/>
        <v>0</v>
      </c>
      <c r="AY224" s="20">
        <f t="shared" si="1190"/>
        <v>0</v>
      </c>
      <c r="AZ224" s="21">
        <f t="shared" si="1191"/>
        <v>0</v>
      </c>
      <c r="BA224" s="131">
        <f t="shared" si="1158"/>
        <v>1</v>
      </c>
      <c r="BB224" s="20">
        <f t="shared" si="1192"/>
        <v>0</v>
      </c>
      <c r="BC224" s="132"/>
      <c r="BD224" s="20">
        <f t="shared" si="1193"/>
        <v>0</v>
      </c>
      <c r="BE224" s="133"/>
      <c r="BF224" s="131">
        <f t="shared" si="1194"/>
        <v>1</v>
      </c>
      <c r="BG224" s="20">
        <f t="shared" si="1195"/>
        <v>0</v>
      </c>
      <c r="BH224" s="132"/>
      <c r="BI224" s="134">
        <f t="shared" si="1196"/>
        <v>0</v>
      </c>
      <c r="BJ224" s="80">
        <f t="shared" si="1197"/>
        <v>0</v>
      </c>
      <c r="BK224" s="249" t="str">
        <f t="shared" si="1081"/>
        <v xml:space="preserve"> </v>
      </c>
      <c r="BL224" s="135">
        <f t="shared" si="1198"/>
        <v>0</v>
      </c>
      <c r="BM224" s="20">
        <f t="shared" si="1199"/>
        <v>0</v>
      </c>
      <c r="BN224" s="21">
        <f t="shared" si="1200"/>
        <v>0</v>
      </c>
      <c r="BO224" s="131">
        <f t="shared" si="1159"/>
        <v>1</v>
      </c>
      <c r="BP224" s="20">
        <f t="shared" si="1201"/>
        <v>0</v>
      </c>
      <c r="BQ224" s="132"/>
      <c r="BR224" s="20">
        <f t="shared" si="1202"/>
        <v>0</v>
      </c>
      <c r="BS224" s="133"/>
      <c r="BT224" s="131">
        <f t="shared" si="1203"/>
        <v>1</v>
      </c>
      <c r="BU224" s="20">
        <f t="shared" si="1204"/>
        <v>0</v>
      </c>
      <c r="BV224" s="132"/>
      <c r="BW224" s="134">
        <f t="shared" si="1205"/>
        <v>0</v>
      </c>
      <c r="BX224" s="80">
        <f t="shared" si="1206"/>
        <v>0</v>
      </c>
      <c r="BY224" s="249" t="str">
        <f t="shared" si="1091"/>
        <v xml:space="preserve"> </v>
      </c>
      <c r="BZ224" s="135">
        <f t="shared" si="1207"/>
        <v>0</v>
      </c>
      <c r="CA224" s="20">
        <f t="shared" si="1208"/>
        <v>0</v>
      </c>
      <c r="CB224" s="21">
        <f t="shared" si="1209"/>
        <v>0</v>
      </c>
      <c r="CC224" s="131">
        <f t="shared" si="1160"/>
        <v>1</v>
      </c>
      <c r="CD224" s="20">
        <f t="shared" si="1210"/>
        <v>0</v>
      </c>
      <c r="CE224" s="132"/>
      <c r="CF224" s="20">
        <f t="shared" si="1211"/>
        <v>0</v>
      </c>
      <c r="CG224" s="133"/>
      <c r="CH224" s="131">
        <f t="shared" si="1212"/>
        <v>1</v>
      </c>
      <c r="CI224" s="20">
        <f t="shared" si="1213"/>
        <v>0</v>
      </c>
      <c r="CJ224" s="132"/>
      <c r="CK224" s="134">
        <f t="shared" si="1214"/>
        <v>0</v>
      </c>
      <c r="CL224" s="80">
        <f t="shared" si="1215"/>
        <v>0</v>
      </c>
      <c r="CM224" s="249" t="str">
        <f t="shared" si="1101"/>
        <v xml:space="preserve"> </v>
      </c>
      <c r="CN224" s="135">
        <f t="shared" si="1216"/>
        <v>0</v>
      </c>
      <c r="CO224" s="20">
        <f t="shared" si="1217"/>
        <v>0</v>
      </c>
      <c r="CP224" s="21">
        <f t="shared" si="1218"/>
        <v>0</v>
      </c>
      <c r="CQ224" s="131">
        <f t="shared" si="1161"/>
        <v>1</v>
      </c>
      <c r="CR224" s="20">
        <f t="shared" si="1219"/>
        <v>0</v>
      </c>
      <c r="CS224" s="132"/>
      <c r="CT224" s="20">
        <f t="shared" si="1220"/>
        <v>0</v>
      </c>
      <c r="CU224" s="133"/>
      <c r="CV224" s="131">
        <f t="shared" si="1221"/>
        <v>1</v>
      </c>
      <c r="CW224" s="20">
        <f t="shared" si="1222"/>
        <v>0</v>
      </c>
      <c r="CX224" s="132"/>
      <c r="CY224" s="134">
        <f t="shared" si="1223"/>
        <v>0</v>
      </c>
      <c r="CZ224" s="80">
        <f t="shared" si="1224"/>
        <v>0</v>
      </c>
      <c r="DA224" s="249" t="str">
        <f t="shared" si="1111"/>
        <v xml:space="preserve"> </v>
      </c>
      <c r="DB224" s="135">
        <f t="shared" si="1225"/>
        <v>0</v>
      </c>
      <c r="DC224" s="20">
        <f t="shared" si="1226"/>
        <v>0</v>
      </c>
      <c r="DD224" s="21">
        <f t="shared" si="1227"/>
        <v>0</v>
      </c>
      <c r="DE224" s="131">
        <f t="shared" si="1162"/>
        <v>1</v>
      </c>
      <c r="DF224" s="20">
        <f t="shared" si="1228"/>
        <v>0</v>
      </c>
      <c r="DG224" s="132"/>
      <c r="DH224" s="20">
        <f t="shared" si="1229"/>
        <v>0</v>
      </c>
      <c r="DI224" s="133"/>
      <c r="DJ224" s="131">
        <f t="shared" si="1230"/>
        <v>1</v>
      </c>
      <c r="DK224" s="20">
        <f t="shared" si="1231"/>
        <v>0</v>
      </c>
      <c r="DL224" s="132"/>
      <c r="DM224" s="134">
        <f t="shared" si="1232"/>
        <v>0</v>
      </c>
      <c r="DN224" s="80">
        <f t="shared" si="1233"/>
        <v>0</v>
      </c>
      <c r="DO224" s="249" t="str">
        <f t="shared" si="1121"/>
        <v xml:space="preserve"> </v>
      </c>
      <c r="DP224" s="135">
        <f t="shared" si="1234"/>
        <v>0</v>
      </c>
      <c r="DQ224" s="20">
        <f t="shared" si="1235"/>
        <v>0</v>
      </c>
      <c r="DR224" s="21">
        <f t="shared" si="1236"/>
        <v>0</v>
      </c>
      <c r="DS224" s="131">
        <f t="shared" si="1163"/>
        <v>1</v>
      </c>
      <c r="DT224" s="20">
        <f t="shared" si="1237"/>
        <v>0</v>
      </c>
      <c r="DU224" s="132"/>
      <c r="DV224" s="20">
        <f t="shared" si="1238"/>
        <v>0</v>
      </c>
      <c r="DW224" s="133"/>
      <c r="DX224" s="131">
        <f t="shared" si="1239"/>
        <v>1</v>
      </c>
      <c r="DY224" s="20">
        <f t="shared" si="1240"/>
        <v>0</v>
      </c>
      <c r="DZ224" s="132"/>
      <c r="EA224" s="134">
        <f t="shared" si="1241"/>
        <v>0</v>
      </c>
      <c r="EB224" s="80">
        <f t="shared" si="1242"/>
        <v>0</v>
      </c>
      <c r="EC224" s="249" t="str">
        <f t="shared" si="1131"/>
        <v xml:space="preserve"> </v>
      </c>
      <c r="ED224" s="135">
        <f t="shared" si="1243"/>
        <v>0</v>
      </c>
      <c r="EE224" s="20">
        <f t="shared" si="1244"/>
        <v>0</v>
      </c>
      <c r="EF224" s="21">
        <f t="shared" si="1245"/>
        <v>0</v>
      </c>
      <c r="EG224" s="131">
        <f t="shared" si="1164"/>
        <v>1</v>
      </c>
      <c r="EH224" s="20">
        <f t="shared" si="1246"/>
        <v>0</v>
      </c>
      <c r="EI224" s="132"/>
      <c r="EJ224" s="20">
        <f t="shared" si="1247"/>
        <v>0</v>
      </c>
      <c r="EK224" s="133"/>
      <c r="EL224" s="131">
        <f t="shared" si="1248"/>
        <v>1</v>
      </c>
      <c r="EM224" s="20">
        <f t="shared" si="1249"/>
        <v>0</v>
      </c>
      <c r="EN224" s="132"/>
      <c r="EO224" s="134">
        <f t="shared" si="1250"/>
        <v>0</v>
      </c>
      <c r="EP224" s="80">
        <f t="shared" si="1251"/>
        <v>0</v>
      </c>
      <c r="EQ224" s="249" t="str">
        <f t="shared" si="1141"/>
        <v xml:space="preserve"> </v>
      </c>
      <c r="ER224" s="135">
        <f t="shared" si="1252"/>
        <v>0</v>
      </c>
      <c r="ES224" s="20">
        <f t="shared" si="1253"/>
        <v>0</v>
      </c>
      <c r="ET224" s="21">
        <f t="shared" si="1254"/>
        <v>0</v>
      </c>
      <c r="EU224" s="131">
        <f t="shared" si="1165"/>
        <v>1</v>
      </c>
      <c r="EV224" s="20">
        <f t="shared" si="1255"/>
        <v>0</v>
      </c>
      <c r="EW224" s="132"/>
      <c r="EX224" s="20">
        <f t="shared" si="1256"/>
        <v>0</v>
      </c>
      <c r="EY224" s="133"/>
      <c r="EZ224" s="131">
        <f t="shared" si="1257"/>
        <v>1</v>
      </c>
      <c r="FA224" s="20">
        <f t="shared" si="1258"/>
        <v>0</v>
      </c>
      <c r="FB224" s="132"/>
      <c r="FC224" s="134">
        <f t="shared" si="1259"/>
        <v>0</v>
      </c>
      <c r="FD224" s="80">
        <f t="shared" si="1260"/>
        <v>0</v>
      </c>
      <c r="FE224" s="249" t="str">
        <f t="shared" si="1151"/>
        <v xml:space="preserve"> </v>
      </c>
      <c r="FO224" s="129" t="str">
        <f t="shared" si="1154"/>
        <v>C/III</v>
      </c>
    </row>
    <row r="225" spans="2:171" x14ac:dyDescent="0.25">
      <c r="B225" s="130" t="s">
        <v>366</v>
      </c>
      <c r="C225" s="121"/>
      <c r="D225" s="241"/>
      <c r="E225" s="416" t="str">
        <f>'Pályáztatási szakasz'!E226:F226</f>
        <v>Költségelem megnevezés…</v>
      </c>
      <c r="F225" s="416"/>
      <c r="G225" s="250">
        <f>'Pályáztatási szakasz'!G226</f>
        <v>0</v>
      </c>
      <c r="H225" s="251">
        <f>'Pályáztatási szakasz'!AT226</f>
        <v>0</v>
      </c>
      <c r="I225" s="20">
        <f>'Pályáztatási szakasz'!AW226</f>
        <v>0</v>
      </c>
      <c r="J225" s="67">
        <f t="shared" si="1155"/>
        <v>0</v>
      </c>
      <c r="K225" s="131">
        <f>'Pályáztatási szakasz'!AY226</f>
        <v>1</v>
      </c>
      <c r="L225" s="20">
        <f t="shared" si="1166"/>
        <v>0</v>
      </c>
      <c r="M225" s="132"/>
      <c r="N225" s="20">
        <f t="shared" si="1167"/>
        <v>0</v>
      </c>
      <c r="O225" s="133"/>
      <c r="P225" s="131">
        <f>'Pályáztatási szakasz'!BD226</f>
        <v>1</v>
      </c>
      <c r="Q225" s="20">
        <f t="shared" si="1168"/>
        <v>0</v>
      </c>
      <c r="R225" s="132"/>
      <c r="S225" s="184">
        <f t="shared" si="1169"/>
        <v>0</v>
      </c>
      <c r="T225" s="40">
        <f>'Pályáztatási szakasz'!W226</f>
        <v>0</v>
      </c>
      <c r="U225" s="249" t="str">
        <f t="shared" si="1170"/>
        <v xml:space="preserve"> </v>
      </c>
      <c r="V225" s="135">
        <f t="shared" si="1171"/>
        <v>0</v>
      </c>
      <c r="W225" s="20">
        <f t="shared" si="1172"/>
        <v>0</v>
      </c>
      <c r="X225" s="21">
        <f t="shared" si="1173"/>
        <v>0</v>
      </c>
      <c r="Y225" s="131">
        <f t="shared" si="1156"/>
        <v>1</v>
      </c>
      <c r="Z225" s="20">
        <f t="shared" si="1174"/>
        <v>0</v>
      </c>
      <c r="AA225" s="132"/>
      <c r="AB225" s="20">
        <f t="shared" si="1175"/>
        <v>0</v>
      </c>
      <c r="AC225" s="133"/>
      <c r="AD225" s="131">
        <f t="shared" si="1176"/>
        <v>1</v>
      </c>
      <c r="AE225" s="20">
        <f t="shared" si="1177"/>
        <v>0</v>
      </c>
      <c r="AF225" s="132"/>
      <c r="AG225" s="134">
        <f t="shared" si="1178"/>
        <v>0</v>
      </c>
      <c r="AH225" s="80">
        <f t="shared" si="1179"/>
        <v>0</v>
      </c>
      <c r="AI225" s="249" t="str">
        <f t="shared" si="1061"/>
        <v xml:space="preserve"> </v>
      </c>
      <c r="AJ225" s="135">
        <f t="shared" si="1180"/>
        <v>0</v>
      </c>
      <c r="AK225" s="20">
        <f t="shared" si="1181"/>
        <v>0</v>
      </c>
      <c r="AL225" s="21">
        <f t="shared" si="1182"/>
        <v>0</v>
      </c>
      <c r="AM225" s="131">
        <f t="shared" si="1157"/>
        <v>1</v>
      </c>
      <c r="AN225" s="20">
        <f t="shared" si="1183"/>
        <v>0</v>
      </c>
      <c r="AO225" s="132"/>
      <c r="AP225" s="20">
        <f t="shared" si="1184"/>
        <v>0</v>
      </c>
      <c r="AQ225" s="133"/>
      <c r="AR225" s="131">
        <f t="shared" si="1185"/>
        <v>1</v>
      </c>
      <c r="AS225" s="20">
        <f t="shared" si="1186"/>
        <v>0</v>
      </c>
      <c r="AT225" s="132"/>
      <c r="AU225" s="134">
        <f t="shared" si="1187"/>
        <v>0</v>
      </c>
      <c r="AV225" s="80">
        <f t="shared" si="1188"/>
        <v>0</v>
      </c>
      <c r="AW225" s="249" t="str">
        <f t="shared" si="1071"/>
        <v xml:space="preserve"> </v>
      </c>
      <c r="AX225" s="135">
        <f t="shared" si="1189"/>
        <v>0</v>
      </c>
      <c r="AY225" s="20">
        <f t="shared" si="1190"/>
        <v>0</v>
      </c>
      <c r="AZ225" s="21">
        <f t="shared" si="1191"/>
        <v>0</v>
      </c>
      <c r="BA225" s="131">
        <f t="shared" si="1158"/>
        <v>1</v>
      </c>
      <c r="BB225" s="20">
        <f t="shared" si="1192"/>
        <v>0</v>
      </c>
      <c r="BC225" s="132"/>
      <c r="BD225" s="20">
        <f t="shared" si="1193"/>
        <v>0</v>
      </c>
      <c r="BE225" s="133"/>
      <c r="BF225" s="131">
        <f t="shared" si="1194"/>
        <v>1</v>
      </c>
      <c r="BG225" s="20">
        <f t="shared" si="1195"/>
        <v>0</v>
      </c>
      <c r="BH225" s="132"/>
      <c r="BI225" s="134">
        <f t="shared" si="1196"/>
        <v>0</v>
      </c>
      <c r="BJ225" s="80">
        <f t="shared" si="1197"/>
        <v>0</v>
      </c>
      <c r="BK225" s="249" t="str">
        <f t="shared" si="1081"/>
        <v xml:space="preserve"> </v>
      </c>
      <c r="BL225" s="135">
        <f t="shared" si="1198"/>
        <v>0</v>
      </c>
      <c r="BM225" s="20">
        <f t="shared" si="1199"/>
        <v>0</v>
      </c>
      <c r="BN225" s="21">
        <f t="shared" si="1200"/>
        <v>0</v>
      </c>
      <c r="BO225" s="131">
        <f t="shared" si="1159"/>
        <v>1</v>
      </c>
      <c r="BP225" s="20">
        <f t="shared" si="1201"/>
        <v>0</v>
      </c>
      <c r="BQ225" s="132"/>
      <c r="BR225" s="20">
        <f t="shared" si="1202"/>
        <v>0</v>
      </c>
      <c r="BS225" s="133"/>
      <c r="BT225" s="131">
        <f t="shared" si="1203"/>
        <v>1</v>
      </c>
      <c r="BU225" s="20">
        <f t="shared" si="1204"/>
        <v>0</v>
      </c>
      <c r="BV225" s="132"/>
      <c r="BW225" s="134">
        <f t="shared" si="1205"/>
        <v>0</v>
      </c>
      <c r="BX225" s="80">
        <f t="shared" si="1206"/>
        <v>0</v>
      </c>
      <c r="BY225" s="249" t="str">
        <f t="shared" si="1091"/>
        <v xml:space="preserve"> </v>
      </c>
      <c r="BZ225" s="135">
        <f t="shared" si="1207"/>
        <v>0</v>
      </c>
      <c r="CA225" s="20">
        <f t="shared" si="1208"/>
        <v>0</v>
      </c>
      <c r="CB225" s="21">
        <f t="shared" si="1209"/>
        <v>0</v>
      </c>
      <c r="CC225" s="131">
        <f t="shared" si="1160"/>
        <v>1</v>
      </c>
      <c r="CD225" s="20">
        <f t="shared" si="1210"/>
        <v>0</v>
      </c>
      <c r="CE225" s="132"/>
      <c r="CF225" s="20">
        <f t="shared" si="1211"/>
        <v>0</v>
      </c>
      <c r="CG225" s="133"/>
      <c r="CH225" s="131">
        <f t="shared" si="1212"/>
        <v>1</v>
      </c>
      <c r="CI225" s="20">
        <f t="shared" si="1213"/>
        <v>0</v>
      </c>
      <c r="CJ225" s="132"/>
      <c r="CK225" s="134">
        <f t="shared" si="1214"/>
        <v>0</v>
      </c>
      <c r="CL225" s="80">
        <f t="shared" si="1215"/>
        <v>0</v>
      </c>
      <c r="CM225" s="249" t="str">
        <f t="shared" si="1101"/>
        <v xml:space="preserve"> </v>
      </c>
      <c r="CN225" s="135">
        <f t="shared" si="1216"/>
        <v>0</v>
      </c>
      <c r="CO225" s="20">
        <f t="shared" si="1217"/>
        <v>0</v>
      </c>
      <c r="CP225" s="21">
        <f t="shared" si="1218"/>
        <v>0</v>
      </c>
      <c r="CQ225" s="131">
        <f t="shared" si="1161"/>
        <v>1</v>
      </c>
      <c r="CR225" s="20">
        <f t="shared" si="1219"/>
        <v>0</v>
      </c>
      <c r="CS225" s="132"/>
      <c r="CT225" s="20">
        <f t="shared" si="1220"/>
        <v>0</v>
      </c>
      <c r="CU225" s="133"/>
      <c r="CV225" s="131">
        <f t="shared" si="1221"/>
        <v>1</v>
      </c>
      <c r="CW225" s="20">
        <f t="shared" si="1222"/>
        <v>0</v>
      </c>
      <c r="CX225" s="132"/>
      <c r="CY225" s="134">
        <f t="shared" si="1223"/>
        <v>0</v>
      </c>
      <c r="CZ225" s="80">
        <f t="shared" si="1224"/>
        <v>0</v>
      </c>
      <c r="DA225" s="249" t="str">
        <f t="shared" si="1111"/>
        <v xml:space="preserve"> </v>
      </c>
      <c r="DB225" s="135">
        <f t="shared" si="1225"/>
        <v>0</v>
      </c>
      <c r="DC225" s="20">
        <f t="shared" si="1226"/>
        <v>0</v>
      </c>
      <c r="DD225" s="21">
        <f t="shared" si="1227"/>
        <v>0</v>
      </c>
      <c r="DE225" s="131">
        <f t="shared" si="1162"/>
        <v>1</v>
      </c>
      <c r="DF225" s="20">
        <f t="shared" si="1228"/>
        <v>0</v>
      </c>
      <c r="DG225" s="132"/>
      <c r="DH225" s="20">
        <f t="shared" si="1229"/>
        <v>0</v>
      </c>
      <c r="DI225" s="133"/>
      <c r="DJ225" s="131">
        <f t="shared" si="1230"/>
        <v>1</v>
      </c>
      <c r="DK225" s="20">
        <f t="shared" si="1231"/>
        <v>0</v>
      </c>
      <c r="DL225" s="132"/>
      <c r="DM225" s="134">
        <f t="shared" si="1232"/>
        <v>0</v>
      </c>
      <c r="DN225" s="80">
        <f t="shared" si="1233"/>
        <v>0</v>
      </c>
      <c r="DO225" s="249" t="str">
        <f t="shared" si="1121"/>
        <v xml:space="preserve"> </v>
      </c>
      <c r="DP225" s="135">
        <f t="shared" si="1234"/>
        <v>0</v>
      </c>
      <c r="DQ225" s="20">
        <f t="shared" si="1235"/>
        <v>0</v>
      </c>
      <c r="DR225" s="21">
        <f t="shared" si="1236"/>
        <v>0</v>
      </c>
      <c r="DS225" s="131">
        <f t="shared" si="1163"/>
        <v>1</v>
      </c>
      <c r="DT225" s="20">
        <f t="shared" si="1237"/>
        <v>0</v>
      </c>
      <c r="DU225" s="132"/>
      <c r="DV225" s="20">
        <f t="shared" si="1238"/>
        <v>0</v>
      </c>
      <c r="DW225" s="133"/>
      <c r="DX225" s="131">
        <f t="shared" si="1239"/>
        <v>1</v>
      </c>
      <c r="DY225" s="20">
        <f t="shared" si="1240"/>
        <v>0</v>
      </c>
      <c r="DZ225" s="132"/>
      <c r="EA225" s="134">
        <f t="shared" si="1241"/>
        <v>0</v>
      </c>
      <c r="EB225" s="80">
        <f t="shared" si="1242"/>
        <v>0</v>
      </c>
      <c r="EC225" s="249" t="str">
        <f t="shared" si="1131"/>
        <v xml:space="preserve"> </v>
      </c>
      <c r="ED225" s="135">
        <f t="shared" si="1243"/>
        <v>0</v>
      </c>
      <c r="EE225" s="20">
        <f t="shared" si="1244"/>
        <v>0</v>
      </c>
      <c r="EF225" s="21">
        <f t="shared" si="1245"/>
        <v>0</v>
      </c>
      <c r="EG225" s="131">
        <f t="shared" si="1164"/>
        <v>1</v>
      </c>
      <c r="EH225" s="20">
        <f t="shared" si="1246"/>
        <v>0</v>
      </c>
      <c r="EI225" s="132"/>
      <c r="EJ225" s="20">
        <f t="shared" si="1247"/>
        <v>0</v>
      </c>
      <c r="EK225" s="133"/>
      <c r="EL225" s="131">
        <f t="shared" si="1248"/>
        <v>1</v>
      </c>
      <c r="EM225" s="20">
        <f t="shared" si="1249"/>
        <v>0</v>
      </c>
      <c r="EN225" s="132"/>
      <c r="EO225" s="134">
        <f t="shared" si="1250"/>
        <v>0</v>
      </c>
      <c r="EP225" s="80">
        <f t="shared" si="1251"/>
        <v>0</v>
      </c>
      <c r="EQ225" s="249" t="str">
        <f t="shared" si="1141"/>
        <v xml:space="preserve"> </v>
      </c>
      <c r="ER225" s="135">
        <f t="shared" si="1252"/>
        <v>0</v>
      </c>
      <c r="ES225" s="20">
        <f t="shared" si="1253"/>
        <v>0</v>
      </c>
      <c r="ET225" s="21">
        <f t="shared" si="1254"/>
        <v>0</v>
      </c>
      <c r="EU225" s="131">
        <f t="shared" si="1165"/>
        <v>1</v>
      </c>
      <c r="EV225" s="20">
        <f t="shared" si="1255"/>
        <v>0</v>
      </c>
      <c r="EW225" s="132"/>
      <c r="EX225" s="20">
        <f t="shared" si="1256"/>
        <v>0</v>
      </c>
      <c r="EY225" s="133"/>
      <c r="EZ225" s="131">
        <f t="shared" si="1257"/>
        <v>1</v>
      </c>
      <c r="FA225" s="20">
        <f t="shared" si="1258"/>
        <v>0</v>
      </c>
      <c r="FB225" s="132"/>
      <c r="FC225" s="134">
        <f t="shared" si="1259"/>
        <v>0</v>
      </c>
      <c r="FD225" s="80">
        <f t="shared" si="1260"/>
        <v>0</v>
      </c>
      <c r="FE225" s="249" t="str">
        <f t="shared" si="1151"/>
        <v xml:space="preserve"> </v>
      </c>
      <c r="FO225" s="129" t="str">
        <f t="shared" si="1154"/>
        <v>C/III</v>
      </c>
    </row>
    <row r="226" spans="2:171" x14ac:dyDescent="0.25">
      <c r="B226" s="130" t="s">
        <v>367</v>
      </c>
      <c r="C226" s="121"/>
      <c r="D226" s="241"/>
      <c r="E226" s="416" t="str">
        <f>'Pályáztatási szakasz'!E227:F227</f>
        <v>Költségelem megnevezés…</v>
      </c>
      <c r="F226" s="416"/>
      <c r="G226" s="250">
        <f>'Pályáztatási szakasz'!G227</f>
        <v>0</v>
      </c>
      <c r="H226" s="251">
        <f>'Pályáztatási szakasz'!AT227</f>
        <v>0</v>
      </c>
      <c r="I226" s="20">
        <f>'Pályáztatási szakasz'!AW227</f>
        <v>0</v>
      </c>
      <c r="J226" s="67">
        <f t="shared" si="1155"/>
        <v>0</v>
      </c>
      <c r="K226" s="131">
        <f>'Pályáztatási szakasz'!AY227</f>
        <v>1</v>
      </c>
      <c r="L226" s="20">
        <f t="shared" si="1166"/>
        <v>0</v>
      </c>
      <c r="M226" s="132"/>
      <c r="N226" s="20">
        <f t="shared" si="1167"/>
        <v>0</v>
      </c>
      <c r="O226" s="133"/>
      <c r="P226" s="131">
        <f>'Pályáztatási szakasz'!BD227</f>
        <v>1</v>
      </c>
      <c r="Q226" s="20">
        <f t="shared" si="1168"/>
        <v>0</v>
      </c>
      <c r="R226" s="132"/>
      <c r="S226" s="184">
        <f t="shared" si="1169"/>
        <v>0</v>
      </c>
      <c r="T226" s="40">
        <f>'Pályáztatási szakasz'!W227</f>
        <v>0</v>
      </c>
      <c r="U226" s="249" t="str">
        <f t="shared" si="1170"/>
        <v xml:space="preserve"> </v>
      </c>
      <c r="V226" s="135">
        <f t="shared" si="1171"/>
        <v>0</v>
      </c>
      <c r="W226" s="20">
        <f t="shared" si="1172"/>
        <v>0</v>
      </c>
      <c r="X226" s="21">
        <f t="shared" si="1173"/>
        <v>0</v>
      </c>
      <c r="Y226" s="131">
        <f t="shared" si="1156"/>
        <v>1</v>
      </c>
      <c r="Z226" s="20">
        <f t="shared" si="1174"/>
        <v>0</v>
      </c>
      <c r="AA226" s="132"/>
      <c r="AB226" s="20">
        <f t="shared" si="1175"/>
        <v>0</v>
      </c>
      <c r="AC226" s="133"/>
      <c r="AD226" s="131">
        <f t="shared" si="1176"/>
        <v>1</v>
      </c>
      <c r="AE226" s="20">
        <f t="shared" si="1177"/>
        <v>0</v>
      </c>
      <c r="AF226" s="132"/>
      <c r="AG226" s="134">
        <f t="shared" si="1178"/>
        <v>0</v>
      </c>
      <c r="AH226" s="80">
        <f t="shared" si="1179"/>
        <v>0</v>
      </c>
      <c r="AI226" s="249" t="str">
        <f t="shared" si="1061"/>
        <v xml:space="preserve"> </v>
      </c>
      <c r="AJ226" s="135">
        <f t="shared" si="1180"/>
        <v>0</v>
      </c>
      <c r="AK226" s="20">
        <f t="shared" si="1181"/>
        <v>0</v>
      </c>
      <c r="AL226" s="21">
        <f t="shared" si="1182"/>
        <v>0</v>
      </c>
      <c r="AM226" s="131">
        <f t="shared" si="1157"/>
        <v>1</v>
      </c>
      <c r="AN226" s="20">
        <f t="shared" si="1183"/>
        <v>0</v>
      </c>
      <c r="AO226" s="132"/>
      <c r="AP226" s="20">
        <f t="shared" si="1184"/>
        <v>0</v>
      </c>
      <c r="AQ226" s="133"/>
      <c r="AR226" s="131">
        <f t="shared" si="1185"/>
        <v>1</v>
      </c>
      <c r="AS226" s="20">
        <f t="shared" si="1186"/>
        <v>0</v>
      </c>
      <c r="AT226" s="132"/>
      <c r="AU226" s="134">
        <f t="shared" si="1187"/>
        <v>0</v>
      </c>
      <c r="AV226" s="80">
        <f t="shared" si="1188"/>
        <v>0</v>
      </c>
      <c r="AW226" s="249" t="str">
        <f t="shared" si="1071"/>
        <v xml:space="preserve"> </v>
      </c>
      <c r="AX226" s="135">
        <f t="shared" si="1189"/>
        <v>0</v>
      </c>
      <c r="AY226" s="20">
        <f t="shared" si="1190"/>
        <v>0</v>
      </c>
      <c r="AZ226" s="21">
        <f t="shared" si="1191"/>
        <v>0</v>
      </c>
      <c r="BA226" s="131">
        <f t="shared" si="1158"/>
        <v>1</v>
      </c>
      <c r="BB226" s="20">
        <f t="shared" si="1192"/>
        <v>0</v>
      </c>
      <c r="BC226" s="132"/>
      <c r="BD226" s="20">
        <f t="shared" si="1193"/>
        <v>0</v>
      </c>
      <c r="BE226" s="133"/>
      <c r="BF226" s="131">
        <f t="shared" si="1194"/>
        <v>1</v>
      </c>
      <c r="BG226" s="20">
        <f t="shared" si="1195"/>
        <v>0</v>
      </c>
      <c r="BH226" s="132"/>
      <c r="BI226" s="134">
        <f t="shared" si="1196"/>
        <v>0</v>
      </c>
      <c r="BJ226" s="80">
        <f t="shared" si="1197"/>
        <v>0</v>
      </c>
      <c r="BK226" s="249" t="str">
        <f t="shared" si="1081"/>
        <v xml:space="preserve"> </v>
      </c>
      <c r="BL226" s="135">
        <f t="shared" si="1198"/>
        <v>0</v>
      </c>
      <c r="BM226" s="20">
        <f t="shared" si="1199"/>
        <v>0</v>
      </c>
      <c r="BN226" s="21">
        <f t="shared" si="1200"/>
        <v>0</v>
      </c>
      <c r="BO226" s="131">
        <f t="shared" si="1159"/>
        <v>1</v>
      </c>
      <c r="BP226" s="20">
        <f t="shared" si="1201"/>
        <v>0</v>
      </c>
      <c r="BQ226" s="132"/>
      <c r="BR226" s="20">
        <f t="shared" si="1202"/>
        <v>0</v>
      </c>
      <c r="BS226" s="133"/>
      <c r="BT226" s="131">
        <f t="shared" si="1203"/>
        <v>1</v>
      </c>
      <c r="BU226" s="20">
        <f t="shared" si="1204"/>
        <v>0</v>
      </c>
      <c r="BV226" s="132"/>
      <c r="BW226" s="134">
        <f t="shared" si="1205"/>
        <v>0</v>
      </c>
      <c r="BX226" s="80">
        <f t="shared" si="1206"/>
        <v>0</v>
      </c>
      <c r="BY226" s="249" t="str">
        <f t="shared" si="1091"/>
        <v xml:space="preserve"> </v>
      </c>
      <c r="BZ226" s="135">
        <f t="shared" si="1207"/>
        <v>0</v>
      </c>
      <c r="CA226" s="20">
        <f t="shared" si="1208"/>
        <v>0</v>
      </c>
      <c r="CB226" s="21">
        <f t="shared" si="1209"/>
        <v>0</v>
      </c>
      <c r="CC226" s="131">
        <f t="shared" si="1160"/>
        <v>1</v>
      </c>
      <c r="CD226" s="20">
        <f t="shared" si="1210"/>
        <v>0</v>
      </c>
      <c r="CE226" s="132"/>
      <c r="CF226" s="20">
        <f t="shared" si="1211"/>
        <v>0</v>
      </c>
      <c r="CG226" s="133"/>
      <c r="CH226" s="131">
        <f t="shared" si="1212"/>
        <v>1</v>
      </c>
      <c r="CI226" s="20">
        <f t="shared" si="1213"/>
        <v>0</v>
      </c>
      <c r="CJ226" s="132"/>
      <c r="CK226" s="134">
        <f t="shared" si="1214"/>
        <v>0</v>
      </c>
      <c r="CL226" s="80">
        <f t="shared" si="1215"/>
        <v>0</v>
      </c>
      <c r="CM226" s="249" t="str">
        <f t="shared" si="1101"/>
        <v xml:space="preserve"> </v>
      </c>
      <c r="CN226" s="135">
        <f t="shared" si="1216"/>
        <v>0</v>
      </c>
      <c r="CO226" s="20">
        <f t="shared" si="1217"/>
        <v>0</v>
      </c>
      <c r="CP226" s="21">
        <f t="shared" si="1218"/>
        <v>0</v>
      </c>
      <c r="CQ226" s="131">
        <f t="shared" si="1161"/>
        <v>1</v>
      </c>
      <c r="CR226" s="20">
        <f t="shared" si="1219"/>
        <v>0</v>
      </c>
      <c r="CS226" s="132"/>
      <c r="CT226" s="20">
        <f t="shared" si="1220"/>
        <v>0</v>
      </c>
      <c r="CU226" s="133"/>
      <c r="CV226" s="131">
        <f t="shared" si="1221"/>
        <v>1</v>
      </c>
      <c r="CW226" s="20">
        <f t="shared" si="1222"/>
        <v>0</v>
      </c>
      <c r="CX226" s="132"/>
      <c r="CY226" s="134">
        <f t="shared" si="1223"/>
        <v>0</v>
      </c>
      <c r="CZ226" s="80">
        <f t="shared" si="1224"/>
        <v>0</v>
      </c>
      <c r="DA226" s="249" t="str">
        <f t="shared" si="1111"/>
        <v xml:space="preserve"> </v>
      </c>
      <c r="DB226" s="135">
        <f t="shared" si="1225"/>
        <v>0</v>
      </c>
      <c r="DC226" s="20">
        <f t="shared" si="1226"/>
        <v>0</v>
      </c>
      <c r="DD226" s="21">
        <f t="shared" si="1227"/>
        <v>0</v>
      </c>
      <c r="DE226" s="131">
        <f t="shared" si="1162"/>
        <v>1</v>
      </c>
      <c r="DF226" s="20">
        <f t="shared" si="1228"/>
        <v>0</v>
      </c>
      <c r="DG226" s="132"/>
      <c r="DH226" s="20">
        <f t="shared" si="1229"/>
        <v>0</v>
      </c>
      <c r="DI226" s="133"/>
      <c r="DJ226" s="131">
        <f t="shared" si="1230"/>
        <v>1</v>
      </c>
      <c r="DK226" s="20">
        <f t="shared" si="1231"/>
        <v>0</v>
      </c>
      <c r="DL226" s="132"/>
      <c r="DM226" s="134">
        <f t="shared" si="1232"/>
        <v>0</v>
      </c>
      <c r="DN226" s="80">
        <f t="shared" si="1233"/>
        <v>0</v>
      </c>
      <c r="DO226" s="249" t="str">
        <f t="shared" si="1121"/>
        <v xml:space="preserve"> </v>
      </c>
      <c r="DP226" s="135">
        <f t="shared" si="1234"/>
        <v>0</v>
      </c>
      <c r="DQ226" s="20">
        <f t="shared" si="1235"/>
        <v>0</v>
      </c>
      <c r="DR226" s="21">
        <f t="shared" si="1236"/>
        <v>0</v>
      </c>
      <c r="DS226" s="131">
        <f t="shared" si="1163"/>
        <v>1</v>
      </c>
      <c r="DT226" s="20">
        <f t="shared" si="1237"/>
        <v>0</v>
      </c>
      <c r="DU226" s="132"/>
      <c r="DV226" s="20">
        <f t="shared" si="1238"/>
        <v>0</v>
      </c>
      <c r="DW226" s="133"/>
      <c r="DX226" s="131">
        <f t="shared" si="1239"/>
        <v>1</v>
      </c>
      <c r="DY226" s="20">
        <f t="shared" si="1240"/>
        <v>0</v>
      </c>
      <c r="DZ226" s="132"/>
      <c r="EA226" s="134">
        <f t="shared" si="1241"/>
        <v>0</v>
      </c>
      <c r="EB226" s="80">
        <f t="shared" si="1242"/>
        <v>0</v>
      </c>
      <c r="EC226" s="249" t="str">
        <f t="shared" si="1131"/>
        <v xml:space="preserve"> </v>
      </c>
      <c r="ED226" s="135">
        <f t="shared" si="1243"/>
        <v>0</v>
      </c>
      <c r="EE226" s="20">
        <f t="shared" si="1244"/>
        <v>0</v>
      </c>
      <c r="EF226" s="21">
        <f t="shared" si="1245"/>
        <v>0</v>
      </c>
      <c r="EG226" s="131">
        <f t="shared" si="1164"/>
        <v>1</v>
      </c>
      <c r="EH226" s="20">
        <f t="shared" si="1246"/>
        <v>0</v>
      </c>
      <c r="EI226" s="132"/>
      <c r="EJ226" s="20">
        <f t="shared" si="1247"/>
        <v>0</v>
      </c>
      <c r="EK226" s="133"/>
      <c r="EL226" s="131">
        <f t="shared" si="1248"/>
        <v>1</v>
      </c>
      <c r="EM226" s="20">
        <f t="shared" si="1249"/>
        <v>0</v>
      </c>
      <c r="EN226" s="132"/>
      <c r="EO226" s="134">
        <f t="shared" si="1250"/>
        <v>0</v>
      </c>
      <c r="EP226" s="80">
        <f t="shared" si="1251"/>
        <v>0</v>
      </c>
      <c r="EQ226" s="249" t="str">
        <f t="shared" si="1141"/>
        <v xml:space="preserve"> </v>
      </c>
      <c r="ER226" s="135">
        <f t="shared" si="1252"/>
        <v>0</v>
      </c>
      <c r="ES226" s="20">
        <f t="shared" si="1253"/>
        <v>0</v>
      </c>
      <c r="ET226" s="21">
        <f t="shared" si="1254"/>
        <v>0</v>
      </c>
      <c r="EU226" s="131">
        <f t="shared" si="1165"/>
        <v>1</v>
      </c>
      <c r="EV226" s="20">
        <f t="shared" si="1255"/>
        <v>0</v>
      </c>
      <c r="EW226" s="132"/>
      <c r="EX226" s="20">
        <f t="shared" si="1256"/>
        <v>0</v>
      </c>
      <c r="EY226" s="133"/>
      <c r="EZ226" s="131">
        <f t="shared" si="1257"/>
        <v>1</v>
      </c>
      <c r="FA226" s="20">
        <f t="shared" si="1258"/>
        <v>0</v>
      </c>
      <c r="FB226" s="132"/>
      <c r="FC226" s="134">
        <f t="shared" si="1259"/>
        <v>0</v>
      </c>
      <c r="FD226" s="80">
        <f t="shared" si="1260"/>
        <v>0</v>
      </c>
      <c r="FE226" s="249" t="str">
        <f t="shared" si="1151"/>
        <v xml:space="preserve"> </v>
      </c>
      <c r="FO226" s="129" t="str">
        <f t="shared" si="1154"/>
        <v>C/III</v>
      </c>
    </row>
    <row r="227" spans="2:171" x14ac:dyDescent="0.25">
      <c r="B227" s="130" t="s">
        <v>368</v>
      </c>
      <c r="C227" s="121"/>
      <c r="D227" s="241"/>
      <c r="E227" s="416" t="str">
        <f>'Pályáztatási szakasz'!E228:F228</f>
        <v>Költségelem megnevezés…</v>
      </c>
      <c r="F227" s="416"/>
      <c r="G227" s="250">
        <f>'Pályáztatási szakasz'!G228</f>
        <v>0</v>
      </c>
      <c r="H227" s="251">
        <f>'Pályáztatási szakasz'!AT228</f>
        <v>0</v>
      </c>
      <c r="I227" s="20">
        <f>'Pályáztatási szakasz'!AW228</f>
        <v>0</v>
      </c>
      <c r="J227" s="67">
        <f t="shared" si="1155"/>
        <v>0</v>
      </c>
      <c r="K227" s="131">
        <f>'Pályáztatási szakasz'!AY228</f>
        <v>1</v>
      </c>
      <c r="L227" s="20">
        <f t="shared" si="1166"/>
        <v>0</v>
      </c>
      <c r="M227" s="132"/>
      <c r="N227" s="20">
        <f t="shared" si="1167"/>
        <v>0</v>
      </c>
      <c r="O227" s="133"/>
      <c r="P227" s="131">
        <f>'Pályáztatási szakasz'!BD228</f>
        <v>1</v>
      </c>
      <c r="Q227" s="20">
        <f t="shared" si="1168"/>
        <v>0</v>
      </c>
      <c r="R227" s="132"/>
      <c r="S227" s="184">
        <f t="shared" si="1169"/>
        <v>0</v>
      </c>
      <c r="T227" s="40">
        <f>'Pályáztatási szakasz'!W228</f>
        <v>0</v>
      </c>
      <c r="U227" s="249" t="str">
        <f t="shared" si="1170"/>
        <v xml:space="preserve"> </v>
      </c>
      <c r="V227" s="135">
        <f t="shared" si="1171"/>
        <v>0</v>
      </c>
      <c r="W227" s="20">
        <f t="shared" si="1172"/>
        <v>0</v>
      </c>
      <c r="X227" s="21">
        <f t="shared" si="1173"/>
        <v>0</v>
      </c>
      <c r="Y227" s="131">
        <f t="shared" si="1156"/>
        <v>1</v>
      </c>
      <c r="Z227" s="20">
        <f t="shared" si="1174"/>
        <v>0</v>
      </c>
      <c r="AA227" s="132"/>
      <c r="AB227" s="20">
        <f t="shared" si="1175"/>
        <v>0</v>
      </c>
      <c r="AC227" s="133"/>
      <c r="AD227" s="131">
        <f t="shared" si="1176"/>
        <v>1</v>
      </c>
      <c r="AE227" s="20">
        <f t="shared" si="1177"/>
        <v>0</v>
      </c>
      <c r="AF227" s="132"/>
      <c r="AG227" s="134">
        <f t="shared" si="1178"/>
        <v>0</v>
      </c>
      <c r="AH227" s="80">
        <f t="shared" si="1179"/>
        <v>0</v>
      </c>
      <c r="AI227" s="249" t="str">
        <f t="shared" si="1061"/>
        <v xml:space="preserve"> </v>
      </c>
      <c r="AJ227" s="135">
        <f t="shared" si="1180"/>
        <v>0</v>
      </c>
      <c r="AK227" s="20">
        <f t="shared" si="1181"/>
        <v>0</v>
      </c>
      <c r="AL227" s="21">
        <f t="shared" si="1182"/>
        <v>0</v>
      </c>
      <c r="AM227" s="131">
        <f t="shared" si="1157"/>
        <v>1</v>
      </c>
      <c r="AN227" s="20">
        <f t="shared" si="1183"/>
        <v>0</v>
      </c>
      <c r="AO227" s="132"/>
      <c r="AP227" s="20">
        <f t="shared" si="1184"/>
        <v>0</v>
      </c>
      <c r="AQ227" s="133"/>
      <c r="AR227" s="131">
        <f t="shared" si="1185"/>
        <v>1</v>
      </c>
      <c r="AS227" s="20">
        <f t="shared" si="1186"/>
        <v>0</v>
      </c>
      <c r="AT227" s="132"/>
      <c r="AU227" s="134">
        <f t="shared" si="1187"/>
        <v>0</v>
      </c>
      <c r="AV227" s="80">
        <f t="shared" si="1188"/>
        <v>0</v>
      </c>
      <c r="AW227" s="249" t="str">
        <f t="shared" si="1071"/>
        <v xml:space="preserve"> </v>
      </c>
      <c r="AX227" s="135">
        <f t="shared" si="1189"/>
        <v>0</v>
      </c>
      <c r="AY227" s="20">
        <f t="shared" si="1190"/>
        <v>0</v>
      </c>
      <c r="AZ227" s="21">
        <f t="shared" si="1191"/>
        <v>0</v>
      </c>
      <c r="BA227" s="131">
        <f t="shared" si="1158"/>
        <v>1</v>
      </c>
      <c r="BB227" s="20">
        <f t="shared" si="1192"/>
        <v>0</v>
      </c>
      <c r="BC227" s="132"/>
      <c r="BD227" s="20">
        <f t="shared" si="1193"/>
        <v>0</v>
      </c>
      <c r="BE227" s="133"/>
      <c r="BF227" s="131">
        <f t="shared" si="1194"/>
        <v>1</v>
      </c>
      <c r="BG227" s="20">
        <f t="shared" si="1195"/>
        <v>0</v>
      </c>
      <c r="BH227" s="132"/>
      <c r="BI227" s="134">
        <f t="shared" si="1196"/>
        <v>0</v>
      </c>
      <c r="BJ227" s="80">
        <f t="shared" si="1197"/>
        <v>0</v>
      </c>
      <c r="BK227" s="249" t="str">
        <f t="shared" si="1081"/>
        <v xml:space="preserve"> </v>
      </c>
      <c r="BL227" s="135">
        <f t="shared" si="1198"/>
        <v>0</v>
      </c>
      <c r="BM227" s="20">
        <f t="shared" si="1199"/>
        <v>0</v>
      </c>
      <c r="BN227" s="21">
        <f t="shared" si="1200"/>
        <v>0</v>
      </c>
      <c r="BO227" s="131">
        <f t="shared" si="1159"/>
        <v>1</v>
      </c>
      <c r="BP227" s="20">
        <f t="shared" si="1201"/>
        <v>0</v>
      </c>
      <c r="BQ227" s="132"/>
      <c r="BR227" s="20">
        <f t="shared" si="1202"/>
        <v>0</v>
      </c>
      <c r="BS227" s="133"/>
      <c r="BT227" s="131">
        <f t="shared" si="1203"/>
        <v>1</v>
      </c>
      <c r="BU227" s="20">
        <f t="shared" si="1204"/>
        <v>0</v>
      </c>
      <c r="BV227" s="132"/>
      <c r="BW227" s="134">
        <f t="shared" si="1205"/>
        <v>0</v>
      </c>
      <c r="BX227" s="80">
        <f t="shared" si="1206"/>
        <v>0</v>
      </c>
      <c r="BY227" s="249" t="str">
        <f t="shared" si="1091"/>
        <v xml:space="preserve"> </v>
      </c>
      <c r="BZ227" s="135">
        <f t="shared" si="1207"/>
        <v>0</v>
      </c>
      <c r="CA227" s="20">
        <f t="shared" si="1208"/>
        <v>0</v>
      </c>
      <c r="CB227" s="21">
        <f t="shared" si="1209"/>
        <v>0</v>
      </c>
      <c r="CC227" s="131">
        <f t="shared" si="1160"/>
        <v>1</v>
      </c>
      <c r="CD227" s="20">
        <f t="shared" si="1210"/>
        <v>0</v>
      </c>
      <c r="CE227" s="132"/>
      <c r="CF227" s="20">
        <f t="shared" si="1211"/>
        <v>0</v>
      </c>
      <c r="CG227" s="133"/>
      <c r="CH227" s="131">
        <f t="shared" si="1212"/>
        <v>1</v>
      </c>
      <c r="CI227" s="20">
        <f t="shared" si="1213"/>
        <v>0</v>
      </c>
      <c r="CJ227" s="132"/>
      <c r="CK227" s="134">
        <f t="shared" si="1214"/>
        <v>0</v>
      </c>
      <c r="CL227" s="80">
        <f t="shared" si="1215"/>
        <v>0</v>
      </c>
      <c r="CM227" s="249" t="str">
        <f t="shared" si="1101"/>
        <v xml:space="preserve"> </v>
      </c>
      <c r="CN227" s="135">
        <f t="shared" si="1216"/>
        <v>0</v>
      </c>
      <c r="CO227" s="20">
        <f t="shared" si="1217"/>
        <v>0</v>
      </c>
      <c r="CP227" s="21">
        <f t="shared" si="1218"/>
        <v>0</v>
      </c>
      <c r="CQ227" s="131">
        <f t="shared" si="1161"/>
        <v>1</v>
      </c>
      <c r="CR227" s="20">
        <f t="shared" si="1219"/>
        <v>0</v>
      </c>
      <c r="CS227" s="132"/>
      <c r="CT227" s="20">
        <f t="shared" si="1220"/>
        <v>0</v>
      </c>
      <c r="CU227" s="133"/>
      <c r="CV227" s="131">
        <f t="shared" si="1221"/>
        <v>1</v>
      </c>
      <c r="CW227" s="20">
        <f t="shared" si="1222"/>
        <v>0</v>
      </c>
      <c r="CX227" s="132"/>
      <c r="CY227" s="134">
        <f t="shared" si="1223"/>
        <v>0</v>
      </c>
      <c r="CZ227" s="80">
        <f t="shared" si="1224"/>
        <v>0</v>
      </c>
      <c r="DA227" s="249" t="str">
        <f t="shared" si="1111"/>
        <v xml:space="preserve"> </v>
      </c>
      <c r="DB227" s="135">
        <f t="shared" si="1225"/>
        <v>0</v>
      </c>
      <c r="DC227" s="20">
        <f t="shared" si="1226"/>
        <v>0</v>
      </c>
      <c r="DD227" s="21">
        <f t="shared" si="1227"/>
        <v>0</v>
      </c>
      <c r="DE227" s="131">
        <f t="shared" si="1162"/>
        <v>1</v>
      </c>
      <c r="DF227" s="20">
        <f t="shared" si="1228"/>
        <v>0</v>
      </c>
      <c r="DG227" s="132"/>
      <c r="DH227" s="20">
        <f t="shared" si="1229"/>
        <v>0</v>
      </c>
      <c r="DI227" s="133"/>
      <c r="DJ227" s="131">
        <f t="shared" si="1230"/>
        <v>1</v>
      </c>
      <c r="DK227" s="20">
        <f t="shared" si="1231"/>
        <v>0</v>
      </c>
      <c r="DL227" s="132"/>
      <c r="DM227" s="134">
        <f t="shared" si="1232"/>
        <v>0</v>
      </c>
      <c r="DN227" s="80">
        <f t="shared" si="1233"/>
        <v>0</v>
      </c>
      <c r="DO227" s="249" t="str">
        <f t="shared" si="1121"/>
        <v xml:space="preserve"> </v>
      </c>
      <c r="DP227" s="135">
        <f t="shared" si="1234"/>
        <v>0</v>
      </c>
      <c r="DQ227" s="20">
        <f t="shared" si="1235"/>
        <v>0</v>
      </c>
      <c r="DR227" s="21">
        <f t="shared" si="1236"/>
        <v>0</v>
      </c>
      <c r="DS227" s="131">
        <f t="shared" si="1163"/>
        <v>1</v>
      </c>
      <c r="DT227" s="20">
        <f t="shared" si="1237"/>
        <v>0</v>
      </c>
      <c r="DU227" s="132"/>
      <c r="DV227" s="20">
        <f t="shared" si="1238"/>
        <v>0</v>
      </c>
      <c r="DW227" s="133"/>
      <c r="DX227" s="131">
        <f t="shared" si="1239"/>
        <v>1</v>
      </c>
      <c r="DY227" s="20">
        <f t="shared" si="1240"/>
        <v>0</v>
      </c>
      <c r="DZ227" s="132"/>
      <c r="EA227" s="134">
        <f t="shared" si="1241"/>
        <v>0</v>
      </c>
      <c r="EB227" s="80">
        <f t="shared" si="1242"/>
        <v>0</v>
      </c>
      <c r="EC227" s="249" t="str">
        <f t="shared" si="1131"/>
        <v xml:space="preserve"> </v>
      </c>
      <c r="ED227" s="135">
        <f t="shared" si="1243"/>
        <v>0</v>
      </c>
      <c r="EE227" s="20">
        <f t="shared" si="1244"/>
        <v>0</v>
      </c>
      <c r="EF227" s="21">
        <f t="shared" si="1245"/>
        <v>0</v>
      </c>
      <c r="EG227" s="131">
        <f t="shared" si="1164"/>
        <v>1</v>
      </c>
      <c r="EH227" s="20">
        <f t="shared" si="1246"/>
        <v>0</v>
      </c>
      <c r="EI227" s="132"/>
      <c r="EJ227" s="20">
        <f t="shared" si="1247"/>
        <v>0</v>
      </c>
      <c r="EK227" s="133"/>
      <c r="EL227" s="131">
        <f t="shared" si="1248"/>
        <v>1</v>
      </c>
      <c r="EM227" s="20">
        <f t="shared" si="1249"/>
        <v>0</v>
      </c>
      <c r="EN227" s="132"/>
      <c r="EO227" s="134">
        <f t="shared" si="1250"/>
        <v>0</v>
      </c>
      <c r="EP227" s="80">
        <f t="shared" si="1251"/>
        <v>0</v>
      </c>
      <c r="EQ227" s="249" t="str">
        <f t="shared" si="1141"/>
        <v xml:space="preserve"> </v>
      </c>
      <c r="ER227" s="135">
        <f t="shared" si="1252"/>
        <v>0</v>
      </c>
      <c r="ES227" s="20">
        <f t="shared" si="1253"/>
        <v>0</v>
      </c>
      <c r="ET227" s="21">
        <f t="shared" si="1254"/>
        <v>0</v>
      </c>
      <c r="EU227" s="131">
        <f t="shared" si="1165"/>
        <v>1</v>
      </c>
      <c r="EV227" s="20">
        <f t="shared" si="1255"/>
        <v>0</v>
      </c>
      <c r="EW227" s="132"/>
      <c r="EX227" s="20">
        <f t="shared" si="1256"/>
        <v>0</v>
      </c>
      <c r="EY227" s="133"/>
      <c r="EZ227" s="131">
        <f t="shared" si="1257"/>
        <v>1</v>
      </c>
      <c r="FA227" s="20">
        <f t="shared" si="1258"/>
        <v>0</v>
      </c>
      <c r="FB227" s="132"/>
      <c r="FC227" s="134">
        <f t="shared" si="1259"/>
        <v>0</v>
      </c>
      <c r="FD227" s="80">
        <f t="shared" si="1260"/>
        <v>0</v>
      </c>
      <c r="FE227" s="249" t="str">
        <f t="shared" si="1151"/>
        <v xml:space="preserve"> </v>
      </c>
      <c r="FO227" s="129" t="str">
        <f t="shared" si="1154"/>
        <v>C/III</v>
      </c>
    </row>
    <row r="228" spans="2:171" x14ac:dyDescent="0.25">
      <c r="B228" s="130" t="s">
        <v>369</v>
      </c>
      <c r="C228" s="121"/>
      <c r="D228" s="241"/>
      <c r="E228" s="416" t="str">
        <f>'Pályáztatási szakasz'!E229:F229</f>
        <v>Költségelem megnevezés…</v>
      </c>
      <c r="F228" s="416"/>
      <c r="G228" s="250">
        <f>'Pályáztatási szakasz'!G229</f>
        <v>0</v>
      </c>
      <c r="H228" s="251">
        <f>'Pályáztatási szakasz'!AT229</f>
        <v>0</v>
      </c>
      <c r="I228" s="20">
        <f>'Pályáztatási szakasz'!AW229</f>
        <v>0</v>
      </c>
      <c r="J228" s="67">
        <f t="shared" si="1155"/>
        <v>0</v>
      </c>
      <c r="K228" s="131">
        <f>'Pályáztatási szakasz'!AY229</f>
        <v>1</v>
      </c>
      <c r="L228" s="20">
        <f t="shared" si="1166"/>
        <v>0</v>
      </c>
      <c r="M228" s="132"/>
      <c r="N228" s="20">
        <f t="shared" si="1167"/>
        <v>0</v>
      </c>
      <c r="O228" s="133"/>
      <c r="P228" s="131">
        <f>'Pályáztatási szakasz'!BD229</f>
        <v>1</v>
      </c>
      <c r="Q228" s="20">
        <f t="shared" si="1168"/>
        <v>0</v>
      </c>
      <c r="R228" s="132"/>
      <c r="S228" s="184">
        <f t="shared" si="1169"/>
        <v>0</v>
      </c>
      <c r="T228" s="40">
        <f>'Pályáztatási szakasz'!W229</f>
        <v>0</v>
      </c>
      <c r="U228" s="249" t="str">
        <f t="shared" si="1170"/>
        <v xml:space="preserve"> </v>
      </c>
      <c r="V228" s="135">
        <f t="shared" si="1171"/>
        <v>0</v>
      </c>
      <c r="W228" s="20">
        <f t="shared" si="1172"/>
        <v>0</v>
      </c>
      <c r="X228" s="21">
        <f t="shared" si="1173"/>
        <v>0</v>
      </c>
      <c r="Y228" s="131">
        <f t="shared" si="1156"/>
        <v>1</v>
      </c>
      <c r="Z228" s="20">
        <f t="shared" si="1174"/>
        <v>0</v>
      </c>
      <c r="AA228" s="132"/>
      <c r="AB228" s="20">
        <f t="shared" si="1175"/>
        <v>0</v>
      </c>
      <c r="AC228" s="133"/>
      <c r="AD228" s="131">
        <f t="shared" si="1176"/>
        <v>1</v>
      </c>
      <c r="AE228" s="20">
        <f t="shared" si="1177"/>
        <v>0</v>
      </c>
      <c r="AF228" s="132"/>
      <c r="AG228" s="134">
        <f t="shared" si="1178"/>
        <v>0</v>
      </c>
      <c r="AH228" s="80">
        <f t="shared" si="1179"/>
        <v>0</v>
      </c>
      <c r="AI228" s="249" t="str">
        <f t="shared" si="1061"/>
        <v xml:space="preserve"> </v>
      </c>
      <c r="AJ228" s="135">
        <f t="shared" si="1180"/>
        <v>0</v>
      </c>
      <c r="AK228" s="20">
        <f t="shared" si="1181"/>
        <v>0</v>
      </c>
      <c r="AL228" s="21">
        <f t="shared" si="1182"/>
        <v>0</v>
      </c>
      <c r="AM228" s="131">
        <f t="shared" si="1157"/>
        <v>1</v>
      </c>
      <c r="AN228" s="20">
        <f t="shared" si="1183"/>
        <v>0</v>
      </c>
      <c r="AO228" s="132"/>
      <c r="AP228" s="20">
        <f t="shared" si="1184"/>
        <v>0</v>
      </c>
      <c r="AQ228" s="133"/>
      <c r="AR228" s="131">
        <f t="shared" si="1185"/>
        <v>1</v>
      </c>
      <c r="AS228" s="20">
        <f t="shared" si="1186"/>
        <v>0</v>
      </c>
      <c r="AT228" s="132"/>
      <c r="AU228" s="134">
        <f t="shared" si="1187"/>
        <v>0</v>
      </c>
      <c r="AV228" s="80">
        <f t="shared" si="1188"/>
        <v>0</v>
      </c>
      <c r="AW228" s="249" t="str">
        <f t="shared" si="1071"/>
        <v xml:space="preserve"> </v>
      </c>
      <c r="AX228" s="135">
        <f t="shared" si="1189"/>
        <v>0</v>
      </c>
      <c r="AY228" s="20">
        <f t="shared" si="1190"/>
        <v>0</v>
      </c>
      <c r="AZ228" s="21">
        <f t="shared" si="1191"/>
        <v>0</v>
      </c>
      <c r="BA228" s="131">
        <f t="shared" si="1158"/>
        <v>1</v>
      </c>
      <c r="BB228" s="20">
        <f t="shared" si="1192"/>
        <v>0</v>
      </c>
      <c r="BC228" s="132"/>
      <c r="BD228" s="20">
        <f t="shared" si="1193"/>
        <v>0</v>
      </c>
      <c r="BE228" s="133"/>
      <c r="BF228" s="131">
        <f t="shared" si="1194"/>
        <v>1</v>
      </c>
      <c r="BG228" s="20">
        <f t="shared" si="1195"/>
        <v>0</v>
      </c>
      <c r="BH228" s="132"/>
      <c r="BI228" s="134">
        <f t="shared" si="1196"/>
        <v>0</v>
      </c>
      <c r="BJ228" s="80">
        <f t="shared" si="1197"/>
        <v>0</v>
      </c>
      <c r="BK228" s="249" t="str">
        <f t="shared" si="1081"/>
        <v xml:space="preserve"> </v>
      </c>
      <c r="BL228" s="135">
        <f t="shared" si="1198"/>
        <v>0</v>
      </c>
      <c r="BM228" s="20">
        <f t="shared" si="1199"/>
        <v>0</v>
      </c>
      <c r="BN228" s="21">
        <f t="shared" si="1200"/>
        <v>0</v>
      </c>
      <c r="BO228" s="131">
        <f t="shared" si="1159"/>
        <v>1</v>
      </c>
      <c r="BP228" s="20">
        <f t="shared" si="1201"/>
        <v>0</v>
      </c>
      <c r="BQ228" s="132"/>
      <c r="BR228" s="20">
        <f t="shared" si="1202"/>
        <v>0</v>
      </c>
      <c r="BS228" s="133"/>
      <c r="BT228" s="131">
        <f t="shared" si="1203"/>
        <v>1</v>
      </c>
      <c r="BU228" s="20">
        <f t="shared" si="1204"/>
        <v>0</v>
      </c>
      <c r="BV228" s="132"/>
      <c r="BW228" s="134">
        <f t="shared" si="1205"/>
        <v>0</v>
      </c>
      <c r="BX228" s="80">
        <f t="shared" si="1206"/>
        <v>0</v>
      </c>
      <c r="BY228" s="249" t="str">
        <f t="shared" si="1091"/>
        <v xml:space="preserve"> </v>
      </c>
      <c r="BZ228" s="135">
        <f t="shared" si="1207"/>
        <v>0</v>
      </c>
      <c r="CA228" s="20">
        <f t="shared" si="1208"/>
        <v>0</v>
      </c>
      <c r="CB228" s="21">
        <f t="shared" si="1209"/>
        <v>0</v>
      </c>
      <c r="CC228" s="131">
        <f t="shared" si="1160"/>
        <v>1</v>
      </c>
      <c r="CD228" s="20">
        <f t="shared" si="1210"/>
        <v>0</v>
      </c>
      <c r="CE228" s="132"/>
      <c r="CF228" s="20">
        <f t="shared" si="1211"/>
        <v>0</v>
      </c>
      <c r="CG228" s="133"/>
      <c r="CH228" s="131">
        <f t="shared" si="1212"/>
        <v>1</v>
      </c>
      <c r="CI228" s="20">
        <f t="shared" si="1213"/>
        <v>0</v>
      </c>
      <c r="CJ228" s="132"/>
      <c r="CK228" s="134">
        <f t="shared" si="1214"/>
        <v>0</v>
      </c>
      <c r="CL228" s="80">
        <f t="shared" si="1215"/>
        <v>0</v>
      </c>
      <c r="CM228" s="249" t="str">
        <f t="shared" si="1101"/>
        <v xml:space="preserve"> </v>
      </c>
      <c r="CN228" s="135">
        <f t="shared" si="1216"/>
        <v>0</v>
      </c>
      <c r="CO228" s="20">
        <f t="shared" si="1217"/>
        <v>0</v>
      </c>
      <c r="CP228" s="21">
        <f t="shared" si="1218"/>
        <v>0</v>
      </c>
      <c r="CQ228" s="131">
        <f t="shared" si="1161"/>
        <v>1</v>
      </c>
      <c r="CR228" s="20">
        <f t="shared" si="1219"/>
        <v>0</v>
      </c>
      <c r="CS228" s="132"/>
      <c r="CT228" s="20">
        <f t="shared" si="1220"/>
        <v>0</v>
      </c>
      <c r="CU228" s="133"/>
      <c r="CV228" s="131">
        <f t="shared" si="1221"/>
        <v>1</v>
      </c>
      <c r="CW228" s="20">
        <f t="shared" si="1222"/>
        <v>0</v>
      </c>
      <c r="CX228" s="132"/>
      <c r="CY228" s="134">
        <f t="shared" si="1223"/>
        <v>0</v>
      </c>
      <c r="CZ228" s="80">
        <f t="shared" si="1224"/>
        <v>0</v>
      </c>
      <c r="DA228" s="249" t="str">
        <f t="shared" si="1111"/>
        <v xml:space="preserve"> </v>
      </c>
      <c r="DB228" s="135">
        <f t="shared" si="1225"/>
        <v>0</v>
      </c>
      <c r="DC228" s="20">
        <f t="shared" si="1226"/>
        <v>0</v>
      </c>
      <c r="DD228" s="21">
        <f t="shared" si="1227"/>
        <v>0</v>
      </c>
      <c r="DE228" s="131">
        <f t="shared" si="1162"/>
        <v>1</v>
      </c>
      <c r="DF228" s="20">
        <f t="shared" si="1228"/>
        <v>0</v>
      </c>
      <c r="DG228" s="132"/>
      <c r="DH228" s="20">
        <f t="shared" si="1229"/>
        <v>0</v>
      </c>
      <c r="DI228" s="133"/>
      <c r="DJ228" s="131">
        <f t="shared" si="1230"/>
        <v>1</v>
      </c>
      <c r="DK228" s="20">
        <f t="shared" si="1231"/>
        <v>0</v>
      </c>
      <c r="DL228" s="132"/>
      <c r="DM228" s="134">
        <f t="shared" si="1232"/>
        <v>0</v>
      </c>
      <c r="DN228" s="80">
        <f t="shared" si="1233"/>
        <v>0</v>
      </c>
      <c r="DO228" s="249" t="str">
        <f t="shared" si="1121"/>
        <v xml:space="preserve"> </v>
      </c>
      <c r="DP228" s="135">
        <f t="shared" si="1234"/>
        <v>0</v>
      </c>
      <c r="DQ228" s="20">
        <f t="shared" si="1235"/>
        <v>0</v>
      </c>
      <c r="DR228" s="21">
        <f t="shared" si="1236"/>
        <v>0</v>
      </c>
      <c r="DS228" s="131">
        <f t="shared" si="1163"/>
        <v>1</v>
      </c>
      <c r="DT228" s="20">
        <f t="shared" si="1237"/>
        <v>0</v>
      </c>
      <c r="DU228" s="132"/>
      <c r="DV228" s="20">
        <f t="shared" si="1238"/>
        <v>0</v>
      </c>
      <c r="DW228" s="133"/>
      <c r="DX228" s="131">
        <f t="shared" si="1239"/>
        <v>1</v>
      </c>
      <c r="DY228" s="20">
        <f t="shared" si="1240"/>
        <v>0</v>
      </c>
      <c r="DZ228" s="132"/>
      <c r="EA228" s="134">
        <f t="shared" si="1241"/>
        <v>0</v>
      </c>
      <c r="EB228" s="80">
        <f t="shared" si="1242"/>
        <v>0</v>
      </c>
      <c r="EC228" s="249" t="str">
        <f t="shared" si="1131"/>
        <v xml:space="preserve"> </v>
      </c>
      <c r="ED228" s="135">
        <f t="shared" si="1243"/>
        <v>0</v>
      </c>
      <c r="EE228" s="20">
        <f t="shared" si="1244"/>
        <v>0</v>
      </c>
      <c r="EF228" s="21">
        <f t="shared" si="1245"/>
        <v>0</v>
      </c>
      <c r="EG228" s="131">
        <f t="shared" si="1164"/>
        <v>1</v>
      </c>
      <c r="EH228" s="20">
        <f t="shared" si="1246"/>
        <v>0</v>
      </c>
      <c r="EI228" s="132"/>
      <c r="EJ228" s="20">
        <f t="shared" si="1247"/>
        <v>0</v>
      </c>
      <c r="EK228" s="133"/>
      <c r="EL228" s="131">
        <f t="shared" si="1248"/>
        <v>1</v>
      </c>
      <c r="EM228" s="20">
        <f t="shared" si="1249"/>
        <v>0</v>
      </c>
      <c r="EN228" s="132"/>
      <c r="EO228" s="134">
        <f t="shared" si="1250"/>
        <v>0</v>
      </c>
      <c r="EP228" s="80">
        <f t="shared" si="1251"/>
        <v>0</v>
      </c>
      <c r="EQ228" s="249" t="str">
        <f t="shared" si="1141"/>
        <v xml:space="preserve"> </v>
      </c>
      <c r="ER228" s="135">
        <f t="shared" si="1252"/>
        <v>0</v>
      </c>
      <c r="ES228" s="20">
        <f t="shared" si="1253"/>
        <v>0</v>
      </c>
      <c r="ET228" s="21">
        <f t="shared" si="1254"/>
        <v>0</v>
      </c>
      <c r="EU228" s="131">
        <f t="shared" si="1165"/>
        <v>1</v>
      </c>
      <c r="EV228" s="20">
        <f t="shared" si="1255"/>
        <v>0</v>
      </c>
      <c r="EW228" s="132"/>
      <c r="EX228" s="20">
        <f t="shared" si="1256"/>
        <v>0</v>
      </c>
      <c r="EY228" s="133"/>
      <c r="EZ228" s="131">
        <f t="shared" si="1257"/>
        <v>1</v>
      </c>
      <c r="FA228" s="20">
        <f t="shared" si="1258"/>
        <v>0</v>
      </c>
      <c r="FB228" s="132"/>
      <c r="FC228" s="134">
        <f t="shared" si="1259"/>
        <v>0</v>
      </c>
      <c r="FD228" s="80">
        <f t="shared" si="1260"/>
        <v>0</v>
      </c>
      <c r="FE228" s="249" t="str">
        <f t="shared" si="1151"/>
        <v xml:space="preserve"> </v>
      </c>
      <c r="FO228" s="129" t="str">
        <f t="shared" si="1154"/>
        <v>C/III</v>
      </c>
    </row>
    <row r="229" spans="2:171" x14ac:dyDescent="0.25">
      <c r="B229" s="130" t="s">
        <v>370</v>
      </c>
      <c r="C229" s="121"/>
      <c r="D229" s="241"/>
      <c r="E229" s="416" t="str">
        <f>'Pályáztatási szakasz'!E230:F230</f>
        <v>Költségelem megnevezés…</v>
      </c>
      <c r="F229" s="416"/>
      <c r="G229" s="250">
        <f>'Pályáztatási szakasz'!G230</f>
        <v>0</v>
      </c>
      <c r="H229" s="251">
        <f>'Pályáztatási szakasz'!AT230</f>
        <v>0</v>
      </c>
      <c r="I229" s="20">
        <f>'Pályáztatási szakasz'!AW230</f>
        <v>0</v>
      </c>
      <c r="J229" s="67">
        <f t="shared" si="1155"/>
        <v>0</v>
      </c>
      <c r="K229" s="131">
        <f>'Pályáztatási szakasz'!AY230</f>
        <v>1</v>
      </c>
      <c r="L229" s="20">
        <f t="shared" si="1166"/>
        <v>0</v>
      </c>
      <c r="M229" s="132"/>
      <c r="N229" s="20">
        <f t="shared" si="1167"/>
        <v>0</v>
      </c>
      <c r="O229" s="133"/>
      <c r="P229" s="131">
        <f>'Pályáztatási szakasz'!BD230</f>
        <v>1</v>
      </c>
      <c r="Q229" s="20">
        <f t="shared" si="1168"/>
        <v>0</v>
      </c>
      <c r="R229" s="132"/>
      <c r="S229" s="184">
        <f t="shared" si="1169"/>
        <v>0</v>
      </c>
      <c r="T229" s="40">
        <f>'Pályáztatási szakasz'!W230</f>
        <v>0</v>
      </c>
      <c r="U229" s="249" t="str">
        <f t="shared" si="1170"/>
        <v xml:space="preserve"> </v>
      </c>
      <c r="V229" s="135">
        <f t="shared" si="1171"/>
        <v>0</v>
      </c>
      <c r="W229" s="20">
        <f t="shared" si="1172"/>
        <v>0</v>
      </c>
      <c r="X229" s="21">
        <f t="shared" si="1173"/>
        <v>0</v>
      </c>
      <c r="Y229" s="131">
        <f t="shared" si="1156"/>
        <v>1</v>
      </c>
      <c r="Z229" s="20">
        <f t="shared" si="1174"/>
        <v>0</v>
      </c>
      <c r="AA229" s="132"/>
      <c r="AB229" s="20">
        <f t="shared" si="1175"/>
        <v>0</v>
      </c>
      <c r="AC229" s="133"/>
      <c r="AD229" s="131">
        <f t="shared" si="1176"/>
        <v>1</v>
      </c>
      <c r="AE229" s="20">
        <f t="shared" si="1177"/>
        <v>0</v>
      </c>
      <c r="AF229" s="132"/>
      <c r="AG229" s="134">
        <f t="shared" si="1178"/>
        <v>0</v>
      </c>
      <c r="AH229" s="80">
        <f t="shared" si="1179"/>
        <v>0</v>
      </c>
      <c r="AI229" s="249" t="str">
        <f t="shared" si="1061"/>
        <v xml:space="preserve"> </v>
      </c>
      <c r="AJ229" s="135">
        <f t="shared" si="1180"/>
        <v>0</v>
      </c>
      <c r="AK229" s="20">
        <f t="shared" si="1181"/>
        <v>0</v>
      </c>
      <c r="AL229" s="21">
        <f t="shared" si="1182"/>
        <v>0</v>
      </c>
      <c r="AM229" s="131">
        <f t="shared" si="1157"/>
        <v>1</v>
      </c>
      <c r="AN229" s="20">
        <f t="shared" si="1183"/>
        <v>0</v>
      </c>
      <c r="AO229" s="132"/>
      <c r="AP229" s="20">
        <f t="shared" si="1184"/>
        <v>0</v>
      </c>
      <c r="AQ229" s="133"/>
      <c r="AR229" s="131">
        <f t="shared" si="1185"/>
        <v>1</v>
      </c>
      <c r="AS229" s="20">
        <f t="shared" si="1186"/>
        <v>0</v>
      </c>
      <c r="AT229" s="132"/>
      <c r="AU229" s="134">
        <f t="shared" si="1187"/>
        <v>0</v>
      </c>
      <c r="AV229" s="80">
        <f t="shared" si="1188"/>
        <v>0</v>
      </c>
      <c r="AW229" s="249" t="str">
        <f t="shared" si="1071"/>
        <v xml:space="preserve"> </v>
      </c>
      <c r="AX229" s="135">
        <f t="shared" si="1189"/>
        <v>0</v>
      </c>
      <c r="AY229" s="20">
        <f t="shared" si="1190"/>
        <v>0</v>
      </c>
      <c r="AZ229" s="21">
        <f t="shared" si="1191"/>
        <v>0</v>
      </c>
      <c r="BA229" s="131">
        <f t="shared" si="1158"/>
        <v>1</v>
      </c>
      <c r="BB229" s="20">
        <f t="shared" si="1192"/>
        <v>0</v>
      </c>
      <c r="BC229" s="132"/>
      <c r="BD229" s="20">
        <f t="shared" si="1193"/>
        <v>0</v>
      </c>
      <c r="BE229" s="133"/>
      <c r="BF229" s="131">
        <f t="shared" si="1194"/>
        <v>1</v>
      </c>
      <c r="BG229" s="20">
        <f t="shared" si="1195"/>
        <v>0</v>
      </c>
      <c r="BH229" s="132"/>
      <c r="BI229" s="134">
        <f t="shared" si="1196"/>
        <v>0</v>
      </c>
      <c r="BJ229" s="80">
        <f t="shared" si="1197"/>
        <v>0</v>
      </c>
      <c r="BK229" s="249" t="str">
        <f t="shared" si="1081"/>
        <v xml:space="preserve"> </v>
      </c>
      <c r="BL229" s="135">
        <f t="shared" si="1198"/>
        <v>0</v>
      </c>
      <c r="BM229" s="20">
        <f t="shared" si="1199"/>
        <v>0</v>
      </c>
      <c r="BN229" s="21">
        <f t="shared" si="1200"/>
        <v>0</v>
      </c>
      <c r="BO229" s="131">
        <f t="shared" si="1159"/>
        <v>1</v>
      </c>
      <c r="BP229" s="20">
        <f t="shared" si="1201"/>
        <v>0</v>
      </c>
      <c r="BQ229" s="132"/>
      <c r="BR229" s="20">
        <f t="shared" si="1202"/>
        <v>0</v>
      </c>
      <c r="BS229" s="133"/>
      <c r="BT229" s="131">
        <f t="shared" si="1203"/>
        <v>1</v>
      </c>
      <c r="BU229" s="20">
        <f t="shared" si="1204"/>
        <v>0</v>
      </c>
      <c r="BV229" s="132"/>
      <c r="BW229" s="134">
        <f t="shared" si="1205"/>
        <v>0</v>
      </c>
      <c r="BX229" s="80">
        <f t="shared" si="1206"/>
        <v>0</v>
      </c>
      <c r="BY229" s="249" t="str">
        <f t="shared" si="1091"/>
        <v xml:space="preserve"> </v>
      </c>
      <c r="BZ229" s="135">
        <f t="shared" si="1207"/>
        <v>0</v>
      </c>
      <c r="CA229" s="20">
        <f t="shared" si="1208"/>
        <v>0</v>
      </c>
      <c r="CB229" s="21">
        <f t="shared" si="1209"/>
        <v>0</v>
      </c>
      <c r="CC229" s="131">
        <f t="shared" si="1160"/>
        <v>1</v>
      </c>
      <c r="CD229" s="20">
        <f t="shared" si="1210"/>
        <v>0</v>
      </c>
      <c r="CE229" s="132"/>
      <c r="CF229" s="20">
        <f t="shared" si="1211"/>
        <v>0</v>
      </c>
      <c r="CG229" s="133"/>
      <c r="CH229" s="131">
        <f t="shared" si="1212"/>
        <v>1</v>
      </c>
      <c r="CI229" s="20">
        <f t="shared" si="1213"/>
        <v>0</v>
      </c>
      <c r="CJ229" s="132"/>
      <c r="CK229" s="134">
        <f t="shared" si="1214"/>
        <v>0</v>
      </c>
      <c r="CL229" s="80">
        <f t="shared" si="1215"/>
        <v>0</v>
      </c>
      <c r="CM229" s="249" t="str">
        <f t="shared" si="1101"/>
        <v xml:space="preserve"> </v>
      </c>
      <c r="CN229" s="135">
        <f t="shared" si="1216"/>
        <v>0</v>
      </c>
      <c r="CO229" s="20">
        <f t="shared" si="1217"/>
        <v>0</v>
      </c>
      <c r="CP229" s="21">
        <f t="shared" si="1218"/>
        <v>0</v>
      </c>
      <c r="CQ229" s="131">
        <f t="shared" si="1161"/>
        <v>1</v>
      </c>
      <c r="CR229" s="20">
        <f t="shared" si="1219"/>
        <v>0</v>
      </c>
      <c r="CS229" s="132"/>
      <c r="CT229" s="20">
        <f t="shared" si="1220"/>
        <v>0</v>
      </c>
      <c r="CU229" s="133"/>
      <c r="CV229" s="131">
        <f t="shared" si="1221"/>
        <v>1</v>
      </c>
      <c r="CW229" s="20">
        <f t="shared" si="1222"/>
        <v>0</v>
      </c>
      <c r="CX229" s="132"/>
      <c r="CY229" s="134">
        <f t="shared" si="1223"/>
        <v>0</v>
      </c>
      <c r="CZ229" s="80">
        <f t="shared" si="1224"/>
        <v>0</v>
      </c>
      <c r="DA229" s="249" t="str">
        <f t="shared" si="1111"/>
        <v xml:space="preserve"> </v>
      </c>
      <c r="DB229" s="135">
        <f t="shared" si="1225"/>
        <v>0</v>
      </c>
      <c r="DC229" s="20">
        <f t="shared" si="1226"/>
        <v>0</v>
      </c>
      <c r="DD229" s="21">
        <f t="shared" si="1227"/>
        <v>0</v>
      </c>
      <c r="DE229" s="131">
        <f t="shared" si="1162"/>
        <v>1</v>
      </c>
      <c r="DF229" s="20">
        <f t="shared" si="1228"/>
        <v>0</v>
      </c>
      <c r="DG229" s="132"/>
      <c r="DH229" s="20">
        <f t="shared" si="1229"/>
        <v>0</v>
      </c>
      <c r="DI229" s="133"/>
      <c r="DJ229" s="131">
        <f t="shared" si="1230"/>
        <v>1</v>
      </c>
      <c r="DK229" s="20">
        <f t="shared" si="1231"/>
        <v>0</v>
      </c>
      <c r="DL229" s="132"/>
      <c r="DM229" s="134">
        <f t="shared" si="1232"/>
        <v>0</v>
      </c>
      <c r="DN229" s="80">
        <f t="shared" si="1233"/>
        <v>0</v>
      </c>
      <c r="DO229" s="249" t="str">
        <f t="shared" si="1121"/>
        <v xml:space="preserve"> </v>
      </c>
      <c r="DP229" s="135">
        <f t="shared" si="1234"/>
        <v>0</v>
      </c>
      <c r="DQ229" s="20">
        <f t="shared" si="1235"/>
        <v>0</v>
      </c>
      <c r="DR229" s="21">
        <f t="shared" si="1236"/>
        <v>0</v>
      </c>
      <c r="DS229" s="131">
        <f t="shared" si="1163"/>
        <v>1</v>
      </c>
      <c r="DT229" s="20">
        <f t="shared" si="1237"/>
        <v>0</v>
      </c>
      <c r="DU229" s="132"/>
      <c r="DV229" s="20">
        <f t="shared" si="1238"/>
        <v>0</v>
      </c>
      <c r="DW229" s="133"/>
      <c r="DX229" s="131">
        <f t="shared" si="1239"/>
        <v>1</v>
      </c>
      <c r="DY229" s="20">
        <f t="shared" si="1240"/>
        <v>0</v>
      </c>
      <c r="DZ229" s="132"/>
      <c r="EA229" s="134">
        <f t="shared" si="1241"/>
        <v>0</v>
      </c>
      <c r="EB229" s="80">
        <f t="shared" si="1242"/>
        <v>0</v>
      </c>
      <c r="EC229" s="249" t="str">
        <f t="shared" si="1131"/>
        <v xml:space="preserve"> </v>
      </c>
      <c r="ED229" s="135">
        <f t="shared" si="1243"/>
        <v>0</v>
      </c>
      <c r="EE229" s="20">
        <f t="shared" si="1244"/>
        <v>0</v>
      </c>
      <c r="EF229" s="21">
        <f t="shared" si="1245"/>
        <v>0</v>
      </c>
      <c r="EG229" s="131">
        <f t="shared" si="1164"/>
        <v>1</v>
      </c>
      <c r="EH229" s="20">
        <f t="shared" si="1246"/>
        <v>0</v>
      </c>
      <c r="EI229" s="132"/>
      <c r="EJ229" s="20">
        <f t="shared" si="1247"/>
        <v>0</v>
      </c>
      <c r="EK229" s="133"/>
      <c r="EL229" s="131">
        <f t="shared" si="1248"/>
        <v>1</v>
      </c>
      <c r="EM229" s="20">
        <f t="shared" si="1249"/>
        <v>0</v>
      </c>
      <c r="EN229" s="132"/>
      <c r="EO229" s="134">
        <f t="shared" si="1250"/>
        <v>0</v>
      </c>
      <c r="EP229" s="80">
        <f t="shared" si="1251"/>
        <v>0</v>
      </c>
      <c r="EQ229" s="249" t="str">
        <f t="shared" si="1141"/>
        <v xml:space="preserve"> </v>
      </c>
      <c r="ER229" s="135">
        <f t="shared" si="1252"/>
        <v>0</v>
      </c>
      <c r="ES229" s="20">
        <f t="shared" si="1253"/>
        <v>0</v>
      </c>
      <c r="ET229" s="21">
        <f t="shared" si="1254"/>
        <v>0</v>
      </c>
      <c r="EU229" s="131">
        <f t="shared" si="1165"/>
        <v>1</v>
      </c>
      <c r="EV229" s="20">
        <f t="shared" si="1255"/>
        <v>0</v>
      </c>
      <c r="EW229" s="132"/>
      <c r="EX229" s="20">
        <f t="shared" si="1256"/>
        <v>0</v>
      </c>
      <c r="EY229" s="133"/>
      <c r="EZ229" s="131">
        <f t="shared" si="1257"/>
        <v>1</v>
      </c>
      <c r="FA229" s="20">
        <f t="shared" si="1258"/>
        <v>0</v>
      </c>
      <c r="FB229" s="132"/>
      <c r="FC229" s="134">
        <f t="shared" si="1259"/>
        <v>0</v>
      </c>
      <c r="FD229" s="80">
        <f t="shared" si="1260"/>
        <v>0</v>
      </c>
      <c r="FE229" s="249" t="str">
        <f t="shared" si="1151"/>
        <v xml:space="preserve"> </v>
      </c>
      <c r="FO229" s="129" t="str">
        <f t="shared" si="1154"/>
        <v>C/III</v>
      </c>
    </row>
    <row r="230" spans="2:171" x14ac:dyDescent="0.25">
      <c r="B230" s="130" t="s">
        <v>371</v>
      </c>
      <c r="C230" s="121"/>
      <c r="D230" s="241"/>
      <c r="E230" s="416" t="str">
        <f>'Pályáztatási szakasz'!E231:F231</f>
        <v>Költségelem megnevezés…</v>
      </c>
      <c r="F230" s="416"/>
      <c r="G230" s="250">
        <f>'Pályáztatási szakasz'!G231</f>
        <v>0</v>
      </c>
      <c r="H230" s="251">
        <f>'Pályáztatási szakasz'!AT231</f>
        <v>0</v>
      </c>
      <c r="I230" s="20">
        <f>'Pályáztatási szakasz'!AW231</f>
        <v>0</v>
      </c>
      <c r="J230" s="67">
        <f t="shared" si="1155"/>
        <v>0</v>
      </c>
      <c r="K230" s="131">
        <f>'Pályáztatási szakasz'!AY231</f>
        <v>1</v>
      </c>
      <c r="L230" s="20">
        <f t="shared" si="1166"/>
        <v>0</v>
      </c>
      <c r="M230" s="132"/>
      <c r="N230" s="20">
        <f t="shared" si="1167"/>
        <v>0</v>
      </c>
      <c r="O230" s="133"/>
      <c r="P230" s="131">
        <f>'Pályáztatási szakasz'!BD231</f>
        <v>1</v>
      </c>
      <c r="Q230" s="20">
        <f t="shared" si="1168"/>
        <v>0</v>
      </c>
      <c r="R230" s="132"/>
      <c r="S230" s="184">
        <f t="shared" si="1169"/>
        <v>0</v>
      </c>
      <c r="T230" s="40">
        <f>'Pályáztatási szakasz'!W231</f>
        <v>0</v>
      </c>
      <c r="U230" s="249" t="str">
        <f t="shared" si="1170"/>
        <v xml:space="preserve"> </v>
      </c>
      <c r="V230" s="135">
        <f t="shared" si="1171"/>
        <v>0</v>
      </c>
      <c r="W230" s="20">
        <f t="shared" si="1172"/>
        <v>0</v>
      </c>
      <c r="X230" s="21">
        <f t="shared" si="1173"/>
        <v>0</v>
      </c>
      <c r="Y230" s="131">
        <f t="shared" si="1156"/>
        <v>1</v>
      </c>
      <c r="Z230" s="20">
        <f t="shared" si="1174"/>
        <v>0</v>
      </c>
      <c r="AA230" s="132"/>
      <c r="AB230" s="20">
        <f t="shared" si="1175"/>
        <v>0</v>
      </c>
      <c r="AC230" s="133"/>
      <c r="AD230" s="131">
        <f t="shared" si="1176"/>
        <v>1</v>
      </c>
      <c r="AE230" s="20">
        <f t="shared" si="1177"/>
        <v>0</v>
      </c>
      <c r="AF230" s="132"/>
      <c r="AG230" s="134">
        <f t="shared" si="1178"/>
        <v>0</v>
      </c>
      <c r="AH230" s="80">
        <f t="shared" si="1179"/>
        <v>0</v>
      </c>
      <c r="AI230" s="249" t="str">
        <f t="shared" si="1061"/>
        <v xml:space="preserve"> </v>
      </c>
      <c r="AJ230" s="135">
        <f t="shared" si="1180"/>
        <v>0</v>
      </c>
      <c r="AK230" s="20">
        <f t="shared" si="1181"/>
        <v>0</v>
      </c>
      <c r="AL230" s="21">
        <f t="shared" si="1182"/>
        <v>0</v>
      </c>
      <c r="AM230" s="131">
        <f t="shared" si="1157"/>
        <v>1</v>
      </c>
      <c r="AN230" s="20">
        <f t="shared" si="1183"/>
        <v>0</v>
      </c>
      <c r="AO230" s="132"/>
      <c r="AP230" s="20">
        <f t="shared" si="1184"/>
        <v>0</v>
      </c>
      <c r="AQ230" s="133"/>
      <c r="AR230" s="131">
        <f t="shared" si="1185"/>
        <v>1</v>
      </c>
      <c r="AS230" s="20">
        <f t="shared" si="1186"/>
        <v>0</v>
      </c>
      <c r="AT230" s="132"/>
      <c r="AU230" s="134">
        <f t="shared" si="1187"/>
        <v>0</v>
      </c>
      <c r="AV230" s="80">
        <f t="shared" si="1188"/>
        <v>0</v>
      </c>
      <c r="AW230" s="249" t="str">
        <f t="shared" si="1071"/>
        <v xml:space="preserve"> </v>
      </c>
      <c r="AX230" s="135">
        <f t="shared" si="1189"/>
        <v>0</v>
      </c>
      <c r="AY230" s="20">
        <f t="shared" si="1190"/>
        <v>0</v>
      </c>
      <c r="AZ230" s="21">
        <f t="shared" si="1191"/>
        <v>0</v>
      </c>
      <c r="BA230" s="131">
        <f t="shared" si="1158"/>
        <v>1</v>
      </c>
      <c r="BB230" s="20">
        <f t="shared" si="1192"/>
        <v>0</v>
      </c>
      <c r="BC230" s="132"/>
      <c r="BD230" s="20">
        <f t="shared" si="1193"/>
        <v>0</v>
      </c>
      <c r="BE230" s="133"/>
      <c r="BF230" s="131">
        <f t="shared" si="1194"/>
        <v>1</v>
      </c>
      <c r="BG230" s="20">
        <f t="shared" si="1195"/>
        <v>0</v>
      </c>
      <c r="BH230" s="132"/>
      <c r="BI230" s="134">
        <f t="shared" si="1196"/>
        <v>0</v>
      </c>
      <c r="BJ230" s="80">
        <f t="shared" si="1197"/>
        <v>0</v>
      </c>
      <c r="BK230" s="249" t="str">
        <f t="shared" si="1081"/>
        <v xml:space="preserve"> </v>
      </c>
      <c r="BL230" s="135">
        <f t="shared" si="1198"/>
        <v>0</v>
      </c>
      <c r="BM230" s="20">
        <f t="shared" si="1199"/>
        <v>0</v>
      </c>
      <c r="BN230" s="21">
        <f t="shared" si="1200"/>
        <v>0</v>
      </c>
      <c r="BO230" s="131">
        <f t="shared" si="1159"/>
        <v>1</v>
      </c>
      <c r="BP230" s="20">
        <f t="shared" si="1201"/>
        <v>0</v>
      </c>
      <c r="BQ230" s="132"/>
      <c r="BR230" s="20">
        <f t="shared" si="1202"/>
        <v>0</v>
      </c>
      <c r="BS230" s="133"/>
      <c r="BT230" s="131">
        <f t="shared" si="1203"/>
        <v>1</v>
      </c>
      <c r="BU230" s="20">
        <f t="shared" si="1204"/>
        <v>0</v>
      </c>
      <c r="BV230" s="132"/>
      <c r="BW230" s="134">
        <f t="shared" si="1205"/>
        <v>0</v>
      </c>
      <c r="BX230" s="80">
        <f t="shared" si="1206"/>
        <v>0</v>
      </c>
      <c r="BY230" s="249" t="str">
        <f t="shared" si="1091"/>
        <v xml:space="preserve"> </v>
      </c>
      <c r="BZ230" s="135">
        <f t="shared" si="1207"/>
        <v>0</v>
      </c>
      <c r="CA230" s="20">
        <f t="shared" si="1208"/>
        <v>0</v>
      </c>
      <c r="CB230" s="21">
        <f t="shared" si="1209"/>
        <v>0</v>
      </c>
      <c r="CC230" s="131">
        <f t="shared" si="1160"/>
        <v>1</v>
      </c>
      <c r="CD230" s="20">
        <f t="shared" si="1210"/>
        <v>0</v>
      </c>
      <c r="CE230" s="132"/>
      <c r="CF230" s="20">
        <f t="shared" si="1211"/>
        <v>0</v>
      </c>
      <c r="CG230" s="133"/>
      <c r="CH230" s="131">
        <f t="shared" si="1212"/>
        <v>1</v>
      </c>
      <c r="CI230" s="20">
        <f t="shared" si="1213"/>
        <v>0</v>
      </c>
      <c r="CJ230" s="132"/>
      <c r="CK230" s="134">
        <f t="shared" si="1214"/>
        <v>0</v>
      </c>
      <c r="CL230" s="80">
        <f t="shared" si="1215"/>
        <v>0</v>
      </c>
      <c r="CM230" s="249" t="str">
        <f t="shared" si="1101"/>
        <v xml:space="preserve"> </v>
      </c>
      <c r="CN230" s="135">
        <f t="shared" si="1216"/>
        <v>0</v>
      </c>
      <c r="CO230" s="20">
        <f t="shared" si="1217"/>
        <v>0</v>
      </c>
      <c r="CP230" s="21">
        <f t="shared" si="1218"/>
        <v>0</v>
      </c>
      <c r="CQ230" s="131">
        <f t="shared" si="1161"/>
        <v>1</v>
      </c>
      <c r="CR230" s="20">
        <f t="shared" si="1219"/>
        <v>0</v>
      </c>
      <c r="CS230" s="132"/>
      <c r="CT230" s="20">
        <f t="shared" si="1220"/>
        <v>0</v>
      </c>
      <c r="CU230" s="133"/>
      <c r="CV230" s="131">
        <f t="shared" si="1221"/>
        <v>1</v>
      </c>
      <c r="CW230" s="20">
        <f t="shared" si="1222"/>
        <v>0</v>
      </c>
      <c r="CX230" s="132"/>
      <c r="CY230" s="134">
        <f t="shared" si="1223"/>
        <v>0</v>
      </c>
      <c r="CZ230" s="80">
        <f t="shared" si="1224"/>
        <v>0</v>
      </c>
      <c r="DA230" s="249" t="str">
        <f t="shared" si="1111"/>
        <v xml:space="preserve"> </v>
      </c>
      <c r="DB230" s="135">
        <f t="shared" si="1225"/>
        <v>0</v>
      </c>
      <c r="DC230" s="20">
        <f t="shared" si="1226"/>
        <v>0</v>
      </c>
      <c r="DD230" s="21">
        <f t="shared" si="1227"/>
        <v>0</v>
      </c>
      <c r="DE230" s="131">
        <f t="shared" si="1162"/>
        <v>1</v>
      </c>
      <c r="DF230" s="20">
        <f t="shared" si="1228"/>
        <v>0</v>
      </c>
      <c r="DG230" s="132"/>
      <c r="DH230" s="20">
        <f t="shared" si="1229"/>
        <v>0</v>
      </c>
      <c r="DI230" s="133"/>
      <c r="DJ230" s="131">
        <f t="shared" si="1230"/>
        <v>1</v>
      </c>
      <c r="DK230" s="20">
        <f t="shared" si="1231"/>
        <v>0</v>
      </c>
      <c r="DL230" s="132"/>
      <c r="DM230" s="134">
        <f t="shared" si="1232"/>
        <v>0</v>
      </c>
      <c r="DN230" s="80">
        <f t="shared" si="1233"/>
        <v>0</v>
      </c>
      <c r="DO230" s="249" t="str">
        <f t="shared" si="1121"/>
        <v xml:space="preserve"> </v>
      </c>
      <c r="DP230" s="135">
        <f t="shared" si="1234"/>
        <v>0</v>
      </c>
      <c r="DQ230" s="20">
        <f t="shared" si="1235"/>
        <v>0</v>
      </c>
      <c r="DR230" s="21">
        <f t="shared" si="1236"/>
        <v>0</v>
      </c>
      <c r="DS230" s="131">
        <f t="shared" si="1163"/>
        <v>1</v>
      </c>
      <c r="DT230" s="20">
        <f t="shared" si="1237"/>
        <v>0</v>
      </c>
      <c r="DU230" s="132"/>
      <c r="DV230" s="20">
        <f t="shared" si="1238"/>
        <v>0</v>
      </c>
      <c r="DW230" s="133"/>
      <c r="DX230" s="131">
        <f t="shared" si="1239"/>
        <v>1</v>
      </c>
      <c r="DY230" s="20">
        <f t="shared" si="1240"/>
        <v>0</v>
      </c>
      <c r="DZ230" s="132"/>
      <c r="EA230" s="134">
        <f t="shared" si="1241"/>
        <v>0</v>
      </c>
      <c r="EB230" s="80">
        <f t="shared" si="1242"/>
        <v>0</v>
      </c>
      <c r="EC230" s="249" t="str">
        <f t="shared" si="1131"/>
        <v xml:space="preserve"> </v>
      </c>
      <c r="ED230" s="135">
        <f t="shared" si="1243"/>
        <v>0</v>
      </c>
      <c r="EE230" s="20">
        <f t="shared" si="1244"/>
        <v>0</v>
      </c>
      <c r="EF230" s="21">
        <f t="shared" si="1245"/>
        <v>0</v>
      </c>
      <c r="EG230" s="131">
        <f t="shared" si="1164"/>
        <v>1</v>
      </c>
      <c r="EH230" s="20">
        <f t="shared" si="1246"/>
        <v>0</v>
      </c>
      <c r="EI230" s="132"/>
      <c r="EJ230" s="20">
        <f t="shared" si="1247"/>
        <v>0</v>
      </c>
      <c r="EK230" s="133"/>
      <c r="EL230" s="131">
        <f t="shared" si="1248"/>
        <v>1</v>
      </c>
      <c r="EM230" s="20">
        <f t="shared" si="1249"/>
        <v>0</v>
      </c>
      <c r="EN230" s="132"/>
      <c r="EO230" s="134">
        <f t="shared" si="1250"/>
        <v>0</v>
      </c>
      <c r="EP230" s="80">
        <f t="shared" si="1251"/>
        <v>0</v>
      </c>
      <c r="EQ230" s="249" t="str">
        <f t="shared" si="1141"/>
        <v xml:space="preserve"> </v>
      </c>
      <c r="ER230" s="135">
        <f t="shared" si="1252"/>
        <v>0</v>
      </c>
      <c r="ES230" s="20">
        <f t="shared" si="1253"/>
        <v>0</v>
      </c>
      <c r="ET230" s="21">
        <f t="shared" si="1254"/>
        <v>0</v>
      </c>
      <c r="EU230" s="131">
        <f t="shared" si="1165"/>
        <v>1</v>
      </c>
      <c r="EV230" s="20">
        <f t="shared" si="1255"/>
        <v>0</v>
      </c>
      <c r="EW230" s="132"/>
      <c r="EX230" s="20">
        <f t="shared" si="1256"/>
        <v>0</v>
      </c>
      <c r="EY230" s="133"/>
      <c r="EZ230" s="131">
        <f t="shared" si="1257"/>
        <v>1</v>
      </c>
      <c r="FA230" s="20">
        <f t="shared" si="1258"/>
        <v>0</v>
      </c>
      <c r="FB230" s="132"/>
      <c r="FC230" s="134">
        <f t="shared" si="1259"/>
        <v>0</v>
      </c>
      <c r="FD230" s="80">
        <f t="shared" si="1260"/>
        <v>0</v>
      </c>
      <c r="FE230" s="249" t="str">
        <f t="shared" si="1151"/>
        <v xml:space="preserve"> </v>
      </c>
      <c r="FO230" s="129" t="str">
        <f t="shared" ref="FO230:FO240" si="1261">+IF(LEFT(RIGHT(B230,3),1)="/",SUBSTITUTE(B230,RIGHT(B230,3),""),"")</f>
        <v>C/III</v>
      </c>
    </row>
    <row r="231" spans="2:171" x14ac:dyDescent="0.25">
      <c r="B231" s="130" t="s">
        <v>372</v>
      </c>
      <c r="C231" s="121"/>
      <c r="D231" s="241"/>
      <c r="E231" s="416" t="str">
        <f>'Pályáztatási szakasz'!E232:F232</f>
        <v>Költségelem megnevezés…</v>
      </c>
      <c r="F231" s="416"/>
      <c r="G231" s="250">
        <f>'Pályáztatási szakasz'!G232</f>
        <v>0</v>
      </c>
      <c r="H231" s="251">
        <f>'Pályáztatási szakasz'!AT232</f>
        <v>0</v>
      </c>
      <c r="I231" s="20">
        <f>'Pályáztatási szakasz'!AW232</f>
        <v>0</v>
      </c>
      <c r="J231" s="67">
        <f t="shared" si="1155"/>
        <v>0</v>
      </c>
      <c r="K231" s="131">
        <f>'Pályáztatási szakasz'!AY232</f>
        <v>1</v>
      </c>
      <c r="L231" s="20">
        <f t="shared" si="1166"/>
        <v>0</v>
      </c>
      <c r="M231" s="132"/>
      <c r="N231" s="20">
        <f t="shared" si="1167"/>
        <v>0</v>
      </c>
      <c r="O231" s="133"/>
      <c r="P231" s="131">
        <f>'Pályáztatási szakasz'!BD232</f>
        <v>1</v>
      </c>
      <c r="Q231" s="20">
        <f t="shared" si="1168"/>
        <v>0</v>
      </c>
      <c r="R231" s="132"/>
      <c r="S231" s="184">
        <f t="shared" si="1169"/>
        <v>0</v>
      </c>
      <c r="T231" s="40">
        <f>'Pályáztatási szakasz'!W232</f>
        <v>0</v>
      </c>
      <c r="U231" s="249" t="str">
        <f t="shared" si="1170"/>
        <v xml:space="preserve"> </v>
      </c>
      <c r="V231" s="135">
        <f t="shared" si="1171"/>
        <v>0</v>
      </c>
      <c r="W231" s="20">
        <f t="shared" si="1172"/>
        <v>0</v>
      </c>
      <c r="X231" s="21">
        <f t="shared" si="1173"/>
        <v>0</v>
      </c>
      <c r="Y231" s="131">
        <f t="shared" si="1156"/>
        <v>1</v>
      </c>
      <c r="Z231" s="20">
        <f t="shared" si="1174"/>
        <v>0</v>
      </c>
      <c r="AA231" s="132"/>
      <c r="AB231" s="20">
        <f t="shared" si="1175"/>
        <v>0</v>
      </c>
      <c r="AC231" s="133"/>
      <c r="AD231" s="131">
        <f t="shared" si="1176"/>
        <v>1</v>
      </c>
      <c r="AE231" s="20">
        <f t="shared" si="1177"/>
        <v>0</v>
      </c>
      <c r="AF231" s="132"/>
      <c r="AG231" s="134">
        <f t="shared" si="1178"/>
        <v>0</v>
      </c>
      <c r="AH231" s="80">
        <f t="shared" si="1179"/>
        <v>0</v>
      </c>
      <c r="AI231" s="249" t="str">
        <f t="shared" si="1061"/>
        <v xml:space="preserve"> </v>
      </c>
      <c r="AJ231" s="135">
        <f t="shared" si="1180"/>
        <v>0</v>
      </c>
      <c r="AK231" s="20">
        <f t="shared" si="1181"/>
        <v>0</v>
      </c>
      <c r="AL231" s="21">
        <f t="shared" si="1182"/>
        <v>0</v>
      </c>
      <c r="AM231" s="131">
        <f t="shared" si="1157"/>
        <v>1</v>
      </c>
      <c r="AN231" s="20">
        <f t="shared" si="1183"/>
        <v>0</v>
      </c>
      <c r="AO231" s="132"/>
      <c r="AP231" s="20">
        <f t="shared" si="1184"/>
        <v>0</v>
      </c>
      <c r="AQ231" s="133"/>
      <c r="AR231" s="131">
        <f t="shared" si="1185"/>
        <v>1</v>
      </c>
      <c r="AS231" s="20">
        <f t="shared" si="1186"/>
        <v>0</v>
      </c>
      <c r="AT231" s="132"/>
      <c r="AU231" s="134">
        <f t="shared" si="1187"/>
        <v>0</v>
      </c>
      <c r="AV231" s="80">
        <f t="shared" si="1188"/>
        <v>0</v>
      </c>
      <c r="AW231" s="249" t="str">
        <f t="shared" si="1071"/>
        <v xml:space="preserve"> </v>
      </c>
      <c r="AX231" s="135">
        <f t="shared" si="1189"/>
        <v>0</v>
      </c>
      <c r="AY231" s="20">
        <f t="shared" si="1190"/>
        <v>0</v>
      </c>
      <c r="AZ231" s="21">
        <f t="shared" si="1191"/>
        <v>0</v>
      </c>
      <c r="BA231" s="131">
        <f t="shared" si="1158"/>
        <v>1</v>
      </c>
      <c r="BB231" s="20">
        <f t="shared" si="1192"/>
        <v>0</v>
      </c>
      <c r="BC231" s="132"/>
      <c r="BD231" s="20">
        <f t="shared" si="1193"/>
        <v>0</v>
      </c>
      <c r="BE231" s="133"/>
      <c r="BF231" s="131">
        <f t="shared" si="1194"/>
        <v>1</v>
      </c>
      <c r="BG231" s="20">
        <f t="shared" si="1195"/>
        <v>0</v>
      </c>
      <c r="BH231" s="132"/>
      <c r="BI231" s="134">
        <f t="shared" si="1196"/>
        <v>0</v>
      </c>
      <c r="BJ231" s="80">
        <f t="shared" si="1197"/>
        <v>0</v>
      </c>
      <c r="BK231" s="249" t="str">
        <f t="shared" si="1081"/>
        <v xml:space="preserve"> </v>
      </c>
      <c r="BL231" s="135">
        <f t="shared" si="1198"/>
        <v>0</v>
      </c>
      <c r="BM231" s="20">
        <f t="shared" si="1199"/>
        <v>0</v>
      </c>
      <c r="BN231" s="21">
        <f t="shared" si="1200"/>
        <v>0</v>
      </c>
      <c r="BO231" s="131">
        <f t="shared" si="1159"/>
        <v>1</v>
      </c>
      <c r="BP231" s="20">
        <f t="shared" si="1201"/>
        <v>0</v>
      </c>
      <c r="BQ231" s="132"/>
      <c r="BR231" s="20">
        <f t="shared" si="1202"/>
        <v>0</v>
      </c>
      <c r="BS231" s="133"/>
      <c r="BT231" s="131">
        <f t="shared" si="1203"/>
        <v>1</v>
      </c>
      <c r="BU231" s="20">
        <f t="shared" si="1204"/>
        <v>0</v>
      </c>
      <c r="BV231" s="132"/>
      <c r="BW231" s="134">
        <f t="shared" si="1205"/>
        <v>0</v>
      </c>
      <c r="BX231" s="80">
        <f t="shared" si="1206"/>
        <v>0</v>
      </c>
      <c r="BY231" s="249" t="str">
        <f t="shared" si="1091"/>
        <v xml:space="preserve"> </v>
      </c>
      <c r="BZ231" s="135">
        <f t="shared" si="1207"/>
        <v>0</v>
      </c>
      <c r="CA231" s="20">
        <f t="shared" si="1208"/>
        <v>0</v>
      </c>
      <c r="CB231" s="21">
        <f t="shared" si="1209"/>
        <v>0</v>
      </c>
      <c r="CC231" s="131">
        <f t="shared" si="1160"/>
        <v>1</v>
      </c>
      <c r="CD231" s="20">
        <f t="shared" si="1210"/>
        <v>0</v>
      </c>
      <c r="CE231" s="132"/>
      <c r="CF231" s="20">
        <f t="shared" si="1211"/>
        <v>0</v>
      </c>
      <c r="CG231" s="133"/>
      <c r="CH231" s="131">
        <f t="shared" si="1212"/>
        <v>1</v>
      </c>
      <c r="CI231" s="20">
        <f t="shared" si="1213"/>
        <v>0</v>
      </c>
      <c r="CJ231" s="132"/>
      <c r="CK231" s="134">
        <f t="shared" si="1214"/>
        <v>0</v>
      </c>
      <c r="CL231" s="80">
        <f t="shared" si="1215"/>
        <v>0</v>
      </c>
      <c r="CM231" s="249" t="str">
        <f t="shared" si="1101"/>
        <v xml:space="preserve"> </v>
      </c>
      <c r="CN231" s="135">
        <f t="shared" si="1216"/>
        <v>0</v>
      </c>
      <c r="CO231" s="20">
        <f t="shared" si="1217"/>
        <v>0</v>
      </c>
      <c r="CP231" s="21">
        <f t="shared" si="1218"/>
        <v>0</v>
      </c>
      <c r="CQ231" s="131">
        <f t="shared" si="1161"/>
        <v>1</v>
      </c>
      <c r="CR231" s="20">
        <f t="shared" si="1219"/>
        <v>0</v>
      </c>
      <c r="CS231" s="132"/>
      <c r="CT231" s="20">
        <f t="shared" si="1220"/>
        <v>0</v>
      </c>
      <c r="CU231" s="133"/>
      <c r="CV231" s="131">
        <f t="shared" si="1221"/>
        <v>1</v>
      </c>
      <c r="CW231" s="20">
        <f t="shared" si="1222"/>
        <v>0</v>
      </c>
      <c r="CX231" s="132"/>
      <c r="CY231" s="134">
        <f t="shared" si="1223"/>
        <v>0</v>
      </c>
      <c r="CZ231" s="80">
        <f t="shared" si="1224"/>
        <v>0</v>
      </c>
      <c r="DA231" s="249" t="str">
        <f t="shared" si="1111"/>
        <v xml:space="preserve"> </v>
      </c>
      <c r="DB231" s="135">
        <f t="shared" si="1225"/>
        <v>0</v>
      </c>
      <c r="DC231" s="20">
        <f t="shared" si="1226"/>
        <v>0</v>
      </c>
      <c r="DD231" s="21">
        <f t="shared" si="1227"/>
        <v>0</v>
      </c>
      <c r="DE231" s="131">
        <f t="shared" si="1162"/>
        <v>1</v>
      </c>
      <c r="DF231" s="20">
        <f t="shared" si="1228"/>
        <v>0</v>
      </c>
      <c r="DG231" s="132"/>
      <c r="DH231" s="20">
        <f t="shared" si="1229"/>
        <v>0</v>
      </c>
      <c r="DI231" s="133"/>
      <c r="DJ231" s="131">
        <f t="shared" si="1230"/>
        <v>1</v>
      </c>
      <c r="DK231" s="20">
        <f t="shared" si="1231"/>
        <v>0</v>
      </c>
      <c r="DL231" s="132"/>
      <c r="DM231" s="134">
        <f t="shared" si="1232"/>
        <v>0</v>
      </c>
      <c r="DN231" s="80">
        <f t="shared" si="1233"/>
        <v>0</v>
      </c>
      <c r="DO231" s="249" t="str">
        <f t="shared" si="1121"/>
        <v xml:space="preserve"> </v>
      </c>
      <c r="DP231" s="135">
        <f t="shared" si="1234"/>
        <v>0</v>
      </c>
      <c r="DQ231" s="20">
        <f t="shared" si="1235"/>
        <v>0</v>
      </c>
      <c r="DR231" s="21">
        <f t="shared" si="1236"/>
        <v>0</v>
      </c>
      <c r="DS231" s="131">
        <f t="shared" si="1163"/>
        <v>1</v>
      </c>
      <c r="DT231" s="20">
        <f t="shared" si="1237"/>
        <v>0</v>
      </c>
      <c r="DU231" s="132"/>
      <c r="DV231" s="20">
        <f t="shared" si="1238"/>
        <v>0</v>
      </c>
      <c r="DW231" s="133"/>
      <c r="DX231" s="131">
        <f t="shared" si="1239"/>
        <v>1</v>
      </c>
      <c r="DY231" s="20">
        <f t="shared" si="1240"/>
        <v>0</v>
      </c>
      <c r="DZ231" s="132"/>
      <c r="EA231" s="134">
        <f t="shared" si="1241"/>
        <v>0</v>
      </c>
      <c r="EB231" s="80">
        <f t="shared" si="1242"/>
        <v>0</v>
      </c>
      <c r="EC231" s="249" t="str">
        <f t="shared" si="1131"/>
        <v xml:space="preserve"> </v>
      </c>
      <c r="ED231" s="135">
        <f t="shared" si="1243"/>
        <v>0</v>
      </c>
      <c r="EE231" s="20">
        <f t="shared" si="1244"/>
        <v>0</v>
      </c>
      <c r="EF231" s="21">
        <f t="shared" si="1245"/>
        <v>0</v>
      </c>
      <c r="EG231" s="131">
        <f t="shared" si="1164"/>
        <v>1</v>
      </c>
      <c r="EH231" s="20">
        <f t="shared" si="1246"/>
        <v>0</v>
      </c>
      <c r="EI231" s="132"/>
      <c r="EJ231" s="20">
        <f t="shared" si="1247"/>
        <v>0</v>
      </c>
      <c r="EK231" s="133"/>
      <c r="EL231" s="131">
        <f t="shared" si="1248"/>
        <v>1</v>
      </c>
      <c r="EM231" s="20">
        <f t="shared" si="1249"/>
        <v>0</v>
      </c>
      <c r="EN231" s="132"/>
      <c r="EO231" s="134">
        <f t="shared" si="1250"/>
        <v>0</v>
      </c>
      <c r="EP231" s="80">
        <f t="shared" si="1251"/>
        <v>0</v>
      </c>
      <c r="EQ231" s="249" t="str">
        <f t="shared" si="1141"/>
        <v xml:space="preserve"> </v>
      </c>
      <c r="ER231" s="135">
        <f t="shared" si="1252"/>
        <v>0</v>
      </c>
      <c r="ES231" s="20">
        <f t="shared" si="1253"/>
        <v>0</v>
      </c>
      <c r="ET231" s="21">
        <f t="shared" si="1254"/>
        <v>0</v>
      </c>
      <c r="EU231" s="131">
        <f t="shared" si="1165"/>
        <v>1</v>
      </c>
      <c r="EV231" s="20">
        <f t="shared" si="1255"/>
        <v>0</v>
      </c>
      <c r="EW231" s="132"/>
      <c r="EX231" s="20">
        <f t="shared" si="1256"/>
        <v>0</v>
      </c>
      <c r="EY231" s="133"/>
      <c r="EZ231" s="131">
        <f t="shared" si="1257"/>
        <v>1</v>
      </c>
      <c r="FA231" s="20">
        <f t="shared" si="1258"/>
        <v>0</v>
      </c>
      <c r="FB231" s="132"/>
      <c r="FC231" s="134">
        <f t="shared" si="1259"/>
        <v>0</v>
      </c>
      <c r="FD231" s="80">
        <f t="shared" si="1260"/>
        <v>0</v>
      </c>
      <c r="FE231" s="249" t="str">
        <f t="shared" si="1151"/>
        <v xml:space="preserve"> </v>
      </c>
      <c r="FO231" s="129" t="str">
        <f t="shared" si="1261"/>
        <v>C/III</v>
      </c>
    </row>
    <row r="232" spans="2:171" x14ac:dyDescent="0.25">
      <c r="B232" s="130" t="s">
        <v>373</v>
      </c>
      <c r="C232" s="121"/>
      <c r="D232" s="241"/>
      <c r="E232" s="416" t="str">
        <f>'Pályáztatási szakasz'!E233:F233</f>
        <v>Költségelem megnevezés…</v>
      </c>
      <c r="F232" s="416"/>
      <c r="G232" s="250">
        <f>'Pályáztatási szakasz'!G233</f>
        <v>0</v>
      </c>
      <c r="H232" s="251">
        <f>'Pályáztatási szakasz'!AT233</f>
        <v>0</v>
      </c>
      <c r="I232" s="20">
        <f>'Pályáztatási szakasz'!AW233</f>
        <v>0</v>
      </c>
      <c r="J232" s="67">
        <f t="shared" si="1155"/>
        <v>0</v>
      </c>
      <c r="K232" s="131">
        <f>'Pályáztatási szakasz'!AY233</f>
        <v>1</v>
      </c>
      <c r="L232" s="20">
        <f t="shared" si="1166"/>
        <v>0</v>
      </c>
      <c r="M232" s="132"/>
      <c r="N232" s="20">
        <f t="shared" si="1167"/>
        <v>0</v>
      </c>
      <c r="O232" s="133"/>
      <c r="P232" s="131">
        <f>'Pályáztatási szakasz'!BD233</f>
        <v>1</v>
      </c>
      <c r="Q232" s="20">
        <f t="shared" si="1168"/>
        <v>0</v>
      </c>
      <c r="R232" s="132"/>
      <c r="S232" s="184">
        <f t="shared" si="1169"/>
        <v>0</v>
      </c>
      <c r="T232" s="40">
        <f>'Pályáztatási szakasz'!W233</f>
        <v>0</v>
      </c>
      <c r="U232" s="249" t="str">
        <f t="shared" si="1170"/>
        <v xml:space="preserve"> </v>
      </c>
      <c r="V232" s="135">
        <f t="shared" si="1171"/>
        <v>0</v>
      </c>
      <c r="W232" s="20">
        <f t="shared" si="1172"/>
        <v>0</v>
      </c>
      <c r="X232" s="21">
        <f t="shared" si="1173"/>
        <v>0</v>
      </c>
      <c r="Y232" s="131">
        <f t="shared" si="1156"/>
        <v>1</v>
      </c>
      <c r="Z232" s="20">
        <f t="shared" si="1174"/>
        <v>0</v>
      </c>
      <c r="AA232" s="132"/>
      <c r="AB232" s="20">
        <f t="shared" si="1175"/>
        <v>0</v>
      </c>
      <c r="AC232" s="133"/>
      <c r="AD232" s="131">
        <f t="shared" si="1176"/>
        <v>1</v>
      </c>
      <c r="AE232" s="20">
        <f t="shared" si="1177"/>
        <v>0</v>
      </c>
      <c r="AF232" s="132"/>
      <c r="AG232" s="134">
        <f t="shared" si="1178"/>
        <v>0</v>
      </c>
      <c r="AH232" s="80">
        <f t="shared" si="1179"/>
        <v>0</v>
      </c>
      <c r="AI232" s="249" t="str">
        <f t="shared" si="1061"/>
        <v xml:space="preserve"> </v>
      </c>
      <c r="AJ232" s="135">
        <f t="shared" si="1180"/>
        <v>0</v>
      </c>
      <c r="AK232" s="20">
        <f t="shared" si="1181"/>
        <v>0</v>
      </c>
      <c r="AL232" s="21">
        <f t="shared" si="1182"/>
        <v>0</v>
      </c>
      <c r="AM232" s="131">
        <f t="shared" si="1157"/>
        <v>1</v>
      </c>
      <c r="AN232" s="20">
        <f t="shared" si="1183"/>
        <v>0</v>
      </c>
      <c r="AO232" s="132"/>
      <c r="AP232" s="20">
        <f t="shared" si="1184"/>
        <v>0</v>
      </c>
      <c r="AQ232" s="133"/>
      <c r="AR232" s="131">
        <f t="shared" si="1185"/>
        <v>1</v>
      </c>
      <c r="AS232" s="20">
        <f t="shared" si="1186"/>
        <v>0</v>
      </c>
      <c r="AT232" s="132"/>
      <c r="AU232" s="134">
        <f t="shared" si="1187"/>
        <v>0</v>
      </c>
      <c r="AV232" s="80">
        <f t="shared" si="1188"/>
        <v>0</v>
      </c>
      <c r="AW232" s="249" t="str">
        <f t="shared" si="1071"/>
        <v xml:space="preserve"> </v>
      </c>
      <c r="AX232" s="135">
        <f t="shared" si="1189"/>
        <v>0</v>
      </c>
      <c r="AY232" s="20">
        <f t="shared" si="1190"/>
        <v>0</v>
      </c>
      <c r="AZ232" s="21">
        <f t="shared" si="1191"/>
        <v>0</v>
      </c>
      <c r="BA232" s="131">
        <f t="shared" si="1158"/>
        <v>1</v>
      </c>
      <c r="BB232" s="20">
        <f t="shared" si="1192"/>
        <v>0</v>
      </c>
      <c r="BC232" s="132"/>
      <c r="BD232" s="20">
        <f t="shared" si="1193"/>
        <v>0</v>
      </c>
      <c r="BE232" s="133"/>
      <c r="BF232" s="131">
        <f t="shared" si="1194"/>
        <v>1</v>
      </c>
      <c r="BG232" s="20">
        <f t="shared" si="1195"/>
        <v>0</v>
      </c>
      <c r="BH232" s="132"/>
      <c r="BI232" s="134">
        <f t="shared" si="1196"/>
        <v>0</v>
      </c>
      <c r="BJ232" s="80">
        <f t="shared" si="1197"/>
        <v>0</v>
      </c>
      <c r="BK232" s="249" t="str">
        <f t="shared" si="1081"/>
        <v xml:space="preserve"> </v>
      </c>
      <c r="BL232" s="135">
        <f t="shared" si="1198"/>
        <v>0</v>
      </c>
      <c r="BM232" s="20">
        <f t="shared" si="1199"/>
        <v>0</v>
      </c>
      <c r="BN232" s="21">
        <f t="shared" si="1200"/>
        <v>0</v>
      </c>
      <c r="BO232" s="131">
        <f t="shared" si="1159"/>
        <v>1</v>
      </c>
      <c r="BP232" s="20">
        <f t="shared" si="1201"/>
        <v>0</v>
      </c>
      <c r="BQ232" s="132"/>
      <c r="BR232" s="20">
        <f t="shared" si="1202"/>
        <v>0</v>
      </c>
      <c r="BS232" s="133"/>
      <c r="BT232" s="131">
        <f t="shared" si="1203"/>
        <v>1</v>
      </c>
      <c r="BU232" s="20">
        <f t="shared" si="1204"/>
        <v>0</v>
      </c>
      <c r="BV232" s="132"/>
      <c r="BW232" s="134">
        <f t="shared" si="1205"/>
        <v>0</v>
      </c>
      <c r="BX232" s="80">
        <f t="shared" si="1206"/>
        <v>0</v>
      </c>
      <c r="BY232" s="249" t="str">
        <f t="shared" si="1091"/>
        <v xml:space="preserve"> </v>
      </c>
      <c r="BZ232" s="135">
        <f t="shared" si="1207"/>
        <v>0</v>
      </c>
      <c r="CA232" s="20">
        <f t="shared" si="1208"/>
        <v>0</v>
      </c>
      <c r="CB232" s="21">
        <f t="shared" si="1209"/>
        <v>0</v>
      </c>
      <c r="CC232" s="131">
        <f t="shared" si="1160"/>
        <v>1</v>
      </c>
      <c r="CD232" s="20">
        <f t="shared" si="1210"/>
        <v>0</v>
      </c>
      <c r="CE232" s="132"/>
      <c r="CF232" s="20">
        <f t="shared" si="1211"/>
        <v>0</v>
      </c>
      <c r="CG232" s="133"/>
      <c r="CH232" s="131">
        <f t="shared" si="1212"/>
        <v>1</v>
      </c>
      <c r="CI232" s="20">
        <f t="shared" si="1213"/>
        <v>0</v>
      </c>
      <c r="CJ232" s="132"/>
      <c r="CK232" s="134">
        <f t="shared" si="1214"/>
        <v>0</v>
      </c>
      <c r="CL232" s="80">
        <f t="shared" si="1215"/>
        <v>0</v>
      </c>
      <c r="CM232" s="249" t="str">
        <f t="shared" si="1101"/>
        <v xml:space="preserve"> </v>
      </c>
      <c r="CN232" s="135">
        <f t="shared" si="1216"/>
        <v>0</v>
      </c>
      <c r="CO232" s="20">
        <f t="shared" si="1217"/>
        <v>0</v>
      </c>
      <c r="CP232" s="21">
        <f t="shared" si="1218"/>
        <v>0</v>
      </c>
      <c r="CQ232" s="131">
        <f t="shared" si="1161"/>
        <v>1</v>
      </c>
      <c r="CR232" s="20">
        <f t="shared" si="1219"/>
        <v>0</v>
      </c>
      <c r="CS232" s="132"/>
      <c r="CT232" s="20">
        <f t="shared" si="1220"/>
        <v>0</v>
      </c>
      <c r="CU232" s="133"/>
      <c r="CV232" s="131">
        <f t="shared" si="1221"/>
        <v>1</v>
      </c>
      <c r="CW232" s="20">
        <f t="shared" si="1222"/>
        <v>0</v>
      </c>
      <c r="CX232" s="132"/>
      <c r="CY232" s="134">
        <f t="shared" si="1223"/>
        <v>0</v>
      </c>
      <c r="CZ232" s="80">
        <f t="shared" si="1224"/>
        <v>0</v>
      </c>
      <c r="DA232" s="249" t="str">
        <f t="shared" si="1111"/>
        <v xml:space="preserve"> </v>
      </c>
      <c r="DB232" s="135">
        <f t="shared" si="1225"/>
        <v>0</v>
      </c>
      <c r="DC232" s="20">
        <f t="shared" si="1226"/>
        <v>0</v>
      </c>
      <c r="DD232" s="21">
        <f t="shared" si="1227"/>
        <v>0</v>
      </c>
      <c r="DE232" s="131">
        <f t="shared" si="1162"/>
        <v>1</v>
      </c>
      <c r="DF232" s="20">
        <f t="shared" si="1228"/>
        <v>0</v>
      </c>
      <c r="DG232" s="132"/>
      <c r="DH232" s="20">
        <f t="shared" si="1229"/>
        <v>0</v>
      </c>
      <c r="DI232" s="133"/>
      <c r="DJ232" s="131">
        <f t="shared" si="1230"/>
        <v>1</v>
      </c>
      <c r="DK232" s="20">
        <f t="shared" si="1231"/>
        <v>0</v>
      </c>
      <c r="DL232" s="132"/>
      <c r="DM232" s="134">
        <f t="shared" si="1232"/>
        <v>0</v>
      </c>
      <c r="DN232" s="80">
        <f t="shared" si="1233"/>
        <v>0</v>
      </c>
      <c r="DO232" s="249" t="str">
        <f t="shared" si="1121"/>
        <v xml:space="preserve"> </v>
      </c>
      <c r="DP232" s="135">
        <f t="shared" si="1234"/>
        <v>0</v>
      </c>
      <c r="DQ232" s="20">
        <f t="shared" si="1235"/>
        <v>0</v>
      </c>
      <c r="DR232" s="21">
        <f t="shared" si="1236"/>
        <v>0</v>
      </c>
      <c r="DS232" s="131">
        <f t="shared" si="1163"/>
        <v>1</v>
      </c>
      <c r="DT232" s="20">
        <f t="shared" si="1237"/>
        <v>0</v>
      </c>
      <c r="DU232" s="132"/>
      <c r="DV232" s="20">
        <f t="shared" si="1238"/>
        <v>0</v>
      </c>
      <c r="DW232" s="133"/>
      <c r="DX232" s="131">
        <f t="shared" si="1239"/>
        <v>1</v>
      </c>
      <c r="DY232" s="20">
        <f t="shared" si="1240"/>
        <v>0</v>
      </c>
      <c r="DZ232" s="132"/>
      <c r="EA232" s="134">
        <f t="shared" si="1241"/>
        <v>0</v>
      </c>
      <c r="EB232" s="80">
        <f t="shared" si="1242"/>
        <v>0</v>
      </c>
      <c r="EC232" s="249" t="str">
        <f t="shared" si="1131"/>
        <v xml:space="preserve"> </v>
      </c>
      <c r="ED232" s="135">
        <f t="shared" si="1243"/>
        <v>0</v>
      </c>
      <c r="EE232" s="20">
        <f t="shared" si="1244"/>
        <v>0</v>
      </c>
      <c r="EF232" s="21">
        <f t="shared" si="1245"/>
        <v>0</v>
      </c>
      <c r="EG232" s="131">
        <f t="shared" si="1164"/>
        <v>1</v>
      </c>
      <c r="EH232" s="20">
        <f t="shared" si="1246"/>
        <v>0</v>
      </c>
      <c r="EI232" s="132"/>
      <c r="EJ232" s="20">
        <f t="shared" si="1247"/>
        <v>0</v>
      </c>
      <c r="EK232" s="133"/>
      <c r="EL232" s="131">
        <f t="shared" si="1248"/>
        <v>1</v>
      </c>
      <c r="EM232" s="20">
        <f t="shared" si="1249"/>
        <v>0</v>
      </c>
      <c r="EN232" s="132"/>
      <c r="EO232" s="134">
        <f t="shared" si="1250"/>
        <v>0</v>
      </c>
      <c r="EP232" s="80">
        <f t="shared" si="1251"/>
        <v>0</v>
      </c>
      <c r="EQ232" s="249" t="str">
        <f t="shared" si="1141"/>
        <v xml:space="preserve"> </v>
      </c>
      <c r="ER232" s="135">
        <f t="shared" si="1252"/>
        <v>0</v>
      </c>
      <c r="ES232" s="20">
        <f t="shared" si="1253"/>
        <v>0</v>
      </c>
      <c r="ET232" s="21">
        <f t="shared" si="1254"/>
        <v>0</v>
      </c>
      <c r="EU232" s="131">
        <f t="shared" si="1165"/>
        <v>1</v>
      </c>
      <c r="EV232" s="20">
        <f t="shared" si="1255"/>
        <v>0</v>
      </c>
      <c r="EW232" s="132"/>
      <c r="EX232" s="20">
        <f t="shared" si="1256"/>
        <v>0</v>
      </c>
      <c r="EY232" s="133"/>
      <c r="EZ232" s="131">
        <f t="shared" si="1257"/>
        <v>1</v>
      </c>
      <c r="FA232" s="20">
        <f t="shared" si="1258"/>
        <v>0</v>
      </c>
      <c r="FB232" s="132"/>
      <c r="FC232" s="134">
        <f t="shared" si="1259"/>
        <v>0</v>
      </c>
      <c r="FD232" s="80">
        <f t="shared" si="1260"/>
        <v>0</v>
      </c>
      <c r="FE232" s="249" t="str">
        <f t="shared" si="1151"/>
        <v xml:space="preserve"> </v>
      </c>
      <c r="FO232" s="129" t="str">
        <f t="shared" si="1261"/>
        <v>C/III</v>
      </c>
    </row>
    <row r="233" spans="2:171" x14ac:dyDescent="0.25">
      <c r="B233" s="130" t="s">
        <v>374</v>
      </c>
      <c r="C233" s="121"/>
      <c r="D233" s="241"/>
      <c r="E233" s="416" t="str">
        <f>'Pályáztatási szakasz'!E234:F234</f>
        <v>Költségelem megnevezés…</v>
      </c>
      <c r="F233" s="416"/>
      <c r="G233" s="250">
        <f>'Pályáztatási szakasz'!G234</f>
        <v>0</v>
      </c>
      <c r="H233" s="251">
        <f>'Pályáztatási szakasz'!AT234</f>
        <v>0</v>
      </c>
      <c r="I233" s="20">
        <f>'Pályáztatási szakasz'!AW234</f>
        <v>0</v>
      </c>
      <c r="J233" s="67">
        <f t="shared" si="1155"/>
        <v>0</v>
      </c>
      <c r="K233" s="131">
        <f>'Pályáztatási szakasz'!AY234</f>
        <v>1</v>
      </c>
      <c r="L233" s="20">
        <f t="shared" si="1166"/>
        <v>0</v>
      </c>
      <c r="M233" s="132"/>
      <c r="N233" s="20">
        <f t="shared" si="1167"/>
        <v>0</v>
      </c>
      <c r="O233" s="133"/>
      <c r="P233" s="131">
        <f>'Pályáztatási szakasz'!BD234</f>
        <v>1</v>
      </c>
      <c r="Q233" s="20">
        <f t="shared" si="1168"/>
        <v>0</v>
      </c>
      <c r="R233" s="132"/>
      <c r="S233" s="184">
        <f t="shared" si="1169"/>
        <v>0</v>
      </c>
      <c r="T233" s="40">
        <f>'Pályáztatási szakasz'!W234</f>
        <v>0</v>
      </c>
      <c r="U233" s="249" t="str">
        <f t="shared" si="1170"/>
        <v xml:space="preserve"> </v>
      </c>
      <c r="V233" s="135">
        <f t="shared" si="1171"/>
        <v>0</v>
      </c>
      <c r="W233" s="20">
        <f t="shared" si="1172"/>
        <v>0</v>
      </c>
      <c r="X233" s="21">
        <f t="shared" si="1173"/>
        <v>0</v>
      </c>
      <c r="Y233" s="131">
        <f t="shared" si="1156"/>
        <v>1</v>
      </c>
      <c r="Z233" s="20">
        <f t="shared" si="1174"/>
        <v>0</v>
      </c>
      <c r="AA233" s="132"/>
      <c r="AB233" s="20">
        <f t="shared" si="1175"/>
        <v>0</v>
      </c>
      <c r="AC233" s="133"/>
      <c r="AD233" s="131">
        <f t="shared" si="1176"/>
        <v>1</v>
      </c>
      <c r="AE233" s="20">
        <f t="shared" si="1177"/>
        <v>0</v>
      </c>
      <c r="AF233" s="132"/>
      <c r="AG233" s="134">
        <f t="shared" si="1178"/>
        <v>0</v>
      </c>
      <c r="AH233" s="80">
        <f t="shared" si="1179"/>
        <v>0</v>
      </c>
      <c r="AI233" s="249" t="str">
        <f t="shared" si="1061"/>
        <v xml:space="preserve"> </v>
      </c>
      <c r="AJ233" s="135">
        <f t="shared" si="1180"/>
        <v>0</v>
      </c>
      <c r="AK233" s="20">
        <f t="shared" si="1181"/>
        <v>0</v>
      </c>
      <c r="AL233" s="21">
        <f t="shared" si="1182"/>
        <v>0</v>
      </c>
      <c r="AM233" s="131">
        <f t="shared" si="1157"/>
        <v>1</v>
      </c>
      <c r="AN233" s="20">
        <f t="shared" si="1183"/>
        <v>0</v>
      </c>
      <c r="AO233" s="132"/>
      <c r="AP233" s="20">
        <f t="shared" si="1184"/>
        <v>0</v>
      </c>
      <c r="AQ233" s="133"/>
      <c r="AR233" s="131">
        <f t="shared" si="1185"/>
        <v>1</v>
      </c>
      <c r="AS233" s="20">
        <f t="shared" si="1186"/>
        <v>0</v>
      </c>
      <c r="AT233" s="132"/>
      <c r="AU233" s="134">
        <f t="shared" si="1187"/>
        <v>0</v>
      </c>
      <c r="AV233" s="80">
        <f t="shared" si="1188"/>
        <v>0</v>
      </c>
      <c r="AW233" s="249" t="str">
        <f t="shared" si="1071"/>
        <v xml:space="preserve"> </v>
      </c>
      <c r="AX233" s="135">
        <f t="shared" si="1189"/>
        <v>0</v>
      </c>
      <c r="AY233" s="20">
        <f t="shared" si="1190"/>
        <v>0</v>
      </c>
      <c r="AZ233" s="21">
        <f t="shared" si="1191"/>
        <v>0</v>
      </c>
      <c r="BA233" s="131">
        <f t="shared" si="1158"/>
        <v>1</v>
      </c>
      <c r="BB233" s="20">
        <f t="shared" si="1192"/>
        <v>0</v>
      </c>
      <c r="BC233" s="132"/>
      <c r="BD233" s="20">
        <f t="shared" si="1193"/>
        <v>0</v>
      </c>
      <c r="BE233" s="133"/>
      <c r="BF233" s="131">
        <f t="shared" si="1194"/>
        <v>1</v>
      </c>
      <c r="BG233" s="20">
        <f t="shared" si="1195"/>
        <v>0</v>
      </c>
      <c r="BH233" s="132"/>
      <c r="BI233" s="134">
        <f t="shared" si="1196"/>
        <v>0</v>
      </c>
      <c r="BJ233" s="80">
        <f t="shared" si="1197"/>
        <v>0</v>
      </c>
      <c r="BK233" s="249" t="str">
        <f t="shared" si="1081"/>
        <v xml:space="preserve"> </v>
      </c>
      <c r="BL233" s="135">
        <f t="shared" si="1198"/>
        <v>0</v>
      </c>
      <c r="BM233" s="20">
        <f t="shared" si="1199"/>
        <v>0</v>
      </c>
      <c r="BN233" s="21">
        <f t="shared" si="1200"/>
        <v>0</v>
      </c>
      <c r="BO233" s="131">
        <f t="shared" si="1159"/>
        <v>1</v>
      </c>
      <c r="BP233" s="20">
        <f t="shared" si="1201"/>
        <v>0</v>
      </c>
      <c r="BQ233" s="132"/>
      <c r="BR233" s="20">
        <f t="shared" si="1202"/>
        <v>0</v>
      </c>
      <c r="BS233" s="133"/>
      <c r="BT233" s="131">
        <f t="shared" si="1203"/>
        <v>1</v>
      </c>
      <c r="BU233" s="20">
        <f t="shared" si="1204"/>
        <v>0</v>
      </c>
      <c r="BV233" s="132"/>
      <c r="BW233" s="134">
        <f t="shared" si="1205"/>
        <v>0</v>
      </c>
      <c r="BX233" s="80">
        <f t="shared" si="1206"/>
        <v>0</v>
      </c>
      <c r="BY233" s="249" t="str">
        <f t="shared" si="1091"/>
        <v xml:space="preserve"> </v>
      </c>
      <c r="BZ233" s="135">
        <f t="shared" si="1207"/>
        <v>0</v>
      </c>
      <c r="CA233" s="20">
        <f t="shared" si="1208"/>
        <v>0</v>
      </c>
      <c r="CB233" s="21">
        <f t="shared" si="1209"/>
        <v>0</v>
      </c>
      <c r="CC233" s="131">
        <f t="shared" si="1160"/>
        <v>1</v>
      </c>
      <c r="CD233" s="20">
        <f t="shared" si="1210"/>
        <v>0</v>
      </c>
      <c r="CE233" s="132"/>
      <c r="CF233" s="20">
        <f t="shared" si="1211"/>
        <v>0</v>
      </c>
      <c r="CG233" s="133"/>
      <c r="CH233" s="131">
        <f t="shared" si="1212"/>
        <v>1</v>
      </c>
      <c r="CI233" s="20">
        <f t="shared" si="1213"/>
        <v>0</v>
      </c>
      <c r="CJ233" s="132"/>
      <c r="CK233" s="134">
        <f t="shared" si="1214"/>
        <v>0</v>
      </c>
      <c r="CL233" s="80">
        <f t="shared" si="1215"/>
        <v>0</v>
      </c>
      <c r="CM233" s="249" t="str">
        <f t="shared" si="1101"/>
        <v xml:space="preserve"> </v>
      </c>
      <c r="CN233" s="135">
        <f t="shared" si="1216"/>
        <v>0</v>
      </c>
      <c r="CO233" s="20">
        <f t="shared" si="1217"/>
        <v>0</v>
      </c>
      <c r="CP233" s="21">
        <f t="shared" si="1218"/>
        <v>0</v>
      </c>
      <c r="CQ233" s="131">
        <f t="shared" si="1161"/>
        <v>1</v>
      </c>
      <c r="CR233" s="20">
        <f t="shared" si="1219"/>
        <v>0</v>
      </c>
      <c r="CS233" s="132"/>
      <c r="CT233" s="20">
        <f t="shared" si="1220"/>
        <v>0</v>
      </c>
      <c r="CU233" s="133"/>
      <c r="CV233" s="131">
        <f t="shared" si="1221"/>
        <v>1</v>
      </c>
      <c r="CW233" s="20">
        <f t="shared" si="1222"/>
        <v>0</v>
      </c>
      <c r="CX233" s="132"/>
      <c r="CY233" s="134">
        <f t="shared" si="1223"/>
        <v>0</v>
      </c>
      <c r="CZ233" s="80">
        <f t="shared" si="1224"/>
        <v>0</v>
      </c>
      <c r="DA233" s="249" t="str">
        <f t="shared" si="1111"/>
        <v xml:space="preserve"> </v>
      </c>
      <c r="DB233" s="135">
        <f t="shared" si="1225"/>
        <v>0</v>
      </c>
      <c r="DC233" s="20">
        <f t="shared" si="1226"/>
        <v>0</v>
      </c>
      <c r="DD233" s="21">
        <f t="shared" si="1227"/>
        <v>0</v>
      </c>
      <c r="DE233" s="131">
        <f t="shared" si="1162"/>
        <v>1</v>
      </c>
      <c r="DF233" s="20">
        <f t="shared" si="1228"/>
        <v>0</v>
      </c>
      <c r="DG233" s="132"/>
      <c r="DH233" s="20">
        <f t="shared" si="1229"/>
        <v>0</v>
      </c>
      <c r="DI233" s="133"/>
      <c r="DJ233" s="131">
        <f t="shared" si="1230"/>
        <v>1</v>
      </c>
      <c r="DK233" s="20">
        <f t="shared" si="1231"/>
        <v>0</v>
      </c>
      <c r="DL233" s="132"/>
      <c r="DM233" s="134">
        <f t="shared" si="1232"/>
        <v>0</v>
      </c>
      <c r="DN233" s="80">
        <f t="shared" si="1233"/>
        <v>0</v>
      </c>
      <c r="DO233" s="249" t="str">
        <f t="shared" si="1121"/>
        <v xml:space="preserve"> </v>
      </c>
      <c r="DP233" s="135">
        <f t="shared" si="1234"/>
        <v>0</v>
      </c>
      <c r="DQ233" s="20">
        <f t="shared" si="1235"/>
        <v>0</v>
      </c>
      <c r="DR233" s="21">
        <f t="shared" si="1236"/>
        <v>0</v>
      </c>
      <c r="DS233" s="131">
        <f t="shared" si="1163"/>
        <v>1</v>
      </c>
      <c r="DT233" s="20">
        <f t="shared" si="1237"/>
        <v>0</v>
      </c>
      <c r="DU233" s="132"/>
      <c r="DV233" s="20">
        <f t="shared" si="1238"/>
        <v>0</v>
      </c>
      <c r="DW233" s="133"/>
      <c r="DX233" s="131">
        <f t="shared" si="1239"/>
        <v>1</v>
      </c>
      <c r="DY233" s="20">
        <f t="shared" si="1240"/>
        <v>0</v>
      </c>
      <c r="DZ233" s="132"/>
      <c r="EA233" s="134">
        <f t="shared" si="1241"/>
        <v>0</v>
      </c>
      <c r="EB233" s="80">
        <f t="shared" si="1242"/>
        <v>0</v>
      </c>
      <c r="EC233" s="249" t="str">
        <f t="shared" si="1131"/>
        <v xml:space="preserve"> </v>
      </c>
      <c r="ED233" s="135">
        <f t="shared" si="1243"/>
        <v>0</v>
      </c>
      <c r="EE233" s="20">
        <f t="shared" si="1244"/>
        <v>0</v>
      </c>
      <c r="EF233" s="21">
        <f t="shared" si="1245"/>
        <v>0</v>
      </c>
      <c r="EG233" s="131">
        <f t="shared" si="1164"/>
        <v>1</v>
      </c>
      <c r="EH233" s="20">
        <f t="shared" si="1246"/>
        <v>0</v>
      </c>
      <c r="EI233" s="132"/>
      <c r="EJ233" s="20">
        <f t="shared" si="1247"/>
        <v>0</v>
      </c>
      <c r="EK233" s="133"/>
      <c r="EL233" s="131">
        <f t="shared" si="1248"/>
        <v>1</v>
      </c>
      <c r="EM233" s="20">
        <f t="shared" si="1249"/>
        <v>0</v>
      </c>
      <c r="EN233" s="132"/>
      <c r="EO233" s="134">
        <f t="shared" si="1250"/>
        <v>0</v>
      </c>
      <c r="EP233" s="80">
        <f t="shared" si="1251"/>
        <v>0</v>
      </c>
      <c r="EQ233" s="249" t="str">
        <f t="shared" si="1141"/>
        <v xml:space="preserve"> </v>
      </c>
      <c r="ER233" s="135">
        <f t="shared" si="1252"/>
        <v>0</v>
      </c>
      <c r="ES233" s="20">
        <f t="shared" si="1253"/>
        <v>0</v>
      </c>
      <c r="ET233" s="21">
        <f t="shared" si="1254"/>
        <v>0</v>
      </c>
      <c r="EU233" s="131">
        <f t="shared" si="1165"/>
        <v>1</v>
      </c>
      <c r="EV233" s="20">
        <f t="shared" si="1255"/>
        <v>0</v>
      </c>
      <c r="EW233" s="132"/>
      <c r="EX233" s="20">
        <f t="shared" si="1256"/>
        <v>0</v>
      </c>
      <c r="EY233" s="133"/>
      <c r="EZ233" s="131">
        <f t="shared" si="1257"/>
        <v>1</v>
      </c>
      <c r="FA233" s="20">
        <f t="shared" si="1258"/>
        <v>0</v>
      </c>
      <c r="FB233" s="132"/>
      <c r="FC233" s="134">
        <f t="shared" si="1259"/>
        <v>0</v>
      </c>
      <c r="FD233" s="80">
        <f t="shared" si="1260"/>
        <v>0</v>
      </c>
      <c r="FE233" s="249" t="str">
        <f t="shared" si="1151"/>
        <v xml:space="preserve"> </v>
      </c>
      <c r="FO233" s="129" t="str">
        <f t="shared" si="1261"/>
        <v>C/III</v>
      </c>
    </row>
    <row r="234" spans="2:171" x14ac:dyDescent="0.25">
      <c r="B234" s="130" t="s">
        <v>375</v>
      </c>
      <c r="C234" s="121"/>
      <c r="D234" s="241"/>
      <c r="E234" s="416" t="str">
        <f>'Pályáztatási szakasz'!E235:F235</f>
        <v>Költségelem megnevezés…</v>
      </c>
      <c r="F234" s="416"/>
      <c r="G234" s="250">
        <f>'Pályáztatási szakasz'!G235</f>
        <v>0</v>
      </c>
      <c r="H234" s="251">
        <f>'Pályáztatási szakasz'!AT235</f>
        <v>0</v>
      </c>
      <c r="I234" s="20">
        <f>'Pályáztatási szakasz'!AW235</f>
        <v>0</v>
      </c>
      <c r="J234" s="67">
        <f t="shared" si="1155"/>
        <v>0</v>
      </c>
      <c r="K234" s="131">
        <f>'Pályáztatási szakasz'!AY235</f>
        <v>1</v>
      </c>
      <c r="L234" s="20">
        <f t="shared" si="1166"/>
        <v>0</v>
      </c>
      <c r="M234" s="132"/>
      <c r="N234" s="20">
        <f t="shared" si="1167"/>
        <v>0</v>
      </c>
      <c r="O234" s="133"/>
      <c r="P234" s="131">
        <f>'Pályáztatási szakasz'!BD235</f>
        <v>1</v>
      </c>
      <c r="Q234" s="20">
        <f t="shared" si="1168"/>
        <v>0</v>
      </c>
      <c r="R234" s="132"/>
      <c r="S234" s="184">
        <f t="shared" si="1169"/>
        <v>0</v>
      </c>
      <c r="T234" s="40">
        <f>'Pályáztatási szakasz'!W235</f>
        <v>0</v>
      </c>
      <c r="U234" s="249" t="str">
        <f t="shared" si="1170"/>
        <v xml:space="preserve"> </v>
      </c>
      <c r="V234" s="135">
        <f t="shared" si="1171"/>
        <v>0</v>
      </c>
      <c r="W234" s="20">
        <f t="shared" si="1172"/>
        <v>0</v>
      </c>
      <c r="X234" s="21">
        <f t="shared" si="1173"/>
        <v>0</v>
      </c>
      <c r="Y234" s="131">
        <f t="shared" si="1156"/>
        <v>1</v>
      </c>
      <c r="Z234" s="20">
        <f t="shared" si="1174"/>
        <v>0</v>
      </c>
      <c r="AA234" s="132"/>
      <c r="AB234" s="20">
        <f t="shared" si="1175"/>
        <v>0</v>
      </c>
      <c r="AC234" s="133"/>
      <c r="AD234" s="131">
        <f t="shared" si="1176"/>
        <v>1</v>
      </c>
      <c r="AE234" s="20">
        <f t="shared" si="1177"/>
        <v>0</v>
      </c>
      <c r="AF234" s="132"/>
      <c r="AG234" s="134">
        <f t="shared" si="1178"/>
        <v>0</v>
      </c>
      <c r="AH234" s="80">
        <f t="shared" si="1179"/>
        <v>0</v>
      </c>
      <c r="AI234" s="249" t="str">
        <f t="shared" si="1061"/>
        <v xml:space="preserve"> </v>
      </c>
      <c r="AJ234" s="135">
        <f t="shared" si="1180"/>
        <v>0</v>
      </c>
      <c r="AK234" s="20">
        <f t="shared" si="1181"/>
        <v>0</v>
      </c>
      <c r="AL234" s="21">
        <f t="shared" si="1182"/>
        <v>0</v>
      </c>
      <c r="AM234" s="131">
        <f t="shared" si="1157"/>
        <v>1</v>
      </c>
      <c r="AN234" s="20">
        <f t="shared" si="1183"/>
        <v>0</v>
      </c>
      <c r="AO234" s="132"/>
      <c r="AP234" s="20">
        <f t="shared" si="1184"/>
        <v>0</v>
      </c>
      <c r="AQ234" s="133"/>
      <c r="AR234" s="131">
        <f t="shared" si="1185"/>
        <v>1</v>
      </c>
      <c r="AS234" s="20">
        <f t="shared" si="1186"/>
        <v>0</v>
      </c>
      <c r="AT234" s="132"/>
      <c r="AU234" s="134">
        <f t="shared" si="1187"/>
        <v>0</v>
      </c>
      <c r="AV234" s="80">
        <f t="shared" si="1188"/>
        <v>0</v>
      </c>
      <c r="AW234" s="249" t="str">
        <f t="shared" si="1071"/>
        <v xml:space="preserve"> </v>
      </c>
      <c r="AX234" s="135">
        <f t="shared" si="1189"/>
        <v>0</v>
      </c>
      <c r="AY234" s="20">
        <f t="shared" si="1190"/>
        <v>0</v>
      </c>
      <c r="AZ234" s="21">
        <f t="shared" si="1191"/>
        <v>0</v>
      </c>
      <c r="BA234" s="131">
        <f t="shared" si="1158"/>
        <v>1</v>
      </c>
      <c r="BB234" s="20">
        <f t="shared" si="1192"/>
        <v>0</v>
      </c>
      <c r="BC234" s="132"/>
      <c r="BD234" s="20">
        <f t="shared" si="1193"/>
        <v>0</v>
      </c>
      <c r="BE234" s="133"/>
      <c r="BF234" s="131">
        <f t="shared" si="1194"/>
        <v>1</v>
      </c>
      <c r="BG234" s="20">
        <f t="shared" si="1195"/>
        <v>0</v>
      </c>
      <c r="BH234" s="132"/>
      <c r="BI234" s="134">
        <f t="shared" si="1196"/>
        <v>0</v>
      </c>
      <c r="BJ234" s="80">
        <f t="shared" si="1197"/>
        <v>0</v>
      </c>
      <c r="BK234" s="249" t="str">
        <f t="shared" si="1081"/>
        <v xml:space="preserve"> </v>
      </c>
      <c r="BL234" s="135">
        <f t="shared" si="1198"/>
        <v>0</v>
      </c>
      <c r="BM234" s="20">
        <f t="shared" si="1199"/>
        <v>0</v>
      </c>
      <c r="BN234" s="21">
        <f t="shared" si="1200"/>
        <v>0</v>
      </c>
      <c r="BO234" s="131">
        <f t="shared" si="1159"/>
        <v>1</v>
      </c>
      <c r="BP234" s="20">
        <f t="shared" si="1201"/>
        <v>0</v>
      </c>
      <c r="BQ234" s="132"/>
      <c r="BR234" s="20">
        <f t="shared" si="1202"/>
        <v>0</v>
      </c>
      <c r="BS234" s="133"/>
      <c r="BT234" s="131">
        <f t="shared" si="1203"/>
        <v>1</v>
      </c>
      <c r="BU234" s="20">
        <f t="shared" si="1204"/>
        <v>0</v>
      </c>
      <c r="BV234" s="132"/>
      <c r="BW234" s="134">
        <f t="shared" si="1205"/>
        <v>0</v>
      </c>
      <c r="BX234" s="80">
        <f t="shared" si="1206"/>
        <v>0</v>
      </c>
      <c r="BY234" s="249" t="str">
        <f t="shared" si="1091"/>
        <v xml:space="preserve"> </v>
      </c>
      <c r="BZ234" s="135">
        <f t="shared" si="1207"/>
        <v>0</v>
      </c>
      <c r="CA234" s="20">
        <f t="shared" si="1208"/>
        <v>0</v>
      </c>
      <c r="CB234" s="21">
        <f t="shared" si="1209"/>
        <v>0</v>
      </c>
      <c r="CC234" s="131">
        <f t="shared" si="1160"/>
        <v>1</v>
      </c>
      <c r="CD234" s="20">
        <f t="shared" si="1210"/>
        <v>0</v>
      </c>
      <c r="CE234" s="132"/>
      <c r="CF234" s="20">
        <f t="shared" si="1211"/>
        <v>0</v>
      </c>
      <c r="CG234" s="133"/>
      <c r="CH234" s="131">
        <f t="shared" si="1212"/>
        <v>1</v>
      </c>
      <c r="CI234" s="20">
        <f t="shared" si="1213"/>
        <v>0</v>
      </c>
      <c r="CJ234" s="132"/>
      <c r="CK234" s="134">
        <f t="shared" si="1214"/>
        <v>0</v>
      </c>
      <c r="CL234" s="80">
        <f t="shared" si="1215"/>
        <v>0</v>
      </c>
      <c r="CM234" s="249" t="str">
        <f t="shared" si="1101"/>
        <v xml:space="preserve"> </v>
      </c>
      <c r="CN234" s="135">
        <f t="shared" si="1216"/>
        <v>0</v>
      </c>
      <c r="CO234" s="20">
        <f t="shared" si="1217"/>
        <v>0</v>
      </c>
      <c r="CP234" s="21">
        <f t="shared" si="1218"/>
        <v>0</v>
      </c>
      <c r="CQ234" s="131">
        <f t="shared" si="1161"/>
        <v>1</v>
      </c>
      <c r="CR234" s="20">
        <f t="shared" si="1219"/>
        <v>0</v>
      </c>
      <c r="CS234" s="132"/>
      <c r="CT234" s="20">
        <f t="shared" si="1220"/>
        <v>0</v>
      </c>
      <c r="CU234" s="133"/>
      <c r="CV234" s="131">
        <f t="shared" si="1221"/>
        <v>1</v>
      </c>
      <c r="CW234" s="20">
        <f t="shared" si="1222"/>
        <v>0</v>
      </c>
      <c r="CX234" s="132"/>
      <c r="CY234" s="134">
        <f t="shared" si="1223"/>
        <v>0</v>
      </c>
      <c r="CZ234" s="80">
        <f t="shared" si="1224"/>
        <v>0</v>
      </c>
      <c r="DA234" s="249" t="str">
        <f t="shared" si="1111"/>
        <v xml:space="preserve"> </v>
      </c>
      <c r="DB234" s="135">
        <f t="shared" si="1225"/>
        <v>0</v>
      </c>
      <c r="DC234" s="20">
        <f t="shared" si="1226"/>
        <v>0</v>
      </c>
      <c r="DD234" s="21">
        <f t="shared" si="1227"/>
        <v>0</v>
      </c>
      <c r="DE234" s="131">
        <f t="shared" si="1162"/>
        <v>1</v>
      </c>
      <c r="DF234" s="20">
        <f t="shared" si="1228"/>
        <v>0</v>
      </c>
      <c r="DG234" s="132"/>
      <c r="DH234" s="20">
        <f t="shared" si="1229"/>
        <v>0</v>
      </c>
      <c r="DI234" s="133"/>
      <c r="DJ234" s="131">
        <f t="shared" si="1230"/>
        <v>1</v>
      </c>
      <c r="DK234" s="20">
        <f t="shared" si="1231"/>
        <v>0</v>
      </c>
      <c r="DL234" s="132"/>
      <c r="DM234" s="134">
        <f t="shared" si="1232"/>
        <v>0</v>
      </c>
      <c r="DN234" s="80">
        <f t="shared" si="1233"/>
        <v>0</v>
      </c>
      <c r="DO234" s="249" t="str">
        <f t="shared" si="1121"/>
        <v xml:space="preserve"> </v>
      </c>
      <c r="DP234" s="135">
        <f t="shared" si="1234"/>
        <v>0</v>
      </c>
      <c r="DQ234" s="20">
        <f t="shared" si="1235"/>
        <v>0</v>
      </c>
      <c r="DR234" s="21">
        <f t="shared" si="1236"/>
        <v>0</v>
      </c>
      <c r="DS234" s="131">
        <f t="shared" si="1163"/>
        <v>1</v>
      </c>
      <c r="DT234" s="20">
        <f t="shared" si="1237"/>
        <v>0</v>
      </c>
      <c r="DU234" s="132"/>
      <c r="DV234" s="20">
        <f t="shared" si="1238"/>
        <v>0</v>
      </c>
      <c r="DW234" s="133"/>
      <c r="DX234" s="131">
        <f t="shared" si="1239"/>
        <v>1</v>
      </c>
      <c r="DY234" s="20">
        <f t="shared" si="1240"/>
        <v>0</v>
      </c>
      <c r="DZ234" s="132"/>
      <c r="EA234" s="134">
        <f t="shared" si="1241"/>
        <v>0</v>
      </c>
      <c r="EB234" s="80">
        <f t="shared" si="1242"/>
        <v>0</v>
      </c>
      <c r="EC234" s="249" t="str">
        <f t="shared" si="1131"/>
        <v xml:space="preserve"> </v>
      </c>
      <c r="ED234" s="135">
        <f t="shared" si="1243"/>
        <v>0</v>
      </c>
      <c r="EE234" s="20">
        <f t="shared" si="1244"/>
        <v>0</v>
      </c>
      <c r="EF234" s="21">
        <f t="shared" si="1245"/>
        <v>0</v>
      </c>
      <c r="EG234" s="131">
        <f t="shared" si="1164"/>
        <v>1</v>
      </c>
      <c r="EH234" s="20">
        <f t="shared" si="1246"/>
        <v>0</v>
      </c>
      <c r="EI234" s="132"/>
      <c r="EJ234" s="20">
        <f t="shared" si="1247"/>
        <v>0</v>
      </c>
      <c r="EK234" s="133"/>
      <c r="EL234" s="131">
        <f t="shared" si="1248"/>
        <v>1</v>
      </c>
      <c r="EM234" s="20">
        <f t="shared" si="1249"/>
        <v>0</v>
      </c>
      <c r="EN234" s="132"/>
      <c r="EO234" s="134">
        <f t="shared" si="1250"/>
        <v>0</v>
      </c>
      <c r="EP234" s="80">
        <f t="shared" si="1251"/>
        <v>0</v>
      </c>
      <c r="EQ234" s="249" t="str">
        <f t="shared" si="1141"/>
        <v xml:space="preserve"> </v>
      </c>
      <c r="ER234" s="135">
        <f t="shared" si="1252"/>
        <v>0</v>
      </c>
      <c r="ES234" s="20">
        <f t="shared" si="1253"/>
        <v>0</v>
      </c>
      <c r="ET234" s="21">
        <f t="shared" si="1254"/>
        <v>0</v>
      </c>
      <c r="EU234" s="131">
        <f t="shared" si="1165"/>
        <v>1</v>
      </c>
      <c r="EV234" s="20">
        <f t="shared" si="1255"/>
        <v>0</v>
      </c>
      <c r="EW234" s="132"/>
      <c r="EX234" s="20">
        <f t="shared" si="1256"/>
        <v>0</v>
      </c>
      <c r="EY234" s="133"/>
      <c r="EZ234" s="131">
        <f t="shared" si="1257"/>
        <v>1</v>
      </c>
      <c r="FA234" s="20">
        <f t="shared" si="1258"/>
        <v>0</v>
      </c>
      <c r="FB234" s="132"/>
      <c r="FC234" s="134">
        <f t="shared" si="1259"/>
        <v>0</v>
      </c>
      <c r="FD234" s="80">
        <f t="shared" si="1260"/>
        <v>0</v>
      </c>
      <c r="FE234" s="249" t="str">
        <f t="shared" si="1151"/>
        <v xml:space="preserve"> </v>
      </c>
      <c r="FO234" s="129" t="str">
        <f t="shared" si="1261"/>
        <v>C/III</v>
      </c>
    </row>
    <row r="235" spans="2:171" x14ac:dyDescent="0.25">
      <c r="B235" s="130" t="s">
        <v>376</v>
      </c>
      <c r="C235" s="121"/>
      <c r="D235" s="241"/>
      <c r="E235" s="416" t="str">
        <f>'Pályáztatási szakasz'!E236:F236</f>
        <v>Költségelem megnevezés…</v>
      </c>
      <c r="F235" s="416"/>
      <c r="G235" s="250">
        <f>'Pályáztatási szakasz'!G236</f>
        <v>0</v>
      </c>
      <c r="H235" s="251">
        <f>'Pályáztatási szakasz'!AT236</f>
        <v>0</v>
      </c>
      <c r="I235" s="20">
        <f>'Pályáztatási szakasz'!AW236</f>
        <v>0</v>
      </c>
      <c r="J235" s="67">
        <f t="shared" si="1155"/>
        <v>0</v>
      </c>
      <c r="K235" s="131">
        <f>'Pályáztatási szakasz'!AY236</f>
        <v>1</v>
      </c>
      <c r="L235" s="20">
        <f t="shared" si="1166"/>
        <v>0</v>
      </c>
      <c r="M235" s="132"/>
      <c r="N235" s="20">
        <f t="shared" si="1167"/>
        <v>0</v>
      </c>
      <c r="O235" s="133"/>
      <c r="P235" s="131">
        <f>'Pályáztatási szakasz'!BD236</f>
        <v>1</v>
      </c>
      <c r="Q235" s="20">
        <f t="shared" si="1168"/>
        <v>0</v>
      </c>
      <c r="R235" s="132"/>
      <c r="S235" s="184">
        <f t="shared" si="1169"/>
        <v>0</v>
      </c>
      <c r="T235" s="40">
        <f>'Pályáztatási szakasz'!W236</f>
        <v>0</v>
      </c>
      <c r="U235" s="249" t="str">
        <f t="shared" si="1170"/>
        <v xml:space="preserve"> </v>
      </c>
      <c r="V235" s="135">
        <f t="shared" si="1171"/>
        <v>0</v>
      </c>
      <c r="W235" s="20">
        <f t="shared" si="1172"/>
        <v>0</v>
      </c>
      <c r="X235" s="21">
        <f t="shared" si="1173"/>
        <v>0</v>
      </c>
      <c r="Y235" s="131">
        <f t="shared" si="1156"/>
        <v>1</v>
      </c>
      <c r="Z235" s="20">
        <f t="shared" si="1174"/>
        <v>0</v>
      </c>
      <c r="AA235" s="132"/>
      <c r="AB235" s="20">
        <f t="shared" si="1175"/>
        <v>0</v>
      </c>
      <c r="AC235" s="133"/>
      <c r="AD235" s="131">
        <f t="shared" si="1176"/>
        <v>1</v>
      </c>
      <c r="AE235" s="20">
        <f t="shared" si="1177"/>
        <v>0</v>
      </c>
      <c r="AF235" s="132"/>
      <c r="AG235" s="134">
        <f t="shared" si="1178"/>
        <v>0</v>
      </c>
      <c r="AH235" s="80">
        <f t="shared" si="1179"/>
        <v>0</v>
      </c>
      <c r="AI235" s="249" t="str">
        <f t="shared" si="1061"/>
        <v xml:space="preserve"> </v>
      </c>
      <c r="AJ235" s="135">
        <f t="shared" si="1180"/>
        <v>0</v>
      </c>
      <c r="AK235" s="20">
        <f t="shared" si="1181"/>
        <v>0</v>
      </c>
      <c r="AL235" s="21">
        <f t="shared" si="1182"/>
        <v>0</v>
      </c>
      <c r="AM235" s="131">
        <f t="shared" si="1157"/>
        <v>1</v>
      </c>
      <c r="AN235" s="20">
        <f t="shared" si="1183"/>
        <v>0</v>
      </c>
      <c r="AO235" s="132"/>
      <c r="AP235" s="20">
        <f t="shared" si="1184"/>
        <v>0</v>
      </c>
      <c r="AQ235" s="133"/>
      <c r="AR235" s="131">
        <f t="shared" si="1185"/>
        <v>1</v>
      </c>
      <c r="AS235" s="20">
        <f t="shared" si="1186"/>
        <v>0</v>
      </c>
      <c r="AT235" s="132"/>
      <c r="AU235" s="134">
        <f t="shared" si="1187"/>
        <v>0</v>
      </c>
      <c r="AV235" s="80">
        <f t="shared" si="1188"/>
        <v>0</v>
      </c>
      <c r="AW235" s="249" t="str">
        <f t="shared" si="1071"/>
        <v xml:space="preserve"> </v>
      </c>
      <c r="AX235" s="135">
        <f t="shared" si="1189"/>
        <v>0</v>
      </c>
      <c r="AY235" s="20">
        <f t="shared" si="1190"/>
        <v>0</v>
      </c>
      <c r="AZ235" s="21">
        <f t="shared" si="1191"/>
        <v>0</v>
      </c>
      <c r="BA235" s="131">
        <f t="shared" si="1158"/>
        <v>1</v>
      </c>
      <c r="BB235" s="20">
        <f t="shared" si="1192"/>
        <v>0</v>
      </c>
      <c r="BC235" s="132"/>
      <c r="BD235" s="20">
        <f t="shared" si="1193"/>
        <v>0</v>
      </c>
      <c r="BE235" s="133"/>
      <c r="BF235" s="131">
        <f t="shared" si="1194"/>
        <v>1</v>
      </c>
      <c r="BG235" s="20">
        <f t="shared" si="1195"/>
        <v>0</v>
      </c>
      <c r="BH235" s="132"/>
      <c r="BI235" s="134">
        <f t="shared" si="1196"/>
        <v>0</v>
      </c>
      <c r="BJ235" s="80">
        <f t="shared" si="1197"/>
        <v>0</v>
      </c>
      <c r="BK235" s="249" t="str">
        <f t="shared" si="1081"/>
        <v xml:space="preserve"> </v>
      </c>
      <c r="BL235" s="135">
        <f t="shared" si="1198"/>
        <v>0</v>
      </c>
      <c r="BM235" s="20">
        <f t="shared" si="1199"/>
        <v>0</v>
      </c>
      <c r="BN235" s="21">
        <f t="shared" si="1200"/>
        <v>0</v>
      </c>
      <c r="BO235" s="131">
        <f t="shared" si="1159"/>
        <v>1</v>
      </c>
      <c r="BP235" s="20">
        <f t="shared" si="1201"/>
        <v>0</v>
      </c>
      <c r="BQ235" s="132"/>
      <c r="BR235" s="20">
        <f t="shared" si="1202"/>
        <v>0</v>
      </c>
      <c r="BS235" s="133"/>
      <c r="BT235" s="131">
        <f t="shared" si="1203"/>
        <v>1</v>
      </c>
      <c r="BU235" s="20">
        <f t="shared" si="1204"/>
        <v>0</v>
      </c>
      <c r="BV235" s="132"/>
      <c r="BW235" s="134">
        <f t="shared" si="1205"/>
        <v>0</v>
      </c>
      <c r="BX235" s="80">
        <f t="shared" si="1206"/>
        <v>0</v>
      </c>
      <c r="BY235" s="249" t="str">
        <f t="shared" si="1091"/>
        <v xml:space="preserve"> </v>
      </c>
      <c r="BZ235" s="135">
        <f t="shared" si="1207"/>
        <v>0</v>
      </c>
      <c r="CA235" s="20">
        <f t="shared" si="1208"/>
        <v>0</v>
      </c>
      <c r="CB235" s="21">
        <f t="shared" si="1209"/>
        <v>0</v>
      </c>
      <c r="CC235" s="131">
        <f t="shared" si="1160"/>
        <v>1</v>
      </c>
      <c r="CD235" s="20">
        <f t="shared" si="1210"/>
        <v>0</v>
      </c>
      <c r="CE235" s="132"/>
      <c r="CF235" s="20">
        <f t="shared" si="1211"/>
        <v>0</v>
      </c>
      <c r="CG235" s="133"/>
      <c r="CH235" s="131">
        <f t="shared" si="1212"/>
        <v>1</v>
      </c>
      <c r="CI235" s="20">
        <f t="shared" si="1213"/>
        <v>0</v>
      </c>
      <c r="CJ235" s="132"/>
      <c r="CK235" s="134">
        <f t="shared" si="1214"/>
        <v>0</v>
      </c>
      <c r="CL235" s="80">
        <f t="shared" si="1215"/>
        <v>0</v>
      </c>
      <c r="CM235" s="249" t="str">
        <f t="shared" si="1101"/>
        <v xml:space="preserve"> </v>
      </c>
      <c r="CN235" s="135">
        <f t="shared" si="1216"/>
        <v>0</v>
      </c>
      <c r="CO235" s="20">
        <f t="shared" si="1217"/>
        <v>0</v>
      </c>
      <c r="CP235" s="21">
        <f t="shared" si="1218"/>
        <v>0</v>
      </c>
      <c r="CQ235" s="131">
        <f t="shared" si="1161"/>
        <v>1</v>
      </c>
      <c r="CR235" s="20">
        <f t="shared" si="1219"/>
        <v>0</v>
      </c>
      <c r="CS235" s="132"/>
      <c r="CT235" s="20">
        <f t="shared" si="1220"/>
        <v>0</v>
      </c>
      <c r="CU235" s="133"/>
      <c r="CV235" s="131">
        <f t="shared" si="1221"/>
        <v>1</v>
      </c>
      <c r="CW235" s="20">
        <f t="shared" si="1222"/>
        <v>0</v>
      </c>
      <c r="CX235" s="132"/>
      <c r="CY235" s="134">
        <f t="shared" si="1223"/>
        <v>0</v>
      </c>
      <c r="CZ235" s="80">
        <f t="shared" si="1224"/>
        <v>0</v>
      </c>
      <c r="DA235" s="249" t="str">
        <f t="shared" si="1111"/>
        <v xml:space="preserve"> </v>
      </c>
      <c r="DB235" s="135">
        <f t="shared" si="1225"/>
        <v>0</v>
      </c>
      <c r="DC235" s="20">
        <f t="shared" si="1226"/>
        <v>0</v>
      </c>
      <c r="DD235" s="21">
        <f t="shared" si="1227"/>
        <v>0</v>
      </c>
      <c r="DE235" s="131">
        <f t="shared" si="1162"/>
        <v>1</v>
      </c>
      <c r="DF235" s="20">
        <f t="shared" si="1228"/>
        <v>0</v>
      </c>
      <c r="DG235" s="132"/>
      <c r="DH235" s="20">
        <f t="shared" si="1229"/>
        <v>0</v>
      </c>
      <c r="DI235" s="133"/>
      <c r="DJ235" s="131">
        <f t="shared" si="1230"/>
        <v>1</v>
      </c>
      <c r="DK235" s="20">
        <f t="shared" si="1231"/>
        <v>0</v>
      </c>
      <c r="DL235" s="132"/>
      <c r="DM235" s="134">
        <f t="shared" si="1232"/>
        <v>0</v>
      </c>
      <c r="DN235" s="80">
        <f t="shared" si="1233"/>
        <v>0</v>
      </c>
      <c r="DO235" s="249" t="str">
        <f t="shared" si="1121"/>
        <v xml:space="preserve"> </v>
      </c>
      <c r="DP235" s="135">
        <f t="shared" si="1234"/>
        <v>0</v>
      </c>
      <c r="DQ235" s="20">
        <f t="shared" si="1235"/>
        <v>0</v>
      </c>
      <c r="DR235" s="21">
        <f t="shared" si="1236"/>
        <v>0</v>
      </c>
      <c r="DS235" s="131">
        <f t="shared" si="1163"/>
        <v>1</v>
      </c>
      <c r="DT235" s="20">
        <f t="shared" si="1237"/>
        <v>0</v>
      </c>
      <c r="DU235" s="132"/>
      <c r="DV235" s="20">
        <f t="shared" si="1238"/>
        <v>0</v>
      </c>
      <c r="DW235" s="133"/>
      <c r="DX235" s="131">
        <f t="shared" si="1239"/>
        <v>1</v>
      </c>
      <c r="DY235" s="20">
        <f t="shared" si="1240"/>
        <v>0</v>
      </c>
      <c r="DZ235" s="132"/>
      <c r="EA235" s="134">
        <f t="shared" si="1241"/>
        <v>0</v>
      </c>
      <c r="EB235" s="80">
        <f t="shared" si="1242"/>
        <v>0</v>
      </c>
      <c r="EC235" s="249" t="str">
        <f t="shared" si="1131"/>
        <v xml:space="preserve"> </v>
      </c>
      <c r="ED235" s="135">
        <f t="shared" si="1243"/>
        <v>0</v>
      </c>
      <c r="EE235" s="20">
        <f t="shared" si="1244"/>
        <v>0</v>
      </c>
      <c r="EF235" s="21">
        <f t="shared" si="1245"/>
        <v>0</v>
      </c>
      <c r="EG235" s="131">
        <f t="shared" si="1164"/>
        <v>1</v>
      </c>
      <c r="EH235" s="20">
        <f t="shared" si="1246"/>
        <v>0</v>
      </c>
      <c r="EI235" s="132"/>
      <c r="EJ235" s="20">
        <f t="shared" si="1247"/>
        <v>0</v>
      </c>
      <c r="EK235" s="133"/>
      <c r="EL235" s="131">
        <f t="shared" si="1248"/>
        <v>1</v>
      </c>
      <c r="EM235" s="20">
        <f t="shared" si="1249"/>
        <v>0</v>
      </c>
      <c r="EN235" s="132"/>
      <c r="EO235" s="134">
        <f t="shared" si="1250"/>
        <v>0</v>
      </c>
      <c r="EP235" s="80">
        <f t="shared" si="1251"/>
        <v>0</v>
      </c>
      <c r="EQ235" s="249" t="str">
        <f t="shared" si="1141"/>
        <v xml:space="preserve"> </v>
      </c>
      <c r="ER235" s="135">
        <f t="shared" si="1252"/>
        <v>0</v>
      </c>
      <c r="ES235" s="20">
        <f t="shared" si="1253"/>
        <v>0</v>
      </c>
      <c r="ET235" s="21">
        <f t="shared" si="1254"/>
        <v>0</v>
      </c>
      <c r="EU235" s="131">
        <f t="shared" si="1165"/>
        <v>1</v>
      </c>
      <c r="EV235" s="20">
        <f t="shared" si="1255"/>
        <v>0</v>
      </c>
      <c r="EW235" s="132"/>
      <c r="EX235" s="20">
        <f t="shared" si="1256"/>
        <v>0</v>
      </c>
      <c r="EY235" s="133"/>
      <c r="EZ235" s="131">
        <f t="shared" si="1257"/>
        <v>1</v>
      </c>
      <c r="FA235" s="20">
        <f t="shared" si="1258"/>
        <v>0</v>
      </c>
      <c r="FB235" s="132"/>
      <c r="FC235" s="134">
        <f t="shared" si="1259"/>
        <v>0</v>
      </c>
      <c r="FD235" s="80">
        <f t="shared" si="1260"/>
        <v>0</v>
      </c>
      <c r="FE235" s="249" t="str">
        <f t="shared" si="1151"/>
        <v xml:space="preserve"> </v>
      </c>
      <c r="FO235" s="129" t="str">
        <f t="shared" si="1261"/>
        <v>C/III</v>
      </c>
    </row>
    <row r="236" spans="2:171" x14ac:dyDescent="0.25">
      <c r="B236" s="130" t="s">
        <v>377</v>
      </c>
      <c r="C236" s="121"/>
      <c r="D236" s="241"/>
      <c r="E236" s="416" t="str">
        <f>'Pályáztatási szakasz'!E237:F237</f>
        <v>Költségelem megnevezés…</v>
      </c>
      <c r="F236" s="416"/>
      <c r="G236" s="250">
        <f>'Pályáztatási szakasz'!G237</f>
        <v>0</v>
      </c>
      <c r="H236" s="251">
        <f>'Pályáztatási szakasz'!AT237</f>
        <v>0</v>
      </c>
      <c r="I236" s="20">
        <f>'Pályáztatási szakasz'!AW237</f>
        <v>0</v>
      </c>
      <c r="J236" s="67">
        <f t="shared" si="1155"/>
        <v>0</v>
      </c>
      <c r="K236" s="131">
        <f>'Pályáztatási szakasz'!AY237</f>
        <v>1</v>
      </c>
      <c r="L236" s="20">
        <f t="shared" si="1166"/>
        <v>0</v>
      </c>
      <c r="M236" s="132"/>
      <c r="N236" s="20">
        <f t="shared" si="1167"/>
        <v>0</v>
      </c>
      <c r="O236" s="133"/>
      <c r="P236" s="131">
        <f>'Pályáztatási szakasz'!BD237</f>
        <v>1</v>
      </c>
      <c r="Q236" s="20">
        <f t="shared" si="1168"/>
        <v>0</v>
      </c>
      <c r="R236" s="132"/>
      <c r="S236" s="184">
        <f t="shared" si="1169"/>
        <v>0</v>
      </c>
      <c r="T236" s="40">
        <f>'Pályáztatási szakasz'!W237</f>
        <v>0</v>
      </c>
      <c r="U236" s="249" t="str">
        <f t="shared" si="1170"/>
        <v xml:space="preserve"> </v>
      </c>
      <c r="V236" s="135">
        <f t="shared" si="1171"/>
        <v>0</v>
      </c>
      <c r="W236" s="20">
        <f t="shared" si="1172"/>
        <v>0</v>
      </c>
      <c r="X236" s="21">
        <f t="shared" si="1173"/>
        <v>0</v>
      </c>
      <c r="Y236" s="131">
        <f t="shared" si="1156"/>
        <v>1</v>
      </c>
      <c r="Z236" s="20">
        <f t="shared" si="1174"/>
        <v>0</v>
      </c>
      <c r="AA236" s="132"/>
      <c r="AB236" s="20">
        <f t="shared" si="1175"/>
        <v>0</v>
      </c>
      <c r="AC236" s="133"/>
      <c r="AD236" s="131">
        <f t="shared" si="1176"/>
        <v>1</v>
      </c>
      <c r="AE236" s="20">
        <f t="shared" si="1177"/>
        <v>0</v>
      </c>
      <c r="AF236" s="132"/>
      <c r="AG236" s="134">
        <f t="shared" si="1178"/>
        <v>0</v>
      </c>
      <c r="AH236" s="80">
        <f t="shared" si="1179"/>
        <v>0</v>
      </c>
      <c r="AI236" s="249" t="str">
        <f t="shared" si="1061"/>
        <v xml:space="preserve"> </v>
      </c>
      <c r="AJ236" s="135">
        <f t="shared" si="1180"/>
        <v>0</v>
      </c>
      <c r="AK236" s="20">
        <f t="shared" si="1181"/>
        <v>0</v>
      </c>
      <c r="AL236" s="21">
        <f t="shared" si="1182"/>
        <v>0</v>
      </c>
      <c r="AM236" s="131">
        <f t="shared" si="1157"/>
        <v>1</v>
      </c>
      <c r="AN236" s="20">
        <f t="shared" si="1183"/>
        <v>0</v>
      </c>
      <c r="AO236" s="132"/>
      <c r="AP236" s="20">
        <f t="shared" si="1184"/>
        <v>0</v>
      </c>
      <c r="AQ236" s="133"/>
      <c r="AR236" s="131">
        <f t="shared" si="1185"/>
        <v>1</v>
      </c>
      <c r="AS236" s="20">
        <f t="shared" si="1186"/>
        <v>0</v>
      </c>
      <c r="AT236" s="132"/>
      <c r="AU236" s="134">
        <f t="shared" si="1187"/>
        <v>0</v>
      </c>
      <c r="AV236" s="80">
        <f t="shared" si="1188"/>
        <v>0</v>
      </c>
      <c r="AW236" s="249" t="str">
        <f t="shared" si="1071"/>
        <v xml:space="preserve"> </v>
      </c>
      <c r="AX236" s="135">
        <f t="shared" si="1189"/>
        <v>0</v>
      </c>
      <c r="AY236" s="20">
        <f t="shared" si="1190"/>
        <v>0</v>
      </c>
      <c r="AZ236" s="21">
        <f t="shared" si="1191"/>
        <v>0</v>
      </c>
      <c r="BA236" s="131">
        <f t="shared" si="1158"/>
        <v>1</v>
      </c>
      <c r="BB236" s="20">
        <f t="shared" si="1192"/>
        <v>0</v>
      </c>
      <c r="BC236" s="132"/>
      <c r="BD236" s="20">
        <f t="shared" si="1193"/>
        <v>0</v>
      </c>
      <c r="BE236" s="133"/>
      <c r="BF236" s="131">
        <f t="shared" si="1194"/>
        <v>1</v>
      </c>
      <c r="BG236" s="20">
        <f t="shared" si="1195"/>
        <v>0</v>
      </c>
      <c r="BH236" s="132"/>
      <c r="BI236" s="134">
        <f t="shared" si="1196"/>
        <v>0</v>
      </c>
      <c r="BJ236" s="80">
        <f t="shared" si="1197"/>
        <v>0</v>
      </c>
      <c r="BK236" s="249" t="str">
        <f t="shared" si="1081"/>
        <v xml:space="preserve"> </v>
      </c>
      <c r="BL236" s="135">
        <f t="shared" si="1198"/>
        <v>0</v>
      </c>
      <c r="BM236" s="20">
        <f t="shared" si="1199"/>
        <v>0</v>
      </c>
      <c r="BN236" s="21">
        <f t="shared" si="1200"/>
        <v>0</v>
      </c>
      <c r="BO236" s="131">
        <f t="shared" si="1159"/>
        <v>1</v>
      </c>
      <c r="BP236" s="20">
        <f t="shared" si="1201"/>
        <v>0</v>
      </c>
      <c r="BQ236" s="132"/>
      <c r="BR236" s="20">
        <f t="shared" si="1202"/>
        <v>0</v>
      </c>
      <c r="BS236" s="133"/>
      <c r="BT236" s="131">
        <f t="shared" si="1203"/>
        <v>1</v>
      </c>
      <c r="BU236" s="20">
        <f t="shared" si="1204"/>
        <v>0</v>
      </c>
      <c r="BV236" s="132"/>
      <c r="BW236" s="134">
        <f t="shared" si="1205"/>
        <v>0</v>
      </c>
      <c r="BX236" s="80">
        <f t="shared" si="1206"/>
        <v>0</v>
      </c>
      <c r="BY236" s="249" t="str">
        <f t="shared" si="1091"/>
        <v xml:space="preserve"> </v>
      </c>
      <c r="BZ236" s="135">
        <f t="shared" si="1207"/>
        <v>0</v>
      </c>
      <c r="CA236" s="20">
        <f t="shared" si="1208"/>
        <v>0</v>
      </c>
      <c r="CB236" s="21">
        <f t="shared" si="1209"/>
        <v>0</v>
      </c>
      <c r="CC236" s="131">
        <f t="shared" si="1160"/>
        <v>1</v>
      </c>
      <c r="CD236" s="20">
        <f t="shared" si="1210"/>
        <v>0</v>
      </c>
      <c r="CE236" s="132"/>
      <c r="CF236" s="20">
        <f t="shared" si="1211"/>
        <v>0</v>
      </c>
      <c r="CG236" s="133"/>
      <c r="CH236" s="131">
        <f t="shared" si="1212"/>
        <v>1</v>
      </c>
      <c r="CI236" s="20">
        <f t="shared" si="1213"/>
        <v>0</v>
      </c>
      <c r="CJ236" s="132"/>
      <c r="CK236" s="134">
        <f t="shared" si="1214"/>
        <v>0</v>
      </c>
      <c r="CL236" s="80">
        <f t="shared" si="1215"/>
        <v>0</v>
      </c>
      <c r="CM236" s="249" t="str">
        <f t="shared" si="1101"/>
        <v xml:space="preserve"> </v>
      </c>
      <c r="CN236" s="135">
        <f t="shared" si="1216"/>
        <v>0</v>
      </c>
      <c r="CO236" s="20">
        <f t="shared" si="1217"/>
        <v>0</v>
      </c>
      <c r="CP236" s="21">
        <f t="shared" si="1218"/>
        <v>0</v>
      </c>
      <c r="CQ236" s="131">
        <f t="shared" si="1161"/>
        <v>1</v>
      </c>
      <c r="CR236" s="20">
        <f t="shared" si="1219"/>
        <v>0</v>
      </c>
      <c r="CS236" s="132"/>
      <c r="CT236" s="20">
        <f t="shared" si="1220"/>
        <v>0</v>
      </c>
      <c r="CU236" s="133"/>
      <c r="CV236" s="131">
        <f t="shared" si="1221"/>
        <v>1</v>
      </c>
      <c r="CW236" s="20">
        <f t="shared" si="1222"/>
        <v>0</v>
      </c>
      <c r="CX236" s="132"/>
      <c r="CY236" s="134">
        <f t="shared" si="1223"/>
        <v>0</v>
      </c>
      <c r="CZ236" s="80">
        <f t="shared" si="1224"/>
        <v>0</v>
      </c>
      <c r="DA236" s="249" t="str">
        <f t="shared" si="1111"/>
        <v xml:space="preserve"> </v>
      </c>
      <c r="DB236" s="135">
        <f t="shared" si="1225"/>
        <v>0</v>
      </c>
      <c r="DC236" s="20">
        <f t="shared" si="1226"/>
        <v>0</v>
      </c>
      <c r="DD236" s="21">
        <f t="shared" si="1227"/>
        <v>0</v>
      </c>
      <c r="DE236" s="131">
        <f t="shared" si="1162"/>
        <v>1</v>
      </c>
      <c r="DF236" s="20">
        <f t="shared" si="1228"/>
        <v>0</v>
      </c>
      <c r="DG236" s="132"/>
      <c r="DH236" s="20">
        <f t="shared" si="1229"/>
        <v>0</v>
      </c>
      <c r="DI236" s="133"/>
      <c r="DJ236" s="131">
        <f t="shared" si="1230"/>
        <v>1</v>
      </c>
      <c r="DK236" s="20">
        <f t="shared" si="1231"/>
        <v>0</v>
      </c>
      <c r="DL236" s="132"/>
      <c r="DM236" s="134">
        <f t="shared" si="1232"/>
        <v>0</v>
      </c>
      <c r="DN236" s="80">
        <f t="shared" si="1233"/>
        <v>0</v>
      </c>
      <c r="DO236" s="249" t="str">
        <f t="shared" si="1121"/>
        <v xml:space="preserve"> </v>
      </c>
      <c r="DP236" s="135">
        <f t="shared" si="1234"/>
        <v>0</v>
      </c>
      <c r="DQ236" s="20">
        <f t="shared" si="1235"/>
        <v>0</v>
      </c>
      <c r="DR236" s="21">
        <f t="shared" si="1236"/>
        <v>0</v>
      </c>
      <c r="DS236" s="131">
        <f t="shared" si="1163"/>
        <v>1</v>
      </c>
      <c r="DT236" s="20">
        <f t="shared" si="1237"/>
        <v>0</v>
      </c>
      <c r="DU236" s="132"/>
      <c r="DV236" s="20">
        <f t="shared" si="1238"/>
        <v>0</v>
      </c>
      <c r="DW236" s="133"/>
      <c r="DX236" s="131">
        <f t="shared" si="1239"/>
        <v>1</v>
      </c>
      <c r="DY236" s="20">
        <f t="shared" si="1240"/>
        <v>0</v>
      </c>
      <c r="DZ236" s="132"/>
      <c r="EA236" s="134">
        <f t="shared" si="1241"/>
        <v>0</v>
      </c>
      <c r="EB236" s="80">
        <f t="shared" si="1242"/>
        <v>0</v>
      </c>
      <c r="EC236" s="249" t="str">
        <f t="shared" si="1131"/>
        <v xml:space="preserve"> </v>
      </c>
      <c r="ED236" s="135">
        <f t="shared" si="1243"/>
        <v>0</v>
      </c>
      <c r="EE236" s="20">
        <f t="shared" si="1244"/>
        <v>0</v>
      </c>
      <c r="EF236" s="21">
        <f t="shared" si="1245"/>
        <v>0</v>
      </c>
      <c r="EG236" s="131">
        <f t="shared" si="1164"/>
        <v>1</v>
      </c>
      <c r="EH236" s="20">
        <f t="shared" si="1246"/>
        <v>0</v>
      </c>
      <c r="EI236" s="132"/>
      <c r="EJ236" s="20">
        <f t="shared" si="1247"/>
        <v>0</v>
      </c>
      <c r="EK236" s="133"/>
      <c r="EL236" s="131">
        <f t="shared" si="1248"/>
        <v>1</v>
      </c>
      <c r="EM236" s="20">
        <f t="shared" si="1249"/>
        <v>0</v>
      </c>
      <c r="EN236" s="132"/>
      <c r="EO236" s="134">
        <f t="shared" si="1250"/>
        <v>0</v>
      </c>
      <c r="EP236" s="80">
        <f t="shared" si="1251"/>
        <v>0</v>
      </c>
      <c r="EQ236" s="249" t="str">
        <f t="shared" si="1141"/>
        <v xml:space="preserve"> </v>
      </c>
      <c r="ER236" s="135">
        <f t="shared" si="1252"/>
        <v>0</v>
      </c>
      <c r="ES236" s="20">
        <f t="shared" si="1253"/>
        <v>0</v>
      </c>
      <c r="ET236" s="21">
        <f t="shared" si="1254"/>
        <v>0</v>
      </c>
      <c r="EU236" s="131">
        <f t="shared" si="1165"/>
        <v>1</v>
      </c>
      <c r="EV236" s="20">
        <f t="shared" si="1255"/>
        <v>0</v>
      </c>
      <c r="EW236" s="132"/>
      <c r="EX236" s="20">
        <f t="shared" si="1256"/>
        <v>0</v>
      </c>
      <c r="EY236" s="133"/>
      <c r="EZ236" s="131">
        <f t="shared" si="1257"/>
        <v>1</v>
      </c>
      <c r="FA236" s="20">
        <f t="shared" si="1258"/>
        <v>0</v>
      </c>
      <c r="FB236" s="132"/>
      <c r="FC236" s="134">
        <f t="shared" si="1259"/>
        <v>0</v>
      </c>
      <c r="FD236" s="80">
        <f t="shared" si="1260"/>
        <v>0</v>
      </c>
      <c r="FE236" s="249" t="str">
        <f t="shared" si="1151"/>
        <v xml:space="preserve"> </v>
      </c>
      <c r="FO236" s="129" t="str">
        <f t="shared" si="1261"/>
        <v>C/III</v>
      </c>
    </row>
    <row r="237" spans="2:171" x14ac:dyDescent="0.25">
      <c r="B237" s="130" t="s">
        <v>378</v>
      </c>
      <c r="C237" s="121"/>
      <c r="D237" s="241"/>
      <c r="E237" s="416" t="str">
        <f>'Pályáztatási szakasz'!E238:F238</f>
        <v>Költségelem megnevezés…</v>
      </c>
      <c r="F237" s="416"/>
      <c r="G237" s="250">
        <f>'Pályáztatási szakasz'!G238</f>
        <v>0</v>
      </c>
      <c r="H237" s="251">
        <f>'Pályáztatási szakasz'!AT238</f>
        <v>0</v>
      </c>
      <c r="I237" s="20">
        <f>'Pályáztatási szakasz'!AW238</f>
        <v>0</v>
      </c>
      <c r="J237" s="67">
        <f t="shared" si="1155"/>
        <v>0</v>
      </c>
      <c r="K237" s="131">
        <f>'Pályáztatási szakasz'!AY238</f>
        <v>1</v>
      </c>
      <c r="L237" s="20">
        <f t="shared" si="1166"/>
        <v>0</v>
      </c>
      <c r="M237" s="132"/>
      <c r="N237" s="20">
        <f t="shared" si="1167"/>
        <v>0</v>
      </c>
      <c r="O237" s="133"/>
      <c r="P237" s="131">
        <f>'Pályáztatási szakasz'!BD238</f>
        <v>1</v>
      </c>
      <c r="Q237" s="20">
        <f t="shared" si="1168"/>
        <v>0</v>
      </c>
      <c r="R237" s="132"/>
      <c r="S237" s="184">
        <f t="shared" si="1169"/>
        <v>0</v>
      </c>
      <c r="T237" s="40">
        <f>'Pályáztatási szakasz'!W238</f>
        <v>0</v>
      </c>
      <c r="U237" s="249" t="str">
        <f t="shared" si="1170"/>
        <v xml:space="preserve"> </v>
      </c>
      <c r="V237" s="135">
        <f t="shared" si="1171"/>
        <v>0</v>
      </c>
      <c r="W237" s="20">
        <f t="shared" si="1172"/>
        <v>0</v>
      </c>
      <c r="X237" s="21">
        <f t="shared" si="1173"/>
        <v>0</v>
      </c>
      <c r="Y237" s="131">
        <f t="shared" si="1156"/>
        <v>1</v>
      </c>
      <c r="Z237" s="20">
        <f t="shared" si="1174"/>
        <v>0</v>
      </c>
      <c r="AA237" s="132"/>
      <c r="AB237" s="20">
        <f t="shared" si="1175"/>
        <v>0</v>
      </c>
      <c r="AC237" s="133"/>
      <c r="AD237" s="131">
        <f t="shared" si="1176"/>
        <v>1</v>
      </c>
      <c r="AE237" s="20">
        <f t="shared" si="1177"/>
        <v>0</v>
      </c>
      <c r="AF237" s="132"/>
      <c r="AG237" s="134">
        <f t="shared" si="1178"/>
        <v>0</v>
      </c>
      <c r="AH237" s="80">
        <f t="shared" si="1179"/>
        <v>0</v>
      </c>
      <c r="AI237" s="249" t="str">
        <f t="shared" si="1061"/>
        <v xml:space="preserve"> </v>
      </c>
      <c r="AJ237" s="135">
        <f t="shared" si="1180"/>
        <v>0</v>
      </c>
      <c r="AK237" s="20">
        <f t="shared" si="1181"/>
        <v>0</v>
      </c>
      <c r="AL237" s="21">
        <f t="shared" si="1182"/>
        <v>0</v>
      </c>
      <c r="AM237" s="131">
        <f t="shared" si="1157"/>
        <v>1</v>
      </c>
      <c r="AN237" s="20">
        <f t="shared" si="1183"/>
        <v>0</v>
      </c>
      <c r="AO237" s="132"/>
      <c r="AP237" s="20">
        <f t="shared" si="1184"/>
        <v>0</v>
      </c>
      <c r="AQ237" s="133"/>
      <c r="AR237" s="131">
        <f t="shared" si="1185"/>
        <v>1</v>
      </c>
      <c r="AS237" s="20">
        <f t="shared" si="1186"/>
        <v>0</v>
      </c>
      <c r="AT237" s="132"/>
      <c r="AU237" s="134">
        <f t="shared" si="1187"/>
        <v>0</v>
      </c>
      <c r="AV237" s="80">
        <f t="shared" si="1188"/>
        <v>0</v>
      </c>
      <c r="AW237" s="249" t="str">
        <f t="shared" si="1071"/>
        <v xml:space="preserve"> </v>
      </c>
      <c r="AX237" s="135">
        <f t="shared" si="1189"/>
        <v>0</v>
      </c>
      <c r="AY237" s="20">
        <f t="shared" si="1190"/>
        <v>0</v>
      </c>
      <c r="AZ237" s="21">
        <f t="shared" si="1191"/>
        <v>0</v>
      </c>
      <c r="BA237" s="131">
        <f t="shared" si="1158"/>
        <v>1</v>
      </c>
      <c r="BB237" s="20">
        <f t="shared" si="1192"/>
        <v>0</v>
      </c>
      <c r="BC237" s="132"/>
      <c r="BD237" s="20">
        <f t="shared" si="1193"/>
        <v>0</v>
      </c>
      <c r="BE237" s="133"/>
      <c r="BF237" s="131">
        <f t="shared" si="1194"/>
        <v>1</v>
      </c>
      <c r="BG237" s="20">
        <f t="shared" si="1195"/>
        <v>0</v>
      </c>
      <c r="BH237" s="132"/>
      <c r="BI237" s="134">
        <f t="shared" si="1196"/>
        <v>0</v>
      </c>
      <c r="BJ237" s="80">
        <f t="shared" si="1197"/>
        <v>0</v>
      </c>
      <c r="BK237" s="249" t="str">
        <f t="shared" si="1081"/>
        <v xml:space="preserve"> </v>
      </c>
      <c r="BL237" s="135">
        <f t="shared" si="1198"/>
        <v>0</v>
      </c>
      <c r="BM237" s="20">
        <f t="shared" si="1199"/>
        <v>0</v>
      </c>
      <c r="BN237" s="21">
        <f t="shared" si="1200"/>
        <v>0</v>
      </c>
      <c r="BO237" s="131">
        <f t="shared" si="1159"/>
        <v>1</v>
      </c>
      <c r="BP237" s="20">
        <f t="shared" si="1201"/>
        <v>0</v>
      </c>
      <c r="BQ237" s="132"/>
      <c r="BR237" s="20">
        <f t="shared" si="1202"/>
        <v>0</v>
      </c>
      <c r="BS237" s="133"/>
      <c r="BT237" s="131">
        <f t="shared" si="1203"/>
        <v>1</v>
      </c>
      <c r="BU237" s="20">
        <f t="shared" si="1204"/>
        <v>0</v>
      </c>
      <c r="BV237" s="132"/>
      <c r="BW237" s="134">
        <f t="shared" si="1205"/>
        <v>0</v>
      </c>
      <c r="BX237" s="80">
        <f t="shared" si="1206"/>
        <v>0</v>
      </c>
      <c r="BY237" s="249" t="str">
        <f t="shared" si="1091"/>
        <v xml:space="preserve"> </v>
      </c>
      <c r="BZ237" s="135">
        <f t="shared" si="1207"/>
        <v>0</v>
      </c>
      <c r="CA237" s="20">
        <f t="shared" si="1208"/>
        <v>0</v>
      </c>
      <c r="CB237" s="21">
        <f t="shared" si="1209"/>
        <v>0</v>
      </c>
      <c r="CC237" s="131">
        <f t="shared" si="1160"/>
        <v>1</v>
      </c>
      <c r="CD237" s="20">
        <f t="shared" si="1210"/>
        <v>0</v>
      </c>
      <c r="CE237" s="132"/>
      <c r="CF237" s="20">
        <f t="shared" si="1211"/>
        <v>0</v>
      </c>
      <c r="CG237" s="133"/>
      <c r="CH237" s="131">
        <f t="shared" si="1212"/>
        <v>1</v>
      </c>
      <c r="CI237" s="20">
        <f t="shared" si="1213"/>
        <v>0</v>
      </c>
      <c r="CJ237" s="132"/>
      <c r="CK237" s="134">
        <f t="shared" si="1214"/>
        <v>0</v>
      </c>
      <c r="CL237" s="80">
        <f t="shared" si="1215"/>
        <v>0</v>
      </c>
      <c r="CM237" s="249" t="str">
        <f t="shared" si="1101"/>
        <v xml:space="preserve"> </v>
      </c>
      <c r="CN237" s="135">
        <f t="shared" si="1216"/>
        <v>0</v>
      </c>
      <c r="CO237" s="20">
        <f t="shared" si="1217"/>
        <v>0</v>
      </c>
      <c r="CP237" s="21">
        <f t="shared" si="1218"/>
        <v>0</v>
      </c>
      <c r="CQ237" s="131">
        <f t="shared" si="1161"/>
        <v>1</v>
      </c>
      <c r="CR237" s="20">
        <f t="shared" si="1219"/>
        <v>0</v>
      </c>
      <c r="CS237" s="132"/>
      <c r="CT237" s="20">
        <f t="shared" si="1220"/>
        <v>0</v>
      </c>
      <c r="CU237" s="133"/>
      <c r="CV237" s="131">
        <f t="shared" si="1221"/>
        <v>1</v>
      </c>
      <c r="CW237" s="20">
        <f t="shared" si="1222"/>
        <v>0</v>
      </c>
      <c r="CX237" s="132"/>
      <c r="CY237" s="134">
        <f t="shared" si="1223"/>
        <v>0</v>
      </c>
      <c r="CZ237" s="80">
        <f t="shared" si="1224"/>
        <v>0</v>
      </c>
      <c r="DA237" s="249" t="str">
        <f t="shared" si="1111"/>
        <v xml:space="preserve"> </v>
      </c>
      <c r="DB237" s="135">
        <f t="shared" si="1225"/>
        <v>0</v>
      </c>
      <c r="DC237" s="20">
        <f t="shared" si="1226"/>
        <v>0</v>
      </c>
      <c r="DD237" s="21">
        <f t="shared" si="1227"/>
        <v>0</v>
      </c>
      <c r="DE237" s="131">
        <f t="shared" si="1162"/>
        <v>1</v>
      </c>
      <c r="DF237" s="20">
        <f t="shared" si="1228"/>
        <v>0</v>
      </c>
      <c r="DG237" s="132"/>
      <c r="DH237" s="20">
        <f t="shared" si="1229"/>
        <v>0</v>
      </c>
      <c r="DI237" s="133"/>
      <c r="DJ237" s="131">
        <f t="shared" si="1230"/>
        <v>1</v>
      </c>
      <c r="DK237" s="20">
        <f t="shared" si="1231"/>
        <v>0</v>
      </c>
      <c r="DL237" s="132"/>
      <c r="DM237" s="134">
        <f t="shared" si="1232"/>
        <v>0</v>
      </c>
      <c r="DN237" s="80">
        <f t="shared" si="1233"/>
        <v>0</v>
      </c>
      <c r="DO237" s="249" t="str">
        <f t="shared" si="1121"/>
        <v xml:space="preserve"> </v>
      </c>
      <c r="DP237" s="135">
        <f t="shared" si="1234"/>
        <v>0</v>
      </c>
      <c r="DQ237" s="20">
        <f t="shared" si="1235"/>
        <v>0</v>
      </c>
      <c r="DR237" s="21">
        <f t="shared" si="1236"/>
        <v>0</v>
      </c>
      <c r="DS237" s="131">
        <f t="shared" si="1163"/>
        <v>1</v>
      </c>
      <c r="DT237" s="20">
        <f t="shared" si="1237"/>
        <v>0</v>
      </c>
      <c r="DU237" s="132"/>
      <c r="DV237" s="20">
        <f t="shared" si="1238"/>
        <v>0</v>
      </c>
      <c r="DW237" s="133"/>
      <c r="DX237" s="131">
        <f t="shared" si="1239"/>
        <v>1</v>
      </c>
      <c r="DY237" s="20">
        <f t="shared" si="1240"/>
        <v>0</v>
      </c>
      <c r="DZ237" s="132"/>
      <c r="EA237" s="134">
        <f t="shared" si="1241"/>
        <v>0</v>
      </c>
      <c r="EB237" s="80">
        <f t="shared" si="1242"/>
        <v>0</v>
      </c>
      <c r="EC237" s="249" t="str">
        <f t="shared" si="1131"/>
        <v xml:space="preserve"> </v>
      </c>
      <c r="ED237" s="135">
        <f t="shared" si="1243"/>
        <v>0</v>
      </c>
      <c r="EE237" s="20">
        <f t="shared" si="1244"/>
        <v>0</v>
      </c>
      <c r="EF237" s="21">
        <f t="shared" si="1245"/>
        <v>0</v>
      </c>
      <c r="EG237" s="131">
        <f t="shared" si="1164"/>
        <v>1</v>
      </c>
      <c r="EH237" s="20">
        <f t="shared" si="1246"/>
        <v>0</v>
      </c>
      <c r="EI237" s="132"/>
      <c r="EJ237" s="20">
        <f t="shared" si="1247"/>
        <v>0</v>
      </c>
      <c r="EK237" s="133"/>
      <c r="EL237" s="131">
        <f t="shared" si="1248"/>
        <v>1</v>
      </c>
      <c r="EM237" s="20">
        <f t="shared" si="1249"/>
        <v>0</v>
      </c>
      <c r="EN237" s="132"/>
      <c r="EO237" s="134">
        <f t="shared" si="1250"/>
        <v>0</v>
      </c>
      <c r="EP237" s="80">
        <f t="shared" si="1251"/>
        <v>0</v>
      </c>
      <c r="EQ237" s="249" t="str">
        <f t="shared" si="1141"/>
        <v xml:space="preserve"> </v>
      </c>
      <c r="ER237" s="135">
        <f t="shared" si="1252"/>
        <v>0</v>
      </c>
      <c r="ES237" s="20">
        <f t="shared" si="1253"/>
        <v>0</v>
      </c>
      <c r="ET237" s="21">
        <f t="shared" si="1254"/>
        <v>0</v>
      </c>
      <c r="EU237" s="131">
        <f t="shared" si="1165"/>
        <v>1</v>
      </c>
      <c r="EV237" s="20">
        <f t="shared" si="1255"/>
        <v>0</v>
      </c>
      <c r="EW237" s="132"/>
      <c r="EX237" s="20">
        <f t="shared" si="1256"/>
        <v>0</v>
      </c>
      <c r="EY237" s="133"/>
      <c r="EZ237" s="131">
        <f t="shared" si="1257"/>
        <v>1</v>
      </c>
      <c r="FA237" s="20">
        <f t="shared" si="1258"/>
        <v>0</v>
      </c>
      <c r="FB237" s="132"/>
      <c r="FC237" s="134">
        <f t="shared" si="1259"/>
        <v>0</v>
      </c>
      <c r="FD237" s="80">
        <f t="shared" si="1260"/>
        <v>0</v>
      </c>
      <c r="FE237" s="249" t="str">
        <f t="shared" si="1151"/>
        <v xml:space="preserve"> </v>
      </c>
      <c r="FO237" s="129" t="str">
        <f t="shared" si="1261"/>
        <v>C/III</v>
      </c>
    </row>
    <row r="238" spans="2:171" x14ac:dyDescent="0.25">
      <c r="B238" s="130" t="s">
        <v>379</v>
      </c>
      <c r="C238" s="121"/>
      <c r="D238" s="241"/>
      <c r="E238" s="416" t="str">
        <f>'Pályáztatási szakasz'!E239:F239</f>
        <v>Költségelem megnevezés…</v>
      </c>
      <c r="F238" s="416"/>
      <c r="G238" s="250">
        <f>'Pályáztatási szakasz'!G239</f>
        <v>0</v>
      </c>
      <c r="H238" s="251">
        <f>'Pályáztatási szakasz'!AT239</f>
        <v>0</v>
      </c>
      <c r="I238" s="20">
        <f>'Pályáztatási szakasz'!AW239</f>
        <v>0</v>
      </c>
      <c r="J238" s="67">
        <f t="shared" si="1155"/>
        <v>0</v>
      </c>
      <c r="K238" s="131">
        <f>'Pályáztatási szakasz'!AY239</f>
        <v>1</v>
      </c>
      <c r="L238" s="20">
        <f t="shared" si="1166"/>
        <v>0</v>
      </c>
      <c r="M238" s="132"/>
      <c r="N238" s="20">
        <f t="shared" si="1167"/>
        <v>0</v>
      </c>
      <c r="O238" s="133"/>
      <c r="P238" s="131">
        <f>'Pályáztatási szakasz'!BD239</f>
        <v>1</v>
      </c>
      <c r="Q238" s="20">
        <f t="shared" si="1168"/>
        <v>0</v>
      </c>
      <c r="R238" s="132"/>
      <c r="S238" s="184">
        <f t="shared" si="1169"/>
        <v>0</v>
      </c>
      <c r="T238" s="40">
        <f>'Pályáztatási szakasz'!W239</f>
        <v>0</v>
      </c>
      <c r="U238" s="249" t="str">
        <f t="shared" si="1170"/>
        <v xml:space="preserve"> </v>
      </c>
      <c r="V238" s="135">
        <f t="shared" si="1171"/>
        <v>0</v>
      </c>
      <c r="W238" s="20">
        <f t="shared" si="1172"/>
        <v>0</v>
      </c>
      <c r="X238" s="21">
        <f t="shared" si="1173"/>
        <v>0</v>
      </c>
      <c r="Y238" s="131">
        <f t="shared" si="1156"/>
        <v>1</v>
      </c>
      <c r="Z238" s="20">
        <f t="shared" si="1174"/>
        <v>0</v>
      </c>
      <c r="AA238" s="132"/>
      <c r="AB238" s="20">
        <f t="shared" si="1175"/>
        <v>0</v>
      </c>
      <c r="AC238" s="133"/>
      <c r="AD238" s="131">
        <f t="shared" si="1176"/>
        <v>1</v>
      </c>
      <c r="AE238" s="20">
        <f t="shared" si="1177"/>
        <v>0</v>
      </c>
      <c r="AF238" s="132"/>
      <c r="AG238" s="134">
        <f t="shared" si="1178"/>
        <v>0</v>
      </c>
      <c r="AH238" s="80">
        <f t="shared" si="1179"/>
        <v>0</v>
      </c>
      <c r="AI238" s="249" t="str">
        <f t="shared" si="1061"/>
        <v xml:space="preserve"> </v>
      </c>
      <c r="AJ238" s="135">
        <f t="shared" si="1180"/>
        <v>0</v>
      </c>
      <c r="AK238" s="20">
        <f t="shared" si="1181"/>
        <v>0</v>
      </c>
      <c r="AL238" s="21">
        <f t="shared" si="1182"/>
        <v>0</v>
      </c>
      <c r="AM238" s="131">
        <f t="shared" si="1157"/>
        <v>1</v>
      </c>
      <c r="AN238" s="20">
        <f t="shared" si="1183"/>
        <v>0</v>
      </c>
      <c r="AO238" s="132"/>
      <c r="AP238" s="20">
        <f t="shared" si="1184"/>
        <v>0</v>
      </c>
      <c r="AQ238" s="133"/>
      <c r="AR238" s="131">
        <f t="shared" si="1185"/>
        <v>1</v>
      </c>
      <c r="AS238" s="20">
        <f t="shared" si="1186"/>
        <v>0</v>
      </c>
      <c r="AT238" s="132"/>
      <c r="AU238" s="134">
        <f t="shared" si="1187"/>
        <v>0</v>
      </c>
      <c r="AV238" s="80">
        <f t="shared" si="1188"/>
        <v>0</v>
      </c>
      <c r="AW238" s="249" t="str">
        <f t="shared" si="1071"/>
        <v xml:space="preserve"> </v>
      </c>
      <c r="AX238" s="135">
        <f t="shared" si="1189"/>
        <v>0</v>
      </c>
      <c r="AY238" s="20">
        <f t="shared" si="1190"/>
        <v>0</v>
      </c>
      <c r="AZ238" s="21">
        <f t="shared" si="1191"/>
        <v>0</v>
      </c>
      <c r="BA238" s="131">
        <f t="shared" si="1158"/>
        <v>1</v>
      </c>
      <c r="BB238" s="20">
        <f t="shared" si="1192"/>
        <v>0</v>
      </c>
      <c r="BC238" s="132"/>
      <c r="BD238" s="20">
        <f t="shared" si="1193"/>
        <v>0</v>
      </c>
      <c r="BE238" s="133"/>
      <c r="BF238" s="131">
        <f t="shared" si="1194"/>
        <v>1</v>
      </c>
      <c r="BG238" s="20">
        <f t="shared" si="1195"/>
        <v>0</v>
      </c>
      <c r="BH238" s="132"/>
      <c r="BI238" s="134">
        <f t="shared" si="1196"/>
        <v>0</v>
      </c>
      <c r="BJ238" s="80">
        <f t="shared" si="1197"/>
        <v>0</v>
      </c>
      <c r="BK238" s="249" t="str">
        <f t="shared" si="1081"/>
        <v xml:space="preserve"> </v>
      </c>
      <c r="BL238" s="135">
        <f t="shared" si="1198"/>
        <v>0</v>
      </c>
      <c r="BM238" s="20">
        <f t="shared" si="1199"/>
        <v>0</v>
      </c>
      <c r="BN238" s="21">
        <f t="shared" si="1200"/>
        <v>0</v>
      </c>
      <c r="BO238" s="131">
        <f t="shared" si="1159"/>
        <v>1</v>
      </c>
      <c r="BP238" s="20">
        <f t="shared" si="1201"/>
        <v>0</v>
      </c>
      <c r="BQ238" s="132"/>
      <c r="BR238" s="20">
        <f t="shared" si="1202"/>
        <v>0</v>
      </c>
      <c r="BS238" s="133"/>
      <c r="BT238" s="131">
        <f t="shared" si="1203"/>
        <v>1</v>
      </c>
      <c r="BU238" s="20">
        <f t="shared" si="1204"/>
        <v>0</v>
      </c>
      <c r="BV238" s="132"/>
      <c r="BW238" s="134">
        <f t="shared" si="1205"/>
        <v>0</v>
      </c>
      <c r="BX238" s="80">
        <f t="shared" si="1206"/>
        <v>0</v>
      </c>
      <c r="BY238" s="249" t="str">
        <f t="shared" si="1091"/>
        <v xml:space="preserve"> </v>
      </c>
      <c r="BZ238" s="135">
        <f t="shared" si="1207"/>
        <v>0</v>
      </c>
      <c r="CA238" s="20">
        <f t="shared" si="1208"/>
        <v>0</v>
      </c>
      <c r="CB238" s="21">
        <f t="shared" si="1209"/>
        <v>0</v>
      </c>
      <c r="CC238" s="131">
        <f t="shared" si="1160"/>
        <v>1</v>
      </c>
      <c r="CD238" s="20">
        <f t="shared" si="1210"/>
        <v>0</v>
      </c>
      <c r="CE238" s="132"/>
      <c r="CF238" s="20">
        <f t="shared" si="1211"/>
        <v>0</v>
      </c>
      <c r="CG238" s="133"/>
      <c r="CH238" s="131">
        <f t="shared" si="1212"/>
        <v>1</v>
      </c>
      <c r="CI238" s="20">
        <f t="shared" si="1213"/>
        <v>0</v>
      </c>
      <c r="CJ238" s="132"/>
      <c r="CK238" s="134">
        <f t="shared" si="1214"/>
        <v>0</v>
      </c>
      <c r="CL238" s="80">
        <f t="shared" si="1215"/>
        <v>0</v>
      </c>
      <c r="CM238" s="249" t="str">
        <f t="shared" si="1101"/>
        <v xml:space="preserve"> </v>
      </c>
      <c r="CN238" s="135">
        <f t="shared" si="1216"/>
        <v>0</v>
      </c>
      <c r="CO238" s="20">
        <f t="shared" si="1217"/>
        <v>0</v>
      </c>
      <c r="CP238" s="21">
        <f t="shared" si="1218"/>
        <v>0</v>
      </c>
      <c r="CQ238" s="131">
        <f t="shared" si="1161"/>
        <v>1</v>
      </c>
      <c r="CR238" s="20">
        <f t="shared" si="1219"/>
        <v>0</v>
      </c>
      <c r="CS238" s="132"/>
      <c r="CT238" s="20">
        <f t="shared" si="1220"/>
        <v>0</v>
      </c>
      <c r="CU238" s="133"/>
      <c r="CV238" s="131">
        <f t="shared" si="1221"/>
        <v>1</v>
      </c>
      <c r="CW238" s="20">
        <f t="shared" si="1222"/>
        <v>0</v>
      </c>
      <c r="CX238" s="132"/>
      <c r="CY238" s="134">
        <f t="shared" si="1223"/>
        <v>0</v>
      </c>
      <c r="CZ238" s="80">
        <f t="shared" si="1224"/>
        <v>0</v>
      </c>
      <c r="DA238" s="249" t="str">
        <f t="shared" si="1111"/>
        <v xml:space="preserve"> </v>
      </c>
      <c r="DB238" s="135">
        <f t="shared" si="1225"/>
        <v>0</v>
      </c>
      <c r="DC238" s="20">
        <f t="shared" si="1226"/>
        <v>0</v>
      </c>
      <c r="DD238" s="21">
        <f t="shared" si="1227"/>
        <v>0</v>
      </c>
      <c r="DE238" s="131">
        <f t="shared" si="1162"/>
        <v>1</v>
      </c>
      <c r="DF238" s="20">
        <f t="shared" si="1228"/>
        <v>0</v>
      </c>
      <c r="DG238" s="132"/>
      <c r="DH238" s="20">
        <f t="shared" si="1229"/>
        <v>0</v>
      </c>
      <c r="DI238" s="133"/>
      <c r="DJ238" s="131">
        <f t="shared" si="1230"/>
        <v>1</v>
      </c>
      <c r="DK238" s="20">
        <f t="shared" si="1231"/>
        <v>0</v>
      </c>
      <c r="DL238" s="132"/>
      <c r="DM238" s="134">
        <f t="shared" si="1232"/>
        <v>0</v>
      </c>
      <c r="DN238" s="80">
        <f t="shared" si="1233"/>
        <v>0</v>
      </c>
      <c r="DO238" s="249" t="str">
        <f t="shared" si="1121"/>
        <v xml:space="preserve"> </v>
      </c>
      <c r="DP238" s="135">
        <f t="shared" si="1234"/>
        <v>0</v>
      </c>
      <c r="DQ238" s="20">
        <f t="shared" si="1235"/>
        <v>0</v>
      </c>
      <c r="DR238" s="21">
        <f t="shared" si="1236"/>
        <v>0</v>
      </c>
      <c r="DS238" s="131">
        <f t="shared" si="1163"/>
        <v>1</v>
      </c>
      <c r="DT238" s="20">
        <f t="shared" si="1237"/>
        <v>0</v>
      </c>
      <c r="DU238" s="132"/>
      <c r="DV238" s="20">
        <f t="shared" si="1238"/>
        <v>0</v>
      </c>
      <c r="DW238" s="133"/>
      <c r="DX238" s="131">
        <f t="shared" si="1239"/>
        <v>1</v>
      </c>
      <c r="DY238" s="20">
        <f t="shared" si="1240"/>
        <v>0</v>
      </c>
      <c r="DZ238" s="132"/>
      <c r="EA238" s="134">
        <f t="shared" si="1241"/>
        <v>0</v>
      </c>
      <c r="EB238" s="80">
        <f t="shared" si="1242"/>
        <v>0</v>
      </c>
      <c r="EC238" s="249" t="str">
        <f t="shared" si="1131"/>
        <v xml:space="preserve"> </v>
      </c>
      <c r="ED238" s="135">
        <f t="shared" si="1243"/>
        <v>0</v>
      </c>
      <c r="EE238" s="20">
        <f t="shared" si="1244"/>
        <v>0</v>
      </c>
      <c r="EF238" s="21">
        <f t="shared" si="1245"/>
        <v>0</v>
      </c>
      <c r="EG238" s="131">
        <f t="shared" si="1164"/>
        <v>1</v>
      </c>
      <c r="EH238" s="20">
        <f t="shared" si="1246"/>
        <v>0</v>
      </c>
      <c r="EI238" s="132"/>
      <c r="EJ238" s="20">
        <f t="shared" si="1247"/>
        <v>0</v>
      </c>
      <c r="EK238" s="133"/>
      <c r="EL238" s="131">
        <f t="shared" si="1248"/>
        <v>1</v>
      </c>
      <c r="EM238" s="20">
        <f t="shared" si="1249"/>
        <v>0</v>
      </c>
      <c r="EN238" s="132"/>
      <c r="EO238" s="134">
        <f t="shared" si="1250"/>
        <v>0</v>
      </c>
      <c r="EP238" s="80">
        <f t="shared" si="1251"/>
        <v>0</v>
      </c>
      <c r="EQ238" s="249" t="str">
        <f t="shared" si="1141"/>
        <v xml:space="preserve"> </v>
      </c>
      <c r="ER238" s="135">
        <f t="shared" si="1252"/>
        <v>0</v>
      </c>
      <c r="ES238" s="20">
        <f t="shared" si="1253"/>
        <v>0</v>
      </c>
      <c r="ET238" s="21">
        <f t="shared" si="1254"/>
        <v>0</v>
      </c>
      <c r="EU238" s="131">
        <f t="shared" si="1165"/>
        <v>1</v>
      </c>
      <c r="EV238" s="20">
        <f t="shared" si="1255"/>
        <v>0</v>
      </c>
      <c r="EW238" s="132"/>
      <c r="EX238" s="20">
        <f t="shared" si="1256"/>
        <v>0</v>
      </c>
      <c r="EY238" s="133"/>
      <c r="EZ238" s="131">
        <f t="shared" si="1257"/>
        <v>1</v>
      </c>
      <c r="FA238" s="20">
        <f t="shared" si="1258"/>
        <v>0</v>
      </c>
      <c r="FB238" s="132"/>
      <c r="FC238" s="134">
        <f t="shared" si="1259"/>
        <v>0</v>
      </c>
      <c r="FD238" s="80">
        <f t="shared" si="1260"/>
        <v>0</v>
      </c>
      <c r="FE238" s="249" t="str">
        <f t="shared" si="1151"/>
        <v xml:space="preserve"> </v>
      </c>
      <c r="FO238" s="129" t="str">
        <f t="shared" si="1261"/>
        <v>C/III</v>
      </c>
    </row>
    <row r="239" spans="2:171" x14ac:dyDescent="0.25">
      <c r="B239" s="130" t="s">
        <v>380</v>
      </c>
      <c r="C239" s="121"/>
      <c r="D239" s="241"/>
      <c r="E239" s="416" t="str">
        <f>'Pályáztatási szakasz'!E240:F240</f>
        <v>Költségelem megnevezés…</v>
      </c>
      <c r="F239" s="416"/>
      <c r="G239" s="250">
        <f>'Pályáztatási szakasz'!G240</f>
        <v>0</v>
      </c>
      <c r="H239" s="251">
        <f>'Pályáztatási szakasz'!AT240</f>
        <v>0</v>
      </c>
      <c r="I239" s="20">
        <f>'Pályáztatási szakasz'!AW240</f>
        <v>0</v>
      </c>
      <c r="J239" s="67">
        <f t="shared" si="1155"/>
        <v>0</v>
      </c>
      <c r="K239" s="131">
        <f>'Pályáztatási szakasz'!AY240</f>
        <v>1</v>
      </c>
      <c r="L239" s="20">
        <f t="shared" si="1166"/>
        <v>0</v>
      </c>
      <c r="M239" s="132"/>
      <c r="N239" s="20">
        <f t="shared" si="1167"/>
        <v>0</v>
      </c>
      <c r="O239" s="133"/>
      <c r="P239" s="131">
        <f>'Pályáztatási szakasz'!BD240</f>
        <v>1</v>
      </c>
      <c r="Q239" s="20">
        <f t="shared" si="1168"/>
        <v>0</v>
      </c>
      <c r="R239" s="132"/>
      <c r="S239" s="184">
        <f t="shared" si="1169"/>
        <v>0</v>
      </c>
      <c r="T239" s="40">
        <f>'Pályáztatási szakasz'!W240</f>
        <v>0</v>
      </c>
      <c r="U239" s="249" t="str">
        <f t="shared" si="1170"/>
        <v xml:space="preserve"> </v>
      </c>
      <c r="V239" s="135">
        <f t="shared" si="1171"/>
        <v>0</v>
      </c>
      <c r="W239" s="20">
        <f t="shared" si="1172"/>
        <v>0</v>
      </c>
      <c r="X239" s="21">
        <f t="shared" si="1173"/>
        <v>0</v>
      </c>
      <c r="Y239" s="131">
        <f t="shared" si="1156"/>
        <v>1</v>
      </c>
      <c r="Z239" s="20">
        <f t="shared" si="1174"/>
        <v>0</v>
      </c>
      <c r="AA239" s="132"/>
      <c r="AB239" s="20">
        <f t="shared" si="1175"/>
        <v>0</v>
      </c>
      <c r="AC239" s="133"/>
      <c r="AD239" s="131">
        <f t="shared" si="1176"/>
        <v>1</v>
      </c>
      <c r="AE239" s="20">
        <f t="shared" si="1177"/>
        <v>0</v>
      </c>
      <c r="AF239" s="132"/>
      <c r="AG239" s="134">
        <f t="shared" si="1178"/>
        <v>0</v>
      </c>
      <c r="AH239" s="80">
        <f t="shared" si="1179"/>
        <v>0</v>
      </c>
      <c r="AI239" s="249" t="str">
        <f t="shared" si="1061"/>
        <v xml:space="preserve"> </v>
      </c>
      <c r="AJ239" s="135">
        <f t="shared" si="1180"/>
        <v>0</v>
      </c>
      <c r="AK239" s="20">
        <f t="shared" si="1181"/>
        <v>0</v>
      </c>
      <c r="AL239" s="21">
        <f t="shared" si="1182"/>
        <v>0</v>
      </c>
      <c r="AM239" s="131">
        <f t="shared" si="1157"/>
        <v>1</v>
      </c>
      <c r="AN239" s="20">
        <f t="shared" si="1183"/>
        <v>0</v>
      </c>
      <c r="AO239" s="132"/>
      <c r="AP239" s="20">
        <f t="shared" si="1184"/>
        <v>0</v>
      </c>
      <c r="AQ239" s="133"/>
      <c r="AR239" s="131">
        <f t="shared" si="1185"/>
        <v>1</v>
      </c>
      <c r="AS239" s="20">
        <f t="shared" si="1186"/>
        <v>0</v>
      </c>
      <c r="AT239" s="132"/>
      <c r="AU239" s="134">
        <f t="shared" si="1187"/>
        <v>0</v>
      </c>
      <c r="AV239" s="80">
        <f t="shared" si="1188"/>
        <v>0</v>
      </c>
      <c r="AW239" s="249" t="str">
        <f t="shared" si="1071"/>
        <v xml:space="preserve"> </v>
      </c>
      <c r="AX239" s="135">
        <f t="shared" si="1189"/>
        <v>0</v>
      </c>
      <c r="AY239" s="20">
        <f t="shared" si="1190"/>
        <v>0</v>
      </c>
      <c r="AZ239" s="21">
        <f t="shared" si="1191"/>
        <v>0</v>
      </c>
      <c r="BA239" s="131">
        <f t="shared" si="1158"/>
        <v>1</v>
      </c>
      <c r="BB239" s="20">
        <f t="shared" si="1192"/>
        <v>0</v>
      </c>
      <c r="BC239" s="132"/>
      <c r="BD239" s="20">
        <f t="shared" si="1193"/>
        <v>0</v>
      </c>
      <c r="BE239" s="133"/>
      <c r="BF239" s="131">
        <f t="shared" si="1194"/>
        <v>1</v>
      </c>
      <c r="BG239" s="20">
        <f t="shared" si="1195"/>
        <v>0</v>
      </c>
      <c r="BH239" s="132"/>
      <c r="BI239" s="134">
        <f t="shared" si="1196"/>
        <v>0</v>
      </c>
      <c r="BJ239" s="80">
        <f t="shared" si="1197"/>
        <v>0</v>
      </c>
      <c r="BK239" s="249" t="str">
        <f t="shared" si="1081"/>
        <v xml:space="preserve"> </v>
      </c>
      <c r="BL239" s="135">
        <f t="shared" si="1198"/>
        <v>0</v>
      </c>
      <c r="BM239" s="20">
        <f t="shared" si="1199"/>
        <v>0</v>
      </c>
      <c r="BN239" s="21">
        <f t="shared" si="1200"/>
        <v>0</v>
      </c>
      <c r="BO239" s="131">
        <f t="shared" si="1159"/>
        <v>1</v>
      </c>
      <c r="BP239" s="20">
        <f t="shared" si="1201"/>
        <v>0</v>
      </c>
      <c r="BQ239" s="132"/>
      <c r="BR239" s="20">
        <f t="shared" si="1202"/>
        <v>0</v>
      </c>
      <c r="BS239" s="133"/>
      <c r="BT239" s="131">
        <f t="shared" si="1203"/>
        <v>1</v>
      </c>
      <c r="BU239" s="20">
        <f t="shared" si="1204"/>
        <v>0</v>
      </c>
      <c r="BV239" s="132"/>
      <c r="BW239" s="134">
        <f t="shared" si="1205"/>
        <v>0</v>
      </c>
      <c r="BX239" s="80">
        <f t="shared" si="1206"/>
        <v>0</v>
      </c>
      <c r="BY239" s="249" t="str">
        <f t="shared" si="1091"/>
        <v xml:space="preserve"> </v>
      </c>
      <c r="BZ239" s="135">
        <f t="shared" si="1207"/>
        <v>0</v>
      </c>
      <c r="CA239" s="20">
        <f t="shared" si="1208"/>
        <v>0</v>
      </c>
      <c r="CB239" s="21">
        <f t="shared" si="1209"/>
        <v>0</v>
      </c>
      <c r="CC239" s="131">
        <f t="shared" si="1160"/>
        <v>1</v>
      </c>
      <c r="CD239" s="20">
        <f t="shared" si="1210"/>
        <v>0</v>
      </c>
      <c r="CE239" s="132"/>
      <c r="CF239" s="20">
        <f t="shared" si="1211"/>
        <v>0</v>
      </c>
      <c r="CG239" s="133"/>
      <c r="CH239" s="131">
        <f t="shared" si="1212"/>
        <v>1</v>
      </c>
      <c r="CI239" s="20">
        <f t="shared" si="1213"/>
        <v>0</v>
      </c>
      <c r="CJ239" s="132"/>
      <c r="CK239" s="134">
        <f t="shared" si="1214"/>
        <v>0</v>
      </c>
      <c r="CL239" s="80">
        <f t="shared" si="1215"/>
        <v>0</v>
      </c>
      <c r="CM239" s="249" t="str">
        <f t="shared" si="1101"/>
        <v xml:space="preserve"> </v>
      </c>
      <c r="CN239" s="135">
        <f t="shared" si="1216"/>
        <v>0</v>
      </c>
      <c r="CO239" s="20">
        <f t="shared" si="1217"/>
        <v>0</v>
      </c>
      <c r="CP239" s="21">
        <f t="shared" si="1218"/>
        <v>0</v>
      </c>
      <c r="CQ239" s="131">
        <f t="shared" si="1161"/>
        <v>1</v>
      </c>
      <c r="CR239" s="20">
        <f t="shared" si="1219"/>
        <v>0</v>
      </c>
      <c r="CS239" s="132"/>
      <c r="CT239" s="20">
        <f t="shared" si="1220"/>
        <v>0</v>
      </c>
      <c r="CU239" s="133"/>
      <c r="CV239" s="131">
        <f t="shared" si="1221"/>
        <v>1</v>
      </c>
      <c r="CW239" s="20">
        <f t="shared" si="1222"/>
        <v>0</v>
      </c>
      <c r="CX239" s="132"/>
      <c r="CY239" s="134">
        <f t="shared" si="1223"/>
        <v>0</v>
      </c>
      <c r="CZ239" s="80">
        <f t="shared" si="1224"/>
        <v>0</v>
      </c>
      <c r="DA239" s="249" t="str">
        <f t="shared" si="1111"/>
        <v xml:space="preserve"> </v>
      </c>
      <c r="DB239" s="135">
        <f t="shared" si="1225"/>
        <v>0</v>
      </c>
      <c r="DC239" s="20">
        <f t="shared" si="1226"/>
        <v>0</v>
      </c>
      <c r="DD239" s="21">
        <f t="shared" si="1227"/>
        <v>0</v>
      </c>
      <c r="DE239" s="131">
        <f t="shared" si="1162"/>
        <v>1</v>
      </c>
      <c r="DF239" s="20">
        <f t="shared" si="1228"/>
        <v>0</v>
      </c>
      <c r="DG239" s="132"/>
      <c r="DH239" s="20">
        <f t="shared" si="1229"/>
        <v>0</v>
      </c>
      <c r="DI239" s="133"/>
      <c r="DJ239" s="131">
        <f t="shared" si="1230"/>
        <v>1</v>
      </c>
      <c r="DK239" s="20">
        <f t="shared" si="1231"/>
        <v>0</v>
      </c>
      <c r="DL239" s="132"/>
      <c r="DM239" s="134">
        <f t="shared" si="1232"/>
        <v>0</v>
      </c>
      <c r="DN239" s="80">
        <f t="shared" si="1233"/>
        <v>0</v>
      </c>
      <c r="DO239" s="249" t="str">
        <f t="shared" si="1121"/>
        <v xml:space="preserve"> </v>
      </c>
      <c r="DP239" s="135">
        <f t="shared" si="1234"/>
        <v>0</v>
      </c>
      <c r="DQ239" s="20">
        <f t="shared" si="1235"/>
        <v>0</v>
      </c>
      <c r="DR239" s="21">
        <f t="shared" si="1236"/>
        <v>0</v>
      </c>
      <c r="DS239" s="131">
        <f t="shared" si="1163"/>
        <v>1</v>
      </c>
      <c r="DT239" s="20">
        <f t="shared" si="1237"/>
        <v>0</v>
      </c>
      <c r="DU239" s="132"/>
      <c r="DV239" s="20">
        <f t="shared" si="1238"/>
        <v>0</v>
      </c>
      <c r="DW239" s="133"/>
      <c r="DX239" s="131">
        <f t="shared" si="1239"/>
        <v>1</v>
      </c>
      <c r="DY239" s="20">
        <f t="shared" si="1240"/>
        <v>0</v>
      </c>
      <c r="DZ239" s="132"/>
      <c r="EA239" s="134">
        <f t="shared" si="1241"/>
        <v>0</v>
      </c>
      <c r="EB239" s="80">
        <f t="shared" si="1242"/>
        <v>0</v>
      </c>
      <c r="EC239" s="249" t="str">
        <f t="shared" si="1131"/>
        <v xml:space="preserve"> </v>
      </c>
      <c r="ED239" s="135">
        <f t="shared" si="1243"/>
        <v>0</v>
      </c>
      <c r="EE239" s="20">
        <f t="shared" si="1244"/>
        <v>0</v>
      </c>
      <c r="EF239" s="21">
        <f t="shared" si="1245"/>
        <v>0</v>
      </c>
      <c r="EG239" s="131">
        <f t="shared" si="1164"/>
        <v>1</v>
      </c>
      <c r="EH239" s="20">
        <f t="shared" si="1246"/>
        <v>0</v>
      </c>
      <c r="EI239" s="132"/>
      <c r="EJ239" s="20">
        <f t="shared" si="1247"/>
        <v>0</v>
      </c>
      <c r="EK239" s="133"/>
      <c r="EL239" s="131">
        <f t="shared" si="1248"/>
        <v>1</v>
      </c>
      <c r="EM239" s="20">
        <f t="shared" si="1249"/>
        <v>0</v>
      </c>
      <c r="EN239" s="132"/>
      <c r="EO239" s="134">
        <f t="shared" si="1250"/>
        <v>0</v>
      </c>
      <c r="EP239" s="80">
        <f t="shared" si="1251"/>
        <v>0</v>
      </c>
      <c r="EQ239" s="249" t="str">
        <f t="shared" si="1141"/>
        <v xml:space="preserve"> </v>
      </c>
      <c r="ER239" s="135">
        <f t="shared" si="1252"/>
        <v>0</v>
      </c>
      <c r="ES239" s="20">
        <f t="shared" si="1253"/>
        <v>0</v>
      </c>
      <c r="ET239" s="21">
        <f t="shared" si="1254"/>
        <v>0</v>
      </c>
      <c r="EU239" s="131">
        <f t="shared" si="1165"/>
        <v>1</v>
      </c>
      <c r="EV239" s="20">
        <f t="shared" si="1255"/>
        <v>0</v>
      </c>
      <c r="EW239" s="132"/>
      <c r="EX239" s="20">
        <f t="shared" si="1256"/>
        <v>0</v>
      </c>
      <c r="EY239" s="133"/>
      <c r="EZ239" s="131">
        <f t="shared" si="1257"/>
        <v>1</v>
      </c>
      <c r="FA239" s="20">
        <f t="shared" si="1258"/>
        <v>0</v>
      </c>
      <c r="FB239" s="132"/>
      <c r="FC239" s="134">
        <f t="shared" si="1259"/>
        <v>0</v>
      </c>
      <c r="FD239" s="80">
        <f t="shared" si="1260"/>
        <v>0</v>
      </c>
      <c r="FE239" s="249" t="str">
        <f t="shared" si="1151"/>
        <v xml:space="preserve"> </v>
      </c>
      <c r="FO239" s="129" t="str">
        <f t="shared" si="1261"/>
        <v>C/III</v>
      </c>
    </row>
    <row r="240" spans="2:171" x14ac:dyDescent="0.25">
      <c r="B240" s="130" t="s">
        <v>381</v>
      </c>
      <c r="C240" s="121"/>
      <c r="D240" s="241"/>
      <c r="E240" s="416" t="str">
        <f>'Pályáztatási szakasz'!E241:F241</f>
        <v>Költségelem megnevezés…</v>
      </c>
      <c r="F240" s="416"/>
      <c r="G240" s="250">
        <f>'Pályáztatási szakasz'!G241</f>
        <v>0</v>
      </c>
      <c r="H240" s="251">
        <f>'Pályáztatási szakasz'!AT241</f>
        <v>0</v>
      </c>
      <c r="I240" s="20">
        <f>'Pályáztatási szakasz'!AW241</f>
        <v>0</v>
      </c>
      <c r="J240" s="67">
        <f t="shared" si="1155"/>
        <v>0</v>
      </c>
      <c r="K240" s="131">
        <f>'Pályáztatási szakasz'!AY241</f>
        <v>1</v>
      </c>
      <c r="L240" s="20">
        <f t="shared" si="1166"/>
        <v>0</v>
      </c>
      <c r="M240" s="132"/>
      <c r="N240" s="20">
        <f t="shared" si="1167"/>
        <v>0</v>
      </c>
      <c r="O240" s="133"/>
      <c r="P240" s="131">
        <f>'Pályáztatási szakasz'!BD241</f>
        <v>1</v>
      </c>
      <c r="Q240" s="20">
        <f t="shared" si="1168"/>
        <v>0</v>
      </c>
      <c r="R240" s="132"/>
      <c r="S240" s="184">
        <f t="shared" si="1169"/>
        <v>0</v>
      </c>
      <c r="T240" s="40">
        <f>'Pályáztatási szakasz'!W241</f>
        <v>0</v>
      </c>
      <c r="U240" s="249" t="str">
        <f t="shared" si="1170"/>
        <v xml:space="preserve"> </v>
      </c>
      <c r="V240" s="135">
        <f t="shared" si="1171"/>
        <v>0</v>
      </c>
      <c r="W240" s="20">
        <f t="shared" si="1172"/>
        <v>0</v>
      </c>
      <c r="X240" s="21">
        <f t="shared" si="1173"/>
        <v>0</v>
      </c>
      <c r="Y240" s="131">
        <f t="shared" si="1156"/>
        <v>1</v>
      </c>
      <c r="Z240" s="20">
        <f>ROUND((X240*Y240),0)</f>
        <v>0</v>
      </c>
      <c r="AA240" s="132"/>
      <c r="AB240" s="20">
        <f t="shared" si="1175"/>
        <v>0</v>
      </c>
      <c r="AC240" s="133"/>
      <c r="AD240" s="131">
        <f t="shared" si="1176"/>
        <v>1</v>
      </c>
      <c r="AE240" s="20">
        <f t="shared" si="1177"/>
        <v>0</v>
      </c>
      <c r="AF240" s="132"/>
      <c r="AG240" s="134">
        <f t="shared" si="1178"/>
        <v>0</v>
      </c>
      <c r="AH240" s="80">
        <f t="shared" si="1179"/>
        <v>0</v>
      </c>
      <c r="AI240" s="249" t="str">
        <f t="shared" si="1061"/>
        <v xml:space="preserve"> </v>
      </c>
      <c r="AJ240" s="135">
        <f t="shared" si="1180"/>
        <v>0</v>
      </c>
      <c r="AK240" s="20">
        <f t="shared" si="1181"/>
        <v>0</v>
      </c>
      <c r="AL240" s="21">
        <f t="shared" si="1182"/>
        <v>0</v>
      </c>
      <c r="AM240" s="131">
        <f t="shared" si="1157"/>
        <v>1</v>
      </c>
      <c r="AN240" s="20">
        <f>ROUND((AL240*AM240),0)</f>
        <v>0</v>
      </c>
      <c r="AO240" s="132"/>
      <c r="AP240" s="20">
        <f t="shared" si="1184"/>
        <v>0</v>
      </c>
      <c r="AQ240" s="133"/>
      <c r="AR240" s="131">
        <f t="shared" si="1185"/>
        <v>1</v>
      </c>
      <c r="AS240" s="20">
        <f t="shared" si="1186"/>
        <v>0</v>
      </c>
      <c r="AT240" s="132"/>
      <c r="AU240" s="134">
        <f t="shared" si="1187"/>
        <v>0</v>
      </c>
      <c r="AV240" s="80">
        <f t="shared" si="1188"/>
        <v>0</v>
      </c>
      <c r="AW240" s="249" t="str">
        <f t="shared" si="1071"/>
        <v xml:space="preserve"> </v>
      </c>
      <c r="AX240" s="135">
        <f t="shared" si="1189"/>
        <v>0</v>
      </c>
      <c r="AY240" s="20">
        <f t="shared" si="1190"/>
        <v>0</v>
      </c>
      <c r="AZ240" s="21">
        <f t="shared" si="1191"/>
        <v>0</v>
      </c>
      <c r="BA240" s="131">
        <f t="shared" si="1158"/>
        <v>1</v>
      </c>
      <c r="BB240" s="20">
        <f>ROUND((AZ240*BA240),0)</f>
        <v>0</v>
      </c>
      <c r="BC240" s="132"/>
      <c r="BD240" s="20">
        <f t="shared" si="1193"/>
        <v>0</v>
      </c>
      <c r="BE240" s="133"/>
      <c r="BF240" s="131">
        <f t="shared" si="1194"/>
        <v>1</v>
      </c>
      <c r="BG240" s="20">
        <f t="shared" si="1195"/>
        <v>0</v>
      </c>
      <c r="BH240" s="132"/>
      <c r="BI240" s="134">
        <f t="shared" si="1196"/>
        <v>0</v>
      </c>
      <c r="BJ240" s="80">
        <f t="shared" si="1197"/>
        <v>0</v>
      </c>
      <c r="BK240" s="249" t="str">
        <f t="shared" si="1081"/>
        <v xml:space="preserve"> </v>
      </c>
      <c r="BL240" s="135">
        <f t="shared" si="1198"/>
        <v>0</v>
      </c>
      <c r="BM240" s="20">
        <f t="shared" si="1199"/>
        <v>0</v>
      </c>
      <c r="BN240" s="21">
        <f t="shared" si="1200"/>
        <v>0</v>
      </c>
      <c r="BO240" s="131">
        <f t="shared" si="1159"/>
        <v>1</v>
      </c>
      <c r="BP240" s="20">
        <f>ROUND((BN240*BO240),0)</f>
        <v>0</v>
      </c>
      <c r="BQ240" s="132"/>
      <c r="BR240" s="20">
        <f t="shared" si="1202"/>
        <v>0</v>
      </c>
      <c r="BS240" s="133"/>
      <c r="BT240" s="131">
        <f t="shared" si="1203"/>
        <v>1</v>
      </c>
      <c r="BU240" s="20">
        <f t="shared" si="1204"/>
        <v>0</v>
      </c>
      <c r="BV240" s="132"/>
      <c r="BW240" s="134">
        <f t="shared" si="1205"/>
        <v>0</v>
      </c>
      <c r="BX240" s="80">
        <f t="shared" si="1206"/>
        <v>0</v>
      </c>
      <c r="BY240" s="249" t="str">
        <f t="shared" si="1091"/>
        <v xml:space="preserve"> </v>
      </c>
      <c r="BZ240" s="135">
        <f t="shared" si="1207"/>
        <v>0</v>
      </c>
      <c r="CA240" s="20">
        <f t="shared" si="1208"/>
        <v>0</v>
      </c>
      <c r="CB240" s="21">
        <f t="shared" si="1209"/>
        <v>0</v>
      </c>
      <c r="CC240" s="131">
        <f t="shared" si="1160"/>
        <v>1</v>
      </c>
      <c r="CD240" s="20">
        <f>ROUND((CB240*CC240),0)</f>
        <v>0</v>
      </c>
      <c r="CE240" s="132"/>
      <c r="CF240" s="20">
        <f t="shared" si="1211"/>
        <v>0</v>
      </c>
      <c r="CG240" s="133"/>
      <c r="CH240" s="131">
        <f t="shared" si="1212"/>
        <v>1</v>
      </c>
      <c r="CI240" s="20">
        <f t="shared" si="1213"/>
        <v>0</v>
      </c>
      <c r="CJ240" s="132"/>
      <c r="CK240" s="134">
        <f t="shared" si="1214"/>
        <v>0</v>
      </c>
      <c r="CL240" s="80">
        <f t="shared" si="1215"/>
        <v>0</v>
      </c>
      <c r="CM240" s="249" t="str">
        <f t="shared" si="1101"/>
        <v xml:space="preserve"> </v>
      </c>
      <c r="CN240" s="135">
        <f t="shared" si="1216"/>
        <v>0</v>
      </c>
      <c r="CO240" s="20">
        <f t="shared" si="1217"/>
        <v>0</v>
      </c>
      <c r="CP240" s="21">
        <f t="shared" si="1218"/>
        <v>0</v>
      </c>
      <c r="CQ240" s="131">
        <f t="shared" si="1161"/>
        <v>1</v>
      </c>
      <c r="CR240" s="20">
        <f>ROUND((CP240*CQ240),0)</f>
        <v>0</v>
      </c>
      <c r="CS240" s="132"/>
      <c r="CT240" s="20">
        <f t="shared" si="1220"/>
        <v>0</v>
      </c>
      <c r="CU240" s="133"/>
      <c r="CV240" s="131">
        <f t="shared" si="1221"/>
        <v>1</v>
      </c>
      <c r="CW240" s="20">
        <f t="shared" si="1222"/>
        <v>0</v>
      </c>
      <c r="CX240" s="132"/>
      <c r="CY240" s="134">
        <f t="shared" si="1223"/>
        <v>0</v>
      </c>
      <c r="CZ240" s="80">
        <f t="shared" si="1224"/>
        <v>0</v>
      </c>
      <c r="DA240" s="249" t="str">
        <f t="shared" si="1111"/>
        <v xml:space="preserve"> </v>
      </c>
      <c r="DB240" s="135">
        <f t="shared" si="1225"/>
        <v>0</v>
      </c>
      <c r="DC240" s="20">
        <f t="shared" si="1226"/>
        <v>0</v>
      </c>
      <c r="DD240" s="21">
        <f t="shared" si="1227"/>
        <v>0</v>
      </c>
      <c r="DE240" s="131">
        <f t="shared" si="1162"/>
        <v>1</v>
      </c>
      <c r="DF240" s="20">
        <f>ROUND((DD240*DE240),0)</f>
        <v>0</v>
      </c>
      <c r="DG240" s="132"/>
      <c r="DH240" s="20">
        <f t="shared" si="1229"/>
        <v>0</v>
      </c>
      <c r="DI240" s="133"/>
      <c r="DJ240" s="131">
        <f t="shared" si="1230"/>
        <v>1</v>
      </c>
      <c r="DK240" s="20">
        <f t="shared" si="1231"/>
        <v>0</v>
      </c>
      <c r="DL240" s="132"/>
      <c r="DM240" s="134">
        <f t="shared" si="1232"/>
        <v>0</v>
      </c>
      <c r="DN240" s="80">
        <f t="shared" si="1233"/>
        <v>0</v>
      </c>
      <c r="DO240" s="249" t="str">
        <f t="shared" si="1121"/>
        <v xml:space="preserve"> </v>
      </c>
      <c r="DP240" s="135">
        <f t="shared" si="1234"/>
        <v>0</v>
      </c>
      <c r="DQ240" s="20">
        <f t="shared" si="1235"/>
        <v>0</v>
      </c>
      <c r="DR240" s="21">
        <f t="shared" si="1236"/>
        <v>0</v>
      </c>
      <c r="DS240" s="131">
        <f t="shared" si="1163"/>
        <v>1</v>
      </c>
      <c r="DT240" s="20">
        <f>ROUND((DR240*DS240),0)</f>
        <v>0</v>
      </c>
      <c r="DU240" s="132"/>
      <c r="DV240" s="20">
        <f t="shared" si="1238"/>
        <v>0</v>
      </c>
      <c r="DW240" s="133"/>
      <c r="DX240" s="131">
        <f t="shared" si="1239"/>
        <v>1</v>
      </c>
      <c r="DY240" s="20">
        <f t="shared" si="1240"/>
        <v>0</v>
      </c>
      <c r="DZ240" s="132"/>
      <c r="EA240" s="134">
        <f t="shared" si="1241"/>
        <v>0</v>
      </c>
      <c r="EB240" s="80">
        <f t="shared" si="1242"/>
        <v>0</v>
      </c>
      <c r="EC240" s="249" t="str">
        <f t="shared" si="1131"/>
        <v xml:space="preserve"> </v>
      </c>
      <c r="ED240" s="135">
        <f t="shared" si="1243"/>
        <v>0</v>
      </c>
      <c r="EE240" s="20">
        <f t="shared" si="1244"/>
        <v>0</v>
      </c>
      <c r="EF240" s="21">
        <f t="shared" si="1245"/>
        <v>0</v>
      </c>
      <c r="EG240" s="131">
        <f t="shared" si="1164"/>
        <v>1</v>
      </c>
      <c r="EH240" s="20">
        <f>ROUND((EF240*EG240),0)</f>
        <v>0</v>
      </c>
      <c r="EI240" s="132"/>
      <c r="EJ240" s="20">
        <f t="shared" si="1247"/>
        <v>0</v>
      </c>
      <c r="EK240" s="133"/>
      <c r="EL240" s="131">
        <f t="shared" si="1248"/>
        <v>1</v>
      </c>
      <c r="EM240" s="20">
        <f t="shared" si="1249"/>
        <v>0</v>
      </c>
      <c r="EN240" s="132"/>
      <c r="EO240" s="134">
        <f t="shared" si="1250"/>
        <v>0</v>
      </c>
      <c r="EP240" s="80">
        <f t="shared" si="1251"/>
        <v>0</v>
      </c>
      <c r="EQ240" s="249" t="str">
        <f t="shared" si="1141"/>
        <v xml:space="preserve"> </v>
      </c>
      <c r="ER240" s="135">
        <f t="shared" si="1252"/>
        <v>0</v>
      </c>
      <c r="ES240" s="20">
        <f t="shared" si="1253"/>
        <v>0</v>
      </c>
      <c r="ET240" s="21">
        <f t="shared" si="1254"/>
        <v>0</v>
      </c>
      <c r="EU240" s="131">
        <f t="shared" si="1165"/>
        <v>1</v>
      </c>
      <c r="EV240" s="20">
        <f>ROUND((ET240*EU240),0)</f>
        <v>0</v>
      </c>
      <c r="EW240" s="132"/>
      <c r="EX240" s="20">
        <f t="shared" si="1256"/>
        <v>0</v>
      </c>
      <c r="EY240" s="133"/>
      <c r="EZ240" s="131">
        <f t="shared" si="1257"/>
        <v>1</v>
      </c>
      <c r="FA240" s="20">
        <f t="shared" si="1258"/>
        <v>0</v>
      </c>
      <c r="FB240" s="132"/>
      <c r="FC240" s="134">
        <f t="shared" si="1259"/>
        <v>0</v>
      </c>
      <c r="FD240" s="80">
        <f t="shared" si="1260"/>
        <v>0</v>
      </c>
      <c r="FE240" s="249" t="str">
        <f t="shared" si="1151"/>
        <v xml:space="preserve"> </v>
      </c>
      <c r="FO240" s="129" t="str">
        <f t="shared" si="1261"/>
        <v>C/III</v>
      </c>
    </row>
    <row r="241" spans="2:171" x14ac:dyDescent="0.25">
      <c r="B241" s="120" t="s">
        <v>73</v>
      </c>
      <c r="C241" s="121"/>
      <c r="D241" s="417" t="s">
        <v>14</v>
      </c>
      <c r="E241" s="418"/>
      <c r="F241" s="419"/>
      <c r="G241" s="122"/>
      <c r="H241" s="123"/>
      <c r="I241" s="5"/>
      <c r="J241" s="65">
        <f>L241+N241</f>
        <v>0</v>
      </c>
      <c r="K241" s="71"/>
      <c r="L241" s="5">
        <f>+M241</f>
        <v>0</v>
      </c>
      <c r="M241" s="125">
        <f>+SUMIF($FO$6:$FO$627,$B241,L$6:L$627)</f>
        <v>0</v>
      </c>
      <c r="N241" s="5">
        <f>O241</f>
        <v>0</v>
      </c>
      <c r="O241" s="126">
        <f>+SUMIF($FO$6:$FO$627,$B241,N$6:N$627)</f>
        <v>0</v>
      </c>
      <c r="P241" s="136"/>
      <c r="Q241" s="5">
        <f>R241</f>
        <v>0</v>
      </c>
      <c r="R241" s="125">
        <f>+SUMIF($FO$6:$FO$627,$B241,Q$6:Q$627)</f>
        <v>0</v>
      </c>
      <c r="S241" s="6">
        <f>SUM(S242:S261)</f>
        <v>0</v>
      </c>
      <c r="T241" s="40"/>
      <c r="U241" s="249"/>
      <c r="V241" s="128"/>
      <c r="W241" s="5"/>
      <c r="X241" s="6">
        <f>Z241+AB241</f>
        <v>0</v>
      </c>
      <c r="Y241" s="71"/>
      <c r="Z241" s="5">
        <f>+AA241</f>
        <v>0</v>
      </c>
      <c r="AA241" s="125">
        <f>+SUMIF($FO$6:$FO$627,$B241,Z$6:Z$627)</f>
        <v>0</v>
      </c>
      <c r="AB241" s="5">
        <f>AC241</f>
        <v>0</v>
      </c>
      <c r="AC241" s="126">
        <f>+SUMIF($FO$6:$FO$627,$B241,AB$6:AB$627)</f>
        <v>0</v>
      </c>
      <c r="AD241" s="136"/>
      <c r="AE241" s="5">
        <f>AF241</f>
        <v>0</v>
      </c>
      <c r="AF241" s="125">
        <f>+SUMIF($FO$6:$FO$627,$B241,AE$6:AE$627)</f>
        <v>0</v>
      </c>
      <c r="AG241" s="65">
        <f>SUM(AG242:AG261)</f>
        <v>0</v>
      </c>
      <c r="AH241" s="12"/>
      <c r="AI241" s="249"/>
      <c r="AJ241" s="128"/>
      <c r="AK241" s="5"/>
      <c r="AL241" s="6">
        <f>AN241+AP241</f>
        <v>0</v>
      </c>
      <c r="AM241" s="71"/>
      <c r="AN241" s="5">
        <f>+AO241</f>
        <v>0</v>
      </c>
      <c r="AO241" s="125">
        <f>+SUMIF($FO$6:$FO$627,$B241,AN$6:AN$627)</f>
        <v>0</v>
      </c>
      <c r="AP241" s="5">
        <f>AQ241</f>
        <v>0</v>
      </c>
      <c r="AQ241" s="126">
        <f>+SUMIF($FO$6:$FO$627,$B241,AP$6:AP$627)</f>
        <v>0</v>
      </c>
      <c r="AR241" s="136"/>
      <c r="AS241" s="5">
        <f>AT241</f>
        <v>0</v>
      </c>
      <c r="AT241" s="125">
        <f>+SUMIF($FO$6:$FO$627,$B241,AS$6:AS$627)</f>
        <v>0</v>
      </c>
      <c r="AU241" s="65">
        <f>SUM(AU242:AU261)</f>
        <v>0</v>
      </c>
      <c r="AV241" s="12"/>
      <c r="AW241" s="249"/>
      <c r="AX241" s="128"/>
      <c r="AY241" s="5"/>
      <c r="AZ241" s="6">
        <f>BB241+BD241</f>
        <v>0</v>
      </c>
      <c r="BA241" s="71"/>
      <c r="BB241" s="5">
        <f>+BC241</f>
        <v>0</v>
      </c>
      <c r="BC241" s="125">
        <f>+SUMIF($FO$6:$FO$627,$B241,BB$6:BB$627)</f>
        <v>0</v>
      </c>
      <c r="BD241" s="5">
        <f>BE241</f>
        <v>0</v>
      </c>
      <c r="BE241" s="126">
        <f>+SUMIF($FO$6:$FO$627,$B241,BD$6:BD$627)</f>
        <v>0</v>
      </c>
      <c r="BF241" s="136"/>
      <c r="BG241" s="5">
        <f>BH241</f>
        <v>0</v>
      </c>
      <c r="BH241" s="125">
        <f>+SUMIF($FO$6:$FO$627,$B241,BG$6:BG$627)</f>
        <v>0</v>
      </c>
      <c r="BI241" s="65">
        <f>SUM(BI242:BI261)</f>
        <v>0</v>
      </c>
      <c r="BJ241" s="12"/>
      <c r="BK241" s="249"/>
      <c r="BL241" s="128"/>
      <c r="BM241" s="5"/>
      <c r="BN241" s="6">
        <f>BP241+BR241</f>
        <v>0</v>
      </c>
      <c r="BO241" s="71"/>
      <c r="BP241" s="5">
        <f>+BQ241</f>
        <v>0</v>
      </c>
      <c r="BQ241" s="125">
        <f>+SUMIF($FO$6:$FO$627,$B241,BP$6:BP$627)</f>
        <v>0</v>
      </c>
      <c r="BR241" s="5">
        <f>BS241</f>
        <v>0</v>
      </c>
      <c r="BS241" s="126">
        <f>+SUMIF($FO$6:$FO$627,$B241,BR$6:BR$627)</f>
        <v>0</v>
      </c>
      <c r="BT241" s="136"/>
      <c r="BU241" s="5">
        <f>BV241</f>
        <v>0</v>
      </c>
      <c r="BV241" s="125">
        <f>+SUMIF($FO$6:$FO$627,$B241,BU$6:BU$627)</f>
        <v>0</v>
      </c>
      <c r="BW241" s="65">
        <f>SUM(BW242:BW261)</f>
        <v>0</v>
      </c>
      <c r="BX241" s="12"/>
      <c r="BY241" s="249"/>
      <c r="BZ241" s="128"/>
      <c r="CA241" s="5"/>
      <c r="CB241" s="6">
        <f>CD241+CF241</f>
        <v>0</v>
      </c>
      <c r="CC241" s="71"/>
      <c r="CD241" s="5">
        <f>+CE241</f>
        <v>0</v>
      </c>
      <c r="CE241" s="125">
        <f>+SUMIF($FO$6:$FO$627,$B241,CD$6:CD$627)</f>
        <v>0</v>
      </c>
      <c r="CF241" s="5">
        <f>CG241</f>
        <v>0</v>
      </c>
      <c r="CG241" s="126">
        <f>+SUMIF($FO$6:$FO$627,$B241,CF$6:CF$627)</f>
        <v>0</v>
      </c>
      <c r="CH241" s="136"/>
      <c r="CI241" s="5">
        <f>CJ241</f>
        <v>0</v>
      </c>
      <c r="CJ241" s="125">
        <f>+SUMIF($FO$6:$FO$627,$B241,CI$6:CI$627)</f>
        <v>0</v>
      </c>
      <c r="CK241" s="65">
        <f>SUM(CK242:CK261)</f>
        <v>0</v>
      </c>
      <c r="CL241" s="12"/>
      <c r="CM241" s="249"/>
      <c r="CN241" s="128"/>
      <c r="CO241" s="5"/>
      <c r="CP241" s="6">
        <f>CR241+CT241</f>
        <v>0</v>
      </c>
      <c r="CQ241" s="71"/>
      <c r="CR241" s="5">
        <f>+CS241</f>
        <v>0</v>
      </c>
      <c r="CS241" s="125">
        <f>+SUMIF($FO$6:$FO$627,$B241,CR$6:CR$627)</f>
        <v>0</v>
      </c>
      <c r="CT241" s="5">
        <f>CU241</f>
        <v>0</v>
      </c>
      <c r="CU241" s="126">
        <f>+SUMIF($FO$6:$FO$627,$B241,CT$6:CT$627)</f>
        <v>0</v>
      </c>
      <c r="CV241" s="136"/>
      <c r="CW241" s="5">
        <f>CX241</f>
        <v>0</v>
      </c>
      <c r="CX241" s="125">
        <f>+SUMIF($FO$6:$FO$627,$B241,CW$6:CW$627)</f>
        <v>0</v>
      </c>
      <c r="CY241" s="65">
        <f>SUM(CY242:CY261)</f>
        <v>0</v>
      </c>
      <c r="CZ241" s="12"/>
      <c r="DA241" s="249"/>
      <c r="DB241" s="128"/>
      <c r="DC241" s="5"/>
      <c r="DD241" s="6">
        <f>DF241+DH241</f>
        <v>0</v>
      </c>
      <c r="DE241" s="71"/>
      <c r="DF241" s="5">
        <f>+DG241</f>
        <v>0</v>
      </c>
      <c r="DG241" s="125">
        <f>+SUMIF($FO$6:$FO$627,$B241,DF$6:DF$627)</f>
        <v>0</v>
      </c>
      <c r="DH241" s="5">
        <f>DI241</f>
        <v>0</v>
      </c>
      <c r="DI241" s="126">
        <f>+SUMIF($FO$6:$FO$627,$B241,DH$6:DH$627)</f>
        <v>0</v>
      </c>
      <c r="DJ241" s="136"/>
      <c r="DK241" s="5">
        <f>DL241</f>
        <v>0</v>
      </c>
      <c r="DL241" s="125">
        <f>+SUMIF($FO$6:$FO$627,$B241,DK$6:DK$627)</f>
        <v>0</v>
      </c>
      <c r="DM241" s="65">
        <f>SUM(DM242:DM261)</f>
        <v>0</v>
      </c>
      <c r="DN241" s="12"/>
      <c r="DO241" s="249"/>
      <c r="DP241" s="128"/>
      <c r="DQ241" s="5"/>
      <c r="DR241" s="6">
        <f>DT241+DV241</f>
        <v>0</v>
      </c>
      <c r="DS241" s="71"/>
      <c r="DT241" s="5">
        <f>+DU241</f>
        <v>0</v>
      </c>
      <c r="DU241" s="125">
        <f>+SUMIF($FO$6:$FO$627,$B241,DT$6:DT$627)</f>
        <v>0</v>
      </c>
      <c r="DV241" s="5">
        <f>DW241</f>
        <v>0</v>
      </c>
      <c r="DW241" s="126">
        <f>+SUMIF($FO$6:$FO$627,$B241,DV$6:DV$627)</f>
        <v>0</v>
      </c>
      <c r="DX241" s="136"/>
      <c r="DY241" s="5">
        <f>DZ241</f>
        <v>0</v>
      </c>
      <c r="DZ241" s="125">
        <f>+SUMIF($FO$6:$FO$627,$B241,DY$6:DY$627)</f>
        <v>0</v>
      </c>
      <c r="EA241" s="65">
        <f>SUM(EA242:EA261)</f>
        <v>0</v>
      </c>
      <c r="EB241" s="12"/>
      <c r="EC241" s="249"/>
      <c r="ED241" s="128"/>
      <c r="EE241" s="5"/>
      <c r="EF241" s="6">
        <f>EH241+EJ241</f>
        <v>0</v>
      </c>
      <c r="EG241" s="71"/>
      <c r="EH241" s="5">
        <f>+EI241</f>
        <v>0</v>
      </c>
      <c r="EI241" s="125">
        <f>+SUMIF($FO$6:$FO$627,$B241,EH$6:EH$627)</f>
        <v>0</v>
      </c>
      <c r="EJ241" s="5">
        <f>EK241</f>
        <v>0</v>
      </c>
      <c r="EK241" s="126">
        <f>+SUMIF($FO$6:$FO$627,$B241,EJ$6:EJ$627)</f>
        <v>0</v>
      </c>
      <c r="EL241" s="136"/>
      <c r="EM241" s="5">
        <f>EN241</f>
        <v>0</v>
      </c>
      <c r="EN241" s="125">
        <f>+SUMIF($FO$6:$FO$627,$B241,EM$6:EM$627)</f>
        <v>0</v>
      </c>
      <c r="EO241" s="65">
        <f>SUM(EO242:EO261)</f>
        <v>0</v>
      </c>
      <c r="EP241" s="12"/>
      <c r="EQ241" s="249"/>
      <c r="ER241" s="128"/>
      <c r="ES241" s="5"/>
      <c r="ET241" s="6">
        <f>EV241+EX241</f>
        <v>0</v>
      </c>
      <c r="EU241" s="71"/>
      <c r="EV241" s="5">
        <f>+EW241</f>
        <v>0</v>
      </c>
      <c r="EW241" s="125">
        <f>+SUMIF($FO$6:$FO$627,$B241,EV$6:EV$627)</f>
        <v>0</v>
      </c>
      <c r="EX241" s="5">
        <f>EY241</f>
        <v>0</v>
      </c>
      <c r="EY241" s="126">
        <f>+SUMIF($FO$6:$FO$627,$B241,EX$6:EX$627)</f>
        <v>0</v>
      </c>
      <c r="EZ241" s="136"/>
      <c r="FA241" s="5">
        <f>FB241</f>
        <v>0</v>
      </c>
      <c r="FB241" s="125">
        <f>+SUMIF($FO$6:$FO$627,$B241,FA$6:FA$627)</f>
        <v>0</v>
      </c>
      <c r="FC241" s="65">
        <f>SUM(FC242:FC261)</f>
        <v>0</v>
      </c>
      <c r="FD241" s="12"/>
      <c r="FE241" s="249"/>
      <c r="FO241" s="129" t="str">
        <f t="shared" ref="FO241:FO250" si="1262">+IF(LEFT(RIGHT(B241,2),1)="/",SUBSTITUTE(B241,RIGHT(B241,2),""),"")</f>
        <v/>
      </c>
    </row>
    <row r="242" spans="2:171" x14ac:dyDescent="0.25">
      <c r="B242" s="130" t="s">
        <v>74</v>
      </c>
      <c r="C242" s="121"/>
      <c r="D242" s="241"/>
      <c r="E242" s="416" t="str">
        <f>'Pályáztatási szakasz'!E243:F243</f>
        <v>Költségelem megnevezés…</v>
      </c>
      <c r="F242" s="416"/>
      <c r="G242" s="250">
        <f>'Pályáztatási szakasz'!G243</f>
        <v>0</v>
      </c>
      <c r="H242" s="251">
        <f>'Pályáztatási szakasz'!AT243</f>
        <v>0</v>
      </c>
      <c r="I242" s="20">
        <f>'Pályáztatási szakasz'!AW243</f>
        <v>0</v>
      </c>
      <c r="J242" s="67">
        <f t="shared" ref="J242:J261" si="1263">H242*I242</f>
        <v>0</v>
      </c>
      <c r="K242" s="131">
        <f>'Pályáztatási szakasz'!AY243</f>
        <v>1</v>
      </c>
      <c r="L242" s="20">
        <f>ROUND((J242*K242),0)</f>
        <v>0</v>
      </c>
      <c r="M242" s="132"/>
      <c r="N242" s="20">
        <f>J242-L242</f>
        <v>0</v>
      </c>
      <c r="O242" s="133"/>
      <c r="P242" s="131">
        <f>'Pályáztatási szakasz'!BD243</f>
        <v>1</v>
      </c>
      <c r="Q242" s="20">
        <f>ROUND((P242*L242),0)</f>
        <v>0</v>
      </c>
      <c r="R242" s="132"/>
      <c r="S242" s="184">
        <f>L242-Q242</f>
        <v>0</v>
      </c>
      <c r="T242" s="40">
        <f>'Pályáztatási szakasz'!W243</f>
        <v>0</v>
      </c>
      <c r="U242" s="249" t="str">
        <f>IF(AH242&lt;&gt;0,"Kérem, indokolja az eltérést!"," ")</f>
        <v xml:space="preserve"> </v>
      </c>
      <c r="V242" s="135">
        <f>H242</f>
        <v>0</v>
      </c>
      <c r="W242" s="20">
        <f>I242</f>
        <v>0</v>
      </c>
      <c r="X242" s="21">
        <f>V242*W242</f>
        <v>0</v>
      </c>
      <c r="Y242" s="131">
        <f t="shared" ref="Y242:Y261" si="1264">K242</f>
        <v>1</v>
      </c>
      <c r="Z242" s="20">
        <f>ROUND((X242*Y242),0)</f>
        <v>0</v>
      </c>
      <c r="AA242" s="132"/>
      <c r="AB242" s="20">
        <f>X242-Z242</f>
        <v>0</v>
      </c>
      <c r="AC242" s="133"/>
      <c r="AD242" s="131">
        <f>P242</f>
        <v>1</v>
      </c>
      <c r="AE242" s="20">
        <f>ROUND((AD242*Z242),0)</f>
        <v>0</v>
      </c>
      <c r="AF242" s="132"/>
      <c r="AG242" s="134">
        <f>Z242-AE242</f>
        <v>0</v>
      </c>
      <c r="AH242" s="80">
        <f>Z242-L242</f>
        <v>0</v>
      </c>
      <c r="AI242" s="249" t="str">
        <f>IF(AV242&lt;&gt;0,"Kérem, indokolja az eltérést!"," ")</f>
        <v xml:space="preserve"> </v>
      </c>
      <c r="AJ242" s="135">
        <f>V242</f>
        <v>0</v>
      </c>
      <c r="AK242" s="20">
        <f>W242</f>
        <v>0</v>
      </c>
      <c r="AL242" s="21">
        <f>AJ242*AK242</f>
        <v>0</v>
      </c>
      <c r="AM242" s="131">
        <f t="shared" ref="AM242:AM261" si="1265">Y242</f>
        <v>1</v>
      </c>
      <c r="AN242" s="20">
        <f>ROUND((AL242*AM242),0)</f>
        <v>0</v>
      </c>
      <c r="AO242" s="132"/>
      <c r="AP242" s="20">
        <f>AL242-AN242</f>
        <v>0</v>
      </c>
      <c r="AQ242" s="133"/>
      <c r="AR242" s="131">
        <f>AD242</f>
        <v>1</v>
      </c>
      <c r="AS242" s="20">
        <f>ROUND((AR242*AN242),0)</f>
        <v>0</v>
      </c>
      <c r="AT242" s="132"/>
      <c r="AU242" s="134">
        <f>AN242-AS242</f>
        <v>0</v>
      </c>
      <c r="AV242" s="80">
        <f>AN242-Z242</f>
        <v>0</v>
      </c>
      <c r="AW242" s="249" t="str">
        <f>IF(BJ242&lt;&gt;0,"Kérem, indokolja az eltérést!"," ")</f>
        <v xml:space="preserve"> </v>
      </c>
      <c r="AX242" s="135">
        <f>AJ242</f>
        <v>0</v>
      </c>
      <c r="AY242" s="20">
        <f>AK242</f>
        <v>0</v>
      </c>
      <c r="AZ242" s="21">
        <f>AX242*AY242</f>
        <v>0</v>
      </c>
      <c r="BA242" s="131">
        <f t="shared" ref="BA242:BA261" si="1266">AM242</f>
        <v>1</v>
      </c>
      <c r="BB242" s="20">
        <f>ROUND((AZ242*BA242),0)</f>
        <v>0</v>
      </c>
      <c r="BC242" s="132"/>
      <c r="BD242" s="20">
        <f>AZ242-BB242</f>
        <v>0</v>
      </c>
      <c r="BE242" s="133"/>
      <c r="BF242" s="131">
        <f>AR242</f>
        <v>1</v>
      </c>
      <c r="BG242" s="20">
        <f>ROUND((BF242*BB242),0)</f>
        <v>0</v>
      </c>
      <c r="BH242" s="132"/>
      <c r="BI242" s="134">
        <f>BB242-BG242</f>
        <v>0</v>
      </c>
      <c r="BJ242" s="80">
        <f>BB242-AN242</f>
        <v>0</v>
      </c>
      <c r="BK242" s="249" t="str">
        <f>IF(BX242&lt;&gt;0,"Kérem, indokolja az eltérést!"," ")</f>
        <v xml:space="preserve"> </v>
      </c>
      <c r="BL242" s="135">
        <f>AX242</f>
        <v>0</v>
      </c>
      <c r="BM242" s="20">
        <f>AY242</f>
        <v>0</v>
      </c>
      <c r="BN242" s="21">
        <f>BL242*BM242</f>
        <v>0</v>
      </c>
      <c r="BO242" s="131">
        <f t="shared" ref="BO242:BO261" si="1267">BA242</f>
        <v>1</v>
      </c>
      <c r="BP242" s="20">
        <f>ROUND((BN242*BO242),0)</f>
        <v>0</v>
      </c>
      <c r="BQ242" s="132"/>
      <c r="BR242" s="20">
        <f>BN242-BP242</f>
        <v>0</v>
      </c>
      <c r="BS242" s="133"/>
      <c r="BT242" s="131">
        <f>BF242</f>
        <v>1</v>
      </c>
      <c r="BU242" s="20">
        <f>ROUND((BT242*BP242),0)</f>
        <v>0</v>
      </c>
      <c r="BV242" s="132"/>
      <c r="BW242" s="134">
        <f>BP242-BU242</f>
        <v>0</v>
      </c>
      <c r="BX242" s="80">
        <f>BP242-BB242</f>
        <v>0</v>
      </c>
      <c r="BY242" s="249" t="str">
        <f>IF(CL242&lt;&gt;0,"Kérem, indokolja az eltérést!"," ")</f>
        <v xml:space="preserve"> </v>
      </c>
      <c r="BZ242" s="135">
        <f>BL242</f>
        <v>0</v>
      </c>
      <c r="CA242" s="20">
        <f>BM242</f>
        <v>0</v>
      </c>
      <c r="CB242" s="21">
        <f>BZ242*CA242</f>
        <v>0</v>
      </c>
      <c r="CC242" s="131">
        <f t="shared" ref="CC242:CC261" si="1268">BO242</f>
        <v>1</v>
      </c>
      <c r="CD242" s="20">
        <f>ROUND((CB242*CC242),0)</f>
        <v>0</v>
      </c>
      <c r="CE242" s="132"/>
      <c r="CF242" s="20">
        <f>CB242-CD242</f>
        <v>0</v>
      </c>
      <c r="CG242" s="133"/>
      <c r="CH242" s="131">
        <f>BT242</f>
        <v>1</v>
      </c>
      <c r="CI242" s="20">
        <f>ROUND((CH242*CD242),0)</f>
        <v>0</v>
      </c>
      <c r="CJ242" s="132"/>
      <c r="CK242" s="134">
        <f>CD242-CI242</f>
        <v>0</v>
      </c>
      <c r="CL242" s="80">
        <f>CD242-BP242</f>
        <v>0</v>
      </c>
      <c r="CM242" s="249" t="str">
        <f>IF(CZ242&lt;&gt;0,"Kérem, indokolja az eltérést!"," ")</f>
        <v xml:space="preserve"> </v>
      </c>
      <c r="CN242" s="135">
        <f>BZ242</f>
        <v>0</v>
      </c>
      <c r="CO242" s="20">
        <f>CA242</f>
        <v>0</v>
      </c>
      <c r="CP242" s="21">
        <f>CN242*CO242</f>
        <v>0</v>
      </c>
      <c r="CQ242" s="131">
        <f t="shared" ref="CQ242:CQ261" si="1269">CC242</f>
        <v>1</v>
      </c>
      <c r="CR242" s="20">
        <f>ROUND((CP242*CQ242),0)</f>
        <v>0</v>
      </c>
      <c r="CS242" s="132"/>
      <c r="CT242" s="20">
        <f>CP242-CR242</f>
        <v>0</v>
      </c>
      <c r="CU242" s="133"/>
      <c r="CV242" s="131">
        <f>CH242</f>
        <v>1</v>
      </c>
      <c r="CW242" s="20">
        <f>ROUND((CV242*CR242),0)</f>
        <v>0</v>
      </c>
      <c r="CX242" s="132"/>
      <c r="CY242" s="134">
        <f>CR242-CW242</f>
        <v>0</v>
      </c>
      <c r="CZ242" s="80">
        <f>CR242-CD242</f>
        <v>0</v>
      </c>
      <c r="DA242" s="249" t="str">
        <f>IF(DN242&lt;&gt;0,"Kérem, indokolja az eltérést!"," ")</f>
        <v xml:space="preserve"> </v>
      </c>
      <c r="DB242" s="135">
        <f>CN242</f>
        <v>0</v>
      </c>
      <c r="DC242" s="20">
        <f>CO242</f>
        <v>0</v>
      </c>
      <c r="DD242" s="21">
        <f>DB242*DC242</f>
        <v>0</v>
      </c>
      <c r="DE242" s="131">
        <f t="shared" ref="DE242:DE261" si="1270">CQ242</f>
        <v>1</v>
      </c>
      <c r="DF242" s="20">
        <f>ROUND((DD242*DE242),0)</f>
        <v>0</v>
      </c>
      <c r="DG242" s="132"/>
      <c r="DH242" s="20">
        <f>DD242-DF242</f>
        <v>0</v>
      </c>
      <c r="DI242" s="133"/>
      <c r="DJ242" s="131">
        <f>CV242</f>
        <v>1</v>
      </c>
      <c r="DK242" s="20">
        <f>ROUND((DJ242*DF242),0)</f>
        <v>0</v>
      </c>
      <c r="DL242" s="132"/>
      <c r="DM242" s="134">
        <f>DF242-DK242</f>
        <v>0</v>
      </c>
      <c r="DN242" s="80">
        <f>DF242-CR242</f>
        <v>0</v>
      </c>
      <c r="DO242" s="249" t="str">
        <f>IF(EB242&lt;&gt;0,"Kérem, indokolja az eltérést!"," ")</f>
        <v xml:space="preserve"> </v>
      </c>
      <c r="DP242" s="135">
        <f>DB242</f>
        <v>0</v>
      </c>
      <c r="DQ242" s="20">
        <f>DC242</f>
        <v>0</v>
      </c>
      <c r="DR242" s="21">
        <f>DP242*DQ242</f>
        <v>0</v>
      </c>
      <c r="DS242" s="131">
        <f t="shared" ref="DS242:DS261" si="1271">DE242</f>
        <v>1</v>
      </c>
      <c r="DT242" s="20">
        <f>ROUND((DR242*DS242),0)</f>
        <v>0</v>
      </c>
      <c r="DU242" s="132"/>
      <c r="DV242" s="20">
        <f>DR242-DT242</f>
        <v>0</v>
      </c>
      <c r="DW242" s="133"/>
      <c r="DX242" s="131">
        <f>DJ242</f>
        <v>1</v>
      </c>
      <c r="DY242" s="20">
        <f>ROUND((DX242*DT242),0)</f>
        <v>0</v>
      </c>
      <c r="DZ242" s="132"/>
      <c r="EA242" s="134">
        <f>DT242-DY242</f>
        <v>0</v>
      </c>
      <c r="EB242" s="80">
        <f>DT242-DF242</f>
        <v>0</v>
      </c>
      <c r="EC242" s="249" t="str">
        <f>IF(EP242&lt;&gt;0,"Kérem, indokolja az eltérést!"," ")</f>
        <v xml:space="preserve"> </v>
      </c>
      <c r="ED242" s="135">
        <f>DP242</f>
        <v>0</v>
      </c>
      <c r="EE242" s="20">
        <f>DQ242</f>
        <v>0</v>
      </c>
      <c r="EF242" s="21">
        <f>ED242*EE242</f>
        <v>0</v>
      </c>
      <c r="EG242" s="131">
        <f t="shared" ref="EG242:EG261" si="1272">DS242</f>
        <v>1</v>
      </c>
      <c r="EH242" s="20">
        <f>ROUND((EF242*EG242),0)</f>
        <v>0</v>
      </c>
      <c r="EI242" s="132"/>
      <c r="EJ242" s="20">
        <f>EF242-EH242</f>
        <v>0</v>
      </c>
      <c r="EK242" s="133"/>
      <c r="EL242" s="131">
        <f>DX242</f>
        <v>1</v>
      </c>
      <c r="EM242" s="20">
        <f>ROUND((EL242*EH242),0)</f>
        <v>0</v>
      </c>
      <c r="EN242" s="132"/>
      <c r="EO242" s="134">
        <f>EH242-EM242</f>
        <v>0</v>
      </c>
      <c r="EP242" s="80">
        <f>EH242-DT242</f>
        <v>0</v>
      </c>
      <c r="EQ242" s="249" t="str">
        <f>IF(FD242&lt;&gt;0,"Kérem, indokolja az eltérést!"," ")</f>
        <v xml:space="preserve"> </v>
      </c>
      <c r="ER242" s="135">
        <f>ED242</f>
        <v>0</v>
      </c>
      <c r="ES242" s="20">
        <f>EE242</f>
        <v>0</v>
      </c>
      <c r="ET242" s="21">
        <f>ER242*ES242</f>
        <v>0</v>
      </c>
      <c r="EU242" s="131">
        <f t="shared" ref="EU242:EU261" si="1273">EG242</f>
        <v>1</v>
      </c>
      <c r="EV242" s="20">
        <f>ROUND((ET242*EU242),0)</f>
        <v>0</v>
      </c>
      <c r="EW242" s="132"/>
      <c r="EX242" s="20">
        <f>ET242-EV242</f>
        <v>0</v>
      </c>
      <c r="EY242" s="133"/>
      <c r="EZ242" s="131">
        <f>EL242</f>
        <v>1</v>
      </c>
      <c r="FA242" s="20">
        <f>ROUND((EZ242*EV242),0)</f>
        <v>0</v>
      </c>
      <c r="FB242" s="132"/>
      <c r="FC242" s="134">
        <f>EV242-FA242</f>
        <v>0</v>
      </c>
      <c r="FD242" s="80">
        <f>EV242-EH242</f>
        <v>0</v>
      </c>
      <c r="FE242" s="249" t="str">
        <f>IF(FR242&lt;&gt;0,"Kérem, indokolja az eltérést!"," ")</f>
        <v xml:space="preserve"> </v>
      </c>
      <c r="FO242" s="129" t="str">
        <f t="shared" si="1262"/>
        <v>C/IV</v>
      </c>
    </row>
    <row r="243" spans="2:171" x14ac:dyDescent="0.25">
      <c r="B243" s="130" t="s">
        <v>134</v>
      </c>
      <c r="C243" s="121"/>
      <c r="D243" s="241"/>
      <c r="E243" s="416" t="str">
        <f>'Pályáztatási szakasz'!E244:F244</f>
        <v>Költségelem megnevezés…</v>
      </c>
      <c r="F243" s="416"/>
      <c r="G243" s="250">
        <f>'Pályáztatási szakasz'!G244</f>
        <v>0</v>
      </c>
      <c r="H243" s="251">
        <f>'Pályáztatási szakasz'!AT244</f>
        <v>0</v>
      </c>
      <c r="I243" s="20">
        <f>'Pályáztatási szakasz'!AW244</f>
        <v>0</v>
      </c>
      <c r="J243" s="67">
        <f t="shared" si="1263"/>
        <v>0</v>
      </c>
      <c r="K243" s="131">
        <f>'Pályáztatási szakasz'!AY244</f>
        <v>1</v>
      </c>
      <c r="L243" s="20">
        <f t="shared" ref="L243:L261" si="1274">ROUND((J243*K243),0)</f>
        <v>0</v>
      </c>
      <c r="M243" s="132"/>
      <c r="N243" s="20">
        <f t="shared" ref="N243:N261" si="1275">J243-L243</f>
        <v>0</v>
      </c>
      <c r="O243" s="133"/>
      <c r="P243" s="131">
        <f>'Pályáztatási szakasz'!BD244</f>
        <v>1</v>
      </c>
      <c r="Q243" s="20">
        <f t="shared" ref="Q243:Q261" si="1276">ROUND((P243*L243),0)</f>
        <v>0</v>
      </c>
      <c r="R243" s="132"/>
      <c r="S243" s="184">
        <f t="shared" ref="S243:S261" si="1277">L243-Q243</f>
        <v>0</v>
      </c>
      <c r="T243" s="40">
        <f>'Pályáztatási szakasz'!W244</f>
        <v>0</v>
      </c>
      <c r="U243" s="249" t="str">
        <f t="shared" ref="U243:U261" si="1278">IF(AH243&lt;&gt;0,"Kérem, indokolja az eltérést!"," ")</f>
        <v xml:space="preserve"> </v>
      </c>
      <c r="V243" s="135">
        <f t="shared" ref="V243:V261" si="1279">H243</f>
        <v>0</v>
      </c>
      <c r="W243" s="20">
        <f t="shared" ref="W243:W261" si="1280">I243</f>
        <v>0</v>
      </c>
      <c r="X243" s="21">
        <f t="shared" ref="X243:X261" si="1281">V243*W243</f>
        <v>0</v>
      </c>
      <c r="Y243" s="131">
        <f t="shared" si="1264"/>
        <v>1</v>
      </c>
      <c r="Z243" s="20">
        <f t="shared" ref="Z243:Z260" si="1282">ROUND((X243*Y243),0)</f>
        <v>0</v>
      </c>
      <c r="AA243" s="132"/>
      <c r="AB243" s="20">
        <f t="shared" ref="AB243:AB261" si="1283">X243-Z243</f>
        <v>0</v>
      </c>
      <c r="AC243" s="133"/>
      <c r="AD243" s="131">
        <f t="shared" ref="AD243:AD261" si="1284">P243</f>
        <v>1</v>
      </c>
      <c r="AE243" s="20">
        <f t="shared" ref="AE243:AE261" si="1285">ROUND((AD243*Z243),0)</f>
        <v>0</v>
      </c>
      <c r="AF243" s="132"/>
      <c r="AG243" s="134">
        <f t="shared" ref="AG243:AG261" si="1286">Z243-AE243</f>
        <v>0</v>
      </c>
      <c r="AH243" s="80">
        <f t="shared" ref="AH243:AH261" si="1287">Z243-L243</f>
        <v>0</v>
      </c>
      <c r="AI243" s="249" t="str">
        <f t="shared" ref="AI243:AI261" si="1288">IF(AV243&lt;&gt;0,"Kérem, indokolja az eltérést!"," ")</f>
        <v xml:space="preserve"> </v>
      </c>
      <c r="AJ243" s="135">
        <f t="shared" ref="AJ243:AJ261" si="1289">V243</f>
        <v>0</v>
      </c>
      <c r="AK243" s="20">
        <f t="shared" ref="AK243:AK261" si="1290">W243</f>
        <v>0</v>
      </c>
      <c r="AL243" s="21">
        <f t="shared" ref="AL243:AL261" si="1291">AJ243*AK243</f>
        <v>0</v>
      </c>
      <c r="AM243" s="131">
        <f t="shared" si="1265"/>
        <v>1</v>
      </c>
      <c r="AN243" s="20">
        <f t="shared" ref="AN243:AN260" si="1292">ROUND((AL243*AM243),0)</f>
        <v>0</v>
      </c>
      <c r="AO243" s="132"/>
      <c r="AP243" s="20">
        <f t="shared" ref="AP243:AP261" si="1293">AL243-AN243</f>
        <v>0</v>
      </c>
      <c r="AQ243" s="133"/>
      <c r="AR243" s="131">
        <f t="shared" ref="AR243:AR261" si="1294">AD243</f>
        <v>1</v>
      </c>
      <c r="AS243" s="20">
        <f t="shared" ref="AS243:AS261" si="1295">ROUND((AR243*AN243),0)</f>
        <v>0</v>
      </c>
      <c r="AT243" s="132"/>
      <c r="AU243" s="134">
        <f t="shared" ref="AU243:AU261" si="1296">AN243-AS243</f>
        <v>0</v>
      </c>
      <c r="AV243" s="80">
        <f t="shared" ref="AV243:AV261" si="1297">AN243-Z243</f>
        <v>0</v>
      </c>
      <c r="AW243" s="249" t="str">
        <f t="shared" ref="AW243:AW261" si="1298">IF(BJ243&lt;&gt;0,"Kérem, indokolja az eltérést!"," ")</f>
        <v xml:space="preserve"> </v>
      </c>
      <c r="AX243" s="135">
        <f t="shared" ref="AX243:AX261" si="1299">AJ243</f>
        <v>0</v>
      </c>
      <c r="AY243" s="20">
        <f t="shared" ref="AY243:AY261" si="1300">AK243</f>
        <v>0</v>
      </c>
      <c r="AZ243" s="21">
        <f t="shared" ref="AZ243:AZ261" si="1301">AX243*AY243</f>
        <v>0</v>
      </c>
      <c r="BA243" s="131">
        <f t="shared" si="1266"/>
        <v>1</v>
      </c>
      <c r="BB243" s="20">
        <f t="shared" ref="BB243:BB260" si="1302">ROUND((AZ243*BA243),0)</f>
        <v>0</v>
      </c>
      <c r="BC243" s="132"/>
      <c r="BD243" s="20">
        <f t="shared" ref="BD243:BD261" si="1303">AZ243-BB243</f>
        <v>0</v>
      </c>
      <c r="BE243" s="133"/>
      <c r="BF243" s="131">
        <f t="shared" ref="BF243:BF261" si="1304">AR243</f>
        <v>1</v>
      </c>
      <c r="BG243" s="20">
        <f t="shared" ref="BG243:BG261" si="1305">ROUND((BF243*BB243),0)</f>
        <v>0</v>
      </c>
      <c r="BH243" s="132"/>
      <c r="BI243" s="134">
        <f t="shared" ref="BI243:BI261" si="1306">BB243-BG243</f>
        <v>0</v>
      </c>
      <c r="BJ243" s="80">
        <f t="shared" ref="BJ243:BJ261" si="1307">BB243-AN243</f>
        <v>0</v>
      </c>
      <c r="BK243" s="249" t="str">
        <f t="shared" ref="BK243:BK261" si="1308">IF(BX243&lt;&gt;0,"Kérem, indokolja az eltérést!"," ")</f>
        <v xml:space="preserve"> </v>
      </c>
      <c r="BL243" s="135">
        <f t="shared" ref="BL243:BL261" si="1309">AX243</f>
        <v>0</v>
      </c>
      <c r="BM243" s="20">
        <f t="shared" ref="BM243:BM261" si="1310">AY243</f>
        <v>0</v>
      </c>
      <c r="BN243" s="21">
        <f t="shared" ref="BN243:BN261" si="1311">BL243*BM243</f>
        <v>0</v>
      </c>
      <c r="BO243" s="131">
        <f t="shared" si="1267"/>
        <v>1</v>
      </c>
      <c r="BP243" s="20">
        <f t="shared" ref="BP243:BP260" si="1312">ROUND((BN243*BO243),0)</f>
        <v>0</v>
      </c>
      <c r="BQ243" s="132"/>
      <c r="BR243" s="20">
        <f t="shared" ref="BR243:BR261" si="1313">BN243-BP243</f>
        <v>0</v>
      </c>
      <c r="BS243" s="133"/>
      <c r="BT243" s="131">
        <f t="shared" ref="BT243:BT261" si="1314">BF243</f>
        <v>1</v>
      </c>
      <c r="BU243" s="20">
        <f t="shared" ref="BU243:BU261" si="1315">ROUND((BT243*BP243),0)</f>
        <v>0</v>
      </c>
      <c r="BV243" s="132"/>
      <c r="BW243" s="134">
        <f t="shared" ref="BW243:BW261" si="1316">BP243-BU243</f>
        <v>0</v>
      </c>
      <c r="BX243" s="80">
        <f t="shared" ref="BX243:BX261" si="1317">BP243-BB243</f>
        <v>0</v>
      </c>
      <c r="BY243" s="249" t="str">
        <f t="shared" ref="BY243:BY261" si="1318">IF(CL243&lt;&gt;0,"Kérem, indokolja az eltérést!"," ")</f>
        <v xml:space="preserve"> </v>
      </c>
      <c r="BZ243" s="135">
        <f t="shared" ref="BZ243:BZ261" si="1319">BL243</f>
        <v>0</v>
      </c>
      <c r="CA243" s="20">
        <f t="shared" ref="CA243:CA261" si="1320">BM243</f>
        <v>0</v>
      </c>
      <c r="CB243" s="21">
        <f t="shared" ref="CB243:CB261" si="1321">BZ243*CA243</f>
        <v>0</v>
      </c>
      <c r="CC243" s="131">
        <f t="shared" si="1268"/>
        <v>1</v>
      </c>
      <c r="CD243" s="20">
        <f t="shared" ref="CD243:CD260" si="1322">ROUND((CB243*CC243),0)</f>
        <v>0</v>
      </c>
      <c r="CE243" s="132"/>
      <c r="CF243" s="20">
        <f t="shared" ref="CF243:CF261" si="1323">CB243-CD243</f>
        <v>0</v>
      </c>
      <c r="CG243" s="133"/>
      <c r="CH243" s="131">
        <f t="shared" ref="CH243:CH261" si="1324">BT243</f>
        <v>1</v>
      </c>
      <c r="CI243" s="20">
        <f t="shared" ref="CI243:CI261" si="1325">ROUND((CH243*CD243),0)</f>
        <v>0</v>
      </c>
      <c r="CJ243" s="132"/>
      <c r="CK243" s="134">
        <f t="shared" ref="CK243:CK261" si="1326">CD243-CI243</f>
        <v>0</v>
      </c>
      <c r="CL243" s="80">
        <f t="shared" ref="CL243:CL261" si="1327">CD243-BP243</f>
        <v>0</v>
      </c>
      <c r="CM243" s="249" t="str">
        <f t="shared" ref="CM243:CM261" si="1328">IF(CZ243&lt;&gt;0,"Kérem, indokolja az eltérést!"," ")</f>
        <v xml:space="preserve"> </v>
      </c>
      <c r="CN243" s="135">
        <f t="shared" ref="CN243:CN261" si="1329">BZ243</f>
        <v>0</v>
      </c>
      <c r="CO243" s="20">
        <f t="shared" ref="CO243:CO261" si="1330">CA243</f>
        <v>0</v>
      </c>
      <c r="CP243" s="21">
        <f t="shared" ref="CP243:CP261" si="1331">CN243*CO243</f>
        <v>0</v>
      </c>
      <c r="CQ243" s="131">
        <f t="shared" si="1269"/>
        <v>1</v>
      </c>
      <c r="CR243" s="20">
        <f t="shared" ref="CR243:CR260" si="1332">ROUND((CP243*CQ243),0)</f>
        <v>0</v>
      </c>
      <c r="CS243" s="132"/>
      <c r="CT243" s="20">
        <f t="shared" ref="CT243:CT261" si="1333">CP243-CR243</f>
        <v>0</v>
      </c>
      <c r="CU243" s="133"/>
      <c r="CV243" s="131">
        <f t="shared" ref="CV243:CV261" si="1334">CH243</f>
        <v>1</v>
      </c>
      <c r="CW243" s="20">
        <f t="shared" ref="CW243:CW261" si="1335">ROUND((CV243*CR243),0)</f>
        <v>0</v>
      </c>
      <c r="CX243" s="132"/>
      <c r="CY243" s="134">
        <f t="shared" ref="CY243:CY261" si="1336">CR243-CW243</f>
        <v>0</v>
      </c>
      <c r="CZ243" s="80">
        <f t="shared" ref="CZ243:CZ261" si="1337">CR243-CD243</f>
        <v>0</v>
      </c>
      <c r="DA243" s="249" t="str">
        <f t="shared" ref="DA243:DA261" si="1338">IF(DN243&lt;&gt;0,"Kérem, indokolja az eltérést!"," ")</f>
        <v xml:space="preserve"> </v>
      </c>
      <c r="DB243" s="135">
        <f t="shared" ref="DB243:DB261" si="1339">CN243</f>
        <v>0</v>
      </c>
      <c r="DC243" s="20">
        <f t="shared" ref="DC243:DC261" si="1340">CO243</f>
        <v>0</v>
      </c>
      <c r="DD243" s="21">
        <f t="shared" ref="DD243:DD261" si="1341">DB243*DC243</f>
        <v>0</v>
      </c>
      <c r="DE243" s="131">
        <f t="shared" si="1270"/>
        <v>1</v>
      </c>
      <c r="DF243" s="20">
        <f t="shared" ref="DF243:DF260" si="1342">ROUND((DD243*DE243),0)</f>
        <v>0</v>
      </c>
      <c r="DG243" s="132"/>
      <c r="DH243" s="20">
        <f t="shared" ref="DH243:DH261" si="1343">DD243-DF243</f>
        <v>0</v>
      </c>
      <c r="DI243" s="133"/>
      <c r="DJ243" s="131">
        <f t="shared" ref="DJ243:DJ261" si="1344">CV243</f>
        <v>1</v>
      </c>
      <c r="DK243" s="20">
        <f t="shared" ref="DK243:DK261" si="1345">ROUND((DJ243*DF243),0)</f>
        <v>0</v>
      </c>
      <c r="DL243" s="132"/>
      <c r="DM243" s="134">
        <f t="shared" ref="DM243:DM261" si="1346">DF243-DK243</f>
        <v>0</v>
      </c>
      <c r="DN243" s="80">
        <f t="shared" ref="DN243:DN261" si="1347">DF243-CR243</f>
        <v>0</v>
      </c>
      <c r="DO243" s="249" t="str">
        <f t="shared" ref="DO243:DO261" si="1348">IF(EB243&lt;&gt;0,"Kérem, indokolja az eltérést!"," ")</f>
        <v xml:space="preserve"> </v>
      </c>
      <c r="DP243" s="135">
        <f t="shared" ref="DP243:DP261" si="1349">DB243</f>
        <v>0</v>
      </c>
      <c r="DQ243" s="20">
        <f t="shared" ref="DQ243:DQ261" si="1350">DC243</f>
        <v>0</v>
      </c>
      <c r="DR243" s="21">
        <f t="shared" ref="DR243:DR261" si="1351">DP243*DQ243</f>
        <v>0</v>
      </c>
      <c r="DS243" s="131">
        <f t="shared" si="1271"/>
        <v>1</v>
      </c>
      <c r="DT243" s="20">
        <f t="shared" ref="DT243:DT260" si="1352">ROUND((DR243*DS243),0)</f>
        <v>0</v>
      </c>
      <c r="DU243" s="132"/>
      <c r="DV243" s="20">
        <f t="shared" ref="DV243:DV261" si="1353">DR243-DT243</f>
        <v>0</v>
      </c>
      <c r="DW243" s="133"/>
      <c r="DX243" s="131">
        <f t="shared" ref="DX243:DX261" si="1354">DJ243</f>
        <v>1</v>
      </c>
      <c r="DY243" s="20">
        <f t="shared" ref="DY243:DY261" si="1355">ROUND((DX243*DT243),0)</f>
        <v>0</v>
      </c>
      <c r="DZ243" s="132"/>
      <c r="EA243" s="134">
        <f t="shared" ref="EA243:EA261" si="1356">DT243-DY243</f>
        <v>0</v>
      </c>
      <c r="EB243" s="80">
        <f t="shared" ref="EB243:EB261" si="1357">DT243-DF243</f>
        <v>0</v>
      </c>
      <c r="EC243" s="249" t="str">
        <f t="shared" ref="EC243:EC261" si="1358">IF(EP243&lt;&gt;0,"Kérem, indokolja az eltérést!"," ")</f>
        <v xml:space="preserve"> </v>
      </c>
      <c r="ED243" s="135">
        <f t="shared" ref="ED243:ED261" si="1359">DP243</f>
        <v>0</v>
      </c>
      <c r="EE243" s="20">
        <f t="shared" ref="EE243:EE261" si="1360">DQ243</f>
        <v>0</v>
      </c>
      <c r="EF243" s="21">
        <f t="shared" ref="EF243:EF261" si="1361">ED243*EE243</f>
        <v>0</v>
      </c>
      <c r="EG243" s="131">
        <f t="shared" si="1272"/>
        <v>1</v>
      </c>
      <c r="EH243" s="20">
        <f t="shared" ref="EH243:EH260" si="1362">ROUND((EF243*EG243),0)</f>
        <v>0</v>
      </c>
      <c r="EI243" s="132"/>
      <c r="EJ243" s="20">
        <f t="shared" ref="EJ243:EJ261" si="1363">EF243-EH243</f>
        <v>0</v>
      </c>
      <c r="EK243" s="133"/>
      <c r="EL243" s="131">
        <f t="shared" ref="EL243:EL261" si="1364">DX243</f>
        <v>1</v>
      </c>
      <c r="EM243" s="20">
        <f t="shared" ref="EM243:EM261" si="1365">ROUND((EL243*EH243),0)</f>
        <v>0</v>
      </c>
      <c r="EN243" s="132"/>
      <c r="EO243" s="134">
        <f t="shared" ref="EO243:EO261" si="1366">EH243-EM243</f>
        <v>0</v>
      </c>
      <c r="EP243" s="80">
        <f t="shared" ref="EP243:EP261" si="1367">EH243-DT243</f>
        <v>0</v>
      </c>
      <c r="EQ243" s="249" t="str">
        <f t="shared" ref="EQ243:EQ261" si="1368">IF(FD243&lt;&gt;0,"Kérem, indokolja az eltérést!"," ")</f>
        <v xml:space="preserve"> </v>
      </c>
      <c r="ER243" s="135">
        <f t="shared" ref="ER243:ER261" si="1369">ED243</f>
        <v>0</v>
      </c>
      <c r="ES243" s="20">
        <f t="shared" ref="ES243:ES261" si="1370">EE243</f>
        <v>0</v>
      </c>
      <c r="ET243" s="21">
        <f t="shared" ref="ET243:ET261" si="1371">ER243*ES243</f>
        <v>0</v>
      </c>
      <c r="EU243" s="131">
        <f t="shared" si="1273"/>
        <v>1</v>
      </c>
      <c r="EV243" s="20">
        <f t="shared" ref="EV243:EV260" si="1372">ROUND((ET243*EU243),0)</f>
        <v>0</v>
      </c>
      <c r="EW243" s="132"/>
      <c r="EX243" s="20">
        <f t="shared" ref="EX243:EX261" si="1373">ET243-EV243</f>
        <v>0</v>
      </c>
      <c r="EY243" s="133"/>
      <c r="EZ243" s="131">
        <f t="shared" ref="EZ243:EZ261" si="1374">EL243</f>
        <v>1</v>
      </c>
      <c r="FA243" s="20">
        <f t="shared" ref="FA243:FA261" si="1375">ROUND((EZ243*EV243),0)</f>
        <v>0</v>
      </c>
      <c r="FB243" s="132"/>
      <c r="FC243" s="134">
        <f t="shared" ref="FC243:FC261" si="1376">EV243-FA243</f>
        <v>0</v>
      </c>
      <c r="FD243" s="80">
        <f t="shared" ref="FD243:FD261" si="1377">EV243-EH243</f>
        <v>0</v>
      </c>
      <c r="FE243" s="249" t="str">
        <f t="shared" ref="FE243:FE261" si="1378">IF(FR243&lt;&gt;0,"Kérem, indokolja az eltérést!"," ")</f>
        <v xml:space="preserve"> </v>
      </c>
      <c r="FO243" s="129" t="str">
        <f t="shared" si="1262"/>
        <v>C/IV</v>
      </c>
    </row>
    <row r="244" spans="2:171" x14ac:dyDescent="0.25">
      <c r="B244" s="130" t="s">
        <v>165</v>
      </c>
      <c r="C244" s="121"/>
      <c r="D244" s="241"/>
      <c r="E244" s="416" t="str">
        <f>'Pályáztatási szakasz'!E245:F245</f>
        <v>Költségelem megnevezés…</v>
      </c>
      <c r="F244" s="416"/>
      <c r="G244" s="250">
        <f>'Pályáztatási szakasz'!G245</f>
        <v>0</v>
      </c>
      <c r="H244" s="251">
        <f>'Pályáztatási szakasz'!AT245</f>
        <v>0</v>
      </c>
      <c r="I244" s="20">
        <f>'Pályáztatási szakasz'!AW245</f>
        <v>0</v>
      </c>
      <c r="J244" s="67">
        <f t="shared" si="1263"/>
        <v>0</v>
      </c>
      <c r="K244" s="131">
        <f>'Pályáztatási szakasz'!AY245</f>
        <v>1</v>
      </c>
      <c r="L244" s="20">
        <f t="shared" si="1274"/>
        <v>0</v>
      </c>
      <c r="M244" s="132"/>
      <c r="N244" s="20">
        <f t="shared" si="1275"/>
        <v>0</v>
      </c>
      <c r="O244" s="133"/>
      <c r="P244" s="131">
        <f>'Pályáztatási szakasz'!BD245</f>
        <v>1</v>
      </c>
      <c r="Q244" s="20">
        <f t="shared" si="1276"/>
        <v>0</v>
      </c>
      <c r="R244" s="132"/>
      <c r="S244" s="184">
        <f t="shared" si="1277"/>
        <v>0</v>
      </c>
      <c r="T244" s="40">
        <f>'Pályáztatási szakasz'!W245</f>
        <v>0</v>
      </c>
      <c r="U244" s="249" t="str">
        <f t="shared" si="1278"/>
        <v xml:space="preserve"> </v>
      </c>
      <c r="V244" s="135">
        <f t="shared" si="1279"/>
        <v>0</v>
      </c>
      <c r="W244" s="20">
        <f t="shared" si="1280"/>
        <v>0</v>
      </c>
      <c r="X244" s="21">
        <f t="shared" si="1281"/>
        <v>0</v>
      </c>
      <c r="Y244" s="131">
        <f t="shared" si="1264"/>
        <v>1</v>
      </c>
      <c r="Z244" s="20">
        <f t="shared" si="1282"/>
        <v>0</v>
      </c>
      <c r="AA244" s="132"/>
      <c r="AB244" s="20">
        <f t="shared" si="1283"/>
        <v>0</v>
      </c>
      <c r="AC244" s="133"/>
      <c r="AD244" s="131">
        <f t="shared" si="1284"/>
        <v>1</v>
      </c>
      <c r="AE244" s="20">
        <f t="shared" si="1285"/>
        <v>0</v>
      </c>
      <c r="AF244" s="132"/>
      <c r="AG244" s="134">
        <f t="shared" si="1286"/>
        <v>0</v>
      </c>
      <c r="AH244" s="80">
        <f t="shared" si="1287"/>
        <v>0</v>
      </c>
      <c r="AI244" s="249" t="str">
        <f t="shared" si="1288"/>
        <v xml:space="preserve"> </v>
      </c>
      <c r="AJ244" s="135">
        <f t="shared" si="1289"/>
        <v>0</v>
      </c>
      <c r="AK244" s="20">
        <f t="shared" si="1290"/>
        <v>0</v>
      </c>
      <c r="AL244" s="21">
        <f t="shared" si="1291"/>
        <v>0</v>
      </c>
      <c r="AM244" s="131">
        <f t="shared" si="1265"/>
        <v>1</v>
      </c>
      <c r="AN244" s="20">
        <f t="shared" si="1292"/>
        <v>0</v>
      </c>
      <c r="AO244" s="132"/>
      <c r="AP244" s="20">
        <f t="shared" si="1293"/>
        <v>0</v>
      </c>
      <c r="AQ244" s="133"/>
      <c r="AR244" s="131">
        <f t="shared" si="1294"/>
        <v>1</v>
      </c>
      <c r="AS244" s="20">
        <f t="shared" si="1295"/>
        <v>0</v>
      </c>
      <c r="AT244" s="132"/>
      <c r="AU244" s="134">
        <f t="shared" si="1296"/>
        <v>0</v>
      </c>
      <c r="AV244" s="80">
        <f t="shared" si="1297"/>
        <v>0</v>
      </c>
      <c r="AW244" s="249" t="str">
        <f t="shared" si="1298"/>
        <v xml:space="preserve"> </v>
      </c>
      <c r="AX244" s="135">
        <f t="shared" si="1299"/>
        <v>0</v>
      </c>
      <c r="AY244" s="20">
        <f t="shared" si="1300"/>
        <v>0</v>
      </c>
      <c r="AZ244" s="21">
        <f t="shared" si="1301"/>
        <v>0</v>
      </c>
      <c r="BA244" s="131">
        <f t="shared" si="1266"/>
        <v>1</v>
      </c>
      <c r="BB244" s="20">
        <f t="shared" si="1302"/>
        <v>0</v>
      </c>
      <c r="BC244" s="132"/>
      <c r="BD244" s="20">
        <f t="shared" si="1303"/>
        <v>0</v>
      </c>
      <c r="BE244" s="133"/>
      <c r="BF244" s="131">
        <f t="shared" si="1304"/>
        <v>1</v>
      </c>
      <c r="BG244" s="20">
        <f t="shared" si="1305"/>
        <v>0</v>
      </c>
      <c r="BH244" s="132"/>
      <c r="BI244" s="134">
        <f t="shared" si="1306"/>
        <v>0</v>
      </c>
      <c r="BJ244" s="80">
        <f t="shared" si="1307"/>
        <v>0</v>
      </c>
      <c r="BK244" s="249" t="str">
        <f t="shared" si="1308"/>
        <v xml:space="preserve"> </v>
      </c>
      <c r="BL244" s="135">
        <f t="shared" si="1309"/>
        <v>0</v>
      </c>
      <c r="BM244" s="20">
        <f t="shared" si="1310"/>
        <v>0</v>
      </c>
      <c r="BN244" s="21">
        <f t="shared" si="1311"/>
        <v>0</v>
      </c>
      <c r="BO244" s="131">
        <f t="shared" si="1267"/>
        <v>1</v>
      </c>
      <c r="BP244" s="20">
        <f t="shared" si="1312"/>
        <v>0</v>
      </c>
      <c r="BQ244" s="132"/>
      <c r="BR244" s="20">
        <f t="shared" si="1313"/>
        <v>0</v>
      </c>
      <c r="BS244" s="133"/>
      <c r="BT244" s="131">
        <f t="shared" si="1314"/>
        <v>1</v>
      </c>
      <c r="BU244" s="20">
        <f t="shared" si="1315"/>
        <v>0</v>
      </c>
      <c r="BV244" s="132"/>
      <c r="BW244" s="134">
        <f t="shared" si="1316"/>
        <v>0</v>
      </c>
      <c r="BX244" s="80">
        <f t="shared" si="1317"/>
        <v>0</v>
      </c>
      <c r="BY244" s="249" t="str">
        <f t="shared" si="1318"/>
        <v xml:space="preserve"> </v>
      </c>
      <c r="BZ244" s="135">
        <f t="shared" si="1319"/>
        <v>0</v>
      </c>
      <c r="CA244" s="20">
        <f t="shared" si="1320"/>
        <v>0</v>
      </c>
      <c r="CB244" s="21">
        <f t="shared" si="1321"/>
        <v>0</v>
      </c>
      <c r="CC244" s="131">
        <f t="shared" si="1268"/>
        <v>1</v>
      </c>
      <c r="CD244" s="20">
        <f t="shared" si="1322"/>
        <v>0</v>
      </c>
      <c r="CE244" s="132"/>
      <c r="CF244" s="20">
        <f t="shared" si="1323"/>
        <v>0</v>
      </c>
      <c r="CG244" s="133"/>
      <c r="CH244" s="131">
        <f t="shared" si="1324"/>
        <v>1</v>
      </c>
      <c r="CI244" s="20">
        <f t="shared" si="1325"/>
        <v>0</v>
      </c>
      <c r="CJ244" s="132"/>
      <c r="CK244" s="134">
        <f t="shared" si="1326"/>
        <v>0</v>
      </c>
      <c r="CL244" s="80">
        <f t="shared" si="1327"/>
        <v>0</v>
      </c>
      <c r="CM244" s="249" t="str">
        <f t="shared" si="1328"/>
        <v xml:space="preserve"> </v>
      </c>
      <c r="CN244" s="135">
        <f t="shared" si="1329"/>
        <v>0</v>
      </c>
      <c r="CO244" s="20">
        <f t="shared" si="1330"/>
        <v>0</v>
      </c>
      <c r="CP244" s="21">
        <f t="shared" si="1331"/>
        <v>0</v>
      </c>
      <c r="CQ244" s="131">
        <f t="shared" si="1269"/>
        <v>1</v>
      </c>
      <c r="CR244" s="20">
        <f t="shared" si="1332"/>
        <v>0</v>
      </c>
      <c r="CS244" s="132"/>
      <c r="CT244" s="20">
        <f t="shared" si="1333"/>
        <v>0</v>
      </c>
      <c r="CU244" s="133"/>
      <c r="CV244" s="131">
        <f t="shared" si="1334"/>
        <v>1</v>
      </c>
      <c r="CW244" s="20">
        <f t="shared" si="1335"/>
        <v>0</v>
      </c>
      <c r="CX244" s="132"/>
      <c r="CY244" s="134">
        <f t="shared" si="1336"/>
        <v>0</v>
      </c>
      <c r="CZ244" s="80">
        <f t="shared" si="1337"/>
        <v>0</v>
      </c>
      <c r="DA244" s="249" t="str">
        <f t="shared" si="1338"/>
        <v xml:space="preserve"> </v>
      </c>
      <c r="DB244" s="135">
        <f t="shared" si="1339"/>
        <v>0</v>
      </c>
      <c r="DC244" s="20">
        <f t="shared" si="1340"/>
        <v>0</v>
      </c>
      <c r="DD244" s="21">
        <f t="shared" si="1341"/>
        <v>0</v>
      </c>
      <c r="DE244" s="131">
        <f t="shared" si="1270"/>
        <v>1</v>
      </c>
      <c r="DF244" s="20">
        <f t="shared" si="1342"/>
        <v>0</v>
      </c>
      <c r="DG244" s="132"/>
      <c r="DH244" s="20">
        <f t="shared" si="1343"/>
        <v>0</v>
      </c>
      <c r="DI244" s="133"/>
      <c r="DJ244" s="131">
        <f t="shared" si="1344"/>
        <v>1</v>
      </c>
      <c r="DK244" s="20">
        <f t="shared" si="1345"/>
        <v>0</v>
      </c>
      <c r="DL244" s="132"/>
      <c r="DM244" s="134">
        <f t="shared" si="1346"/>
        <v>0</v>
      </c>
      <c r="DN244" s="80">
        <f t="shared" si="1347"/>
        <v>0</v>
      </c>
      <c r="DO244" s="249" t="str">
        <f t="shared" si="1348"/>
        <v xml:space="preserve"> </v>
      </c>
      <c r="DP244" s="135">
        <f t="shared" si="1349"/>
        <v>0</v>
      </c>
      <c r="DQ244" s="20">
        <f t="shared" si="1350"/>
        <v>0</v>
      </c>
      <c r="DR244" s="21">
        <f t="shared" si="1351"/>
        <v>0</v>
      </c>
      <c r="DS244" s="131">
        <f t="shared" si="1271"/>
        <v>1</v>
      </c>
      <c r="DT244" s="20">
        <f t="shared" si="1352"/>
        <v>0</v>
      </c>
      <c r="DU244" s="132"/>
      <c r="DV244" s="20">
        <f t="shared" si="1353"/>
        <v>0</v>
      </c>
      <c r="DW244" s="133"/>
      <c r="DX244" s="131">
        <f t="shared" si="1354"/>
        <v>1</v>
      </c>
      <c r="DY244" s="20">
        <f t="shared" si="1355"/>
        <v>0</v>
      </c>
      <c r="DZ244" s="132"/>
      <c r="EA244" s="134">
        <f t="shared" si="1356"/>
        <v>0</v>
      </c>
      <c r="EB244" s="80">
        <f t="shared" si="1357"/>
        <v>0</v>
      </c>
      <c r="EC244" s="249" t="str">
        <f t="shared" si="1358"/>
        <v xml:space="preserve"> </v>
      </c>
      <c r="ED244" s="135">
        <f t="shared" si="1359"/>
        <v>0</v>
      </c>
      <c r="EE244" s="20">
        <f t="shared" si="1360"/>
        <v>0</v>
      </c>
      <c r="EF244" s="21">
        <f t="shared" si="1361"/>
        <v>0</v>
      </c>
      <c r="EG244" s="131">
        <f t="shared" si="1272"/>
        <v>1</v>
      </c>
      <c r="EH244" s="20">
        <f t="shared" si="1362"/>
        <v>0</v>
      </c>
      <c r="EI244" s="132"/>
      <c r="EJ244" s="20">
        <f t="shared" si="1363"/>
        <v>0</v>
      </c>
      <c r="EK244" s="133"/>
      <c r="EL244" s="131">
        <f t="shared" si="1364"/>
        <v>1</v>
      </c>
      <c r="EM244" s="20">
        <f t="shared" si="1365"/>
        <v>0</v>
      </c>
      <c r="EN244" s="132"/>
      <c r="EO244" s="134">
        <f t="shared" si="1366"/>
        <v>0</v>
      </c>
      <c r="EP244" s="80">
        <f t="shared" si="1367"/>
        <v>0</v>
      </c>
      <c r="EQ244" s="249" t="str">
        <f t="shared" si="1368"/>
        <v xml:space="preserve"> </v>
      </c>
      <c r="ER244" s="135">
        <f t="shared" si="1369"/>
        <v>0</v>
      </c>
      <c r="ES244" s="20">
        <f t="shared" si="1370"/>
        <v>0</v>
      </c>
      <c r="ET244" s="21">
        <f t="shared" si="1371"/>
        <v>0</v>
      </c>
      <c r="EU244" s="131">
        <f t="shared" si="1273"/>
        <v>1</v>
      </c>
      <c r="EV244" s="20">
        <f t="shared" si="1372"/>
        <v>0</v>
      </c>
      <c r="EW244" s="132"/>
      <c r="EX244" s="20">
        <f t="shared" si="1373"/>
        <v>0</v>
      </c>
      <c r="EY244" s="133"/>
      <c r="EZ244" s="131">
        <f t="shared" si="1374"/>
        <v>1</v>
      </c>
      <c r="FA244" s="20">
        <f t="shared" si="1375"/>
        <v>0</v>
      </c>
      <c r="FB244" s="132"/>
      <c r="FC244" s="134">
        <f t="shared" si="1376"/>
        <v>0</v>
      </c>
      <c r="FD244" s="80">
        <f t="shared" si="1377"/>
        <v>0</v>
      </c>
      <c r="FE244" s="249" t="str">
        <f t="shared" si="1378"/>
        <v xml:space="preserve"> </v>
      </c>
      <c r="FO244" s="129" t="str">
        <f t="shared" si="1262"/>
        <v>C/IV</v>
      </c>
    </row>
    <row r="245" spans="2:171" x14ac:dyDescent="0.25">
      <c r="B245" s="130" t="s">
        <v>166</v>
      </c>
      <c r="C245" s="121"/>
      <c r="D245" s="241"/>
      <c r="E245" s="416" t="str">
        <f>'Pályáztatási szakasz'!E246:F246</f>
        <v>Költségelem megnevezés…</v>
      </c>
      <c r="F245" s="416"/>
      <c r="G245" s="250">
        <f>'Pályáztatási szakasz'!G246</f>
        <v>0</v>
      </c>
      <c r="H245" s="251">
        <f>'Pályáztatási szakasz'!AT246</f>
        <v>0</v>
      </c>
      <c r="I245" s="20">
        <f>'Pályáztatási szakasz'!AW246</f>
        <v>0</v>
      </c>
      <c r="J245" s="67">
        <f t="shared" si="1263"/>
        <v>0</v>
      </c>
      <c r="K245" s="131">
        <f>'Pályáztatási szakasz'!AY246</f>
        <v>1</v>
      </c>
      <c r="L245" s="20">
        <f t="shared" si="1274"/>
        <v>0</v>
      </c>
      <c r="M245" s="132"/>
      <c r="N245" s="20">
        <f t="shared" si="1275"/>
        <v>0</v>
      </c>
      <c r="O245" s="133"/>
      <c r="P245" s="131">
        <f>'Pályáztatási szakasz'!BD246</f>
        <v>1</v>
      </c>
      <c r="Q245" s="20">
        <f t="shared" si="1276"/>
        <v>0</v>
      </c>
      <c r="R245" s="132"/>
      <c r="S245" s="184">
        <f t="shared" si="1277"/>
        <v>0</v>
      </c>
      <c r="T245" s="40">
        <f>'Pályáztatási szakasz'!W246</f>
        <v>0</v>
      </c>
      <c r="U245" s="249" t="str">
        <f t="shared" si="1278"/>
        <v xml:space="preserve"> </v>
      </c>
      <c r="V245" s="135">
        <f t="shared" si="1279"/>
        <v>0</v>
      </c>
      <c r="W245" s="20">
        <f t="shared" si="1280"/>
        <v>0</v>
      </c>
      <c r="X245" s="21">
        <f t="shared" si="1281"/>
        <v>0</v>
      </c>
      <c r="Y245" s="131">
        <f t="shared" si="1264"/>
        <v>1</v>
      </c>
      <c r="Z245" s="20">
        <f t="shared" si="1282"/>
        <v>0</v>
      </c>
      <c r="AA245" s="132"/>
      <c r="AB245" s="20">
        <f t="shared" si="1283"/>
        <v>0</v>
      </c>
      <c r="AC245" s="133"/>
      <c r="AD245" s="131">
        <f t="shared" si="1284"/>
        <v>1</v>
      </c>
      <c r="AE245" s="20">
        <f t="shared" si="1285"/>
        <v>0</v>
      </c>
      <c r="AF245" s="132"/>
      <c r="AG245" s="134">
        <f t="shared" si="1286"/>
        <v>0</v>
      </c>
      <c r="AH245" s="80">
        <f t="shared" si="1287"/>
        <v>0</v>
      </c>
      <c r="AI245" s="249" t="str">
        <f t="shared" si="1288"/>
        <v xml:space="preserve"> </v>
      </c>
      <c r="AJ245" s="135">
        <f t="shared" si="1289"/>
        <v>0</v>
      </c>
      <c r="AK245" s="20">
        <f t="shared" si="1290"/>
        <v>0</v>
      </c>
      <c r="AL245" s="21">
        <f t="shared" si="1291"/>
        <v>0</v>
      </c>
      <c r="AM245" s="131">
        <f t="shared" si="1265"/>
        <v>1</v>
      </c>
      <c r="AN245" s="20">
        <f t="shared" si="1292"/>
        <v>0</v>
      </c>
      <c r="AO245" s="132"/>
      <c r="AP245" s="20">
        <f t="shared" si="1293"/>
        <v>0</v>
      </c>
      <c r="AQ245" s="133"/>
      <c r="AR245" s="131">
        <f t="shared" si="1294"/>
        <v>1</v>
      </c>
      <c r="AS245" s="20">
        <f t="shared" si="1295"/>
        <v>0</v>
      </c>
      <c r="AT245" s="132"/>
      <c r="AU245" s="134">
        <f t="shared" si="1296"/>
        <v>0</v>
      </c>
      <c r="AV245" s="80">
        <f t="shared" si="1297"/>
        <v>0</v>
      </c>
      <c r="AW245" s="249" t="str">
        <f t="shared" si="1298"/>
        <v xml:space="preserve"> </v>
      </c>
      <c r="AX245" s="135">
        <f t="shared" si="1299"/>
        <v>0</v>
      </c>
      <c r="AY245" s="20">
        <f t="shared" si="1300"/>
        <v>0</v>
      </c>
      <c r="AZ245" s="21">
        <f t="shared" si="1301"/>
        <v>0</v>
      </c>
      <c r="BA245" s="131">
        <f t="shared" si="1266"/>
        <v>1</v>
      </c>
      <c r="BB245" s="20">
        <f t="shared" si="1302"/>
        <v>0</v>
      </c>
      <c r="BC245" s="132"/>
      <c r="BD245" s="20">
        <f t="shared" si="1303"/>
        <v>0</v>
      </c>
      <c r="BE245" s="133"/>
      <c r="BF245" s="131">
        <f t="shared" si="1304"/>
        <v>1</v>
      </c>
      <c r="BG245" s="20">
        <f t="shared" si="1305"/>
        <v>0</v>
      </c>
      <c r="BH245" s="132"/>
      <c r="BI245" s="134">
        <f t="shared" si="1306"/>
        <v>0</v>
      </c>
      <c r="BJ245" s="80">
        <f t="shared" si="1307"/>
        <v>0</v>
      </c>
      <c r="BK245" s="249" t="str">
        <f t="shared" si="1308"/>
        <v xml:space="preserve"> </v>
      </c>
      <c r="BL245" s="135">
        <f t="shared" si="1309"/>
        <v>0</v>
      </c>
      <c r="BM245" s="20">
        <f t="shared" si="1310"/>
        <v>0</v>
      </c>
      <c r="BN245" s="21">
        <f t="shared" si="1311"/>
        <v>0</v>
      </c>
      <c r="BO245" s="131">
        <f t="shared" si="1267"/>
        <v>1</v>
      </c>
      <c r="BP245" s="20">
        <f t="shared" si="1312"/>
        <v>0</v>
      </c>
      <c r="BQ245" s="132"/>
      <c r="BR245" s="20">
        <f t="shared" si="1313"/>
        <v>0</v>
      </c>
      <c r="BS245" s="133"/>
      <c r="BT245" s="131">
        <f t="shared" si="1314"/>
        <v>1</v>
      </c>
      <c r="BU245" s="20">
        <f t="shared" si="1315"/>
        <v>0</v>
      </c>
      <c r="BV245" s="132"/>
      <c r="BW245" s="134">
        <f t="shared" si="1316"/>
        <v>0</v>
      </c>
      <c r="BX245" s="80">
        <f t="shared" si="1317"/>
        <v>0</v>
      </c>
      <c r="BY245" s="249" t="str">
        <f t="shared" si="1318"/>
        <v xml:space="preserve"> </v>
      </c>
      <c r="BZ245" s="135">
        <f t="shared" si="1319"/>
        <v>0</v>
      </c>
      <c r="CA245" s="20">
        <f t="shared" si="1320"/>
        <v>0</v>
      </c>
      <c r="CB245" s="21">
        <f t="shared" si="1321"/>
        <v>0</v>
      </c>
      <c r="CC245" s="131">
        <f t="shared" si="1268"/>
        <v>1</v>
      </c>
      <c r="CD245" s="20">
        <f t="shared" si="1322"/>
        <v>0</v>
      </c>
      <c r="CE245" s="132"/>
      <c r="CF245" s="20">
        <f t="shared" si="1323"/>
        <v>0</v>
      </c>
      <c r="CG245" s="133"/>
      <c r="CH245" s="131">
        <f t="shared" si="1324"/>
        <v>1</v>
      </c>
      <c r="CI245" s="20">
        <f t="shared" si="1325"/>
        <v>0</v>
      </c>
      <c r="CJ245" s="132"/>
      <c r="CK245" s="134">
        <f t="shared" si="1326"/>
        <v>0</v>
      </c>
      <c r="CL245" s="80">
        <f t="shared" si="1327"/>
        <v>0</v>
      </c>
      <c r="CM245" s="249" t="str">
        <f t="shared" si="1328"/>
        <v xml:space="preserve"> </v>
      </c>
      <c r="CN245" s="135">
        <f t="shared" si="1329"/>
        <v>0</v>
      </c>
      <c r="CO245" s="20">
        <f t="shared" si="1330"/>
        <v>0</v>
      </c>
      <c r="CP245" s="21">
        <f t="shared" si="1331"/>
        <v>0</v>
      </c>
      <c r="CQ245" s="131">
        <f t="shared" si="1269"/>
        <v>1</v>
      </c>
      <c r="CR245" s="20">
        <f t="shared" si="1332"/>
        <v>0</v>
      </c>
      <c r="CS245" s="132"/>
      <c r="CT245" s="20">
        <f t="shared" si="1333"/>
        <v>0</v>
      </c>
      <c r="CU245" s="133"/>
      <c r="CV245" s="131">
        <f t="shared" si="1334"/>
        <v>1</v>
      </c>
      <c r="CW245" s="20">
        <f t="shared" si="1335"/>
        <v>0</v>
      </c>
      <c r="CX245" s="132"/>
      <c r="CY245" s="134">
        <f t="shared" si="1336"/>
        <v>0</v>
      </c>
      <c r="CZ245" s="80">
        <f t="shared" si="1337"/>
        <v>0</v>
      </c>
      <c r="DA245" s="249" t="str">
        <f t="shared" si="1338"/>
        <v xml:space="preserve"> </v>
      </c>
      <c r="DB245" s="135">
        <f t="shared" si="1339"/>
        <v>0</v>
      </c>
      <c r="DC245" s="20">
        <f t="shared" si="1340"/>
        <v>0</v>
      </c>
      <c r="DD245" s="21">
        <f t="shared" si="1341"/>
        <v>0</v>
      </c>
      <c r="DE245" s="131">
        <f t="shared" si="1270"/>
        <v>1</v>
      </c>
      <c r="DF245" s="20">
        <f t="shared" si="1342"/>
        <v>0</v>
      </c>
      <c r="DG245" s="132"/>
      <c r="DH245" s="20">
        <f t="shared" si="1343"/>
        <v>0</v>
      </c>
      <c r="DI245" s="133"/>
      <c r="DJ245" s="131">
        <f t="shared" si="1344"/>
        <v>1</v>
      </c>
      <c r="DK245" s="20">
        <f t="shared" si="1345"/>
        <v>0</v>
      </c>
      <c r="DL245" s="132"/>
      <c r="DM245" s="134">
        <f t="shared" si="1346"/>
        <v>0</v>
      </c>
      <c r="DN245" s="80">
        <f t="shared" si="1347"/>
        <v>0</v>
      </c>
      <c r="DO245" s="249" t="str">
        <f t="shared" si="1348"/>
        <v xml:space="preserve"> </v>
      </c>
      <c r="DP245" s="135">
        <f t="shared" si="1349"/>
        <v>0</v>
      </c>
      <c r="DQ245" s="20">
        <f t="shared" si="1350"/>
        <v>0</v>
      </c>
      <c r="DR245" s="21">
        <f t="shared" si="1351"/>
        <v>0</v>
      </c>
      <c r="DS245" s="131">
        <f t="shared" si="1271"/>
        <v>1</v>
      </c>
      <c r="DT245" s="20">
        <f t="shared" si="1352"/>
        <v>0</v>
      </c>
      <c r="DU245" s="132"/>
      <c r="DV245" s="20">
        <f t="shared" si="1353"/>
        <v>0</v>
      </c>
      <c r="DW245" s="133"/>
      <c r="DX245" s="131">
        <f t="shared" si="1354"/>
        <v>1</v>
      </c>
      <c r="DY245" s="20">
        <f t="shared" si="1355"/>
        <v>0</v>
      </c>
      <c r="DZ245" s="132"/>
      <c r="EA245" s="134">
        <f t="shared" si="1356"/>
        <v>0</v>
      </c>
      <c r="EB245" s="80">
        <f t="shared" si="1357"/>
        <v>0</v>
      </c>
      <c r="EC245" s="249" t="str">
        <f t="shared" si="1358"/>
        <v xml:space="preserve"> </v>
      </c>
      <c r="ED245" s="135">
        <f t="shared" si="1359"/>
        <v>0</v>
      </c>
      <c r="EE245" s="20">
        <f t="shared" si="1360"/>
        <v>0</v>
      </c>
      <c r="EF245" s="21">
        <f t="shared" si="1361"/>
        <v>0</v>
      </c>
      <c r="EG245" s="131">
        <f t="shared" si="1272"/>
        <v>1</v>
      </c>
      <c r="EH245" s="20">
        <f t="shared" si="1362"/>
        <v>0</v>
      </c>
      <c r="EI245" s="132"/>
      <c r="EJ245" s="20">
        <f t="shared" si="1363"/>
        <v>0</v>
      </c>
      <c r="EK245" s="133"/>
      <c r="EL245" s="131">
        <f t="shared" si="1364"/>
        <v>1</v>
      </c>
      <c r="EM245" s="20">
        <f t="shared" si="1365"/>
        <v>0</v>
      </c>
      <c r="EN245" s="132"/>
      <c r="EO245" s="134">
        <f t="shared" si="1366"/>
        <v>0</v>
      </c>
      <c r="EP245" s="80">
        <f t="shared" si="1367"/>
        <v>0</v>
      </c>
      <c r="EQ245" s="249" t="str">
        <f t="shared" si="1368"/>
        <v xml:space="preserve"> </v>
      </c>
      <c r="ER245" s="135">
        <f t="shared" si="1369"/>
        <v>0</v>
      </c>
      <c r="ES245" s="20">
        <f t="shared" si="1370"/>
        <v>0</v>
      </c>
      <c r="ET245" s="21">
        <f t="shared" si="1371"/>
        <v>0</v>
      </c>
      <c r="EU245" s="131">
        <f t="shared" si="1273"/>
        <v>1</v>
      </c>
      <c r="EV245" s="20">
        <f t="shared" si="1372"/>
        <v>0</v>
      </c>
      <c r="EW245" s="132"/>
      <c r="EX245" s="20">
        <f t="shared" si="1373"/>
        <v>0</v>
      </c>
      <c r="EY245" s="133"/>
      <c r="EZ245" s="131">
        <f t="shared" si="1374"/>
        <v>1</v>
      </c>
      <c r="FA245" s="20">
        <f t="shared" si="1375"/>
        <v>0</v>
      </c>
      <c r="FB245" s="132"/>
      <c r="FC245" s="134">
        <f t="shared" si="1376"/>
        <v>0</v>
      </c>
      <c r="FD245" s="80">
        <f t="shared" si="1377"/>
        <v>0</v>
      </c>
      <c r="FE245" s="249" t="str">
        <f t="shared" si="1378"/>
        <v xml:space="preserve"> </v>
      </c>
      <c r="FO245" s="129" t="str">
        <f t="shared" si="1262"/>
        <v>C/IV</v>
      </c>
    </row>
    <row r="246" spans="2:171" x14ac:dyDescent="0.25">
      <c r="B246" s="130" t="s">
        <v>382</v>
      </c>
      <c r="C246" s="121"/>
      <c r="D246" s="241"/>
      <c r="E246" s="416" t="str">
        <f>'Pályáztatási szakasz'!E247:F247</f>
        <v>Költségelem megnevezés…</v>
      </c>
      <c r="F246" s="416"/>
      <c r="G246" s="250">
        <f>'Pályáztatási szakasz'!G247</f>
        <v>0</v>
      </c>
      <c r="H246" s="251">
        <f>'Pályáztatási szakasz'!AT247</f>
        <v>0</v>
      </c>
      <c r="I246" s="20">
        <f>'Pályáztatási szakasz'!AW247</f>
        <v>0</v>
      </c>
      <c r="J246" s="67">
        <f t="shared" si="1263"/>
        <v>0</v>
      </c>
      <c r="K246" s="131">
        <f>'Pályáztatási szakasz'!AY247</f>
        <v>1</v>
      </c>
      <c r="L246" s="20">
        <f t="shared" si="1274"/>
        <v>0</v>
      </c>
      <c r="M246" s="132"/>
      <c r="N246" s="20">
        <f t="shared" si="1275"/>
        <v>0</v>
      </c>
      <c r="O246" s="133"/>
      <c r="P246" s="131">
        <f>'Pályáztatási szakasz'!BD247</f>
        <v>1</v>
      </c>
      <c r="Q246" s="20">
        <f t="shared" si="1276"/>
        <v>0</v>
      </c>
      <c r="R246" s="132"/>
      <c r="S246" s="184">
        <f t="shared" si="1277"/>
        <v>0</v>
      </c>
      <c r="T246" s="40">
        <f>'Pályáztatási szakasz'!W247</f>
        <v>0</v>
      </c>
      <c r="U246" s="249" t="str">
        <f t="shared" si="1278"/>
        <v xml:space="preserve"> </v>
      </c>
      <c r="V246" s="135">
        <f t="shared" si="1279"/>
        <v>0</v>
      </c>
      <c r="W246" s="20">
        <f t="shared" si="1280"/>
        <v>0</v>
      </c>
      <c r="X246" s="21">
        <f t="shared" si="1281"/>
        <v>0</v>
      </c>
      <c r="Y246" s="131">
        <f t="shared" si="1264"/>
        <v>1</v>
      </c>
      <c r="Z246" s="20">
        <f t="shared" si="1282"/>
        <v>0</v>
      </c>
      <c r="AA246" s="132"/>
      <c r="AB246" s="20">
        <f t="shared" si="1283"/>
        <v>0</v>
      </c>
      <c r="AC246" s="133"/>
      <c r="AD246" s="131">
        <f t="shared" si="1284"/>
        <v>1</v>
      </c>
      <c r="AE246" s="20">
        <f t="shared" si="1285"/>
        <v>0</v>
      </c>
      <c r="AF246" s="132"/>
      <c r="AG246" s="134">
        <f t="shared" si="1286"/>
        <v>0</v>
      </c>
      <c r="AH246" s="80">
        <f t="shared" si="1287"/>
        <v>0</v>
      </c>
      <c r="AI246" s="249" t="str">
        <f t="shared" si="1288"/>
        <v xml:space="preserve"> </v>
      </c>
      <c r="AJ246" s="135">
        <f t="shared" si="1289"/>
        <v>0</v>
      </c>
      <c r="AK246" s="20">
        <f t="shared" si="1290"/>
        <v>0</v>
      </c>
      <c r="AL246" s="21">
        <f t="shared" si="1291"/>
        <v>0</v>
      </c>
      <c r="AM246" s="131">
        <f t="shared" si="1265"/>
        <v>1</v>
      </c>
      <c r="AN246" s="20">
        <f t="shared" si="1292"/>
        <v>0</v>
      </c>
      <c r="AO246" s="132"/>
      <c r="AP246" s="20">
        <f t="shared" si="1293"/>
        <v>0</v>
      </c>
      <c r="AQ246" s="133"/>
      <c r="AR246" s="131">
        <f t="shared" si="1294"/>
        <v>1</v>
      </c>
      <c r="AS246" s="20">
        <f t="shared" si="1295"/>
        <v>0</v>
      </c>
      <c r="AT246" s="132"/>
      <c r="AU246" s="134">
        <f t="shared" si="1296"/>
        <v>0</v>
      </c>
      <c r="AV246" s="80">
        <f t="shared" si="1297"/>
        <v>0</v>
      </c>
      <c r="AW246" s="249" t="str">
        <f t="shared" si="1298"/>
        <v xml:space="preserve"> </v>
      </c>
      <c r="AX246" s="135">
        <f t="shared" si="1299"/>
        <v>0</v>
      </c>
      <c r="AY246" s="20">
        <f t="shared" si="1300"/>
        <v>0</v>
      </c>
      <c r="AZ246" s="21">
        <f t="shared" si="1301"/>
        <v>0</v>
      </c>
      <c r="BA246" s="131">
        <f t="shared" si="1266"/>
        <v>1</v>
      </c>
      <c r="BB246" s="20">
        <f t="shared" si="1302"/>
        <v>0</v>
      </c>
      <c r="BC246" s="132"/>
      <c r="BD246" s="20">
        <f t="shared" si="1303"/>
        <v>0</v>
      </c>
      <c r="BE246" s="133"/>
      <c r="BF246" s="131">
        <f t="shared" si="1304"/>
        <v>1</v>
      </c>
      <c r="BG246" s="20">
        <f t="shared" si="1305"/>
        <v>0</v>
      </c>
      <c r="BH246" s="132"/>
      <c r="BI246" s="134">
        <f t="shared" si="1306"/>
        <v>0</v>
      </c>
      <c r="BJ246" s="80">
        <f t="shared" si="1307"/>
        <v>0</v>
      </c>
      <c r="BK246" s="249" t="str">
        <f t="shared" si="1308"/>
        <v xml:space="preserve"> </v>
      </c>
      <c r="BL246" s="135">
        <f t="shared" si="1309"/>
        <v>0</v>
      </c>
      <c r="BM246" s="20">
        <f t="shared" si="1310"/>
        <v>0</v>
      </c>
      <c r="BN246" s="21">
        <f t="shared" si="1311"/>
        <v>0</v>
      </c>
      <c r="BO246" s="131">
        <f t="shared" si="1267"/>
        <v>1</v>
      </c>
      <c r="BP246" s="20">
        <f t="shared" si="1312"/>
        <v>0</v>
      </c>
      <c r="BQ246" s="132"/>
      <c r="BR246" s="20">
        <f t="shared" si="1313"/>
        <v>0</v>
      </c>
      <c r="BS246" s="133"/>
      <c r="BT246" s="131">
        <f t="shared" si="1314"/>
        <v>1</v>
      </c>
      <c r="BU246" s="20">
        <f t="shared" si="1315"/>
        <v>0</v>
      </c>
      <c r="BV246" s="132"/>
      <c r="BW246" s="134">
        <f t="shared" si="1316"/>
        <v>0</v>
      </c>
      <c r="BX246" s="80">
        <f t="shared" si="1317"/>
        <v>0</v>
      </c>
      <c r="BY246" s="249" t="str">
        <f t="shared" si="1318"/>
        <v xml:space="preserve"> </v>
      </c>
      <c r="BZ246" s="135">
        <f t="shared" si="1319"/>
        <v>0</v>
      </c>
      <c r="CA246" s="20">
        <f t="shared" si="1320"/>
        <v>0</v>
      </c>
      <c r="CB246" s="21">
        <f t="shared" si="1321"/>
        <v>0</v>
      </c>
      <c r="CC246" s="131">
        <f t="shared" si="1268"/>
        <v>1</v>
      </c>
      <c r="CD246" s="20">
        <f t="shared" si="1322"/>
        <v>0</v>
      </c>
      <c r="CE246" s="132"/>
      <c r="CF246" s="20">
        <f t="shared" si="1323"/>
        <v>0</v>
      </c>
      <c r="CG246" s="133"/>
      <c r="CH246" s="131">
        <f t="shared" si="1324"/>
        <v>1</v>
      </c>
      <c r="CI246" s="20">
        <f t="shared" si="1325"/>
        <v>0</v>
      </c>
      <c r="CJ246" s="132"/>
      <c r="CK246" s="134">
        <f t="shared" si="1326"/>
        <v>0</v>
      </c>
      <c r="CL246" s="80">
        <f t="shared" si="1327"/>
        <v>0</v>
      </c>
      <c r="CM246" s="249" t="str">
        <f t="shared" si="1328"/>
        <v xml:space="preserve"> </v>
      </c>
      <c r="CN246" s="135">
        <f t="shared" si="1329"/>
        <v>0</v>
      </c>
      <c r="CO246" s="20">
        <f t="shared" si="1330"/>
        <v>0</v>
      </c>
      <c r="CP246" s="21">
        <f t="shared" si="1331"/>
        <v>0</v>
      </c>
      <c r="CQ246" s="131">
        <f t="shared" si="1269"/>
        <v>1</v>
      </c>
      <c r="CR246" s="20">
        <f t="shared" si="1332"/>
        <v>0</v>
      </c>
      <c r="CS246" s="132"/>
      <c r="CT246" s="20">
        <f t="shared" si="1333"/>
        <v>0</v>
      </c>
      <c r="CU246" s="133"/>
      <c r="CV246" s="131">
        <f t="shared" si="1334"/>
        <v>1</v>
      </c>
      <c r="CW246" s="20">
        <f t="shared" si="1335"/>
        <v>0</v>
      </c>
      <c r="CX246" s="132"/>
      <c r="CY246" s="134">
        <f t="shared" si="1336"/>
        <v>0</v>
      </c>
      <c r="CZ246" s="80">
        <f t="shared" si="1337"/>
        <v>0</v>
      </c>
      <c r="DA246" s="249" t="str">
        <f t="shared" si="1338"/>
        <v xml:space="preserve"> </v>
      </c>
      <c r="DB246" s="135">
        <f t="shared" si="1339"/>
        <v>0</v>
      </c>
      <c r="DC246" s="20">
        <f t="shared" si="1340"/>
        <v>0</v>
      </c>
      <c r="DD246" s="21">
        <f t="shared" si="1341"/>
        <v>0</v>
      </c>
      <c r="DE246" s="131">
        <f t="shared" si="1270"/>
        <v>1</v>
      </c>
      <c r="DF246" s="20">
        <f t="shared" si="1342"/>
        <v>0</v>
      </c>
      <c r="DG246" s="132"/>
      <c r="DH246" s="20">
        <f t="shared" si="1343"/>
        <v>0</v>
      </c>
      <c r="DI246" s="133"/>
      <c r="DJ246" s="131">
        <f t="shared" si="1344"/>
        <v>1</v>
      </c>
      <c r="DK246" s="20">
        <f t="shared" si="1345"/>
        <v>0</v>
      </c>
      <c r="DL246" s="132"/>
      <c r="DM246" s="134">
        <f t="shared" si="1346"/>
        <v>0</v>
      </c>
      <c r="DN246" s="80">
        <f t="shared" si="1347"/>
        <v>0</v>
      </c>
      <c r="DO246" s="249" t="str">
        <f t="shared" si="1348"/>
        <v xml:space="preserve"> </v>
      </c>
      <c r="DP246" s="135">
        <f t="shared" si="1349"/>
        <v>0</v>
      </c>
      <c r="DQ246" s="20">
        <f t="shared" si="1350"/>
        <v>0</v>
      </c>
      <c r="DR246" s="21">
        <f t="shared" si="1351"/>
        <v>0</v>
      </c>
      <c r="DS246" s="131">
        <f t="shared" si="1271"/>
        <v>1</v>
      </c>
      <c r="DT246" s="20">
        <f t="shared" si="1352"/>
        <v>0</v>
      </c>
      <c r="DU246" s="132"/>
      <c r="DV246" s="20">
        <f t="shared" si="1353"/>
        <v>0</v>
      </c>
      <c r="DW246" s="133"/>
      <c r="DX246" s="131">
        <f t="shared" si="1354"/>
        <v>1</v>
      </c>
      <c r="DY246" s="20">
        <f t="shared" si="1355"/>
        <v>0</v>
      </c>
      <c r="DZ246" s="132"/>
      <c r="EA246" s="134">
        <f t="shared" si="1356"/>
        <v>0</v>
      </c>
      <c r="EB246" s="80">
        <f t="shared" si="1357"/>
        <v>0</v>
      </c>
      <c r="EC246" s="249" t="str">
        <f t="shared" si="1358"/>
        <v xml:space="preserve"> </v>
      </c>
      <c r="ED246" s="135">
        <f t="shared" si="1359"/>
        <v>0</v>
      </c>
      <c r="EE246" s="20">
        <f t="shared" si="1360"/>
        <v>0</v>
      </c>
      <c r="EF246" s="21">
        <f t="shared" si="1361"/>
        <v>0</v>
      </c>
      <c r="EG246" s="131">
        <f t="shared" si="1272"/>
        <v>1</v>
      </c>
      <c r="EH246" s="20">
        <f t="shared" si="1362"/>
        <v>0</v>
      </c>
      <c r="EI246" s="132"/>
      <c r="EJ246" s="20">
        <f t="shared" si="1363"/>
        <v>0</v>
      </c>
      <c r="EK246" s="133"/>
      <c r="EL246" s="131">
        <f t="shared" si="1364"/>
        <v>1</v>
      </c>
      <c r="EM246" s="20">
        <f t="shared" si="1365"/>
        <v>0</v>
      </c>
      <c r="EN246" s="132"/>
      <c r="EO246" s="134">
        <f t="shared" si="1366"/>
        <v>0</v>
      </c>
      <c r="EP246" s="80">
        <f t="shared" si="1367"/>
        <v>0</v>
      </c>
      <c r="EQ246" s="249" t="str">
        <f t="shared" si="1368"/>
        <v xml:space="preserve"> </v>
      </c>
      <c r="ER246" s="135">
        <f t="shared" si="1369"/>
        <v>0</v>
      </c>
      <c r="ES246" s="20">
        <f t="shared" si="1370"/>
        <v>0</v>
      </c>
      <c r="ET246" s="21">
        <f t="shared" si="1371"/>
        <v>0</v>
      </c>
      <c r="EU246" s="131">
        <f t="shared" si="1273"/>
        <v>1</v>
      </c>
      <c r="EV246" s="20">
        <f t="shared" si="1372"/>
        <v>0</v>
      </c>
      <c r="EW246" s="132"/>
      <c r="EX246" s="20">
        <f t="shared" si="1373"/>
        <v>0</v>
      </c>
      <c r="EY246" s="133"/>
      <c r="EZ246" s="131">
        <f t="shared" si="1374"/>
        <v>1</v>
      </c>
      <c r="FA246" s="20">
        <f t="shared" si="1375"/>
        <v>0</v>
      </c>
      <c r="FB246" s="132"/>
      <c r="FC246" s="134">
        <f t="shared" si="1376"/>
        <v>0</v>
      </c>
      <c r="FD246" s="80">
        <f t="shared" si="1377"/>
        <v>0</v>
      </c>
      <c r="FE246" s="249" t="str">
        <f t="shared" si="1378"/>
        <v xml:space="preserve"> </v>
      </c>
      <c r="FO246" s="129" t="str">
        <f t="shared" si="1262"/>
        <v>C/IV</v>
      </c>
    </row>
    <row r="247" spans="2:171" x14ac:dyDescent="0.25">
      <c r="B247" s="130" t="s">
        <v>383</v>
      </c>
      <c r="C247" s="121"/>
      <c r="D247" s="241"/>
      <c r="E247" s="416" t="str">
        <f>'Pályáztatási szakasz'!E248:F248</f>
        <v>Költségelem megnevezés…</v>
      </c>
      <c r="F247" s="416"/>
      <c r="G247" s="250">
        <f>'Pályáztatási szakasz'!G248</f>
        <v>0</v>
      </c>
      <c r="H247" s="251">
        <f>'Pályáztatási szakasz'!AT248</f>
        <v>0</v>
      </c>
      <c r="I247" s="20">
        <f>'Pályáztatási szakasz'!AW248</f>
        <v>0</v>
      </c>
      <c r="J247" s="67">
        <f t="shared" si="1263"/>
        <v>0</v>
      </c>
      <c r="K247" s="131">
        <f>'Pályáztatási szakasz'!AY248</f>
        <v>1</v>
      </c>
      <c r="L247" s="20">
        <f t="shared" si="1274"/>
        <v>0</v>
      </c>
      <c r="M247" s="132"/>
      <c r="N247" s="20">
        <f t="shared" si="1275"/>
        <v>0</v>
      </c>
      <c r="O247" s="133"/>
      <c r="P247" s="131">
        <f>'Pályáztatási szakasz'!BD248</f>
        <v>1</v>
      </c>
      <c r="Q247" s="20">
        <f t="shared" si="1276"/>
        <v>0</v>
      </c>
      <c r="R247" s="132"/>
      <c r="S247" s="184">
        <f t="shared" si="1277"/>
        <v>0</v>
      </c>
      <c r="T247" s="40">
        <f>'Pályáztatási szakasz'!W248</f>
        <v>0</v>
      </c>
      <c r="U247" s="249" t="str">
        <f t="shared" si="1278"/>
        <v xml:space="preserve"> </v>
      </c>
      <c r="V247" s="135">
        <f t="shared" si="1279"/>
        <v>0</v>
      </c>
      <c r="W247" s="20">
        <f t="shared" si="1280"/>
        <v>0</v>
      </c>
      <c r="X247" s="21">
        <f t="shared" si="1281"/>
        <v>0</v>
      </c>
      <c r="Y247" s="131">
        <f t="shared" si="1264"/>
        <v>1</v>
      </c>
      <c r="Z247" s="20">
        <f t="shared" si="1282"/>
        <v>0</v>
      </c>
      <c r="AA247" s="132"/>
      <c r="AB247" s="20">
        <f t="shared" si="1283"/>
        <v>0</v>
      </c>
      <c r="AC247" s="133"/>
      <c r="AD247" s="131">
        <f t="shared" si="1284"/>
        <v>1</v>
      </c>
      <c r="AE247" s="20">
        <f t="shared" si="1285"/>
        <v>0</v>
      </c>
      <c r="AF247" s="132"/>
      <c r="AG247" s="134">
        <f t="shared" si="1286"/>
        <v>0</v>
      </c>
      <c r="AH247" s="80">
        <f t="shared" si="1287"/>
        <v>0</v>
      </c>
      <c r="AI247" s="249" t="str">
        <f t="shared" si="1288"/>
        <v xml:space="preserve"> </v>
      </c>
      <c r="AJ247" s="135">
        <f t="shared" si="1289"/>
        <v>0</v>
      </c>
      <c r="AK247" s="20">
        <f t="shared" si="1290"/>
        <v>0</v>
      </c>
      <c r="AL247" s="21">
        <f t="shared" si="1291"/>
        <v>0</v>
      </c>
      <c r="AM247" s="131">
        <f t="shared" si="1265"/>
        <v>1</v>
      </c>
      <c r="AN247" s="20">
        <f t="shared" si="1292"/>
        <v>0</v>
      </c>
      <c r="AO247" s="132"/>
      <c r="AP247" s="20">
        <f t="shared" si="1293"/>
        <v>0</v>
      </c>
      <c r="AQ247" s="133"/>
      <c r="AR247" s="131">
        <f t="shared" si="1294"/>
        <v>1</v>
      </c>
      <c r="AS247" s="20">
        <f t="shared" si="1295"/>
        <v>0</v>
      </c>
      <c r="AT247" s="132"/>
      <c r="AU247" s="134">
        <f t="shared" si="1296"/>
        <v>0</v>
      </c>
      <c r="AV247" s="80">
        <f t="shared" si="1297"/>
        <v>0</v>
      </c>
      <c r="AW247" s="249" t="str">
        <f t="shared" si="1298"/>
        <v xml:space="preserve"> </v>
      </c>
      <c r="AX247" s="135">
        <f t="shared" si="1299"/>
        <v>0</v>
      </c>
      <c r="AY247" s="20">
        <f t="shared" si="1300"/>
        <v>0</v>
      </c>
      <c r="AZ247" s="21">
        <f t="shared" si="1301"/>
        <v>0</v>
      </c>
      <c r="BA247" s="131">
        <f t="shared" si="1266"/>
        <v>1</v>
      </c>
      <c r="BB247" s="20">
        <f t="shared" si="1302"/>
        <v>0</v>
      </c>
      <c r="BC247" s="132"/>
      <c r="BD247" s="20">
        <f t="shared" si="1303"/>
        <v>0</v>
      </c>
      <c r="BE247" s="133"/>
      <c r="BF247" s="131">
        <f t="shared" si="1304"/>
        <v>1</v>
      </c>
      <c r="BG247" s="20">
        <f t="shared" si="1305"/>
        <v>0</v>
      </c>
      <c r="BH247" s="132"/>
      <c r="BI247" s="134">
        <f t="shared" si="1306"/>
        <v>0</v>
      </c>
      <c r="BJ247" s="80">
        <f t="shared" si="1307"/>
        <v>0</v>
      </c>
      <c r="BK247" s="249" t="str">
        <f t="shared" si="1308"/>
        <v xml:space="preserve"> </v>
      </c>
      <c r="BL247" s="135">
        <f t="shared" si="1309"/>
        <v>0</v>
      </c>
      <c r="BM247" s="20">
        <f t="shared" si="1310"/>
        <v>0</v>
      </c>
      <c r="BN247" s="21">
        <f t="shared" si="1311"/>
        <v>0</v>
      </c>
      <c r="BO247" s="131">
        <f t="shared" si="1267"/>
        <v>1</v>
      </c>
      <c r="BP247" s="20">
        <f t="shared" si="1312"/>
        <v>0</v>
      </c>
      <c r="BQ247" s="132"/>
      <c r="BR247" s="20">
        <f t="shared" si="1313"/>
        <v>0</v>
      </c>
      <c r="BS247" s="133"/>
      <c r="BT247" s="131">
        <f t="shared" si="1314"/>
        <v>1</v>
      </c>
      <c r="BU247" s="20">
        <f t="shared" si="1315"/>
        <v>0</v>
      </c>
      <c r="BV247" s="132"/>
      <c r="BW247" s="134">
        <f t="shared" si="1316"/>
        <v>0</v>
      </c>
      <c r="BX247" s="80">
        <f t="shared" si="1317"/>
        <v>0</v>
      </c>
      <c r="BY247" s="249" t="str">
        <f t="shared" si="1318"/>
        <v xml:space="preserve"> </v>
      </c>
      <c r="BZ247" s="135">
        <f t="shared" si="1319"/>
        <v>0</v>
      </c>
      <c r="CA247" s="20">
        <f t="shared" si="1320"/>
        <v>0</v>
      </c>
      <c r="CB247" s="21">
        <f t="shared" si="1321"/>
        <v>0</v>
      </c>
      <c r="CC247" s="131">
        <f t="shared" si="1268"/>
        <v>1</v>
      </c>
      <c r="CD247" s="20">
        <f t="shared" si="1322"/>
        <v>0</v>
      </c>
      <c r="CE247" s="132"/>
      <c r="CF247" s="20">
        <f t="shared" si="1323"/>
        <v>0</v>
      </c>
      <c r="CG247" s="133"/>
      <c r="CH247" s="131">
        <f t="shared" si="1324"/>
        <v>1</v>
      </c>
      <c r="CI247" s="20">
        <f t="shared" si="1325"/>
        <v>0</v>
      </c>
      <c r="CJ247" s="132"/>
      <c r="CK247" s="134">
        <f t="shared" si="1326"/>
        <v>0</v>
      </c>
      <c r="CL247" s="80">
        <f t="shared" si="1327"/>
        <v>0</v>
      </c>
      <c r="CM247" s="249" t="str">
        <f t="shared" si="1328"/>
        <v xml:space="preserve"> </v>
      </c>
      <c r="CN247" s="135">
        <f t="shared" si="1329"/>
        <v>0</v>
      </c>
      <c r="CO247" s="20">
        <f t="shared" si="1330"/>
        <v>0</v>
      </c>
      <c r="CP247" s="21">
        <f t="shared" si="1331"/>
        <v>0</v>
      </c>
      <c r="CQ247" s="131">
        <f t="shared" si="1269"/>
        <v>1</v>
      </c>
      <c r="CR247" s="20">
        <f t="shared" si="1332"/>
        <v>0</v>
      </c>
      <c r="CS247" s="132"/>
      <c r="CT247" s="20">
        <f t="shared" si="1333"/>
        <v>0</v>
      </c>
      <c r="CU247" s="133"/>
      <c r="CV247" s="131">
        <f t="shared" si="1334"/>
        <v>1</v>
      </c>
      <c r="CW247" s="20">
        <f t="shared" si="1335"/>
        <v>0</v>
      </c>
      <c r="CX247" s="132"/>
      <c r="CY247" s="134">
        <f t="shared" si="1336"/>
        <v>0</v>
      </c>
      <c r="CZ247" s="80">
        <f t="shared" si="1337"/>
        <v>0</v>
      </c>
      <c r="DA247" s="249" t="str">
        <f t="shared" si="1338"/>
        <v xml:space="preserve"> </v>
      </c>
      <c r="DB247" s="135">
        <f t="shared" si="1339"/>
        <v>0</v>
      </c>
      <c r="DC247" s="20">
        <f t="shared" si="1340"/>
        <v>0</v>
      </c>
      <c r="DD247" s="21">
        <f t="shared" si="1341"/>
        <v>0</v>
      </c>
      <c r="DE247" s="131">
        <f t="shared" si="1270"/>
        <v>1</v>
      </c>
      <c r="DF247" s="20">
        <f t="shared" si="1342"/>
        <v>0</v>
      </c>
      <c r="DG247" s="132"/>
      <c r="DH247" s="20">
        <f t="shared" si="1343"/>
        <v>0</v>
      </c>
      <c r="DI247" s="133"/>
      <c r="DJ247" s="131">
        <f t="shared" si="1344"/>
        <v>1</v>
      </c>
      <c r="DK247" s="20">
        <f t="shared" si="1345"/>
        <v>0</v>
      </c>
      <c r="DL247" s="132"/>
      <c r="DM247" s="134">
        <f t="shared" si="1346"/>
        <v>0</v>
      </c>
      <c r="DN247" s="80">
        <f t="shared" si="1347"/>
        <v>0</v>
      </c>
      <c r="DO247" s="249" t="str">
        <f t="shared" si="1348"/>
        <v xml:space="preserve"> </v>
      </c>
      <c r="DP247" s="135">
        <f t="shared" si="1349"/>
        <v>0</v>
      </c>
      <c r="DQ247" s="20">
        <f t="shared" si="1350"/>
        <v>0</v>
      </c>
      <c r="DR247" s="21">
        <f t="shared" si="1351"/>
        <v>0</v>
      </c>
      <c r="DS247" s="131">
        <f t="shared" si="1271"/>
        <v>1</v>
      </c>
      <c r="DT247" s="20">
        <f t="shared" si="1352"/>
        <v>0</v>
      </c>
      <c r="DU247" s="132"/>
      <c r="DV247" s="20">
        <f t="shared" si="1353"/>
        <v>0</v>
      </c>
      <c r="DW247" s="133"/>
      <c r="DX247" s="131">
        <f t="shared" si="1354"/>
        <v>1</v>
      </c>
      <c r="DY247" s="20">
        <f t="shared" si="1355"/>
        <v>0</v>
      </c>
      <c r="DZ247" s="132"/>
      <c r="EA247" s="134">
        <f t="shared" si="1356"/>
        <v>0</v>
      </c>
      <c r="EB247" s="80">
        <f t="shared" si="1357"/>
        <v>0</v>
      </c>
      <c r="EC247" s="249" t="str">
        <f t="shared" si="1358"/>
        <v xml:space="preserve"> </v>
      </c>
      <c r="ED247" s="135">
        <f t="shared" si="1359"/>
        <v>0</v>
      </c>
      <c r="EE247" s="20">
        <f t="shared" si="1360"/>
        <v>0</v>
      </c>
      <c r="EF247" s="21">
        <f t="shared" si="1361"/>
        <v>0</v>
      </c>
      <c r="EG247" s="131">
        <f t="shared" si="1272"/>
        <v>1</v>
      </c>
      <c r="EH247" s="20">
        <f t="shared" si="1362"/>
        <v>0</v>
      </c>
      <c r="EI247" s="132"/>
      <c r="EJ247" s="20">
        <f t="shared" si="1363"/>
        <v>0</v>
      </c>
      <c r="EK247" s="133"/>
      <c r="EL247" s="131">
        <f t="shared" si="1364"/>
        <v>1</v>
      </c>
      <c r="EM247" s="20">
        <f t="shared" si="1365"/>
        <v>0</v>
      </c>
      <c r="EN247" s="132"/>
      <c r="EO247" s="134">
        <f t="shared" si="1366"/>
        <v>0</v>
      </c>
      <c r="EP247" s="80">
        <f t="shared" si="1367"/>
        <v>0</v>
      </c>
      <c r="EQ247" s="249" t="str">
        <f t="shared" si="1368"/>
        <v xml:space="preserve"> </v>
      </c>
      <c r="ER247" s="135">
        <f t="shared" si="1369"/>
        <v>0</v>
      </c>
      <c r="ES247" s="20">
        <f t="shared" si="1370"/>
        <v>0</v>
      </c>
      <c r="ET247" s="21">
        <f t="shared" si="1371"/>
        <v>0</v>
      </c>
      <c r="EU247" s="131">
        <f t="shared" si="1273"/>
        <v>1</v>
      </c>
      <c r="EV247" s="20">
        <f t="shared" si="1372"/>
        <v>0</v>
      </c>
      <c r="EW247" s="132"/>
      <c r="EX247" s="20">
        <f t="shared" si="1373"/>
        <v>0</v>
      </c>
      <c r="EY247" s="133"/>
      <c r="EZ247" s="131">
        <f t="shared" si="1374"/>
        <v>1</v>
      </c>
      <c r="FA247" s="20">
        <f t="shared" si="1375"/>
        <v>0</v>
      </c>
      <c r="FB247" s="132"/>
      <c r="FC247" s="134">
        <f t="shared" si="1376"/>
        <v>0</v>
      </c>
      <c r="FD247" s="80">
        <f t="shared" si="1377"/>
        <v>0</v>
      </c>
      <c r="FE247" s="249" t="str">
        <f t="shared" si="1378"/>
        <v xml:space="preserve"> </v>
      </c>
      <c r="FO247" s="129" t="str">
        <f t="shared" si="1262"/>
        <v>C/IV</v>
      </c>
    </row>
    <row r="248" spans="2:171" x14ac:dyDescent="0.25">
      <c r="B248" s="130" t="s">
        <v>384</v>
      </c>
      <c r="C248" s="121"/>
      <c r="D248" s="241"/>
      <c r="E248" s="416" t="str">
        <f>'Pályáztatási szakasz'!E249:F249</f>
        <v>Költségelem megnevezés…</v>
      </c>
      <c r="F248" s="416"/>
      <c r="G248" s="250">
        <f>'Pályáztatási szakasz'!G249</f>
        <v>0</v>
      </c>
      <c r="H248" s="251">
        <f>'Pályáztatási szakasz'!AT249</f>
        <v>0</v>
      </c>
      <c r="I248" s="20">
        <f>'Pályáztatási szakasz'!AW249</f>
        <v>0</v>
      </c>
      <c r="J248" s="67">
        <f t="shared" si="1263"/>
        <v>0</v>
      </c>
      <c r="K248" s="131">
        <f>'Pályáztatási szakasz'!AY249</f>
        <v>1</v>
      </c>
      <c r="L248" s="20">
        <f t="shared" si="1274"/>
        <v>0</v>
      </c>
      <c r="M248" s="132"/>
      <c r="N248" s="20">
        <f t="shared" si="1275"/>
        <v>0</v>
      </c>
      <c r="O248" s="133"/>
      <c r="P248" s="131">
        <f>'Pályáztatási szakasz'!BD249</f>
        <v>1</v>
      </c>
      <c r="Q248" s="20">
        <f t="shared" si="1276"/>
        <v>0</v>
      </c>
      <c r="R248" s="132"/>
      <c r="S248" s="184">
        <f t="shared" si="1277"/>
        <v>0</v>
      </c>
      <c r="T248" s="40">
        <f>'Pályáztatási szakasz'!W249</f>
        <v>0</v>
      </c>
      <c r="U248" s="249" t="str">
        <f t="shared" si="1278"/>
        <v xml:space="preserve"> </v>
      </c>
      <c r="V248" s="135">
        <f t="shared" si="1279"/>
        <v>0</v>
      </c>
      <c r="W248" s="20">
        <f t="shared" si="1280"/>
        <v>0</v>
      </c>
      <c r="X248" s="21">
        <f t="shared" si="1281"/>
        <v>0</v>
      </c>
      <c r="Y248" s="131">
        <f t="shared" si="1264"/>
        <v>1</v>
      </c>
      <c r="Z248" s="20">
        <f t="shared" si="1282"/>
        <v>0</v>
      </c>
      <c r="AA248" s="132"/>
      <c r="AB248" s="20">
        <f t="shared" si="1283"/>
        <v>0</v>
      </c>
      <c r="AC248" s="133"/>
      <c r="AD248" s="131">
        <f t="shared" si="1284"/>
        <v>1</v>
      </c>
      <c r="AE248" s="20">
        <f t="shared" si="1285"/>
        <v>0</v>
      </c>
      <c r="AF248" s="132"/>
      <c r="AG248" s="134">
        <f t="shared" si="1286"/>
        <v>0</v>
      </c>
      <c r="AH248" s="80">
        <f t="shared" si="1287"/>
        <v>0</v>
      </c>
      <c r="AI248" s="249" t="str">
        <f t="shared" si="1288"/>
        <v xml:space="preserve"> </v>
      </c>
      <c r="AJ248" s="135">
        <f t="shared" si="1289"/>
        <v>0</v>
      </c>
      <c r="AK248" s="20">
        <f t="shared" si="1290"/>
        <v>0</v>
      </c>
      <c r="AL248" s="21">
        <f t="shared" si="1291"/>
        <v>0</v>
      </c>
      <c r="AM248" s="131">
        <f t="shared" si="1265"/>
        <v>1</v>
      </c>
      <c r="AN248" s="20">
        <f t="shared" si="1292"/>
        <v>0</v>
      </c>
      <c r="AO248" s="132"/>
      <c r="AP248" s="20">
        <f t="shared" si="1293"/>
        <v>0</v>
      </c>
      <c r="AQ248" s="133"/>
      <c r="AR248" s="131">
        <f t="shared" si="1294"/>
        <v>1</v>
      </c>
      <c r="AS248" s="20">
        <f t="shared" si="1295"/>
        <v>0</v>
      </c>
      <c r="AT248" s="132"/>
      <c r="AU248" s="134">
        <f t="shared" si="1296"/>
        <v>0</v>
      </c>
      <c r="AV248" s="80">
        <f t="shared" si="1297"/>
        <v>0</v>
      </c>
      <c r="AW248" s="249" t="str">
        <f t="shared" si="1298"/>
        <v xml:space="preserve"> </v>
      </c>
      <c r="AX248" s="135">
        <f t="shared" si="1299"/>
        <v>0</v>
      </c>
      <c r="AY248" s="20">
        <f t="shared" si="1300"/>
        <v>0</v>
      </c>
      <c r="AZ248" s="21">
        <f t="shared" si="1301"/>
        <v>0</v>
      </c>
      <c r="BA248" s="131">
        <f t="shared" si="1266"/>
        <v>1</v>
      </c>
      <c r="BB248" s="20">
        <f t="shared" si="1302"/>
        <v>0</v>
      </c>
      <c r="BC248" s="132"/>
      <c r="BD248" s="20">
        <f t="shared" si="1303"/>
        <v>0</v>
      </c>
      <c r="BE248" s="133"/>
      <c r="BF248" s="131">
        <f t="shared" si="1304"/>
        <v>1</v>
      </c>
      <c r="BG248" s="20">
        <f t="shared" si="1305"/>
        <v>0</v>
      </c>
      <c r="BH248" s="132"/>
      <c r="BI248" s="134">
        <f t="shared" si="1306"/>
        <v>0</v>
      </c>
      <c r="BJ248" s="80">
        <f t="shared" si="1307"/>
        <v>0</v>
      </c>
      <c r="BK248" s="249" t="str">
        <f t="shared" si="1308"/>
        <v xml:space="preserve"> </v>
      </c>
      <c r="BL248" s="135">
        <f t="shared" si="1309"/>
        <v>0</v>
      </c>
      <c r="BM248" s="20">
        <f t="shared" si="1310"/>
        <v>0</v>
      </c>
      <c r="BN248" s="21">
        <f t="shared" si="1311"/>
        <v>0</v>
      </c>
      <c r="BO248" s="131">
        <f t="shared" si="1267"/>
        <v>1</v>
      </c>
      <c r="BP248" s="20">
        <f t="shared" si="1312"/>
        <v>0</v>
      </c>
      <c r="BQ248" s="132"/>
      <c r="BR248" s="20">
        <f t="shared" si="1313"/>
        <v>0</v>
      </c>
      <c r="BS248" s="133"/>
      <c r="BT248" s="131">
        <f t="shared" si="1314"/>
        <v>1</v>
      </c>
      <c r="BU248" s="20">
        <f t="shared" si="1315"/>
        <v>0</v>
      </c>
      <c r="BV248" s="132"/>
      <c r="BW248" s="134">
        <f t="shared" si="1316"/>
        <v>0</v>
      </c>
      <c r="BX248" s="80">
        <f t="shared" si="1317"/>
        <v>0</v>
      </c>
      <c r="BY248" s="249" t="str">
        <f t="shared" si="1318"/>
        <v xml:space="preserve"> </v>
      </c>
      <c r="BZ248" s="135">
        <f t="shared" si="1319"/>
        <v>0</v>
      </c>
      <c r="CA248" s="20">
        <f t="shared" si="1320"/>
        <v>0</v>
      </c>
      <c r="CB248" s="21">
        <f t="shared" si="1321"/>
        <v>0</v>
      </c>
      <c r="CC248" s="131">
        <f t="shared" si="1268"/>
        <v>1</v>
      </c>
      <c r="CD248" s="20">
        <f t="shared" si="1322"/>
        <v>0</v>
      </c>
      <c r="CE248" s="132"/>
      <c r="CF248" s="20">
        <f t="shared" si="1323"/>
        <v>0</v>
      </c>
      <c r="CG248" s="133"/>
      <c r="CH248" s="131">
        <f t="shared" si="1324"/>
        <v>1</v>
      </c>
      <c r="CI248" s="20">
        <f t="shared" si="1325"/>
        <v>0</v>
      </c>
      <c r="CJ248" s="132"/>
      <c r="CK248" s="134">
        <f t="shared" si="1326"/>
        <v>0</v>
      </c>
      <c r="CL248" s="80">
        <f t="shared" si="1327"/>
        <v>0</v>
      </c>
      <c r="CM248" s="249" t="str">
        <f t="shared" si="1328"/>
        <v xml:space="preserve"> </v>
      </c>
      <c r="CN248" s="135">
        <f t="shared" si="1329"/>
        <v>0</v>
      </c>
      <c r="CO248" s="20">
        <f t="shared" si="1330"/>
        <v>0</v>
      </c>
      <c r="CP248" s="21">
        <f t="shared" si="1331"/>
        <v>0</v>
      </c>
      <c r="CQ248" s="131">
        <f t="shared" si="1269"/>
        <v>1</v>
      </c>
      <c r="CR248" s="20">
        <f t="shared" si="1332"/>
        <v>0</v>
      </c>
      <c r="CS248" s="132"/>
      <c r="CT248" s="20">
        <f t="shared" si="1333"/>
        <v>0</v>
      </c>
      <c r="CU248" s="133"/>
      <c r="CV248" s="131">
        <f t="shared" si="1334"/>
        <v>1</v>
      </c>
      <c r="CW248" s="20">
        <f t="shared" si="1335"/>
        <v>0</v>
      </c>
      <c r="CX248" s="132"/>
      <c r="CY248" s="134">
        <f t="shared" si="1336"/>
        <v>0</v>
      </c>
      <c r="CZ248" s="80">
        <f t="shared" si="1337"/>
        <v>0</v>
      </c>
      <c r="DA248" s="249" t="str">
        <f t="shared" si="1338"/>
        <v xml:space="preserve"> </v>
      </c>
      <c r="DB248" s="135">
        <f t="shared" si="1339"/>
        <v>0</v>
      </c>
      <c r="DC248" s="20">
        <f t="shared" si="1340"/>
        <v>0</v>
      </c>
      <c r="DD248" s="21">
        <f t="shared" si="1341"/>
        <v>0</v>
      </c>
      <c r="DE248" s="131">
        <f t="shared" si="1270"/>
        <v>1</v>
      </c>
      <c r="DF248" s="20">
        <f t="shared" si="1342"/>
        <v>0</v>
      </c>
      <c r="DG248" s="132"/>
      <c r="DH248" s="20">
        <f t="shared" si="1343"/>
        <v>0</v>
      </c>
      <c r="DI248" s="133"/>
      <c r="DJ248" s="131">
        <f t="shared" si="1344"/>
        <v>1</v>
      </c>
      <c r="DK248" s="20">
        <f t="shared" si="1345"/>
        <v>0</v>
      </c>
      <c r="DL248" s="132"/>
      <c r="DM248" s="134">
        <f t="shared" si="1346"/>
        <v>0</v>
      </c>
      <c r="DN248" s="80">
        <f t="shared" si="1347"/>
        <v>0</v>
      </c>
      <c r="DO248" s="249" t="str">
        <f t="shared" si="1348"/>
        <v xml:space="preserve"> </v>
      </c>
      <c r="DP248" s="135">
        <f t="shared" si="1349"/>
        <v>0</v>
      </c>
      <c r="DQ248" s="20">
        <f t="shared" si="1350"/>
        <v>0</v>
      </c>
      <c r="DR248" s="21">
        <f t="shared" si="1351"/>
        <v>0</v>
      </c>
      <c r="DS248" s="131">
        <f t="shared" si="1271"/>
        <v>1</v>
      </c>
      <c r="DT248" s="20">
        <f t="shared" si="1352"/>
        <v>0</v>
      </c>
      <c r="DU248" s="132"/>
      <c r="DV248" s="20">
        <f t="shared" si="1353"/>
        <v>0</v>
      </c>
      <c r="DW248" s="133"/>
      <c r="DX248" s="131">
        <f t="shared" si="1354"/>
        <v>1</v>
      </c>
      <c r="DY248" s="20">
        <f t="shared" si="1355"/>
        <v>0</v>
      </c>
      <c r="DZ248" s="132"/>
      <c r="EA248" s="134">
        <f t="shared" si="1356"/>
        <v>0</v>
      </c>
      <c r="EB248" s="80">
        <f t="shared" si="1357"/>
        <v>0</v>
      </c>
      <c r="EC248" s="249" t="str">
        <f t="shared" si="1358"/>
        <v xml:space="preserve"> </v>
      </c>
      <c r="ED248" s="135">
        <f t="shared" si="1359"/>
        <v>0</v>
      </c>
      <c r="EE248" s="20">
        <f t="shared" si="1360"/>
        <v>0</v>
      </c>
      <c r="EF248" s="21">
        <f t="shared" si="1361"/>
        <v>0</v>
      </c>
      <c r="EG248" s="131">
        <f t="shared" si="1272"/>
        <v>1</v>
      </c>
      <c r="EH248" s="20">
        <f t="shared" si="1362"/>
        <v>0</v>
      </c>
      <c r="EI248" s="132"/>
      <c r="EJ248" s="20">
        <f t="shared" si="1363"/>
        <v>0</v>
      </c>
      <c r="EK248" s="133"/>
      <c r="EL248" s="131">
        <f t="shared" si="1364"/>
        <v>1</v>
      </c>
      <c r="EM248" s="20">
        <f t="shared" si="1365"/>
        <v>0</v>
      </c>
      <c r="EN248" s="132"/>
      <c r="EO248" s="134">
        <f t="shared" si="1366"/>
        <v>0</v>
      </c>
      <c r="EP248" s="80">
        <f t="shared" si="1367"/>
        <v>0</v>
      </c>
      <c r="EQ248" s="249" t="str">
        <f t="shared" si="1368"/>
        <v xml:space="preserve"> </v>
      </c>
      <c r="ER248" s="135">
        <f t="shared" si="1369"/>
        <v>0</v>
      </c>
      <c r="ES248" s="20">
        <f t="shared" si="1370"/>
        <v>0</v>
      </c>
      <c r="ET248" s="21">
        <f t="shared" si="1371"/>
        <v>0</v>
      </c>
      <c r="EU248" s="131">
        <f t="shared" si="1273"/>
        <v>1</v>
      </c>
      <c r="EV248" s="20">
        <f t="shared" si="1372"/>
        <v>0</v>
      </c>
      <c r="EW248" s="132"/>
      <c r="EX248" s="20">
        <f t="shared" si="1373"/>
        <v>0</v>
      </c>
      <c r="EY248" s="133"/>
      <c r="EZ248" s="131">
        <f t="shared" si="1374"/>
        <v>1</v>
      </c>
      <c r="FA248" s="20">
        <f t="shared" si="1375"/>
        <v>0</v>
      </c>
      <c r="FB248" s="132"/>
      <c r="FC248" s="134">
        <f t="shared" si="1376"/>
        <v>0</v>
      </c>
      <c r="FD248" s="80">
        <f t="shared" si="1377"/>
        <v>0</v>
      </c>
      <c r="FE248" s="249" t="str">
        <f t="shared" si="1378"/>
        <v xml:space="preserve"> </v>
      </c>
      <c r="FO248" s="129" t="str">
        <f t="shared" si="1262"/>
        <v>C/IV</v>
      </c>
    </row>
    <row r="249" spans="2:171" x14ac:dyDescent="0.25">
      <c r="B249" s="130" t="s">
        <v>385</v>
      </c>
      <c r="C249" s="121"/>
      <c r="D249" s="241"/>
      <c r="E249" s="416" t="str">
        <f>'Pályáztatási szakasz'!E250:F250</f>
        <v>Költségelem megnevezés…</v>
      </c>
      <c r="F249" s="416"/>
      <c r="G249" s="250">
        <f>'Pályáztatási szakasz'!G250</f>
        <v>0</v>
      </c>
      <c r="H249" s="251">
        <f>'Pályáztatási szakasz'!AT250</f>
        <v>0</v>
      </c>
      <c r="I249" s="20">
        <f>'Pályáztatási szakasz'!AW250</f>
        <v>0</v>
      </c>
      <c r="J249" s="67">
        <f t="shared" si="1263"/>
        <v>0</v>
      </c>
      <c r="K249" s="131">
        <f>'Pályáztatási szakasz'!AY250</f>
        <v>1</v>
      </c>
      <c r="L249" s="20">
        <f t="shared" si="1274"/>
        <v>0</v>
      </c>
      <c r="M249" s="132"/>
      <c r="N249" s="20">
        <f t="shared" si="1275"/>
        <v>0</v>
      </c>
      <c r="O249" s="133"/>
      <c r="P249" s="131">
        <f>'Pályáztatási szakasz'!BD250</f>
        <v>1</v>
      </c>
      <c r="Q249" s="20">
        <f t="shared" si="1276"/>
        <v>0</v>
      </c>
      <c r="R249" s="132"/>
      <c r="S249" s="184">
        <f t="shared" si="1277"/>
        <v>0</v>
      </c>
      <c r="T249" s="40">
        <f>'Pályáztatási szakasz'!W250</f>
        <v>0</v>
      </c>
      <c r="U249" s="249" t="str">
        <f t="shared" si="1278"/>
        <v xml:space="preserve"> </v>
      </c>
      <c r="V249" s="135">
        <f t="shared" si="1279"/>
        <v>0</v>
      </c>
      <c r="W249" s="20">
        <f t="shared" si="1280"/>
        <v>0</v>
      </c>
      <c r="X249" s="21">
        <f t="shared" si="1281"/>
        <v>0</v>
      </c>
      <c r="Y249" s="131">
        <f t="shared" si="1264"/>
        <v>1</v>
      </c>
      <c r="Z249" s="20">
        <f t="shared" si="1282"/>
        <v>0</v>
      </c>
      <c r="AA249" s="132"/>
      <c r="AB249" s="20">
        <f t="shared" si="1283"/>
        <v>0</v>
      </c>
      <c r="AC249" s="133"/>
      <c r="AD249" s="131">
        <f t="shared" si="1284"/>
        <v>1</v>
      </c>
      <c r="AE249" s="20">
        <f t="shared" si="1285"/>
        <v>0</v>
      </c>
      <c r="AF249" s="132"/>
      <c r="AG249" s="134">
        <f t="shared" si="1286"/>
        <v>0</v>
      </c>
      <c r="AH249" s="80">
        <f t="shared" si="1287"/>
        <v>0</v>
      </c>
      <c r="AI249" s="249" t="str">
        <f t="shared" si="1288"/>
        <v xml:space="preserve"> </v>
      </c>
      <c r="AJ249" s="135">
        <f t="shared" si="1289"/>
        <v>0</v>
      </c>
      <c r="AK249" s="20">
        <f t="shared" si="1290"/>
        <v>0</v>
      </c>
      <c r="AL249" s="21">
        <f t="shared" si="1291"/>
        <v>0</v>
      </c>
      <c r="AM249" s="131">
        <f t="shared" si="1265"/>
        <v>1</v>
      </c>
      <c r="AN249" s="20">
        <f t="shared" si="1292"/>
        <v>0</v>
      </c>
      <c r="AO249" s="132"/>
      <c r="AP249" s="20">
        <f t="shared" si="1293"/>
        <v>0</v>
      </c>
      <c r="AQ249" s="133"/>
      <c r="AR249" s="131">
        <f t="shared" si="1294"/>
        <v>1</v>
      </c>
      <c r="AS249" s="20">
        <f t="shared" si="1295"/>
        <v>0</v>
      </c>
      <c r="AT249" s="132"/>
      <c r="AU249" s="134">
        <f t="shared" si="1296"/>
        <v>0</v>
      </c>
      <c r="AV249" s="80">
        <f t="shared" si="1297"/>
        <v>0</v>
      </c>
      <c r="AW249" s="249" t="str">
        <f t="shared" si="1298"/>
        <v xml:space="preserve"> </v>
      </c>
      <c r="AX249" s="135">
        <f t="shared" si="1299"/>
        <v>0</v>
      </c>
      <c r="AY249" s="20">
        <f t="shared" si="1300"/>
        <v>0</v>
      </c>
      <c r="AZ249" s="21">
        <f t="shared" si="1301"/>
        <v>0</v>
      </c>
      <c r="BA249" s="131">
        <f t="shared" si="1266"/>
        <v>1</v>
      </c>
      <c r="BB249" s="20">
        <f t="shared" si="1302"/>
        <v>0</v>
      </c>
      <c r="BC249" s="132"/>
      <c r="BD249" s="20">
        <f t="shared" si="1303"/>
        <v>0</v>
      </c>
      <c r="BE249" s="133"/>
      <c r="BF249" s="131">
        <f t="shared" si="1304"/>
        <v>1</v>
      </c>
      <c r="BG249" s="20">
        <f t="shared" si="1305"/>
        <v>0</v>
      </c>
      <c r="BH249" s="132"/>
      <c r="BI249" s="134">
        <f t="shared" si="1306"/>
        <v>0</v>
      </c>
      <c r="BJ249" s="80">
        <f t="shared" si="1307"/>
        <v>0</v>
      </c>
      <c r="BK249" s="249" t="str">
        <f t="shared" si="1308"/>
        <v xml:space="preserve"> </v>
      </c>
      <c r="BL249" s="135">
        <f t="shared" si="1309"/>
        <v>0</v>
      </c>
      <c r="BM249" s="20">
        <f t="shared" si="1310"/>
        <v>0</v>
      </c>
      <c r="BN249" s="21">
        <f t="shared" si="1311"/>
        <v>0</v>
      </c>
      <c r="BO249" s="131">
        <f t="shared" si="1267"/>
        <v>1</v>
      </c>
      <c r="BP249" s="20">
        <f t="shared" si="1312"/>
        <v>0</v>
      </c>
      <c r="BQ249" s="132"/>
      <c r="BR249" s="20">
        <f t="shared" si="1313"/>
        <v>0</v>
      </c>
      <c r="BS249" s="133"/>
      <c r="BT249" s="131">
        <f t="shared" si="1314"/>
        <v>1</v>
      </c>
      <c r="BU249" s="20">
        <f t="shared" si="1315"/>
        <v>0</v>
      </c>
      <c r="BV249" s="132"/>
      <c r="BW249" s="134">
        <f t="shared" si="1316"/>
        <v>0</v>
      </c>
      <c r="BX249" s="80">
        <f t="shared" si="1317"/>
        <v>0</v>
      </c>
      <c r="BY249" s="249" t="str">
        <f t="shared" si="1318"/>
        <v xml:space="preserve"> </v>
      </c>
      <c r="BZ249" s="135">
        <f t="shared" si="1319"/>
        <v>0</v>
      </c>
      <c r="CA249" s="20">
        <f t="shared" si="1320"/>
        <v>0</v>
      </c>
      <c r="CB249" s="21">
        <f t="shared" si="1321"/>
        <v>0</v>
      </c>
      <c r="CC249" s="131">
        <f t="shared" si="1268"/>
        <v>1</v>
      </c>
      <c r="CD249" s="20">
        <f t="shared" si="1322"/>
        <v>0</v>
      </c>
      <c r="CE249" s="132"/>
      <c r="CF249" s="20">
        <f t="shared" si="1323"/>
        <v>0</v>
      </c>
      <c r="CG249" s="133"/>
      <c r="CH249" s="131">
        <f t="shared" si="1324"/>
        <v>1</v>
      </c>
      <c r="CI249" s="20">
        <f t="shared" si="1325"/>
        <v>0</v>
      </c>
      <c r="CJ249" s="132"/>
      <c r="CK249" s="134">
        <f t="shared" si="1326"/>
        <v>0</v>
      </c>
      <c r="CL249" s="80">
        <f t="shared" si="1327"/>
        <v>0</v>
      </c>
      <c r="CM249" s="249" t="str">
        <f t="shared" si="1328"/>
        <v xml:space="preserve"> </v>
      </c>
      <c r="CN249" s="135">
        <f t="shared" si="1329"/>
        <v>0</v>
      </c>
      <c r="CO249" s="20">
        <f t="shared" si="1330"/>
        <v>0</v>
      </c>
      <c r="CP249" s="21">
        <f t="shared" si="1331"/>
        <v>0</v>
      </c>
      <c r="CQ249" s="131">
        <f t="shared" si="1269"/>
        <v>1</v>
      </c>
      <c r="CR249" s="20">
        <f t="shared" si="1332"/>
        <v>0</v>
      </c>
      <c r="CS249" s="132"/>
      <c r="CT249" s="20">
        <f t="shared" si="1333"/>
        <v>0</v>
      </c>
      <c r="CU249" s="133"/>
      <c r="CV249" s="131">
        <f t="shared" si="1334"/>
        <v>1</v>
      </c>
      <c r="CW249" s="20">
        <f t="shared" si="1335"/>
        <v>0</v>
      </c>
      <c r="CX249" s="132"/>
      <c r="CY249" s="134">
        <f t="shared" si="1336"/>
        <v>0</v>
      </c>
      <c r="CZ249" s="80">
        <f t="shared" si="1337"/>
        <v>0</v>
      </c>
      <c r="DA249" s="249" t="str">
        <f t="shared" si="1338"/>
        <v xml:space="preserve"> </v>
      </c>
      <c r="DB249" s="135">
        <f t="shared" si="1339"/>
        <v>0</v>
      </c>
      <c r="DC249" s="20">
        <f t="shared" si="1340"/>
        <v>0</v>
      </c>
      <c r="DD249" s="21">
        <f t="shared" si="1341"/>
        <v>0</v>
      </c>
      <c r="DE249" s="131">
        <f t="shared" si="1270"/>
        <v>1</v>
      </c>
      <c r="DF249" s="20">
        <f t="shared" si="1342"/>
        <v>0</v>
      </c>
      <c r="DG249" s="132"/>
      <c r="DH249" s="20">
        <f t="shared" si="1343"/>
        <v>0</v>
      </c>
      <c r="DI249" s="133"/>
      <c r="DJ249" s="131">
        <f t="shared" si="1344"/>
        <v>1</v>
      </c>
      <c r="DK249" s="20">
        <f t="shared" si="1345"/>
        <v>0</v>
      </c>
      <c r="DL249" s="132"/>
      <c r="DM249" s="134">
        <f t="shared" si="1346"/>
        <v>0</v>
      </c>
      <c r="DN249" s="80">
        <f t="shared" si="1347"/>
        <v>0</v>
      </c>
      <c r="DO249" s="249" t="str">
        <f t="shared" si="1348"/>
        <v xml:space="preserve"> </v>
      </c>
      <c r="DP249" s="135">
        <f t="shared" si="1349"/>
        <v>0</v>
      </c>
      <c r="DQ249" s="20">
        <f t="shared" si="1350"/>
        <v>0</v>
      </c>
      <c r="DR249" s="21">
        <f t="shared" si="1351"/>
        <v>0</v>
      </c>
      <c r="DS249" s="131">
        <f t="shared" si="1271"/>
        <v>1</v>
      </c>
      <c r="DT249" s="20">
        <f t="shared" si="1352"/>
        <v>0</v>
      </c>
      <c r="DU249" s="132"/>
      <c r="DV249" s="20">
        <f t="shared" si="1353"/>
        <v>0</v>
      </c>
      <c r="DW249" s="133"/>
      <c r="DX249" s="131">
        <f t="shared" si="1354"/>
        <v>1</v>
      </c>
      <c r="DY249" s="20">
        <f t="shared" si="1355"/>
        <v>0</v>
      </c>
      <c r="DZ249" s="132"/>
      <c r="EA249" s="134">
        <f t="shared" si="1356"/>
        <v>0</v>
      </c>
      <c r="EB249" s="80">
        <f t="shared" si="1357"/>
        <v>0</v>
      </c>
      <c r="EC249" s="249" t="str">
        <f t="shared" si="1358"/>
        <v xml:space="preserve"> </v>
      </c>
      <c r="ED249" s="135">
        <f t="shared" si="1359"/>
        <v>0</v>
      </c>
      <c r="EE249" s="20">
        <f t="shared" si="1360"/>
        <v>0</v>
      </c>
      <c r="EF249" s="21">
        <f t="shared" si="1361"/>
        <v>0</v>
      </c>
      <c r="EG249" s="131">
        <f t="shared" si="1272"/>
        <v>1</v>
      </c>
      <c r="EH249" s="20">
        <f t="shared" si="1362"/>
        <v>0</v>
      </c>
      <c r="EI249" s="132"/>
      <c r="EJ249" s="20">
        <f t="shared" si="1363"/>
        <v>0</v>
      </c>
      <c r="EK249" s="133"/>
      <c r="EL249" s="131">
        <f t="shared" si="1364"/>
        <v>1</v>
      </c>
      <c r="EM249" s="20">
        <f t="shared" si="1365"/>
        <v>0</v>
      </c>
      <c r="EN249" s="132"/>
      <c r="EO249" s="134">
        <f t="shared" si="1366"/>
        <v>0</v>
      </c>
      <c r="EP249" s="80">
        <f t="shared" si="1367"/>
        <v>0</v>
      </c>
      <c r="EQ249" s="249" t="str">
        <f t="shared" si="1368"/>
        <v xml:space="preserve"> </v>
      </c>
      <c r="ER249" s="135">
        <f t="shared" si="1369"/>
        <v>0</v>
      </c>
      <c r="ES249" s="20">
        <f t="shared" si="1370"/>
        <v>0</v>
      </c>
      <c r="ET249" s="21">
        <f t="shared" si="1371"/>
        <v>0</v>
      </c>
      <c r="EU249" s="131">
        <f t="shared" si="1273"/>
        <v>1</v>
      </c>
      <c r="EV249" s="20">
        <f t="shared" si="1372"/>
        <v>0</v>
      </c>
      <c r="EW249" s="132"/>
      <c r="EX249" s="20">
        <f t="shared" si="1373"/>
        <v>0</v>
      </c>
      <c r="EY249" s="133"/>
      <c r="EZ249" s="131">
        <f t="shared" si="1374"/>
        <v>1</v>
      </c>
      <c r="FA249" s="20">
        <f t="shared" si="1375"/>
        <v>0</v>
      </c>
      <c r="FB249" s="132"/>
      <c r="FC249" s="134">
        <f t="shared" si="1376"/>
        <v>0</v>
      </c>
      <c r="FD249" s="80">
        <f t="shared" si="1377"/>
        <v>0</v>
      </c>
      <c r="FE249" s="249" t="str">
        <f t="shared" si="1378"/>
        <v xml:space="preserve"> </v>
      </c>
      <c r="FO249" s="129" t="str">
        <f t="shared" si="1262"/>
        <v>C/IV</v>
      </c>
    </row>
    <row r="250" spans="2:171" x14ac:dyDescent="0.25">
      <c r="B250" s="130" t="s">
        <v>386</v>
      </c>
      <c r="C250" s="121"/>
      <c r="D250" s="241"/>
      <c r="E250" s="416" t="str">
        <f>'Pályáztatási szakasz'!E251:F251</f>
        <v>Költségelem megnevezés…</v>
      </c>
      <c r="F250" s="416"/>
      <c r="G250" s="250">
        <f>'Pályáztatási szakasz'!G251</f>
        <v>0</v>
      </c>
      <c r="H250" s="251">
        <f>'Pályáztatási szakasz'!AT251</f>
        <v>0</v>
      </c>
      <c r="I250" s="20">
        <f>'Pályáztatási szakasz'!AW251</f>
        <v>0</v>
      </c>
      <c r="J250" s="67">
        <f t="shared" si="1263"/>
        <v>0</v>
      </c>
      <c r="K250" s="131">
        <f>'Pályáztatási szakasz'!AY251</f>
        <v>1</v>
      </c>
      <c r="L250" s="20">
        <f t="shared" si="1274"/>
        <v>0</v>
      </c>
      <c r="M250" s="132"/>
      <c r="N250" s="20">
        <f t="shared" si="1275"/>
        <v>0</v>
      </c>
      <c r="O250" s="133"/>
      <c r="P250" s="131">
        <f>'Pályáztatási szakasz'!BD251</f>
        <v>1</v>
      </c>
      <c r="Q250" s="20">
        <f t="shared" si="1276"/>
        <v>0</v>
      </c>
      <c r="R250" s="132"/>
      <c r="S250" s="184">
        <f t="shared" si="1277"/>
        <v>0</v>
      </c>
      <c r="T250" s="40">
        <f>'Pályáztatási szakasz'!W251</f>
        <v>0</v>
      </c>
      <c r="U250" s="249" t="str">
        <f t="shared" si="1278"/>
        <v xml:space="preserve"> </v>
      </c>
      <c r="V250" s="135">
        <f t="shared" si="1279"/>
        <v>0</v>
      </c>
      <c r="W250" s="20">
        <f t="shared" si="1280"/>
        <v>0</v>
      </c>
      <c r="X250" s="21">
        <f t="shared" si="1281"/>
        <v>0</v>
      </c>
      <c r="Y250" s="131">
        <f t="shared" si="1264"/>
        <v>1</v>
      </c>
      <c r="Z250" s="20">
        <f t="shared" si="1282"/>
        <v>0</v>
      </c>
      <c r="AA250" s="132"/>
      <c r="AB250" s="20">
        <f t="shared" si="1283"/>
        <v>0</v>
      </c>
      <c r="AC250" s="133"/>
      <c r="AD250" s="131">
        <f t="shared" si="1284"/>
        <v>1</v>
      </c>
      <c r="AE250" s="20">
        <f t="shared" si="1285"/>
        <v>0</v>
      </c>
      <c r="AF250" s="132"/>
      <c r="AG250" s="134">
        <f t="shared" si="1286"/>
        <v>0</v>
      </c>
      <c r="AH250" s="80">
        <f t="shared" si="1287"/>
        <v>0</v>
      </c>
      <c r="AI250" s="249" t="str">
        <f t="shared" si="1288"/>
        <v xml:space="preserve"> </v>
      </c>
      <c r="AJ250" s="135">
        <f t="shared" si="1289"/>
        <v>0</v>
      </c>
      <c r="AK250" s="20">
        <f t="shared" si="1290"/>
        <v>0</v>
      </c>
      <c r="AL250" s="21">
        <f t="shared" si="1291"/>
        <v>0</v>
      </c>
      <c r="AM250" s="131">
        <f t="shared" si="1265"/>
        <v>1</v>
      </c>
      <c r="AN250" s="20">
        <f t="shared" si="1292"/>
        <v>0</v>
      </c>
      <c r="AO250" s="132"/>
      <c r="AP250" s="20">
        <f t="shared" si="1293"/>
        <v>0</v>
      </c>
      <c r="AQ250" s="133"/>
      <c r="AR250" s="131">
        <f t="shared" si="1294"/>
        <v>1</v>
      </c>
      <c r="AS250" s="20">
        <f t="shared" si="1295"/>
        <v>0</v>
      </c>
      <c r="AT250" s="132"/>
      <c r="AU250" s="134">
        <f t="shared" si="1296"/>
        <v>0</v>
      </c>
      <c r="AV250" s="80">
        <f t="shared" si="1297"/>
        <v>0</v>
      </c>
      <c r="AW250" s="249" t="str">
        <f t="shared" si="1298"/>
        <v xml:space="preserve"> </v>
      </c>
      <c r="AX250" s="135">
        <f t="shared" si="1299"/>
        <v>0</v>
      </c>
      <c r="AY250" s="20">
        <f t="shared" si="1300"/>
        <v>0</v>
      </c>
      <c r="AZ250" s="21">
        <f t="shared" si="1301"/>
        <v>0</v>
      </c>
      <c r="BA250" s="131">
        <f t="shared" si="1266"/>
        <v>1</v>
      </c>
      <c r="BB250" s="20">
        <f t="shared" si="1302"/>
        <v>0</v>
      </c>
      <c r="BC250" s="132"/>
      <c r="BD250" s="20">
        <f t="shared" si="1303"/>
        <v>0</v>
      </c>
      <c r="BE250" s="133"/>
      <c r="BF250" s="131">
        <f t="shared" si="1304"/>
        <v>1</v>
      </c>
      <c r="BG250" s="20">
        <f t="shared" si="1305"/>
        <v>0</v>
      </c>
      <c r="BH250" s="132"/>
      <c r="BI250" s="134">
        <f t="shared" si="1306"/>
        <v>0</v>
      </c>
      <c r="BJ250" s="80">
        <f t="shared" si="1307"/>
        <v>0</v>
      </c>
      <c r="BK250" s="249" t="str">
        <f t="shared" si="1308"/>
        <v xml:space="preserve"> </v>
      </c>
      <c r="BL250" s="135">
        <f t="shared" si="1309"/>
        <v>0</v>
      </c>
      <c r="BM250" s="20">
        <f t="shared" si="1310"/>
        <v>0</v>
      </c>
      <c r="BN250" s="21">
        <f t="shared" si="1311"/>
        <v>0</v>
      </c>
      <c r="BO250" s="131">
        <f t="shared" si="1267"/>
        <v>1</v>
      </c>
      <c r="BP250" s="20">
        <f t="shared" si="1312"/>
        <v>0</v>
      </c>
      <c r="BQ250" s="132"/>
      <c r="BR250" s="20">
        <f t="shared" si="1313"/>
        <v>0</v>
      </c>
      <c r="BS250" s="133"/>
      <c r="BT250" s="131">
        <f t="shared" si="1314"/>
        <v>1</v>
      </c>
      <c r="BU250" s="20">
        <f t="shared" si="1315"/>
        <v>0</v>
      </c>
      <c r="BV250" s="132"/>
      <c r="BW250" s="134">
        <f t="shared" si="1316"/>
        <v>0</v>
      </c>
      <c r="BX250" s="80">
        <f t="shared" si="1317"/>
        <v>0</v>
      </c>
      <c r="BY250" s="249" t="str">
        <f t="shared" si="1318"/>
        <v xml:space="preserve"> </v>
      </c>
      <c r="BZ250" s="135">
        <f t="shared" si="1319"/>
        <v>0</v>
      </c>
      <c r="CA250" s="20">
        <f t="shared" si="1320"/>
        <v>0</v>
      </c>
      <c r="CB250" s="21">
        <f t="shared" si="1321"/>
        <v>0</v>
      </c>
      <c r="CC250" s="131">
        <f t="shared" si="1268"/>
        <v>1</v>
      </c>
      <c r="CD250" s="20">
        <f t="shared" si="1322"/>
        <v>0</v>
      </c>
      <c r="CE250" s="132"/>
      <c r="CF250" s="20">
        <f t="shared" si="1323"/>
        <v>0</v>
      </c>
      <c r="CG250" s="133"/>
      <c r="CH250" s="131">
        <f t="shared" si="1324"/>
        <v>1</v>
      </c>
      <c r="CI250" s="20">
        <f t="shared" si="1325"/>
        <v>0</v>
      </c>
      <c r="CJ250" s="132"/>
      <c r="CK250" s="134">
        <f t="shared" si="1326"/>
        <v>0</v>
      </c>
      <c r="CL250" s="80">
        <f t="shared" si="1327"/>
        <v>0</v>
      </c>
      <c r="CM250" s="249" t="str">
        <f t="shared" si="1328"/>
        <v xml:space="preserve"> </v>
      </c>
      <c r="CN250" s="135">
        <f t="shared" si="1329"/>
        <v>0</v>
      </c>
      <c r="CO250" s="20">
        <f t="shared" si="1330"/>
        <v>0</v>
      </c>
      <c r="CP250" s="21">
        <f t="shared" si="1331"/>
        <v>0</v>
      </c>
      <c r="CQ250" s="131">
        <f t="shared" si="1269"/>
        <v>1</v>
      </c>
      <c r="CR250" s="20">
        <f t="shared" si="1332"/>
        <v>0</v>
      </c>
      <c r="CS250" s="132"/>
      <c r="CT250" s="20">
        <f t="shared" si="1333"/>
        <v>0</v>
      </c>
      <c r="CU250" s="133"/>
      <c r="CV250" s="131">
        <f t="shared" si="1334"/>
        <v>1</v>
      </c>
      <c r="CW250" s="20">
        <f t="shared" si="1335"/>
        <v>0</v>
      </c>
      <c r="CX250" s="132"/>
      <c r="CY250" s="134">
        <f t="shared" si="1336"/>
        <v>0</v>
      </c>
      <c r="CZ250" s="80">
        <f t="shared" si="1337"/>
        <v>0</v>
      </c>
      <c r="DA250" s="249" t="str">
        <f t="shared" si="1338"/>
        <v xml:space="preserve"> </v>
      </c>
      <c r="DB250" s="135">
        <f t="shared" si="1339"/>
        <v>0</v>
      </c>
      <c r="DC250" s="20">
        <f t="shared" si="1340"/>
        <v>0</v>
      </c>
      <c r="DD250" s="21">
        <f t="shared" si="1341"/>
        <v>0</v>
      </c>
      <c r="DE250" s="131">
        <f t="shared" si="1270"/>
        <v>1</v>
      </c>
      <c r="DF250" s="20">
        <f t="shared" si="1342"/>
        <v>0</v>
      </c>
      <c r="DG250" s="132"/>
      <c r="DH250" s="20">
        <f t="shared" si="1343"/>
        <v>0</v>
      </c>
      <c r="DI250" s="133"/>
      <c r="DJ250" s="131">
        <f t="shared" si="1344"/>
        <v>1</v>
      </c>
      <c r="DK250" s="20">
        <f t="shared" si="1345"/>
        <v>0</v>
      </c>
      <c r="DL250" s="132"/>
      <c r="DM250" s="134">
        <f t="shared" si="1346"/>
        <v>0</v>
      </c>
      <c r="DN250" s="80">
        <f t="shared" si="1347"/>
        <v>0</v>
      </c>
      <c r="DO250" s="249" t="str">
        <f t="shared" si="1348"/>
        <v xml:space="preserve"> </v>
      </c>
      <c r="DP250" s="135">
        <f t="shared" si="1349"/>
        <v>0</v>
      </c>
      <c r="DQ250" s="20">
        <f t="shared" si="1350"/>
        <v>0</v>
      </c>
      <c r="DR250" s="21">
        <f t="shared" si="1351"/>
        <v>0</v>
      </c>
      <c r="DS250" s="131">
        <f t="shared" si="1271"/>
        <v>1</v>
      </c>
      <c r="DT250" s="20">
        <f t="shared" si="1352"/>
        <v>0</v>
      </c>
      <c r="DU250" s="132"/>
      <c r="DV250" s="20">
        <f t="shared" si="1353"/>
        <v>0</v>
      </c>
      <c r="DW250" s="133"/>
      <c r="DX250" s="131">
        <f t="shared" si="1354"/>
        <v>1</v>
      </c>
      <c r="DY250" s="20">
        <f t="shared" si="1355"/>
        <v>0</v>
      </c>
      <c r="DZ250" s="132"/>
      <c r="EA250" s="134">
        <f t="shared" si="1356"/>
        <v>0</v>
      </c>
      <c r="EB250" s="80">
        <f t="shared" si="1357"/>
        <v>0</v>
      </c>
      <c r="EC250" s="249" t="str">
        <f t="shared" si="1358"/>
        <v xml:space="preserve"> </v>
      </c>
      <c r="ED250" s="135">
        <f t="shared" si="1359"/>
        <v>0</v>
      </c>
      <c r="EE250" s="20">
        <f t="shared" si="1360"/>
        <v>0</v>
      </c>
      <c r="EF250" s="21">
        <f t="shared" si="1361"/>
        <v>0</v>
      </c>
      <c r="EG250" s="131">
        <f t="shared" si="1272"/>
        <v>1</v>
      </c>
      <c r="EH250" s="20">
        <f t="shared" si="1362"/>
        <v>0</v>
      </c>
      <c r="EI250" s="132"/>
      <c r="EJ250" s="20">
        <f t="shared" si="1363"/>
        <v>0</v>
      </c>
      <c r="EK250" s="133"/>
      <c r="EL250" s="131">
        <f t="shared" si="1364"/>
        <v>1</v>
      </c>
      <c r="EM250" s="20">
        <f t="shared" si="1365"/>
        <v>0</v>
      </c>
      <c r="EN250" s="132"/>
      <c r="EO250" s="134">
        <f t="shared" si="1366"/>
        <v>0</v>
      </c>
      <c r="EP250" s="80">
        <f t="shared" si="1367"/>
        <v>0</v>
      </c>
      <c r="EQ250" s="249" t="str">
        <f t="shared" si="1368"/>
        <v xml:space="preserve"> </v>
      </c>
      <c r="ER250" s="135">
        <f t="shared" si="1369"/>
        <v>0</v>
      </c>
      <c r="ES250" s="20">
        <f t="shared" si="1370"/>
        <v>0</v>
      </c>
      <c r="ET250" s="21">
        <f t="shared" si="1371"/>
        <v>0</v>
      </c>
      <c r="EU250" s="131">
        <f t="shared" si="1273"/>
        <v>1</v>
      </c>
      <c r="EV250" s="20">
        <f t="shared" si="1372"/>
        <v>0</v>
      </c>
      <c r="EW250" s="132"/>
      <c r="EX250" s="20">
        <f t="shared" si="1373"/>
        <v>0</v>
      </c>
      <c r="EY250" s="133"/>
      <c r="EZ250" s="131">
        <f t="shared" si="1374"/>
        <v>1</v>
      </c>
      <c r="FA250" s="20">
        <f t="shared" si="1375"/>
        <v>0</v>
      </c>
      <c r="FB250" s="132"/>
      <c r="FC250" s="134">
        <f t="shared" si="1376"/>
        <v>0</v>
      </c>
      <c r="FD250" s="80">
        <f t="shared" si="1377"/>
        <v>0</v>
      </c>
      <c r="FE250" s="249" t="str">
        <f t="shared" si="1378"/>
        <v xml:space="preserve"> </v>
      </c>
      <c r="FO250" s="129" t="str">
        <f t="shared" si="1262"/>
        <v>C/IV</v>
      </c>
    </row>
    <row r="251" spans="2:171" x14ac:dyDescent="0.25">
      <c r="B251" s="130" t="s">
        <v>387</v>
      </c>
      <c r="C251" s="121"/>
      <c r="D251" s="241"/>
      <c r="E251" s="416" t="str">
        <f>'Pályáztatási szakasz'!E252:F252</f>
        <v>Költségelem megnevezés…</v>
      </c>
      <c r="F251" s="416"/>
      <c r="G251" s="250">
        <f>'Pályáztatási szakasz'!G252</f>
        <v>0</v>
      </c>
      <c r="H251" s="251">
        <f>'Pályáztatási szakasz'!AT252</f>
        <v>0</v>
      </c>
      <c r="I251" s="20">
        <f>'Pályáztatási szakasz'!AW252</f>
        <v>0</v>
      </c>
      <c r="J251" s="67">
        <f t="shared" si="1263"/>
        <v>0</v>
      </c>
      <c r="K251" s="131">
        <f>'Pályáztatási szakasz'!AY252</f>
        <v>1</v>
      </c>
      <c r="L251" s="20">
        <f t="shared" si="1274"/>
        <v>0</v>
      </c>
      <c r="M251" s="132"/>
      <c r="N251" s="20">
        <f t="shared" si="1275"/>
        <v>0</v>
      </c>
      <c r="O251" s="133"/>
      <c r="P251" s="131">
        <f>'Pályáztatási szakasz'!BD252</f>
        <v>1</v>
      </c>
      <c r="Q251" s="20">
        <f t="shared" si="1276"/>
        <v>0</v>
      </c>
      <c r="R251" s="132"/>
      <c r="S251" s="184">
        <f t="shared" si="1277"/>
        <v>0</v>
      </c>
      <c r="T251" s="40">
        <f>'Pályáztatási szakasz'!W252</f>
        <v>0</v>
      </c>
      <c r="U251" s="249" t="str">
        <f t="shared" si="1278"/>
        <v xml:space="preserve"> </v>
      </c>
      <c r="V251" s="135">
        <f t="shared" si="1279"/>
        <v>0</v>
      </c>
      <c r="W251" s="20">
        <f t="shared" si="1280"/>
        <v>0</v>
      </c>
      <c r="X251" s="21">
        <f t="shared" si="1281"/>
        <v>0</v>
      </c>
      <c r="Y251" s="131">
        <f t="shared" si="1264"/>
        <v>1</v>
      </c>
      <c r="Z251" s="20">
        <f t="shared" si="1282"/>
        <v>0</v>
      </c>
      <c r="AA251" s="132"/>
      <c r="AB251" s="20">
        <f t="shared" si="1283"/>
        <v>0</v>
      </c>
      <c r="AC251" s="133"/>
      <c r="AD251" s="131">
        <f t="shared" si="1284"/>
        <v>1</v>
      </c>
      <c r="AE251" s="20">
        <f t="shared" si="1285"/>
        <v>0</v>
      </c>
      <c r="AF251" s="132"/>
      <c r="AG251" s="134">
        <f t="shared" si="1286"/>
        <v>0</v>
      </c>
      <c r="AH251" s="80">
        <f t="shared" si="1287"/>
        <v>0</v>
      </c>
      <c r="AI251" s="249" t="str">
        <f t="shared" si="1288"/>
        <v xml:space="preserve"> </v>
      </c>
      <c r="AJ251" s="135">
        <f t="shared" si="1289"/>
        <v>0</v>
      </c>
      <c r="AK251" s="20">
        <f t="shared" si="1290"/>
        <v>0</v>
      </c>
      <c r="AL251" s="21">
        <f t="shared" si="1291"/>
        <v>0</v>
      </c>
      <c r="AM251" s="131">
        <f t="shared" si="1265"/>
        <v>1</v>
      </c>
      <c r="AN251" s="20">
        <f t="shared" si="1292"/>
        <v>0</v>
      </c>
      <c r="AO251" s="132"/>
      <c r="AP251" s="20">
        <f t="shared" si="1293"/>
        <v>0</v>
      </c>
      <c r="AQ251" s="133"/>
      <c r="AR251" s="131">
        <f t="shared" si="1294"/>
        <v>1</v>
      </c>
      <c r="AS251" s="20">
        <f t="shared" si="1295"/>
        <v>0</v>
      </c>
      <c r="AT251" s="132"/>
      <c r="AU251" s="134">
        <f t="shared" si="1296"/>
        <v>0</v>
      </c>
      <c r="AV251" s="80">
        <f t="shared" si="1297"/>
        <v>0</v>
      </c>
      <c r="AW251" s="249" t="str">
        <f t="shared" si="1298"/>
        <v xml:space="preserve"> </v>
      </c>
      <c r="AX251" s="135">
        <f t="shared" si="1299"/>
        <v>0</v>
      </c>
      <c r="AY251" s="20">
        <f t="shared" si="1300"/>
        <v>0</v>
      </c>
      <c r="AZ251" s="21">
        <f t="shared" si="1301"/>
        <v>0</v>
      </c>
      <c r="BA251" s="131">
        <f t="shared" si="1266"/>
        <v>1</v>
      </c>
      <c r="BB251" s="20">
        <f t="shared" si="1302"/>
        <v>0</v>
      </c>
      <c r="BC251" s="132"/>
      <c r="BD251" s="20">
        <f t="shared" si="1303"/>
        <v>0</v>
      </c>
      <c r="BE251" s="133"/>
      <c r="BF251" s="131">
        <f t="shared" si="1304"/>
        <v>1</v>
      </c>
      <c r="BG251" s="20">
        <f t="shared" si="1305"/>
        <v>0</v>
      </c>
      <c r="BH251" s="132"/>
      <c r="BI251" s="134">
        <f t="shared" si="1306"/>
        <v>0</v>
      </c>
      <c r="BJ251" s="80">
        <f t="shared" si="1307"/>
        <v>0</v>
      </c>
      <c r="BK251" s="249" t="str">
        <f t="shared" si="1308"/>
        <v xml:space="preserve"> </v>
      </c>
      <c r="BL251" s="135">
        <f t="shared" si="1309"/>
        <v>0</v>
      </c>
      <c r="BM251" s="20">
        <f t="shared" si="1310"/>
        <v>0</v>
      </c>
      <c r="BN251" s="21">
        <f t="shared" si="1311"/>
        <v>0</v>
      </c>
      <c r="BO251" s="131">
        <f t="shared" si="1267"/>
        <v>1</v>
      </c>
      <c r="BP251" s="20">
        <f t="shared" si="1312"/>
        <v>0</v>
      </c>
      <c r="BQ251" s="132"/>
      <c r="BR251" s="20">
        <f t="shared" si="1313"/>
        <v>0</v>
      </c>
      <c r="BS251" s="133"/>
      <c r="BT251" s="131">
        <f t="shared" si="1314"/>
        <v>1</v>
      </c>
      <c r="BU251" s="20">
        <f t="shared" si="1315"/>
        <v>0</v>
      </c>
      <c r="BV251" s="132"/>
      <c r="BW251" s="134">
        <f t="shared" si="1316"/>
        <v>0</v>
      </c>
      <c r="BX251" s="80">
        <f t="shared" si="1317"/>
        <v>0</v>
      </c>
      <c r="BY251" s="249" t="str">
        <f t="shared" si="1318"/>
        <v xml:space="preserve"> </v>
      </c>
      <c r="BZ251" s="135">
        <f t="shared" si="1319"/>
        <v>0</v>
      </c>
      <c r="CA251" s="20">
        <f t="shared" si="1320"/>
        <v>0</v>
      </c>
      <c r="CB251" s="21">
        <f t="shared" si="1321"/>
        <v>0</v>
      </c>
      <c r="CC251" s="131">
        <f t="shared" si="1268"/>
        <v>1</v>
      </c>
      <c r="CD251" s="20">
        <f t="shared" si="1322"/>
        <v>0</v>
      </c>
      <c r="CE251" s="132"/>
      <c r="CF251" s="20">
        <f t="shared" si="1323"/>
        <v>0</v>
      </c>
      <c r="CG251" s="133"/>
      <c r="CH251" s="131">
        <f t="shared" si="1324"/>
        <v>1</v>
      </c>
      <c r="CI251" s="20">
        <f t="shared" si="1325"/>
        <v>0</v>
      </c>
      <c r="CJ251" s="132"/>
      <c r="CK251" s="134">
        <f t="shared" si="1326"/>
        <v>0</v>
      </c>
      <c r="CL251" s="80">
        <f t="shared" si="1327"/>
        <v>0</v>
      </c>
      <c r="CM251" s="249" t="str">
        <f t="shared" si="1328"/>
        <v xml:space="preserve"> </v>
      </c>
      <c r="CN251" s="135">
        <f t="shared" si="1329"/>
        <v>0</v>
      </c>
      <c r="CO251" s="20">
        <f t="shared" si="1330"/>
        <v>0</v>
      </c>
      <c r="CP251" s="21">
        <f t="shared" si="1331"/>
        <v>0</v>
      </c>
      <c r="CQ251" s="131">
        <f t="shared" si="1269"/>
        <v>1</v>
      </c>
      <c r="CR251" s="20">
        <f t="shared" si="1332"/>
        <v>0</v>
      </c>
      <c r="CS251" s="132"/>
      <c r="CT251" s="20">
        <f t="shared" si="1333"/>
        <v>0</v>
      </c>
      <c r="CU251" s="133"/>
      <c r="CV251" s="131">
        <f t="shared" si="1334"/>
        <v>1</v>
      </c>
      <c r="CW251" s="20">
        <f t="shared" si="1335"/>
        <v>0</v>
      </c>
      <c r="CX251" s="132"/>
      <c r="CY251" s="134">
        <f t="shared" si="1336"/>
        <v>0</v>
      </c>
      <c r="CZ251" s="80">
        <f t="shared" si="1337"/>
        <v>0</v>
      </c>
      <c r="DA251" s="249" t="str">
        <f t="shared" si="1338"/>
        <v xml:space="preserve"> </v>
      </c>
      <c r="DB251" s="135">
        <f t="shared" si="1339"/>
        <v>0</v>
      </c>
      <c r="DC251" s="20">
        <f t="shared" si="1340"/>
        <v>0</v>
      </c>
      <c r="DD251" s="21">
        <f t="shared" si="1341"/>
        <v>0</v>
      </c>
      <c r="DE251" s="131">
        <f t="shared" si="1270"/>
        <v>1</v>
      </c>
      <c r="DF251" s="20">
        <f t="shared" si="1342"/>
        <v>0</v>
      </c>
      <c r="DG251" s="132"/>
      <c r="DH251" s="20">
        <f t="shared" si="1343"/>
        <v>0</v>
      </c>
      <c r="DI251" s="133"/>
      <c r="DJ251" s="131">
        <f t="shared" si="1344"/>
        <v>1</v>
      </c>
      <c r="DK251" s="20">
        <f t="shared" si="1345"/>
        <v>0</v>
      </c>
      <c r="DL251" s="132"/>
      <c r="DM251" s="134">
        <f t="shared" si="1346"/>
        <v>0</v>
      </c>
      <c r="DN251" s="80">
        <f t="shared" si="1347"/>
        <v>0</v>
      </c>
      <c r="DO251" s="249" t="str">
        <f t="shared" si="1348"/>
        <v xml:space="preserve"> </v>
      </c>
      <c r="DP251" s="135">
        <f t="shared" si="1349"/>
        <v>0</v>
      </c>
      <c r="DQ251" s="20">
        <f t="shared" si="1350"/>
        <v>0</v>
      </c>
      <c r="DR251" s="21">
        <f t="shared" si="1351"/>
        <v>0</v>
      </c>
      <c r="DS251" s="131">
        <f t="shared" si="1271"/>
        <v>1</v>
      </c>
      <c r="DT251" s="20">
        <f t="shared" si="1352"/>
        <v>0</v>
      </c>
      <c r="DU251" s="132"/>
      <c r="DV251" s="20">
        <f t="shared" si="1353"/>
        <v>0</v>
      </c>
      <c r="DW251" s="133"/>
      <c r="DX251" s="131">
        <f t="shared" si="1354"/>
        <v>1</v>
      </c>
      <c r="DY251" s="20">
        <f t="shared" si="1355"/>
        <v>0</v>
      </c>
      <c r="DZ251" s="132"/>
      <c r="EA251" s="134">
        <f t="shared" si="1356"/>
        <v>0</v>
      </c>
      <c r="EB251" s="80">
        <f t="shared" si="1357"/>
        <v>0</v>
      </c>
      <c r="EC251" s="249" t="str">
        <f t="shared" si="1358"/>
        <v xml:space="preserve"> </v>
      </c>
      <c r="ED251" s="135">
        <f t="shared" si="1359"/>
        <v>0</v>
      </c>
      <c r="EE251" s="20">
        <f t="shared" si="1360"/>
        <v>0</v>
      </c>
      <c r="EF251" s="21">
        <f t="shared" si="1361"/>
        <v>0</v>
      </c>
      <c r="EG251" s="131">
        <f t="shared" si="1272"/>
        <v>1</v>
      </c>
      <c r="EH251" s="20">
        <f t="shared" si="1362"/>
        <v>0</v>
      </c>
      <c r="EI251" s="132"/>
      <c r="EJ251" s="20">
        <f t="shared" si="1363"/>
        <v>0</v>
      </c>
      <c r="EK251" s="133"/>
      <c r="EL251" s="131">
        <f t="shared" si="1364"/>
        <v>1</v>
      </c>
      <c r="EM251" s="20">
        <f t="shared" si="1365"/>
        <v>0</v>
      </c>
      <c r="EN251" s="132"/>
      <c r="EO251" s="134">
        <f t="shared" si="1366"/>
        <v>0</v>
      </c>
      <c r="EP251" s="80">
        <f t="shared" si="1367"/>
        <v>0</v>
      </c>
      <c r="EQ251" s="249" t="str">
        <f t="shared" si="1368"/>
        <v xml:space="preserve"> </v>
      </c>
      <c r="ER251" s="135">
        <f t="shared" si="1369"/>
        <v>0</v>
      </c>
      <c r="ES251" s="20">
        <f t="shared" si="1370"/>
        <v>0</v>
      </c>
      <c r="ET251" s="21">
        <f t="shared" si="1371"/>
        <v>0</v>
      </c>
      <c r="EU251" s="131">
        <f t="shared" si="1273"/>
        <v>1</v>
      </c>
      <c r="EV251" s="20">
        <f t="shared" si="1372"/>
        <v>0</v>
      </c>
      <c r="EW251" s="132"/>
      <c r="EX251" s="20">
        <f t="shared" si="1373"/>
        <v>0</v>
      </c>
      <c r="EY251" s="133"/>
      <c r="EZ251" s="131">
        <f t="shared" si="1374"/>
        <v>1</v>
      </c>
      <c r="FA251" s="20">
        <f t="shared" si="1375"/>
        <v>0</v>
      </c>
      <c r="FB251" s="132"/>
      <c r="FC251" s="134">
        <f t="shared" si="1376"/>
        <v>0</v>
      </c>
      <c r="FD251" s="80">
        <f t="shared" si="1377"/>
        <v>0</v>
      </c>
      <c r="FE251" s="249" t="str">
        <f t="shared" si="1378"/>
        <v xml:space="preserve"> </v>
      </c>
      <c r="FO251" s="129" t="str">
        <f t="shared" ref="FO251:FO261" si="1379">+IF(LEFT(RIGHT(B251,3),1)="/",SUBSTITUTE(B251,RIGHT(B251,3),""),"")</f>
        <v>C/IV</v>
      </c>
    </row>
    <row r="252" spans="2:171" x14ac:dyDescent="0.25">
      <c r="B252" s="130" t="s">
        <v>388</v>
      </c>
      <c r="C252" s="121"/>
      <c r="D252" s="241"/>
      <c r="E252" s="416" t="str">
        <f>'Pályáztatási szakasz'!E253:F253</f>
        <v>Költségelem megnevezés…</v>
      </c>
      <c r="F252" s="416"/>
      <c r="G252" s="250">
        <f>'Pályáztatási szakasz'!G253</f>
        <v>0</v>
      </c>
      <c r="H252" s="251">
        <f>'Pályáztatási szakasz'!AT253</f>
        <v>0</v>
      </c>
      <c r="I252" s="20">
        <f>'Pályáztatási szakasz'!AW253</f>
        <v>0</v>
      </c>
      <c r="J252" s="67">
        <f t="shared" si="1263"/>
        <v>0</v>
      </c>
      <c r="K252" s="131">
        <f>'Pályáztatási szakasz'!AY253</f>
        <v>1</v>
      </c>
      <c r="L252" s="20">
        <f t="shared" si="1274"/>
        <v>0</v>
      </c>
      <c r="M252" s="132"/>
      <c r="N252" s="20">
        <f t="shared" si="1275"/>
        <v>0</v>
      </c>
      <c r="O252" s="133"/>
      <c r="P252" s="131">
        <f>'Pályáztatási szakasz'!BD253</f>
        <v>1</v>
      </c>
      <c r="Q252" s="20">
        <f t="shared" si="1276"/>
        <v>0</v>
      </c>
      <c r="R252" s="132"/>
      <c r="S252" s="184">
        <f t="shared" si="1277"/>
        <v>0</v>
      </c>
      <c r="T252" s="40">
        <f>'Pályáztatási szakasz'!W253</f>
        <v>0</v>
      </c>
      <c r="U252" s="249" t="str">
        <f t="shared" si="1278"/>
        <v xml:space="preserve"> </v>
      </c>
      <c r="V252" s="135">
        <f t="shared" si="1279"/>
        <v>0</v>
      </c>
      <c r="W252" s="20">
        <f t="shared" si="1280"/>
        <v>0</v>
      </c>
      <c r="X252" s="21">
        <f t="shared" si="1281"/>
        <v>0</v>
      </c>
      <c r="Y252" s="131">
        <f t="shared" si="1264"/>
        <v>1</v>
      </c>
      <c r="Z252" s="20">
        <f t="shared" si="1282"/>
        <v>0</v>
      </c>
      <c r="AA252" s="132"/>
      <c r="AB252" s="20">
        <f t="shared" si="1283"/>
        <v>0</v>
      </c>
      <c r="AC252" s="133"/>
      <c r="AD252" s="131">
        <f t="shared" si="1284"/>
        <v>1</v>
      </c>
      <c r="AE252" s="20">
        <f t="shared" si="1285"/>
        <v>0</v>
      </c>
      <c r="AF252" s="132"/>
      <c r="AG252" s="134">
        <f t="shared" si="1286"/>
        <v>0</v>
      </c>
      <c r="AH252" s="80">
        <f t="shared" si="1287"/>
        <v>0</v>
      </c>
      <c r="AI252" s="249" t="str">
        <f t="shared" si="1288"/>
        <v xml:space="preserve"> </v>
      </c>
      <c r="AJ252" s="135">
        <f t="shared" si="1289"/>
        <v>0</v>
      </c>
      <c r="AK252" s="20">
        <f t="shared" si="1290"/>
        <v>0</v>
      </c>
      <c r="AL252" s="21">
        <f t="shared" si="1291"/>
        <v>0</v>
      </c>
      <c r="AM252" s="131">
        <f t="shared" si="1265"/>
        <v>1</v>
      </c>
      <c r="AN252" s="20">
        <f t="shared" si="1292"/>
        <v>0</v>
      </c>
      <c r="AO252" s="132"/>
      <c r="AP252" s="20">
        <f t="shared" si="1293"/>
        <v>0</v>
      </c>
      <c r="AQ252" s="133"/>
      <c r="AR252" s="131">
        <f t="shared" si="1294"/>
        <v>1</v>
      </c>
      <c r="AS252" s="20">
        <f t="shared" si="1295"/>
        <v>0</v>
      </c>
      <c r="AT252" s="132"/>
      <c r="AU252" s="134">
        <f t="shared" si="1296"/>
        <v>0</v>
      </c>
      <c r="AV252" s="80">
        <f t="shared" si="1297"/>
        <v>0</v>
      </c>
      <c r="AW252" s="249" t="str">
        <f t="shared" si="1298"/>
        <v xml:space="preserve"> </v>
      </c>
      <c r="AX252" s="135">
        <f t="shared" si="1299"/>
        <v>0</v>
      </c>
      <c r="AY252" s="20">
        <f t="shared" si="1300"/>
        <v>0</v>
      </c>
      <c r="AZ252" s="21">
        <f t="shared" si="1301"/>
        <v>0</v>
      </c>
      <c r="BA252" s="131">
        <f t="shared" si="1266"/>
        <v>1</v>
      </c>
      <c r="BB252" s="20">
        <f t="shared" si="1302"/>
        <v>0</v>
      </c>
      <c r="BC252" s="132"/>
      <c r="BD252" s="20">
        <f t="shared" si="1303"/>
        <v>0</v>
      </c>
      <c r="BE252" s="133"/>
      <c r="BF252" s="131">
        <f t="shared" si="1304"/>
        <v>1</v>
      </c>
      <c r="BG252" s="20">
        <f t="shared" si="1305"/>
        <v>0</v>
      </c>
      <c r="BH252" s="132"/>
      <c r="BI252" s="134">
        <f t="shared" si="1306"/>
        <v>0</v>
      </c>
      <c r="BJ252" s="80">
        <f t="shared" si="1307"/>
        <v>0</v>
      </c>
      <c r="BK252" s="249" t="str">
        <f t="shared" si="1308"/>
        <v xml:space="preserve"> </v>
      </c>
      <c r="BL252" s="135">
        <f t="shared" si="1309"/>
        <v>0</v>
      </c>
      <c r="BM252" s="20">
        <f t="shared" si="1310"/>
        <v>0</v>
      </c>
      <c r="BN252" s="21">
        <f t="shared" si="1311"/>
        <v>0</v>
      </c>
      <c r="BO252" s="131">
        <f t="shared" si="1267"/>
        <v>1</v>
      </c>
      <c r="BP252" s="20">
        <f t="shared" si="1312"/>
        <v>0</v>
      </c>
      <c r="BQ252" s="132"/>
      <c r="BR252" s="20">
        <f t="shared" si="1313"/>
        <v>0</v>
      </c>
      <c r="BS252" s="133"/>
      <c r="BT252" s="131">
        <f t="shared" si="1314"/>
        <v>1</v>
      </c>
      <c r="BU252" s="20">
        <f t="shared" si="1315"/>
        <v>0</v>
      </c>
      <c r="BV252" s="132"/>
      <c r="BW252" s="134">
        <f t="shared" si="1316"/>
        <v>0</v>
      </c>
      <c r="BX252" s="80">
        <f t="shared" si="1317"/>
        <v>0</v>
      </c>
      <c r="BY252" s="249" t="str">
        <f t="shared" si="1318"/>
        <v xml:space="preserve"> </v>
      </c>
      <c r="BZ252" s="135">
        <f t="shared" si="1319"/>
        <v>0</v>
      </c>
      <c r="CA252" s="20">
        <f t="shared" si="1320"/>
        <v>0</v>
      </c>
      <c r="CB252" s="21">
        <f t="shared" si="1321"/>
        <v>0</v>
      </c>
      <c r="CC252" s="131">
        <f t="shared" si="1268"/>
        <v>1</v>
      </c>
      <c r="CD252" s="20">
        <f t="shared" si="1322"/>
        <v>0</v>
      </c>
      <c r="CE252" s="132"/>
      <c r="CF252" s="20">
        <f t="shared" si="1323"/>
        <v>0</v>
      </c>
      <c r="CG252" s="133"/>
      <c r="CH252" s="131">
        <f t="shared" si="1324"/>
        <v>1</v>
      </c>
      <c r="CI252" s="20">
        <f t="shared" si="1325"/>
        <v>0</v>
      </c>
      <c r="CJ252" s="132"/>
      <c r="CK252" s="134">
        <f t="shared" si="1326"/>
        <v>0</v>
      </c>
      <c r="CL252" s="80">
        <f t="shared" si="1327"/>
        <v>0</v>
      </c>
      <c r="CM252" s="249" t="str">
        <f t="shared" si="1328"/>
        <v xml:space="preserve"> </v>
      </c>
      <c r="CN252" s="135">
        <f t="shared" si="1329"/>
        <v>0</v>
      </c>
      <c r="CO252" s="20">
        <f t="shared" si="1330"/>
        <v>0</v>
      </c>
      <c r="CP252" s="21">
        <f t="shared" si="1331"/>
        <v>0</v>
      </c>
      <c r="CQ252" s="131">
        <f t="shared" si="1269"/>
        <v>1</v>
      </c>
      <c r="CR252" s="20">
        <f t="shared" si="1332"/>
        <v>0</v>
      </c>
      <c r="CS252" s="132"/>
      <c r="CT252" s="20">
        <f t="shared" si="1333"/>
        <v>0</v>
      </c>
      <c r="CU252" s="133"/>
      <c r="CV252" s="131">
        <f t="shared" si="1334"/>
        <v>1</v>
      </c>
      <c r="CW252" s="20">
        <f t="shared" si="1335"/>
        <v>0</v>
      </c>
      <c r="CX252" s="132"/>
      <c r="CY252" s="134">
        <f t="shared" si="1336"/>
        <v>0</v>
      </c>
      <c r="CZ252" s="80">
        <f t="shared" si="1337"/>
        <v>0</v>
      </c>
      <c r="DA252" s="249" t="str">
        <f t="shared" si="1338"/>
        <v xml:space="preserve"> </v>
      </c>
      <c r="DB252" s="135">
        <f t="shared" si="1339"/>
        <v>0</v>
      </c>
      <c r="DC252" s="20">
        <f t="shared" si="1340"/>
        <v>0</v>
      </c>
      <c r="DD252" s="21">
        <f t="shared" si="1341"/>
        <v>0</v>
      </c>
      <c r="DE252" s="131">
        <f t="shared" si="1270"/>
        <v>1</v>
      </c>
      <c r="DF252" s="20">
        <f t="shared" si="1342"/>
        <v>0</v>
      </c>
      <c r="DG252" s="132"/>
      <c r="DH252" s="20">
        <f t="shared" si="1343"/>
        <v>0</v>
      </c>
      <c r="DI252" s="133"/>
      <c r="DJ252" s="131">
        <f t="shared" si="1344"/>
        <v>1</v>
      </c>
      <c r="DK252" s="20">
        <f t="shared" si="1345"/>
        <v>0</v>
      </c>
      <c r="DL252" s="132"/>
      <c r="DM252" s="134">
        <f t="shared" si="1346"/>
        <v>0</v>
      </c>
      <c r="DN252" s="80">
        <f t="shared" si="1347"/>
        <v>0</v>
      </c>
      <c r="DO252" s="249" t="str">
        <f t="shared" si="1348"/>
        <v xml:space="preserve"> </v>
      </c>
      <c r="DP252" s="135">
        <f t="shared" si="1349"/>
        <v>0</v>
      </c>
      <c r="DQ252" s="20">
        <f t="shared" si="1350"/>
        <v>0</v>
      </c>
      <c r="DR252" s="21">
        <f t="shared" si="1351"/>
        <v>0</v>
      </c>
      <c r="DS252" s="131">
        <f t="shared" si="1271"/>
        <v>1</v>
      </c>
      <c r="DT252" s="20">
        <f t="shared" si="1352"/>
        <v>0</v>
      </c>
      <c r="DU252" s="132"/>
      <c r="DV252" s="20">
        <f t="shared" si="1353"/>
        <v>0</v>
      </c>
      <c r="DW252" s="133"/>
      <c r="DX252" s="131">
        <f t="shared" si="1354"/>
        <v>1</v>
      </c>
      <c r="DY252" s="20">
        <f t="shared" si="1355"/>
        <v>0</v>
      </c>
      <c r="DZ252" s="132"/>
      <c r="EA252" s="134">
        <f t="shared" si="1356"/>
        <v>0</v>
      </c>
      <c r="EB252" s="80">
        <f t="shared" si="1357"/>
        <v>0</v>
      </c>
      <c r="EC252" s="249" t="str">
        <f t="shared" si="1358"/>
        <v xml:space="preserve"> </v>
      </c>
      <c r="ED252" s="135">
        <f t="shared" si="1359"/>
        <v>0</v>
      </c>
      <c r="EE252" s="20">
        <f t="shared" si="1360"/>
        <v>0</v>
      </c>
      <c r="EF252" s="21">
        <f t="shared" si="1361"/>
        <v>0</v>
      </c>
      <c r="EG252" s="131">
        <f t="shared" si="1272"/>
        <v>1</v>
      </c>
      <c r="EH252" s="20">
        <f t="shared" si="1362"/>
        <v>0</v>
      </c>
      <c r="EI252" s="132"/>
      <c r="EJ252" s="20">
        <f t="shared" si="1363"/>
        <v>0</v>
      </c>
      <c r="EK252" s="133"/>
      <c r="EL252" s="131">
        <f t="shared" si="1364"/>
        <v>1</v>
      </c>
      <c r="EM252" s="20">
        <f t="shared" si="1365"/>
        <v>0</v>
      </c>
      <c r="EN252" s="132"/>
      <c r="EO252" s="134">
        <f t="shared" si="1366"/>
        <v>0</v>
      </c>
      <c r="EP252" s="80">
        <f t="shared" si="1367"/>
        <v>0</v>
      </c>
      <c r="EQ252" s="249" t="str">
        <f t="shared" si="1368"/>
        <v xml:space="preserve"> </v>
      </c>
      <c r="ER252" s="135">
        <f t="shared" si="1369"/>
        <v>0</v>
      </c>
      <c r="ES252" s="20">
        <f t="shared" si="1370"/>
        <v>0</v>
      </c>
      <c r="ET252" s="21">
        <f t="shared" si="1371"/>
        <v>0</v>
      </c>
      <c r="EU252" s="131">
        <f t="shared" si="1273"/>
        <v>1</v>
      </c>
      <c r="EV252" s="20">
        <f t="shared" si="1372"/>
        <v>0</v>
      </c>
      <c r="EW252" s="132"/>
      <c r="EX252" s="20">
        <f t="shared" si="1373"/>
        <v>0</v>
      </c>
      <c r="EY252" s="133"/>
      <c r="EZ252" s="131">
        <f t="shared" si="1374"/>
        <v>1</v>
      </c>
      <c r="FA252" s="20">
        <f t="shared" si="1375"/>
        <v>0</v>
      </c>
      <c r="FB252" s="132"/>
      <c r="FC252" s="134">
        <f t="shared" si="1376"/>
        <v>0</v>
      </c>
      <c r="FD252" s="80">
        <f t="shared" si="1377"/>
        <v>0</v>
      </c>
      <c r="FE252" s="249" t="str">
        <f t="shared" si="1378"/>
        <v xml:space="preserve"> </v>
      </c>
      <c r="FO252" s="129" t="str">
        <f t="shared" si="1379"/>
        <v>C/IV</v>
      </c>
    </row>
    <row r="253" spans="2:171" x14ac:dyDescent="0.25">
      <c r="B253" s="130" t="s">
        <v>389</v>
      </c>
      <c r="C253" s="121"/>
      <c r="D253" s="241"/>
      <c r="E253" s="416" t="str">
        <f>'Pályáztatási szakasz'!E254:F254</f>
        <v>Költségelem megnevezés…</v>
      </c>
      <c r="F253" s="416"/>
      <c r="G253" s="250">
        <f>'Pályáztatási szakasz'!G254</f>
        <v>0</v>
      </c>
      <c r="H253" s="251">
        <f>'Pályáztatási szakasz'!AT254</f>
        <v>0</v>
      </c>
      <c r="I253" s="20">
        <f>'Pályáztatási szakasz'!AW254</f>
        <v>0</v>
      </c>
      <c r="J253" s="67">
        <f t="shared" si="1263"/>
        <v>0</v>
      </c>
      <c r="K253" s="131">
        <f>'Pályáztatási szakasz'!AY254</f>
        <v>1</v>
      </c>
      <c r="L253" s="20">
        <f t="shared" si="1274"/>
        <v>0</v>
      </c>
      <c r="M253" s="132"/>
      <c r="N253" s="20">
        <f t="shared" si="1275"/>
        <v>0</v>
      </c>
      <c r="O253" s="133"/>
      <c r="P253" s="131">
        <f>'Pályáztatási szakasz'!BD254</f>
        <v>1</v>
      </c>
      <c r="Q253" s="20">
        <f t="shared" si="1276"/>
        <v>0</v>
      </c>
      <c r="R253" s="132"/>
      <c r="S253" s="184">
        <f t="shared" si="1277"/>
        <v>0</v>
      </c>
      <c r="T253" s="40">
        <f>'Pályáztatási szakasz'!W254</f>
        <v>0</v>
      </c>
      <c r="U253" s="249" t="str">
        <f t="shared" si="1278"/>
        <v xml:space="preserve"> </v>
      </c>
      <c r="V253" s="135">
        <f t="shared" si="1279"/>
        <v>0</v>
      </c>
      <c r="W253" s="20">
        <f t="shared" si="1280"/>
        <v>0</v>
      </c>
      <c r="X253" s="21">
        <f t="shared" si="1281"/>
        <v>0</v>
      </c>
      <c r="Y253" s="131">
        <f t="shared" si="1264"/>
        <v>1</v>
      </c>
      <c r="Z253" s="20">
        <f t="shared" si="1282"/>
        <v>0</v>
      </c>
      <c r="AA253" s="132"/>
      <c r="AB253" s="20">
        <f t="shared" si="1283"/>
        <v>0</v>
      </c>
      <c r="AC253" s="133"/>
      <c r="AD253" s="131">
        <f t="shared" si="1284"/>
        <v>1</v>
      </c>
      <c r="AE253" s="20">
        <f t="shared" si="1285"/>
        <v>0</v>
      </c>
      <c r="AF253" s="132"/>
      <c r="AG253" s="134">
        <f t="shared" si="1286"/>
        <v>0</v>
      </c>
      <c r="AH253" s="80">
        <f t="shared" si="1287"/>
        <v>0</v>
      </c>
      <c r="AI253" s="249" t="str">
        <f t="shared" si="1288"/>
        <v xml:space="preserve"> </v>
      </c>
      <c r="AJ253" s="135">
        <f t="shared" si="1289"/>
        <v>0</v>
      </c>
      <c r="AK253" s="20">
        <f t="shared" si="1290"/>
        <v>0</v>
      </c>
      <c r="AL253" s="21">
        <f t="shared" si="1291"/>
        <v>0</v>
      </c>
      <c r="AM253" s="131">
        <f t="shared" si="1265"/>
        <v>1</v>
      </c>
      <c r="AN253" s="20">
        <f t="shared" si="1292"/>
        <v>0</v>
      </c>
      <c r="AO253" s="132"/>
      <c r="AP253" s="20">
        <f t="shared" si="1293"/>
        <v>0</v>
      </c>
      <c r="AQ253" s="133"/>
      <c r="AR253" s="131">
        <f t="shared" si="1294"/>
        <v>1</v>
      </c>
      <c r="AS253" s="20">
        <f t="shared" si="1295"/>
        <v>0</v>
      </c>
      <c r="AT253" s="132"/>
      <c r="AU253" s="134">
        <f t="shared" si="1296"/>
        <v>0</v>
      </c>
      <c r="AV253" s="80">
        <f t="shared" si="1297"/>
        <v>0</v>
      </c>
      <c r="AW253" s="249" t="str">
        <f t="shared" si="1298"/>
        <v xml:space="preserve"> </v>
      </c>
      <c r="AX253" s="135">
        <f t="shared" si="1299"/>
        <v>0</v>
      </c>
      <c r="AY253" s="20">
        <f t="shared" si="1300"/>
        <v>0</v>
      </c>
      <c r="AZ253" s="21">
        <f t="shared" si="1301"/>
        <v>0</v>
      </c>
      <c r="BA253" s="131">
        <f t="shared" si="1266"/>
        <v>1</v>
      </c>
      <c r="BB253" s="20">
        <f t="shared" si="1302"/>
        <v>0</v>
      </c>
      <c r="BC253" s="132"/>
      <c r="BD253" s="20">
        <f t="shared" si="1303"/>
        <v>0</v>
      </c>
      <c r="BE253" s="133"/>
      <c r="BF253" s="131">
        <f t="shared" si="1304"/>
        <v>1</v>
      </c>
      <c r="BG253" s="20">
        <f t="shared" si="1305"/>
        <v>0</v>
      </c>
      <c r="BH253" s="132"/>
      <c r="BI253" s="134">
        <f t="shared" si="1306"/>
        <v>0</v>
      </c>
      <c r="BJ253" s="80">
        <f t="shared" si="1307"/>
        <v>0</v>
      </c>
      <c r="BK253" s="249" t="str">
        <f t="shared" si="1308"/>
        <v xml:space="preserve"> </v>
      </c>
      <c r="BL253" s="135">
        <f t="shared" si="1309"/>
        <v>0</v>
      </c>
      <c r="BM253" s="20">
        <f t="shared" si="1310"/>
        <v>0</v>
      </c>
      <c r="BN253" s="21">
        <f t="shared" si="1311"/>
        <v>0</v>
      </c>
      <c r="BO253" s="131">
        <f t="shared" si="1267"/>
        <v>1</v>
      </c>
      <c r="BP253" s="20">
        <f t="shared" si="1312"/>
        <v>0</v>
      </c>
      <c r="BQ253" s="132"/>
      <c r="BR253" s="20">
        <f t="shared" si="1313"/>
        <v>0</v>
      </c>
      <c r="BS253" s="133"/>
      <c r="BT253" s="131">
        <f t="shared" si="1314"/>
        <v>1</v>
      </c>
      <c r="BU253" s="20">
        <f t="shared" si="1315"/>
        <v>0</v>
      </c>
      <c r="BV253" s="132"/>
      <c r="BW253" s="134">
        <f t="shared" si="1316"/>
        <v>0</v>
      </c>
      <c r="BX253" s="80">
        <f t="shared" si="1317"/>
        <v>0</v>
      </c>
      <c r="BY253" s="249" t="str">
        <f t="shared" si="1318"/>
        <v xml:space="preserve"> </v>
      </c>
      <c r="BZ253" s="135">
        <f t="shared" si="1319"/>
        <v>0</v>
      </c>
      <c r="CA253" s="20">
        <f t="shared" si="1320"/>
        <v>0</v>
      </c>
      <c r="CB253" s="21">
        <f t="shared" si="1321"/>
        <v>0</v>
      </c>
      <c r="CC253" s="131">
        <f t="shared" si="1268"/>
        <v>1</v>
      </c>
      <c r="CD253" s="20">
        <f t="shared" si="1322"/>
        <v>0</v>
      </c>
      <c r="CE253" s="132"/>
      <c r="CF253" s="20">
        <f t="shared" si="1323"/>
        <v>0</v>
      </c>
      <c r="CG253" s="133"/>
      <c r="CH253" s="131">
        <f t="shared" si="1324"/>
        <v>1</v>
      </c>
      <c r="CI253" s="20">
        <f t="shared" si="1325"/>
        <v>0</v>
      </c>
      <c r="CJ253" s="132"/>
      <c r="CK253" s="134">
        <f t="shared" si="1326"/>
        <v>0</v>
      </c>
      <c r="CL253" s="80">
        <f t="shared" si="1327"/>
        <v>0</v>
      </c>
      <c r="CM253" s="249" t="str">
        <f t="shared" si="1328"/>
        <v xml:space="preserve"> </v>
      </c>
      <c r="CN253" s="135">
        <f t="shared" si="1329"/>
        <v>0</v>
      </c>
      <c r="CO253" s="20">
        <f t="shared" si="1330"/>
        <v>0</v>
      </c>
      <c r="CP253" s="21">
        <f t="shared" si="1331"/>
        <v>0</v>
      </c>
      <c r="CQ253" s="131">
        <f t="shared" si="1269"/>
        <v>1</v>
      </c>
      <c r="CR253" s="20">
        <f t="shared" si="1332"/>
        <v>0</v>
      </c>
      <c r="CS253" s="132"/>
      <c r="CT253" s="20">
        <f t="shared" si="1333"/>
        <v>0</v>
      </c>
      <c r="CU253" s="133"/>
      <c r="CV253" s="131">
        <f t="shared" si="1334"/>
        <v>1</v>
      </c>
      <c r="CW253" s="20">
        <f t="shared" si="1335"/>
        <v>0</v>
      </c>
      <c r="CX253" s="132"/>
      <c r="CY253" s="134">
        <f t="shared" si="1336"/>
        <v>0</v>
      </c>
      <c r="CZ253" s="80">
        <f t="shared" si="1337"/>
        <v>0</v>
      </c>
      <c r="DA253" s="249" t="str">
        <f t="shared" si="1338"/>
        <v xml:space="preserve"> </v>
      </c>
      <c r="DB253" s="135">
        <f t="shared" si="1339"/>
        <v>0</v>
      </c>
      <c r="DC253" s="20">
        <f t="shared" si="1340"/>
        <v>0</v>
      </c>
      <c r="DD253" s="21">
        <f t="shared" si="1341"/>
        <v>0</v>
      </c>
      <c r="DE253" s="131">
        <f t="shared" si="1270"/>
        <v>1</v>
      </c>
      <c r="DF253" s="20">
        <f t="shared" si="1342"/>
        <v>0</v>
      </c>
      <c r="DG253" s="132"/>
      <c r="DH253" s="20">
        <f t="shared" si="1343"/>
        <v>0</v>
      </c>
      <c r="DI253" s="133"/>
      <c r="DJ253" s="131">
        <f t="shared" si="1344"/>
        <v>1</v>
      </c>
      <c r="DK253" s="20">
        <f t="shared" si="1345"/>
        <v>0</v>
      </c>
      <c r="DL253" s="132"/>
      <c r="DM253" s="134">
        <f t="shared" si="1346"/>
        <v>0</v>
      </c>
      <c r="DN253" s="80">
        <f t="shared" si="1347"/>
        <v>0</v>
      </c>
      <c r="DO253" s="249" t="str">
        <f t="shared" si="1348"/>
        <v xml:space="preserve"> </v>
      </c>
      <c r="DP253" s="135">
        <f t="shared" si="1349"/>
        <v>0</v>
      </c>
      <c r="DQ253" s="20">
        <f t="shared" si="1350"/>
        <v>0</v>
      </c>
      <c r="DR253" s="21">
        <f t="shared" si="1351"/>
        <v>0</v>
      </c>
      <c r="DS253" s="131">
        <f t="shared" si="1271"/>
        <v>1</v>
      </c>
      <c r="DT253" s="20">
        <f t="shared" si="1352"/>
        <v>0</v>
      </c>
      <c r="DU253" s="132"/>
      <c r="DV253" s="20">
        <f t="shared" si="1353"/>
        <v>0</v>
      </c>
      <c r="DW253" s="133"/>
      <c r="DX253" s="131">
        <f t="shared" si="1354"/>
        <v>1</v>
      </c>
      <c r="DY253" s="20">
        <f t="shared" si="1355"/>
        <v>0</v>
      </c>
      <c r="DZ253" s="132"/>
      <c r="EA253" s="134">
        <f t="shared" si="1356"/>
        <v>0</v>
      </c>
      <c r="EB253" s="80">
        <f t="shared" si="1357"/>
        <v>0</v>
      </c>
      <c r="EC253" s="249" t="str">
        <f t="shared" si="1358"/>
        <v xml:space="preserve"> </v>
      </c>
      <c r="ED253" s="135">
        <f t="shared" si="1359"/>
        <v>0</v>
      </c>
      <c r="EE253" s="20">
        <f t="shared" si="1360"/>
        <v>0</v>
      </c>
      <c r="EF253" s="21">
        <f t="shared" si="1361"/>
        <v>0</v>
      </c>
      <c r="EG253" s="131">
        <f t="shared" si="1272"/>
        <v>1</v>
      </c>
      <c r="EH253" s="20">
        <f t="shared" si="1362"/>
        <v>0</v>
      </c>
      <c r="EI253" s="132"/>
      <c r="EJ253" s="20">
        <f t="shared" si="1363"/>
        <v>0</v>
      </c>
      <c r="EK253" s="133"/>
      <c r="EL253" s="131">
        <f t="shared" si="1364"/>
        <v>1</v>
      </c>
      <c r="EM253" s="20">
        <f t="shared" si="1365"/>
        <v>0</v>
      </c>
      <c r="EN253" s="132"/>
      <c r="EO253" s="134">
        <f t="shared" si="1366"/>
        <v>0</v>
      </c>
      <c r="EP253" s="80">
        <f t="shared" si="1367"/>
        <v>0</v>
      </c>
      <c r="EQ253" s="249" t="str">
        <f t="shared" si="1368"/>
        <v xml:space="preserve"> </v>
      </c>
      <c r="ER253" s="135">
        <f t="shared" si="1369"/>
        <v>0</v>
      </c>
      <c r="ES253" s="20">
        <f t="shared" si="1370"/>
        <v>0</v>
      </c>
      <c r="ET253" s="21">
        <f t="shared" si="1371"/>
        <v>0</v>
      </c>
      <c r="EU253" s="131">
        <f t="shared" si="1273"/>
        <v>1</v>
      </c>
      <c r="EV253" s="20">
        <f t="shared" si="1372"/>
        <v>0</v>
      </c>
      <c r="EW253" s="132"/>
      <c r="EX253" s="20">
        <f t="shared" si="1373"/>
        <v>0</v>
      </c>
      <c r="EY253" s="133"/>
      <c r="EZ253" s="131">
        <f t="shared" si="1374"/>
        <v>1</v>
      </c>
      <c r="FA253" s="20">
        <f t="shared" si="1375"/>
        <v>0</v>
      </c>
      <c r="FB253" s="132"/>
      <c r="FC253" s="134">
        <f t="shared" si="1376"/>
        <v>0</v>
      </c>
      <c r="FD253" s="80">
        <f t="shared" si="1377"/>
        <v>0</v>
      </c>
      <c r="FE253" s="249" t="str">
        <f t="shared" si="1378"/>
        <v xml:space="preserve"> </v>
      </c>
      <c r="FO253" s="129" t="str">
        <f t="shared" si="1379"/>
        <v>C/IV</v>
      </c>
    </row>
    <row r="254" spans="2:171" x14ac:dyDescent="0.25">
      <c r="B254" s="130" t="s">
        <v>390</v>
      </c>
      <c r="C254" s="121"/>
      <c r="D254" s="241"/>
      <c r="E254" s="416" t="str">
        <f>'Pályáztatási szakasz'!E255:F255</f>
        <v>Költségelem megnevezés…</v>
      </c>
      <c r="F254" s="416"/>
      <c r="G254" s="250">
        <f>'Pályáztatási szakasz'!G255</f>
        <v>0</v>
      </c>
      <c r="H254" s="251">
        <f>'Pályáztatási szakasz'!AT255</f>
        <v>0</v>
      </c>
      <c r="I254" s="20">
        <f>'Pályáztatási szakasz'!AW255</f>
        <v>0</v>
      </c>
      <c r="J254" s="67">
        <f t="shared" si="1263"/>
        <v>0</v>
      </c>
      <c r="K254" s="131">
        <f>'Pályáztatási szakasz'!AY255</f>
        <v>1</v>
      </c>
      <c r="L254" s="20">
        <f t="shared" si="1274"/>
        <v>0</v>
      </c>
      <c r="M254" s="132"/>
      <c r="N254" s="20">
        <f t="shared" si="1275"/>
        <v>0</v>
      </c>
      <c r="O254" s="133"/>
      <c r="P254" s="131">
        <f>'Pályáztatási szakasz'!BD255</f>
        <v>1</v>
      </c>
      <c r="Q254" s="20">
        <f t="shared" si="1276"/>
        <v>0</v>
      </c>
      <c r="R254" s="132"/>
      <c r="S254" s="184">
        <f t="shared" si="1277"/>
        <v>0</v>
      </c>
      <c r="T254" s="40">
        <f>'Pályáztatási szakasz'!W255</f>
        <v>0</v>
      </c>
      <c r="U254" s="249" t="str">
        <f t="shared" si="1278"/>
        <v xml:space="preserve"> </v>
      </c>
      <c r="V254" s="135">
        <f t="shared" si="1279"/>
        <v>0</v>
      </c>
      <c r="W254" s="20">
        <f t="shared" si="1280"/>
        <v>0</v>
      </c>
      <c r="X254" s="21">
        <f t="shared" si="1281"/>
        <v>0</v>
      </c>
      <c r="Y254" s="131">
        <f t="shared" si="1264"/>
        <v>1</v>
      </c>
      <c r="Z254" s="20">
        <f t="shared" si="1282"/>
        <v>0</v>
      </c>
      <c r="AA254" s="132"/>
      <c r="AB254" s="20">
        <f t="shared" si="1283"/>
        <v>0</v>
      </c>
      <c r="AC254" s="133"/>
      <c r="AD254" s="131">
        <f t="shared" si="1284"/>
        <v>1</v>
      </c>
      <c r="AE254" s="20">
        <f t="shared" si="1285"/>
        <v>0</v>
      </c>
      <c r="AF254" s="132"/>
      <c r="AG254" s="134">
        <f t="shared" si="1286"/>
        <v>0</v>
      </c>
      <c r="AH254" s="80">
        <f t="shared" si="1287"/>
        <v>0</v>
      </c>
      <c r="AI254" s="249" t="str">
        <f t="shared" si="1288"/>
        <v xml:space="preserve"> </v>
      </c>
      <c r="AJ254" s="135">
        <f t="shared" si="1289"/>
        <v>0</v>
      </c>
      <c r="AK254" s="20">
        <f t="shared" si="1290"/>
        <v>0</v>
      </c>
      <c r="AL254" s="21">
        <f t="shared" si="1291"/>
        <v>0</v>
      </c>
      <c r="AM254" s="131">
        <f t="shared" si="1265"/>
        <v>1</v>
      </c>
      <c r="AN254" s="20">
        <f t="shared" si="1292"/>
        <v>0</v>
      </c>
      <c r="AO254" s="132"/>
      <c r="AP254" s="20">
        <f t="shared" si="1293"/>
        <v>0</v>
      </c>
      <c r="AQ254" s="133"/>
      <c r="AR254" s="131">
        <f t="shared" si="1294"/>
        <v>1</v>
      </c>
      <c r="AS254" s="20">
        <f t="shared" si="1295"/>
        <v>0</v>
      </c>
      <c r="AT254" s="132"/>
      <c r="AU254" s="134">
        <f t="shared" si="1296"/>
        <v>0</v>
      </c>
      <c r="AV254" s="80">
        <f t="shared" si="1297"/>
        <v>0</v>
      </c>
      <c r="AW254" s="249" t="str">
        <f t="shared" si="1298"/>
        <v xml:space="preserve"> </v>
      </c>
      <c r="AX254" s="135">
        <f t="shared" si="1299"/>
        <v>0</v>
      </c>
      <c r="AY254" s="20">
        <f t="shared" si="1300"/>
        <v>0</v>
      </c>
      <c r="AZ254" s="21">
        <f t="shared" si="1301"/>
        <v>0</v>
      </c>
      <c r="BA254" s="131">
        <f t="shared" si="1266"/>
        <v>1</v>
      </c>
      <c r="BB254" s="20">
        <f t="shared" si="1302"/>
        <v>0</v>
      </c>
      <c r="BC254" s="132"/>
      <c r="BD254" s="20">
        <f t="shared" si="1303"/>
        <v>0</v>
      </c>
      <c r="BE254" s="133"/>
      <c r="BF254" s="131">
        <f t="shared" si="1304"/>
        <v>1</v>
      </c>
      <c r="BG254" s="20">
        <f t="shared" si="1305"/>
        <v>0</v>
      </c>
      <c r="BH254" s="132"/>
      <c r="BI254" s="134">
        <f t="shared" si="1306"/>
        <v>0</v>
      </c>
      <c r="BJ254" s="80">
        <f t="shared" si="1307"/>
        <v>0</v>
      </c>
      <c r="BK254" s="249" t="str">
        <f t="shared" si="1308"/>
        <v xml:space="preserve"> </v>
      </c>
      <c r="BL254" s="135">
        <f t="shared" si="1309"/>
        <v>0</v>
      </c>
      <c r="BM254" s="20">
        <f t="shared" si="1310"/>
        <v>0</v>
      </c>
      <c r="BN254" s="21">
        <f t="shared" si="1311"/>
        <v>0</v>
      </c>
      <c r="BO254" s="131">
        <f t="shared" si="1267"/>
        <v>1</v>
      </c>
      <c r="BP254" s="20">
        <f t="shared" si="1312"/>
        <v>0</v>
      </c>
      <c r="BQ254" s="132"/>
      <c r="BR254" s="20">
        <f t="shared" si="1313"/>
        <v>0</v>
      </c>
      <c r="BS254" s="133"/>
      <c r="BT254" s="131">
        <f t="shared" si="1314"/>
        <v>1</v>
      </c>
      <c r="BU254" s="20">
        <f t="shared" si="1315"/>
        <v>0</v>
      </c>
      <c r="BV254" s="132"/>
      <c r="BW254" s="134">
        <f t="shared" si="1316"/>
        <v>0</v>
      </c>
      <c r="BX254" s="80">
        <f t="shared" si="1317"/>
        <v>0</v>
      </c>
      <c r="BY254" s="249" t="str">
        <f t="shared" si="1318"/>
        <v xml:space="preserve"> </v>
      </c>
      <c r="BZ254" s="135">
        <f t="shared" si="1319"/>
        <v>0</v>
      </c>
      <c r="CA254" s="20">
        <f t="shared" si="1320"/>
        <v>0</v>
      </c>
      <c r="CB254" s="21">
        <f t="shared" si="1321"/>
        <v>0</v>
      </c>
      <c r="CC254" s="131">
        <f t="shared" si="1268"/>
        <v>1</v>
      </c>
      <c r="CD254" s="20">
        <f t="shared" si="1322"/>
        <v>0</v>
      </c>
      <c r="CE254" s="132"/>
      <c r="CF254" s="20">
        <f t="shared" si="1323"/>
        <v>0</v>
      </c>
      <c r="CG254" s="133"/>
      <c r="CH254" s="131">
        <f t="shared" si="1324"/>
        <v>1</v>
      </c>
      <c r="CI254" s="20">
        <f t="shared" si="1325"/>
        <v>0</v>
      </c>
      <c r="CJ254" s="132"/>
      <c r="CK254" s="134">
        <f t="shared" si="1326"/>
        <v>0</v>
      </c>
      <c r="CL254" s="80">
        <f t="shared" si="1327"/>
        <v>0</v>
      </c>
      <c r="CM254" s="249" t="str">
        <f t="shared" si="1328"/>
        <v xml:space="preserve"> </v>
      </c>
      <c r="CN254" s="135">
        <f t="shared" si="1329"/>
        <v>0</v>
      </c>
      <c r="CO254" s="20">
        <f t="shared" si="1330"/>
        <v>0</v>
      </c>
      <c r="CP254" s="21">
        <f t="shared" si="1331"/>
        <v>0</v>
      </c>
      <c r="CQ254" s="131">
        <f t="shared" si="1269"/>
        <v>1</v>
      </c>
      <c r="CR254" s="20">
        <f t="shared" si="1332"/>
        <v>0</v>
      </c>
      <c r="CS254" s="132"/>
      <c r="CT254" s="20">
        <f t="shared" si="1333"/>
        <v>0</v>
      </c>
      <c r="CU254" s="133"/>
      <c r="CV254" s="131">
        <f t="shared" si="1334"/>
        <v>1</v>
      </c>
      <c r="CW254" s="20">
        <f t="shared" si="1335"/>
        <v>0</v>
      </c>
      <c r="CX254" s="132"/>
      <c r="CY254" s="134">
        <f t="shared" si="1336"/>
        <v>0</v>
      </c>
      <c r="CZ254" s="80">
        <f t="shared" si="1337"/>
        <v>0</v>
      </c>
      <c r="DA254" s="249" t="str">
        <f t="shared" si="1338"/>
        <v xml:space="preserve"> </v>
      </c>
      <c r="DB254" s="135">
        <f t="shared" si="1339"/>
        <v>0</v>
      </c>
      <c r="DC254" s="20">
        <f t="shared" si="1340"/>
        <v>0</v>
      </c>
      <c r="DD254" s="21">
        <f t="shared" si="1341"/>
        <v>0</v>
      </c>
      <c r="DE254" s="131">
        <f t="shared" si="1270"/>
        <v>1</v>
      </c>
      <c r="DF254" s="20">
        <f t="shared" si="1342"/>
        <v>0</v>
      </c>
      <c r="DG254" s="132"/>
      <c r="DH254" s="20">
        <f t="shared" si="1343"/>
        <v>0</v>
      </c>
      <c r="DI254" s="133"/>
      <c r="DJ254" s="131">
        <f t="shared" si="1344"/>
        <v>1</v>
      </c>
      <c r="DK254" s="20">
        <f t="shared" si="1345"/>
        <v>0</v>
      </c>
      <c r="DL254" s="132"/>
      <c r="DM254" s="134">
        <f t="shared" si="1346"/>
        <v>0</v>
      </c>
      <c r="DN254" s="80">
        <f t="shared" si="1347"/>
        <v>0</v>
      </c>
      <c r="DO254" s="249" t="str">
        <f t="shared" si="1348"/>
        <v xml:space="preserve"> </v>
      </c>
      <c r="DP254" s="135">
        <f t="shared" si="1349"/>
        <v>0</v>
      </c>
      <c r="DQ254" s="20">
        <f t="shared" si="1350"/>
        <v>0</v>
      </c>
      <c r="DR254" s="21">
        <f t="shared" si="1351"/>
        <v>0</v>
      </c>
      <c r="DS254" s="131">
        <f t="shared" si="1271"/>
        <v>1</v>
      </c>
      <c r="DT254" s="20">
        <f t="shared" si="1352"/>
        <v>0</v>
      </c>
      <c r="DU254" s="132"/>
      <c r="DV254" s="20">
        <f t="shared" si="1353"/>
        <v>0</v>
      </c>
      <c r="DW254" s="133"/>
      <c r="DX254" s="131">
        <f t="shared" si="1354"/>
        <v>1</v>
      </c>
      <c r="DY254" s="20">
        <f t="shared" si="1355"/>
        <v>0</v>
      </c>
      <c r="DZ254" s="132"/>
      <c r="EA254" s="134">
        <f t="shared" si="1356"/>
        <v>0</v>
      </c>
      <c r="EB254" s="80">
        <f t="shared" si="1357"/>
        <v>0</v>
      </c>
      <c r="EC254" s="249" t="str">
        <f t="shared" si="1358"/>
        <v xml:space="preserve"> </v>
      </c>
      <c r="ED254" s="135">
        <f t="shared" si="1359"/>
        <v>0</v>
      </c>
      <c r="EE254" s="20">
        <f t="shared" si="1360"/>
        <v>0</v>
      </c>
      <c r="EF254" s="21">
        <f t="shared" si="1361"/>
        <v>0</v>
      </c>
      <c r="EG254" s="131">
        <f t="shared" si="1272"/>
        <v>1</v>
      </c>
      <c r="EH254" s="20">
        <f t="shared" si="1362"/>
        <v>0</v>
      </c>
      <c r="EI254" s="132"/>
      <c r="EJ254" s="20">
        <f t="shared" si="1363"/>
        <v>0</v>
      </c>
      <c r="EK254" s="133"/>
      <c r="EL254" s="131">
        <f t="shared" si="1364"/>
        <v>1</v>
      </c>
      <c r="EM254" s="20">
        <f t="shared" si="1365"/>
        <v>0</v>
      </c>
      <c r="EN254" s="132"/>
      <c r="EO254" s="134">
        <f t="shared" si="1366"/>
        <v>0</v>
      </c>
      <c r="EP254" s="80">
        <f t="shared" si="1367"/>
        <v>0</v>
      </c>
      <c r="EQ254" s="249" t="str">
        <f t="shared" si="1368"/>
        <v xml:space="preserve"> </v>
      </c>
      <c r="ER254" s="135">
        <f t="shared" si="1369"/>
        <v>0</v>
      </c>
      <c r="ES254" s="20">
        <f t="shared" si="1370"/>
        <v>0</v>
      </c>
      <c r="ET254" s="21">
        <f t="shared" si="1371"/>
        <v>0</v>
      </c>
      <c r="EU254" s="131">
        <f t="shared" si="1273"/>
        <v>1</v>
      </c>
      <c r="EV254" s="20">
        <f t="shared" si="1372"/>
        <v>0</v>
      </c>
      <c r="EW254" s="132"/>
      <c r="EX254" s="20">
        <f t="shared" si="1373"/>
        <v>0</v>
      </c>
      <c r="EY254" s="133"/>
      <c r="EZ254" s="131">
        <f t="shared" si="1374"/>
        <v>1</v>
      </c>
      <c r="FA254" s="20">
        <f t="shared" si="1375"/>
        <v>0</v>
      </c>
      <c r="FB254" s="132"/>
      <c r="FC254" s="134">
        <f t="shared" si="1376"/>
        <v>0</v>
      </c>
      <c r="FD254" s="80">
        <f t="shared" si="1377"/>
        <v>0</v>
      </c>
      <c r="FE254" s="249" t="str">
        <f t="shared" si="1378"/>
        <v xml:space="preserve"> </v>
      </c>
      <c r="FO254" s="129" t="str">
        <f t="shared" si="1379"/>
        <v>C/IV</v>
      </c>
    </row>
    <row r="255" spans="2:171" x14ac:dyDescent="0.25">
      <c r="B255" s="130" t="s">
        <v>391</v>
      </c>
      <c r="C255" s="121"/>
      <c r="D255" s="241"/>
      <c r="E255" s="416" t="str">
        <f>'Pályáztatási szakasz'!E256:F256</f>
        <v>Költségelem megnevezés…</v>
      </c>
      <c r="F255" s="416"/>
      <c r="G255" s="250">
        <f>'Pályáztatási szakasz'!G256</f>
        <v>0</v>
      </c>
      <c r="H255" s="251">
        <f>'Pályáztatási szakasz'!AT256</f>
        <v>0</v>
      </c>
      <c r="I255" s="20">
        <f>'Pályáztatási szakasz'!AW256</f>
        <v>0</v>
      </c>
      <c r="J255" s="67">
        <f t="shared" si="1263"/>
        <v>0</v>
      </c>
      <c r="K255" s="131">
        <f>'Pályáztatási szakasz'!AY256</f>
        <v>1</v>
      </c>
      <c r="L255" s="20">
        <f t="shared" si="1274"/>
        <v>0</v>
      </c>
      <c r="M255" s="132"/>
      <c r="N255" s="20">
        <f t="shared" si="1275"/>
        <v>0</v>
      </c>
      <c r="O255" s="133"/>
      <c r="P255" s="131">
        <f>'Pályáztatási szakasz'!BD256</f>
        <v>1</v>
      </c>
      <c r="Q255" s="20">
        <f t="shared" si="1276"/>
        <v>0</v>
      </c>
      <c r="R255" s="132"/>
      <c r="S255" s="184">
        <f t="shared" si="1277"/>
        <v>0</v>
      </c>
      <c r="T255" s="40">
        <f>'Pályáztatási szakasz'!W256</f>
        <v>0</v>
      </c>
      <c r="U255" s="249" t="str">
        <f t="shared" si="1278"/>
        <v xml:space="preserve"> </v>
      </c>
      <c r="V255" s="135">
        <f t="shared" si="1279"/>
        <v>0</v>
      </c>
      <c r="W255" s="20">
        <f t="shared" si="1280"/>
        <v>0</v>
      </c>
      <c r="X255" s="21">
        <f t="shared" si="1281"/>
        <v>0</v>
      </c>
      <c r="Y255" s="131">
        <f t="shared" si="1264"/>
        <v>1</v>
      </c>
      <c r="Z255" s="20">
        <f t="shared" si="1282"/>
        <v>0</v>
      </c>
      <c r="AA255" s="132"/>
      <c r="AB255" s="20">
        <f t="shared" si="1283"/>
        <v>0</v>
      </c>
      <c r="AC255" s="133"/>
      <c r="AD255" s="131">
        <f t="shared" si="1284"/>
        <v>1</v>
      </c>
      <c r="AE255" s="20">
        <f t="shared" si="1285"/>
        <v>0</v>
      </c>
      <c r="AF255" s="132"/>
      <c r="AG255" s="134">
        <f t="shared" si="1286"/>
        <v>0</v>
      </c>
      <c r="AH255" s="80">
        <f t="shared" si="1287"/>
        <v>0</v>
      </c>
      <c r="AI255" s="249" t="str">
        <f t="shared" si="1288"/>
        <v xml:space="preserve"> </v>
      </c>
      <c r="AJ255" s="135">
        <f t="shared" si="1289"/>
        <v>0</v>
      </c>
      <c r="AK255" s="20">
        <f t="shared" si="1290"/>
        <v>0</v>
      </c>
      <c r="AL255" s="21">
        <f t="shared" si="1291"/>
        <v>0</v>
      </c>
      <c r="AM255" s="131">
        <f t="shared" si="1265"/>
        <v>1</v>
      </c>
      <c r="AN255" s="20">
        <f t="shared" si="1292"/>
        <v>0</v>
      </c>
      <c r="AO255" s="132"/>
      <c r="AP255" s="20">
        <f t="shared" si="1293"/>
        <v>0</v>
      </c>
      <c r="AQ255" s="133"/>
      <c r="AR255" s="131">
        <f t="shared" si="1294"/>
        <v>1</v>
      </c>
      <c r="AS255" s="20">
        <f t="shared" si="1295"/>
        <v>0</v>
      </c>
      <c r="AT255" s="132"/>
      <c r="AU255" s="134">
        <f t="shared" si="1296"/>
        <v>0</v>
      </c>
      <c r="AV255" s="80">
        <f t="shared" si="1297"/>
        <v>0</v>
      </c>
      <c r="AW255" s="249" t="str">
        <f t="shared" si="1298"/>
        <v xml:space="preserve"> </v>
      </c>
      <c r="AX255" s="135">
        <f t="shared" si="1299"/>
        <v>0</v>
      </c>
      <c r="AY255" s="20">
        <f t="shared" si="1300"/>
        <v>0</v>
      </c>
      <c r="AZ255" s="21">
        <f t="shared" si="1301"/>
        <v>0</v>
      </c>
      <c r="BA255" s="131">
        <f t="shared" si="1266"/>
        <v>1</v>
      </c>
      <c r="BB255" s="20">
        <f t="shared" si="1302"/>
        <v>0</v>
      </c>
      <c r="BC255" s="132"/>
      <c r="BD255" s="20">
        <f t="shared" si="1303"/>
        <v>0</v>
      </c>
      <c r="BE255" s="133"/>
      <c r="BF255" s="131">
        <f t="shared" si="1304"/>
        <v>1</v>
      </c>
      <c r="BG255" s="20">
        <f t="shared" si="1305"/>
        <v>0</v>
      </c>
      <c r="BH255" s="132"/>
      <c r="BI255" s="134">
        <f t="shared" si="1306"/>
        <v>0</v>
      </c>
      <c r="BJ255" s="80">
        <f t="shared" si="1307"/>
        <v>0</v>
      </c>
      <c r="BK255" s="249" t="str">
        <f t="shared" si="1308"/>
        <v xml:space="preserve"> </v>
      </c>
      <c r="BL255" s="135">
        <f t="shared" si="1309"/>
        <v>0</v>
      </c>
      <c r="BM255" s="20">
        <f t="shared" si="1310"/>
        <v>0</v>
      </c>
      <c r="BN255" s="21">
        <f t="shared" si="1311"/>
        <v>0</v>
      </c>
      <c r="BO255" s="131">
        <f t="shared" si="1267"/>
        <v>1</v>
      </c>
      <c r="BP255" s="20">
        <f t="shared" si="1312"/>
        <v>0</v>
      </c>
      <c r="BQ255" s="132"/>
      <c r="BR255" s="20">
        <f t="shared" si="1313"/>
        <v>0</v>
      </c>
      <c r="BS255" s="133"/>
      <c r="BT255" s="131">
        <f t="shared" si="1314"/>
        <v>1</v>
      </c>
      <c r="BU255" s="20">
        <f t="shared" si="1315"/>
        <v>0</v>
      </c>
      <c r="BV255" s="132"/>
      <c r="BW255" s="134">
        <f t="shared" si="1316"/>
        <v>0</v>
      </c>
      <c r="BX255" s="80">
        <f t="shared" si="1317"/>
        <v>0</v>
      </c>
      <c r="BY255" s="249" t="str">
        <f t="shared" si="1318"/>
        <v xml:space="preserve"> </v>
      </c>
      <c r="BZ255" s="135">
        <f t="shared" si="1319"/>
        <v>0</v>
      </c>
      <c r="CA255" s="20">
        <f t="shared" si="1320"/>
        <v>0</v>
      </c>
      <c r="CB255" s="21">
        <f t="shared" si="1321"/>
        <v>0</v>
      </c>
      <c r="CC255" s="131">
        <f t="shared" si="1268"/>
        <v>1</v>
      </c>
      <c r="CD255" s="20">
        <f t="shared" si="1322"/>
        <v>0</v>
      </c>
      <c r="CE255" s="132"/>
      <c r="CF255" s="20">
        <f t="shared" si="1323"/>
        <v>0</v>
      </c>
      <c r="CG255" s="133"/>
      <c r="CH255" s="131">
        <f t="shared" si="1324"/>
        <v>1</v>
      </c>
      <c r="CI255" s="20">
        <f t="shared" si="1325"/>
        <v>0</v>
      </c>
      <c r="CJ255" s="132"/>
      <c r="CK255" s="134">
        <f t="shared" si="1326"/>
        <v>0</v>
      </c>
      <c r="CL255" s="80">
        <f t="shared" si="1327"/>
        <v>0</v>
      </c>
      <c r="CM255" s="249" t="str">
        <f t="shared" si="1328"/>
        <v xml:space="preserve"> </v>
      </c>
      <c r="CN255" s="135">
        <f t="shared" si="1329"/>
        <v>0</v>
      </c>
      <c r="CO255" s="20">
        <f t="shared" si="1330"/>
        <v>0</v>
      </c>
      <c r="CP255" s="21">
        <f t="shared" si="1331"/>
        <v>0</v>
      </c>
      <c r="CQ255" s="131">
        <f t="shared" si="1269"/>
        <v>1</v>
      </c>
      <c r="CR255" s="20">
        <f t="shared" si="1332"/>
        <v>0</v>
      </c>
      <c r="CS255" s="132"/>
      <c r="CT255" s="20">
        <f t="shared" si="1333"/>
        <v>0</v>
      </c>
      <c r="CU255" s="133"/>
      <c r="CV255" s="131">
        <f t="shared" si="1334"/>
        <v>1</v>
      </c>
      <c r="CW255" s="20">
        <f t="shared" si="1335"/>
        <v>0</v>
      </c>
      <c r="CX255" s="132"/>
      <c r="CY255" s="134">
        <f t="shared" si="1336"/>
        <v>0</v>
      </c>
      <c r="CZ255" s="80">
        <f t="shared" si="1337"/>
        <v>0</v>
      </c>
      <c r="DA255" s="249" t="str">
        <f t="shared" si="1338"/>
        <v xml:space="preserve"> </v>
      </c>
      <c r="DB255" s="135">
        <f t="shared" si="1339"/>
        <v>0</v>
      </c>
      <c r="DC255" s="20">
        <f t="shared" si="1340"/>
        <v>0</v>
      </c>
      <c r="DD255" s="21">
        <f t="shared" si="1341"/>
        <v>0</v>
      </c>
      <c r="DE255" s="131">
        <f t="shared" si="1270"/>
        <v>1</v>
      </c>
      <c r="DF255" s="20">
        <f t="shared" si="1342"/>
        <v>0</v>
      </c>
      <c r="DG255" s="132"/>
      <c r="DH255" s="20">
        <f t="shared" si="1343"/>
        <v>0</v>
      </c>
      <c r="DI255" s="133"/>
      <c r="DJ255" s="131">
        <f t="shared" si="1344"/>
        <v>1</v>
      </c>
      <c r="DK255" s="20">
        <f t="shared" si="1345"/>
        <v>0</v>
      </c>
      <c r="DL255" s="132"/>
      <c r="DM255" s="134">
        <f t="shared" si="1346"/>
        <v>0</v>
      </c>
      <c r="DN255" s="80">
        <f t="shared" si="1347"/>
        <v>0</v>
      </c>
      <c r="DO255" s="249" t="str">
        <f t="shared" si="1348"/>
        <v xml:space="preserve"> </v>
      </c>
      <c r="DP255" s="135">
        <f t="shared" si="1349"/>
        <v>0</v>
      </c>
      <c r="DQ255" s="20">
        <f t="shared" si="1350"/>
        <v>0</v>
      </c>
      <c r="DR255" s="21">
        <f t="shared" si="1351"/>
        <v>0</v>
      </c>
      <c r="DS255" s="131">
        <f t="shared" si="1271"/>
        <v>1</v>
      </c>
      <c r="DT255" s="20">
        <f t="shared" si="1352"/>
        <v>0</v>
      </c>
      <c r="DU255" s="132"/>
      <c r="DV255" s="20">
        <f t="shared" si="1353"/>
        <v>0</v>
      </c>
      <c r="DW255" s="133"/>
      <c r="DX255" s="131">
        <f t="shared" si="1354"/>
        <v>1</v>
      </c>
      <c r="DY255" s="20">
        <f t="shared" si="1355"/>
        <v>0</v>
      </c>
      <c r="DZ255" s="132"/>
      <c r="EA255" s="134">
        <f t="shared" si="1356"/>
        <v>0</v>
      </c>
      <c r="EB255" s="80">
        <f t="shared" si="1357"/>
        <v>0</v>
      </c>
      <c r="EC255" s="249" t="str">
        <f t="shared" si="1358"/>
        <v xml:space="preserve"> </v>
      </c>
      <c r="ED255" s="135">
        <f t="shared" si="1359"/>
        <v>0</v>
      </c>
      <c r="EE255" s="20">
        <f t="shared" si="1360"/>
        <v>0</v>
      </c>
      <c r="EF255" s="21">
        <f t="shared" si="1361"/>
        <v>0</v>
      </c>
      <c r="EG255" s="131">
        <f t="shared" si="1272"/>
        <v>1</v>
      </c>
      <c r="EH255" s="20">
        <f t="shared" si="1362"/>
        <v>0</v>
      </c>
      <c r="EI255" s="132"/>
      <c r="EJ255" s="20">
        <f t="shared" si="1363"/>
        <v>0</v>
      </c>
      <c r="EK255" s="133"/>
      <c r="EL255" s="131">
        <f t="shared" si="1364"/>
        <v>1</v>
      </c>
      <c r="EM255" s="20">
        <f t="shared" si="1365"/>
        <v>0</v>
      </c>
      <c r="EN255" s="132"/>
      <c r="EO255" s="134">
        <f t="shared" si="1366"/>
        <v>0</v>
      </c>
      <c r="EP255" s="80">
        <f t="shared" si="1367"/>
        <v>0</v>
      </c>
      <c r="EQ255" s="249" t="str">
        <f t="shared" si="1368"/>
        <v xml:space="preserve"> </v>
      </c>
      <c r="ER255" s="135">
        <f t="shared" si="1369"/>
        <v>0</v>
      </c>
      <c r="ES255" s="20">
        <f t="shared" si="1370"/>
        <v>0</v>
      </c>
      <c r="ET255" s="21">
        <f t="shared" si="1371"/>
        <v>0</v>
      </c>
      <c r="EU255" s="131">
        <f t="shared" si="1273"/>
        <v>1</v>
      </c>
      <c r="EV255" s="20">
        <f t="shared" si="1372"/>
        <v>0</v>
      </c>
      <c r="EW255" s="132"/>
      <c r="EX255" s="20">
        <f t="shared" si="1373"/>
        <v>0</v>
      </c>
      <c r="EY255" s="133"/>
      <c r="EZ255" s="131">
        <f t="shared" si="1374"/>
        <v>1</v>
      </c>
      <c r="FA255" s="20">
        <f t="shared" si="1375"/>
        <v>0</v>
      </c>
      <c r="FB255" s="132"/>
      <c r="FC255" s="134">
        <f t="shared" si="1376"/>
        <v>0</v>
      </c>
      <c r="FD255" s="80">
        <f t="shared" si="1377"/>
        <v>0</v>
      </c>
      <c r="FE255" s="249" t="str">
        <f t="shared" si="1378"/>
        <v xml:space="preserve"> </v>
      </c>
      <c r="FO255" s="129" t="str">
        <f t="shared" si="1379"/>
        <v>C/IV</v>
      </c>
    </row>
    <row r="256" spans="2:171" x14ac:dyDescent="0.25">
      <c r="B256" s="130" t="s">
        <v>392</v>
      </c>
      <c r="C256" s="121"/>
      <c r="D256" s="241"/>
      <c r="E256" s="416" t="str">
        <f>'Pályáztatási szakasz'!E257:F257</f>
        <v>Költségelem megnevezés…</v>
      </c>
      <c r="F256" s="416"/>
      <c r="G256" s="250">
        <f>'Pályáztatási szakasz'!G257</f>
        <v>0</v>
      </c>
      <c r="H256" s="251">
        <f>'Pályáztatási szakasz'!AT257</f>
        <v>0</v>
      </c>
      <c r="I256" s="20">
        <f>'Pályáztatási szakasz'!AW257</f>
        <v>0</v>
      </c>
      <c r="J256" s="67">
        <f t="shared" si="1263"/>
        <v>0</v>
      </c>
      <c r="K256" s="131">
        <f>'Pályáztatási szakasz'!AY257</f>
        <v>1</v>
      </c>
      <c r="L256" s="20">
        <f t="shared" si="1274"/>
        <v>0</v>
      </c>
      <c r="M256" s="132"/>
      <c r="N256" s="20">
        <f t="shared" si="1275"/>
        <v>0</v>
      </c>
      <c r="O256" s="133"/>
      <c r="P256" s="131">
        <f>'Pályáztatási szakasz'!BD257</f>
        <v>1</v>
      </c>
      <c r="Q256" s="20">
        <f t="shared" si="1276"/>
        <v>0</v>
      </c>
      <c r="R256" s="132"/>
      <c r="S256" s="184">
        <f t="shared" si="1277"/>
        <v>0</v>
      </c>
      <c r="T256" s="40">
        <f>'Pályáztatási szakasz'!W257</f>
        <v>0</v>
      </c>
      <c r="U256" s="249" t="str">
        <f t="shared" si="1278"/>
        <v xml:space="preserve"> </v>
      </c>
      <c r="V256" s="135">
        <f t="shared" si="1279"/>
        <v>0</v>
      </c>
      <c r="W256" s="20">
        <f t="shared" si="1280"/>
        <v>0</v>
      </c>
      <c r="X256" s="21">
        <f t="shared" si="1281"/>
        <v>0</v>
      </c>
      <c r="Y256" s="131">
        <f t="shared" si="1264"/>
        <v>1</v>
      </c>
      <c r="Z256" s="20">
        <f t="shared" si="1282"/>
        <v>0</v>
      </c>
      <c r="AA256" s="132"/>
      <c r="AB256" s="20">
        <f t="shared" si="1283"/>
        <v>0</v>
      </c>
      <c r="AC256" s="133"/>
      <c r="AD256" s="131">
        <f t="shared" si="1284"/>
        <v>1</v>
      </c>
      <c r="AE256" s="20">
        <f t="shared" si="1285"/>
        <v>0</v>
      </c>
      <c r="AF256" s="132"/>
      <c r="AG256" s="134">
        <f t="shared" si="1286"/>
        <v>0</v>
      </c>
      <c r="AH256" s="80">
        <f t="shared" si="1287"/>
        <v>0</v>
      </c>
      <c r="AI256" s="249" t="str">
        <f t="shared" si="1288"/>
        <v xml:space="preserve"> </v>
      </c>
      <c r="AJ256" s="135">
        <f t="shared" si="1289"/>
        <v>0</v>
      </c>
      <c r="AK256" s="20">
        <f t="shared" si="1290"/>
        <v>0</v>
      </c>
      <c r="AL256" s="21">
        <f t="shared" si="1291"/>
        <v>0</v>
      </c>
      <c r="AM256" s="131">
        <f t="shared" si="1265"/>
        <v>1</v>
      </c>
      <c r="AN256" s="20">
        <f t="shared" si="1292"/>
        <v>0</v>
      </c>
      <c r="AO256" s="132"/>
      <c r="AP256" s="20">
        <f t="shared" si="1293"/>
        <v>0</v>
      </c>
      <c r="AQ256" s="133"/>
      <c r="AR256" s="131">
        <f t="shared" si="1294"/>
        <v>1</v>
      </c>
      <c r="AS256" s="20">
        <f t="shared" si="1295"/>
        <v>0</v>
      </c>
      <c r="AT256" s="132"/>
      <c r="AU256" s="134">
        <f t="shared" si="1296"/>
        <v>0</v>
      </c>
      <c r="AV256" s="80">
        <f t="shared" si="1297"/>
        <v>0</v>
      </c>
      <c r="AW256" s="249" t="str">
        <f t="shared" si="1298"/>
        <v xml:space="preserve"> </v>
      </c>
      <c r="AX256" s="135">
        <f t="shared" si="1299"/>
        <v>0</v>
      </c>
      <c r="AY256" s="20">
        <f t="shared" si="1300"/>
        <v>0</v>
      </c>
      <c r="AZ256" s="21">
        <f t="shared" si="1301"/>
        <v>0</v>
      </c>
      <c r="BA256" s="131">
        <f t="shared" si="1266"/>
        <v>1</v>
      </c>
      <c r="BB256" s="20">
        <f t="shared" si="1302"/>
        <v>0</v>
      </c>
      <c r="BC256" s="132"/>
      <c r="BD256" s="20">
        <f t="shared" si="1303"/>
        <v>0</v>
      </c>
      <c r="BE256" s="133"/>
      <c r="BF256" s="131">
        <f t="shared" si="1304"/>
        <v>1</v>
      </c>
      <c r="BG256" s="20">
        <f t="shared" si="1305"/>
        <v>0</v>
      </c>
      <c r="BH256" s="132"/>
      <c r="BI256" s="134">
        <f t="shared" si="1306"/>
        <v>0</v>
      </c>
      <c r="BJ256" s="80">
        <f t="shared" si="1307"/>
        <v>0</v>
      </c>
      <c r="BK256" s="249" t="str">
        <f t="shared" si="1308"/>
        <v xml:space="preserve"> </v>
      </c>
      <c r="BL256" s="135">
        <f t="shared" si="1309"/>
        <v>0</v>
      </c>
      <c r="BM256" s="20">
        <f t="shared" si="1310"/>
        <v>0</v>
      </c>
      <c r="BN256" s="21">
        <f t="shared" si="1311"/>
        <v>0</v>
      </c>
      <c r="BO256" s="131">
        <f t="shared" si="1267"/>
        <v>1</v>
      </c>
      <c r="BP256" s="20">
        <f t="shared" si="1312"/>
        <v>0</v>
      </c>
      <c r="BQ256" s="132"/>
      <c r="BR256" s="20">
        <f t="shared" si="1313"/>
        <v>0</v>
      </c>
      <c r="BS256" s="133"/>
      <c r="BT256" s="131">
        <f t="shared" si="1314"/>
        <v>1</v>
      </c>
      <c r="BU256" s="20">
        <f t="shared" si="1315"/>
        <v>0</v>
      </c>
      <c r="BV256" s="132"/>
      <c r="BW256" s="134">
        <f t="shared" si="1316"/>
        <v>0</v>
      </c>
      <c r="BX256" s="80">
        <f t="shared" si="1317"/>
        <v>0</v>
      </c>
      <c r="BY256" s="249" t="str">
        <f t="shared" si="1318"/>
        <v xml:space="preserve"> </v>
      </c>
      <c r="BZ256" s="135">
        <f t="shared" si="1319"/>
        <v>0</v>
      </c>
      <c r="CA256" s="20">
        <f t="shared" si="1320"/>
        <v>0</v>
      </c>
      <c r="CB256" s="21">
        <f t="shared" si="1321"/>
        <v>0</v>
      </c>
      <c r="CC256" s="131">
        <f t="shared" si="1268"/>
        <v>1</v>
      </c>
      <c r="CD256" s="20">
        <f t="shared" si="1322"/>
        <v>0</v>
      </c>
      <c r="CE256" s="132"/>
      <c r="CF256" s="20">
        <f t="shared" si="1323"/>
        <v>0</v>
      </c>
      <c r="CG256" s="133"/>
      <c r="CH256" s="131">
        <f t="shared" si="1324"/>
        <v>1</v>
      </c>
      <c r="CI256" s="20">
        <f t="shared" si="1325"/>
        <v>0</v>
      </c>
      <c r="CJ256" s="132"/>
      <c r="CK256" s="134">
        <f t="shared" si="1326"/>
        <v>0</v>
      </c>
      <c r="CL256" s="80">
        <f t="shared" si="1327"/>
        <v>0</v>
      </c>
      <c r="CM256" s="249" t="str">
        <f t="shared" si="1328"/>
        <v xml:space="preserve"> </v>
      </c>
      <c r="CN256" s="135">
        <f t="shared" si="1329"/>
        <v>0</v>
      </c>
      <c r="CO256" s="20">
        <f t="shared" si="1330"/>
        <v>0</v>
      </c>
      <c r="CP256" s="21">
        <f t="shared" si="1331"/>
        <v>0</v>
      </c>
      <c r="CQ256" s="131">
        <f t="shared" si="1269"/>
        <v>1</v>
      </c>
      <c r="CR256" s="20">
        <f t="shared" si="1332"/>
        <v>0</v>
      </c>
      <c r="CS256" s="132"/>
      <c r="CT256" s="20">
        <f t="shared" si="1333"/>
        <v>0</v>
      </c>
      <c r="CU256" s="133"/>
      <c r="CV256" s="131">
        <f t="shared" si="1334"/>
        <v>1</v>
      </c>
      <c r="CW256" s="20">
        <f t="shared" si="1335"/>
        <v>0</v>
      </c>
      <c r="CX256" s="132"/>
      <c r="CY256" s="134">
        <f t="shared" si="1336"/>
        <v>0</v>
      </c>
      <c r="CZ256" s="80">
        <f t="shared" si="1337"/>
        <v>0</v>
      </c>
      <c r="DA256" s="249" t="str">
        <f t="shared" si="1338"/>
        <v xml:space="preserve"> </v>
      </c>
      <c r="DB256" s="135">
        <f t="shared" si="1339"/>
        <v>0</v>
      </c>
      <c r="DC256" s="20">
        <f t="shared" si="1340"/>
        <v>0</v>
      </c>
      <c r="DD256" s="21">
        <f t="shared" si="1341"/>
        <v>0</v>
      </c>
      <c r="DE256" s="131">
        <f t="shared" si="1270"/>
        <v>1</v>
      </c>
      <c r="DF256" s="20">
        <f t="shared" si="1342"/>
        <v>0</v>
      </c>
      <c r="DG256" s="132"/>
      <c r="DH256" s="20">
        <f t="shared" si="1343"/>
        <v>0</v>
      </c>
      <c r="DI256" s="133"/>
      <c r="DJ256" s="131">
        <f t="shared" si="1344"/>
        <v>1</v>
      </c>
      <c r="DK256" s="20">
        <f t="shared" si="1345"/>
        <v>0</v>
      </c>
      <c r="DL256" s="132"/>
      <c r="DM256" s="134">
        <f t="shared" si="1346"/>
        <v>0</v>
      </c>
      <c r="DN256" s="80">
        <f t="shared" si="1347"/>
        <v>0</v>
      </c>
      <c r="DO256" s="249" t="str">
        <f t="shared" si="1348"/>
        <v xml:space="preserve"> </v>
      </c>
      <c r="DP256" s="135">
        <f t="shared" si="1349"/>
        <v>0</v>
      </c>
      <c r="DQ256" s="20">
        <f t="shared" si="1350"/>
        <v>0</v>
      </c>
      <c r="DR256" s="21">
        <f t="shared" si="1351"/>
        <v>0</v>
      </c>
      <c r="DS256" s="131">
        <f t="shared" si="1271"/>
        <v>1</v>
      </c>
      <c r="DT256" s="20">
        <f t="shared" si="1352"/>
        <v>0</v>
      </c>
      <c r="DU256" s="132"/>
      <c r="DV256" s="20">
        <f t="shared" si="1353"/>
        <v>0</v>
      </c>
      <c r="DW256" s="133"/>
      <c r="DX256" s="131">
        <f t="shared" si="1354"/>
        <v>1</v>
      </c>
      <c r="DY256" s="20">
        <f t="shared" si="1355"/>
        <v>0</v>
      </c>
      <c r="DZ256" s="132"/>
      <c r="EA256" s="134">
        <f t="shared" si="1356"/>
        <v>0</v>
      </c>
      <c r="EB256" s="80">
        <f t="shared" si="1357"/>
        <v>0</v>
      </c>
      <c r="EC256" s="249" t="str">
        <f t="shared" si="1358"/>
        <v xml:space="preserve"> </v>
      </c>
      <c r="ED256" s="135">
        <f t="shared" si="1359"/>
        <v>0</v>
      </c>
      <c r="EE256" s="20">
        <f t="shared" si="1360"/>
        <v>0</v>
      </c>
      <c r="EF256" s="21">
        <f t="shared" si="1361"/>
        <v>0</v>
      </c>
      <c r="EG256" s="131">
        <f t="shared" si="1272"/>
        <v>1</v>
      </c>
      <c r="EH256" s="20">
        <f t="shared" si="1362"/>
        <v>0</v>
      </c>
      <c r="EI256" s="132"/>
      <c r="EJ256" s="20">
        <f t="shared" si="1363"/>
        <v>0</v>
      </c>
      <c r="EK256" s="133"/>
      <c r="EL256" s="131">
        <f t="shared" si="1364"/>
        <v>1</v>
      </c>
      <c r="EM256" s="20">
        <f t="shared" si="1365"/>
        <v>0</v>
      </c>
      <c r="EN256" s="132"/>
      <c r="EO256" s="134">
        <f t="shared" si="1366"/>
        <v>0</v>
      </c>
      <c r="EP256" s="80">
        <f t="shared" si="1367"/>
        <v>0</v>
      </c>
      <c r="EQ256" s="249" t="str">
        <f t="shared" si="1368"/>
        <v xml:space="preserve"> </v>
      </c>
      <c r="ER256" s="135">
        <f t="shared" si="1369"/>
        <v>0</v>
      </c>
      <c r="ES256" s="20">
        <f t="shared" si="1370"/>
        <v>0</v>
      </c>
      <c r="ET256" s="21">
        <f t="shared" si="1371"/>
        <v>0</v>
      </c>
      <c r="EU256" s="131">
        <f t="shared" si="1273"/>
        <v>1</v>
      </c>
      <c r="EV256" s="20">
        <f t="shared" si="1372"/>
        <v>0</v>
      </c>
      <c r="EW256" s="132"/>
      <c r="EX256" s="20">
        <f t="shared" si="1373"/>
        <v>0</v>
      </c>
      <c r="EY256" s="133"/>
      <c r="EZ256" s="131">
        <f t="shared" si="1374"/>
        <v>1</v>
      </c>
      <c r="FA256" s="20">
        <f t="shared" si="1375"/>
        <v>0</v>
      </c>
      <c r="FB256" s="132"/>
      <c r="FC256" s="134">
        <f t="shared" si="1376"/>
        <v>0</v>
      </c>
      <c r="FD256" s="80">
        <f t="shared" si="1377"/>
        <v>0</v>
      </c>
      <c r="FE256" s="249" t="str">
        <f t="shared" si="1378"/>
        <v xml:space="preserve"> </v>
      </c>
      <c r="FO256" s="129" t="str">
        <f t="shared" si="1379"/>
        <v>C/IV</v>
      </c>
    </row>
    <row r="257" spans="2:171" x14ac:dyDescent="0.25">
      <c r="B257" s="130" t="s">
        <v>393</v>
      </c>
      <c r="C257" s="121"/>
      <c r="D257" s="241"/>
      <c r="E257" s="416" t="str">
        <f>'Pályáztatási szakasz'!E258:F258</f>
        <v>Költségelem megnevezés…</v>
      </c>
      <c r="F257" s="416"/>
      <c r="G257" s="250">
        <f>'Pályáztatási szakasz'!G258</f>
        <v>0</v>
      </c>
      <c r="H257" s="251">
        <f>'Pályáztatási szakasz'!AT258</f>
        <v>0</v>
      </c>
      <c r="I257" s="20">
        <f>'Pályáztatási szakasz'!AW258</f>
        <v>0</v>
      </c>
      <c r="J257" s="67">
        <f t="shared" si="1263"/>
        <v>0</v>
      </c>
      <c r="K257" s="131">
        <f>'Pályáztatási szakasz'!AY258</f>
        <v>1</v>
      </c>
      <c r="L257" s="20">
        <f t="shared" si="1274"/>
        <v>0</v>
      </c>
      <c r="M257" s="132"/>
      <c r="N257" s="20">
        <f t="shared" si="1275"/>
        <v>0</v>
      </c>
      <c r="O257" s="133"/>
      <c r="P257" s="131">
        <f>'Pályáztatási szakasz'!BD258</f>
        <v>1</v>
      </c>
      <c r="Q257" s="20">
        <f t="shared" si="1276"/>
        <v>0</v>
      </c>
      <c r="R257" s="132"/>
      <c r="S257" s="184">
        <f t="shared" si="1277"/>
        <v>0</v>
      </c>
      <c r="T257" s="40">
        <f>'Pályáztatási szakasz'!W258</f>
        <v>0</v>
      </c>
      <c r="U257" s="249" t="str">
        <f t="shared" si="1278"/>
        <v xml:space="preserve"> </v>
      </c>
      <c r="V257" s="135">
        <f t="shared" si="1279"/>
        <v>0</v>
      </c>
      <c r="W257" s="20">
        <f t="shared" si="1280"/>
        <v>0</v>
      </c>
      <c r="X257" s="21">
        <f t="shared" si="1281"/>
        <v>0</v>
      </c>
      <c r="Y257" s="131">
        <f t="shared" si="1264"/>
        <v>1</v>
      </c>
      <c r="Z257" s="20">
        <f t="shared" si="1282"/>
        <v>0</v>
      </c>
      <c r="AA257" s="132"/>
      <c r="AB257" s="20">
        <f t="shared" si="1283"/>
        <v>0</v>
      </c>
      <c r="AC257" s="133"/>
      <c r="AD257" s="131">
        <f t="shared" si="1284"/>
        <v>1</v>
      </c>
      <c r="AE257" s="20">
        <f t="shared" si="1285"/>
        <v>0</v>
      </c>
      <c r="AF257" s="132"/>
      <c r="AG257" s="134">
        <f t="shared" si="1286"/>
        <v>0</v>
      </c>
      <c r="AH257" s="80">
        <f t="shared" si="1287"/>
        <v>0</v>
      </c>
      <c r="AI257" s="249" t="str">
        <f t="shared" si="1288"/>
        <v xml:space="preserve"> </v>
      </c>
      <c r="AJ257" s="135">
        <f t="shared" si="1289"/>
        <v>0</v>
      </c>
      <c r="AK257" s="20">
        <f t="shared" si="1290"/>
        <v>0</v>
      </c>
      <c r="AL257" s="21">
        <f t="shared" si="1291"/>
        <v>0</v>
      </c>
      <c r="AM257" s="131">
        <f t="shared" si="1265"/>
        <v>1</v>
      </c>
      <c r="AN257" s="20">
        <f t="shared" si="1292"/>
        <v>0</v>
      </c>
      <c r="AO257" s="132"/>
      <c r="AP257" s="20">
        <f t="shared" si="1293"/>
        <v>0</v>
      </c>
      <c r="AQ257" s="133"/>
      <c r="AR257" s="131">
        <f t="shared" si="1294"/>
        <v>1</v>
      </c>
      <c r="AS257" s="20">
        <f t="shared" si="1295"/>
        <v>0</v>
      </c>
      <c r="AT257" s="132"/>
      <c r="AU257" s="134">
        <f t="shared" si="1296"/>
        <v>0</v>
      </c>
      <c r="AV257" s="80">
        <f t="shared" si="1297"/>
        <v>0</v>
      </c>
      <c r="AW257" s="249" t="str">
        <f t="shared" si="1298"/>
        <v xml:space="preserve"> </v>
      </c>
      <c r="AX257" s="135">
        <f t="shared" si="1299"/>
        <v>0</v>
      </c>
      <c r="AY257" s="20">
        <f t="shared" si="1300"/>
        <v>0</v>
      </c>
      <c r="AZ257" s="21">
        <f t="shared" si="1301"/>
        <v>0</v>
      </c>
      <c r="BA257" s="131">
        <f t="shared" si="1266"/>
        <v>1</v>
      </c>
      <c r="BB257" s="20">
        <f t="shared" si="1302"/>
        <v>0</v>
      </c>
      <c r="BC257" s="132"/>
      <c r="BD257" s="20">
        <f t="shared" si="1303"/>
        <v>0</v>
      </c>
      <c r="BE257" s="133"/>
      <c r="BF257" s="131">
        <f t="shared" si="1304"/>
        <v>1</v>
      </c>
      <c r="BG257" s="20">
        <f t="shared" si="1305"/>
        <v>0</v>
      </c>
      <c r="BH257" s="132"/>
      <c r="BI257" s="134">
        <f t="shared" si="1306"/>
        <v>0</v>
      </c>
      <c r="BJ257" s="80">
        <f t="shared" si="1307"/>
        <v>0</v>
      </c>
      <c r="BK257" s="249" t="str">
        <f t="shared" si="1308"/>
        <v xml:space="preserve"> </v>
      </c>
      <c r="BL257" s="135">
        <f t="shared" si="1309"/>
        <v>0</v>
      </c>
      <c r="BM257" s="20">
        <f t="shared" si="1310"/>
        <v>0</v>
      </c>
      <c r="BN257" s="21">
        <f t="shared" si="1311"/>
        <v>0</v>
      </c>
      <c r="BO257" s="131">
        <f t="shared" si="1267"/>
        <v>1</v>
      </c>
      <c r="BP257" s="20">
        <f t="shared" si="1312"/>
        <v>0</v>
      </c>
      <c r="BQ257" s="132"/>
      <c r="BR257" s="20">
        <f t="shared" si="1313"/>
        <v>0</v>
      </c>
      <c r="BS257" s="133"/>
      <c r="BT257" s="131">
        <f t="shared" si="1314"/>
        <v>1</v>
      </c>
      <c r="BU257" s="20">
        <f t="shared" si="1315"/>
        <v>0</v>
      </c>
      <c r="BV257" s="132"/>
      <c r="BW257" s="134">
        <f t="shared" si="1316"/>
        <v>0</v>
      </c>
      <c r="BX257" s="80">
        <f t="shared" si="1317"/>
        <v>0</v>
      </c>
      <c r="BY257" s="249" t="str">
        <f t="shared" si="1318"/>
        <v xml:space="preserve"> </v>
      </c>
      <c r="BZ257" s="135">
        <f t="shared" si="1319"/>
        <v>0</v>
      </c>
      <c r="CA257" s="20">
        <f t="shared" si="1320"/>
        <v>0</v>
      </c>
      <c r="CB257" s="21">
        <f t="shared" si="1321"/>
        <v>0</v>
      </c>
      <c r="CC257" s="131">
        <f t="shared" si="1268"/>
        <v>1</v>
      </c>
      <c r="CD257" s="20">
        <f t="shared" si="1322"/>
        <v>0</v>
      </c>
      <c r="CE257" s="132"/>
      <c r="CF257" s="20">
        <f t="shared" si="1323"/>
        <v>0</v>
      </c>
      <c r="CG257" s="133"/>
      <c r="CH257" s="131">
        <f t="shared" si="1324"/>
        <v>1</v>
      </c>
      <c r="CI257" s="20">
        <f t="shared" si="1325"/>
        <v>0</v>
      </c>
      <c r="CJ257" s="132"/>
      <c r="CK257" s="134">
        <f t="shared" si="1326"/>
        <v>0</v>
      </c>
      <c r="CL257" s="80">
        <f t="shared" si="1327"/>
        <v>0</v>
      </c>
      <c r="CM257" s="249" t="str">
        <f t="shared" si="1328"/>
        <v xml:space="preserve"> </v>
      </c>
      <c r="CN257" s="135">
        <f t="shared" si="1329"/>
        <v>0</v>
      </c>
      <c r="CO257" s="20">
        <f t="shared" si="1330"/>
        <v>0</v>
      </c>
      <c r="CP257" s="21">
        <f t="shared" si="1331"/>
        <v>0</v>
      </c>
      <c r="CQ257" s="131">
        <f t="shared" si="1269"/>
        <v>1</v>
      </c>
      <c r="CR257" s="20">
        <f t="shared" si="1332"/>
        <v>0</v>
      </c>
      <c r="CS257" s="132"/>
      <c r="CT257" s="20">
        <f t="shared" si="1333"/>
        <v>0</v>
      </c>
      <c r="CU257" s="133"/>
      <c r="CV257" s="131">
        <f t="shared" si="1334"/>
        <v>1</v>
      </c>
      <c r="CW257" s="20">
        <f t="shared" si="1335"/>
        <v>0</v>
      </c>
      <c r="CX257" s="132"/>
      <c r="CY257" s="134">
        <f t="shared" si="1336"/>
        <v>0</v>
      </c>
      <c r="CZ257" s="80">
        <f t="shared" si="1337"/>
        <v>0</v>
      </c>
      <c r="DA257" s="249" t="str">
        <f t="shared" si="1338"/>
        <v xml:space="preserve"> </v>
      </c>
      <c r="DB257" s="135">
        <f t="shared" si="1339"/>
        <v>0</v>
      </c>
      <c r="DC257" s="20">
        <f t="shared" si="1340"/>
        <v>0</v>
      </c>
      <c r="DD257" s="21">
        <f t="shared" si="1341"/>
        <v>0</v>
      </c>
      <c r="DE257" s="131">
        <f t="shared" si="1270"/>
        <v>1</v>
      </c>
      <c r="DF257" s="20">
        <f t="shared" si="1342"/>
        <v>0</v>
      </c>
      <c r="DG257" s="132"/>
      <c r="DH257" s="20">
        <f t="shared" si="1343"/>
        <v>0</v>
      </c>
      <c r="DI257" s="133"/>
      <c r="DJ257" s="131">
        <f t="shared" si="1344"/>
        <v>1</v>
      </c>
      <c r="DK257" s="20">
        <f t="shared" si="1345"/>
        <v>0</v>
      </c>
      <c r="DL257" s="132"/>
      <c r="DM257" s="134">
        <f t="shared" si="1346"/>
        <v>0</v>
      </c>
      <c r="DN257" s="80">
        <f t="shared" si="1347"/>
        <v>0</v>
      </c>
      <c r="DO257" s="249" t="str">
        <f t="shared" si="1348"/>
        <v xml:space="preserve"> </v>
      </c>
      <c r="DP257" s="135">
        <f t="shared" si="1349"/>
        <v>0</v>
      </c>
      <c r="DQ257" s="20">
        <f t="shared" si="1350"/>
        <v>0</v>
      </c>
      <c r="DR257" s="21">
        <f t="shared" si="1351"/>
        <v>0</v>
      </c>
      <c r="DS257" s="131">
        <f t="shared" si="1271"/>
        <v>1</v>
      </c>
      <c r="DT257" s="20">
        <f t="shared" si="1352"/>
        <v>0</v>
      </c>
      <c r="DU257" s="132"/>
      <c r="DV257" s="20">
        <f t="shared" si="1353"/>
        <v>0</v>
      </c>
      <c r="DW257" s="133"/>
      <c r="DX257" s="131">
        <f t="shared" si="1354"/>
        <v>1</v>
      </c>
      <c r="DY257" s="20">
        <f t="shared" si="1355"/>
        <v>0</v>
      </c>
      <c r="DZ257" s="132"/>
      <c r="EA257" s="134">
        <f t="shared" si="1356"/>
        <v>0</v>
      </c>
      <c r="EB257" s="80">
        <f t="shared" si="1357"/>
        <v>0</v>
      </c>
      <c r="EC257" s="249" t="str">
        <f t="shared" si="1358"/>
        <v xml:space="preserve"> </v>
      </c>
      <c r="ED257" s="135">
        <f t="shared" si="1359"/>
        <v>0</v>
      </c>
      <c r="EE257" s="20">
        <f t="shared" si="1360"/>
        <v>0</v>
      </c>
      <c r="EF257" s="21">
        <f t="shared" si="1361"/>
        <v>0</v>
      </c>
      <c r="EG257" s="131">
        <f t="shared" si="1272"/>
        <v>1</v>
      </c>
      <c r="EH257" s="20">
        <f t="shared" si="1362"/>
        <v>0</v>
      </c>
      <c r="EI257" s="132"/>
      <c r="EJ257" s="20">
        <f t="shared" si="1363"/>
        <v>0</v>
      </c>
      <c r="EK257" s="133"/>
      <c r="EL257" s="131">
        <f t="shared" si="1364"/>
        <v>1</v>
      </c>
      <c r="EM257" s="20">
        <f t="shared" si="1365"/>
        <v>0</v>
      </c>
      <c r="EN257" s="132"/>
      <c r="EO257" s="134">
        <f t="shared" si="1366"/>
        <v>0</v>
      </c>
      <c r="EP257" s="80">
        <f t="shared" si="1367"/>
        <v>0</v>
      </c>
      <c r="EQ257" s="249" t="str">
        <f t="shared" si="1368"/>
        <v xml:space="preserve"> </v>
      </c>
      <c r="ER257" s="135">
        <f t="shared" si="1369"/>
        <v>0</v>
      </c>
      <c r="ES257" s="20">
        <f t="shared" si="1370"/>
        <v>0</v>
      </c>
      <c r="ET257" s="21">
        <f t="shared" si="1371"/>
        <v>0</v>
      </c>
      <c r="EU257" s="131">
        <f t="shared" si="1273"/>
        <v>1</v>
      </c>
      <c r="EV257" s="20">
        <f t="shared" si="1372"/>
        <v>0</v>
      </c>
      <c r="EW257" s="132"/>
      <c r="EX257" s="20">
        <f t="shared" si="1373"/>
        <v>0</v>
      </c>
      <c r="EY257" s="133"/>
      <c r="EZ257" s="131">
        <f t="shared" si="1374"/>
        <v>1</v>
      </c>
      <c r="FA257" s="20">
        <f t="shared" si="1375"/>
        <v>0</v>
      </c>
      <c r="FB257" s="132"/>
      <c r="FC257" s="134">
        <f t="shared" si="1376"/>
        <v>0</v>
      </c>
      <c r="FD257" s="80">
        <f t="shared" si="1377"/>
        <v>0</v>
      </c>
      <c r="FE257" s="249" t="str">
        <f t="shared" si="1378"/>
        <v xml:space="preserve"> </v>
      </c>
      <c r="FO257" s="129" t="str">
        <f t="shared" si="1379"/>
        <v>C/IV</v>
      </c>
    </row>
    <row r="258" spans="2:171" x14ac:dyDescent="0.25">
      <c r="B258" s="130" t="s">
        <v>394</v>
      </c>
      <c r="C258" s="121"/>
      <c r="D258" s="241"/>
      <c r="E258" s="416" t="str">
        <f>'Pályáztatási szakasz'!E259:F259</f>
        <v>Költségelem megnevezés…</v>
      </c>
      <c r="F258" s="416"/>
      <c r="G258" s="250">
        <f>'Pályáztatási szakasz'!G259</f>
        <v>0</v>
      </c>
      <c r="H258" s="251">
        <f>'Pályáztatási szakasz'!AT259</f>
        <v>0</v>
      </c>
      <c r="I258" s="20">
        <f>'Pályáztatási szakasz'!AW259</f>
        <v>0</v>
      </c>
      <c r="J258" s="67">
        <f t="shared" si="1263"/>
        <v>0</v>
      </c>
      <c r="K258" s="131">
        <f>'Pályáztatási szakasz'!AY259</f>
        <v>1</v>
      </c>
      <c r="L258" s="20">
        <f t="shared" si="1274"/>
        <v>0</v>
      </c>
      <c r="M258" s="132"/>
      <c r="N258" s="20">
        <f t="shared" si="1275"/>
        <v>0</v>
      </c>
      <c r="O258" s="133"/>
      <c r="P258" s="131">
        <f>'Pályáztatási szakasz'!BD259</f>
        <v>1</v>
      </c>
      <c r="Q258" s="20">
        <f t="shared" si="1276"/>
        <v>0</v>
      </c>
      <c r="R258" s="132"/>
      <c r="S258" s="184">
        <f t="shared" si="1277"/>
        <v>0</v>
      </c>
      <c r="T258" s="40">
        <f>'Pályáztatási szakasz'!W259</f>
        <v>0</v>
      </c>
      <c r="U258" s="249" t="str">
        <f t="shared" si="1278"/>
        <v xml:space="preserve"> </v>
      </c>
      <c r="V258" s="135">
        <f t="shared" si="1279"/>
        <v>0</v>
      </c>
      <c r="W258" s="20">
        <f t="shared" si="1280"/>
        <v>0</v>
      </c>
      <c r="X258" s="21">
        <f t="shared" si="1281"/>
        <v>0</v>
      </c>
      <c r="Y258" s="131">
        <f t="shared" si="1264"/>
        <v>1</v>
      </c>
      <c r="Z258" s="20">
        <f t="shared" si="1282"/>
        <v>0</v>
      </c>
      <c r="AA258" s="132"/>
      <c r="AB258" s="20">
        <f t="shared" si="1283"/>
        <v>0</v>
      </c>
      <c r="AC258" s="133"/>
      <c r="AD258" s="131">
        <f t="shared" si="1284"/>
        <v>1</v>
      </c>
      <c r="AE258" s="20">
        <f t="shared" si="1285"/>
        <v>0</v>
      </c>
      <c r="AF258" s="132"/>
      <c r="AG258" s="134">
        <f t="shared" si="1286"/>
        <v>0</v>
      </c>
      <c r="AH258" s="80">
        <f t="shared" si="1287"/>
        <v>0</v>
      </c>
      <c r="AI258" s="249" t="str">
        <f t="shared" si="1288"/>
        <v xml:space="preserve"> </v>
      </c>
      <c r="AJ258" s="135">
        <f t="shared" si="1289"/>
        <v>0</v>
      </c>
      <c r="AK258" s="20">
        <f t="shared" si="1290"/>
        <v>0</v>
      </c>
      <c r="AL258" s="21">
        <f t="shared" si="1291"/>
        <v>0</v>
      </c>
      <c r="AM258" s="131">
        <f t="shared" si="1265"/>
        <v>1</v>
      </c>
      <c r="AN258" s="20">
        <f t="shared" si="1292"/>
        <v>0</v>
      </c>
      <c r="AO258" s="132"/>
      <c r="AP258" s="20">
        <f t="shared" si="1293"/>
        <v>0</v>
      </c>
      <c r="AQ258" s="133"/>
      <c r="AR258" s="131">
        <f t="shared" si="1294"/>
        <v>1</v>
      </c>
      <c r="AS258" s="20">
        <f t="shared" si="1295"/>
        <v>0</v>
      </c>
      <c r="AT258" s="132"/>
      <c r="AU258" s="134">
        <f t="shared" si="1296"/>
        <v>0</v>
      </c>
      <c r="AV258" s="80">
        <f t="shared" si="1297"/>
        <v>0</v>
      </c>
      <c r="AW258" s="249" t="str">
        <f t="shared" si="1298"/>
        <v xml:space="preserve"> </v>
      </c>
      <c r="AX258" s="135">
        <f t="shared" si="1299"/>
        <v>0</v>
      </c>
      <c r="AY258" s="20">
        <f t="shared" si="1300"/>
        <v>0</v>
      </c>
      <c r="AZ258" s="21">
        <f t="shared" si="1301"/>
        <v>0</v>
      </c>
      <c r="BA258" s="131">
        <f t="shared" si="1266"/>
        <v>1</v>
      </c>
      <c r="BB258" s="20">
        <f t="shared" si="1302"/>
        <v>0</v>
      </c>
      <c r="BC258" s="132"/>
      <c r="BD258" s="20">
        <f t="shared" si="1303"/>
        <v>0</v>
      </c>
      <c r="BE258" s="133"/>
      <c r="BF258" s="131">
        <f t="shared" si="1304"/>
        <v>1</v>
      </c>
      <c r="BG258" s="20">
        <f t="shared" si="1305"/>
        <v>0</v>
      </c>
      <c r="BH258" s="132"/>
      <c r="BI258" s="134">
        <f t="shared" si="1306"/>
        <v>0</v>
      </c>
      <c r="BJ258" s="80">
        <f t="shared" si="1307"/>
        <v>0</v>
      </c>
      <c r="BK258" s="249" t="str">
        <f t="shared" si="1308"/>
        <v xml:space="preserve"> </v>
      </c>
      <c r="BL258" s="135">
        <f t="shared" si="1309"/>
        <v>0</v>
      </c>
      <c r="BM258" s="20">
        <f t="shared" si="1310"/>
        <v>0</v>
      </c>
      <c r="BN258" s="21">
        <f t="shared" si="1311"/>
        <v>0</v>
      </c>
      <c r="BO258" s="131">
        <f t="shared" si="1267"/>
        <v>1</v>
      </c>
      <c r="BP258" s="20">
        <f t="shared" si="1312"/>
        <v>0</v>
      </c>
      <c r="BQ258" s="132"/>
      <c r="BR258" s="20">
        <f t="shared" si="1313"/>
        <v>0</v>
      </c>
      <c r="BS258" s="133"/>
      <c r="BT258" s="131">
        <f t="shared" si="1314"/>
        <v>1</v>
      </c>
      <c r="BU258" s="20">
        <f t="shared" si="1315"/>
        <v>0</v>
      </c>
      <c r="BV258" s="132"/>
      <c r="BW258" s="134">
        <f t="shared" si="1316"/>
        <v>0</v>
      </c>
      <c r="BX258" s="80">
        <f t="shared" si="1317"/>
        <v>0</v>
      </c>
      <c r="BY258" s="249" t="str">
        <f t="shared" si="1318"/>
        <v xml:space="preserve"> </v>
      </c>
      <c r="BZ258" s="135">
        <f t="shared" si="1319"/>
        <v>0</v>
      </c>
      <c r="CA258" s="20">
        <f t="shared" si="1320"/>
        <v>0</v>
      </c>
      <c r="CB258" s="21">
        <f t="shared" si="1321"/>
        <v>0</v>
      </c>
      <c r="CC258" s="131">
        <f t="shared" si="1268"/>
        <v>1</v>
      </c>
      <c r="CD258" s="20">
        <f t="shared" si="1322"/>
        <v>0</v>
      </c>
      <c r="CE258" s="132"/>
      <c r="CF258" s="20">
        <f t="shared" si="1323"/>
        <v>0</v>
      </c>
      <c r="CG258" s="133"/>
      <c r="CH258" s="131">
        <f t="shared" si="1324"/>
        <v>1</v>
      </c>
      <c r="CI258" s="20">
        <f t="shared" si="1325"/>
        <v>0</v>
      </c>
      <c r="CJ258" s="132"/>
      <c r="CK258" s="134">
        <f t="shared" si="1326"/>
        <v>0</v>
      </c>
      <c r="CL258" s="80">
        <f t="shared" si="1327"/>
        <v>0</v>
      </c>
      <c r="CM258" s="249" t="str">
        <f t="shared" si="1328"/>
        <v xml:space="preserve"> </v>
      </c>
      <c r="CN258" s="135">
        <f t="shared" si="1329"/>
        <v>0</v>
      </c>
      <c r="CO258" s="20">
        <f t="shared" si="1330"/>
        <v>0</v>
      </c>
      <c r="CP258" s="21">
        <f t="shared" si="1331"/>
        <v>0</v>
      </c>
      <c r="CQ258" s="131">
        <f t="shared" si="1269"/>
        <v>1</v>
      </c>
      <c r="CR258" s="20">
        <f t="shared" si="1332"/>
        <v>0</v>
      </c>
      <c r="CS258" s="132"/>
      <c r="CT258" s="20">
        <f t="shared" si="1333"/>
        <v>0</v>
      </c>
      <c r="CU258" s="133"/>
      <c r="CV258" s="131">
        <f t="shared" si="1334"/>
        <v>1</v>
      </c>
      <c r="CW258" s="20">
        <f t="shared" si="1335"/>
        <v>0</v>
      </c>
      <c r="CX258" s="132"/>
      <c r="CY258" s="134">
        <f t="shared" si="1336"/>
        <v>0</v>
      </c>
      <c r="CZ258" s="80">
        <f t="shared" si="1337"/>
        <v>0</v>
      </c>
      <c r="DA258" s="249" t="str">
        <f t="shared" si="1338"/>
        <v xml:space="preserve"> </v>
      </c>
      <c r="DB258" s="135">
        <f t="shared" si="1339"/>
        <v>0</v>
      </c>
      <c r="DC258" s="20">
        <f t="shared" si="1340"/>
        <v>0</v>
      </c>
      <c r="DD258" s="21">
        <f t="shared" si="1341"/>
        <v>0</v>
      </c>
      <c r="DE258" s="131">
        <f t="shared" si="1270"/>
        <v>1</v>
      </c>
      <c r="DF258" s="20">
        <f t="shared" si="1342"/>
        <v>0</v>
      </c>
      <c r="DG258" s="132"/>
      <c r="DH258" s="20">
        <f t="shared" si="1343"/>
        <v>0</v>
      </c>
      <c r="DI258" s="133"/>
      <c r="DJ258" s="131">
        <f t="shared" si="1344"/>
        <v>1</v>
      </c>
      <c r="DK258" s="20">
        <f t="shared" si="1345"/>
        <v>0</v>
      </c>
      <c r="DL258" s="132"/>
      <c r="DM258" s="134">
        <f t="shared" si="1346"/>
        <v>0</v>
      </c>
      <c r="DN258" s="80">
        <f t="shared" si="1347"/>
        <v>0</v>
      </c>
      <c r="DO258" s="249" t="str">
        <f t="shared" si="1348"/>
        <v xml:space="preserve"> </v>
      </c>
      <c r="DP258" s="135">
        <f t="shared" si="1349"/>
        <v>0</v>
      </c>
      <c r="DQ258" s="20">
        <f t="shared" si="1350"/>
        <v>0</v>
      </c>
      <c r="DR258" s="21">
        <f t="shared" si="1351"/>
        <v>0</v>
      </c>
      <c r="DS258" s="131">
        <f t="shared" si="1271"/>
        <v>1</v>
      </c>
      <c r="DT258" s="20">
        <f t="shared" si="1352"/>
        <v>0</v>
      </c>
      <c r="DU258" s="132"/>
      <c r="DV258" s="20">
        <f t="shared" si="1353"/>
        <v>0</v>
      </c>
      <c r="DW258" s="133"/>
      <c r="DX258" s="131">
        <f t="shared" si="1354"/>
        <v>1</v>
      </c>
      <c r="DY258" s="20">
        <f t="shared" si="1355"/>
        <v>0</v>
      </c>
      <c r="DZ258" s="132"/>
      <c r="EA258" s="134">
        <f t="shared" si="1356"/>
        <v>0</v>
      </c>
      <c r="EB258" s="80">
        <f t="shared" si="1357"/>
        <v>0</v>
      </c>
      <c r="EC258" s="249" t="str">
        <f t="shared" si="1358"/>
        <v xml:space="preserve"> </v>
      </c>
      <c r="ED258" s="135">
        <f t="shared" si="1359"/>
        <v>0</v>
      </c>
      <c r="EE258" s="20">
        <f t="shared" si="1360"/>
        <v>0</v>
      </c>
      <c r="EF258" s="21">
        <f t="shared" si="1361"/>
        <v>0</v>
      </c>
      <c r="EG258" s="131">
        <f t="shared" si="1272"/>
        <v>1</v>
      </c>
      <c r="EH258" s="20">
        <f t="shared" si="1362"/>
        <v>0</v>
      </c>
      <c r="EI258" s="132"/>
      <c r="EJ258" s="20">
        <f t="shared" si="1363"/>
        <v>0</v>
      </c>
      <c r="EK258" s="133"/>
      <c r="EL258" s="131">
        <f t="shared" si="1364"/>
        <v>1</v>
      </c>
      <c r="EM258" s="20">
        <f t="shared" si="1365"/>
        <v>0</v>
      </c>
      <c r="EN258" s="132"/>
      <c r="EO258" s="134">
        <f t="shared" si="1366"/>
        <v>0</v>
      </c>
      <c r="EP258" s="80">
        <f t="shared" si="1367"/>
        <v>0</v>
      </c>
      <c r="EQ258" s="249" t="str">
        <f t="shared" si="1368"/>
        <v xml:space="preserve"> </v>
      </c>
      <c r="ER258" s="135">
        <f t="shared" si="1369"/>
        <v>0</v>
      </c>
      <c r="ES258" s="20">
        <f t="shared" si="1370"/>
        <v>0</v>
      </c>
      <c r="ET258" s="21">
        <f t="shared" si="1371"/>
        <v>0</v>
      </c>
      <c r="EU258" s="131">
        <f t="shared" si="1273"/>
        <v>1</v>
      </c>
      <c r="EV258" s="20">
        <f t="shared" si="1372"/>
        <v>0</v>
      </c>
      <c r="EW258" s="132"/>
      <c r="EX258" s="20">
        <f t="shared" si="1373"/>
        <v>0</v>
      </c>
      <c r="EY258" s="133"/>
      <c r="EZ258" s="131">
        <f t="shared" si="1374"/>
        <v>1</v>
      </c>
      <c r="FA258" s="20">
        <f t="shared" si="1375"/>
        <v>0</v>
      </c>
      <c r="FB258" s="132"/>
      <c r="FC258" s="134">
        <f t="shared" si="1376"/>
        <v>0</v>
      </c>
      <c r="FD258" s="80">
        <f t="shared" si="1377"/>
        <v>0</v>
      </c>
      <c r="FE258" s="249" t="str">
        <f t="shared" si="1378"/>
        <v xml:space="preserve"> </v>
      </c>
      <c r="FO258" s="129" t="str">
        <f t="shared" si="1379"/>
        <v>C/IV</v>
      </c>
    </row>
    <row r="259" spans="2:171" x14ac:dyDescent="0.25">
      <c r="B259" s="130" t="s">
        <v>395</v>
      </c>
      <c r="C259" s="121"/>
      <c r="D259" s="241"/>
      <c r="E259" s="416" t="str">
        <f>'Pályáztatási szakasz'!E260:F260</f>
        <v>Költségelem megnevezés…</v>
      </c>
      <c r="F259" s="416"/>
      <c r="G259" s="250">
        <f>'Pályáztatási szakasz'!G260</f>
        <v>0</v>
      </c>
      <c r="H259" s="251">
        <f>'Pályáztatási szakasz'!AT260</f>
        <v>0</v>
      </c>
      <c r="I259" s="20">
        <f>'Pályáztatási szakasz'!AW260</f>
        <v>0</v>
      </c>
      <c r="J259" s="67">
        <f t="shared" si="1263"/>
        <v>0</v>
      </c>
      <c r="K259" s="131">
        <f>'Pályáztatási szakasz'!AY260</f>
        <v>1</v>
      </c>
      <c r="L259" s="20">
        <f t="shared" si="1274"/>
        <v>0</v>
      </c>
      <c r="M259" s="132"/>
      <c r="N259" s="20">
        <f t="shared" si="1275"/>
        <v>0</v>
      </c>
      <c r="O259" s="133"/>
      <c r="P259" s="131">
        <f>'Pályáztatási szakasz'!BD260</f>
        <v>1</v>
      </c>
      <c r="Q259" s="20">
        <f t="shared" si="1276"/>
        <v>0</v>
      </c>
      <c r="R259" s="132"/>
      <c r="S259" s="184">
        <f t="shared" si="1277"/>
        <v>0</v>
      </c>
      <c r="T259" s="40">
        <f>'Pályáztatási szakasz'!W260</f>
        <v>0</v>
      </c>
      <c r="U259" s="249" t="str">
        <f t="shared" si="1278"/>
        <v xml:space="preserve"> </v>
      </c>
      <c r="V259" s="135">
        <f t="shared" si="1279"/>
        <v>0</v>
      </c>
      <c r="W259" s="20">
        <f t="shared" si="1280"/>
        <v>0</v>
      </c>
      <c r="X259" s="21">
        <f t="shared" si="1281"/>
        <v>0</v>
      </c>
      <c r="Y259" s="131">
        <f t="shared" si="1264"/>
        <v>1</v>
      </c>
      <c r="Z259" s="20">
        <f t="shared" si="1282"/>
        <v>0</v>
      </c>
      <c r="AA259" s="132"/>
      <c r="AB259" s="20">
        <f t="shared" si="1283"/>
        <v>0</v>
      </c>
      <c r="AC259" s="133"/>
      <c r="AD259" s="131">
        <f t="shared" si="1284"/>
        <v>1</v>
      </c>
      <c r="AE259" s="20">
        <f t="shared" si="1285"/>
        <v>0</v>
      </c>
      <c r="AF259" s="132"/>
      <c r="AG259" s="134">
        <f t="shared" si="1286"/>
        <v>0</v>
      </c>
      <c r="AH259" s="80">
        <f t="shared" si="1287"/>
        <v>0</v>
      </c>
      <c r="AI259" s="249" t="str">
        <f t="shared" si="1288"/>
        <v xml:space="preserve"> </v>
      </c>
      <c r="AJ259" s="135">
        <f t="shared" si="1289"/>
        <v>0</v>
      </c>
      <c r="AK259" s="20">
        <f t="shared" si="1290"/>
        <v>0</v>
      </c>
      <c r="AL259" s="21">
        <f t="shared" si="1291"/>
        <v>0</v>
      </c>
      <c r="AM259" s="131">
        <f t="shared" si="1265"/>
        <v>1</v>
      </c>
      <c r="AN259" s="20">
        <f t="shared" si="1292"/>
        <v>0</v>
      </c>
      <c r="AO259" s="132"/>
      <c r="AP259" s="20">
        <f t="shared" si="1293"/>
        <v>0</v>
      </c>
      <c r="AQ259" s="133"/>
      <c r="AR259" s="131">
        <f t="shared" si="1294"/>
        <v>1</v>
      </c>
      <c r="AS259" s="20">
        <f t="shared" si="1295"/>
        <v>0</v>
      </c>
      <c r="AT259" s="132"/>
      <c r="AU259" s="134">
        <f t="shared" si="1296"/>
        <v>0</v>
      </c>
      <c r="AV259" s="80">
        <f t="shared" si="1297"/>
        <v>0</v>
      </c>
      <c r="AW259" s="249" t="str">
        <f t="shared" si="1298"/>
        <v xml:space="preserve"> </v>
      </c>
      <c r="AX259" s="135">
        <f t="shared" si="1299"/>
        <v>0</v>
      </c>
      <c r="AY259" s="20">
        <f t="shared" si="1300"/>
        <v>0</v>
      </c>
      <c r="AZ259" s="21">
        <f t="shared" si="1301"/>
        <v>0</v>
      </c>
      <c r="BA259" s="131">
        <f t="shared" si="1266"/>
        <v>1</v>
      </c>
      <c r="BB259" s="20">
        <f t="shared" si="1302"/>
        <v>0</v>
      </c>
      <c r="BC259" s="132"/>
      <c r="BD259" s="20">
        <f t="shared" si="1303"/>
        <v>0</v>
      </c>
      <c r="BE259" s="133"/>
      <c r="BF259" s="131">
        <f t="shared" si="1304"/>
        <v>1</v>
      </c>
      <c r="BG259" s="20">
        <f t="shared" si="1305"/>
        <v>0</v>
      </c>
      <c r="BH259" s="132"/>
      <c r="BI259" s="134">
        <f t="shared" si="1306"/>
        <v>0</v>
      </c>
      <c r="BJ259" s="80">
        <f t="shared" si="1307"/>
        <v>0</v>
      </c>
      <c r="BK259" s="249" t="str">
        <f t="shared" si="1308"/>
        <v xml:space="preserve"> </v>
      </c>
      <c r="BL259" s="135">
        <f t="shared" si="1309"/>
        <v>0</v>
      </c>
      <c r="BM259" s="20">
        <f t="shared" si="1310"/>
        <v>0</v>
      </c>
      <c r="BN259" s="21">
        <f t="shared" si="1311"/>
        <v>0</v>
      </c>
      <c r="BO259" s="131">
        <f t="shared" si="1267"/>
        <v>1</v>
      </c>
      <c r="BP259" s="20">
        <f t="shared" si="1312"/>
        <v>0</v>
      </c>
      <c r="BQ259" s="132"/>
      <c r="BR259" s="20">
        <f t="shared" si="1313"/>
        <v>0</v>
      </c>
      <c r="BS259" s="133"/>
      <c r="BT259" s="131">
        <f t="shared" si="1314"/>
        <v>1</v>
      </c>
      <c r="BU259" s="20">
        <f t="shared" si="1315"/>
        <v>0</v>
      </c>
      <c r="BV259" s="132"/>
      <c r="BW259" s="134">
        <f t="shared" si="1316"/>
        <v>0</v>
      </c>
      <c r="BX259" s="80">
        <f t="shared" si="1317"/>
        <v>0</v>
      </c>
      <c r="BY259" s="249" t="str">
        <f t="shared" si="1318"/>
        <v xml:space="preserve"> </v>
      </c>
      <c r="BZ259" s="135">
        <f t="shared" si="1319"/>
        <v>0</v>
      </c>
      <c r="CA259" s="20">
        <f t="shared" si="1320"/>
        <v>0</v>
      </c>
      <c r="CB259" s="21">
        <f t="shared" si="1321"/>
        <v>0</v>
      </c>
      <c r="CC259" s="131">
        <f t="shared" si="1268"/>
        <v>1</v>
      </c>
      <c r="CD259" s="20">
        <f t="shared" si="1322"/>
        <v>0</v>
      </c>
      <c r="CE259" s="132"/>
      <c r="CF259" s="20">
        <f t="shared" si="1323"/>
        <v>0</v>
      </c>
      <c r="CG259" s="133"/>
      <c r="CH259" s="131">
        <f t="shared" si="1324"/>
        <v>1</v>
      </c>
      <c r="CI259" s="20">
        <f t="shared" si="1325"/>
        <v>0</v>
      </c>
      <c r="CJ259" s="132"/>
      <c r="CK259" s="134">
        <f t="shared" si="1326"/>
        <v>0</v>
      </c>
      <c r="CL259" s="80">
        <f t="shared" si="1327"/>
        <v>0</v>
      </c>
      <c r="CM259" s="249" t="str">
        <f t="shared" si="1328"/>
        <v xml:space="preserve"> </v>
      </c>
      <c r="CN259" s="135">
        <f t="shared" si="1329"/>
        <v>0</v>
      </c>
      <c r="CO259" s="20">
        <f t="shared" si="1330"/>
        <v>0</v>
      </c>
      <c r="CP259" s="21">
        <f t="shared" si="1331"/>
        <v>0</v>
      </c>
      <c r="CQ259" s="131">
        <f t="shared" si="1269"/>
        <v>1</v>
      </c>
      <c r="CR259" s="20">
        <f t="shared" si="1332"/>
        <v>0</v>
      </c>
      <c r="CS259" s="132"/>
      <c r="CT259" s="20">
        <f t="shared" si="1333"/>
        <v>0</v>
      </c>
      <c r="CU259" s="133"/>
      <c r="CV259" s="131">
        <f t="shared" si="1334"/>
        <v>1</v>
      </c>
      <c r="CW259" s="20">
        <f t="shared" si="1335"/>
        <v>0</v>
      </c>
      <c r="CX259" s="132"/>
      <c r="CY259" s="134">
        <f t="shared" si="1336"/>
        <v>0</v>
      </c>
      <c r="CZ259" s="80">
        <f t="shared" si="1337"/>
        <v>0</v>
      </c>
      <c r="DA259" s="249" t="str">
        <f t="shared" si="1338"/>
        <v xml:space="preserve"> </v>
      </c>
      <c r="DB259" s="135">
        <f t="shared" si="1339"/>
        <v>0</v>
      </c>
      <c r="DC259" s="20">
        <f t="shared" si="1340"/>
        <v>0</v>
      </c>
      <c r="DD259" s="21">
        <f t="shared" si="1341"/>
        <v>0</v>
      </c>
      <c r="DE259" s="131">
        <f t="shared" si="1270"/>
        <v>1</v>
      </c>
      <c r="DF259" s="20">
        <f t="shared" si="1342"/>
        <v>0</v>
      </c>
      <c r="DG259" s="132"/>
      <c r="DH259" s="20">
        <f t="shared" si="1343"/>
        <v>0</v>
      </c>
      <c r="DI259" s="133"/>
      <c r="DJ259" s="131">
        <f t="shared" si="1344"/>
        <v>1</v>
      </c>
      <c r="DK259" s="20">
        <f t="shared" si="1345"/>
        <v>0</v>
      </c>
      <c r="DL259" s="132"/>
      <c r="DM259" s="134">
        <f t="shared" si="1346"/>
        <v>0</v>
      </c>
      <c r="DN259" s="80">
        <f t="shared" si="1347"/>
        <v>0</v>
      </c>
      <c r="DO259" s="249" t="str">
        <f t="shared" si="1348"/>
        <v xml:space="preserve"> </v>
      </c>
      <c r="DP259" s="135">
        <f t="shared" si="1349"/>
        <v>0</v>
      </c>
      <c r="DQ259" s="20">
        <f t="shared" si="1350"/>
        <v>0</v>
      </c>
      <c r="DR259" s="21">
        <f t="shared" si="1351"/>
        <v>0</v>
      </c>
      <c r="DS259" s="131">
        <f t="shared" si="1271"/>
        <v>1</v>
      </c>
      <c r="DT259" s="20">
        <f t="shared" si="1352"/>
        <v>0</v>
      </c>
      <c r="DU259" s="132"/>
      <c r="DV259" s="20">
        <f t="shared" si="1353"/>
        <v>0</v>
      </c>
      <c r="DW259" s="133"/>
      <c r="DX259" s="131">
        <f t="shared" si="1354"/>
        <v>1</v>
      </c>
      <c r="DY259" s="20">
        <f t="shared" si="1355"/>
        <v>0</v>
      </c>
      <c r="DZ259" s="132"/>
      <c r="EA259" s="134">
        <f t="shared" si="1356"/>
        <v>0</v>
      </c>
      <c r="EB259" s="80">
        <f t="shared" si="1357"/>
        <v>0</v>
      </c>
      <c r="EC259" s="249" t="str">
        <f t="shared" si="1358"/>
        <v xml:space="preserve"> </v>
      </c>
      <c r="ED259" s="135">
        <f t="shared" si="1359"/>
        <v>0</v>
      </c>
      <c r="EE259" s="20">
        <f t="shared" si="1360"/>
        <v>0</v>
      </c>
      <c r="EF259" s="21">
        <f t="shared" si="1361"/>
        <v>0</v>
      </c>
      <c r="EG259" s="131">
        <f t="shared" si="1272"/>
        <v>1</v>
      </c>
      <c r="EH259" s="20">
        <f t="shared" si="1362"/>
        <v>0</v>
      </c>
      <c r="EI259" s="132"/>
      <c r="EJ259" s="20">
        <f t="shared" si="1363"/>
        <v>0</v>
      </c>
      <c r="EK259" s="133"/>
      <c r="EL259" s="131">
        <f t="shared" si="1364"/>
        <v>1</v>
      </c>
      <c r="EM259" s="20">
        <f t="shared" si="1365"/>
        <v>0</v>
      </c>
      <c r="EN259" s="132"/>
      <c r="EO259" s="134">
        <f t="shared" si="1366"/>
        <v>0</v>
      </c>
      <c r="EP259" s="80">
        <f t="shared" si="1367"/>
        <v>0</v>
      </c>
      <c r="EQ259" s="249" t="str">
        <f t="shared" si="1368"/>
        <v xml:space="preserve"> </v>
      </c>
      <c r="ER259" s="135">
        <f t="shared" si="1369"/>
        <v>0</v>
      </c>
      <c r="ES259" s="20">
        <f t="shared" si="1370"/>
        <v>0</v>
      </c>
      <c r="ET259" s="21">
        <f t="shared" si="1371"/>
        <v>0</v>
      </c>
      <c r="EU259" s="131">
        <f t="shared" si="1273"/>
        <v>1</v>
      </c>
      <c r="EV259" s="20">
        <f t="shared" si="1372"/>
        <v>0</v>
      </c>
      <c r="EW259" s="132"/>
      <c r="EX259" s="20">
        <f t="shared" si="1373"/>
        <v>0</v>
      </c>
      <c r="EY259" s="133"/>
      <c r="EZ259" s="131">
        <f t="shared" si="1374"/>
        <v>1</v>
      </c>
      <c r="FA259" s="20">
        <f t="shared" si="1375"/>
        <v>0</v>
      </c>
      <c r="FB259" s="132"/>
      <c r="FC259" s="134">
        <f t="shared" si="1376"/>
        <v>0</v>
      </c>
      <c r="FD259" s="80">
        <f t="shared" si="1377"/>
        <v>0</v>
      </c>
      <c r="FE259" s="249" t="str">
        <f t="shared" si="1378"/>
        <v xml:space="preserve"> </v>
      </c>
      <c r="FO259" s="129" t="str">
        <f t="shared" si="1379"/>
        <v>C/IV</v>
      </c>
    </row>
    <row r="260" spans="2:171" x14ac:dyDescent="0.25">
      <c r="B260" s="130" t="s">
        <v>396</v>
      </c>
      <c r="C260" s="121"/>
      <c r="D260" s="241"/>
      <c r="E260" s="416" t="str">
        <f>'Pályáztatási szakasz'!E261:F261</f>
        <v>Költségelem megnevezés…</v>
      </c>
      <c r="F260" s="416"/>
      <c r="G260" s="250">
        <f>'Pályáztatási szakasz'!G261</f>
        <v>0</v>
      </c>
      <c r="H260" s="251">
        <f>'Pályáztatási szakasz'!AT261</f>
        <v>0</v>
      </c>
      <c r="I260" s="20">
        <f>'Pályáztatási szakasz'!AW261</f>
        <v>0</v>
      </c>
      <c r="J260" s="67">
        <f t="shared" si="1263"/>
        <v>0</v>
      </c>
      <c r="K260" s="131">
        <f>'Pályáztatási szakasz'!AY261</f>
        <v>1</v>
      </c>
      <c r="L260" s="20">
        <f t="shared" si="1274"/>
        <v>0</v>
      </c>
      <c r="M260" s="132"/>
      <c r="N260" s="20">
        <f t="shared" si="1275"/>
        <v>0</v>
      </c>
      <c r="O260" s="133"/>
      <c r="P260" s="131">
        <f>'Pályáztatási szakasz'!BD261</f>
        <v>1</v>
      </c>
      <c r="Q260" s="20">
        <f t="shared" si="1276"/>
        <v>0</v>
      </c>
      <c r="R260" s="132"/>
      <c r="S260" s="184">
        <f t="shared" si="1277"/>
        <v>0</v>
      </c>
      <c r="T260" s="40">
        <f>'Pályáztatási szakasz'!W261</f>
        <v>0</v>
      </c>
      <c r="U260" s="249" t="str">
        <f t="shared" si="1278"/>
        <v xml:space="preserve"> </v>
      </c>
      <c r="V260" s="135">
        <f t="shared" si="1279"/>
        <v>0</v>
      </c>
      <c r="W260" s="20">
        <f t="shared" si="1280"/>
        <v>0</v>
      </c>
      <c r="X260" s="21">
        <f t="shared" si="1281"/>
        <v>0</v>
      </c>
      <c r="Y260" s="131">
        <f t="shared" si="1264"/>
        <v>1</v>
      </c>
      <c r="Z260" s="20">
        <f t="shared" si="1282"/>
        <v>0</v>
      </c>
      <c r="AA260" s="132"/>
      <c r="AB260" s="20">
        <f t="shared" si="1283"/>
        <v>0</v>
      </c>
      <c r="AC260" s="133"/>
      <c r="AD260" s="131">
        <f t="shared" si="1284"/>
        <v>1</v>
      </c>
      <c r="AE260" s="20">
        <f t="shared" si="1285"/>
        <v>0</v>
      </c>
      <c r="AF260" s="132"/>
      <c r="AG260" s="134">
        <f t="shared" si="1286"/>
        <v>0</v>
      </c>
      <c r="AH260" s="80">
        <f t="shared" si="1287"/>
        <v>0</v>
      </c>
      <c r="AI260" s="249" t="str">
        <f t="shared" si="1288"/>
        <v xml:space="preserve"> </v>
      </c>
      <c r="AJ260" s="135">
        <f t="shared" si="1289"/>
        <v>0</v>
      </c>
      <c r="AK260" s="20">
        <f t="shared" si="1290"/>
        <v>0</v>
      </c>
      <c r="AL260" s="21">
        <f t="shared" si="1291"/>
        <v>0</v>
      </c>
      <c r="AM260" s="131">
        <f t="shared" si="1265"/>
        <v>1</v>
      </c>
      <c r="AN260" s="20">
        <f t="shared" si="1292"/>
        <v>0</v>
      </c>
      <c r="AO260" s="132"/>
      <c r="AP260" s="20">
        <f t="shared" si="1293"/>
        <v>0</v>
      </c>
      <c r="AQ260" s="133"/>
      <c r="AR260" s="131">
        <f t="shared" si="1294"/>
        <v>1</v>
      </c>
      <c r="AS260" s="20">
        <f t="shared" si="1295"/>
        <v>0</v>
      </c>
      <c r="AT260" s="132"/>
      <c r="AU260" s="134">
        <f t="shared" si="1296"/>
        <v>0</v>
      </c>
      <c r="AV260" s="80">
        <f t="shared" si="1297"/>
        <v>0</v>
      </c>
      <c r="AW260" s="249" t="str">
        <f t="shared" si="1298"/>
        <v xml:space="preserve"> </v>
      </c>
      <c r="AX260" s="135">
        <f t="shared" si="1299"/>
        <v>0</v>
      </c>
      <c r="AY260" s="20">
        <f t="shared" si="1300"/>
        <v>0</v>
      </c>
      <c r="AZ260" s="21">
        <f t="shared" si="1301"/>
        <v>0</v>
      </c>
      <c r="BA260" s="131">
        <f t="shared" si="1266"/>
        <v>1</v>
      </c>
      <c r="BB260" s="20">
        <f t="shared" si="1302"/>
        <v>0</v>
      </c>
      <c r="BC260" s="132"/>
      <c r="BD260" s="20">
        <f t="shared" si="1303"/>
        <v>0</v>
      </c>
      <c r="BE260" s="133"/>
      <c r="BF260" s="131">
        <f t="shared" si="1304"/>
        <v>1</v>
      </c>
      <c r="BG260" s="20">
        <f t="shared" si="1305"/>
        <v>0</v>
      </c>
      <c r="BH260" s="132"/>
      <c r="BI260" s="134">
        <f t="shared" si="1306"/>
        <v>0</v>
      </c>
      <c r="BJ260" s="80">
        <f t="shared" si="1307"/>
        <v>0</v>
      </c>
      <c r="BK260" s="249" t="str">
        <f t="shared" si="1308"/>
        <v xml:space="preserve"> </v>
      </c>
      <c r="BL260" s="135">
        <f t="shared" si="1309"/>
        <v>0</v>
      </c>
      <c r="BM260" s="20">
        <f t="shared" si="1310"/>
        <v>0</v>
      </c>
      <c r="BN260" s="21">
        <f t="shared" si="1311"/>
        <v>0</v>
      </c>
      <c r="BO260" s="131">
        <f t="shared" si="1267"/>
        <v>1</v>
      </c>
      <c r="BP260" s="20">
        <f t="shared" si="1312"/>
        <v>0</v>
      </c>
      <c r="BQ260" s="132"/>
      <c r="BR260" s="20">
        <f t="shared" si="1313"/>
        <v>0</v>
      </c>
      <c r="BS260" s="133"/>
      <c r="BT260" s="131">
        <f t="shared" si="1314"/>
        <v>1</v>
      </c>
      <c r="BU260" s="20">
        <f t="shared" si="1315"/>
        <v>0</v>
      </c>
      <c r="BV260" s="132"/>
      <c r="BW260" s="134">
        <f t="shared" si="1316"/>
        <v>0</v>
      </c>
      <c r="BX260" s="80">
        <f t="shared" si="1317"/>
        <v>0</v>
      </c>
      <c r="BY260" s="249" t="str">
        <f t="shared" si="1318"/>
        <v xml:space="preserve"> </v>
      </c>
      <c r="BZ260" s="135">
        <f t="shared" si="1319"/>
        <v>0</v>
      </c>
      <c r="CA260" s="20">
        <f t="shared" si="1320"/>
        <v>0</v>
      </c>
      <c r="CB260" s="21">
        <f t="shared" si="1321"/>
        <v>0</v>
      </c>
      <c r="CC260" s="131">
        <f t="shared" si="1268"/>
        <v>1</v>
      </c>
      <c r="CD260" s="20">
        <f t="shared" si="1322"/>
        <v>0</v>
      </c>
      <c r="CE260" s="132"/>
      <c r="CF260" s="20">
        <f t="shared" si="1323"/>
        <v>0</v>
      </c>
      <c r="CG260" s="133"/>
      <c r="CH260" s="131">
        <f t="shared" si="1324"/>
        <v>1</v>
      </c>
      <c r="CI260" s="20">
        <f t="shared" si="1325"/>
        <v>0</v>
      </c>
      <c r="CJ260" s="132"/>
      <c r="CK260" s="134">
        <f t="shared" si="1326"/>
        <v>0</v>
      </c>
      <c r="CL260" s="80">
        <f t="shared" si="1327"/>
        <v>0</v>
      </c>
      <c r="CM260" s="249" t="str">
        <f t="shared" si="1328"/>
        <v xml:space="preserve"> </v>
      </c>
      <c r="CN260" s="135">
        <f t="shared" si="1329"/>
        <v>0</v>
      </c>
      <c r="CO260" s="20">
        <f t="shared" si="1330"/>
        <v>0</v>
      </c>
      <c r="CP260" s="21">
        <f t="shared" si="1331"/>
        <v>0</v>
      </c>
      <c r="CQ260" s="131">
        <f t="shared" si="1269"/>
        <v>1</v>
      </c>
      <c r="CR260" s="20">
        <f t="shared" si="1332"/>
        <v>0</v>
      </c>
      <c r="CS260" s="132"/>
      <c r="CT260" s="20">
        <f t="shared" si="1333"/>
        <v>0</v>
      </c>
      <c r="CU260" s="133"/>
      <c r="CV260" s="131">
        <f t="shared" si="1334"/>
        <v>1</v>
      </c>
      <c r="CW260" s="20">
        <f t="shared" si="1335"/>
        <v>0</v>
      </c>
      <c r="CX260" s="132"/>
      <c r="CY260" s="134">
        <f t="shared" si="1336"/>
        <v>0</v>
      </c>
      <c r="CZ260" s="80">
        <f t="shared" si="1337"/>
        <v>0</v>
      </c>
      <c r="DA260" s="249" t="str">
        <f t="shared" si="1338"/>
        <v xml:space="preserve"> </v>
      </c>
      <c r="DB260" s="135">
        <f t="shared" si="1339"/>
        <v>0</v>
      </c>
      <c r="DC260" s="20">
        <f t="shared" si="1340"/>
        <v>0</v>
      </c>
      <c r="DD260" s="21">
        <f t="shared" si="1341"/>
        <v>0</v>
      </c>
      <c r="DE260" s="131">
        <f t="shared" si="1270"/>
        <v>1</v>
      </c>
      <c r="DF260" s="20">
        <f t="shared" si="1342"/>
        <v>0</v>
      </c>
      <c r="DG260" s="132"/>
      <c r="DH260" s="20">
        <f t="shared" si="1343"/>
        <v>0</v>
      </c>
      <c r="DI260" s="133"/>
      <c r="DJ260" s="131">
        <f t="shared" si="1344"/>
        <v>1</v>
      </c>
      <c r="DK260" s="20">
        <f t="shared" si="1345"/>
        <v>0</v>
      </c>
      <c r="DL260" s="132"/>
      <c r="DM260" s="134">
        <f t="shared" si="1346"/>
        <v>0</v>
      </c>
      <c r="DN260" s="80">
        <f t="shared" si="1347"/>
        <v>0</v>
      </c>
      <c r="DO260" s="249" t="str">
        <f t="shared" si="1348"/>
        <v xml:space="preserve"> </v>
      </c>
      <c r="DP260" s="135">
        <f t="shared" si="1349"/>
        <v>0</v>
      </c>
      <c r="DQ260" s="20">
        <f t="shared" si="1350"/>
        <v>0</v>
      </c>
      <c r="DR260" s="21">
        <f t="shared" si="1351"/>
        <v>0</v>
      </c>
      <c r="DS260" s="131">
        <f t="shared" si="1271"/>
        <v>1</v>
      </c>
      <c r="DT260" s="20">
        <f t="shared" si="1352"/>
        <v>0</v>
      </c>
      <c r="DU260" s="132"/>
      <c r="DV260" s="20">
        <f t="shared" si="1353"/>
        <v>0</v>
      </c>
      <c r="DW260" s="133"/>
      <c r="DX260" s="131">
        <f t="shared" si="1354"/>
        <v>1</v>
      </c>
      <c r="DY260" s="20">
        <f t="shared" si="1355"/>
        <v>0</v>
      </c>
      <c r="DZ260" s="132"/>
      <c r="EA260" s="134">
        <f t="shared" si="1356"/>
        <v>0</v>
      </c>
      <c r="EB260" s="80">
        <f t="shared" si="1357"/>
        <v>0</v>
      </c>
      <c r="EC260" s="249" t="str">
        <f t="shared" si="1358"/>
        <v xml:space="preserve"> </v>
      </c>
      <c r="ED260" s="135">
        <f t="shared" si="1359"/>
        <v>0</v>
      </c>
      <c r="EE260" s="20">
        <f t="shared" si="1360"/>
        <v>0</v>
      </c>
      <c r="EF260" s="21">
        <f t="shared" si="1361"/>
        <v>0</v>
      </c>
      <c r="EG260" s="131">
        <f t="shared" si="1272"/>
        <v>1</v>
      </c>
      <c r="EH260" s="20">
        <f t="shared" si="1362"/>
        <v>0</v>
      </c>
      <c r="EI260" s="132"/>
      <c r="EJ260" s="20">
        <f t="shared" si="1363"/>
        <v>0</v>
      </c>
      <c r="EK260" s="133"/>
      <c r="EL260" s="131">
        <f t="shared" si="1364"/>
        <v>1</v>
      </c>
      <c r="EM260" s="20">
        <f t="shared" si="1365"/>
        <v>0</v>
      </c>
      <c r="EN260" s="132"/>
      <c r="EO260" s="134">
        <f t="shared" si="1366"/>
        <v>0</v>
      </c>
      <c r="EP260" s="80">
        <f t="shared" si="1367"/>
        <v>0</v>
      </c>
      <c r="EQ260" s="249" t="str">
        <f t="shared" si="1368"/>
        <v xml:space="preserve"> </v>
      </c>
      <c r="ER260" s="135">
        <f t="shared" si="1369"/>
        <v>0</v>
      </c>
      <c r="ES260" s="20">
        <f t="shared" si="1370"/>
        <v>0</v>
      </c>
      <c r="ET260" s="21">
        <f t="shared" si="1371"/>
        <v>0</v>
      </c>
      <c r="EU260" s="131">
        <f t="shared" si="1273"/>
        <v>1</v>
      </c>
      <c r="EV260" s="20">
        <f t="shared" si="1372"/>
        <v>0</v>
      </c>
      <c r="EW260" s="132"/>
      <c r="EX260" s="20">
        <f t="shared" si="1373"/>
        <v>0</v>
      </c>
      <c r="EY260" s="133"/>
      <c r="EZ260" s="131">
        <f t="shared" si="1374"/>
        <v>1</v>
      </c>
      <c r="FA260" s="20">
        <f t="shared" si="1375"/>
        <v>0</v>
      </c>
      <c r="FB260" s="132"/>
      <c r="FC260" s="134">
        <f t="shared" si="1376"/>
        <v>0</v>
      </c>
      <c r="FD260" s="80">
        <f t="shared" si="1377"/>
        <v>0</v>
      </c>
      <c r="FE260" s="249" t="str">
        <f t="shared" si="1378"/>
        <v xml:space="preserve"> </v>
      </c>
      <c r="FO260" s="129" t="str">
        <f t="shared" si="1379"/>
        <v>C/IV</v>
      </c>
    </row>
    <row r="261" spans="2:171" x14ac:dyDescent="0.25">
      <c r="B261" s="130" t="s">
        <v>397</v>
      </c>
      <c r="C261" s="121"/>
      <c r="D261" s="241"/>
      <c r="E261" s="416" t="str">
        <f>'Pályáztatási szakasz'!E262:F262</f>
        <v>Költségelem megnevezés…</v>
      </c>
      <c r="F261" s="416"/>
      <c r="G261" s="250">
        <f>'Pályáztatási szakasz'!G262</f>
        <v>0</v>
      </c>
      <c r="H261" s="251">
        <f>'Pályáztatási szakasz'!AT262</f>
        <v>0</v>
      </c>
      <c r="I261" s="20">
        <f>'Pályáztatási szakasz'!AW262</f>
        <v>0</v>
      </c>
      <c r="J261" s="67">
        <f t="shared" si="1263"/>
        <v>0</v>
      </c>
      <c r="K261" s="131">
        <f>'Pályáztatási szakasz'!AY262</f>
        <v>1</v>
      </c>
      <c r="L261" s="20">
        <f t="shared" si="1274"/>
        <v>0</v>
      </c>
      <c r="M261" s="132"/>
      <c r="N261" s="20">
        <f t="shared" si="1275"/>
        <v>0</v>
      </c>
      <c r="O261" s="133"/>
      <c r="P261" s="131">
        <f>'Pályáztatási szakasz'!BD262</f>
        <v>1</v>
      </c>
      <c r="Q261" s="20">
        <f t="shared" si="1276"/>
        <v>0</v>
      </c>
      <c r="R261" s="132"/>
      <c r="S261" s="184">
        <f t="shared" si="1277"/>
        <v>0</v>
      </c>
      <c r="T261" s="40">
        <f>'Pályáztatási szakasz'!W262</f>
        <v>0</v>
      </c>
      <c r="U261" s="249" t="str">
        <f t="shared" si="1278"/>
        <v xml:space="preserve"> </v>
      </c>
      <c r="V261" s="135">
        <f t="shared" si="1279"/>
        <v>0</v>
      </c>
      <c r="W261" s="20">
        <f t="shared" si="1280"/>
        <v>0</v>
      </c>
      <c r="X261" s="21">
        <f t="shared" si="1281"/>
        <v>0</v>
      </c>
      <c r="Y261" s="131">
        <f t="shared" si="1264"/>
        <v>1</v>
      </c>
      <c r="Z261" s="20">
        <f>ROUND((X261*Y261),0)</f>
        <v>0</v>
      </c>
      <c r="AA261" s="132"/>
      <c r="AB261" s="20">
        <f t="shared" si="1283"/>
        <v>0</v>
      </c>
      <c r="AC261" s="133"/>
      <c r="AD261" s="131">
        <f t="shared" si="1284"/>
        <v>1</v>
      </c>
      <c r="AE261" s="20">
        <f t="shared" si="1285"/>
        <v>0</v>
      </c>
      <c r="AF261" s="132"/>
      <c r="AG261" s="134">
        <f t="shared" si="1286"/>
        <v>0</v>
      </c>
      <c r="AH261" s="80">
        <f t="shared" si="1287"/>
        <v>0</v>
      </c>
      <c r="AI261" s="249" t="str">
        <f t="shared" si="1288"/>
        <v xml:space="preserve"> </v>
      </c>
      <c r="AJ261" s="135">
        <f t="shared" si="1289"/>
        <v>0</v>
      </c>
      <c r="AK261" s="20">
        <f t="shared" si="1290"/>
        <v>0</v>
      </c>
      <c r="AL261" s="21">
        <f t="shared" si="1291"/>
        <v>0</v>
      </c>
      <c r="AM261" s="131">
        <f t="shared" si="1265"/>
        <v>1</v>
      </c>
      <c r="AN261" s="20">
        <f>ROUND((AL261*AM261),0)</f>
        <v>0</v>
      </c>
      <c r="AO261" s="132"/>
      <c r="AP261" s="20">
        <f t="shared" si="1293"/>
        <v>0</v>
      </c>
      <c r="AQ261" s="133"/>
      <c r="AR261" s="131">
        <f t="shared" si="1294"/>
        <v>1</v>
      </c>
      <c r="AS261" s="20">
        <f t="shared" si="1295"/>
        <v>0</v>
      </c>
      <c r="AT261" s="132"/>
      <c r="AU261" s="134">
        <f t="shared" si="1296"/>
        <v>0</v>
      </c>
      <c r="AV261" s="80">
        <f t="shared" si="1297"/>
        <v>0</v>
      </c>
      <c r="AW261" s="249" t="str">
        <f t="shared" si="1298"/>
        <v xml:space="preserve"> </v>
      </c>
      <c r="AX261" s="135">
        <f t="shared" si="1299"/>
        <v>0</v>
      </c>
      <c r="AY261" s="20">
        <f t="shared" si="1300"/>
        <v>0</v>
      </c>
      <c r="AZ261" s="21">
        <f t="shared" si="1301"/>
        <v>0</v>
      </c>
      <c r="BA261" s="131">
        <f t="shared" si="1266"/>
        <v>1</v>
      </c>
      <c r="BB261" s="20">
        <f>ROUND((AZ261*BA261),0)</f>
        <v>0</v>
      </c>
      <c r="BC261" s="132"/>
      <c r="BD261" s="20">
        <f t="shared" si="1303"/>
        <v>0</v>
      </c>
      <c r="BE261" s="133"/>
      <c r="BF261" s="131">
        <f t="shared" si="1304"/>
        <v>1</v>
      </c>
      <c r="BG261" s="20">
        <f t="shared" si="1305"/>
        <v>0</v>
      </c>
      <c r="BH261" s="132"/>
      <c r="BI261" s="134">
        <f t="shared" si="1306"/>
        <v>0</v>
      </c>
      <c r="BJ261" s="80">
        <f t="shared" si="1307"/>
        <v>0</v>
      </c>
      <c r="BK261" s="249" t="str">
        <f t="shared" si="1308"/>
        <v xml:space="preserve"> </v>
      </c>
      <c r="BL261" s="135">
        <f t="shared" si="1309"/>
        <v>0</v>
      </c>
      <c r="BM261" s="20">
        <f t="shared" si="1310"/>
        <v>0</v>
      </c>
      <c r="BN261" s="21">
        <f t="shared" si="1311"/>
        <v>0</v>
      </c>
      <c r="BO261" s="131">
        <f t="shared" si="1267"/>
        <v>1</v>
      </c>
      <c r="BP261" s="20">
        <f>ROUND((BN261*BO261),0)</f>
        <v>0</v>
      </c>
      <c r="BQ261" s="132"/>
      <c r="BR261" s="20">
        <f t="shared" si="1313"/>
        <v>0</v>
      </c>
      <c r="BS261" s="133"/>
      <c r="BT261" s="131">
        <f t="shared" si="1314"/>
        <v>1</v>
      </c>
      <c r="BU261" s="20">
        <f t="shared" si="1315"/>
        <v>0</v>
      </c>
      <c r="BV261" s="132"/>
      <c r="BW261" s="134">
        <f t="shared" si="1316"/>
        <v>0</v>
      </c>
      <c r="BX261" s="80">
        <f t="shared" si="1317"/>
        <v>0</v>
      </c>
      <c r="BY261" s="249" t="str">
        <f t="shared" si="1318"/>
        <v xml:space="preserve"> </v>
      </c>
      <c r="BZ261" s="135">
        <f t="shared" si="1319"/>
        <v>0</v>
      </c>
      <c r="CA261" s="20">
        <f t="shared" si="1320"/>
        <v>0</v>
      </c>
      <c r="CB261" s="21">
        <f t="shared" si="1321"/>
        <v>0</v>
      </c>
      <c r="CC261" s="131">
        <f t="shared" si="1268"/>
        <v>1</v>
      </c>
      <c r="CD261" s="20">
        <f>ROUND((CB261*CC261),0)</f>
        <v>0</v>
      </c>
      <c r="CE261" s="132"/>
      <c r="CF261" s="20">
        <f t="shared" si="1323"/>
        <v>0</v>
      </c>
      <c r="CG261" s="133"/>
      <c r="CH261" s="131">
        <f t="shared" si="1324"/>
        <v>1</v>
      </c>
      <c r="CI261" s="20">
        <f t="shared" si="1325"/>
        <v>0</v>
      </c>
      <c r="CJ261" s="132"/>
      <c r="CK261" s="134">
        <f t="shared" si="1326"/>
        <v>0</v>
      </c>
      <c r="CL261" s="80">
        <f t="shared" si="1327"/>
        <v>0</v>
      </c>
      <c r="CM261" s="249" t="str">
        <f t="shared" si="1328"/>
        <v xml:space="preserve"> </v>
      </c>
      <c r="CN261" s="135">
        <f t="shared" si="1329"/>
        <v>0</v>
      </c>
      <c r="CO261" s="20">
        <f t="shared" si="1330"/>
        <v>0</v>
      </c>
      <c r="CP261" s="21">
        <f t="shared" si="1331"/>
        <v>0</v>
      </c>
      <c r="CQ261" s="131">
        <f t="shared" si="1269"/>
        <v>1</v>
      </c>
      <c r="CR261" s="20">
        <f>ROUND((CP261*CQ261),0)</f>
        <v>0</v>
      </c>
      <c r="CS261" s="132"/>
      <c r="CT261" s="20">
        <f t="shared" si="1333"/>
        <v>0</v>
      </c>
      <c r="CU261" s="133"/>
      <c r="CV261" s="131">
        <f t="shared" si="1334"/>
        <v>1</v>
      </c>
      <c r="CW261" s="20">
        <f t="shared" si="1335"/>
        <v>0</v>
      </c>
      <c r="CX261" s="132"/>
      <c r="CY261" s="134">
        <f t="shared" si="1336"/>
        <v>0</v>
      </c>
      <c r="CZ261" s="80">
        <f t="shared" si="1337"/>
        <v>0</v>
      </c>
      <c r="DA261" s="249" t="str">
        <f t="shared" si="1338"/>
        <v xml:space="preserve"> </v>
      </c>
      <c r="DB261" s="135">
        <f t="shared" si="1339"/>
        <v>0</v>
      </c>
      <c r="DC261" s="20">
        <f t="shared" si="1340"/>
        <v>0</v>
      </c>
      <c r="DD261" s="21">
        <f t="shared" si="1341"/>
        <v>0</v>
      </c>
      <c r="DE261" s="131">
        <f t="shared" si="1270"/>
        <v>1</v>
      </c>
      <c r="DF261" s="20">
        <f>ROUND((DD261*DE261),0)</f>
        <v>0</v>
      </c>
      <c r="DG261" s="132"/>
      <c r="DH261" s="20">
        <f t="shared" si="1343"/>
        <v>0</v>
      </c>
      <c r="DI261" s="133"/>
      <c r="DJ261" s="131">
        <f t="shared" si="1344"/>
        <v>1</v>
      </c>
      <c r="DK261" s="20">
        <f t="shared" si="1345"/>
        <v>0</v>
      </c>
      <c r="DL261" s="132"/>
      <c r="DM261" s="134">
        <f t="shared" si="1346"/>
        <v>0</v>
      </c>
      <c r="DN261" s="80">
        <f t="shared" si="1347"/>
        <v>0</v>
      </c>
      <c r="DO261" s="249" t="str">
        <f t="shared" si="1348"/>
        <v xml:space="preserve"> </v>
      </c>
      <c r="DP261" s="135">
        <f t="shared" si="1349"/>
        <v>0</v>
      </c>
      <c r="DQ261" s="20">
        <f t="shared" si="1350"/>
        <v>0</v>
      </c>
      <c r="DR261" s="21">
        <f t="shared" si="1351"/>
        <v>0</v>
      </c>
      <c r="DS261" s="131">
        <f t="shared" si="1271"/>
        <v>1</v>
      </c>
      <c r="DT261" s="20">
        <f>ROUND((DR261*DS261),0)</f>
        <v>0</v>
      </c>
      <c r="DU261" s="132"/>
      <c r="DV261" s="20">
        <f t="shared" si="1353"/>
        <v>0</v>
      </c>
      <c r="DW261" s="133"/>
      <c r="DX261" s="131">
        <f t="shared" si="1354"/>
        <v>1</v>
      </c>
      <c r="DY261" s="20">
        <f t="shared" si="1355"/>
        <v>0</v>
      </c>
      <c r="DZ261" s="132"/>
      <c r="EA261" s="134">
        <f t="shared" si="1356"/>
        <v>0</v>
      </c>
      <c r="EB261" s="80">
        <f t="shared" si="1357"/>
        <v>0</v>
      </c>
      <c r="EC261" s="249" t="str">
        <f t="shared" si="1358"/>
        <v xml:space="preserve"> </v>
      </c>
      <c r="ED261" s="135">
        <f t="shared" si="1359"/>
        <v>0</v>
      </c>
      <c r="EE261" s="20">
        <f t="shared" si="1360"/>
        <v>0</v>
      </c>
      <c r="EF261" s="21">
        <f t="shared" si="1361"/>
        <v>0</v>
      </c>
      <c r="EG261" s="131">
        <f t="shared" si="1272"/>
        <v>1</v>
      </c>
      <c r="EH261" s="20">
        <f>ROUND((EF261*EG261),0)</f>
        <v>0</v>
      </c>
      <c r="EI261" s="132"/>
      <c r="EJ261" s="20">
        <f t="shared" si="1363"/>
        <v>0</v>
      </c>
      <c r="EK261" s="133"/>
      <c r="EL261" s="131">
        <f t="shared" si="1364"/>
        <v>1</v>
      </c>
      <c r="EM261" s="20">
        <f t="shared" si="1365"/>
        <v>0</v>
      </c>
      <c r="EN261" s="132"/>
      <c r="EO261" s="134">
        <f t="shared" si="1366"/>
        <v>0</v>
      </c>
      <c r="EP261" s="80">
        <f t="shared" si="1367"/>
        <v>0</v>
      </c>
      <c r="EQ261" s="249" t="str">
        <f t="shared" si="1368"/>
        <v xml:space="preserve"> </v>
      </c>
      <c r="ER261" s="135">
        <f t="shared" si="1369"/>
        <v>0</v>
      </c>
      <c r="ES261" s="20">
        <f t="shared" si="1370"/>
        <v>0</v>
      </c>
      <c r="ET261" s="21">
        <f t="shared" si="1371"/>
        <v>0</v>
      </c>
      <c r="EU261" s="131">
        <f t="shared" si="1273"/>
        <v>1</v>
      </c>
      <c r="EV261" s="20">
        <f>ROUND((ET261*EU261),0)</f>
        <v>0</v>
      </c>
      <c r="EW261" s="132"/>
      <c r="EX261" s="20">
        <f t="shared" si="1373"/>
        <v>0</v>
      </c>
      <c r="EY261" s="133"/>
      <c r="EZ261" s="131">
        <f t="shared" si="1374"/>
        <v>1</v>
      </c>
      <c r="FA261" s="20">
        <f t="shared" si="1375"/>
        <v>0</v>
      </c>
      <c r="FB261" s="132"/>
      <c r="FC261" s="134">
        <f t="shared" si="1376"/>
        <v>0</v>
      </c>
      <c r="FD261" s="80">
        <f t="shared" si="1377"/>
        <v>0</v>
      </c>
      <c r="FE261" s="249" t="str">
        <f t="shared" si="1378"/>
        <v xml:space="preserve"> </v>
      </c>
      <c r="FO261" s="129" t="str">
        <f t="shared" si="1379"/>
        <v>C/IV</v>
      </c>
    </row>
    <row r="262" spans="2:171" x14ac:dyDescent="0.25">
      <c r="B262" s="120" t="s">
        <v>75</v>
      </c>
      <c r="C262" s="121"/>
      <c r="D262" s="355" t="s">
        <v>15</v>
      </c>
      <c r="E262" s="356"/>
      <c r="F262" s="357"/>
      <c r="G262" s="122"/>
      <c r="H262" s="123"/>
      <c r="I262" s="5"/>
      <c r="J262" s="65">
        <f>L262+N262</f>
        <v>0</v>
      </c>
      <c r="K262" s="71"/>
      <c r="L262" s="5">
        <f>+M262</f>
        <v>0</v>
      </c>
      <c r="M262" s="125">
        <f>+SUMIF($FO$6:$FO$627,$B262,L$6:L$627)</f>
        <v>0</v>
      </c>
      <c r="N262" s="5">
        <f>O262</f>
        <v>0</v>
      </c>
      <c r="O262" s="126">
        <f>+SUMIF($FO$6:$FO$627,$B262,N$6:N$627)</f>
        <v>0</v>
      </c>
      <c r="P262" s="136"/>
      <c r="Q262" s="5">
        <f>R262</f>
        <v>0</v>
      </c>
      <c r="R262" s="125">
        <f>+SUMIF($FO$6:$FO$627,$B262,Q$6:Q$627)</f>
        <v>0</v>
      </c>
      <c r="S262" s="6">
        <f>SUM(S263:S282)</f>
        <v>0</v>
      </c>
      <c r="T262" s="40"/>
      <c r="U262" s="249"/>
      <c r="V262" s="128"/>
      <c r="W262" s="5"/>
      <c r="X262" s="6">
        <f>Z262+AB262</f>
        <v>0</v>
      </c>
      <c r="Y262" s="71"/>
      <c r="Z262" s="5">
        <f>+AA262</f>
        <v>0</v>
      </c>
      <c r="AA262" s="125">
        <f>+SUMIF($FO$6:$FO$627,$B262,Z$6:Z$627)</f>
        <v>0</v>
      </c>
      <c r="AB262" s="5">
        <f>AC262</f>
        <v>0</v>
      </c>
      <c r="AC262" s="126">
        <f>+SUMIF($FO$6:$FO$627,$B262,AB$6:AB$627)</f>
        <v>0</v>
      </c>
      <c r="AD262" s="136"/>
      <c r="AE262" s="5">
        <f>AF262</f>
        <v>0</v>
      </c>
      <c r="AF262" s="125">
        <f>+SUMIF($FO$6:$FO$627,$B262,AE$6:AE$627)</f>
        <v>0</v>
      </c>
      <c r="AG262" s="65">
        <f>SUM(AG263:AG282)</f>
        <v>0</v>
      </c>
      <c r="AH262" s="12"/>
      <c r="AI262" s="249"/>
      <c r="AJ262" s="128"/>
      <c r="AK262" s="5"/>
      <c r="AL262" s="6">
        <f>AN262+AP262</f>
        <v>0</v>
      </c>
      <c r="AM262" s="71"/>
      <c r="AN262" s="5">
        <f>+AO262</f>
        <v>0</v>
      </c>
      <c r="AO262" s="125">
        <f>+SUMIF($FO$6:$FO$627,$B262,AN$6:AN$627)</f>
        <v>0</v>
      </c>
      <c r="AP262" s="5">
        <f>AQ262</f>
        <v>0</v>
      </c>
      <c r="AQ262" s="126">
        <f>+SUMIF($FO$6:$FO$627,$B262,AP$6:AP$627)</f>
        <v>0</v>
      </c>
      <c r="AR262" s="136"/>
      <c r="AS262" s="5">
        <f>AT262</f>
        <v>0</v>
      </c>
      <c r="AT262" s="125">
        <f>+SUMIF($FO$6:$FO$627,$B262,AS$6:AS$627)</f>
        <v>0</v>
      </c>
      <c r="AU262" s="65">
        <f>SUM(AU263:AU282)</f>
        <v>0</v>
      </c>
      <c r="AV262" s="12"/>
      <c r="AW262" s="249"/>
      <c r="AX262" s="128"/>
      <c r="AY262" s="5"/>
      <c r="AZ262" s="6">
        <f>BB262+BD262</f>
        <v>0</v>
      </c>
      <c r="BA262" s="71"/>
      <c r="BB262" s="5">
        <f>+BC262</f>
        <v>0</v>
      </c>
      <c r="BC262" s="125">
        <f>+SUMIF($FO$6:$FO$627,$B262,BB$6:BB$627)</f>
        <v>0</v>
      </c>
      <c r="BD262" s="5">
        <f>BE262</f>
        <v>0</v>
      </c>
      <c r="BE262" s="126">
        <f>+SUMIF($FO$6:$FO$627,$B262,BD$6:BD$627)</f>
        <v>0</v>
      </c>
      <c r="BF262" s="136"/>
      <c r="BG262" s="5">
        <f>BH262</f>
        <v>0</v>
      </c>
      <c r="BH262" s="125">
        <f>+SUMIF($FO$6:$FO$627,$B262,BG$6:BG$627)</f>
        <v>0</v>
      </c>
      <c r="BI262" s="65">
        <f>SUM(BI263:BI282)</f>
        <v>0</v>
      </c>
      <c r="BJ262" s="12"/>
      <c r="BK262" s="249"/>
      <c r="BL262" s="128"/>
      <c r="BM262" s="5"/>
      <c r="BN262" s="6">
        <f>BP262+BR262</f>
        <v>0</v>
      </c>
      <c r="BO262" s="71"/>
      <c r="BP262" s="5">
        <f>+BQ262</f>
        <v>0</v>
      </c>
      <c r="BQ262" s="125">
        <f>+SUMIF($FO$6:$FO$627,$B262,BP$6:BP$627)</f>
        <v>0</v>
      </c>
      <c r="BR262" s="5">
        <f>BS262</f>
        <v>0</v>
      </c>
      <c r="BS262" s="126">
        <f>+SUMIF($FO$6:$FO$627,$B262,BR$6:BR$627)</f>
        <v>0</v>
      </c>
      <c r="BT262" s="136"/>
      <c r="BU262" s="5">
        <f>BV262</f>
        <v>0</v>
      </c>
      <c r="BV262" s="125">
        <f>+SUMIF($FO$6:$FO$627,$B262,BU$6:BU$627)</f>
        <v>0</v>
      </c>
      <c r="BW262" s="65">
        <f>SUM(BW263:BW282)</f>
        <v>0</v>
      </c>
      <c r="BX262" s="12"/>
      <c r="BY262" s="249"/>
      <c r="BZ262" s="128"/>
      <c r="CA262" s="5"/>
      <c r="CB262" s="6">
        <f>CD262+CF262</f>
        <v>0</v>
      </c>
      <c r="CC262" s="71"/>
      <c r="CD262" s="5">
        <f>+CE262</f>
        <v>0</v>
      </c>
      <c r="CE262" s="125">
        <f>+SUMIF($FO$6:$FO$627,$B262,CD$6:CD$627)</f>
        <v>0</v>
      </c>
      <c r="CF262" s="5">
        <f>CG262</f>
        <v>0</v>
      </c>
      <c r="CG262" s="126">
        <f>+SUMIF($FO$6:$FO$627,$B262,CF$6:CF$627)</f>
        <v>0</v>
      </c>
      <c r="CH262" s="136"/>
      <c r="CI262" s="5">
        <f>CJ262</f>
        <v>0</v>
      </c>
      <c r="CJ262" s="125">
        <f>+SUMIF($FO$6:$FO$627,$B262,CI$6:CI$627)</f>
        <v>0</v>
      </c>
      <c r="CK262" s="65">
        <f>SUM(CK263:CK282)</f>
        <v>0</v>
      </c>
      <c r="CL262" s="12"/>
      <c r="CM262" s="249"/>
      <c r="CN262" s="128"/>
      <c r="CO262" s="5"/>
      <c r="CP262" s="6">
        <f>CR262+CT262</f>
        <v>0</v>
      </c>
      <c r="CQ262" s="71"/>
      <c r="CR262" s="5">
        <f>+CS262</f>
        <v>0</v>
      </c>
      <c r="CS262" s="125">
        <f>+SUMIF($FO$6:$FO$627,$B262,CR$6:CR$627)</f>
        <v>0</v>
      </c>
      <c r="CT262" s="5">
        <f>CU262</f>
        <v>0</v>
      </c>
      <c r="CU262" s="126">
        <f>+SUMIF($FO$6:$FO$627,$B262,CT$6:CT$627)</f>
        <v>0</v>
      </c>
      <c r="CV262" s="136"/>
      <c r="CW262" s="5">
        <f>CX262</f>
        <v>0</v>
      </c>
      <c r="CX262" s="125">
        <f>+SUMIF($FO$6:$FO$627,$B262,CW$6:CW$627)</f>
        <v>0</v>
      </c>
      <c r="CY262" s="65">
        <f>SUM(CY263:CY282)</f>
        <v>0</v>
      </c>
      <c r="CZ262" s="12"/>
      <c r="DA262" s="249"/>
      <c r="DB262" s="128"/>
      <c r="DC262" s="5"/>
      <c r="DD262" s="6">
        <f>DF262+DH262</f>
        <v>0</v>
      </c>
      <c r="DE262" s="71"/>
      <c r="DF262" s="5">
        <f>+DG262</f>
        <v>0</v>
      </c>
      <c r="DG262" s="125">
        <f>+SUMIF($FO$6:$FO$627,$B262,DF$6:DF$627)</f>
        <v>0</v>
      </c>
      <c r="DH262" s="5">
        <f>DI262</f>
        <v>0</v>
      </c>
      <c r="DI262" s="126">
        <f>+SUMIF($FO$6:$FO$627,$B262,DH$6:DH$627)</f>
        <v>0</v>
      </c>
      <c r="DJ262" s="136"/>
      <c r="DK262" s="5">
        <f>DL262</f>
        <v>0</v>
      </c>
      <c r="DL262" s="125">
        <f>+SUMIF($FO$6:$FO$627,$B262,DK$6:DK$627)</f>
        <v>0</v>
      </c>
      <c r="DM262" s="65">
        <f>SUM(DM263:DM282)</f>
        <v>0</v>
      </c>
      <c r="DN262" s="12"/>
      <c r="DO262" s="249"/>
      <c r="DP262" s="128"/>
      <c r="DQ262" s="5"/>
      <c r="DR262" s="6">
        <f>DT262+DV262</f>
        <v>0</v>
      </c>
      <c r="DS262" s="71"/>
      <c r="DT262" s="5">
        <f>+DU262</f>
        <v>0</v>
      </c>
      <c r="DU262" s="125">
        <f>+SUMIF($FO$6:$FO$627,$B262,DT$6:DT$627)</f>
        <v>0</v>
      </c>
      <c r="DV262" s="5">
        <f>DW262</f>
        <v>0</v>
      </c>
      <c r="DW262" s="126">
        <f>+SUMIF($FO$6:$FO$627,$B262,DV$6:DV$627)</f>
        <v>0</v>
      </c>
      <c r="DX262" s="136"/>
      <c r="DY262" s="5">
        <f>DZ262</f>
        <v>0</v>
      </c>
      <c r="DZ262" s="125">
        <f>+SUMIF($FO$6:$FO$627,$B262,DY$6:DY$627)</f>
        <v>0</v>
      </c>
      <c r="EA262" s="65">
        <f>SUM(EA263:EA282)</f>
        <v>0</v>
      </c>
      <c r="EB262" s="12"/>
      <c r="EC262" s="249"/>
      <c r="ED262" s="128"/>
      <c r="EE262" s="5"/>
      <c r="EF262" s="6">
        <f>EH262+EJ262</f>
        <v>0</v>
      </c>
      <c r="EG262" s="71"/>
      <c r="EH262" s="5">
        <f>+EI262</f>
        <v>0</v>
      </c>
      <c r="EI262" s="125">
        <f>+SUMIF($FO$6:$FO$627,$B262,EH$6:EH$627)</f>
        <v>0</v>
      </c>
      <c r="EJ262" s="5">
        <f>EK262</f>
        <v>0</v>
      </c>
      <c r="EK262" s="126">
        <f>+SUMIF($FO$6:$FO$627,$B262,EJ$6:EJ$627)</f>
        <v>0</v>
      </c>
      <c r="EL262" s="136"/>
      <c r="EM262" s="5">
        <f>EN262</f>
        <v>0</v>
      </c>
      <c r="EN262" s="125">
        <f>+SUMIF($FO$6:$FO$627,$B262,EM$6:EM$627)</f>
        <v>0</v>
      </c>
      <c r="EO262" s="65">
        <f>SUM(EO263:EO282)</f>
        <v>0</v>
      </c>
      <c r="EP262" s="12"/>
      <c r="EQ262" s="249"/>
      <c r="ER262" s="128"/>
      <c r="ES262" s="5"/>
      <c r="ET262" s="6">
        <f>EV262+EX262</f>
        <v>0</v>
      </c>
      <c r="EU262" s="71"/>
      <c r="EV262" s="5">
        <f>+EW262</f>
        <v>0</v>
      </c>
      <c r="EW262" s="125">
        <f>+SUMIF($FO$6:$FO$627,$B262,EV$6:EV$627)</f>
        <v>0</v>
      </c>
      <c r="EX262" s="5">
        <f>EY262</f>
        <v>0</v>
      </c>
      <c r="EY262" s="126">
        <f>+SUMIF($FO$6:$FO$627,$B262,EX$6:EX$627)</f>
        <v>0</v>
      </c>
      <c r="EZ262" s="136"/>
      <c r="FA262" s="5">
        <f>FB262</f>
        <v>0</v>
      </c>
      <c r="FB262" s="125">
        <f>+SUMIF($FO$6:$FO$627,$B262,FA$6:FA$627)</f>
        <v>0</v>
      </c>
      <c r="FC262" s="65">
        <f>SUM(FC263:FC282)</f>
        <v>0</v>
      </c>
      <c r="FD262" s="12"/>
      <c r="FE262" s="249"/>
      <c r="FO262" s="129" t="str">
        <f t="shared" ref="FO262:FO271" si="1380">+IF(LEFT(RIGHT(B262,2),1)="/",SUBSTITUTE(B262,RIGHT(B262,2),""),"")</f>
        <v>C</v>
      </c>
    </row>
    <row r="263" spans="2:171" x14ac:dyDescent="0.25">
      <c r="B263" s="130" t="s">
        <v>76</v>
      </c>
      <c r="C263" s="121"/>
      <c r="D263" s="257"/>
      <c r="E263" s="416" t="str">
        <f>'Pályáztatási szakasz'!E264:F264</f>
        <v>Költségelem megnevezés…</v>
      </c>
      <c r="F263" s="416"/>
      <c r="G263" s="250">
        <f>'Pályáztatási szakasz'!G264</f>
        <v>0</v>
      </c>
      <c r="H263" s="251">
        <f>'Pályáztatási szakasz'!AT264</f>
        <v>0</v>
      </c>
      <c r="I263" s="20">
        <f>'Pályáztatási szakasz'!AW264</f>
        <v>0</v>
      </c>
      <c r="J263" s="67">
        <f t="shared" ref="J263:J282" si="1381">H263*I263</f>
        <v>0</v>
      </c>
      <c r="K263" s="131">
        <f>'Pályáztatási szakasz'!AY264</f>
        <v>1</v>
      </c>
      <c r="L263" s="20">
        <f>ROUND((J263*K263),0)</f>
        <v>0</v>
      </c>
      <c r="M263" s="132"/>
      <c r="N263" s="20">
        <f>J263-L263</f>
        <v>0</v>
      </c>
      <c r="O263" s="133"/>
      <c r="P263" s="131">
        <f>'Pályáztatási szakasz'!BD264</f>
        <v>1</v>
      </c>
      <c r="Q263" s="20">
        <f>ROUND((P263*L263),0)</f>
        <v>0</v>
      </c>
      <c r="R263" s="132"/>
      <c r="S263" s="184">
        <f>L263-Q263</f>
        <v>0</v>
      </c>
      <c r="T263" s="40">
        <f>'Pályáztatási szakasz'!W264</f>
        <v>0</v>
      </c>
      <c r="U263" s="249" t="str">
        <f>IF(AH263&lt;&gt;0,"Kérem, indokolja az eltérést!"," ")</f>
        <v xml:space="preserve"> </v>
      </c>
      <c r="V263" s="135">
        <f>H263</f>
        <v>0</v>
      </c>
      <c r="W263" s="20">
        <f t="shared" ref="W263:W282" si="1382">I263</f>
        <v>0</v>
      </c>
      <c r="X263" s="21">
        <f>V263*W263</f>
        <v>0</v>
      </c>
      <c r="Y263" s="131">
        <f t="shared" ref="Y263:Y282" si="1383">K263</f>
        <v>1</v>
      </c>
      <c r="Z263" s="20">
        <f>ROUND((X263*Y263),0)</f>
        <v>0</v>
      </c>
      <c r="AA263" s="132"/>
      <c r="AB263" s="20">
        <f>X263-Z263</f>
        <v>0</v>
      </c>
      <c r="AC263" s="133"/>
      <c r="AD263" s="131">
        <f>P263</f>
        <v>1</v>
      </c>
      <c r="AE263" s="20">
        <f>ROUND((AD263*Z263),0)</f>
        <v>0</v>
      </c>
      <c r="AF263" s="132"/>
      <c r="AG263" s="134">
        <f>Z263-AE263</f>
        <v>0</v>
      </c>
      <c r="AH263" s="80">
        <f>Z263-L263</f>
        <v>0</v>
      </c>
      <c r="AI263" s="249" t="str">
        <f>IF(AV263&lt;&gt;0,"Kérem, indokolja az eltérést!"," ")</f>
        <v xml:space="preserve"> </v>
      </c>
      <c r="AJ263" s="135">
        <f>V263</f>
        <v>0</v>
      </c>
      <c r="AK263" s="20">
        <f t="shared" ref="AK263:AK282" si="1384">W263</f>
        <v>0</v>
      </c>
      <c r="AL263" s="21">
        <f>AJ263*AK263</f>
        <v>0</v>
      </c>
      <c r="AM263" s="131">
        <f t="shared" ref="AM263:AM282" si="1385">Y263</f>
        <v>1</v>
      </c>
      <c r="AN263" s="20">
        <f>ROUND((AL263*AM263),0)</f>
        <v>0</v>
      </c>
      <c r="AO263" s="132"/>
      <c r="AP263" s="20">
        <f>AL263-AN263</f>
        <v>0</v>
      </c>
      <c r="AQ263" s="133"/>
      <c r="AR263" s="131">
        <f>AD263</f>
        <v>1</v>
      </c>
      <c r="AS263" s="20">
        <f>ROUND((AR263*AN263),0)</f>
        <v>0</v>
      </c>
      <c r="AT263" s="132"/>
      <c r="AU263" s="134">
        <f>AN263-AS263</f>
        <v>0</v>
      </c>
      <c r="AV263" s="80">
        <f>AN263-Z263</f>
        <v>0</v>
      </c>
      <c r="AW263" s="249" t="str">
        <f>IF(BJ263&lt;&gt;0,"Kérem, indokolja az eltérést!"," ")</f>
        <v xml:space="preserve"> </v>
      </c>
      <c r="AX263" s="135">
        <f>AJ263</f>
        <v>0</v>
      </c>
      <c r="AY263" s="20">
        <f t="shared" ref="AY263:AY282" si="1386">AK263</f>
        <v>0</v>
      </c>
      <c r="AZ263" s="21">
        <f>AX263*AY263</f>
        <v>0</v>
      </c>
      <c r="BA263" s="131">
        <f t="shared" ref="BA263:BA282" si="1387">AM263</f>
        <v>1</v>
      </c>
      <c r="BB263" s="20">
        <f>ROUND((AZ263*BA263),0)</f>
        <v>0</v>
      </c>
      <c r="BC263" s="132"/>
      <c r="BD263" s="20">
        <f>AZ263-BB263</f>
        <v>0</v>
      </c>
      <c r="BE263" s="133"/>
      <c r="BF263" s="131">
        <f>AR263</f>
        <v>1</v>
      </c>
      <c r="BG263" s="20">
        <f>ROUND((BF263*BB263),0)</f>
        <v>0</v>
      </c>
      <c r="BH263" s="132"/>
      <c r="BI263" s="134">
        <f>BB263-BG263</f>
        <v>0</v>
      </c>
      <c r="BJ263" s="80">
        <f>BB263-AN263</f>
        <v>0</v>
      </c>
      <c r="BK263" s="249" t="str">
        <f>IF(BX263&lt;&gt;0,"Kérem, indokolja az eltérést!"," ")</f>
        <v xml:space="preserve"> </v>
      </c>
      <c r="BL263" s="135">
        <f>AX263</f>
        <v>0</v>
      </c>
      <c r="BM263" s="20">
        <f t="shared" ref="BM263:BM282" si="1388">AY263</f>
        <v>0</v>
      </c>
      <c r="BN263" s="21">
        <f>BL263*BM263</f>
        <v>0</v>
      </c>
      <c r="BO263" s="131">
        <f t="shared" ref="BO263:BO282" si="1389">BA263</f>
        <v>1</v>
      </c>
      <c r="BP263" s="20">
        <f>ROUND((BN263*BO263),0)</f>
        <v>0</v>
      </c>
      <c r="BQ263" s="132"/>
      <c r="BR263" s="20">
        <f>BN263-BP263</f>
        <v>0</v>
      </c>
      <c r="BS263" s="133"/>
      <c r="BT263" s="131">
        <f>BF263</f>
        <v>1</v>
      </c>
      <c r="BU263" s="20">
        <f>ROUND((BT263*BP263),0)</f>
        <v>0</v>
      </c>
      <c r="BV263" s="132"/>
      <c r="BW263" s="134">
        <f>BP263-BU263</f>
        <v>0</v>
      </c>
      <c r="BX263" s="80">
        <f>BP263-BB263</f>
        <v>0</v>
      </c>
      <c r="BY263" s="249" t="str">
        <f>IF(CL263&lt;&gt;0,"Kérem, indokolja az eltérést!"," ")</f>
        <v xml:space="preserve"> </v>
      </c>
      <c r="BZ263" s="135">
        <f>BL263</f>
        <v>0</v>
      </c>
      <c r="CA263" s="20">
        <f t="shared" ref="CA263:CA282" si="1390">BM263</f>
        <v>0</v>
      </c>
      <c r="CB263" s="21">
        <f>BZ263*CA263</f>
        <v>0</v>
      </c>
      <c r="CC263" s="131">
        <f t="shared" ref="CC263:CC282" si="1391">BO263</f>
        <v>1</v>
      </c>
      <c r="CD263" s="20">
        <f>ROUND((CB263*CC263),0)</f>
        <v>0</v>
      </c>
      <c r="CE263" s="132"/>
      <c r="CF263" s="20">
        <f>CB263-CD263</f>
        <v>0</v>
      </c>
      <c r="CG263" s="133"/>
      <c r="CH263" s="131">
        <f>BT263</f>
        <v>1</v>
      </c>
      <c r="CI263" s="20">
        <f>ROUND((CH263*CD263),0)</f>
        <v>0</v>
      </c>
      <c r="CJ263" s="132"/>
      <c r="CK263" s="134">
        <f>CD263-CI263</f>
        <v>0</v>
      </c>
      <c r="CL263" s="80">
        <f>CD263-BP263</f>
        <v>0</v>
      </c>
      <c r="CM263" s="249" t="str">
        <f>IF(CZ263&lt;&gt;0,"Kérem, indokolja az eltérést!"," ")</f>
        <v xml:space="preserve"> </v>
      </c>
      <c r="CN263" s="135">
        <f>BZ263</f>
        <v>0</v>
      </c>
      <c r="CO263" s="20">
        <f t="shared" ref="CO263:CO282" si="1392">CA263</f>
        <v>0</v>
      </c>
      <c r="CP263" s="21">
        <f>CN263*CO263</f>
        <v>0</v>
      </c>
      <c r="CQ263" s="131">
        <f t="shared" ref="CQ263:CQ282" si="1393">CC263</f>
        <v>1</v>
      </c>
      <c r="CR263" s="20">
        <f>ROUND((CP263*CQ263),0)</f>
        <v>0</v>
      </c>
      <c r="CS263" s="132"/>
      <c r="CT263" s="20">
        <f>CP263-CR263</f>
        <v>0</v>
      </c>
      <c r="CU263" s="133"/>
      <c r="CV263" s="131">
        <f>CH263</f>
        <v>1</v>
      </c>
      <c r="CW263" s="20">
        <f>ROUND((CV263*CR263),0)</f>
        <v>0</v>
      </c>
      <c r="CX263" s="132"/>
      <c r="CY263" s="134">
        <f>CR263-CW263</f>
        <v>0</v>
      </c>
      <c r="CZ263" s="80">
        <f>CR263-CD263</f>
        <v>0</v>
      </c>
      <c r="DA263" s="249" t="str">
        <f>IF(DN263&lt;&gt;0,"Kérem, indokolja az eltérést!"," ")</f>
        <v xml:space="preserve"> </v>
      </c>
      <c r="DB263" s="135">
        <f>CN263</f>
        <v>0</v>
      </c>
      <c r="DC263" s="20">
        <f t="shared" ref="DC263:DC282" si="1394">CO263</f>
        <v>0</v>
      </c>
      <c r="DD263" s="21">
        <f>DB263*DC263</f>
        <v>0</v>
      </c>
      <c r="DE263" s="131">
        <f t="shared" ref="DE263:DE282" si="1395">CQ263</f>
        <v>1</v>
      </c>
      <c r="DF263" s="20">
        <f>ROUND((DD263*DE263),0)</f>
        <v>0</v>
      </c>
      <c r="DG263" s="132"/>
      <c r="DH263" s="20">
        <f>DD263-DF263</f>
        <v>0</v>
      </c>
      <c r="DI263" s="133"/>
      <c r="DJ263" s="131">
        <f>CV263</f>
        <v>1</v>
      </c>
      <c r="DK263" s="20">
        <f>ROUND((DJ263*DF263),0)</f>
        <v>0</v>
      </c>
      <c r="DL263" s="132"/>
      <c r="DM263" s="134">
        <f>DF263-DK263</f>
        <v>0</v>
      </c>
      <c r="DN263" s="80">
        <f>DF263-CR263</f>
        <v>0</v>
      </c>
      <c r="DO263" s="249" t="str">
        <f>IF(EB263&lt;&gt;0,"Kérem, indokolja az eltérést!"," ")</f>
        <v xml:space="preserve"> </v>
      </c>
      <c r="DP263" s="135">
        <f>DB263</f>
        <v>0</v>
      </c>
      <c r="DQ263" s="20">
        <f t="shared" ref="DQ263:DQ282" si="1396">DC263</f>
        <v>0</v>
      </c>
      <c r="DR263" s="21">
        <f>DP263*DQ263</f>
        <v>0</v>
      </c>
      <c r="DS263" s="131">
        <f t="shared" ref="DS263:DS282" si="1397">DE263</f>
        <v>1</v>
      </c>
      <c r="DT263" s="20">
        <f>ROUND((DR263*DS263),0)</f>
        <v>0</v>
      </c>
      <c r="DU263" s="132"/>
      <c r="DV263" s="20">
        <f>DR263-DT263</f>
        <v>0</v>
      </c>
      <c r="DW263" s="133"/>
      <c r="DX263" s="131">
        <f>DJ263</f>
        <v>1</v>
      </c>
      <c r="DY263" s="20">
        <f>ROUND((DX263*DT263),0)</f>
        <v>0</v>
      </c>
      <c r="DZ263" s="132"/>
      <c r="EA263" s="134">
        <f>DT263-DY263</f>
        <v>0</v>
      </c>
      <c r="EB263" s="80">
        <f>DT263-DF263</f>
        <v>0</v>
      </c>
      <c r="EC263" s="249" t="str">
        <f>IF(EP263&lt;&gt;0,"Kérem, indokolja az eltérést!"," ")</f>
        <v xml:space="preserve"> </v>
      </c>
      <c r="ED263" s="135">
        <f>DP263</f>
        <v>0</v>
      </c>
      <c r="EE263" s="20">
        <f t="shared" ref="EE263:EE282" si="1398">DQ263</f>
        <v>0</v>
      </c>
      <c r="EF263" s="21">
        <f>ED263*EE263</f>
        <v>0</v>
      </c>
      <c r="EG263" s="131">
        <f t="shared" ref="EG263:EG282" si="1399">DS263</f>
        <v>1</v>
      </c>
      <c r="EH263" s="20">
        <f>ROUND((EF263*EG263),0)</f>
        <v>0</v>
      </c>
      <c r="EI263" s="132"/>
      <c r="EJ263" s="20">
        <f>EF263-EH263</f>
        <v>0</v>
      </c>
      <c r="EK263" s="133"/>
      <c r="EL263" s="131">
        <f>DX263</f>
        <v>1</v>
      </c>
      <c r="EM263" s="20">
        <f>ROUND((EL263*EH263),0)</f>
        <v>0</v>
      </c>
      <c r="EN263" s="132"/>
      <c r="EO263" s="134">
        <f>EH263-EM263</f>
        <v>0</v>
      </c>
      <c r="EP263" s="80">
        <f>EH263-DT263</f>
        <v>0</v>
      </c>
      <c r="EQ263" s="249" t="str">
        <f>IF(FD263&lt;&gt;0,"Kérem, indokolja az eltérést!"," ")</f>
        <v xml:space="preserve"> </v>
      </c>
      <c r="ER263" s="135">
        <f>ED263</f>
        <v>0</v>
      </c>
      <c r="ES263" s="20">
        <f t="shared" ref="ES263:ES282" si="1400">EE263</f>
        <v>0</v>
      </c>
      <c r="ET263" s="21">
        <f>ER263*ES263</f>
        <v>0</v>
      </c>
      <c r="EU263" s="131">
        <f t="shared" ref="EU263:EU282" si="1401">EG263</f>
        <v>1</v>
      </c>
      <c r="EV263" s="20">
        <f>ROUND((ET263*EU263),0)</f>
        <v>0</v>
      </c>
      <c r="EW263" s="132"/>
      <c r="EX263" s="20">
        <f>ET263-EV263</f>
        <v>0</v>
      </c>
      <c r="EY263" s="133"/>
      <c r="EZ263" s="131">
        <f>EL263</f>
        <v>1</v>
      </c>
      <c r="FA263" s="20">
        <f>ROUND((EZ263*EV263),0)</f>
        <v>0</v>
      </c>
      <c r="FB263" s="132"/>
      <c r="FC263" s="134">
        <f>EV263-FA263</f>
        <v>0</v>
      </c>
      <c r="FD263" s="80">
        <f>EV263-EH263</f>
        <v>0</v>
      </c>
      <c r="FE263" s="249" t="str">
        <f>IF(FR263&lt;&gt;0,"Kérem, indokolja az eltérést!"," ")</f>
        <v xml:space="preserve"> </v>
      </c>
      <c r="FO263" s="129" t="str">
        <f t="shared" si="1380"/>
        <v>C/V</v>
      </c>
    </row>
    <row r="264" spans="2:171" x14ac:dyDescent="0.25">
      <c r="B264" s="130" t="s">
        <v>135</v>
      </c>
      <c r="C264" s="121"/>
      <c r="D264" s="257"/>
      <c r="E264" s="416" t="str">
        <f>'Pályáztatási szakasz'!E265:F265</f>
        <v>Költségelem megnevezés…</v>
      </c>
      <c r="F264" s="416"/>
      <c r="G264" s="250">
        <f>'Pályáztatási szakasz'!G265</f>
        <v>0</v>
      </c>
      <c r="H264" s="251">
        <f>'Pályáztatási szakasz'!AT265</f>
        <v>0</v>
      </c>
      <c r="I264" s="20">
        <f>'Pályáztatási szakasz'!AW265</f>
        <v>0</v>
      </c>
      <c r="J264" s="67">
        <f t="shared" si="1381"/>
        <v>0</v>
      </c>
      <c r="K264" s="131">
        <f>'Pályáztatási szakasz'!AY265</f>
        <v>1</v>
      </c>
      <c r="L264" s="20">
        <f t="shared" ref="L264:L282" si="1402">ROUND((J264*K264),0)</f>
        <v>0</v>
      </c>
      <c r="M264" s="132"/>
      <c r="N264" s="20">
        <f t="shared" ref="N264:N282" si="1403">J264-L264</f>
        <v>0</v>
      </c>
      <c r="O264" s="133"/>
      <c r="P264" s="131">
        <f>'Pályáztatási szakasz'!BD265</f>
        <v>1</v>
      </c>
      <c r="Q264" s="20">
        <f t="shared" ref="Q264:Q282" si="1404">ROUND((P264*L264),0)</f>
        <v>0</v>
      </c>
      <c r="R264" s="132"/>
      <c r="S264" s="184">
        <f t="shared" ref="S264:S282" si="1405">L264-Q264</f>
        <v>0</v>
      </c>
      <c r="T264" s="40">
        <f>'Pályáztatási szakasz'!W265</f>
        <v>0</v>
      </c>
      <c r="U264" s="249" t="str">
        <f t="shared" ref="U264:U282" si="1406">IF(AH264&lt;&gt;0,"Kérem, indokolja az eltérést!"," ")</f>
        <v xml:space="preserve"> </v>
      </c>
      <c r="V264" s="135">
        <f t="shared" ref="V264:V282" si="1407">H264</f>
        <v>0</v>
      </c>
      <c r="W264" s="20">
        <f t="shared" si="1382"/>
        <v>0</v>
      </c>
      <c r="X264" s="21">
        <f t="shared" ref="X264:X282" si="1408">V264*W264</f>
        <v>0</v>
      </c>
      <c r="Y264" s="131">
        <f t="shared" si="1383"/>
        <v>1</v>
      </c>
      <c r="Z264" s="20">
        <f t="shared" ref="Z264:Z281" si="1409">ROUND((X264*Y264),0)</f>
        <v>0</v>
      </c>
      <c r="AA264" s="132"/>
      <c r="AB264" s="20">
        <f t="shared" ref="AB264:AB282" si="1410">X264-Z264</f>
        <v>0</v>
      </c>
      <c r="AC264" s="133"/>
      <c r="AD264" s="131">
        <f t="shared" ref="AD264:AD282" si="1411">P264</f>
        <v>1</v>
      </c>
      <c r="AE264" s="20">
        <f t="shared" ref="AE264:AE282" si="1412">ROUND((AD264*Z264),0)</f>
        <v>0</v>
      </c>
      <c r="AF264" s="132"/>
      <c r="AG264" s="134">
        <f t="shared" ref="AG264:AG282" si="1413">Z264-AE264</f>
        <v>0</v>
      </c>
      <c r="AH264" s="80">
        <f t="shared" ref="AH264:AH282" si="1414">Z264-L264</f>
        <v>0</v>
      </c>
      <c r="AI264" s="249" t="str">
        <f t="shared" ref="AI264:AI282" si="1415">IF(AV264&lt;&gt;0,"Kérem, indokolja az eltérést!"," ")</f>
        <v xml:space="preserve"> </v>
      </c>
      <c r="AJ264" s="135">
        <f t="shared" ref="AJ264:AJ282" si="1416">V264</f>
        <v>0</v>
      </c>
      <c r="AK264" s="20">
        <f t="shared" si="1384"/>
        <v>0</v>
      </c>
      <c r="AL264" s="21">
        <f t="shared" ref="AL264:AL282" si="1417">AJ264*AK264</f>
        <v>0</v>
      </c>
      <c r="AM264" s="131">
        <f t="shared" si="1385"/>
        <v>1</v>
      </c>
      <c r="AN264" s="20">
        <f t="shared" ref="AN264:AN281" si="1418">ROUND((AL264*AM264),0)</f>
        <v>0</v>
      </c>
      <c r="AO264" s="132"/>
      <c r="AP264" s="20">
        <f t="shared" ref="AP264:AP282" si="1419">AL264-AN264</f>
        <v>0</v>
      </c>
      <c r="AQ264" s="133"/>
      <c r="AR264" s="131">
        <f t="shared" ref="AR264:AR282" si="1420">AD264</f>
        <v>1</v>
      </c>
      <c r="AS264" s="20">
        <f t="shared" ref="AS264:AS282" si="1421">ROUND((AR264*AN264),0)</f>
        <v>0</v>
      </c>
      <c r="AT264" s="132"/>
      <c r="AU264" s="134">
        <f t="shared" ref="AU264:AU282" si="1422">AN264-AS264</f>
        <v>0</v>
      </c>
      <c r="AV264" s="80">
        <f t="shared" ref="AV264:AV282" si="1423">AN264-Z264</f>
        <v>0</v>
      </c>
      <c r="AW264" s="249" t="str">
        <f t="shared" ref="AW264:AW282" si="1424">IF(BJ264&lt;&gt;0,"Kérem, indokolja az eltérést!"," ")</f>
        <v xml:space="preserve"> </v>
      </c>
      <c r="AX264" s="135">
        <f t="shared" ref="AX264:AX282" si="1425">AJ264</f>
        <v>0</v>
      </c>
      <c r="AY264" s="20">
        <f t="shared" si="1386"/>
        <v>0</v>
      </c>
      <c r="AZ264" s="21">
        <f t="shared" ref="AZ264:AZ282" si="1426">AX264*AY264</f>
        <v>0</v>
      </c>
      <c r="BA264" s="131">
        <f t="shared" si="1387"/>
        <v>1</v>
      </c>
      <c r="BB264" s="20">
        <f t="shared" ref="BB264:BB281" si="1427">ROUND((AZ264*BA264),0)</f>
        <v>0</v>
      </c>
      <c r="BC264" s="132"/>
      <c r="BD264" s="20">
        <f t="shared" ref="BD264:BD282" si="1428">AZ264-BB264</f>
        <v>0</v>
      </c>
      <c r="BE264" s="133"/>
      <c r="BF264" s="131">
        <f t="shared" ref="BF264:BF282" si="1429">AR264</f>
        <v>1</v>
      </c>
      <c r="BG264" s="20">
        <f t="shared" ref="BG264:BG282" si="1430">ROUND((BF264*BB264),0)</f>
        <v>0</v>
      </c>
      <c r="BH264" s="132"/>
      <c r="BI264" s="134">
        <f t="shared" ref="BI264:BI282" si="1431">BB264-BG264</f>
        <v>0</v>
      </c>
      <c r="BJ264" s="80">
        <f t="shared" ref="BJ264:BJ282" si="1432">BB264-AN264</f>
        <v>0</v>
      </c>
      <c r="BK264" s="249" t="str">
        <f t="shared" ref="BK264:BK282" si="1433">IF(BX264&lt;&gt;0,"Kérem, indokolja az eltérést!"," ")</f>
        <v xml:space="preserve"> </v>
      </c>
      <c r="BL264" s="135">
        <f t="shared" ref="BL264:BL282" si="1434">AX264</f>
        <v>0</v>
      </c>
      <c r="BM264" s="20">
        <f t="shared" si="1388"/>
        <v>0</v>
      </c>
      <c r="BN264" s="21">
        <f t="shared" ref="BN264:BN282" si="1435">BL264*BM264</f>
        <v>0</v>
      </c>
      <c r="BO264" s="131">
        <f t="shared" si="1389"/>
        <v>1</v>
      </c>
      <c r="BP264" s="20">
        <f t="shared" ref="BP264:BP281" si="1436">ROUND((BN264*BO264),0)</f>
        <v>0</v>
      </c>
      <c r="BQ264" s="132"/>
      <c r="BR264" s="20">
        <f t="shared" ref="BR264:BR282" si="1437">BN264-BP264</f>
        <v>0</v>
      </c>
      <c r="BS264" s="133"/>
      <c r="BT264" s="131">
        <f t="shared" ref="BT264:BT282" si="1438">BF264</f>
        <v>1</v>
      </c>
      <c r="BU264" s="20">
        <f t="shared" ref="BU264:BU282" si="1439">ROUND((BT264*BP264),0)</f>
        <v>0</v>
      </c>
      <c r="BV264" s="132"/>
      <c r="BW264" s="134">
        <f t="shared" ref="BW264:BW282" si="1440">BP264-BU264</f>
        <v>0</v>
      </c>
      <c r="BX264" s="80">
        <f t="shared" ref="BX264:BX282" si="1441">BP264-BB264</f>
        <v>0</v>
      </c>
      <c r="BY264" s="249" t="str">
        <f t="shared" ref="BY264:BY282" si="1442">IF(CL264&lt;&gt;0,"Kérem, indokolja az eltérést!"," ")</f>
        <v xml:space="preserve"> </v>
      </c>
      <c r="BZ264" s="135">
        <f t="shared" ref="BZ264:BZ282" si="1443">BL264</f>
        <v>0</v>
      </c>
      <c r="CA264" s="20">
        <f t="shared" si="1390"/>
        <v>0</v>
      </c>
      <c r="CB264" s="21">
        <f t="shared" ref="CB264:CB282" si="1444">BZ264*CA264</f>
        <v>0</v>
      </c>
      <c r="CC264" s="131">
        <f t="shared" si="1391"/>
        <v>1</v>
      </c>
      <c r="CD264" s="20">
        <f t="shared" ref="CD264:CD281" si="1445">ROUND((CB264*CC264),0)</f>
        <v>0</v>
      </c>
      <c r="CE264" s="132"/>
      <c r="CF264" s="20">
        <f t="shared" ref="CF264:CF282" si="1446">CB264-CD264</f>
        <v>0</v>
      </c>
      <c r="CG264" s="133"/>
      <c r="CH264" s="131">
        <f t="shared" ref="CH264:CH282" si="1447">BT264</f>
        <v>1</v>
      </c>
      <c r="CI264" s="20">
        <f t="shared" ref="CI264:CI282" si="1448">ROUND((CH264*CD264),0)</f>
        <v>0</v>
      </c>
      <c r="CJ264" s="132"/>
      <c r="CK264" s="134">
        <f t="shared" ref="CK264:CK282" si="1449">CD264-CI264</f>
        <v>0</v>
      </c>
      <c r="CL264" s="80">
        <f t="shared" ref="CL264:CL282" si="1450">CD264-BP264</f>
        <v>0</v>
      </c>
      <c r="CM264" s="249" t="str">
        <f t="shared" ref="CM264:CM282" si="1451">IF(CZ264&lt;&gt;0,"Kérem, indokolja az eltérést!"," ")</f>
        <v xml:space="preserve"> </v>
      </c>
      <c r="CN264" s="135">
        <f t="shared" ref="CN264:CN282" si="1452">BZ264</f>
        <v>0</v>
      </c>
      <c r="CO264" s="20">
        <f t="shared" si="1392"/>
        <v>0</v>
      </c>
      <c r="CP264" s="21">
        <f t="shared" ref="CP264:CP282" si="1453">CN264*CO264</f>
        <v>0</v>
      </c>
      <c r="CQ264" s="131">
        <f t="shared" si="1393"/>
        <v>1</v>
      </c>
      <c r="CR264" s="20">
        <f t="shared" ref="CR264:CR281" si="1454">ROUND((CP264*CQ264),0)</f>
        <v>0</v>
      </c>
      <c r="CS264" s="132"/>
      <c r="CT264" s="20">
        <f t="shared" ref="CT264:CT282" si="1455">CP264-CR264</f>
        <v>0</v>
      </c>
      <c r="CU264" s="133"/>
      <c r="CV264" s="131">
        <f t="shared" ref="CV264:CV282" si="1456">CH264</f>
        <v>1</v>
      </c>
      <c r="CW264" s="20">
        <f t="shared" ref="CW264:CW282" si="1457">ROUND((CV264*CR264),0)</f>
        <v>0</v>
      </c>
      <c r="CX264" s="132"/>
      <c r="CY264" s="134">
        <f t="shared" ref="CY264:CY282" si="1458">CR264-CW264</f>
        <v>0</v>
      </c>
      <c r="CZ264" s="80">
        <f t="shared" ref="CZ264:CZ282" si="1459">CR264-CD264</f>
        <v>0</v>
      </c>
      <c r="DA264" s="249" t="str">
        <f t="shared" ref="DA264:DA282" si="1460">IF(DN264&lt;&gt;0,"Kérem, indokolja az eltérést!"," ")</f>
        <v xml:space="preserve"> </v>
      </c>
      <c r="DB264" s="135">
        <f t="shared" ref="DB264:DB282" si="1461">CN264</f>
        <v>0</v>
      </c>
      <c r="DC264" s="20">
        <f t="shared" si="1394"/>
        <v>0</v>
      </c>
      <c r="DD264" s="21">
        <f t="shared" ref="DD264:DD282" si="1462">DB264*DC264</f>
        <v>0</v>
      </c>
      <c r="DE264" s="131">
        <f t="shared" si="1395"/>
        <v>1</v>
      </c>
      <c r="DF264" s="20">
        <f t="shared" ref="DF264:DF281" si="1463">ROUND((DD264*DE264),0)</f>
        <v>0</v>
      </c>
      <c r="DG264" s="132"/>
      <c r="DH264" s="20">
        <f t="shared" ref="DH264:DH282" si="1464">DD264-DF264</f>
        <v>0</v>
      </c>
      <c r="DI264" s="133"/>
      <c r="DJ264" s="131">
        <f t="shared" ref="DJ264:DJ282" si="1465">CV264</f>
        <v>1</v>
      </c>
      <c r="DK264" s="20">
        <f t="shared" ref="DK264:DK282" si="1466">ROUND((DJ264*DF264),0)</f>
        <v>0</v>
      </c>
      <c r="DL264" s="132"/>
      <c r="DM264" s="134">
        <f t="shared" ref="DM264:DM282" si="1467">DF264-DK264</f>
        <v>0</v>
      </c>
      <c r="DN264" s="80">
        <f t="shared" ref="DN264:DN282" si="1468">DF264-CR264</f>
        <v>0</v>
      </c>
      <c r="DO264" s="249" t="str">
        <f t="shared" ref="DO264:DO282" si="1469">IF(EB264&lt;&gt;0,"Kérem, indokolja az eltérést!"," ")</f>
        <v xml:space="preserve"> </v>
      </c>
      <c r="DP264" s="135">
        <f t="shared" ref="DP264:DP282" si="1470">DB264</f>
        <v>0</v>
      </c>
      <c r="DQ264" s="20">
        <f t="shared" si="1396"/>
        <v>0</v>
      </c>
      <c r="DR264" s="21">
        <f t="shared" ref="DR264:DR282" si="1471">DP264*DQ264</f>
        <v>0</v>
      </c>
      <c r="DS264" s="131">
        <f t="shared" si="1397"/>
        <v>1</v>
      </c>
      <c r="DT264" s="20">
        <f t="shared" ref="DT264:DT281" si="1472">ROUND((DR264*DS264),0)</f>
        <v>0</v>
      </c>
      <c r="DU264" s="132"/>
      <c r="DV264" s="20">
        <f t="shared" ref="DV264:DV282" si="1473">DR264-DT264</f>
        <v>0</v>
      </c>
      <c r="DW264" s="133"/>
      <c r="DX264" s="131">
        <f t="shared" ref="DX264:DX282" si="1474">DJ264</f>
        <v>1</v>
      </c>
      <c r="DY264" s="20">
        <f t="shared" ref="DY264:DY282" si="1475">ROUND((DX264*DT264),0)</f>
        <v>0</v>
      </c>
      <c r="DZ264" s="132"/>
      <c r="EA264" s="134">
        <f t="shared" ref="EA264:EA282" si="1476">DT264-DY264</f>
        <v>0</v>
      </c>
      <c r="EB264" s="80">
        <f t="shared" ref="EB264:EB282" si="1477">DT264-DF264</f>
        <v>0</v>
      </c>
      <c r="EC264" s="249" t="str">
        <f t="shared" ref="EC264:EC282" si="1478">IF(EP264&lt;&gt;0,"Kérem, indokolja az eltérést!"," ")</f>
        <v xml:space="preserve"> </v>
      </c>
      <c r="ED264" s="135">
        <f t="shared" ref="ED264:ED282" si="1479">DP264</f>
        <v>0</v>
      </c>
      <c r="EE264" s="20">
        <f t="shared" si="1398"/>
        <v>0</v>
      </c>
      <c r="EF264" s="21">
        <f t="shared" ref="EF264:EF282" si="1480">ED264*EE264</f>
        <v>0</v>
      </c>
      <c r="EG264" s="131">
        <f t="shared" si="1399"/>
        <v>1</v>
      </c>
      <c r="EH264" s="20">
        <f t="shared" ref="EH264:EH281" si="1481">ROUND((EF264*EG264),0)</f>
        <v>0</v>
      </c>
      <c r="EI264" s="132"/>
      <c r="EJ264" s="20">
        <f t="shared" ref="EJ264:EJ282" si="1482">EF264-EH264</f>
        <v>0</v>
      </c>
      <c r="EK264" s="133"/>
      <c r="EL264" s="131">
        <f t="shared" ref="EL264:EL282" si="1483">DX264</f>
        <v>1</v>
      </c>
      <c r="EM264" s="20">
        <f t="shared" ref="EM264:EM282" si="1484">ROUND((EL264*EH264),0)</f>
        <v>0</v>
      </c>
      <c r="EN264" s="132"/>
      <c r="EO264" s="134">
        <f t="shared" ref="EO264:EO282" si="1485">EH264-EM264</f>
        <v>0</v>
      </c>
      <c r="EP264" s="80">
        <f t="shared" ref="EP264:EP282" si="1486">EH264-DT264</f>
        <v>0</v>
      </c>
      <c r="EQ264" s="249" t="str">
        <f t="shared" ref="EQ264:EQ282" si="1487">IF(FD264&lt;&gt;0,"Kérem, indokolja az eltérést!"," ")</f>
        <v xml:space="preserve"> </v>
      </c>
      <c r="ER264" s="135">
        <f t="shared" ref="ER264:ER282" si="1488">ED264</f>
        <v>0</v>
      </c>
      <c r="ES264" s="20">
        <f t="shared" si="1400"/>
        <v>0</v>
      </c>
      <c r="ET264" s="21">
        <f t="shared" ref="ET264:ET282" si="1489">ER264*ES264</f>
        <v>0</v>
      </c>
      <c r="EU264" s="131">
        <f t="shared" si="1401"/>
        <v>1</v>
      </c>
      <c r="EV264" s="20">
        <f t="shared" ref="EV264:EV281" si="1490">ROUND((ET264*EU264),0)</f>
        <v>0</v>
      </c>
      <c r="EW264" s="132"/>
      <c r="EX264" s="20">
        <f t="shared" ref="EX264:EX282" si="1491">ET264-EV264</f>
        <v>0</v>
      </c>
      <c r="EY264" s="133"/>
      <c r="EZ264" s="131">
        <f t="shared" ref="EZ264:EZ282" si="1492">EL264</f>
        <v>1</v>
      </c>
      <c r="FA264" s="20">
        <f t="shared" ref="FA264:FA282" si="1493">ROUND((EZ264*EV264),0)</f>
        <v>0</v>
      </c>
      <c r="FB264" s="132"/>
      <c r="FC264" s="134">
        <f t="shared" ref="FC264:FC282" si="1494">EV264-FA264</f>
        <v>0</v>
      </c>
      <c r="FD264" s="80">
        <f t="shared" ref="FD264:FD282" si="1495">EV264-EH264</f>
        <v>0</v>
      </c>
      <c r="FE264" s="249" t="str">
        <f t="shared" ref="FE264:FE282" si="1496">IF(FR264&lt;&gt;0,"Kérem, indokolja az eltérést!"," ")</f>
        <v xml:space="preserve"> </v>
      </c>
      <c r="FO264" s="129" t="str">
        <f t="shared" si="1380"/>
        <v>C/V</v>
      </c>
    </row>
    <row r="265" spans="2:171" x14ac:dyDescent="0.25">
      <c r="B265" s="130" t="s">
        <v>400</v>
      </c>
      <c r="C265" s="121"/>
      <c r="D265" s="257"/>
      <c r="E265" s="416" t="str">
        <f>'Pályáztatási szakasz'!E266:F266</f>
        <v>Költségelem megnevezés…</v>
      </c>
      <c r="F265" s="416"/>
      <c r="G265" s="250">
        <f>'Pályáztatási szakasz'!G266</f>
        <v>0</v>
      </c>
      <c r="H265" s="251">
        <f>'Pályáztatási szakasz'!AT266</f>
        <v>0</v>
      </c>
      <c r="I265" s="20">
        <f>'Pályáztatási szakasz'!AW266</f>
        <v>0</v>
      </c>
      <c r="J265" s="67">
        <f t="shared" si="1381"/>
        <v>0</v>
      </c>
      <c r="K265" s="131">
        <f>'Pályáztatási szakasz'!AY266</f>
        <v>1</v>
      </c>
      <c r="L265" s="20">
        <f t="shared" si="1402"/>
        <v>0</v>
      </c>
      <c r="M265" s="132"/>
      <c r="N265" s="20">
        <f t="shared" si="1403"/>
        <v>0</v>
      </c>
      <c r="O265" s="133"/>
      <c r="P265" s="131">
        <f>'Pályáztatási szakasz'!BD266</f>
        <v>1</v>
      </c>
      <c r="Q265" s="20">
        <f t="shared" si="1404"/>
        <v>0</v>
      </c>
      <c r="R265" s="132"/>
      <c r="S265" s="184">
        <f t="shared" si="1405"/>
        <v>0</v>
      </c>
      <c r="T265" s="40">
        <f>'Pályáztatási szakasz'!W266</f>
        <v>0</v>
      </c>
      <c r="U265" s="249" t="str">
        <f t="shared" si="1406"/>
        <v xml:space="preserve"> </v>
      </c>
      <c r="V265" s="135">
        <f t="shared" si="1407"/>
        <v>0</v>
      </c>
      <c r="W265" s="20">
        <f t="shared" si="1382"/>
        <v>0</v>
      </c>
      <c r="X265" s="21">
        <f t="shared" si="1408"/>
        <v>0</v>
      </c>
      <c r="Y265" s="131">
        <f t="shared" si="1383"/>
        <v>1</v>
      </c>
      <c r="Z265" s="20">
        <f t="shared" si="1409"/>
        <v>0</v>
      </c>
      <c r="AA265" s="132"/>
      <c r="AB265" s="20">
        <f t="shared" si="1410"/>
        <v>0</v>
      </c>
      <c r="AC265" s="133"/>
      <c r="AD265" s="131">
        <f t="shared" si="1411"/>
        <v>1</v>
      </c>
      <c r="AE265" s="20">
        <f t="shared" si="1412"/>
        <v>0</v>
      </c>
      <c r="AF265" s="132"/>
      <c r="AG265" s="134">
        <f t="shared" si="1413"/>
        <v>0</v>
      </c>
      <c r="AH265" s="80">
        <f t="shared" si="1414"/>
        <v>0</v>
      </c>
      <c r="AI265" s="249" t="str">
        <f t="shared" si="1415"/>
        <v xml:space="preserve"> </v>
      </c>
      <c r="AJ265" s="135">
        <f t="shared" si="1416"/>
        <v>0</v>
      </c>
      <c r="AK265" s="20">
        <f t="shared" si="1384"/>
        <v>0</v>
      </c>
      <c r="AL265" s="21">
        <f t="shared" si="1417"/>
        <v>0</v>
      </c>
      <c r="AM265" s="131">
        <f t="shared" si="1385"/>
        <v>1</v>
      </c>
      <c r="AN265" s="20">
        <f t="shared" si="1418"/>
        <v>0</v>
      </c>
      <c r="AO265" s="132"/>
      <c r="AP265" s="20">
        <f t="shared" si="1419"/>
        <v>0</v>
      </c>
      <c r="AQ265" s="133"/>
      <c r="AR265" s="131">
        <f t="shared" si="1420"/>
        <v>1</v>
      </c>
      <c r="AS265" s="20">
        <f t="shared" si="1421"/>
        <v>0</v>
      </c>
      <c r="AT265" s="132"/>
      <c r="AU265" s="134">
        <f t="shared" si="1422"/>
        <v>0</v>
      </c>
      <c r="AV265" s="80">
        <f t="shared" si="1423"/>
        <v>0</v>
      </c>
      <c r="AW265" s="249" t="str">
        <f t="shared" si="1424"/>
        <v xml:space="preserve"> </v>
      </c>
      <c r="AX265" s="135">
        <f t="shared" si="1425"/>
        <v>0</v>
      </c>
      <c r="AY265" s="20">
        <f t="shared" si="1386"/>
        <v>0</v>
      </c>
      <c r="AZ265" s="21">
        <f t="shared" si="1426"/>
        <v>0</v>
      </c>
      <c r="BA265" s="131">
        <f t="shared" si="1387"/>
        <v>1</v>
      </c>
      <c r="BB265" s="20">
        <f t="shared" si="1427"/>
        <v>0</v>
      </c>
      <c r="BC265" s="132"/>
      <c r="BD265" s="20">
        <f t="shared" si="1428"/>
        <v>0</v>
      </c>
      <c r="BE265" s="133"/>
      <c r="BF265" s="131">
        <f t="shared" si="1429"/>
        <v>1</v>
      </c>
      <c r="BG265" s="20">
        <f t="shared" si="1430"/>
        <v>0</v>
      </c>
      <c r="BH265" s="132"/>
      <c r="BI265" s="134">
        <f t="shared" si="1431"/>
        <v>0</v>
      </c>
      <c r="BJ265" s="80">
        <f t="shared" si="1432"/>
        <v>0</v>
      </c>
      <c r="BK265" s="249" t="str">
        <f t="shared" si="1433"/>
        <v xml:space="preserve"> </v>
      </c>
      <c r="BL265" s="135">
        <f t="shared" si="1434"/>
        <v>0</v>
      </c>
      <c r="BM265" s="20">
        <f t="shared" si="1388"/>
        <v>0</v>
      </c>
      <c r="BN265" s="21">
        <f t="shared" si="1435"/>
        <v>0</v>
      </c>
      <c r="BO265" s="131">
        <f t="shared" si="1389"/>
        <v>1</v>
      </c>
      <c r="BP265" s="20">
        <f t="shared" si="1436"/>
        <v>0</v>
      </c>
      <c r="BQ265" s="132"/>
      <c r="BR265" s="20">
        <f t="shared" si="1437"/>
        <v>0</v>
      </c>
      <c r="BS265" s="133"/>
      <c r="BT265" s="131">
        <f t="shared" si="1438"/>
        <v>1</v>
      </c>
      <c r="BU265" s="20">
        <f t="shared" si="1439"/>
        <v>0</v>
      </c>
      <c r="BV265" s="132"/>
      <c r="BW265" s="134">
        <f t="shared" si="1440"/>
        <v>0</v>
      </c>
      <c r="BX265" s="80">
        <f t="shared" si="1441"/>
        <v>0</v>
      </c>
      <c r="BY265" s="249" t="str">
        <f t="shared" si="1442"/>
        <v xml:space="preserve"> </v>
      </c>
      <c r="BZ265" s="135">
        <f t="shared" si="1443"/>
        <v>0</v>
      </c>
      <c r="CA265" s="20">
        <f t="shared" si="1390"/>
        <v>0</v>
      </c>
      <c r="CB265" s="21">
        <f t="shared" si="1444"/>
        <v>0</v>
      </c>
      <c r="CC265" s="131">
        <f t="shared" si="1391"/>
        <v>1</v>
      </c>
      <c r="CD265" s="20">
        <f t="shared" si="1445"/>
        <v>0</v>
      </c>
      <c r="CE265" s="132"/>
      <c r="CF265" s="20">
        <f t="shared" si="1446"/>
        <v>0</v>
      </c>
      <c r="CG265" s="133"/>
      <c r="CH265" s="131">
        <f t="shared" si="1447"/>
        <v>1</v>
      </c>
      <c r="CI265" s="20">
        <f t="shared" si="1448"/>
        <v>0</v>
      </c>
      <c r="CJ265" s="132"/>
      <c r="CK265" s="134">
        <f t="shared" si="1449"/>
        <v>0</v>
      </c>
      <c r="CL265" s="80">
        <f t="shared" si="1450"/>
        <v>0</v>
      </c>
      <c r="CM265" s="249" t="str">
        <f t="shared" si="1451"/>
        <v xml:space="preserve"> </v>
      </c>
      <c r="CN265" s="135">
        <f t="shared" si="1452"/>
        <v>0</v>
      </c>
      <c r="CO265" s="20">
        <f t="shared" si="1392"/>
        <v>0</v>
      </c>
      <c r="CP265" s="21">
        <f t="shared" si="1453"/>
        <v>0</v>
      </c>
      <c r="CQ265" s="131">
        <f t="shared" si="1393"/>
        <v>1</v>
      </c>
      <c r="CR265" s="20">
        <f t="shared" si="1454"/>
        <v>0</v>
      </c>
      <c r="CS265" s="132"/>
      <c r="CT265" s="20">
        <f t="shared" si="1455"/>
        <v>0</v>
      </c>
      <c r="CU265" s="133"/>
      <c r="CV265" s="131">
        <f t="shared" si="1456"/>
        <v>1</v>
      </c>
      <c r="CW265" s="20">
        <f t="shared" si="1457"/>
        <v>0</v>
      </c>
      <c r="CX265" s="132"/>
      <c r="CY265" s="134">
        <f t="shared" si="1458"/>
        <v>0</v>
      </c>
      <c r="CZ265" s="80">
        <f t="shared" si="1459"/>
        <v>0</v>
      </c>
      <c r="DA265" s="249" t="str">
        <f t="shared" si="1460"/>
        <v xml:space="preserve"> </v>
      </c>
      <c r="DB265" s="135">
        <f t="shared" si="1461"/>
        <v>0</v>
      </c>
      <c r="DC265" s="20">
        <f t="shared" si="1394"/>
        <v>0</v>
      </c>
      <c r="DD265" s="21">
        <f t="shared" si="1462"/>
        <v>0</v>
      </c>
      <c r="DE265" s="131">
        <f t="shared" si="1395"/>
        <v>1</v>
      </c>
      <c r="DF265" s="20">
        <f t="shared" si="1463"/>
        <v>0</v>
      </c>
      <c r="DG265" s="132"/>
      <c r="DH265" s="20">
        <f t="shared" si="1464"/>
        <v>0</v>
      </c>
      <c r="DI265" s="133"/>
      <c r="DJ265" s="131">
        <f t="shared" si="1465"/>
        <v>1</v>
      </c>
      <c r="DK265" s="20">
        <f t="shared" si="1466"/>
        <v>0</v>
      </c>
      <c r="DL265" s="132"/>
      <c r="DM265" s="134">
        <f t="shared" si="1467"/>
        <v>0</v>
      </c>
      <c r="DN265" s="80">
        <f t="shared" si="1468"/>
        <v>0</v>
      </c>
      <c r="DO265" s="249" t="str">
        <f t="shared" si="1469"/>
        <v xml:space="preserve"> </v>
      </c>
      <c r="DP265" s="135">
        <f t="shared" si="1470"/>
        <v>0</v>
      </c>
      <c r="DQ265" s="20">
        <f t="shared" si="1396"/>
        <v>0</v>
      </c>
      <c r="DR265" s="21">
        <f t="shared" si="1471"/>
        <v>0</v>
      </c>
      <c r="DS265" s="131">
        <f t="shared" si="1397"/>
        <v>1</v>
      </c>
      <c r="DT265" s="20">
        <f t="shared" si="1472"/>
        <v>0</v>
      </c>
      <c r="DU265" s="132"/>
      <c r="DV265" s="20">
        <f t="shared" si="1473"/>
        <v>0</v>
      </c>
      <c r="DW265" s="133"/>
      <c r="DX265" s="131">
        <f t="shared" si="1474"/>
        <v>1</v>
      </c>
      <c r="DY265" s="20">
        <f t="shared" si="1475"/>
        <v>0</v>
      </c>
      <c r="DZ265" s="132"/>
      <c r="EA265" s="134">
        <f t="shared" si="1476"/>
        <v>0</v>
      </c>
      <c r="EB265" s="80">
        <f t="shared" si="1477"/>
        <v>0</v>
      </c>
      <c r="EC265" s="249" t="str">
        <f t="shared" si="1478"/>
        <v xml:space="preserve"> </v>
      </c>
      <c r="ED265" s="135">
        <f t="shared" si="1479"/>
        <v>0</v>
      </c>
      <c r="EE265" s="20">
        <f t="shared" si="1398"/>
        <v>0</v>
      </c>
      <c r="EF265" s="21">
        <f t="shared" si="1480"/>
        <v>0</v>
      </c>
      <c r="EG265" s="131">
        <f t="shared" si="1399"/>
        <v>1</v>
      </c>
      <c r="EH265" s="20">
        <f t="shared" si="1481"/>
        <v>0</v>
      </c>
      <c r="EI265" s="132"/>
      <c r="EJ265" s="20">
        <f t="shared" si="1482"/>
        <v>0</v>
      </c>
      <c r="EK265" s="133"/>
      <c r="EL265" s="131">
        <f t="shared" si="1483"/>
        <v>1</v>
      </c>
      <c r="EM265" s="20">
        <f t="shared" si="1484"/>
        <v>0</v>
      </c>
      <c r="EN265" s="132"/>
      <c r="EO265" s="134">
        <f t="shared" si="1485"/>
        <v>0</v>
      </c>
      <c r="EP265" s="80">
        <f t="shared" si="1486"/>
        <v>0</v>
      </c>
      <c r="EQ265" s="249" t="str">
        <f t="shared" si="1487"/>
        <v xml:space="preserve"> </v>
      </c>
      <c r="ER265" s="135">
        <f t="shared" si="1488"/>
        <v>0</v>
      </c>
      <c r="ES265" s="20">
        <f t="shared" si="1400"/>
        <v>0</v>
      </c>
      <c r="ET265" s="21">
        <f t="shared" si="1489"/>
        <v>0</v>
      </c>
      <c r="EU265" s="131">
        <f t="shared" si="1401"/>
        <v>1</v>
      </c>
      <c r="EV265" s="20">
        <f t="shared" si="1490"/>
        <v>0</v>
      </c>
      <c r="EW265" s="132"/>
      <c r="EX265" s="20">
        <f t="shared" si="1491"/>
        <v>0</v>
      </c>
      <c r="EY265" s="133"/>
      <c r="EZ265" s="131">
        <f t="shared" si="1492"/>
        <v>1</v>
      </c>
      <c r="FA265" s="20">
        <f t="shared" si="1493"/>
        <v>0</v>
      </c>
      <c r="FB265" s="132"/>
      <c r="FC265" s="134">
        <f t="shared" si="1494"/>
        <v>0</v>
      </c>
      <c r="FD265" s="80">
        <f t="shared" si="1495"/>
        <v>0</v>
      </c>
      <c r="FE265" s="249" t="str">
        <f t="shared" si="1496"/>
        <v xml:space="preserve"> </v>
      </c>
      <c r="FO265" s="129" t="str">
        <f t="shared" si="1380"/>
        <v>C/V</v>
      </c>
    </row>
    <row r="266" spans="2:171" x14ac:dyDescent="0.25">
      <c r="B266" s="130" t="s">
        <v>401</v>
      </c>
      <c r="C266" s="121"/>
      <c r="D266" s="257"/>
      <c r="E266" s="416" t="str">
        <f>'Pályáztatási szakasz'!E267:F267</f>
        <v>Költségelem megnevezés…</v>
      </c>
      <c r="F266" s="416"/>
      <c r="G266" s="250">
        <f>'Pályáztatási szakasz'!G267</f>
        <v>0</v>
      </c>
      <c r="H266" s="251">
        <f>'Pályáztatási szakasz'!AT267</f>
        <v>0</v>
      </c>
      <c r="I266" s="20">
        <f>'Pályáztatási szakasz'!AW267</f>
        <v>0</v>
      </c>
      <c r="J266" s="67">
        <f t="shared" si="1381"/>
        <v>0</v>
      </c>
      <c r="K266" s="131">
        <f>'Pályáztatási szakasz'!AY267</f>
        <v>1</v>
      </c>
      <c r="L266" s="20">
        <f t="shared" si="1402"/>
        <v>0</v>
      </c>
      <c r="M266" s="132"/>
      <c r="N266" s="20">
        <f t="shared" si="1403"/>
        <v>0</v>
      </c>
      <c r="O266" s="133"/>
      <c r="P266" s="131">
        <f>'Pályáztatási szakasz'!BD267</f>
        <v>1</v>
      </c>
      <c r="Q266" s="20">
        <f t="shared" si="1404"/>
        <v>0</v>
      </c>
      <c r="R266" s="132"/>
      <c r="S266" s="184">
        <f t="shared" si="1405"/>
        <v>0</v>
      </c>
      <c r="T266" s="40">
        <f>'Pályáztatási szakasz'!W267</f>
        <v>0</v>
      </c>
      <c r="U266" s="249" t="str">
        <f t="shared" si="1406"/>
        <v xml:space="preserve"> </v>
      </c>
      <c r="V266" s="135">
        <f t="shared" si="1407"/>
        <v>0</v>
      </c>
      <c r="W266" s="20">
        <f t="shared" si="1382"/>
        <v>0</v>
      </c>
      <c r="X266" s="21">
        <f t="shared" si="1408"/>
        <v>0</v>
      </c>
      <c r="Y266" s="131">
        <f t="shared" si="1383"/>
        <v>1</v>
      </c>
      <c r="Z266" s="20">
        <f t="shared" si="1409"/>
        <v>0</v>
      </c>
      <c r="AA266" s="132"/>
      <c r="AB266" s="20">
        <f t="shared" si="1410"/>
        <v>0</v>
      </c>
      <c r="AC266" s="133"/>
      <c r="AD266" s="131">
        <f t="shared" si="1411"/>
        <v>1</v>
      </c>
      <c r="AE266" s="20">
        <f t="shared" si="1412"/>
        <v>0</v>
      </c>
      <c r="AF266" s="132"/>
      <c r="AG266" s="134">
        <f t="shared" si="1413"/>
        <v>0</v>
      </c>
      <c r="AH266" s="80">
        <f t="shared" si="1414"/>
        <v>0</v>
      </c>
      <c r="AI266" s="249" t="str">
        <f t="shared" si="1415"/>
        <v xml:space="preserve"> </v>
      </c>
      <c r="AJ266" s="135">
        <f t="shared" si="1416"/>
        <v>0</v>
      </c>
      <c r="AK266" s="20">
        <f t="shared" si="1384"/>
        <v>0</v>
      </c>
      <c r="AL266" s="21">
        <f t="shared" si="1417"/>
        <v>0</v>
      </c>
      <c r="AM266" s="131">
        <f t="shared" si="1385"/>
        <v>1</v>
      </c>
      <c r="AN266" s="20">
        <f t="shared" si="1418"/>
        <v>0</v>
      </c>
      <c r="AO266" s="132"/>
      <c r="AP266" s="20">
        <f t="shared" si="1419"/>
        <v>0</v>
      </c>
      <c r="AQ266" s="133"/>
      <c r="AR266" s="131">
        <f t="shared" si="1420"/>
        <v>1</v>
      </c>
      <c r="AS266" s="20">
        <f t="shared" si="1421"/>
        <v>0</v>
      </c>
      <c r="AT266" s="132"/>
      <c r="AU266" s="134">
        <f t="shared" si="1422"/>
        <v>0</v>
      </c>
      <c r="AV266" s="80">
        <f t="shared" si="1423"/>
        <v>0</v>
      </c>
      <c r="AW266" s="249" t="str">
        <f t="shared" si="1424"/>
        <v xml:space="preserve"> </v>
      </c>
      <c r="AX266" s="135">
        <f t="shared" si="1425"/>
        <v>0</v>
      </c>
      <c r="AY266" s="20">
        <f t="shared" si="1386"/>
        <v>0</v>
      </c>
      <c r="AZ266" s="21">
        <f t="shared" si="1426"/>
        <v>0</v>
      </c>
      <c r="BA266" s="131">
        <f t="shared" si="1387"/>
        <v>1</v>
      </c>
      <c r="BB266" s="20">
        <f t="shared" si="1427"/>
        <v>0</v>
      </c>
      <c r="BC266" s="132"/>
      <c r="BD266" s="20">
        <f t="shared" si="1428"/>
        <v>0</v>
      </c>
      <c r="BE266" s="133"/>
      <c r="BF266" s="131">
        <f t="shared" si="1429"/>
        <v>1</v>
      </c>
      <c r="BG266" s="20">
        <f t="shared" si="1430"/>
        <v>0</v>
      </c>
      <c r="BH266" s="132"/>
      <c r="BI266" s="134">
        <f t="shared" si="1431"/>
        <v>0</v>
      </c>
      <c r="BJ266" s="80">
        <f t="shared" si="1432"/>
        <v>0</v>
      </c>
      <c r="BK266" s="249" t="str">
        <f t="shared" si="1433"/>
        <v xml:space="preserve"> </v>
      </c>
      <c r="BL266" s="135">
        <f t="shared" si="1434"/>
        <v>0</v>
      </c>
      <c r="BM266" s="20">
        <f t="shared" si="1388"/>
        <v>0</v>
      </c>
      <c r="BN266" s="21">
        <f t="shared" si="1435"/>
        <v>0</v>
      </c>
      <c r="BO266" s="131">
        <f t="shared" si="1389"/>
        <v>1</v>
      </c>
      <c r="BP266" s="20">
        <f t="shared" si="1436"/>
        <v>0</v>
      </c>
      <c r="BQ266" s="132"/>
      <c r="BR266" s="20">
        <f t="shared" si="1437"/>
        <v>0</v>
      </c>
      <c r="BS266" s="133"/>
      <c r="BT266" s="131">
        <f t="shared" si="1438"/>
        <v>1</v>
      </c>
      <c r="BU266" s="20">
        <f t="shared" si="1439"/>
        <v>0</v>
      </c>
      <c r="BV266" s="132"/>
      <c r="BW266" s="134">
        <f t="shared" si="1440"/>
        <v>0</v>
      </c>
      <c r="BX266" s="80">
        <f t="shared" si="1441"/>
        <v>0</v>
      </c>
      <c r="BY266" s="249" t="str">
        <f t="shared" si="1442"/>
        <v xml:space="preserve"> </v>
      </c>
      <c r="BZ266" s="135">
        <f t="shared" si="1443"/>
        <v>0</v>
      </c>
      <c r="CA266" s="20">
        <f t="shared" si="1390"/>
        <v>0</v>
      </c>
      <c r="CB266" s="21">
        <f t="shared" si="1444"/>
        <v>0</v>
      </c>
      <c r="CC266" s="131">
        <f t="shared" si="1391"/>
        <v>1</v>
      </c>
      <c r="CD266" s="20">
        <f t="shared" si="1445"/>
        <v>0</v>
      </c>
      <c r="CE266" s="132"/>
      <c r="CF266" s="20">
        <f t="shared" si="1446"/>
        <v>0</v>
      </c>
      <c r="CG266" s="133"/>
      <c r="CH266" s="131">
        <f t="shared" si="1447"/>
        <v>1</v>
      </c>
      <c r="CI266" s="20">
        <f t="shared" si="1448"/>
        <v>0</v>
      </c>
      <c r="CJ266" s="132"/>
      <c r="CK266" s="134">
        <f t="shared" si="1449"/>
        <v>0</v>
      </c>
      <c r="CL266" s="80">
        <f t="shared" si="1450"/>
        <v>0</v>
      </c>
      <c r="CM266" s="249" t="str">
        <f t="shared" si="1451"/>
        <v xml:space="preserve"> </v>
      </c>
      <c r="CN266" s="135">
        <f t="shared" si="1452"/>
        <v>0</v>
      </c>
      <c r="CO266" s="20">
        <f t="shared" si="1392"/>
        <v>0</v>
      </c>
      <c r="CP266" s="21">
        <f t="shared" si="1453"/>
        <v>0</v>
      </c>
      <c r="CQ266" s="131">
        <f t="shared" si="1393"/>
        <v>1</v>
      </c>
      <c r="CR266" s="20">
        <f t="shared" si="1454"/>
        <v>0</v>
      </c>
      <c r="CS266" s="132"/>
      <c r="CT266" s="20">
        <f t="shared" si="1455"/>
        <v>0</v>
      </c>
      <c r="CU266" s="133"/>
      <c r="CV266" s="131">
        <f t="shared" si="1456"/>
        <v>1</v>
      </c>
      <c r="CW266" s="20">
        <f t="shared" si="1457"/>
        <v>0</v>
      </c>
      <c r="CX266" s="132"/>
      <c r="CY266" s="134">
        <f t="shared" si="1458"/>
        <v>0</v>
      </c>
      <c r="CZ266" s="80">
        <f t="shared" si="1459"/>
        <v>0</v>
      </c>
      <c r="DA266" s="249" t="str">
        <f t="shared" si="1460"/>
        <v xml:space="preserve"> </v>
      </c>
      <c r="DB266" s="135">
        <f t="shared" si="1461"/>
        <v>0</v>
      </c>
      <c r="DC266" s="20">
        <f t="shared" si="1394"/>
        <v>0</v>
      </c>
      <c r="DD266" s="21">
        <f t="shared" si="1462"/>
        <v>0</v>
      </c>
      <c r="DE266" s="131">
        <f t="shared" si="1395"/>
        <v>1</v>
      </c>
      <c r="DF266" s="20">
        <f t="shared" si="1463"/>
        <v>0</v>
      </c>
      <c r="DG266" s="132"/>
      <c r="DH266" s="20">
        <f t="shared" si="1464"/>
        <v>0</v>
      </c>
      <c r="DI266" s="133"/>
      <c r="DJ266" s="131">
        <f t="shared" si="1465"/>
        <v>1</v>
      </c>
      <c r="DK266" s="20">
        <f t="shared" si="1466"/>
        <v>0</v>
      </c>
      <c r="DL266" s="132"/>
      <c r="DM266" s="134">
        <f t="shared" si="1467"/>
        <v>0</v>
      </c>
      <c r="DN266" s="80">
        <f t="shared" si="1468"/>
        <v>0</v>
      </c>
      <c r="DO266" s="249" t="str">
        <f t="shared" si="1469"/>
        <v xml:space="preserve"> </v>
      </c>
      <c r="DP266" s="135">
        <f t="shared" si="1470"/>
        <v>0</v>
      </c>
      <c r="DQ266" s="20">
        <f t="shared" si="1396"/>
        <v>0</v>
      </c>
      <c r="DR266" s="21">
        <f t="shared" si="1471"/>
        <v>0</v>
      </c>
      <c r="DS266" s="131">
        <f t="shared" si="1397"/>
        <v>1</v>
      </c>
      <c r="DT266" s="20">
        <f t="shared" si="1472"/>
        <v>0</v>
      </c>
      <c r="DU266" s="132"/>
      <c r="DV266" s="20">
        <f t="shared" si="1473"/>
        <v>0</v>
      </c>
      <c r="DW266" s="133"/>
      <c r="DX266" s="131">
        <f t="shared" si="1474"/>
        <v>1</v>
      </c>
      <c r="DY266" s="20">
        <f t="shared" si="1475"/>
        <v>0</v>
      </c>
      <c r="DZ266" s="132"/>
      <c r="EA266" s="134">
        <f t="shared" si="1476"/>
        <v>0</v>
      </c>
      <c r="EB266" s="80">
        <f t="shared" si="1477"/>
        <v>0</v>
      </c>
      <c r="EC266" s="249" t="str">
        <f t="shared" si="1478"/>
        <v xml:space="preserve"> </v>
      </c>
      <c r="ED266" s="135">
        <f t="shared" si="1479"/>
        <v>0</v>
      </c>
      <c r="EE266" s="20">
        <f t="shared" si="1398"/>
        <v>0</v>
      </c>
      <c r="EF266" s="21">
        <f t="shared" si="1480"/>
        <v>0</v>
      </c>
      <c r="EG266" s="131">
        <f t="shared" si="1399"/>
        <v>1</v>
      </c>
      <c r="EH266" s="20">
        <f t="shared" si="1481"/>
        <v>0</v>
      </c>
      <c r="EI266" s="132"/>
      <c r="EJ266" s="20">
        <f t="shared" si="1482"/>
        <v>0</v>
      </c>
      <c r="EK266" s="133"/>
      <c r="EL266" s="131">
        <f t="shared" si="1483"/>
        <v>1</v>
      </c>
      <c r="EM266" s="20">
        <f t="shared" si="1484"/>
        <v>0</v>
      </c>
      <c r="EN266" s="132"/>
      <c r="EO266" s="134">
        <f t="shared" si="1485"/>
        <v>0</v>
      </c>
      <c r="EP266" s="80">
        <f t="shared" si="1486"/>
        <v>0</v>
      </c>
      <c r="EQ266" s="249" t="str">
        <f t="shared" si="1487"/>
        <v xml:space="preserve"> </v>
      </c>
      <c r="ER266" s="135">
        <f t="shared" si="1488"/>
        <v>0</v>
      </c>
      <c r="ES266" s="20">
        <f t="shared" si="1400"/>
        <v>0</v>
      </c>
      <c r="ET266" s="21">
        <f t="shared" si="1489"/>
        <v>0</v>
      </c>
      <c r="EU266" s="131">
        <f t="shared" si="1401"/>
        <v>1</v>
      </c>
      <c r="EV266" s="20">
        <f t="shared" si="1490"/>
        <v>0</v>
      </c>
      <c r="EW266" s="132"/>
      <c r="EX266" s="20">
        <f t="shared" si="1491"/>
        <v>0</v>
      </c>
      <c r="EY266" s="133"/>
      <c r="EZ266" s="131">
        <f t="shared" si="1492"/>
        <v>1</v>
      </c>
      <c r="FA266" s="20">
        <f t="shared" si="1493"/>
        <v>0</v>
      </c>
      <c r="FB266" s="132"/>
      <c r="FC266" s="134">
        <f t="shared" si="1494"/>
        <v>0</v>
      </c>
      <c r="FD266" s="80">
        <f t="shared" si="1495"/>
        <v>0</v>
      </c>
      <c r="FE266" s="249" t="str">
        <f t="shared" si="1496"/>
        <v xml:space="preserve"> </v>
      </c>
      <c r="FO266" s="129" t="str">
        <f t="shared" si="1380"/>
        <v>C/V</v>
      </c>
    </row>
    <row r="267" spans="2:171" x14ac:dyDescent="0.25">
      <c r="B267" s="130" t="s">
        <v>402</v>
      </c>
      <c r="C267" s="121"/>
      <c r="D267" s="257"/>
      <c r="E267" s="416" t="str">
        <f>'Pályáztatási szakasz'!E268:F268</f>
        <v>Költségelem megnevezés…</v>
      </c>
      <c r="F267" s="416"/>
      <c r="G267" s="250">
        <f>'Pályáztatási szakasz'!G268</f>
        <v>0</v>
      </c>
      <c r="H267" s="251">
        <f>'Pályáztatási szakasz'!AT268</f>
        <v>0</v>
      </c>
      <c r="I267" s="20">
        <f>'Pályáztatási szakasz'!AW268</f>
        <v>0</v>
      </c>
      <c r="J267" s="67">
        <f t="shared" si="1381"/>
        <v>0</v>
      </c>
      <c r="K267" s="131">
        <f>'Pályáztatási szakasz'!AY268</f>
        <v>1</v>
      </c>
      <c r="L267" s="20">
        <f t="shared" si="1402"/>
        <v>0</v>
      </c>
      <c r="M267" s="132"/>
      <c r="N267" s="20">
        <f t="shared" si="1403"/>
        <v>0</v>
      </c>
      <c r="O267" s="133"/>
      <c r="P267" s="131">
        <f>'Pályáztatási szakasz'!BD268</f>
        <v>1</v>
      </c>
      <c r="Q267" s="20">
        <f t="shared" si="1404"/>
        <v>0</v>
      </c>
      <c r="R267" s="132"/>
      <c r="S267" s="184">
        <f t="shared" si="1405"/>
        <v>0</v>
      </c>
      <c r="T267" s="40">
        <f>'Pályáztatási szakasz'!W268</f>
        <v>0</v>
      </c>
      <c r="U267" s="249" t="str">
        <f t="shared" si="1406"/>
        <v xml:space="preserve"> </v>
      </c>
      <c r="V267" s="135">
        <f t="shared" si="1407"/>
        <v>0</v>
      </c>
      <c r="W267" s="20">
        <f t="shared" si="1382"/>
        <v>0</v>
      </c>
      <c r="X267" s="21">
        <f t="shared" si="1408"/>
        <v>0</v>
      </c>
      <c r="Y267" s="131">
        <f t="shared" si="1383"/>
        <v>1</v>
      </c>
      <c r="Z267" s="20">
        <f t="shared" si="1409"/>
        <v>0</v>
      </c>
      <c r="AA267" s="132"/>
      <c r="AB267" s="20">
        <f t="shared" si="1410"/>
        <v>0</v>
      </c>
      <c r="AC267" s="133"/>
      <c r="AD267" s="131">
        <f t="shared" si="1411"/>
        <v>1</v>
      </c>
      <c r="AE267" s="20">
        <f t="shared" si="1412"/>
        <v>0</v>
      </c>
      <c r="AF267" s="132"/>
      <c r="AG267" s="134">
        <f t="shared" si="1413"/>
        <v>0</v>
      </c>
      <c r="AH267" s="80">
        <f t="shared" si="1414"/>
        <v>0</v>
      </c>
      <c r="AI267" s="249" t="str">
        <f t="shared" si="1415"/>
        <v xml:space="preserve"> </v>
      </c>
      <c r="AJ267" s="135">
        <f t="shared" si="1416"/>
        <v>0</v>
      </c>
      <c r="AK267" s="20">
        <f t="shared" si="1384"/>
        <v>0</v>
      </c>
      <c r="AL267" s="21">
        <f t="shared" si="1417"/>
        <v>0</v>
      </c>
      <c r="AM267" s="131">
        <f t="shared" si="1385"/>
        <v>1</v>
      </c>
      <c r="AN267" s="20">
        <f t="shared" si="1418"/>
        <v>0</v>
      </c>
      <c r="AO267" s="132"/>
      <c r="AP267" s="20">
        <f t="shared" si="1419"/>
        <v>0</v>
      </c>
      <c r="AQ267" s="133"/>
      <c r="AR267" s="131">
        <f t="shared" si="1420"/>
        <v>1</v>
      </c>
      <c r="AS267" s="20">
        <f t="shared" si="1421"/>
        <v>0</v>
      </c>
      <c r="AT267" s="132"/>
      <c r="AU267" s="134">
        <f t="shared" si="1422"/>
        <v>0</v>
      </c>
      <c r="AV267" s="80">
        <f t="shared" si="1423"/>
        <v>0</v>
      </c>
      <c r="AW267" s="249" t="str">
        <f t="shared" si="1424"/>
        <v xml:space="preserve"> </v>
      </c>
      <c r="AX267" s="135">
        <f t="shared" si="1425"/>
        <v>0</v>
      </c>
      <c r="AY267" s="20">
        <f t="shared" si="1386"/>
        <v>0</v>
      </c>
      <c r="AZ267" s="21">
        <f t="shared" si="1426"/>
        <v>0</v>
      </c>
      <c r="BA267" s="131">
        <f t="shared" si="1387"/>
        <v>1</v>
      </c>
      <c r="BB267" s="20">
        <f t="shared" si="1427"/>
        <v>0</v>
      </c>
      <c r="BC267" s="132"/>
      <c r="BD267" s="20">
        <f t="shared" si="1428"/>
        <v>0</v>
      </c>
      <c r="BE267" s="133"/>
      <c r="BF267" s="131">
        <f t="shared" si="1429"/>
        <v>1</v>
      </c>
      <c r="BG267" s="20">
        <f t="shared" si="1430"/>
        <v>0</v>
      </c>
      <c r="BH267" s="132"/>
      <c r="BI267" s="134">
        <f t="shared" si="1431"/>
        <v>0</v>
      </c>
      <c r="BJ267" s="80">
        <f t="shared" si="1432"/>
        <v>0</v>
      </c>
      <c r="BK267" s="249" t="str">
        <f t="shared" si="1433"/>
        <v xml:space="preserve"> </v>
      </c>
      <c r="BL267" s="135">
        <f t="shared" si="1434"/>
        <v>0</v>
      </c>
      <c r="BM267" s="20">
        <f t="shared" si="1388"/>
        <v>0</v>
      </c>
      <c r="BN267" s="21">
        <f t="shared" si="1435"/>
        <v>0</v>
      </c>
      <c r="BO267" s="131">
        <f t="shared" si="1389"/>
        <v>1</v>
      </c>
      <c r="BP267" s="20">
        <f t="shared" si="1436"/>
        <v>0</v>
      </c>
      <c r="BQ267" s="132"/>
      <c r="BR267" s="20">
        <f t="shared" si="1437"/>
        <v>0</v>
      </c>
      <c r="BS267" s="133"/>
      <c r="BT267" s="131">
        <f t="shared" si="1438"/>
        <v>1</v>
      </c>
      <c r="BU267" s="20">
        <f t="shared" si="1439"/>
        <v>0</v>
      </c>
      <c r="BV267" s="132"/>
      <c r="BW267" s="134">
        <f t="shared" si="1440"/>
        <v>0</v>
      </c>
      <c r="BX267" s="80">
        <f t="shared" si="1441"/>
        <v>0</v>
      </c>
      <c r="BY267" s="249" t="str">
        <f t="shared" si="1442"/>
        <v xml:space="preserve"> </v>
      </c>
      <c r="BZ267" s="135">
        <f t="shared" si="1443"/>
        <v>0</v>
      </c>
      <c r="CA267" s="20">
        <f t="shared" si="1390"/>
        <v>0</v>
      </c>
      <c r="CB267" s="21">
        <f t="shared" si="1444"/>
        <v>0</v>
      </c>
      <c r="CC267" s="131">
        <f t="shared" si="1391"/>
        <v>1</v>
      </c>
      <c r="CD267" s="20">
        <f t="shared" si="1445"/>
        <v>0</v>
      </c>
      <c r="CE267" s="132"/>
      <c r="CF267" s="20">
        <f t="shared" si="1446"/>
        <v>0</v>
      </c>
      <c r="CG267" s="133"/>
      <c r="CH267" s="131">
        <f t="shared" si="1447"/>
        <v>1</v>
      </c>
      <c r="CI267" s="20">
        <f t="shared" si="1448"/>
        <v>0</v>
      </c>
      <c r="CJ267" s="132"/>
      <c r="CK267" s="134">
        <f t="shared" si="1449"/>
        <v>0</v>
      </c>
      <c r="CL267" s="80">
        <f t="shared" si="1450"/>
        <v>0</v>
      </c>
      <c r="CM267" s="249" t="str">
        <f t="shared" si="1451"/>
        <v xml:space="preserve"> </v>
      </c>
      <c r="CN267" s="135">
        <f t="shared" si="1452"/>
        <v>0</v>
      </c>
      <c r="CO267" s="20">
        <f t="shared" si="1392"/>
        <v>0</v>
      </c>
      <c r="CP267" s="21">
        <f t="shared" si="1453"/>
        <v>0</v>
      </c>
      <c r="CQ267" s="131">
        <f t="shared" si="1393"/>
        <v>1</v>
      </c>
      <c r="CR267" s="20">
        <f t="shared" si="1454"/>
        <v>0</v>
      </c>
      <c r="CS267" s="132"/>
      <c r="CT267" s="20">
        <f t="shared" si="1455"/>
        <v>0</v>
      </c>
      <c r="CU267" s="133"/>
      <c r="CV267" s="131">
        <f t="shared" si="1456"/>
        <v>1</v>
      </c>
      <c r="CW267" s="20">
        <f t="shared" si="1457"/>
        <v>0</v>
      </c>
      <c r="CX267" s="132"/>
      <c r="CY267" s="134">
        <f t="shared" si="1458"/>
        <v>0</v>
      </c>
      <c r="CZ267" s="80">
        <f t="shared" si="1459"/>
        <v>0</v>
      </c>
      <c r="DA267" s="249" t="str">
        <f t="shared" si="1460"/>
        <v xml:space="preserve"> </v>
      </c>
      <c r="DB267" s="135">
        <f t="shared" si="1461"/>
        <v>0</v>
      </c>
      <c r="DC267" s="20">
        <f t="shared" si="1394"/>
        <v>0</v>
      </c>
      <c r="DD267" s="21">
        <f t="shared" si="1462"/>
        <v>0</v>
      </c>
      <c r="DE267" s="131">
        <f t="shared" si="1395"/>
        <v>1</v>
      </c>
      <c r="DF267" s="20">
        <f t="shared" si="1463"/>
        <v>0</v>
      </c>
      <c r="DG267" s="132"/>
      <c r="DH267" s="20">
        <f t="shared" si="1464"/>
        <v>0</v>
      </c>
      <c r="DI267" s="133"/>
      <c r="DJ267" s="131">
        <f t="shared" si="1465"/>
        <v>1</v>
      </c>
      <c r="DK267" s="20">
        <f t="shared" si="1466"/>
        <v>0</v>
      </c>
      <c r="DL267" s="132"/>
      <c r="DM267" s="134">
        <f t="shared" si="1467"/>
        <v>0</v>
      </c>
      <c r="DN267" s="80">
        <f t="shared" si="1468"/>
        <v>0</v>
      </c>
      <c r="DO267" s="249" t="str">
        <f t="shared" si="1469"/>
        <v xml:space="preserve"> </v>
      </c>
      <c r="DP267" s="135">
        <f t="shared" si="1470"/>
        <v>0</v>
      </c>
      <c r="DQ267" s="20">
        <f t="shared" si="1396"/>
        <v>0</v>
      </c>
      <c r="DR267" s="21">
        <f t="shared" si="1471"/>
        <v>0</v>
      </c>
      <c r="DS267" s="131">
        <f t="shared" si="1397"/>
        <v>1</v>
      </c>
      <c r="DT267" s="20">
        <f t="shared" si="1472"/>
        <v>0</v>
      </c>
      <c r="DU267" s="132"/>
      <c r="DV267" s="20">
        <f t="shared" si="1473"/>
        <v>0</v>
      </c>
      <c r="DW267" s="133"/>
      <c r="DX267" s="131">
        <f t="shared" si="1474"/>
        <v>1</v>
      </c>
      <c r="DY267" s="20">
        <f t="shared" si="1475"/>
        <v>0</v>
      </c>
      <c r="DZ267" s="132"/>
      <c r="EA267" s="134">
        <f t="shared" si="1476"/>
        <v>0</v>
      </c>
      <c r="EB267" s="80">
        <f t="shared" si="1477"/>
        <v>0</v>
      </c>
      <c r="EC267" s="249" t="str">
        <f t="shared" si="1478"/>
        <v xml:space="preserve"> </v>
      </c>
      <c r="ED267" s="135">
        <f t="shared" si="1479"/>
        <v>0</v>
      </c>
      <c r="EE267" s="20">
        <f t="shared" si="1398"/>
        <v>0</v>
      </c>
      <c r="EF267" s="21">
        <f t="shared" si="1480"/>
        <v>0</v>
      </c>
      <c r="EG267" s="131">
        <f t="shared" si="1399"/>
        <v>1</v>
      </c>
      <c r="EH267" s="20">
        <f t="shared" si="1481"/>
        <v>0</v>
      </c>
      <c r="EI267" s="132"/>
      <c r="EJ267" s="20">
        <f t="shared" si="1482"/>
        <v>0</v>
      </c>
      <c r="EK267" s="133"/>
      <c r="EL267" s="131">
        <f t="shared" si="1483"/>
        <v>1</v>
      </c>
      <c r="EM267" s="20">
        <f t="shared" si="1484"/>
        <v>0</v>
      </c>
      <c r="EN267" s="132"/>
      <c r="EO267" s="134">
        <f t="shared" si="1485"/>
        <v>0</v>
      </c>
      <c r="EP267" s="80">
        <f t="shared" si="1486"/>
        <v>0</v>
      </c>
      <c r="EQ267" s="249" t="str">
        <f t="shared" si="1487"/>
        <v xml:space="preserve"> </v>
      </c>
      <c r="ER267" s="135">
        <f t="shared" si="1488"/>
        <v>0</v>
      </c>
      <c r="ES267" s="20">
        <f t="shared" si="1400"/>
        <v>0</v>
      </c>
      <c r="ET267" s="21">
        <f t="shared" si="1489"/>
        <v>0</v>
      </c>
      <c r="EU267" s="131">
        <f t="shared" si="1401"/>
        <v>1</v>
      </c>
      <c r="EV267" s="20">
        <f t="shared" si="1490"/>
        <v>0</v>
      </c>
      <c r="EW267" s="132"/>
      <c r="EX267" s="20">
        <f t="shared" si="1491"/>
        <v>0</v>
      </c>
      <c r="EY267" s="133"/>
      <c r="EZ267" s="131">
        <f t="shared" si="1492"/>
        <v>1</v>
      </c>
      <c r="FA267" s="20">
        <f t="shared" si="1493"/>
        <v>0</v>
      </c>
      <c r="FB267" s="132"/>
      <c r="FC267" s="134">
        <f t="shared" si="1494"/>
        <v>0</v>
      </c>
      <c r="FD267" s="80">
        <f t="shared" si="1495"/>
        <v>0</v>
      </c>
      <c r="FE267" s="249" t="str">
        <f t="shared" si="1496"/>
        <v xml:space="preserve"> </v>
      </c>
      <c r="FO267" s="129" t="str">
        <f t="shared" si="1380"/>
        <v>C/V</v>
      </c>
    </row>
    <row r="268" spans="2:171" x14ac:dyDescent="0.25">
      <c r="B268" s="130" t="s">
        <v>403</v>
      </c>
      <c r="C268" s="121"/>
      <c r="D268" s="257"/>
      <c r="E268" s="416" t="str">
        <f>'Pályáztatási szakasz'!E269:F269</f>
        <v>Költségelem megnevezés…</v>
      </c>
      <c r="F268" s="416"/>
      <c r="G268" s="250">
        <f>'Pályáztatási szakasz'!G269</f>
        <v>0</v>
      </c>
      <c r="H268" s="251">
        <f>'Pályáztatási szakasz'!AT269</f>
        <v>0</v>
      </c>
      <c r="I268" s="20">
        <f>'Pályáztatási szakasz'!AW269</f>
        <v>0</v>
      </c>
      <c r="J268" s="67">
        <f t="shared" si="1381"/>
        <v>0</v>
      </c>
      <c r="K268" s="131">
        <f>'Pályáztatási szakasz'!AY269</f>
        <v>1</v>
      </c>
      <c r="L268" s="20">
        <f t="shared" si="1402"/>
        <v>0</v>
      </c>
      <c r="M268" s="132"/>
      <c r="N268" s="20">
        <f t="shared" si="1403"/>
        <v>0</v>
      </c>
      <c r="O268" s="133"/>
      <c r="P268" s="131">
        <f>'Pályáztatási szakasz'!BD269</f>
        <v>1</v>
      </c>
      <c r="Q268" s="20">
        <f t="shared" si="1404"/>
        <v>0</v>
      </c>
      <c r="R268" s="132"/>
      <c r="S268" s="184">
        <f t="shared" si="1405"/>
        <v>0</v>
      </c>
      <c r="T268" s="40">
        <f>'Pályáztatási szakasz'!W269</f>
        <v>0</v>
      </c>
      <c r="U268" s="249" t="str">
        <f t="shared" si="1406"/>
        <v xml:space="preserve"> </v>
      </c>
      <c r="V268" s="135">
        <f t="shared" si="1407"/>
        <v>0</v>
      </c>
      <c r="W268" s="20">
        <f t="shared" si="1382"/>
        <v>0</v>
      </c>
      <c r="X268" s="21">
        <f t="shared" si="1408"/>
        <v>0</v>
      </c>
      <c r="Y268" s="131">
        <f t="shared" si="1383"/>
        <v>1</v>
      </c>
      <c r="Z268" s="20">
        <f t="shared" si="1409"/>
        <v>0</v>
      </c>
      <c r="AA268" s="132"/>
      <c r="AB268" s="20">
        <f t="shared" si="1410"/>
        <v>0</v>
      </c>
      <c r="AC268" s="133"/>
      <c r="AD268" s="131">
        <f t="shared" si="1411"/>
        <v>1</v>
      </c>
      <c r="AE268" s="20">
        <f t="shared" si="1412"/>
        <v>0</v>
      </c>
      <c r="AF268" s="132"/>
      <c r="AG268" s="134">
        <f t="shared" si="1413"/>
        <v>0</v>
      </c>
      <c r="AH268" s="80">
        <f t="shared" si="1414"/>
        <v>0</v>
      </c>
      <c r="AI268" s="249" t="str">
        <f t="shared" si="1415"/>
        <v xml:space="preserve"> </v>
      </c>
      <c r="AJ268" s="135">
        <f t="shared" si="1416"/>
        <v>0</v>
      </c>
      <c r="AK268" s="20">
        <f t="shared" si="1384"/>
        <v>0</v>
      </c>
      <c r="AL268" s="21">
        <f t="shared" si="1417"/>
        <v>0</v>
      </c>
      <c r="AM268" s="131">
        <f t="shared" si="1385"/>
        <v>1</v>
      </c>
      <c r="AN268" s="20">
        <f t="shared" si="1418"/>
        <v>0</v>
      </c>
      <c r="AO268" s="132"/>
      <c r="AP268" s="20">
        <f t="shared" si="1419"/>
        <v>0</v>
      </c>
      <c r="AQ268" s="133"/>
      <c r="AR268" s="131">
        <f t="shared" si="1420"/>
        <v>1</v>
      </c>
      <c r="AS268" s="20">
        <f t="shared" si="1421"/>
        <v>0</v>
      </c>
      <c r="AT268" s="132"/>
      <c r="AU268" s="134">
        <f t="shared" si="1422"/>
        <v>0</v>
      </c>
      <c r="AV268" s="80">
        <f t="shared" si="1423"/>
        <v>0</v>
      </c>
      <c r="AW268" s="249" t="str">
        <f t="shared" si="1424"/>
        <v xml:space="preserve"> </v>
      </c>
      <c r="AX268" s="135">
        <f t="shared" si="1425"/>
        <v>0</v>
      </c>
      <c r="AY268" s="20">
        <f t="shared" si="1386"/>
        <v>0</v>
      </c>
      <c r="AZ268" s="21">
        <f t="shared" si="1426"/>
        <v>0</v>
      </c>
      <c r="BA268" s="131">
        <f t="shared" si="1387"/>
        <v>1</v>
      </c>
      <c r="BB268" s="20">
        <f t="shared" si="1427"/>
        <v>0</v>
      </c>
      <c r="BC268" s="132"/>
      <c r="BD268" s="20">
        <f t="shared" si="1428"/>
        <v>0</v>
      </c>
      <c r="BE268" s="133"/>
      <c r="BF268" s="131">
        <f t="shared" si="1429"/>
        <v>1</v>
      </c>
      <c r="BG268" s="20">
        <f t="shared" si="1430"/>
        <v>0</v>
      </c>
      <c r="BH268" s="132"/>
      <c r="BI268" s="134">
        <f t="shared" si="1431"/>
        <v>0</v>
      </c>
      <c r="BJ268" s="80">
        <f t="shared" si="1432"/>
        <v>0</v>
      </c>
      <c r="BK268" s="249" t="str">
        <f t="shared" si="1433"/>
        <v xml:space="preserve"> </v>
      </c>
      <c r="BL268" s="135">
        <f t="shared" si="1434"/>
        <v>0</v>
      </c>
      <c r="BM268" s="20">
        <f t="shared" si="1388"/>
        <v>0</v>
      </c>
      <c r="BN268" s="21">
        <f t="shared" si="1435"/>
        <v>0</v>
      </c>
      <c r="BO268" s="131">
        <f t="shared" si="1389"/>
        <v>1</v>
      </c>
      <c r="BP268" s="20">
        <f t="shared" si="1436"/>
        <v>0</v>
      </c>
      <c r="BQ268" s="132"/>
      <c r="BR268" s="20">
        <f t="shared" si="1437"/>
        <v>0</v>
      </c>
      <c r="BS268" s="133"/>
      <c r="BT268" s="131">
        <f t="shared" si="1438"/>
        <v>1</v>
      </c>
      <c r="BU268" s="20">
        <f t="shared" si="1439"/>
        <v>0</v>
      </c>
      <c r="BV268" s="132"/>
      <c r="BW268" s="134">
        <f t="shared" si="1440"/>
        <v>0</v>
      </c>
      <c r="BX268" s="80">
        <f t="shared" si="1441"/>
        <v>0</v>
      </c>
      <c r="BY268" s="249" t="str">
        <f t="shared" si="1442"/>
        <v xml:space="preserve"> </v>
      </c>
      <c r="BZ268" s="135">
        <f t="shared" si="1443"/>
        <v>0</v>
      </c>
      <c r="CA268" s="20">
        <f t="shared" si="1390"/>
        <v>0</v>
      </c>
      <c r="CB268" s="21">
        <f t="shared" si="1444"/>
        <v>0</v>
      </c>
      <c r="CC268" s="131">
        <f t="shared" si="1391"/>
        <v>1</v>
      </c>
      <c r="CD268" s="20">
        <f t="shared" si="1445"/>
        <v>0</v>
      </c>
      <c r="CE268" s="132"/>
      <c r="CF268" s="20">
        <f t="shared" si="1446"/>
        <v>0</v>
      </c>
      <c r="CG268" s="133"/>
      <c r="CH268" s="131">
        <f t="shared" si="1447"/>
        <v>1</v>
      </c>
      <c r="CI268" s="20">
        <f t="shared" si="1448"/>
        <v>0</v>
      </c>
      <c r="CJ268" s="132"/>
      <c r="CK268" s="134">
        <f t="shared" si="1449"/>
        <v>0</v>
      </c>
      <c r="CL268" s="80">
        <f t="shared" si="1450"/>
        <v>0</v>
      </c>
      <c r="CM268" s="249" t="str">
        <f t="shared" si="1451"/>
        <v xml:space="preserve"> </v>
      </c>
      <c r="CN268" s="135">
        <f t="shared" si="1452"/>
        <v>0</v>
      </c>
      <c r="CO268" s="20">
        <f t="shared" si="1392"/>
        <v>0</v>
      </c>
      <c r="CP268" s="21">
        <f t="shared" si="1453"/>
        <v>0</v>
      </c>
      <c r="CQ268" s="131">
        <f t="shared" si="1393"/>
        <v>1</v>
      </c>
      <c r="CR268" s="20">
        <f t="shared" si="1454"/>
        <v>0</v>
      </c>
      <c r="CS268" s="132"/>
      <c r="CT268" s="20">
        <f t="shared" si="1455"/>
        <v>0</v>
      </c>
      <c r="CU268" s="133"/>
      <c r="CV268" s="131">
        <f t="shared" si="1456"/>
        <v>1</v>
      </c>
      <c r="CW268" s="20">
        <f t="shared" si="1457"/>
        <v>0</v>
      </c>
      <c r="CX268" s="132"/>
      <c r="CY268" s="134">
        <f t="shared" si="1458"/>
        <v>0</v>
      </c>
      <c r="CZ268" s="80">
        <f t="shared" si="1459"/>
        <v>0</v>
      </c>
      <c r="DA268" s="249" t="str">
        <f t="shared" si="1460"/>
        <v xml:space="preserve"> </v>
      </c>
      <c r="DB268" s="135">
        <f t="shared" si="1461"/>
        <v>0</v>
      </c>
      <c r="DC268" s="20">
        <f t="shared" si="1394"/>
        <v>0</v>
      </c>
      <c r="DD268" s="21">
        <f t="shared" si="1462"/>
        <v>0</v>
      </c>
      <c r="DE268" s="131">
        <f t="shared" si="1395"/>
        <v>1</v>
      </c>
      <c r="DF268" s="20">
        <f t="shared" si="1463"/>
        <v>0</v>
      </c>
      <c r="DG268" s="132"/>
      <c r="DH268" s="20">
        <f t="shared" si="1464"/>
        <v>0</v>
      </c>
      <c r="DI268" s="133"/>
      <c r="DJ268" s="131">
        <f t="shared" si="1465"/>
        <v>1</v>
      </c>
      <c r="DK268" s="20">
        <f t="shared" si="1466"/>
        <v>0</v>
      </c>
      <c r="DL268" s="132"/>
      <c r="DM268" s="134">
        <f t="shared" si="1467"/>
        <v>0</v>
      </c>
      <c r="DN268" s="80">
        <f t="shared" si="1468"/>
        <v>0</v>
      </c>
      <c r="DO268" s="249" t="str">
        <f t="shared" si="1469"/>
        <v xml:space="preserve"> </v>
      </c>
      <c r="DP268" s="135">
        <f t="shared" si="1470"/>
        <v>0</v>
      </c>
      <c r="DQ268" s="20">
        <f t="shared" si="1396"/>
        <v>0</v>
      </c>
      <c r="DR268" s="21">
        <f t="shared" si="1471"/>
        <v>0</v>
      </c>
      <c r="DS268" s="131">
        <f t="shared" si="1397"/>
        <v>1</v>
      </c>
      <c r="DT268" s="20">
        <f t="shared" si="1472"/>
        <v>0</v>
      </c>
      <c r="DU268" s="132"/>
      <c r="DV268" s="20">
        <f t="shared" si="1473"/>
        <v>0</v>
      </c>
      <c r="DW268" s="133"/>
      <c r="DX268" s="131">
        <f t="shared" si="1474"/>
        <v>1</v>
      </c>
      <c r="DY268" s="20">
        <f t="shared" si="1475"/>
        <v>0</v>
      </c>
      <c r="DZ268" s="132"/>
      <c r="EA268" s="134">
        <f t="shared" si="1476"/>
        <v>0</v>
      </c>
      <c r="EB268" s="80">
        <f t="shared" si="1477"/>
        <v>0</v>
      </c>
      <c r="EC268" s="249" t="str">
        <f t="shared" si="1478"/>
        <v xml:space="preserve"> </v>
      </c>
      <c r="ED268" s="135">
        <f t="shared" si="1479"/>
        <v>0</v>
      </c>
      <c r="EE268" s="20">
        <f t="shared" si="1398"/>
        <v>0</v>
      </c>
      <c r="EF268" s="21">
        <f t="shared" si="1480"/>
        <v>0</v>
      </c>
      <c r="EG268" s="131">
        <f t="shared" si="1399"/>
        <v>1</v>
      </c>
      <c r="EH268" s="20">
        <f t="shared" si="1481"/>
        <v>0</v>
      </c>
      <c r="EI268" s="132"/>
      <c r="EJ268" s="20">
        <f t="shared" si="1482"/>
        <v>0</v>
      </c>
      <c r="EK268" s="133"/>
      <c r="EL268" s="131">
        <f t="shared" si="1483"/>
        <v>1</v>
      </c>
      <c r="EM268" s="20">
        <f t="shared" si="1484"/>
        <v>0</v>
      </c>
      <c r="EN268" s="132"/>
      <c r="EO268" s="134">
        <f t="shared" si="1485"/>
        <v>0</v>
      </c>
      <c r="EP268" s="80">
        <f t="shared" si="1486"/>
        <v>0</v>
      </c>
      <c r="EQ268" s="249" t="str">
        <f t="shared" si="1487"/>
        <v xml:space="preserve"> </v>
      </c>
      <c r="ER268" s="135">
        <f t="shared" si="1488"/>
        <v>0</v>
      </c>
      <c r="ES268" s="20">
        <f t="shared" si="1400"/>
        <v>0</v>
      </c>
      <c r="ET268" s="21">
        <f t="shared" si="1489"/>
        <v>0</v>
      </c>
      <c r="EU268" s="131">
        <f t="shared" si="1401"/>
        <v>1</v>
      </c>
      <c r="EV268" s="20">
        <f t="shared" si="1490"/>
        <v>0</v>
      </c>
      <c r="EW268" s="132"/>
      <c r="EX268" s="20">
        <f t="shared" si="1491"/>
        <v>0</v>
      </c>
      <c r="EY268" s="133"/>
      <c r="EZ268" s="131">
        <f t="shared" si="1492"/>
        <v>1</v>
      </c>
      <c r="FA268" s="20">
        <f t="shared" si="1493"/>
        <v>0</v>
      </c>
      <c r="FB268" s="132"/>
      <c r="FC268" s="134">
        <f t="shared" si="1494"/>
        <v>0</v>
      </c>
      <c r="FD268" s="80">
        <f t="shared" si="1495"/>
        <v>0</v>
      </c>
      <c r="FE268" s="249" t="str">
        <f t="shared" si="1496"/>
        <v xml:space="preserve"> </v>
      </c>
      <c r="FO268" s="129" t="str">
        <f t="shared" si="1380"/>
        <v>C/V</v>
      </c>
    </row>
    <row r="269" spans="2:171" x14ac:dyDescent="0.25">
      <c r="B269" s="130" t="s">
        <v>404</v>
      </c>
      <c r="C269" s="121"/>
      <c r="D269" s="257"/>
      <c r="E269" s="416" t="str">
        <f>'Pályáztatási szakasz'!E270:F270</f>
        <v>Költségelem megnevezés…</v>
      </c>
      <c r="F269" s="416"/>
      <c r="G269" s="250">
        <f>'Pályáztatási szakasz'!G270</f>
        <v>0</v>
      </c>
      <c r="H269" s="251">
        <f>'Pályáztatási szakasz'!AT270</f>
        <v>0</v>
      </c>
      <c r="I269" s="20">
        <f>'Pályáztatási szakasz'!AW270</f>
        <v>0</v>
      </c>
      <c r="J269" s="67">
        <f t="shared" si="1381"/>
        <v>0</v>
      </c>
      <c r="K269" s="131">
        <f>'Pályáztatási szakasz'!AY270</f>
        <v>1</v>
      </c>
      <c r="L269" s="20">
        <f t="shared" si="1402"/>
        <v>0</v>
      </c>
      <c r="M269" s="132"/>
      <c r="N269" s="20">
        <f t="shared" si="1403"/>
        <v>0</v>
      </c>
      <c r="O269" s="133"/>
      <c r="P269" s="131">
        <f>'Pályáztatási szakasz'!BD270</f>
        <v>1</v>
      </c>
      <c r="Q269" s="20">
        <f t="shared" si="1404"/>
        <v>0</v>
      </c>
      <c r="R269" s="132"/>
      <c r="S269" s="184">
        <f t="shared" si="1405"/>
        <v>0</v>
      </c>
      <c r="T269" s="40">
        <f>'Pályáztatási szakasz'!W270</f>
        <v>0</v>
      </c>
      <c r="U269" s="249" t="str">
        <f t="shared" si="1406"/>
        <v xml:space="preserve"> </v>
      </c>
      <c r="V269" s="135">
        <f t="shared" si="1407"/>
        <v>0</v>
      </c>
      <c r="W269" s="20">
        <f t="shared" si="1382"/>
        <v>0</v>
      </c>
      <c r="X269" s="21">
        <f t="shared" si="1408"/>
        <v>0</v>
      </c>
      <c r="Y269" s="131">
        <f t="shared" si="1383"/>
        <v>1</v>
      </c>
      <c r="Z269" s="20">
        <f t="shared" si="1409"/>
        <v>0</v>
      </c>
      <c r="AA269" s="132"/>
      <c r="AB269" s="20">
        <f t="shared" si="1410"/>
        <v>0</v>
      </c>
      <c r="AC269" s="133"/>
      <c r="AD269" s="131">
        <f t="shared" si="1411"/>
        <v>1</v>
      </c>
      <c r="AE269" s="20">
        <f t="shared" si="1412"/>
        <v>0</v>
      </c>
      <c r="AF269" s="132"/>
      <c r="AG269" s="134">
        <f t="shared" si="1413"/>
        <v>0</v>
      </c>
      <c r="AH269" s="80">
        <f t="shared" si="1414"/>
        <v>0</v>
      </c>
      <c r="AI269" s="249" t="str">
        <f t="shared" si="1415"/>
        <v xml:space="preserve"> </v>
      </c>
      <c r="AJ269" s="135">
        <f t="shared" si="1416"/>
        <v>0</v>
      </c>
      <c r="AK269" s="20">
        <f t="shared" si="1384"/>
        <v>0</v>
      </c>
      <c r="AL269" s="21">
        <f t="shared" si="1417"/>
        <v>0</v>
      </c>
      <c r="AM269" s="131">
        <f t="shared" si="1385"/>
        <v>1</v>
      </c>
      <c r="AN269" s="20">
        <f t="shared" si="1418"/>
        <v>0</v>
      </c>
      <c r="AO269" s="132"/>
      <c r="AP269" s="20">
        <f t="shared" si="1419"/>
        <v>0</v>
      </c>
      <c r="AQ269" s="133"/>
      <c r="AR269" s="131">
        <f t="shared" si="1420"/>
        <v>1</v>
      </c>
      <c r="AS269" s="20">
        <f t="shared" si="1421"/>
        <v>0</v>
      </c>
      <c r="AT269" s="132"/>
      <c r="AU269" s="134">
        <f t="shared" si="1422"/>
        <v>0</v>
      </c>
      <c r="AV269" s="80">
        <f t="shared" si="1423"/>
        <v>0</v>
      </c>
      <c r="AW269" s="249" t="str">
        <f t="shared" si="1424"/>
        <v xml:space="preserve"> </v>
      </c>
      <c r="AX269" s="135">
        <f t="shared" si="1425"/>
        <v>0</v>
      </c>
      <c r="AY269" s="20">
        <f t="shared" si="1386"/>
        <v>0</v>
      </c>
      <c r="AZ269" s="21">
        <f t="shared" si="1426"/>
        <v>0</v>
      </c>
      <c r="BA269" s="131">
        <f t="shared" si="1387"/>
        <v>1</v>
      </c>
      <c r="BB269" s="20">
        <f t="shared" si="1427"/>
        <v>0</v>
      </c>
      <c r="BC269" s="132"/>
      <c r="BD269" s="20">
        <f t="shared" si="1428"/>
        <v>0</v>
      </c>
      <c r="BE269" s="133"/>
      <c r="BF269" s="131">
        <f t="shared" si="1429"/>
        <v>1</v>
      </c>
      <c r="BG269" s="20">
        <f t="shared" si="1430"/>
        <v>0</v>
      </c>
      <c r="BH269" s="132"/>
      <c r="BI269" s="134">
        <f t="shared" si="1431"/>
        <v>0</v>
      </c>
      <c r="BJ269" s="80">
        <f t="shared" si="1432"/>
        <v>0</v>
      </c>
      <c r="BK269" s="249" t="str">
        <f t="shared" si="1433"/>
        <v xml:space="preserve"> </v>
      </c>
      <c r="BL269" s="135">
        <f t="shared" si="1434"/>
        <v>0</v>
      </c>
      <c r="BM269" s="20">
        <f t="shared" si="1388"/>
        <v>0</v>
      </c>
      <c r="BN269" s="21">
        <f t="shared" si="1435"/>
        <v>0</v>
      </c>
      <c r="BO269" s="131">
        <f t="shared" si="1389"/>
        <v>1</v>
      </c>
      <c r="BP269" s="20">
        <f t="shared" si="1436"/>
        <v>0</v>
      </c>
      <c r="BQ269" s="132"/>
      <c r="BR269" s="20">
        <f t="shared" si="1437"/>
        <v>0</v>
      </c>
      <c r="BS269" s="133"/>
      <c r="BT269" s="131">
        <f t="shared" si="1438"/>
        <v>1</v>
      </c>
      <c r="BU269" s="20">
        <f t="shared" si="1439"/>
        <v>0</v>
      </c>
      <c r="BV269" s="132"/>
      <c r="BW269" s="134">
        <f t="shared" si="1440"/>
        <v>0</v>
      </c>
      <c r="BX269" s="80">
        <f t="shared" si="1441"/>
        <v>0</v>
      </c>
      <c r="BY269" s="249" t="str">
        <f t="shared" si="1442"/>
        <v xml:space="preserve"> </v>
      </c>
      <c r="BZ269" s="135">
        <f t="shared" si="1443"/>
        <v>0</v>
      </c>
      <c r="CA269" s="20">
        <f t="shared" si="1390"/>
        <v>0</v>
      </c>
      <c r="CB269" s="21">
        <f t="shared" si="1444"/>
        <v>0</v>
      </c>
      <c r="CC269" s="131">
        <f t="shared" si="1391"/>
        <v>1</v>
      </c>
      <c r="CD269" s="20">
        <f t="shared" si="1445"/>
        <v>0</v>
      </c>
      <c r="CE269" s="132"/>
      <c r="CF269" s="20">
        <f t="shared" si="1446"/>
        <v>0</v>
      </c>
      <c r="CG269" s="133"/>
      <c r="CH269" s="131">
        <f t="shared" si="1447"/>
        <v>1</v>
      </c>
      <c r="CI269" s="20">
        <f t="shared" si="1448"/>
        <v>0</v>
      </c>
      <c r="CJ269" s="132"/>
      <c r="CK269" s="134">
        <f t="shared" si="1449"/>
        <v>0</v>
      </c>
      <c r="CL269" s="80">
        <f t="shared" si="1450"/>
        <v>0</v>
      </c>
      <c r="CM269" s="249" t="str">
        <f t="shared" si="1451"/>
        <v xml:space="preserve"> </v>
      </c>
      <c r="CN269" s="135">
        <f t="shared" si="1452"/>
        <v>0</v>
      </c>
      <c r="CO269" s="20">
        <f t="shared" si="1392"/>
        <v>0</v>
      </c>
      <c r="CP269" s="21">
        <f t="shared" si="1453"/>
        <v>0</v>
      </c>
      <c r="CQ269" s="131">
        <f t="shared" si="1393"/>
        <v>1</v>
      </c>
      <c r="CR269" s="20">
        <f t="shared" si="1454"/>
        <v>0</v>
      </c>
      <c r="CS269" s="132"/>
      <c r="CT269" s="20">
        <f t="shared" si="1455"/>
        <v>0</v>
      </c>
      <c r="CU269" s="133"/>
      <c r="CV269" s="131">
        <f t="shared" si="1456"/>
        <v>1</v>
      </c>
      <c r="CW269" s="20">
        <f t="shared" si="1457"/>
        <v>0</v>
      </c>
      <c r="CX269" s="132"/>
      <c r="CY269" s="134">
        <f t="shared" si="1458"/>
        <v>0</v>
      </c>
      <c r="CZ269" s="80">
        <f t="shared" si="1459"/>
        <v>0</v>
      </c>
      <c r="DA269" s="249" t="str">
        <f t="shared" si="1460"/>
        <v xml:space="preserve"> </v>
      </c>
      <c r="DB269" s="135">
        <f t="shared" si="1461"/>
        <v>0</v>
      </c>
      <c r="DC269" s="20">
        <f t="shared" si="1394"/>
        <v>0</v>
      </c>
      <c r="DD269" s="21">
        <f t="shared" si="1462"/>
        <v>0</v>
      </c>
      <c r="DE269" s="131">
        <f t="shared" si="1395"/>
        <v>1</v>
      </c>
      <c r="DF269" s="20">
        <f t="shared" si="1463"/>
        <v>0</v>
      </c>
      <c r="DG269" s="132"/>
      <c r="DH269" s="20">
        <f t="shared" si="1464"/>
        <v>0</v>
      </c>
      <c r="DI269" s="133"/>
      <c r="DJ269" s="131">
        <f t="shared" si="1465"/>
        <v>1</v>
      </c>
      <c r="DK269" s="20">
        <f t="shared" si="1466"/>
        <v>0</v>
      </c>
      <c r="DL269" s="132"/>
      <c r="DM269" s="134">
        <f t="shared" si="1467"/>
        <v>0</v>
      </c>
      <c r="DN269" s="80">
        <f t="shared" si="1468"/>
        <v>0</v>
      </c>
      <c r="DO269" s="249" t="str">
        <f t="shared" si="1469"/>
        <v xml:space="preserve"> </v>
      </c>
      <c r="DP269" s="135">
        <f t="shared" si="1470"/>
        <v>0</v>
      </c>
      <c r="DQ269" s="20">
        <f t="shared" si="1396"/>
        <v>0</v>
      </c>
      <c r="DR269" s="21">
        <f t="shared" si="1471"/>
        <v>0</v>
      </c>
      <c r="DS269" s="131">
        <f t="shared" si="1397"/>
        <v>1</v>
      </c>
      <c r="DT269" s="20">
        <f t="shared" si="1472"/>
        <v>0</v>
      </c>
      <c r="DU269" s="132"/>
      <c r="DV269" s="20">
        <f t="shared" si="1473"/>
        <v>0</v>
      </c>
      <c r="DW269" s="133"/>
      <c r="DX269" s="131">
        <f t="shared" si="1474"/>
        <v>1</v>
      </c>
      <c r="DY269" s="20">
        <f t="shared" si="1475"/>
        <v>0</v>
      </c>
      <c r="DZ269" s="132"/>
      <c r="EA269" s="134">
        <f t="shared" si="1476"/>
        <v>0</v>
      </c>
      <c r="EB269" s="80">
        <f t="shared" si="1477"/>
        <v>0</v>
      </c>
      <c r="EC269" s="249" t="str">
        <f t="shared" si="1478"/>
        <v xml:space="preserve"> </v>
      </c>
      <c r="ED269" s="135">
        <f t="shared" si="1479"/>
        <v>0</v>
      </c>
      <c r="EE269" s="20">
        <f t="shared" si="1398"/>
        <v>0</v>
      </c>
      <c r="EF269" s="21">
        <f t="shared" si="1480"/>
        <v>0</v>
      </c>
      <c r="EG269" s="131">
        <f t="shared" si="1399"/>
        <v>1</v>
      </c>
      <c r="EH269" s="20">
        <f t="shared" si="1481"/>
        <v>0</v>
      </c>
      <c r="EI269" s="132"/>
      <c r="EJ269" s="20">
        <f t="shared" si="1482"/>
        <v>0</v>
      </c>
      <c r="EK269" s="133"/>
      <c r="EL269" s="131">
        <f t="shared" si="1483"/>
        <v>1</v>
      </c>
      <c r="EM269" s="20">
        <f t="shared" si="1484"/>
        <v>0</v>
      </c>
      <c r="EN269" s="132"/>
      <c r="EO269" s="134">
        <f t="shared" si="1485"/>
        <v>0</v>
      </c>
      <c r="EP269" s="80">
        <f t="shared" si="1486"/>
        <v>0</v>
      </c>
      <c r="EQ269" s="249" t="str">
        <f t="shared" si="1487"/>
        <v xml:space="preserve"> </v>
      </c>
      <c r="ER269" s="135">
        <f t="shared" si="1488"/>
        <v>0</v>
      </c>
      <c r="ES269" s="20">
        <f t="shared" si="1400"/>
        <v>0</v>
      </c>
      <c r="ET269" s="21">
        <f t="shared" si="1489"/>
        <v>0</v>
      </c>
      <c r="EU269" s="131">
        <f t="shared" si="1401"/>
        <v>1</v>
      </c>
      <c r="EV269" s="20">
        <f t="shared" si="1490"/>
        <v>0</v>
      </c>
      <c r="EW269" s="132"/>
      <c r="EX269" s="20">
        <f t="shared" si="1491"/>
        <v>0</v>
      </c>
      <c r="EY269" s="133"/>
      <c r="EZ269" s="131">
        <f t="shared" si="1492"/>
        <v>1</v>
      </c>
      <c r="FA269" s="20">
        <f t="shared" si="1493"/>
        <v>0</v>
      </c>
      <c r="FB269" s="132"/>
      <c r="FC269" s="134">
        <f t="shared" si="1494"/>
        <v>0</v>
      </c>
      <c r="FD269" s="80">
        <f t="shared" si="1495"/>
        <v>0</v>
      </c>
      <c r="FE269" s="249" t="str">
        <f t="shared" si="1496"/>
        <v xml:space="preserve"> </v>
      </c>
      <c r="FO269" s="129" t="str">
        <f t="shared" si="1380"/>
        <v>C/V</v>
      </c>
    </row>
    <row r="270" spans="2:171" x14ac:dyDescent="0.25">
      <c r="B270" s="130" t="s">
        <v>405</v>
      </c>
      <c r="C270" s="121"/>
      <c r="D270" s="257"/>
      <c r="E270" s="416" t="str">
        <f>'Pályáztatási szakasz'!E271:F271</f>
        <v>Költségelem megnevezés…</v>
      </c>
      <c r="F270" s="416"/>
      <c r="G270" s="250">
        <f>'Pályáztatási szakasz'!G271</f>
        <v>0</v>
      </c>
      <c r="H270" s="251">
        <f>'Pályáztatási szakasz'!AT271</f>
        <v>0</v>
      </c>
      <c r="I270" s="20">
        <f>'Pályáztatási szakasz'!AW271</f>
        <v>0</v>
      </c>
      <c r="J270" s="67">
        <f t="shared" si="1381"/>
        <v>0</v>
      </c>
      <c r="K270" s="131">
        <f>'Pályáztatási szakasz'!AY271</f>
        <v>1</v>
      </c>
      <c r="L270" s="20">
        <f t="shared" si="1402"/>
        <v>0</v>
      </c>
      <c r="M270" s="132"/>
      <c r="N270" s="20">
        <f t="shared" si="1403"/>
        <v>0</v>
      </c>
      <c r="O270" s="133"/>
      <c r="P270" s="131">
        <f>'Pályáztatási szakasz'!BD271</f>
        <v>1</v>
      </c>
      <c r="Q270" s="20">
        <f t="shared" si="1404"/>
        <v>0</v>
      </c>
      <c r="R270" s="132"/>
      <c r="S270" s="184">
        <f t="shared" si="1405"/>
        <v>0</v>
      </c>
      <c r="T270" s="40">
        <f>'Pályáztatási szakasz'!W271</f>
        <v>0</v>
      </c>
      <c r="U270" s="249" t="str">
        <f t="shared" si="1406"/>
        <v xml:space="preserve"> </v>
      </c>
      <c r="V270" s="135">
        <f t="shared" si="1407"/>
        <v>0</v>
      </c>
      <c r="W270" s="20">
        <f t="shared" si="1382"/>
        <v>0</v>
      </c>
      <c r="X270" s="21">
        <f t="shared" si="1408"/>
        <v>0</v>
      </c>
      <c r="Y270" s="131">
        <f t="shared" si="1383"/>
        <v>1</v>
      </c>
      <c r="Z270" s="20">
        <f t="shared" si="1409"/>
        <v>0</v>
      </c>
      <c r="AA270" s="132"/>
      <c r="AB270" s="20">
        <f t="shared" si="1410"/>
        <v>0</v>
      </c>
      <c r="AC270" s="133"/>
      <c r="AD270" s="131">
        <f t="shared" si="1411"/>
        <v>1</v>
      </c>
      <c r="AE270" s="20">
        <f t="shared" si="1412"/>
        <v>0</v>
      </c>
      <c r="AF270" s="132"/>
      <c r="AG270" s="134">
        <f t="shared" si="1413"/>
        <v>0</v>
      </c>
      <c r="AH270" s="80">
        <f t="shared" si="1414"/>
        <v>0</v>
      </c>
      <c r="AI270" s="249" t="str">
        <f t="shared" si="1415"/>
        <v xml:space="preserve"> </v>
      </c>
      <c r="AJ270" s="135">
        <f t="shared" si="1416"/>
        <v>0</v>
      </c>
      <c r="AK270" s="20">
        <f t="shared" si="1384"/>
        <v>0</v>
      </c>
      <c r="AL270" s="21">
        <f t="shared" si="1417"/>
        <v>0</v>
      </c>
      <c r="AM270" s="131">
        <f t="shared" si="1385"/>
        <v>1</v>
      </c>
      <c r="AN270" s="20">
        <f t="shared" si="1418"/>
        <v>0</v>
      </c>
      <c r="AO270" s="132"/>
      <c r="AP270" s="20">
        <f t="shared" si="1419"/>
        <v>0</v>
      </c>
      <c r="AQ270" s="133"/>
      <c r="AR270" s="131">
        <f t="shared" si="1420"/>
        <v>1</v>
      </c>
      <c r="AS270" s="20">
        <f t="shared" si="1421"/>
        <v>0</v>
      </c>
      <c r="AT270" s="132"/>
      <c r="AU270" s="134">
        <f t="shared" si="1422"/>
        <v>0</v>
      </c>
      <c r="AV270" s="80">
        <f t="shared" si="1423"/>
        <v>0</v>
      </c>
      <c r="AW270" s="249" t="str">
        <f t="shared" si="1424"/>
        <v xml:space="preserve"> </v>
      </c>
      <c r="AX270" s="135">
        <f t="shared" si="1425"/>
        <v>0</v>
      </c>
      <c r="AY270" s="20">
        <f t="shared" si="1386"/>
        <v>0</v>
      </c>
      <c r="AZ270" s="21">
        <f t="shared" si="1426"/>
        <v>0</v>
      </c>
      <c r="BA270" s="131">
        <f t="shared" si="1387"/>
        <v>1</v>
      </c>
      <c r="BB270" s="20">
        <f t="shared" si="1427"/>
        <v>0</v>
      </c>
      <c r="BC270" s="132"/>
      <c r="BD270" s="20">
        <f t="shared" si="1428"/>
        <v>0</v>
      </c>
      <c r="BE270" s="133"/>
      <c r="BF270" s="131">
        <f t="shared" si="1429"/>
        <v>1</v>
      </c>
      <c r="BG270" s="20">
        <f t="shared" si="1430"/>
        <v>0</v>
      </c>
      <c r="BH270" s="132"/>
      <c r="BI270" s="134">
        <f t="shared" si="1431"/>
        <v>0</v>
      </c>
      <c r="BJ270" s="80">
        <f t="shared" si="1432"/>
        <v>0</v>
      </c>
      <c r="BK270" s="249" t="str">
        <f t="shared" si="1433"/>
        <v xml:space="preserve"> </v>
      </c>
      <c r="BL270" s="135">
        <f t="shared" si="1434"/>
        <v>0</v>
      </c>
      <c r="BM270" s="20">
        <f t="shared" si="1388"/>
        <v>0</v>
      </c>
      <c r="BN270" s="21">
        <f t="shared" si="1435"/>
        <v>0</v>
      </c>
      <c r="BO270" s="131">
        <f t="shared" si="1389"/>
        <v>1</v>
      </c>
      <c r="BP270" s="20">
        <f t="shared" si="1436"/>
        <v>0</v>
      </c>
      <c r="BQ270" s="132"/>
      <c r="BR270" s="20">
        <f t="shared" si="1437"/>
        <v>0</v>
      </c>
      <c r="BS270" s="133"/>
      <c r="BT270" s="131">
        <f t="shared" si="1438"/>
        <v>1</v>
      </c>
      <c r="BU270" s="20">
        <f t="shared" si="1439"/>
        <v>0</v>
      </c>
      <c r="BV270" s="132"/>
      <c r="BW270" s="134">
        <f t="shared" si="1440"/>
        <v>0</v>
      </c>
      <c r="BX270" s="80">
        <f t="shared" si="1441"/>
        <v>0</v>
      </c>
      <c r="BY270" s="249" t="str">
        <f t="shared" si="1442"/>
        <v xml:space="preserve"> </v>
      </c>
      <c r="BZ270" s="135">
        <f t="shared" si="1443"/>
        <v>0</v>
      </c>
      <c r="CA270" s="20">
        <f t="shared" si="1390"/>
        <v>0</v>
      </c>
      <c r="CB270" s="21">
        <f t="shared" si="1444"/>
        <v>0</v>
      </c>
      <c r="CC270" s="131">
        <f t="shared" si="1391"/>
        <v>1</v>
      </c>
      <c r="CD270" s="20">
        <f t="shared" si="1445"/>
        <v>0</v>
      </c>
      <c r="CE270" s="132"/>
      <c r="CF270" s="20">
        <f t="shared" si="1446"/>
        <v>0</v>
      </c>
      <c r="CG270" s="133"/>
      <c r="CH270" s="131">
        <f t="shared" si="1447"/>
        <v>1</v>
      </c>
      <c r="CI270" s="20">
        <f t="shared" si="1448"/>
        <v>0</v>
      </c>
      <c r="CJ270" s="132"/>
      <c r="CK270" s="134">
        <f t="shared" si="1449"/>
        <v>0</v>
      </c>
      <c r="CL270" s="80">
        <f t="shared" si="1450"/>
        <v>0</v>
      </c>
      <c r="CM270" s="249" t="str">
        <f t="shared" si="1451"/>
        <v xml:space="preserve"> </v>
      </c>
      <c r="CN270" s="135">
        <f t="shared" si="1452"/>
        <v>0</v>
      </c>
      <c r="CO270" s="20">
        <f t="shared" si="1392"/>
        <v>0</v>
      </c>
      <c r="CP270" s="21">
        <f t="shared" si="1453"/>
        <v>0</v>
      </c>
      <c r="CQ270" s="131">
        <f t="shared" si="1393"/>
        <v>1</v>
      </c>
      <c r="CR270" s="20">
        <f t="shared" si="1454"/>
        <v>0</v>
      </c>
      <c r="CS270" s="132"/>
      <c r="CT270" s="20">
        <f t="shared" si="1455"/>
        <v>0</v>
      </c>
      <c r="CU270" s="133"/>
      <c r="CV270" s="131">
        <f t="shared" si="1456"/>
        <v>1</v>
      </c>
      <c r="CW270" s="20">
        <f t="shared" si="1457"/>
        <v>0</v>
      </c>
      <c r="CX270" s="132"/>
      <c r="CY270" s="134">
        <f t="shared" si="1458"/>
        <v>0</v>
      </c>
      <c r="CZ270" s="80">
        <f t="shared" si="1459"/>
        <v>0</v>
      </c>
      <c r="DA270" s="249" t="str">
        <f t="shared" si="1460"/>
        <v xml:space="preserve"> </v>
      </c>
      <c r="DB270" s="135">
        <f t="shared" si="1461"/>
        <v>0</v>
      </c>
      <c r="DC270" s="20">
        <f t="shared" si="1394"/>
        <v>0</v>
      </c>
      <c r="DD270" s="21">
        <f t="shared" si="1462"/>
        <v>0</v>
      </c>
      <c r="DE270" s="131">
        <f t="shared" si="1395"/>
        <v>1</v>
      </c>
      <c r="DF270" s="20">
        <f t="shared" si="1463"/>
        <v>0</v>
      </c>
      <c r="DG270" s="132"/>
      <c r="DH270" s="20">
        <f t="shared" si="1464"/>
        <v>0</v>
      </c>
      <c r="DI270" s="133"/>
      <c r="DJ270" s="131">
        <f t="shared" si="1465"/>
        <v>1</v>
      </c>
      <c r="DK270" s="20">
        <f t="shared" si="1466"/>
        <v>0</v>
      </c>
      <c r="DL270" s="132"/>
      <c r="DM270" s="134">
        <f t="shared" si="1467"/>
        <v>0</v>
      </c>
      <c r="DN270" s="80">
        <f t="shared" si="1468"/>
        <v>0</v>
      </c>
      <c r="DO270" s="249" t="str">
        <f t="shared" si="1469"/>
        <v xml:space="preserve"> </v>
      </c>
      <c r="DP270" s="135">
        <f t="shared" si="1470"/>
        <v>0</v>
      </c>
      <c r="DQ270" s="20">
        <f t="shared" si="1396"/>
        <v>0</v>
      </c>
      <c r="DR270" s="21">
        <f t="shared" si="1471"/>
        <v>0</v>
      </c>
      <c r="DS270" s="131">
        <f t="shared" si="1397"/>
        <v>1</v>
      </c>
      <c r="DT270" s="20">
        <f t="shared" si="1472"/>
        <v>0</v>
      </c>
      <c r="DU270" s="132"/>
      <c r="DV270" s="20">
        <f t="shared" si="1473"/>
        <v>0</v>
      </c>
      <c r="DW270" s="133"/>
      <c r="DX270" s="131">
        <f t="shared" si="1474"/>
        <v>1</v>
      </c>
      <c r="DY270" s="20">
        <f t="shared" si="1475"/>
        <v>0</v>
      </c>
      <c r="DZ270" s="132"/>
      <c r="EA270" s="134">
        <f t="shared" si="1476"/>
        <v>0</v>
      </c>
      <c r="EB270" s="80">
        <f t="shared" si="1477"/>
        <v>0</v>
      </c>
      <c r="EC270" s="249" t="str">
        <f t="shared" si="1478"/>
        <v xml:space="preserve"> </v>
      </c>
      <c r="ED270" s="135">
        <f t="shared" si="1479"/>
        <v>0</v>
      </c>
      <c r="EE270" s="20">
        <f t="shared" si="1398"/>
        <v>0</v>
      </c>
      <c r="EF270" s="21">
        <f t="shared" si="1480"/>
        <v>0</v>
      </c>
      <c r="EG270" s="131">
        <f t="shared" si="1399"/>
        <v>1</v>
      </c>
      <c r="EH270" s="20">
        <f t="shared" si="1481"/>
        <v>0</v>
      </c>
      <c r="EI270" s="132"/>
      <c r="EJ270" s="20">
        <f t="shared" si="1482"/>
        <v>0</v>
      </c>
      <c r="EK270" s="133"/>
      <c r="EL270" s="131">
        <f t="shared" si="1483"/>
        <v>1</v>
      </c>
      <c r="EM270" s="20">
        <f t="shared" si="1484"/>
        <v>0</v>
      </c>
      <c r="EN270" s="132"/>
      <c r="EO270" s="134">
        <f t="shared" si="1485"/>
        <v>0</v>
      </c>
      <c r="EP270" s="80">
        <f t="shared" si="1486"/>
        <v>0</v>
      </c>
      <c r="EQ270" s="249" t="str">
        <f t="shared" si="1487"/>
        <v xml:space="preserve"> </v>
      </c>
      <c r="ER270" s="135">
        <f t="shared" si="1488"/>
        <v>0</v>
      </c>
      <c r="ES270" s="20">
        <f t="shared" si="1400"/>
        <v>0</v>
      </c>
      <c r="ET270" s="21">
        <f t="shared" si="1489"/>
        <v>0</v>
      </c>
      <c r="EU270" s="131">
        <f t="shared" si="1401"/>
        <v>1</v>
      </c>
      <c r="EV270" s="20">
        <f t="shared" si="1490"/>
        <v>0</v>
      </c>
      <c r="EW270" s="132"/>
      <c r="EX270" s="20">
        <f t="shared" si="1491"/>
        <v>0</v>
      </c>
      <c r="EY270" s="133"/>
      <c r="EZ270" s="131">
        <f t="shared" si="1492"/>
        <v>1</v>
      </c>
      <c r="FA270" s="20">
        <f t="shared" si="1493"/>
        <v>0</v>
      </c>
      <c r="FB270" s="132"/>
      <c r="FC270" s="134">
        <f t="shared" si="1494"/>
        <v>0</v>
      </c>
      <c r="FD270" s="80">
        <f t="shared" si="1495"/>
        <v>0</v>
      </c>
      <c r="FE270" s="249" t="str">
        <f t="shared" si="1496"/>
        <v xml:space="preserve"> </v>
      </c>
      <c r="FO270" s="129" t="str">
        <f t="shared" si="1380"/>
        <v>C/V</v>
      </c>
    </row>
    <row r="271" spans="2:171" x14ac:dyDescent="0.25">
      <c r="B271" s="130" t="s">
        <v>406</v>
      </c>
      <c r="C271" s="121"/>
      <c r="D271" s="257"/>
      <c r="E271" s="416" t="str">
        <f>'Pályáztatási szakasz'!E272:F272</f>
        <v>Költségelem megnevezés…</v>
      </c>
      <c r="F271" s="416"/>
      <c r="G271" s="250">
        <f>'Pályáztatási szakasz'!G272</f>
        <v>0</v>
      </c>
      <c r="H271" s="251">
        <f>'Pályáztatási szakasz'!AT272</f>
        <v>0</v>
      </c>
      <c r="I271" s="20">
        <f>'Pályáztatási szakasz'!AW272</f>
        <v>0</v>
      </c>
      <c r="J271" s="67">
        <f t="shared" si="1381"/>
        <v>0</v>
      </c>
      <c r="K271" s="131">
        <f>'Pályáztatási szakasz'!AY272</f>
        <v>1</v>
      </c>
      <c r="L271" s="20">
        <f t="shared" si="1402"/>
        <v>0</v>
      </c>
      <c r="M271" s="132"/>
      <c r="N271" s="20">
        <f t="shared" si="1403"/>
        <v>0</v>
      </c>
      <c r="O271" s="133"/>
      <c r="P271" s="131">
        <f>'Pályáztatási szakasz'!BD272</f>
        <v>1</v>
      </c>
      <c r="Q271" s="20">
        <f t="shared" si="1404"/>
        <v>0</v>
      </c>
      <c r="R271" s="132"/>
      <c r="S271" s="184">
        <f t="shared" si="1405"/>
        <v>0</v>
      </c>
      <c r="T271" s="40">
        <f>'Pályáztatási szakasz'!W272</f>
        <v>0</v>
      </c>
      <c r="U271" s="249" t="str">
        <f t="shared" si="1406"/>
        <v xml:space="preserve"> </v>
      </c>
      <c r="V271" s="135">
        <f t="shared" si="1407"/>
        <v>0</v>
      </c>
      <c r="W271" s="20">
        <f t="shared" si="1382"/>
        <v>0</v>
      </c>
      <c r="X271" s="21">
        <f t="shared" si="1408"/>
        <v>0</v>
      </c>
      <c r="Y271" s="131">
        <f t="shared" si="1383"/>
        <v>1</v>
      </c>
      <c r="Z271" s="20">
        <f t="shared" si="1409"/>
        <v>0</v>
      </c>
      <c r="AA271" s="132"/>
      <c r="AB271" s="20">
        <f t="shared" si="1410"/>
        <v>0</v>
      </c>
      <c r="AC271" s="133"/>
      <c r="AD271" s="131">
        <f t="shared" si="1411"/>
        <v>1</v>
      </c>
      <c r="AE271" s="20">
        <f t="shared" si="1412"/>
        <v>0</v>
      </c>
      <c r="AF271" s="132"/>
      <c r="AG271" s="134">
        <f t="shared" si="1413"/>
        <v>0</v>
      </c>
      <c r="AH271" s="80">
        <f t="shared" si="1414"/>
        <v>0</v>
      </c>
      <c r="AI271" s="249" t="str">
        <f t="shared" si="1415"/>
        <v xml:space="preserve"> </v>
      </c>
      <c r="AJ271" s="135">
        <f t="shared" si="1416"/>
        <v>0</v>
      </c>
      <c r="AK271" s="20">
        <f t="shared" si="1384"/>
        <v>0</v>
      </c>
      <c r="AL271" s="21">
        <f t="shared" si="1417"/>
        <v>0</v>
      </c>
      <c r="AM271" s="131">
        <f t="shared" si="1385"/>
        <v>1</v>
      </c>
      <c r="AN271" s="20">
        <f t="shared" si="1418"/>
        <v>0</v>
      </c>
      <c r="AO271" s="132"/>
      <c r="AP271" s="20">
        <f t="shared" si="1419"/>
        <v>0</v>
      </c>
      <c r="AQ271" s="133"/>
      <c r="AR271" s="131">
        <f t="shared" si="1420"/>
        <v>1</v>
      </c>
      <c r="AS271" s="20">
        <f t="shared" si="1421"/>
        <v>0</v>
      </c>
      <c r="AT271" s="132"/>
      <c r="AU271" s="134">
        <f t="shared" si="1422"/>
        <v>0</v>
      </c>
      <c r="AV271" s="80">
        <f t="shared" si="1423"/>
        <v>0</v>
      </c>
      <c r="AW271" s="249" t="str">
        <f t="shared" si="1424"/>
        <v xml:space="preserve"> </v>
      </c>
      <c r="AX271" s="135">
        <f t="shared" si="1425"/>
        <v>0</v>
      </c>
      <c r="AY271" s="20">
        <f t="shared" si="1386"/>
        <v>0</v>
      </c>
      <c r="AZ271" s="21">
        <f t="shared" si="1426"/>
        <v>0</v>
      </c>
      <c r="BA271" s="131">
        <f t="shared" si="1387"/>
        <v>1</v>
      </c>
      <c r="BB271" s="20">
        <f t="shared" si="1427"/>
        <v>0</v>
      </c>
      <c r="BC271" s="132"/>
      <c r="BD271" s="20">
        <f t="shared" si="1428"/>
        <v>0</v>
      </c>
      <c r="BE271" s="133"/>
      <c r="BF271" s="131">
        <f t="shared" si="1429"/>
        <v>1</v>
      </c>
      <c r="BG271" s="20">
        <f t="shared" si="1430"/>
        <v>0</v>
      </c>
      <c r="BH271" s="132"/>
      <c r="BI271" s="134">
        <f t="shared" si="1431"/>
        <v>0</v>
      </c>
      <c r="BJ271" s="80">
        <f t="shared" si="1432"/>
        <v>0</v>
      </c>
      <c r="BK271" s="249" t="str">
        <f t="shared" si="1433"/>
        <v xml:space="preserve"> </v>
      </c>
      <c r="BL271" s="135">
        <f t="shared" si="1434"/>
        <v>0</v>
      </c>
      <c r="BM271" s="20">
        <f t="shared" si="1388"/>
        <v>0</v>
      </c>
      <c r="BN271" s="21">
        <f t="shared" si="1435"/>
        <v>0</v>
      </c>
      <c r="BO271" s="131">
        <f t="shared" si="1389"/>
        <v>1</v>
      </c>
      <c r="BP271" s="20">
        <f t="shared" si="1436"/>
        <v>0</v>
      </c>
      <c r="BQ271" s="132"/>
      <c r="BR271" s="20">
        <f t="shared" si="1437"/>
        <v>0</v>
      </c>
      <c r="BS271" s="133"/>
      <c r="BT271" s="131">
        <f t="shared" si="1438"/>
        <v>1</v>
      </c>
      <c r="BU271" s="20">
        <f t="shared" si="1439"/>
        <v>0</v>
      </c>
      <c r="BV271" s="132"/>
      <c r="BW271" s="134">
        <f t="shared" si="1440"/>
        <v>0</v>
      </c>
      <c r="BX271" s="80">
        <f t="shared" si="1441"/>
        <v>0</v>
      </c>
      <c r="BY271" s="249" t="str">
        <f t="shared" si="1442"/>
        <v xml:space="preserve"> </v>
      </c>
      <c r="BZ271" s="135">
        <f t="shared" si="1443"/>
        <v>0</v>
      </c>
      <c r="CA271" s="20">
        <f t="shared" si="1390"/>
        <v>0</v>
      </c>
      <c r="CB271" s="21">
        <f t="shared" si="1444"/>
        <v>0</v>
      </c>
      <c r="CC271" s="131">
        <f t="shared" si="1391"/>
        <v>1</v>
      </c>
      <c r="CD271" s="20">
        <f t="shared" si="1445"/>
        <v>0</v>
      </c>
      <c r="CE271" s="132"/>
      <c r="CF271" s="20">
        <f t="shared" si="1446"/>
        <v>0</v>
      </c>
      <c r="CG271" s="133"/>
      <c r="CH271" s="131">
        <f t="shared" si="1447"/>
        <v>1</v>
      </c>
      <c r="CI271" s="20">
        <f t="shared" si="1448"/>
        <v>0</v>
      </c>
      <c r="CJ271" s="132"/>
      <c r="CK271" s="134">
        <f t="shared" si="1449"/>
        <v>0</v>
      </c>
      <c r="CL271" s="80">
        <f t="shared" si="1450"/>
        <v>0</v>
      </c>
      <c r="CM271" s="249" t="str">
        <f t="shared" si="1451"/>
        <v xml:space="preserve"> </v>
      </c>
      <c r="CN271" s="135">
        <f t="shared" si="1452"/>
        <v>0</v>
      </c>
      <c r="CO271" s="20">
        <f t="shared" si="1392"/>
        <v>0</v>
      </c>
      <c r="CP271" s="21">
        <f t="shared" si="1453"/>
        <v>0</v>
      </c>
      <c r="CQ271" s="131">
        <f t="shared" si="1393"/>
        <v>1</v>
      </c>
      <c r="CR271" s="20">
        <f t="shared" si="1454"/>
        <v>0</v>
      </c>
      <c r="CS271" s="132"/>
      <c r="CT271" s="20">
        <f t="shared" si="1455"/>
        <v>0</v>
      </c>
      <c r="CU271" s="133"/>
      <c r="CV271" s="131">
        <f t="shared" si="1456"/>
        <v>1</v>
      </c>
      <c r="CW271" s="20">
        <f t="shared" si="1457"/>
        <v>0</v>
      </c>
      <c r="CX271" s="132"/>
      <c r="CY271" s="134">
        <f t="shared" si="1458"/>
        <v>0</v>
      </c>
      <c r="CZ271" s="80">
        <f t="shared" si="1459"/>
        <v>0</v>
      </c>
      <c r="DA271" s="249" t="str">
        <f t="shared" si="1460"/>
        <v xml:space="preserve"> </v>
      </c>
      <c r="DB271" s="135">
        <f t="shared" si="1461"/>
        <v>0</v>
      </c>
      <c r="DC271" s="20">
        <f t="shared" si="1394"/>
        <v>0</v>
      </c>
      <c r="DD271" s="21">
        <f t="shared" si="1462"/>
        <v>0</v>
      </c>
      <c r="DE271" s="131">
        <f t="shared" si="1395"/>
        <v>1</v>
      </c>
      <c r="DF271" s="20">
        <f t="shared" si="1463"/>
        <v>0</v>
      </c>
      <c r="DG271" s="132"/>
      <c r="DH271" s="20">
        <f t="shared" si="1464"/>
        <v>0</v>
      </c>
      <c r="DI271" s="133"/>
      <c r="DJ271" s="131">
        <f t="shared" si="1465"/>
        <v>1</v>
      </c>
      <c r="DK271" s="20">
        <f t="shared" si="1466"/>
        <v>0</v>
      </c>
      <c r="DL271" s="132"/>
      <c r="DM271" s="134">
        <f t="shared" si="1467"/>
        <v>0</v>
      </c>
      <c r="DN271" s="80">
        <f t="shared" si="1468"/>
        <v>0</v>
      </c>
      <c r="DO271" s="249" t="str">
        <f t="shared" si="1469"/>
        <v xml:space="preserve"> </v>
      </c>
      <c r="DP271" s="135">
        <f t="shared" si="1470"/>
        <v>0</v>
      </c>
      <c r="DQ271" s="20">
        <f t="shared" si="1396"/>
        <v>0</v>
      </c>
      <c r="DR271" s="21">
        <f t="shared" si="1471"/>
        <v>0</v>
      </c>
      <c r="DS271" s="131">
        <f t="shared" si="1397"/>
        <v>1</v>
      </c>
      <c r="DT271" s="20">
        <f t="shared" si="1472"/>
        <v>0</v>
      </c>
      <c r="DU271" s="132"/>
      <c r="DV271" s="20">
        <f t="shared" si="1473"/>
        <v>0</v>
      </c>
      <c r="DW271" s="133"/>
      <c r="DX271" s="131">
        <f t="shared" si="1474"/>
        <v>1</v>
      </c>
      <c r="DY271" s="20">
        <f t="shared" si="1475"/>
        <v>0</v>
      </c>
      <c r="DZ271" s="132"/>
      <c r="EA271" s="134">
        <f t="shared" si="1476"/>
        <v>0</v>
      </c>
      <c r="EB271" s="80">
        <f t="shared" si="1477"/>
        <v>0</v>
      </c>
      <c r="EC271" s="249" t="str">
        <f t="shared" si="1478"/>
        <v xml:space="preserve"> </v>
      </c>
      <c r="ED271" s="135">
        <f t="shared" si="1479"/>
        <v>0</v>
      </c>
      <c r="EE271" s="20">
        <f t="shared" si="1398"/>
        <v>0</v>
      </c>
      <c r="EF271" s="21">
        <f t="shared" si="1480"/>
        <v>0</v>
      </c>
      <c r="EG271" s="131">
        <f t="shared" si="1399"/>
        <v>1</v>
      </c>
      <c r="EH271" s="20">
        <f t="shared" si="1481"/>
        <v>0</v>
      </c>
      <c r="EI271" s="132"/>
      <c r="EJ271" s="20">
        <f t="shared" si="1482"/>
        <v>0</v>
      </c>
      <c r="EK271" s="133"/>
      <c r="EL271" s="131">
        <f t="shared" si="1483"/>
        <v>1</v>
      </c>
      <c r="EM271" s="20">
        <f t="shared" si="1484"/>
        <v>0</v>
      </c>
      <c r="EN271" s="132"/>
      <c r="EO271" s="134">
        <f t="shared" si="1485"/>
        <v>0</v>
      </c>
      <c r="EP271" s="80">
        <f t="shared" si="1486"/>
        <v>0</v>
      </c>
      <c r="EQ271" s="249" t="str">
        <f t="shared" si="1487"/>
        <v xml:space="preserve"> </v>
      </c>
      <c r="ER271" s="135">
        <f t="shared" si="1488"/>
        <v>0</v>
      </c>
      <c r="ES271" s="20">
        <f t="shared" si="1400"/>
        <v>0</v>
      </c>
      <c r="ET271" s="21">
        <f t="shared" si="1489"/>
        <v>0</v>
      </c>
      <c r="EU271" s="131">
        <f t="shared" si="1401"/>
        <v>1</v>
      </c>
      <c r="EV271" s="20">
        <f t="shared" si="1490"/>
        <v>0</v>
      </c>
      <c r="EW271" s="132"/>
      <c r="EX271" s="20">
        <f t="shared" si="1491"/>
        <v>0</v>
      </c>
      <c r="EY271" s="133"/>
      <c r="EZ271" s="131">
        <f t="shared" si="1492"/>
        <v>1</v>
      </c>
      <c r="FA271" s="20">
        <f t="shared" si="1493"/>
        <v>0</v>
      </c>
      <c r="FB271" s="132"/>
      <c r="FC271" s="134">
        <f t="shared" si="1494"/>
        <v>0</v>
      </c>
      <c r="FD271" s="80">
        <f t="shared" si="1495"/>
        <v>0</v>
      </c>
      <c r="FE271" s="249" t="str">
        <f t="shared" si="1496"/>
        <v xml:space="preserve"> </v>
      </c>
      <c r="FO271" s="129" t="str">
        <f t="shared" si="1380"/>
        <v>C/V</v>
      </c>
    </row>
    <row r="272" spans="2:171" x14ac:dyDescent="0.25">
      <c r="B272" s="130" t="s">
        <v>407</v>
      </c>
      <c r="C272" s="121"/>
      <c r="D272" s="257"/>
      <c r="E272" s="416" t="str">
        <f>'Pályáztatási szakasz'!E273:F273</f>
        <v>Költségelem megnevezés…</v>
      </c>
      <c r="F272" s="416"/>
      <c r="G272" s="250">
        <f>'Pályáztatási szakasz'!G273</f>
        <v>0</v>
      </c>
      <c r="H272" s="251">
        <f>'Pályáztatási szakasz'!AT273</f>
        <v>0</v>
      </c>
      <c r="I272" s="20">
        <f>'Pályáztatási szakasz'!AW273</f>
        <v>0</v>
      </c>
      <c r="J272" s="67">
        <f t="shared" si="1381"/>
        <v>0</v>
      </c>
      <c r="K272" s="131">
        <f>'Pályáztatási szakasz'!AY273</f>
        <v>1</v>
      </c>
      <c r="L272" s="20">
        <f t="shared" si="1402"/>
        <v>0</v>
      </c>
      <c r="M272" s="132"/>
      <c r="N272" s="20">
        <f t="shared" si="1403"/>
        <v>0</v>
      </c>
      <c r="O272" s="133"/>
      <c r="P272" s="131">
        <f>'Pályáztatási szakasz'!BD273</f>
        <v>1</v>
      </c>
      <c r="Q272" s="20">
        <f t="shared" si="1404"/>
        <v>0</v>
      </c>
      <c r="R272" s="132"/>
      <c r="S272" s="184">
        <f t="shared" si="1405"/>
        <v>0</v>
      </c>
      <c r="T272" s="40">
        <f>'Pályáztatási szakasz'!W273</f>
        <v>0</v>
      </c>
      <c r="U272" s="249" t="str">
        <f t="shared" si="1406"/>
        <v xml:space="preserve"> </v>
      </c>
      <c r="V272" s="135">
        <f t="shared" si="1407"/>
        <v>0</v>
      </c>
      <c r="W272" s="20">
        <f t="shared" si="1382"/>
        <v>0</v>
      </c>
      <c r="X272" s="21">
        <f t="shared" si="1408"/>
        <v>0</v>
      </c>
      <c r="Y272" s="131">
        <f t="shared" si="1383"/>
        <v>1</v>
      </c>
      <c r="Z272" s="20">
        <f t="shared" si="1409"/>
        <v>0</v>
      </c>
      <c r="AA272" s="132"/>
      <c r="AB272" s="20">
        <f t="shared" si="1410"/>
        <v>0</v>
      </c>
      <c r="AC272" s="133"/>
      <c r="AD272" s="131">
        <f t="shared" si="1411"/>
        <v>1</v>
      </c>
      <c r="AE272" s="20">
        <f t="shared" si="1412"/>
        <v>0</v>
      </c>
      <c r="AF272" s="132"/>
      <c r="AG272" s="134">
        <f t="shared" si="1413"/>
        <v>0</v>
      </c>
      <c r="AH272" s="80">
        <f t="shared" si="1414"/>
        <v>0</v>
      </c>
      <c r="AI272" s="249" t="str">
        <f t="shared" si="1415"/>
        <v xml:space="preserve"> </v>
      </c>
      <c r="AJ272" s="135">
        <f t="shared" si="1416"/>
        <v>0</v>
      </c>
      <c r="AK272" s="20">
        <f t="shared" si="1384"/>
        <v>0</v>
      </c>
      <c r="AL272" s="21">
        <f t="shared" si="1417"/>
        <v>0</v>
      </c>
      <c r="AM272" s="131">
        <f t="shared" si="1385"/>
        <v>1</v>
      </c>
      <c r="AN272" s="20">
        <f t="shared" si="1418"/>
        <v>0</v>
      </c>
      <c r="AO272" s="132"/>
      <c r="AP272" s="20">
        <f t="shared" si="1419"/>
        <v>0</v>
      </c>
      <c r="AQ272" s="133"/>
      <c r="AR272" s="131">
        <f t="shared" si="1420"/>
        <v>1</v>
      </c>
      <c r="AS272" s="20">
        <f t="shared" si="1421"/>
        <v>0</v>
      </c>
      <c r="AT272" s="132"/>
      <c r="AU272" s="134">
        <f t="shared" si="1422"/>
        <v>0</v>
      </c>
      <c r="AV272" s="80">
        <f t="shared" si="1423"/>
        <v>0</v>
      </c>
      <c r="AW272" s="249" t="str">
        <f t="shared" si="1424"/>
        <v xml:space="preserve"> </v>
      </c>
      <c r="AX272" s="135">
        <f t="shared" si="1425"/>
        <v>0</v>
      </c>
      <c r="AY272" s="20">
        <f t="shared" si="1386"/>
        <v>0</v>
      </c>
      <c r="AZ272" s="21">
        <f t="shared" si="1426"/>
        <v>0</v>
      </c>
      <c r="BA272" s="131">
        <f t="shared" si="1387"/>
        <v>1</v>
      </c>
      <c r="BB272" s="20">
        <f t="shared" si="1427"/>
        <v>0</v>
      </c>
      <c r="BC272" s="132"/>
      <c r="BD272" s="20">
        <f t="shared" si="1428"/>
        <v>0</v>
      </c>
      <c r="BE272" s="133"/>
      <c r="BF272" s="131">
        <f t="shared" si="1429"/>
        <v>1</v>
      </c>
      <c r="BG272" s="20">
        <f t="shared" si="1430"/>
        <v>0</v>
      </c>
      <c r="BH272" s="132"/>
      <c r="BI272" s="134">
        <f t="shared" si="1431"/>
        <v>0</v>
      </c>
      <c r="BJ272" s="80">
        <f t="shared" si="1432"/>
        <v>0</v>
      </c>
      <c r="BK272" s="249" t="str">
        <f t="shared" si="1433"/>
        <v xml:space="preserve"> </v>
      </c>
      <c r="BL272" s="135">
        <f t="shared" si="1434"/>
        <v>0</v>
      </c>
      <c r="BM272" s="20">
        <f t="shared" si="1388"/>
        <v>0</v>
      </c>
      <c r="BN272" s="21">
        <f t="shared" si="1435"/>
        <v>0</v>
      </c>
      <c r="BO272" s="131">
        <f t="shared" si="1389"/>
        <v>1</v>
      </c>
      <c r="BP272" s="20">
        <f t="shared" si="1436"/>
        <v>0</v>
      </c>
      <c r="BQ272" s="132"/>
      <c r="BR272" s="20">
        <f t="shared" si="1437"/>
        <v>0</v>
      </c>
      <c r="BS272" s="133"/>
      <c r="BT272" s="131">
        <f t="shared" si="1438"/>
        <v>1</v>
      </c>
      <c r="BU272" s="20">
        <f t="shared" si="1439"/>
        <v>0</v>
      </c>
      <c r="BV272" s="132"/>
      <c r="BW272" s="134">
        <f t="shared" si="1440"/>
        <v>0</v>
      </c>
      <c r="BX272" s="80">
        <f t="shared" si="1441"/>
        <v>0</v>
      </c>
      <c r="BY272" s="249" t="str">
        <f t="shared" si="1442"/>
        <v xml:space="preserve"> </v>
      </c>
      <c r="BZ272" s="135">
        <f t="shared" si="1443"/>
        <v>0</v>
      </c>
      <c r="CA272" s="20">
        <f t="shared" si="1390"/>
        <v>0</v>
      </c>
      <c r="CB272" s="21">
        <f t="shared" si="1444"/>
        <v>0</v>
      </c>
      <c r="CC272" s="131">
        <f t="shared" si="1391"/>
        <v>1</v>
      </c>
      <c r="CD272" s="20">
        <f t="shared" si="1445"/>
        <v>0</v>
      </c>
      <c r="CE272" s="132"/>
      <c r="CF272" s="20">
        <f t="shared" si="1446"/>
        <v>0</v>
      </c>
      <c r="CG272" s="133"/>
      <c r="CH272" s="131">
        <f t="shared" si="1447"/>
        <v>1</v>
      </c>
      <c r="CI272" s="20">
        <f t="shared" si="1448"/>
        <v>0</v>
      </c>
      <c r="CJ272" s="132"/>
      <c r="CK272" s="134">
        <f t="shared" si="1449"/>
        <v>0</v>
      </c>
      <c r="CL272" s="80">
        <f t="shared" si="1450"/>
        <v>0</v>
      </c>
      <c r="CM272" s="249" t="str">
        <f t="shared" si="1451"/>
        <v xml:space="preserve"> </v>
      </c>
      <c r="CN272" s="135">
        <f t="shared" si="1452"/>
        <v>0</v>
      </c>
      <c r="CO272" s="20">
        <f t="shared" si="1392"/>
        <v>0</v>
      </c>
      <c r="CP272" s="21">
        <f t="shared" si="1453"/>
        <v>0</v>
      </c>
      <c r="CQ272" s="131">
        <f t="shared" si="1393"/>
        <v>1</v>
      </c>
      <c r="CR272" s="20">
        <f t="shared" si="1454"/>
        <v>0</v>
      </c>
      <c r="CS272" s="132"/>
      <c r="CT272" s="20">
        <f t="shared" si="1455"/>
        <v>0</v>
      </c>
      <c r="CU272" s="133"/>
      <c r="CV272" s="131">
        <f t="shared" si="1456"/>
        <v>1</v>
      </c>
      <c r="CW272" s="20">
        <f t="shared" si="1457"/>
        <v>0</v>
      </c>
      <c r="CX272" s="132"/>
      <c r="CY272" s="134">
        <f t="shared" si="1458"/>
        <v>0</v>
      </c>
      <c r="CZ272" s="80">
        <f t="shared" si="1459"/>
        <v>0</v>
      </c>
      <c r="DA272" s="249" t="str">
        <f t="shared" si="1460"/>
        <v xml:space="preserve"> </v>
      </c>
      <c r="DB272" s="135">
        <f t="shared" si="1461"/>
        <v>0</v>
      </c>
      <c r="DC272" s="20">
        <f t="shared" si="1394"/>
        <v>0</v>
      </c>
      <c r="DD272" s="21">
        <f t="shared" si="1462"/>
        <v>0</v>
      </c>
      <c r="DE272" s="131">
        <f t="shared" si="1395"/>
        <v>1</v>
      </c>
      <c r="DF272" s="20">
        <f t="shared" si="1463"/>
        <v>0</v>
      </c>
      <c r="DG272" s="132"/>
      <c r="DH272" s="20">
        <f t="shared" si="1464"/>
        <v>0</v>
      </c>
      <c r="DI272" s="133"/>
      <c r="DJ272" s="131">
        <f t="shared" si="1465"/>
        <v>1</v>
      </c>
      <c r="DK272" s="20">
        <f t="shared" si="1466"/>
        <v>0</v>
      </c>
      <c r="DL272" s="132"/>
      <c r="DM272" s="134">
        <f t="shared" si="1467"/>
        <v>0</v>
      </c>
      <c r="DN272" s="80">
        <f t="shared" si="1468"/>
        <v>0</v>
      </c>
      <c r="DO272" s="249" t="str">
        <f t="shared" si="1469"/>
        <v xml:space="preserve"> </v>
      </c>
      <c r="DP272" s="135">
        <f t="shared" si="1470"/>
        <v>0</v>
      </c>
      <c r="DQ272" s="20">
        <f t="shared" si="1396"/>
        <v>0</v>
      </c>
      <c r="DR272" s="21">
        <f t="shared" si="1471"/>
        <v>0</v>
      </c>
      <c r="DS272" s="131">
        <f t="shared" si="1397"/>
        <v>1</v>
      </c>
      <c r="DT272" s="20">
        <f t="shared" si="1472"/>
        <v>0</v>
      </c>
      <c r="DU272" s="132"/>
      <c r="DV272" s="20">
        <f t="shared" si="1473"/>
        <v>0</v>
      </c>
      <c r="DW272" s="133"/>
      <c r="DX272" s="131">
        <f t="shared" si="1474"/>
        <v>1</v>
      </c>
      <c r="DY272" s="20">
        <f t="shared" si="1475"/>
        <v>0</v>
      </c>
      <c r="DZ272" s="132"/>
      <c r="EA272" s="134">
        <f t="shared" si="1476"/>
        <v>0</v>
      </c>
      <c r="EB272" s="80">
        <f t="shared" si="1477"/>
        <v>0</v>
      </c>
      <c r="EC272" s="249" t="str">
        <f t="shared" si="1478"/>
        <v xml:space="preserve"> </v>
      </c>
      <c r="ED272" s="135">
        <f t="shared" si="1479"/>
        <v>0</v>
      </c>
      <c r="EE272" s="20">
        <f t="shared" si="1398"/>
        <v>0</v>
      </c>
      <c r="EF272" s="21">
        <f t="shared" si="1480"/>
        <v>0</v>
      </c>
      <c r="EG272" s="131">
        <f t="shared" si="1399"/>
        <v>1</v>
      </c>
      <c r="EH272" s="20">
        <f t="shared" si="1481"/>
        <v>0</v>
      </c>
      <c r="EI272" s="132"/>
      <c r="EJ272" s="20">
        <f t="shared" si="1482"/>
        <v>0</v>
      </c>
      <c r="EK272" s="133"/>
      <c r="EL272" s="131">
        <f t="shared" si="1483"/>
        <v>1</v>
      </c>
      <c r="EM272" s="20">
        <f t="shared" si="1484"/>
        <v>0</v>
      </c>
      <c r="EN272" s="132"/>
      <c r="EO272" s="134">
        <f t="shared" si="1485"/>
        <v>0</v>
      </c>
      <c r="EP272" s="80">
        <f t="shared" si="1486"/>
        <v>0</v>
      </c>
      <c r="EQ272" s="249" t="str">
        <f t="shared" si="1487"/>
        <v xml:space="preserve"> </v>
      </c>
      <c r="ER272" s="135">
        <f t="shared" si="1488"/>
        <v>0</v>
      </c>
      <c r="ES272" s="20">
        <f t="shared" si="1400"/>
        <v>0</v>
      </c>
      <c r="ET272" s="21">
        <f t="shared" si="1489"/>
        <v>0</v>
      </c>
      <c r="EU272" s="131">
        <f t="shared" si="1401"/>
        <v>1</v>
      </c>
      <c r="EV272" s="20">
        <f t="shared" si="1490"/>
        <v>0</v>
      </c>
      <c r="EW272" s="132"/>
      <c r="EX272" s="20">
        <f t="shared" si="1491"/>
        <v>0</v>
      </c>
      <c r="EY272" s="133"/>
      <c r="EZ272" s="131">
        <f t="shared" si="1492"/>
        <v>1</v>
      </c>
      <c r="FA272" s="20">
        <f t="shared" si="1493"/>
        <v>0</v>
      </c>
      <c r="FB272" s="132"/>
      <c r="FC272" s="134">
        <f t="shared" si="1494"/>
        <v>0</v>
      </c>
      <c r="FD272" s="80">
        <f t="shared" si="1495"/>
        <v>0</v>
      </c>
      <c r="FE272" s="249" t="str">
        <f t="shared" si="1496"/>
        <v xml:space="preserve"> </v>
      </c>
      <c r="FO272" s="129" t="str">
        <f t="shared" ref="FO272:FO282" si="1497">+IF(LEFT(RIGHT(B272,3),1)="/",SUBSTITUTE(B272,RIGHT(B272,3),""),"")</f>
        <v>C/V</v>
      </c>
    </row>
    <row r="273" spans="2:171" x14ac:dyDescent="0.25">
      <c r="B273" s="130" t="s">
        <v>408</v>
      </c>
      <c r="C273" s="121"/>
      <c r="D273" s="257"/>
      <c r="E273" s="416" t="str">
        <f>'Pályáztatási szakasz'!E274:F274</f>
        <v>Költségelem megnevezés…</v>
      </c>
      <c r="F273" s="416"/>
      <c r="G273" s="250">
        <f>'Pályáztatási szakasz'!G274</f>
        <v>0</v>
      </c>
      <c r="H273" s="251">
        <f>'Pályáztatási szakasz'!AT274</f>
        <v>0</v>
      </c>
      <c r="I273" s="20">
        <f>'Pályáztatási szakasz'!AW274</f>
        <v>0</v>
      </c>
      <c r="J273" s="67">
        <f t="shared" si="1381"/>
        <v>0</v>
      </c>
      <c r="K273" s="131">
        <f>'Pályáztatási szakasz'!AY274</f>
        <v>1</v>
      </c>
      <c r="L273" s="20">
        <f t="shared" si="1402"/>
        <v>0</v>
      </c>
      <c r="M273" s="132"/>
      <c r="N273" s="20">
        <f t="shared" si="1403"/>
        <v>0</v>
      </c>
      <c r="O273" s="133"/>
      <c r="P273" s="131">
        <f>'Pályáztatási szakasz'!BD274</f>
        <v>1</v>
      </c>
      <c r="Q273" s="20">
        <f t="shared" si="1404"/>
        <v>0</v>
      </c>
      <c r="R273" s="132"/>
      <c r="S273" s="184">
        <f t="shared" si="1405"/>
        <v>0</v>
      </c>
      <c r="T273" s="40">
        <f>'Pályáztatási szakasz'!W274</f>
        <v>0</v>
      </c>
      <c r="U273" s="249" t="str">
        <f t="shared" si="1406"/>
        <v xml:space="preserve"> </v>
      </c>
      <c r="V273" s="135">
        <f t="shared" si="1407"/>
        <v>0</v>
      </c>
      <c r="W273" s="20">
        <f t="shared" si="1382"/>
        <v>0</v>
      </c>
      <c r="X273" s="21">
        <f t="shared" si="1408"/>
        <v>0</v>
      </c>
      <c r="Y273" s="131">
        <f t="shared" si="1383"/>
        <v>1</v>
      </c>
      <c r="Z273" s="20">
        <f t="shared" si="1409"/>
        <v>0</v>
      </c>
      <c r="AA273" s="132"/>
      <c r="AB273" s="20">
        <f t="shared" si="1410"/>
        <v>0</v>
      </c>
      <c r="AC273" s="133"/>
      <c r="AD273" s="131">
        <f t="shared" si="1411"/>
        <v>1</v>
      </c>
      <c r="AE273" s="20">
        <f t="shared" si="1412"/>
        <v>0</v>
      </c>
      <c r="AF273" s="132"/>
      <c r="AG273" s="134">
        <f t="shared" si="1413"/>
        <v>0</v>
      </c>
      <c r="AH273" s="80">
        <f t="shared" si="1414"/>
        <v>0</v>
      </c>
      <c r="AI273" s="249" t="str">
        <f t="shared" si="1415"/>
        <v xml:space="preserve"> </v>
      </c>
      <c r="AJ273" s="135">
        <f t="shared" si="1416"/>
        <v>0</v>
      </c>
      <c r="AK273" s="20">
        <f t="shared" si="1384"/>
        <v>0</v>
      </c>
      <c r="AL273" s="21">
        <f t="shared" si="1417"/>
        <v>0</v>
      </c>
      <c r="AM273" s="131">
        <f t="shared" si="1385"/>
        <v>1</v>
      </c>
      <c r="AN273" s="20">
        <f t="shared" si="1418"/>
        <v>0</v>
      </c>
      <c r="AO273" s="132"/>
      <c r="AP273" s="20">
        <f t="shared" si="1419"/>
        <v>0</v>
      </c>
      <c r="AQ273" s="133"/>
      <c r="AR273" s="131">
        <f t="shared" si="1420"/>
        <v>1</v>
      </c>
      <c r="AS273" s="20">
        <f t="shared" si="1421"/>
        <v>0</v>
      </c>
      <c r="AT273" s="132"/>
      <c r="AU273" s="134">
        <f t="shared" si="1422"/>
        <v>0</v>
      </c>
      <c r="AV273" s="80">
        <f t="shared" si="1423"/>
        <v>0</v>
      </c>
      <c r="AW273" s="249" t="str">
        <f t="shared" si="1424"/>
        <v xml:space="preserve"> </v>
      </c>
      <c r="AX273" s="135">
        <f t="shared" si="1425"/>
        <v>0</v>
      </c>
      <c r="AY273" s="20">
        <f t="shared" si="1386"/>
        <v>0</v>
      </c>
      <c r="AZ273" s="21">
        <f t="shared" si="1426"/>
        <v>0</v>
      </c>
      <c r="BA273" s="131">
        <f t="shared" si="1387"/>
        <v>1</v>
      </c>
      <c r="BB273" s="20">
        <f t="shared" si="1427"/>
        <v>0</v>
      </c>
      <c r="BC273" s="132"/>
      <c r="BD273" s="20">
        <f t="shared" si="1428"/>
        <v>0</v>
      </c>
      <c r="BE273" s="133"/>
      <c r="BF273" s="131">
        <f t="shared" si="1429"/>
        <v>1</v>
      </c>
      <c r="BG273" s="20">
        <f t="shared" si="1430"/>
        <v>0</v>
      </c>
      <c r="BH273" s="132"/>
      <c r="BI273" s="134">
        <f t="shared" si="1431"/>
        <v>0</v>
      </c>
      <c r="BJ273" s="80">
        <f t="shared" si="1432"/>
        <v>0</v>
      </c>
      <c r="BK273" s="249" t="str">
        <f t="shared" si="1433"/>
        <v xml:space="preserve"> </v>
      </c>
      <c r="BL273" s="135">
        <f t="shared" si="1434"/>
        <v>0</v>
      </c>
      <c r="BM273" s="20">
        <f t="shared" si="1388"/>
        <v>0</v>
      </c>
      <c r="BN273" s="21">
        <f t="shared" si="1435"/>
        <v>0</v>
      </c>
      <c r="BO273" s="131">
        <f t="shared" si="1389"/>
        <v>1</v>
      </c>
      <c r="BP273" s="20">
        <f t="shared" si="1436"/>
        <v>0</v>
      </c>
      <c r="BQ273" s="132"/>
      <c r="BR273" s="20">
        <f t="shared" si="1437"/>
        <v>0</v>
      </c>
      <c r="BS273" s="133"/>
      <c r="BT273" s="131">
        <f t="shared" si="1438"/>
        <v>1</v>
      </c>
      <c r="BU273" s="20">
        <f t="shared" si="1439"/>
        <v>0</v>
      </c>
      <c r="BV273" s="132"/>
      <c r="BW273" s="134">
        <f t="shared" si="1440"/>
        <v>0</v>
      </c>
      <c r="BX273" s="80">
        <f t="shared" si="1441"/>
        <v>0</v>
      </c>
      <c r="BY273" s="249" t="str">
        <f t="shared" si="1442"/>
        <v xml:space="preserve"> </v>
      </c>
      <c r="BZ273" s="135">
        <f t="shared" si="1443"/>
        <v>0</v>
      </c>
      <c r="CA273" s="20">
        <f t="shared" si="1390"/>
        <v>0</v>
      </c>
      <c r="CB273" s="21">
        <f t="shared" si="1444"/>
        <v>0</v>
      </c>
      <c r="CC273" s="131">
        <f t="shared" si="1391"/>
        <v>1</v>
      </c>
      <c r="CD273" s="20">
        <f t="shared" si="1445"/>
        <v>0</v>
      </c>
      <c r="CE273" s="132"/>
      <c r="CF273" s="20">
        <f t="shared" si="1446"/>
        <v>0</v>
      </c>
      <c r="CG273" s="133"/>
      <c r="CH273" s="131">
        <f t="shared" si="1447"/>
        <v>1</v>
      </c>
      <c r="CI273" s="20">
        <f t="shared" si="1448"/>
        <v>0</v>
      </c>
      <c r="CJ273" s="132"/>
      <c r="CK273" s="134">
        <f t="shared" si="1449"/>
        <v>0</v>
      </c>
      <c r="CL273" s="80">
        <f t="shared" si="1450"/>
        <v>0</v>
      </c>
      <c r="CM273" s="249" t="str">
        <f t="shared" si="1451"/>
        <v xml:space="preserve"> </v>
      </c>
      <c r="CN273" s="135">
        <f t="shared" si="1452"/>
        <v>0</v>
      </c>
      <c r="CO273" s="20">
        <f t="shared" si="1392"/>
        <v>0</v>
      </c>
      <c r="CP273" s="21">
        <f t="shared" si="1453"/>
        <v>0</v>
      </c>
      <c r="CQ273" s="131">
        <f t="shared" si="1393"/>
        <v>1</v>
      </c>
      <c r="CR273" s="20">
        <f t="shared" si="1454"/>
        <v>0</v>
      </c>
      <c r="CS273" s="132"/>
      <c r="CT273" s="20">
        <f t="shared" si="1455"/>
        <v>0</v>
      </c>
      <c r="CU273" s="133"/>
      <c r="CV273" s="131">
        <f t="shared" si="1456"/>
        <v>1</v>
      </c>
      <c r="CW273" s="20">
        <f t="shared" si="1457"/>
        <v>0</v>
      </c>
      <c r="CX273" s="132"/>
      <c r="CY273" s="134">
        <f t="shared" si="1458"/>
        <v>0</v>
      </c>
      <c r="CZ273" s="80">
        <f t="shared" si="1459"/>
        <v>0</v>
      </c>
      <c r="DA273" s="249" t="str">
        <f t="shared" si="1460"/>
        <v xml:space="preserve"> </v>
      </c>
      <c r="DB273" s="135">
        <f t="shared" si="1461"/>
        <v>0</v>
      </c>
      <c r="DC273" s="20">
        <f t="shared" si="1394"/>
        <v>0</v>
      </c>
      <c r="DD273" s="21">
        <f t="shared" si="1462"/>
        <v>0</v>
      </c>
      <c r="DE273" s="131">
        <f t="shared" si="1395"/>
        <v>1</v>
      </c>
      <c r="DF273" s="20">
        <f t="shared" si="1463"/>
        <v>0</v>
      </c>
      <c r="DG273" s="132"/>
      <c r="DH273" s="20">
        <f t="shared" si="1464"/>
        <v>0</v>
      </c>
      <c r="DI273" s="133"/>
      <c r="DJ273" s="131">
        <f t="shared" si="1465"/>
        <v>1</v>
      </c>
      <c r="DK273" s="20">
        <f t="shared" si="1466"/>
        <v>0</v>
      </c>
      <c r="DL273" s="132"/>
      <c r="DM273" s="134">
        <f t="shared" si="1467"/>
        <v>0</v>
      </c>
      <c r="DN273" s="80">
        <f t="shared" si="1468"/>
        <v>0</v>
      </c>
      <c r="DO273" s="249" t="str">
        <f t="shared" si="1469"/>
        <v xml:space="preserve"> </v>
      </c>
      <c r="DP273" s="135">
        <f t="shared" si="1470"/>
        <v>0</v>
      </c>
      <c r="DQ273" s="20">
        <f t="shared" si="1396"/>
        <v>0</v>
      </c>
      <c r="DR273" s="21">
        <f t="shared" si="1471"/>
        <v>0</v>
      </c>
      <c r="DS273" s="131">
        <f t="shared" si="1397"/>
        <v>1</v>
      </c>
      <c r="DT273" s="20">
        <f t="shared" si="1472"/>
        <v>0</v>
      </c>
      <c r="DU273" s="132"/>
      <c r="DV273" s="20">
        <f t="shared" si="1473"/>
        <v>0</v>
      </c>
      <c r="DW273" s="133"/>
      <c r="DX273" s="131">
        <f t="shared" si="1474"/>
        <v>1</v>
      </c>
      <c r="DY273" s="20">
        <f t="shared" si="1475"/>
        <v>0</v>
      </c>
      <c r="DZ273" s="132"/>
      <c r="EA273" s="134">
        <f t="shared" si="1476"/>
        <v>0</v>
      </c>
      <c r="EB273" s="80">
        <f t="shared" si="1477"/>
        <v>0</v>
      </c>
      <c r="EC273" s="249" t="str">
        <f t="shared" si="1478"/>
        <v xml:space="preserve"> </v>
      </c>
      <c r="ED273" s="135">
        <f t="shared" si="1479"/>
        <v>0</v>
      </c>
      <c r="EE273" s="20">
        <f t="shared" si="1398"/>
        <v>0</v>
      </c>
      <c r="EF273" s="21">
        <f t="shared" si="1480"/>
        <v>0</v>
      </c>
      <c r="EG273" s="131">
        <f t="shared" si="1399"/>
        <v>1</v>
      </c>
      <c r="EH273" s="20">
        <f t="shared" si="1481"/>
        <v>0</v>
      </c>
      <c r="EI273" s="132"/>
      <c r="EJ273" s="20">
        <f t="shared" si="1482"/>
        <v>0</v>
      </c>
      <c r="EK273" s="133"/>
      <c r="EL273" s="131">
        <f t="shared" si="1483"/>
        <v>1</v>
      </c>
      <c r="EM273" s="20">
        <f t="shared" si="1484"/>
        <v>0</v>
      </c>
      <c r="EN273" s="132"/>
      <c r="EO273" s="134">
        <f t="shared" si="1485"/>
        <v>0</v>
      </c>
      <c r="EP273" s="80">
        <f t="shared" si="1486"/>
        <v>0</v>
      </c>
      <c r="EQ273" s="249" t="str">
        <f t="shared" si="1487"/>
        <v xml:space="preserve"> </v>
      </c>
      <c r="ER273" s="135">
        <f t="shared" si="1488"/>
        <v>0</v>
      </c>
      <c r="ES273" s="20">
        <f t="shared" si="1400"/>
        <v>0</v>
      </c>
      <c r="ET273" s="21">
        <f t="shared" si="1489"/>
        <v>0</v>
      </c>
      <c r="EU273" s="131">
        <f t="shared" si="1401"/>
        <v>1</v>
      </c>
      <c r="EV273" s="20">
        <f t="shared" si="1490"/>
        <v>0</v>
      </c>
      <c r="EW273" s="132"/>
      <c r="EX273" s="20">
        <f t="shared" si="1491"/>
        <v>0</v>
      </c>
      <c r="EY273" s="133"/>
      <c r="EZ273" s="131">
        <f t="shared" si="1492"/>
        <v>1</v>
      </c>
      <c r="FA273" s="20">
        <f t="shared" si="1493"/>
        <v>0</v>
      </c>
      <c r="FB273" s="132"/>
      <c r="FC273" s="134">
        <f t="shared" si="1494"/>
        <v>0</v>
      </c>
      <c r="FD273" s="80">
        <f t="shared" si="1495"/>
        <v>0</v>
      </c>
      <c r="FE273" s="249" t="str">
        <f t="shared" si="1496"/>
        <v xml:space="preserve"> </v>
      </c>
      <c r="FO273" s="129" t="str">
        <f t="shared" si="1497"/>
        <v>C/V</v>
      </c>
    </row>
    <row r="274" spans="2:171" x14ac:dyDescent="0.25">
      <c r="B274" s="130" t="s">
        <v>409</v>
      </c>
      <c r="C274" s="121"/>
      <c r="D274" s="257"/>
      <c r="E274" s="416" t="str">
        <f>'Pályáztatási szakasz'!E275:F275</f>
        <v>Költségelem megnevezés…</v>
      </c>
      <c r="F274" s="416"/>
      <c r="G274" s="250">
        <f>'Pályáztatási szakasz'!G275</f>
        <v>0</v>
      </c>
      <c r="H274" s="251">
        <f>'Pályáztatási szakasz'!AT275</f>
        <v>0</v>
      </c>
      <c r="I274" s="20">
        <f>'Pályáztatási szakasz'!AW275</f>
        <v>0</v>
      </c>
      <c r="J274" s="67">
        <f t="shared" si="1381"/>
        <v>0</v>
      </c>
      <c r="K274" s="131">
        <f>'Pályáztatási szakasz'!AY275</f>
        <v>1</v>
      </c>
      <c r="L274" s="20">
        <f t="shared" si="1402"/>
        <v>0</v>
      </c>
      <c r="M274" s="132"/>
      <c r="N274" s="20">
        <f t="shared" si="1403"/>
        <v>0</v>
      </c>
      <c r="O274" s="133"/>
      <c r="P274" s="131">
        <f>'Pályáztatási szakasz'!BD275</f>
        <v>1</v>
      </c>
      <c r="Q274" s="20">
        <f t="shared" si="1404"/>
        <v>0</v>
      </c>
      <c r="R274" s="132"/>
      <c r="S274" s="184">
        <f t="shared" si="1405"/>
        <v>0</v>
      </c>
      <c r="T274" s="40">
        <f>'Pályáztatási szakasz'!W275</f>
        <v>0</v>
      </c>
      <c r="U274" s="249" t="str">
        <f t="shared" si="1406"/>
        <v xml:space="preserve"> </v>
      </c>
      <c r="V274" s="135">
        <f t="shared" si="1407"/>
        <v>0</v>
      </c>
      <c r="W274" s="20">
        <f t="shared" si="1382"/>
        <v>0</v>
      </c>
      <c r="X274" s="21">
        <f t="shared" si="1408"/>
        <v>0</v>
      </c>
      <c r="Y274" s="131">
        <f t="shared" si="1383"/>
        <v>1</v>
      </c>
      <c r="Z274" s="20">
        <f t="shared" si="1409"/>
        <v>0</v>
      </c>
      <c r="AA274" s="132"/>
      <c r="AB274" s="20">
        <f t="shared" si="1410"/>
        <v>0</v>
      </c>
      <c r="AC274" s="133"/>
      <c r="AD274" s="131">
        <f t="shared" si="1411"/>
        <v>1</v>
      </c>
      <c r="AE274" s="20">
        <f t="shared" si="1412"/>
        <v>0</v>
      </c>
      <c r="AF274" s="132"/>
      <c r="AG274" s="134">
        <f t="shared" si="1413"/>
        <v>0</v>
      </c>
      <c r="AH274" s="80">
        <f t="shared" si="1414"/>
        <v>0</v>
      </c>
      <c r="AI274" s="249" t="str">
        <f t="shared" si="1415"/>
        <v xml:space="preserve"> </v>
      </c>
      <c r="AJ274" s="135">
        <f t="shared" si="1416"/>
        <v>0</v>
      </c>
      <c r="AK274" s="20">
        <f t="shared" si="1384"/>
        <v>0</v>
      </c>
      <c r="AL274" s="21">
        <f t="shared" si="1417"/>
        <v>0</v>
      </c>
      <c r="AM274" s="131">
        <f t="shared" si="1385"/>
        <v>1</v>
      </c>
      <c r="AN274" s="20">
        <f t="shared" si="1418"/>
        <v>0</v>
      </c>
      <c r="AO274" s="132"/>
      <c r="AP274" s="20">
        <f t="shared" si="1419"/>
        <v>0</v>
      </c>
      <c r="AQ274" s="133"/>
      <c r="AR274" s="131">
        <f t="shared" si="1420"/>
        <v>1</v>
      </c>
      <c r="AS274" s="20">
        <f t="shared" si="1421"/>
        <v>0</v>
      </c>
      <c r="AT274" s="132"/>
      <c r="AU274" s="134">
        <f t="shared" si="1422"/>
        <v>0</v>
      </c>
      <c r="AV274" s="80">
        <f t="shared" si="1423"/>
        <v>0</v>
      </c>
      <c r="AW274" s="249" t="str">
        <f t="shared" si="1424"/>
        <v xml:space="preserve"> </v>
      </c>
      <c r="AX274" s="135">
        <f t="shared" si="1425"/>
        <v>0</v>
      </c>
      <c r="AY274" s="20">
        <f t="shared" si="1386"/>
        <v>0</v>
      </c>
      <c r="AZ274" s="21">
        <f t="shared" si="1426"/>
        <v>0</v>
      </c>
      <c r="BA274" s="131">
        <f t="shared" si="1387"/>
        <v>1</v>
      </c>
      <c r="BB274" s="20">
        <f t="shared" si="1427"/>
        <v>0</v>
      </c>
      <c r="BC274" s="132"/>
      <c r="BD274" s="20">
        <f t="shared" si="1428"/>
        <v>0</v>
      </c>
      <c r="BE274" s="133"/>
      <c r="BF274" s="131">
        <f t="shared" si="1429"/>
        <v>1</v>
      </c>
      <c r="BG274" s="20">
        <f t="shared" si="1430"/>
        <v>0</v>
      </c>
      <c r="BH274" s="132"/>
      <c r="BI274" s="134">
        <f t="shared" si="1431"/>
        <v>0</v>
      </c>
      <c r="BJ274" s="80">
        <f t="shared" si="1432"/>
        <v>0</v>
      </c>
      <c r="BK274" s="249" t="str">
        <f t="shared" si="1433"/>
        <v xml:space="preserve"> </v>
      </c>
      <c r="BL274" s="135">
        <f t="shared" si="1434"/>
        <v>0</v>
      </c>
      <c r="BM274" s="20">
        <f t="shared" si="1388"/>
        <v>0</v>
      </c>
      <c r="BN274" s="21">
        <f t="shared" si="1435"/>
        <v>0</v>
      </c>
      <c r="BO274" s="131">
        <f t="shared" si="1389"/>
        <v>1</v>
      </c>
      <c r="BP274" s="20">
        <f t="shared" si="1436"/>
        <v>0</v>
      </c>
      <c r="BQ274" s="132"/>
      <c r="BR274" s="20">
        <f t="shared" si="1437"/>
        <v>0</v>
      </c>
      <c r="BS274" s="133"/>
      <c r="BT274" s="131">
        <f t="shared" si="1438"/>
        <v>1</v>
      </c>
      <c r="BU274" s="20">
        <f t="shared" si="1439"/>
        <v>0</v>
      </c>
      <c r="BV274" s="132"/>
      <c r="BW274" s="134">
        <f t="shared" si="1440"/>
        <v>0</v>
      </c>
      <c r="BX274" s="80">
        <f t="shared" si="1441"/>
        <v>0</v>
      </c>
      <c r="BY274" s="249" t="str">
        <f t="shared" si="1442"/>
        <v xml:space="preserve"> </v>
      </c>
      <c r="BZ274" s="135">
        <f t="shared" si="1443"/>
        <v>0</v>
      </c>
      <c r="CA274" s="20">
        <f t="shared" si="1390"/>
        <v>0</v>
      </c>
      <c r="CB274" s="21">
        <f t="shared" si="1444"/>
        <v>0</v>
      </c>
      <c r="CC274" s="131">
        <f t="shared" si="1391"/>
        <v>1</v>
      </c>
      <c r="CD274" s="20">
        <f t="shared" si="1445"/>
        <v>0</v>
      </c>
      <c r="CE274" s="132"/>
      <c r="CF274" s="20">
        <f t="shared" si="1446"/>
        <v>0</v>
      </c>
      <c r="CG274" s="133"/>
      <c r="CH274" s="131">
        <f t="shared" si="1447"/>
        <v>1</v>
      </c>
      <c r="CI274" s="20">
        <f t="shared" si="1448"/>
        <v>0</v>
      </c>
      <c r="CJ274" s="132"/>
      <c r="CK274" s="134">
        <f t="shared" si="1449"/>
        <v>0</v>
      </c>
      <c r="CL274" s="80">
        <f t="shared" si="1450"/>
        <v>0</v>
      </c>
      <c r="CM274" s="249" t="str">
        <f t="shared" si="1451"/>
        <v xml:space="preserve"> </v>
      </c>
      <c r="CN274" s="135">
        <f t="shared" si="1452"/>
        <v>0</v>
      </c>
      <c r="CO274" s="20">
        <f t="shared" si="1392"/>
        <v>0</v>
      </c>
      <c r="CP274" s="21">
        <f t="shared" si="1453"/>
        <v>0</v>
      </c>
      <c r="CQ274" s="131">
        <f t="shared" si="1393"/>
        <v>1</v>
      </c>
      <c r="CR274" s="20">
        <f t="shared" si="1454"/>
        <v>0</v>
      </c>
      <c r="CS274" s="132"/>
      <c r="CT274" s="20">
        <f t="shared" si="1455"/>
        <v>0</v>
      </c>
      <c r="CU274" s="133"/>
      <c r="CV274" s="131">
        <f t="shared" si="1456"/>
        <v>1</v>
      </c>
      <c r="CW274" s="20">
        <f t="shared" si="1457"/>
        <v>0</v>
      </c>
      <c r="CX274" s="132"/>
      <c r="CY274" s="134">
        <f t="shared" si="1458"/>
        <v>0</v>
      </c>
      <c r="CZ274" s="80">
        <f t="shared" si="1459"/>
        <v>0</v>
      </c>
      <c r="DA274" s="249" t="str">
        <f t="shared" si="1460"/>
        <v xml:space="preserve"> </v>
      </c>
      <c r="DB274" s="135">
        <f t="shared" si="1461"/>
        <v>0</v>
      </c>
      <c r="DC274" s="20">
        <f t="shared" si="1394"/>
        <v>0</v>
      </c>
      <c r="DD274" s="21">
        <f t="shared" si="1462"/>
        <v>0</v>
      </c>
      <c r="DE274" s="131">
        <f t="shared" si="1395"/>
        <v>1</v>
      </c>
      <c r="DF274" s="20">
        <f t="shared" si="1463"/>
        <v>0</v>
      </c>
      <c r="DG274" s="132"/>
      <c r="DH274" s="20">
        <f t="shared" si="1464"/>
        <v>0</v>
      </c>
      <c r="DI274" s="133"/>
      <c r="DJ274" s="131">
        <f t="shared" si="1465"/>
        <v>1</v>
      </c>
      <c r="DK274" s="20">
        <f t="shared" si="1466"/>
        <v>0</v>
      </c>
      <c r="DL274" s="132"/>
      <c r="DM274" s="134">
        <f t="shared" si="1467"/>
        <v>0</v>
      </c>
      <c r="DN274" s="80">
        <f t="shared" si="1468"/>
        <v>0</v>
      </c>
      <c r="DO274" s="249" t="str">
        <f t="shared" si="1469"/>
        <v xml:space="preserve"> </v>
      </c>
      <c r="DP274" s="135">
        <f t="shared" si="1470"/>
        <v>0</v>
      </c>
      <c r="DQ274" s="20">
        <f t="shared" si="1396"/>
        <v>0</v>
      </c>
      <c r="DR274" s="21">
        <f t="shared" si="1471"/>
        <v>0</v>
      </c>
      <c r="DS274" s="131">
        <f t="shared" si="1397"/>
        <v>1</v>
      </c>
      <c r="DT274" s="20">
        <f t="shared" si="1472"/>
        <v>0</v>
      </c>
      <c r="DU274" s="132"/>
      <c r="DV274" s="20">
        <f t="shared" si="1473"/>
        <v>0</v>
      </c>
      <c r="DW274" s="133"/>
      <c r="DX274" s="131">
        <f t="shared" si="1474"/>
        <v>1</v>
      </c>
      <c r="DY274" s="20">
        <f t="shared" si="1475"/>
        <v>0</v>
      </c>
      <c r="DZ274" s="132"/>
      <c r="EA274" s="134">
        <f t="shared" si="1476"/>
        <v>0</v>
      </c>
      <c r="EB274" s="80">
        <f t="shared" si="1477"/>
        <v>0</v>
      </c>
      <c r="EC274" s="249" t="str">
        <f t="shared" si="1478"/>
        <v xml:space="preserve"> </v>
      </c>
      <c r="ED274" s="135">
        <f t="shared" si="1479"/>
        <v>0</v>
      </c>
      <c r="EE274" s="20">
        <f t="shared" si="1398"/>
        <v>0</v>
      </c>
      <c r="EF274" s="21">
        <f t="shared" si="1480"/>
        <v>0</v>
      </c>
      <c r="EG274" s="131">
        <f t="shared" si="1399"/>
        <v>1</v>
      </c>
      <c r="EH274" s="20">
        <f t="shared" si="1481"/>
        <v>0</v>
      </c>
      <c r="EI274" s="132"/>
      <c r="EJ274" s="20">
        <f t="shared" si="1482"/>
        <v>0</v>
      </c>
      <c r="EK274" s="133"/>
      <c r="EL274" s="131">
        <f t="shared" si="1483"/>
        <v>1</v>
      </c>
      <c r="EM274" s="20">
        <f t="shared" si="1484"/>
        <v>0</v>
      </c>
      <c r="EN274" s="132"/>
      <c r="EO274" s="134">
        <f t="shared" si="1485"/>
        <v>0</v>
      </c>
      <c r="EP274" s="80">
        <f t="shared" si="1486"/>
        <v>0</v>
      </c>
      <c r="EQ274" s="249" t="str">
        <f t="shared" si="1487"/>
        <v xml:space="preserve"> </v>
      </c>
      <c r="ER274" s="135">
        <f t="shared" si="1488"/>
        <v>0</v>
      </c>
      <c r="ES274" s="20">
        <f t="shared" si="1400"/>
        <v>0</v>
      </c>
      <c r="ET274" s="21">
        <f t="shared" si="1489"/>
        <v>0</v>
      </c>
      <c r="EU274" s="131">
        <f t="shared" si="1401"/>
        <v>1</v>
      </c>
      <c r="EV274" s="20">
        <f t="shared" si="1490"/>
        <v>0</v>
      </c>
      <c r="EW274" s="132"/>
      <c r="EX274" s="20">
        <f t="shared" si="1491"/>
        <v>0</v>
      </c>
      <c r="EY274" s="133"/>
      <c r="EZ274" s="131">
        <f t="shared" si="1492"/>
        <v>1</v>
      </c>
      <c r="FA274" s="20">
        <f t="shared" si="1493"/>
        <v>0</v>
      </c>
      <c r="FB274" s="132"/>
      <c r="FC274" s="134">
        <f t="shared" si="1494"/>
        <v>0</v>
      </c>
      <c r="FD274" s="80">
        <f t="shared" si="1495"/>
        <v>0</v>
      </c>
      <c r="FE274" s="249" t="str">
        <f t="shared" si="1496"/>
        <v xml:space="preserve"> </v>
      </c>
      <c r="FO274" s="129" t="str">
        <f t="shared" si="1497"/>
        <v>C/V</v>
      </c>
    </row>
    <row r="275" spans="2:171" x14ac:dyDescent="0.25">
      <c r="B275" s="130" t="s">
        <v>410</v>
      </c>
      <c r="C275" s="121"/>
      <c r="D275" s="257"/>
      <c r="E275" s="416" t="str">
        <f>'Pályáztatási szakasz'!E276:F276</f>
        <v>Költségelem megnevezés…</v>
      </c>
      <c r="F275" s="416"/>
      <c r="G275" s="250">
        <f>'Pályáztatási szakasz'!G276</f>
        <v>0</v>
      </c>
      <c r="H275" s="251">
        <f>'Pályáztatási szakasz'!AT276</f>
        <v>0</v>
      </c>
      <c r="I275" s="20">
        <f>'Pályáztatási szakasz'!AW276</f>
        <v>0</v>
      </c>
      <c r="J275" s="67">
        <f t="shared" si="1381"/>
        <v>0</v>
      </c>
      <c r="K275" s="131">
        <f>'Pályáztatási szakasz'!AY276</f>
        <v>1</v>
      </c>
      <c r="L275" s="20">
        <f t="shared" si="1402"/>
        <v>0</v>
      </c>
      <c r="M275" s="132"/>
      <c r="N275" s="20">
        <f t="shared" si="1403"/>
        <v>0</v>
      </c>
      <c r="O275" s="133"/>
      <c r="P275" s="131">
        <f>'Pályáztatási szakasz'!BD276</f>
        <v>1</v>
      </c>
      <c r="Q275" s="20">
        <f t="shared" si="1404"/>
        <v>0</v>
      </c>
      <c r="R275" s="132"/>
      <c r="S275" s="184">
        <f t="shared" si="1405"/>
        <v>0</v>
      </c>
      <c r="T275" s="40">
        <f>'Pályáztatási szakasz'!W276</f>
        <v>0</v>
      </c>
      <c r="U275" s="249" t="str">
        <f t="shared" si="1406"/>
        <v xml:space="preserve"> </v>
      </c>
      <c r="V275" s="135">
        <f t="shared" si="1407"/>
        <v>0</v>
      </c>
      <c r="W275" s="20">
        <f t="shared" si="1382"/>
        <v>0</v>
      </c>
      <c r="X275" s="21">
        <f t="shared" si="1408"/>
        <v>0</v>
      </c>
      <c r="Y275" s="131">
        <f t="shared" si="1383"/>
        <v>1</v>
      </c>
      <c r="Z275" s="20">
        <f t="shared" si="1409"/>
        <v>0</v>
      </c>
      <c r="AA275" s="132"/>
      <c r="AB275" s="20">
        <f t="shared" si="1410"/>
        <v>0</v>
      </c>
      <c r="AC275" s="133"/>
      <c r="AD275" s="131">
        <f t="shared" si="1411"/>
        <v>1</v>
      </c>
      <c r="AE275" s="20">
        <f t="shared" si="1412"/>
        <v>0</v>
      </c>
      <c r="AF275" s="132"/>
      <c r="AG275" s="134">
        <f t="shared" si="1413"/>
        <v>0</v>
      </c>
      <c r="AH275" s="80">
        <f t="shared" si="1414"/>
        <v>0</v>
      </c>
      <c r="AI275" s="249" t="str">
        <f t="shared" si="1415"/>
        <v xml:space="preserve"> </v>
      </c>
      <c r="AJ275" s="135">
        <f t="shared" si="1416"/>
        <v>0</v>
      </c>
      <c r="AK275" s="20">
        <f t="shared" si="1384"/>
        <v>0</v>
      </c>
      <c r="AL275" s="21">
        <f t="shared" si="1417"/>
        <v>0</v>
      </c>
      <c r="AM275" s="131">
        <f t="shared" si="1385"/>
        <v>1</v>
      </c>
      <c r="AN275" s="20">
        <f t="shared" si="1418"/>
        <v>0</v>
      </c>
      <c r="AO275" s="132"/>
      <c r="AP275" s="20">
        <f t="shared" si="1419"/>
        <v>0</v>
      </c>
      <c r="AQ275" s="133"/>
      <c r="AR275" s="131">
        <f t="shared" si="1420"/>
        <v>1</v>
      </c>
      <c r="AS275" s="20">
        <f t="shared" si="1421"/>
        <v>0</v>
      </c>
      <c r="AT275" s="132"/>
      <c r="AU275" s="134">
        <f t="shared" si="1422"/>
        <v>0</v>
      </c>
      <c r="AV275" s="80">
        <f t="shared" si="1423"/>
        <v>0</v>
      </c>
      <c r="AW275" s="249" t="str">
        <f t="shared" si="1424"/>
        <v xml:space="preserve"> </v>
      </c>
      <c r="AX275" s="135">
        <f t="shared" si="1425"/>
        <v>0</v>
      </c>
      <c r="AY275" s="20">
        <f t="shared" si="1386"/>
        <v>0</v>
      </c>
      <c r="AZ275" s="21">
        <f t="shared" si="1426"/>
        <v>0</v>
      </c>
      <c r="BA275" s="131">
        <f t="shared" si="1387"/>
        <v>1</v>
      </c>
      <c r="BB275" s="20">
        <f t="shared" si="1427"/>
        <v>0</v>
      </c>
      <c r="BC275" s="132"/>
      <c r="BD275" s="20">
        <f t="shared" si="1428"/>
        <v>0</v>
      </c>
      <c r="BE275" s="133"/>
      <c r="BF275" s="131">
        <f t="shared" si="1429"/>
        <v>1</v>
      </c>
      <c r="BG275" s="20">
        <f t="shared" si="1430"/>
        <v>0</v>
      </c>
      <c r="BH275" s="132"/>
      <c r="BI275" s="134">
        <f t="shared" si="1431"/>
        <v>0</v>
      </c>
      <c r="BJ275" s="80">
        <f t="shared" si="1432"/>
        <v>0</v>
      </c>
      <c r="BK275" s="249" t="str">
        <f t="shared" si="1433"/>
        <v xml:space="preserve"> </v>
      </c>
      <c r="BL275" s="135">
        <f t="shared" si="1434"/>
        <v>0</v>
      </c>
      <c r="BM275" s="20">
        <f t="shared" si="1388"/>
        <v>0</v>
      </c>
      <c r="BN275" s="21">
        <f t="shared" si="1435"/>
        <v>0</v>
      </c>
      <c r="BO275" s="131">
        <f t="shared" si="1389"/>
        <v>1</v>
      </c>
      <c r="BP275" s="20">
        <f t="shared" si="1436"/>
        <v>0</v>
      </c>
      <c r="BQ275" s="132"/>
      <c r="BR275" s="20">
        <f t="shared" si="1437"/>
        <v>0</v>
      </c>
      <c r="BS275" s="133"/>
      <c r="BT275" s="131">
        <f t="shared" si="1438"/>
        <v>1</v>
      </c>
      <c r="BU275" s="20">
        <f t="shared" si="1439"/>
        <v>0</v>
      </c>
      <c r="BV275" s="132"/>
      <c r="BW275" s="134">
        <f t="shared" si="1440"/>
        <v>0</v>
      </c>
      <c r="BX275" s="80">
        <f t="shared" si="1441"/>
        <v>0</v>
      </c>
      <c r="BY275" s="249" t="str">
        <f t="shared" si="1442"/>
        <v xml:space="preserve"> </v>
      </c>
      <c r="BZ275" s="135">
        <f t="shared" si="1443"/>
        <v>0</v>
      </c>
      <c r="CA275" s="20">
        <f t="shared" si="1390"/>
        <v>0</v>
      </c>
      <c r="CB275" s="21">
        <f t="shared" si="1444"/>
        <v>0</v>
      </c>
      <c r="CC275" s="131">
        <f t="shared" si="1391"/>
        <v>1</v>
      </c>
      <c r="CD275" s="20">
        <f t="shared" si="1445"/>
        <v>0</v>
      </c>
      <c r="CE275" s="132"/>
      <c r="CF275" s="20">
        <f t="shared" si="1446"/>
        <v>0</v>
      </c>
      <c r="CG275" s="133"/>
      <c r="CH275" s="131">
        <f t="shared" si="1447"/>
        <v>1</v>
      </c>
      <c r="CI275" s="20">
        <f t="shared" si="1448"/>
        <v>0</v>
      </c>
      <c r="CJ275" s="132"/>
      <c r="CK275" s="134">
        <f t="shared" si="1449"/>
        <v>0</v>
      </c>
      <c r="CL275" s="80">
        <f t="shared" si="1450"/>
        <v>0</v>
      </c>
      <c r="CM275" s="249" t="str">
        <f t="shared" si="1451"/>
        <v xml:space="preserve"> </v>
      </c>
      <c r="CN275" s="135">
        <f t="shared" si="1452"/>
        <v>0</v>
      </c>
      <c r="CO275" s="20">
        <f t="shared" si="1392"/>
        <v>0</v>
      </c>
      <c r="CP275" s="21">
        <f t="shared" si="1453"/>
        <v>0</v>
      </c>
      <c r="CQ275" s="131">
        <f t="shared" si="1393"/>
        <v>1</v>
      </c>
      <c r="CR275" s="20">
        <f t="shared" si="1454"/>
        <v>0</v>
      </c>
      <c r="CS275" s="132"/>
      <c r="CT275" s="20">
        <f t="shared" si="1455"/>
        <v>0</v>
      </c>
      <c r="CU275" s="133"/>
      <c r="CV275" s="131">
        <f t="shared" si="1456"/>
        <v>1</v>
      </c>
      <c r="CW275" s="20">
        <f t="shared" si="1457"/>
        <v>0</v>
      </c>
      <c r="CX275" s="132"/>
      <c r="CY275" s="134">
        <f t="shared" si="1458"/>
        <v>0</v>
      </c>
      <c r="CZ275" s="80">
        <f t="shared" si="1459"/>
        <v>0</v>
      </c>
      <c r="DA275" s="249" t="str">
        <f t="shared" si="1460"/>
        <v xml:space="preserve"> </v>
      </c>
      <c r="DB275" s="135">
        <f t="shared" si="1461"/>
        <v>0</v>
      </c>
      <c r="DC275" s="20">
        <f t="shared" si="1394"/>
        <v>0</v>
      </c>
      <c r="DD275" s="21">
        <f t="shared" si="1462"/>
        <v>0</v>
      </c>
      <c r="DE275" s="131">
        <f t="shared" si="1395"/>
        <v>1</v>
      </c>
      <c r="DF275" s="20">
        <f t="shared" si="1463"/>
        <v>0</v>
      </c>
      <c r="DG275" s="132"/>
      <c r="DH275" s="20">
        <f t="shared" si="1464"/>
        <v>0</v>
      </c>
      <c r="DI275" s="133"/>
      <c r="DJ275" s="131">
        <f t="shared" si="1465"/>
        <v>1</v>
      </c>
      <c r="DK275" s="20">
        <f t="shared" si="1466"/>
        <v>0</v>
      </c>
      <c r="DL275" s="132"/>
      <c r="DM275" s="134">
        <f t="shared" si="1467"/>
        <v>0</v>
      </c>
      <c r="DN275" s="80">
        <f t="shared" si="1468"/>
        <v>0</v>
      </c>
      <c r="DO275" s="249" t="str">
        <f t="shared" si="1469"/>
        <v xml:space="preserve"> </v>
      </c>
      <c r="DP275" s="135">
        <f t="shared" si="1470"/>
        <v>0</v>
      </c>
      <c r="DQ275" s="20">
        <f t="shared" si="1396"/>
        <v>0</v>
      </c>
      <c r="DR275" s="21">
        <f t="shared" si="1471"/>
        <v>0</v>
      </c>
      <c r="DS275" s="131">
        <f t="shared" si="1397"/>
        <v>1</v>
      </c>
      <c r="DT275" s="20">
        <f t="shared" si="1472"/>
        <v>0</v>
      </c>
      <c r="DU275" s="132"/>
      <c r="DV275" s="20">
        <f t="shared" si="1473"/>
        <v>0</v>
      </c>
      <c r="DW275" s="133"/>
      <c r="DX275" s="131">
        <f t="shared" si="1474"/>
        <v>1</v>
      </c>
      <c r="DY275" s="20">
        <f t="shared" si="1475"/>
        <v>0</v>
      </c>
      <c r="DZ275" s="132"/>
      <c r="EA275" s="134">
        <f t="shared" si="1476"/>
        <v>0</v>
      </c>
      <c r="EB275" s="80">
        <f t="shared" si="1477"/>
        <v>0</v>
      </c>
      <c r="EC275" s="249" t="str">
        <f t="shared" si="1478"/>
        <v xml:space="preserve"> </v>
      </c>
      <c r="ED275" s="135">
        <f t="shared" si="1479"/>
        <v>0</v>
      </c>
      <c r="EE275" s="20">
        <f t="shared" si="1398"/>
        <v>0</v>
      </c>
      <c r="EF275" s="21">
        <f t="shared" si="1480"/>
        <v>0</v>
      </c>
      <c r="EG275" s="131">
        <f t="shared" si="1399"/>
        <v>1</v>
      </c>
      <c r="EH275" s="20">
        <f t="shared" si="1481"/>
        <v>0</v>
      </c>
      <c r="EI275" s="132"/>
      <c r="EJ275" s="20">
        <f t="shared" si="1482"/>
        <v>0</v>
      </c>
      <c r="EK275" s="133"/>
      <c r="EL275" s="131">
        <f t="shared" si="1483"/>
        <v>1</v>
      </c>
      <c r="EM275" s="20">
        <f t="shared" si="1484"/>
        <v>0</v>
      </c>
      <c r="EN275" s="132"/>
      <c r="EO275" s="134">
        <f t="shared" si="1485"/>
        <v>0</v>
      </c>
      <c r="EP275" s="80">
        <f t="shared" si="1486"/>
        <v>0</v>
      </c>
      <c r="EQ275" s="249" t="str">
        <f t="shared" si="1487"/>
        <v xml:space="preserve"> </v>
      </c>
      <c r="ER275" s="135">
        <f t="shared" si="1488"/>
        <v>0</v>
      </c>
      <c r="ES275" s="20">
        <f t="shared" si="1400"/>
        <v>0</v>
      </c>
      <c r="ET275" s="21">
        <f t="shared" si="1489"/>
        <v>0</v>
      </c>
      <c r="EU275" s="131">
        <f t="shared" si="1401"/>
        <v>1</v>
      </c>
      <c r="EV275" s="20">
        <f t="shared" si="1490"/>
        <v>0</v>
      </c>
      <c r="EW275" s="132"/>
      <c r="EX275" s="20">
        <f t="shared" si="1491"/>
        <v>0</v>
      </c>
      <c r="EY275" s="133"/>
      <c r="EZ275" s="131">
        <f t="shared" si="1492"/>
        <v>1</v>
      </c>
      <c r="FA275" s="20">
        <f t="shared" si="1493"/>
        <v>0</v>
      </c>
      <c r="FB275" s="132"/>
      <c r="FC275" s="134">
        <f t="shared" si="1494"/>
        <v>0</v>
      </c>
      <c r="FD275" s="80">
        <f t="shared" si="1495"/>
        <v>0</v>
      </c>
      <c r="FE275" s="249" t="str">
        <f t="shared" si="1496"/>
        <v xml:space="preserve"> </v>
      </c>
      <c r="FO275" s="129" t="str">
        <f t="shared" si="1497"/>
        <v>C/V</v>
      </c>
    </row>
    <row r="276" spans="2:171" x14ac:dyDescent="0.25">
      <c r="B276" s="130" t="s">
        <v>411</v>
      </c>
      <c r="C276" s="121"/>
      <c r="D276" s="257"/>
      <c r="E276" s="416" t="str">
        <f>'Pályáztatási szakasz'!E277:F277</f>
        <v>Költségelem megnevezés…</v>
      </c>
      <c r="F276" s="416"/>
      <c r="G276" s="250">
        <f>'Pályáztatási szakasz'!G277</f>
        <v>0</v>
      </c>
      <c r="H276" s="251">
        <f>'Pályáztatási szakasz'!AT277</f>
        <v>0</v>
      </c>
      <c r="I276" s="20">
        <f>'Pályáztatási szakasz'!AW277</f>
        <v>0</v>
      </c>
      <c r="J276" s="67">
        <f t="shared" si="1381"/>
        <v>0</v>
      </c>
      <c r="K276" s="131">
        <f>'Pályáztatási szakasz'!AY277</f>
        <v>1</v>
      </c>
      <c r="L276" s="20">
        <f t="shared" si="1402"/>
        <v>0</v>
      </c>
      <c r="M276" s="132"/>
      <c r="N276" s="20">
        <f t="shared" si="1403"/>
        <v>0</v>
      </c>
      <c r="O276" s="133"/>
      <c r="P276" s="131">
        <f>'Pályáztatási szakasz'!BD277</f>
        <v>1</v>
      </c>
      <c r="Q276" s="20">
        <f t="shared" si="1404"/>
        <v>0</v>
      </c>
      <c r="R276" s="132"/>
      <c r="S276" s="184">
        <f t="shared" si="1405"/>
        <v>0</v>
      </c>
      <c r="T276" s="40">
        <f>'Pályáztatási szakasz'!W277</f>
        <v>0</v>
      </c>
      <c r="U276" s="249" t="str">
        <f t="shared" si="1406"/>
        <v xml:space="preserve"> </v>
      </c>
      <c r="V276" s="135">
        <f t="shared" si="1407"/>
        <v>0</v>
      </c>
      <c r="W276" s="20">
        <f t="shared" si="1382"/>
        <v>0</v>
      </c>
      <c r="X276" s="21">
        <f t="shared" si="1408"/>
        <v>0</v>
      </c>
      <c r="Y276" s="131">
        <f t="shared" si="1383"/>
        <v>1</v>
      </c>
      <c r="Z276" s="20">
        <f t="shared" si="1409"/>
        <v>0</v>
      </c>
      <c r="AA276" s="132"/>
      <c r="AB276" s="20">
        <f t="shared" si="1410"/>
        <v>0</v>
      </c>
      <c r="AC276" s="133"/>
      <c r="AD276" s="131">
        <f t="shared" si="1411"/>
        <v>1</v>
      </c>
      <c r="AE276" s="20">
        <f t="shared" si="1412"/>
        <v>0</v>
      </c>
      <c r="AF276" s="132"/>
      <c r="AG276" s="134">
        <f t="shared" si="1413"/>
        <v>0</v>
      </c>
      <c r="AH276" s="80">
        <f t="shared" si="1414"/>
        <v>0</v>
      </c>
      <c r="AI276" s="249" t="str">
        <f t="shared" si="1415"/>
        <v xml:space="preserve"> </v>
      </c>
      <c r="AJ276" s="135">
        <f t="shared" si="1416"/>
        <v>0</v>
      </c>
      <c r="AK276" s="20">
        <f t="shared" si="1384"/>
        <v>0</v>
      </c>
      <c r="AL276" s="21">
        <f t="shared" si="1417"/>
        <v>0</v>
      </c>
      <c r="AM276" s="131">
        <f t="shared" si="1385"/>
        <v>1</v>
      </c>
      <c r="AN276" s="20">
        <f t="shared" si="1418"/>
        <v>0</v>
      </c>
      <c r="AO276" s="132"/>
      <c r="AP276" s="20">
        <f t="shared" si="1419"/>
        <v>0</v>
      </c>
      <c r="AQ276" s="133"/>
      <c r="AR276" s="131">
        <f t="shared" si="1420"/>
        <v>1</v>
      </c>
      <c r="AS276" s="20">
        <f t="shared" si="1421"/>
        <v>0</v>
      </c>
      <c r="AT276" s="132"/>
      <c r="AU276" s="134">
        <f t="shared" si="1422"/>
        <v>0</v>
      </c>
      <c r="AV276" s="80">
        <f t="shared" si="1423"/>
        <v>0</v>
      </c>
      <c r="AW276" s="249" t="str">
        <f t="shared" si="1424"/>
        <v xml:space="preserve"> </v>
      </c>
      <c r="AX276" s="135">
        <f t="shared" si="1425"/>
        <v>0</v>
      </c>
      <c r="AY276" s="20">
        <f t="shared" si="1386"/>
        <v>0</v>
      </c>
      <c r="AZ276" s="21">
        <f t="shared" si="1426"/>
        <v>0</v>
      </c>
      <c r="BA276" s="131">
        <f t="shared" si="1387"/>
        <v>1</v>
      </c>
      <c r="BB276" s="20">
        <f t="shared" si="1427"/>
        <v>0</v>
      </c>
      <c r="BC276" s="132"/>
      <c r="BD276" s="20">
        <f t="shared" si="1428"/>
        <v>0</v>
      </c>
      <c r="BE276" s="133"/>
      <c r="BF276" s="131">
        <f t="shared" si="1429"/>
        <v>1</v>
      </c>
      <c r="BG276" s="20">
        <f t="shared" si="1430"/>
        <v>0</v>
      </c>
      <c r="BH276" s="132"/>
      <c r="BI276" s="134">
        <f t="shared" si="1431"/>
        <v>0</v>
      </c>
      <c r="BJ276" s="80">
        <f t="shared" si="1432"/>
        <v>0</v>
      </c>
      <c r="BK276" s="249" t="str">
        <f t="shared" si="1433"/>
        <v xml:space="preserve"> </v>
      </c>
      <c r="BL276" s="135">
        <f t="shared" si="1434"/>
        <v>0</v>
      </c>
      <c r="BM276" s="20">
        <f t="shared" si="1388"/>
        <v>0</v>
      </c>
      <c r="BN276" s="21">
        <f t="shared" si="1435"/>
        <v>0</v>
      </c>
      <c r="BO276" s="131">
        <f t="shared" si="1389"/>
        <v>1</v>
      </c>
      <c r="BP276" s="20">
        <f t="shared" si="1436"/>
        <v>0</v>
      </c>
      <c r="BQ276" s="132"/>
      <c r="BR276" s="20">
        <f t="shared" si="1437"/>
        <v>0</v>
      </c>
      <c r="BS276" s="133"/>
      <c r="BT276" s="131">
        <f t="shared" si="1438"/>
        <v>1</v>
      </c>
      <c r="BU276" s="20">
        <f t="shared" si="1439"/>
        <v>0</v>
      </c>
      <c r="BV276" s="132"/>
      <c r="BW276" s="134">
        <f t="shared" si="1440"/>
        <v>0</v>
      </c>
      <c r="BX276" s="80">
        <f t="shared" si="1441"/>
        <v>0</v>
      </c>
      <c r="BY276" s="249" t="str">
        <f t="shared" si="1442"/>
        <v xml:space="preserve"> </v>
      </c>
      <c r="BZ276" s="135">
        <f t="shared" si="1443"/>
        <v>0</v>
      </c>
      <c r="CA276" s="20">
        <f t="shared" si="1390"/>
        <v>0</v>
      </c>
      <c r="CB276" s="21">
        <f t="shared" si="1444"/>
        <v>0</v>
      </c>
      <c r="CC276" s="131">
        <f t="shared" si="1391"/>
        <v>1</v>
      </c>
      <c r="CD276" s="20">
        <f t="shared" si="1445"/>
        <v>0</v>
      </c>
      <c r="CE276" s="132"/>
      <c r="CF276" s="20">
        <f t="shared" si="1446"/>
        <v>0</v>
      </c>
      <c r="CG276" s="133"/>
      <c r="CH276" s="131">
        <f t="shared" si="1447"/>
        <v>1</v>
      </c>
      <c r="CI276" s="20">
        <f t="shared" si="1448"/>
        <v>0</v>
      </c>
      <c r="CJ276" s="132"/>
      <c r="CK276" s="134">
        <f t="shared" si="1449"/>
        <v>0</v>
      </c>
      <c r="CL276" s="80">
        <f t="shared" si="1450"/>
        <v>0</v>
      </c>
      <c r="CM276" s="249" t="str">
        <f t="shared" si="1451"/>
        <v xml:space="preserve"> </v>
      </c>
      <c r="CN276" s="135">
        <f t="shared" si="1452"/>
        <v>0</v>
      </c>
      <c r="CO276" s="20">
        <f t="shared" si="1392"/>
        <v>0</v>
      </c>
      <c r="CP276" s="21">
        <f t="shared" si="1453"/>
        <v>0</v>
      </c>
      <c r="CQ276" s="131">
        <f t="shared" si="1393"/>
        <v>1</v>
      </c>
      <c r="CR276" s="20">
        <f t="shared" si="1454"/>
        <v>0</v>
      </c>
      <c r="CS276" s="132"/>
      <c r="CT276" s="20">
        <f t="shared" si="1455"/>
        <v>0</v>
      </c>
      <c r="CU276" s="133"/>
      <c r="CV276" s="131">
        <f t="shared" si="1456"/>
        <v>1</v>
      </c>
      <c r="CW276" s="20">
        <f t="shared" si="1457"/>
        <v>0</v>
      </c>
      <c r="CX276" s="132"/>
      <c r="CY276" s="134">
        <f t="shared" si="1458"/>
        <v>0</v>
      </c>
      <c r="CZ276" s="80">
        <f t="shared" si="1459"/>
        <v>0</v>
      </c>
      <c r="DA276" s="249" t="str">
        <f t="shared" si="1460"/>
        <v xml:space="preserve"> </v>
      </c>
      <c r="DB276" s="135">
        <f t="shared" si="1461"/>
        <v>0</v>
      </c>
      <c r="DC276" s="20">
        <f t="shared" si="1394"/>
        <v>0</v>
      </c>
      <c r="DD276" s="21">
        <f t="shared" si="1462"/>
        <v>0</v>
      </c>
      <c r="DE276" s="131">
        <f t="shared" si="1395"/>
        <v>1</v>
      </c>
      <c r="DF276" s="20">
        <f t="shared" si="1463"/>
        <v>0</v>
      </c>
      <c r="DG276" s="132"/>
      <c r="DH276" s="20">
        <f t="shared" si="1464"/>
        <v>0</v>
      </c>
      <c r="DI276" s="133"/>
      <c r="DJ276" s="131">
        <f t="shared" si="1465"/>
        <v>1</v>
      </c>
      <c r="DK276" s="20">
        <f t="shared" si="1466"/>
        <v>0</v>
      </c>
      <c r="DL276" s="132"/>
      <c r="DM276" s="134">
        <f t="shared" si="1467"/>
        <v>0</v>
      </c>
      <c r="DN276" s="80">
        <f t="shared" si="1468"/>
        <v>0</v>
      </c>
      <c r="DO276" s="249" t="str">
        <f t="shared" si="1469"/>
        <v xml:space="preserve"> </v>
      </c>
      <c r="DP276" s="135">
        <f t="shared" si="1470"/>
        <v>0</v>
      </c>
      <c r="DQ276" s="20">
        <f t="shared" si="1396"/>
        <v>0</v>
      </c>
      <c r="DR276" s="21">
        <f t="shared" si="1471"/>
        <v>0</v>
      </c>
      <c r="DS276" s="131">
        <f t="shared" si="1397"/>
        <v>1</v>
      </c>
      <c r="DT276" s="20">
        <f t="shared" si="1472"/>
        <v>0</v>
      </c>
      <c r="DU276" s="132"/>
      <c r="DV276" s="20">
        <f t="shared" si="1473"/>
        <v>0</v>
      </c>
      <c r="DW276" s="133"/>
      <c r="DX276" s="131">
        <f t="shared" si="1474"/>
        <v>1</v>
      </c>
      <c r="DY276" s="20">
        <f t="shared" si="1475"/>
        <v>0</v>
      </c>
      <c r="DZ276" s="132"/>
      <c r="EA276" s="134">
        <f t="shared" si="1476"/>
        <v>0</v>
      </c>
      <c r="EB276" s="80">
        <f t="shared" si="1477"/>
        <v>0</v>
      </c>
      <c r="EC276" s="249" t="str">
        <f t="shared" si="1478"/>
        <v xml:space="preserve"> </v>
      </c>
      <c r="ED276" s="135">
        <f t="shared" si="1479"/>
        <v>0</v>
      </c>
      <c r="EE276" s="20">
        <f t="shared" si="1398"/>
        <v>0</v>
      </c>
      <c r="EF276" s="21">
        <f t="shared" si="1480"/>
        <v>0</v>
      </c>
      <c r="EG276" s="131">
        <f t="shared" si="1399"/>
        <v>1</v>
      </c>
      <c r="EH276" s="20">
        <f t="shared" si="1481"/>
        <v>0</v>
      </c>
      <c r="EI276" s="132"/>
      <c r="EJ276" s="20">
        <f t="shared" si="1482"/>
        <v>0</v>
      </c>
      <c r="EK276" s="133"/>
      <c r="EL276" s="131">
        <f t="shared" si="1483"/>
        <v>1</v>
      </c>
      <c r="EM276" s="20">
        <f t="shared" si="1484"/>
        <v>0</v>
      </c>
      <c r="EN276" s="132"/>
      <c r="EO276" s="134">
        <f t="shared" si="1485"/>
        <v>0</v>
      </c>
      <c r="EP276" s="80">
        <f t="shared" si="1486"/>
        <v>0</v>
      </c>
      <c r="EQ276" s="249" t="str">
        <f t="shared" si="1487"/>
        <v xml:space="preserve"> </v>
      </c>
      <c r="ER276" s="135">
        <f t="shared" si="1488"/>
        <v>0</v>
      </c>
      <c r="ES276" s="20">
        <f t="shared" si="1400"/>
        <v>0</v>
      </c>
      <c r="ET276" s="21">
        <f t="shared" si="1489"/>
        <v>0</v>
      </c>
      <c r="EU276" s="131">
        <f t="shared" si="1401"/>
        <v>1</v>
      </c>
      <c r="EV276" s="20">
        <f t="shared" si="1490"/>
        <v>0</v>
      </c>
      <c r="EW276" s="132"/>
      <c r="EX276" s="20">
        <f t="shared" si="1491"/>
        <v>0</v>
      </c>
      <c r="EY276" s="133"/>
      <c r="EZ276" s="131">
        <f t="shared" si="1492"/>
        <v>1</v>
      </c>
      <c r="FA276" s="20">
        <f t="shared" si="1493"/>
        <v>0</v>
      </c>
      <c r="FB276" s="132"/>
      <c r="FC276" s="134">
        <f t="shared" si="1494"/>
        <v>0</v>
      </c>
      <c r="FD276" s="80">
        <f t="shared" si="1495"/>
        <v>0</v>
      </c>
      <c r="FE276" s="249" t="str">
        <f t="shared" si="1496"/>
        <v xml:space="preserve"> </v>
      </c>
      <c r="FO276" s="129" t="str">
        <f t="shared" si="1497"/>
        <v>C/V</v>
      </c>
    </row>
    <row r="277" spans="2:171" x14ac:dyDescent="0.25">
      <c r="B277" s="130" t="s">
        <v>412</v>
      </c>
      <c r="C277" s="121"/>
      <c r="D277" s="257"/>
      <c r="E277" s="416" t="str">
        <f>'Pályáztatási szakasz'!E278:F278</f>
        <v>Költségelem megnevezés…</v>
      </c>
      <c r="F277" s="416"/>
      <c r="G277" s="250">
        <f>'Pályáztatási szakasz'!G278</f>
        <v>0</v>
      </c>
      <c r="H277" s="251">
        <f>'Pályáztatási szakasz'!AT278</f>
        <v>0</v>
      </c>
      <c r="I277" s="20">
        <f>'Pályáztatási szakasz'!AW278</f>
        <v>0</v>
      </c>
      <c r="J277" s="67">
        <f t="shared" si="1381"/>
        <v>0</v>
      </c>
      <c r="K277" s="131">
        <f>'Pályáztatási szakasz'!AY278</f>
        <v>1</v>
      </c>
      <c r="L277" s="20">
        <f t="shared" si="1402"/>
        <v>0</v>
      </c>
      <c r="M277" s="132"/>
      <c r="N277" s="20">
        <f t="shared" si="1403"/>
        <v>0</v>
      </c>
      <c r="O277" s="133"/>
      <c r="P277" s="131">
        <f>'Pályáztatási szakasz'!BD278</f>
        <v>1</v>
      </c>
      <c r="Q277" s="20">
        <f t="shared" si="1404"/>
        <v>0</v>
      </c>
      <c r="R277" s="132"/>
      <c r="S277" s="184">
        <f t="shared" si="1405"/>
        <v>0</v>
      </c>
      <c r="T277" s="40">
        <f>'Pályáztatási szakasz'!W278</f>
        <v>0</v>
      </c>
      <c r="U277" s="249" t="str">
        <f t="shared" si="1406"/>
        <v xml:space="preserve"> </v>
      </c>
      <c r="V277" s="135">
        <f t="shared" si="1407"/>
        <v>0</v>
      </c>
      <c r="W277" s="20">
        <f t="shared" si="1382"/>
        <v>0</v>
      </c>
      <c r="X277" s="21">
        <f t="shared" si="1408"/>
        <v>0</v>
      </c>
      <c r="Y277" s="131">
        <f t="shared" si="1383"/>
        <v>1</v>
      </c>
      <c r="Z277" s="20">
        <f t="shared" si="1409"/>
        <v>0</v>
      </c>
      <c r="AA277" s="132"/>
      <c r="AB277" s="20">
        <f t="shared" si="1410"/>
        <v>0</v>
      </c>
      <c r="AC277" s="133"/>
      <c r="AD277" s="131">
        <f t="shared" si="1411"/>
        <v>1</v>
      </c>
      <c r="AE277" s="20">
        <f t="shared" si="1412"/>
        <v>0</v>
      </c>
      <c r="AF277" s="132"/>
      <c r="AG277" s="134">
        <f t="shared" si="1413"/>
        <v>0</v>
      </c>
      <c r="AH277" s="80">
        <f t="shared" si="1414"/>
        <v>0</v>
      </c>
      <c r="AI277" s="249" t="str">
        <f t="shared" si="1415"/>
        <v xml:space="preserve"> </v>
      </c>
      <c r="AJ277" s="135">
        <f t="shared" si="1416"/>
        <v>0</v>
      </c>
      <c r="AK277" s="20">
        <f t="shared" si="1384"/>
        <v>0</v>
      </c>
      <c r="AL277" s="21">
        <f t="shared" si="1417"/>
        <v>0</v>
      </c>
      <c r="AM277" s="131">
        <f t="shared" si="1385"/>
        <v>1</v>
      </c>
      <c r="AN277" s="20">
        <f t="shared" si="1418"/>
        <v>0</v>
      </c>
      <c r="AO277" s="132"/>
      <c r="AP277" s="20">
        <f t="shared" si="1419"/>
        <v>0</v>
      </c>
      <c r="AQ277" s="133"/>
      <c r="AR277" s="131">
        <f t="shared" si="1420"/>
        <v>1</v>
      </c>
      <c r="AS277" s="20">
        <f t="shared" si="1421"/>
        <v>0</v>
      </c>
      <c r="AT277" s="132"/>
      <c r="AU277" s="134">
        <f t="shared" si="1422"/>
        <v>0</v>
      </c>
      <c r="AV277" s="80">
        <f t="shared" si="1423"/>
        <v>0</v>
      </c>
      <c r="AW277" s="249" t="str">
        <f t="shared" si="1424"/>
        <v xml:space="preserve"> </v>
      </c>
      <c r="AX277" s="135">
        <f t="shared" si="1425"/>
        <v>0</v>
      </c>
      <c r="AY277" s="20">
        <f t="shared" si="1386"/>
        <v>0</v>
      </c>
      <c r="AZ277" s="21">
        <f t="shared" si="1426"/>
        <v>0</v>
      </c>
      <c r="BA277" s="131">
        <f t="shared" si="1387"/>
        <v>1</v>
      </c>
      <c r="BB277" s="20">
        <f t="shared" si="1427"/>
        <v>0</v>
      </c>
      <c r="BC277" s="132"/>
      <c r="BD277" s="20">
        <f t="shared" si="1428"/>
        <v>0</v>
      </c>
      <c r="BE277" s="133"/>
      <c r="BF277" s="131">
        <f t="shared" si="1429"/>
        <v>1</v>
      </c>
      <c r="BG277" s="20">
        <f t="shared" si="1430"/>
        <v>0</v>
      </c>
      <c r="BH277" s="132"/>
      <c r="BI277" s="134">
        <f t="shared" si="1431"/>
        <v>0</v>
      </c>
      <c r="BJ277" s="80">
        <f t="shared" si="1432"/>
        <v>0</v>
      </c>
      <c r="BK277" s="249" t="str">
        <f t="shared" si="1433"/>
        <v xml:space="preserve"> </v>
      </c>
      <c r="BL277" s="135">
        <f t="shared" si="1434"/>
        <v>0</v>
      </c>
      <c r="BM277" s="20">
        <f t="shared" si="1388"/>
        <v>0</v>
      </c>
      <c r="BN277" s="21">
        <f t="shared" si="1435"/>
        <v>0</v>
      </c>
      <c r="BO277" s="131">
        <f t="shared" si="1389"/>
        <v>1</v>
      </c>
      <c r="BP277" s="20">
        <f t="shared" si="1436"/>
        <v>0</v>
      </c>
      <c r="BQ277" s="132"/>
      <c r="BR277" s="20">
        <f t="shared" si="1437"/>
        <v>0</v>
      </c>
      <c r="BS277" s="133"/>
      <c r="BT277" s="131">
        <f t="shared" si="1438"/>
        <v>1</v>
      </c>
      <c r="BU277" s="20">
        <f t="shared" si="1439"/>
        <v>0</v>
      </c>
      <c r="BV277" s="132"/>
      <c r="BW277" s="134">
        <f t="shared" si="1440"/>
        <v>0</v>
      </c>
      <c r="BX277" s="80">
        <f t="shared" si="1441"/>
        <v>0</v>
      </c>
      <c r="BY277" s="249" t="str">
        <f t="shared" si="1442"/>
        <v xml:space="preserve"> </v>
      </c>
      <c r="BZ277" s="135">
        <f t="shared" si="1443"/>
        <v>0</v>
      </c>
      <c r="CA277" s="20">
        <f t="shared" si="1390"/>
        <v>0</v>
      </c>
      <c r="CB277" s="21">
        <f t="shared" si="1444"/>
        <v>0</v>
      </c>
      <c r="CC277" s="131">
        <f t="shared" si="1391"/>
        <v>1</v>
      </c>
      <c r="CD277" s="20">
        <f t="shared" si="1445"/>
        <v>0</v>
      </c>
      <c r="CE277" s="132"/>
      <c r="CF277" s="20">
        <f t="shared" si="1446"/>
        <v>0</v>
      </c>
      <c r="CG277" s="133"/>
      <c r="CH277" s="131">
        <f t="shared" si="1447"/>
        <v>1</v>
      </c>
      <c r="CI277" s="20">
        <f t="shared" si="1448"/>
        <v>0</v>
      </c>
      <c r="CJ277" s="132"/>
      <c r="CK277" s="134">
        <f t="shared" si="1449"/>
        <v>0</v>
      </c>
      <c r="CL277" s="80">
        <f t="shared" si="1450"/>
        <v>0</v>
      </c>
      <c r="CM277" s="249" t="str">
        <f t="shared" si="1451"/>
        <v xml:space="preserve"> </v>
      </c>
      <c r="CN277" s="135">
        <f t="shared" si="1452"/>
        <v>0</v>
      </c>
      <c r="CO277" s="20">
        <f t="shared" si="1392"/>
        <v>0</v>
      </c>
      <c r="CP277" s="21">
        <f t="shared" si="1453"/>
        <v>0</v>
      </c>
      <c r="CQ277" s="131">
        <f t="shared" si="1393"/>
        <v>1</v>
      </c>
      <c r="CR277" s="20">
        <f t="shared" si="1454"/>
        <v>0</v>
      </c>
      <c r="CS277" s="132"/>
      <c r="CT277" s="20">
        <f t="shared" si="1455"/>
        <v>0</v>
      </c>
      <c r="CU277" s="133"/>
      <c r="CV277" s="131">
        <f t="shared" si="1456"/>
        <v>1</v>
      </c>
      <c r="CW277" s="20">
        <f t="shared" si="1457"/>
        <v>0</v>
      </c>
      <c r="CX277" s="132"/>
      <c r="CY277" s="134">
        <f t="shared" si="1458"/>
        <v>0</v>
      </c>
      <c r="CZ277" s="80">
        <f t="shared" si="1459"/>
        <v>0</v>
      </c>
      <c r="DA277" s="249" t="str">
        <f t="shared" si="1460"/>
        <v xml:space="preserve"> </v>
      </c>
      <c r="DB277" s="135">
        <f t="shared" si="1461"/>
        <v>0</v>
      </c>
      <c r="DC277" s="20">
        <f t="shared" si="1394"/>
        <v>0</v>
      </c>
      <c r="DD277" s="21">
        <f t="shared" si="1462"/>
        <v>0</v>
      </c>
      <c r="DE277" s="131">
        <f t="shared" si="1395"/>
        <v>1</v>
      </c>
      <c r="DF277" s="20">
        <f t="shared" si="1463"/>
        <v>0</v>
      </c>
      <c r="DG277" s="132"/>
      <c r="DH277" s="20">
        <f t="shared" si="1464"/>
        <v>0</v>
      </c>
      <c r="DI277" s="133"/>
      <c r="DJ277" s="131">
        <f t="shared" si="1465"/>
        <v>1</v>
      </c>
      <c r="DK277" s="20">
        <f t="shared" si="1466"/>
        <v>0</v>
      </c>
      <c r="DL277" s="132"/>
      <c r="DM277" s="134">
        <f t="shared" si="1467"/>
        <v>0</v>
      </c>
      <c r="DN277" s="80">
        <f t="shared" si="1468"/>
        <v>0</v>
      </c>
      <c r="DO277" s="249" t="str">
        <f t="shared" si="1469"/>
        <v xml:space="preserve"> </v>
      </c>
      <c r="DP277" s="135">
        <f t="shared" si="1470"/>
        <v>0</v>
      </c>
      <c r="DQ277" s="20">
        <f t="shared" si="1396"/>
        <v>0</v>
      </c>
      <c r="DR277" s="21">
        <f t="shared" si="1471"/>
        <v>0</v>
      </c>
      <c r="DS277" s="131">
        <f t="shared" si="1397"/>
        <v>1</v>
      </c>
      <c r="DT277" s="20">
        <f t="shared" si="1472"/>
        <v>0</v>
      </c>
      <c r="DU277" s="132"/>
      <c r="DV277" s="20">
        <f t="shared" si="1473"/>
        <v>0</v>
      </c>
      <c r="DW277" s="133"/>
      <c r="DX277" s="131">
        <f t="shared" si="1474"/>
        <v>1</v>
      </c>
      <c r="DY277" s="20">
        <f t="shared" si="1475"/>
        <v>0</v>
      </c>
      <c r="DZ277" s="132"/>
      <c r="EA277" s="134">
        <f t="shared" si="1476"/>
        <v>0</v>
      </c>
      <c r="EB277" s="80">
        <f t="shared" si="1477"/>
        <v>0</v>
      </c>
      <c r="EC277" s="249" t="str">
        <f t="shared" si="1478"/>
        <v xml:space="preserve"> </v>
      </c>
      <c r="ED277" s="135">
        <f t="shared" si="1479"/>
        <v>0</v>
      </c>
      <c r="EE277" s="20">
        <f t="shared" si="1398"/>
        <v>0</v>
      </c>
      <c r="EF277" s="21">
        <f t="shared" si="1480"/>
        <v>0</v>
      </c>
      <c r="EG277" s="131">
        <f t="shared" si="1399"/>
        <v>1</v>
      </c>
      <c r="EH277" s="20">
        <f t="shared" si="1481"/>
        <v>0</v>
      </c>
      <c r="EI277" s="132"/>
      <c r="EJ277" s="20">
        <f t="shared" si="1482"/>
        <v>0</v>
      </c>
      <c r="EK277" s="133"/>
      <c r="EL277" s="131">
        <f t="shared" si="1483"/>
        <v>1</v>
      </c>
      <c r="EM277" s="20">
        <f t="shared" si="1484"/>
        <v>0</v>
      </c>
      <c r="EN277" s="132"/>
      <c r="EO277" s="134">
        <f t="shared" si="1485"/>
        <v>0</v>
      </c>
      <c r="EP277" s="80">
        <f t="shared" si="1486"/>
        <v>0</v>
      </c>
      <c r="EQ277" s="249" t="str">
        <f t="shared" si="1487"/>
        <v xml:space="preserve"> </v>
      </c>
      <c r="ER277" s="135">
        <f t="shared" si="1488"/>
        <v>0</v>
      </c>
      <c r="ES277" s="20">
        <f t="shared" si="1400"/>
        <v>0</v>
      </c>
      <c r="ET277" s="21">
        <f t="shared" si="1489"/>
        <v>0</v>
      </c>
      <c r="EU277" s="131">
        <f t="shared" si="1401"/>
        <v>1</v>
      </c>
      <c r="EV277" s="20">
        <f t="shared" si="1490"/>
        <v>0</v>
      </c>
      <c r="EW277" s="132"/>
      <c r="EX277" s="20">
        <f t="shared" si="1491"/>
        <v>0</v>
      </c>
      <c r="EY277" s="133"/>
      <c r="EZ277" s="131">
        <f t="shared" si="1492"/>
        <v>1</v>
      </c>
      <c r="FA277" s="20">
        <f t="shared" si="1493"/>
        <v>0</v>
      </c>
      <c r="FB277" s="132"/>
      <c r="FC277" s="134">
        <f t="shared" si="1494"/>
        <v>0</v>
      </c>
      <c r="FD277" s="80">
        <f t="shared" si="1495"/>
        <v>0</v>
      </c>
      <c r="FE277" s="249" t="str">
        <f t="shared" si="1496"/>
        <v xml:space="preserve"> </v>
      </c>
      <c r="FO277" s="129" t="str">
        <f t="shared" si="1497"/>
        <v>C/V</v>
      </c>
    </row>
    <row r="278" spans="2:171" x14ac:dyDescent="0.25">
      <c r="B278" s="130" t="s">
        <v>413</v>
      </c>
      <c r="C278" s="121"/>
      <c r="D278" s="257"/>
      <c r="E278" s="416" t="str">
        <f>'Pályáztatási szakasz'!E279:F279</f>
        <v>Költségelem megnevezés…</v>
      </c>
      <c r="F278" s="416"/>
      <c r="G278" s="250">
        <f>'Pályáztatási szakasz'!G279</f>
        <v>0</v>
      </c>
      <c r="H278" s="251">
        <f>'Pályáztatási szakasz'!AT279</f>
        <v>0</v>
      </c>
      <c r="I278" s="20">
        <f>'Pályáztatási szakasz'!AW279</f>
        <v>0</v>
      </c>
      <c r="J278" s="67">
        <f t="shared" si="1381"/>
        <v>0</v>
      </c>
      <c r="K278" s="131">
        <f>'Pályáztatási szakasz'!AY279</f>
        <v>1</v>
      </c>
      <c r="L278" s="20">
        <f t="shared" si="1402"/>
        <v>0</v>
      </c>
      <c r="M278" s="132"/>
      <c r="N278" s="20">
        <f t="shared" si="1403"/>
        <v>0</v>
      </c>
      <c r="O278" s="133"/>
      <c r="P278" s="131">
        <f>'Pályáztatási szakasz'!BD279</f>
        <v>1</v>
      </c>
      <c r="Q278" s="20">
        <f t="shared" si="1404"/>
        <v>0</v>
      </c>
      <c r="R278" s="132"/>
      <c r="S278" s="184">
        <f t="shared" si="1405"/>
        <v>0</v>
      </c>
      <c r="T278" s="40">
        <f>'Pályáztatási szakasz'!W279</f>
        <v>0</v>
      </c>
      <c r="U278" s="249" t="str">
        <f t="shared" si="1406"/>
        <v xml:space="preserve"> </v>
      </c>
      <c r="V278" s="135">
        <f t="shared" si="1407"/>
        <v>0</v>
      </c>
      <c r="W278" s="20">
        <f t="shared" si="1382"/>
        <v>0</v>
      </c>
      <c r="X278" s="21">
        <f t="shared" si="1408"/>
        <v>0</v>
      </c>
      <c r="Y278" s="131">
        <f t="shared" si="1383"/>
        <v>1</v>
      </c>
      <c r="Z278" s="20">
        <f t="shared" si="1409"/>
        <v>0</v>
      </c>
      <c r="AA278" s="132"/>
      <c r="AB278" s="20">
        <f t="shared" si="1410"/>
        <v>0</v>
      </c>
      <c r="AC278" s="133"/>
      <c r="AD278" s="131">
        <f t="shared" si="1411"/>
        <v>1</v>
      </c>
      <c r="AE278" s="20">
        <f t="shared" si="1412"/>
        <v>0</v>
      </c>
      <c r="AF278" s="132"/>
      <c r="AG278" s="134">
        <f t="shared" si="1413"/>
        <v>0</v>
      </c>
      <c r="AH278" s="80">
        <f t="shared" si="1414"/>
        <v>0</v>
      </c>
      <c r="AI278" s="249" t="str">
        <f t="shared" si="1415"/>
        <v xml:space="preserve"> </v>
      </c>
      <c r="AJ278" s="135">
        <f t="shared" si="1416"/>
        <v>0</v>
      </c>
      <c r="AK278" s="20">
        <f t="shared" si="1384"/>
        <v>0</v>
      </c>
      <c r="AL278" s="21">
        <f t="shared" si="1417"/>
        <v>0</v>
      </c>
      <c r="AM278" s="131">
        <f t="shared" si="1385"/>
        <v>1</v>
      </c>
      <c r="AN278" s="20">
        <f t="shared" si="1418"/>
        <v>0</v>
      </c>
      <c r="AO278" s="132"/>
      <c r="AP278" s="20">
        <f t="shared" si="1419"/>
        <v>0</v>
      </c>
      <c r="AQ278" s="133"/>
      <c r="AR278" s="131">
        <f t="shared" si="1420"/>
        <v>1</v>
      </c>
      <c r="AS278" s="20">
        <f t="shared" si="1421"/>
        <v>0</v>
      </c>
      <c r="AT278" s="132"/>
      <c r="AU278" s="134">
        <f t="shared" si="1422"/>
        <v>0</v>
      </c>
      <c r="AV278" s="80">
        <f t="shared" si="1423"/>
        <v>0</v>
      </c>
      <c r="AW278" s="249" t="str">
        <f t="shared" si="1424"/>
        <v xml:space="preserve"> </v>
      </c>
      <c r="AX278" s="135">
        <f t="shared" si="1425"/>
        <v>0</v>
      </c>
      <c r="AY278" s="20">
        <f t="shared" si="1386"/>
        <v>0</v>
      </c>
      <c r="AZ278" s="21">
        <f t="shared" si="1426"/>
        <v>0</v>
      </c>
      <c r="BA278" s="131">
        <f t="shared" si="1387"/>
        <v>1</v>
      </c>
      <c r="BB278" s="20">
        <f t="shared" si="1427"/>
        <v>0</v>
      </c>
      <c r="BC278" s="132"/>
      <c r="BD278" s="20">
        <f t="shared" si="1428"/>
        <v>0</v>
      </c>
      <c r="BE278" s="133"/>
      <c r="BF278" s="131">
        <f t="shared" si="1429"/>
        <v>1</v>
      </c>
      <c r="BG278" s="20">
        <f t="shared" si="1430"/>
        <v>0</v>
      </c>
      <c r="BH278" s="132"/>
      <c r="BI278" s="134">
        <f t="shared" si="1431"/>
        <v>0</v>
      </c>
      <c r="BJ278" s="80">
        <f t="shared" si="1432"/>
        <v>0</v>
      </c>
      <c r="BK278" s="249" t="str">
        <f t="shared" si="1433"/>
        <v xml:space="preserve"> </v>
      </c>
      <c r="BL278" s="135">
        <f t="shared" si="1434"/>
        <v>0</v>
      </c>
      <c r="BM278" s="20">
        <f t="shared" si="1388"/>
        <v>0</v>
      </c>
      <c r="BN278" s="21">
        <f t="shared" si="1435"/>
        <v>0</v>
      </c>
      <c r="BO278" s="131">
        <f t="shared" si="1389"/>
        <v>1</v>
      </c>
      <c r="BP278" s="20">
        <f t="shared" si="1436"/>
        <v>0</v>
      </c>
      <c r="BQ278" s="132"/>
      <c r="BR278" s="20">
        <f t="shared" si="1437"/>
        <v>0</v>
      </c>
      <c r="BS278" s="133"/>
      <c r="BT278" s="131">
        <f t="shared" si="1438"/>
        <v>1</v>
      </c>
      <c r="BU278" s="20">
        <f t="shared" si="1439"/>
        <v>0</v>
      </c>
      <c r="BV278" s="132"/>
      <c r="BW278" s="134">
        <f t="shared" si="1440"/>
        <v>0</v>
      </c>
      <c r="BX278" s="80">
        <f t="shared" si="1441"/>
        <v>0</v>
      </c>
      <c r="BY278" s="249" t="str">
        <f t="shared" si="1442"/>
        <v xml:space="preserve"> </v>
      </c>
      <c r="BZ278" s="135">
        <f t="shared" si="1443"/>
        <v>0</v>
      </c>
      <c r="CA278" s="20">
        <f t="shared" si="1390"/>
        <v>0</v>
      </c>
      <c r="CB278" s="21">
        <f t="shared" si="1444"/>
        <v>0</v>
      </c>
      <c r="CC278" s="131">
        <f t="shared" si="1391"/>
        <v>1</v>
      </c>
      <c r="CD278" s="20">
        <f t="shared" si="1445"/>
        <v>0</v>
      </c>
      <c r="CE278" s="132"/>
      <c r="CF278" s="20">
        <f t="shared" si="1446"/>
        <v>0</v>
      </c>
      <c r="CG278" s="133"/>
      <c r="CH278" s="131">
        <f t="shared" si="1447"/>
        <v>1</v>
      </c>
      <c r="CI278" s="20">
        <f t="shared" si="1448"/>
        <v>0</v>
      </c>
      <c r="CJ278" s="132"/>
      <c r="CK278" s="134">
        <f t="shared" si="1449"/>
        <v>0</v>
      </c>
      <c r="CL278" s="80">
        <f t="shared" si="1450"/>
        <v>0</v>
      </c>
      <c r="CM278" s="249" t="str">
        <f t="shared" si="1451"/>
        <v xml:space="preserve"> </v>
      </c>
      <c r="CN278" s="135">
        <f t="shared" si="1452"/>
        <v>0</v>
      </c>
      <c r="CO278" s="20">
        <f t="shared" si="1392"/>
        <v>0</v>
      </c>
      <c r="CP278" s="21">
        <f t="shared" si="1453"/>
        <v>0</v>
      </c>
      <c r="CQ278" s="131">
        <f t="shared" si="1393"/>
        <v>1</v>
      </c>
      <c r="CR278" s="20">
        <f t="shared" si="1454"/>
        <v>0</v>
      </c>
      <c r="CS278" s="132"/>
      <c r="CT278" s="20">
        <f t="shared" si="1455"/>
        <v>0</v>
      </c>
      <c r="CU278" s="133"/>
      <c r="CV278" s="131">
        <f t="shared" si="1456"/>
        <v>1</v>
      </c>
      <c r="CW278" s="20">
        <f t="shared" si="1457"/>
        <v>0</v>
      </c>
      <c r="CX278" s="132"/>
      <c r="CY278" s="134">
        <f t="shared" si="1458"/>
        <v>0</v>
      </c>
      <c r="CZ278" s="80">
        <f t="shared" si="1459"/>
        <v>0</v>
      </c>
      <c r="DA278" s="249" t="str">
        <f t="shared" si="1460"/>
        <v xml:space="preserve"> </v>
      </c>
      <c r="DB278" s="135">
        <f t="shared" si="1461"/>
        <v>0</v>
      </c>
      <c r="DC278" s="20">
        <f t="shared" si="1394"/>
        <v>0</v>
      </c>
      <c r="DD278" s="21">
        <f t="shared" si="1462"/>
        <v>0</v>
      </c>
      <c r="DE278" s="131">
        <f t="shared" si="1395"/>
        <v>1</v>
      </c>
      <c r="DF278" s="20">
        <f t="shared" si="1463"/>
        <v>0</v>
      </c>
      <c r="DG278" s="132"/>
      <c r="DH278" s="20">
        <f t="shared" si="1464"/>
        <v>0</v>
      </c>
      <c r="DI278" s="133"/>
      <c r="DJ278" s="131">
        <f t="shared" si="1465"/>
        <v>1</v>
      </c>
      <c r="DK278" s="20">
        <f t="shared" si="1466"/>
        <v>0</v>
      </c>
      <c r="DL278" s="132"/>
      <c r="DM278" s="134">
        <f t="shared" si="1467"/>
        <v>0</v>
      </c>
      <c r="DN278" s="80">
        <f t="shared" si="1468"/>
        <v>0</v>
      </c>
      <c r="DO278" s="249" t="str">
        <f t="shared" si="1469"/>
        <v xml:space="preserve"> </v>
      </c>
      <c r="DP278" s="135">
        <f t="shared" si="1470"/>
        <v>0</v>
      </c>
      <c r="DQ278" s="20">
        <f t="shared" si="1396"/>
        <v>0</v>
      </c>
      <c r="DR278" s="21">
        <f t="shared" si="1471"/>
        <v>0</v>
      </c>
      <c r="DS278" s="131">
        <f t="shared" si="1397"/>
        <v>1</v>
      </c>
      <c r="DT278" s="20">
        <f t="shared" si="1472"/>
        <v>0</v>
      </c>
      <c r="DU278" s="132"/>
      <c r="DV278" s="20">
        <f t="shared" si="1473"/>
        <v>0</v>
      </c>
      <c r="DW278" s="133"/>
      <c r="DX278" s="131">
        <f t="shared" si="1474"/>
        <v>1</v>
      </c>
      <c r="DY278" s="20">
        <f t="shared" si="1475"/>
        <v>0</v>
      </c>
      <c r="DZ278" s="132"/>
      <c r="EA278" s="134">
        <f t="shared" si="1476"/>
        <v>0</v>
      </c>
      <c r="EB278" s="80">
        <f t="shared" si="1477"/>
        <v>0</v>
      </c>
      <c r="EC278" s="249" t="str">
        <f t="shared" si="1478"/>
        <v xml:space="preserve"> </v>
      </c>
      <c r="ED278" s="135">
        <f t="shared" si="1479"/>
        <v>0</v>
      </c>
      <c r="EE278" s="20">
        <f t="shared" si="1398"/>
        <v>0</v>
      </c>
      <c r="EF278" s="21">
        <f t="shared" si="1480"/>
        <v>0</v>
      </c>
      <c r="EG278" s="131">
        <f t="shared" si="1399"/>
        <v>1</v>
      </c>
      <c r="EH278" s="20">
        <f t="shared" si="1481"/>
        <v>0</v>
      </c>
      <c r="EI278" s="132"/>
      <c r="EJ278" s="20">
        <f t="shared" si="1482"/>
        <v>0</v>
      </c>
      <c r="EK278" s="133"/>
      <c r="EL278" s="131">
        <f t="shared" si="1483"/>
        <v>1</v>
      </c>
      <c r="EM278" s="20">
        <f t="shared" si="1484"/>
        <v>0</v>
      </c>
      <c r="EN278" s="132"/>
      <c r="EO278" s="134">
        <f t="shared" si="1485"/>
        <v>0</v>
      </c>
      <c r="EP278" s="80">
        <f t="shared" si="1486"/>
        <v>0</v>
      </c>
      <c r="EQ278" s="249" t="str">
        <f t="shared" si="1487"/>
        <v xml:space="preserve"> </v>
      </c>
      <c r="ER278" s="135">
        <f t="shared" si="1488"/>
        <v>0</v>
      </c>
      <c r="ES278" s="20">
        <f t="shared" si="1400"/>
        <v>0</v>
      </c>
      <c r="ET278" s="21">
        <f t="shared" si="1489"/>
        <v>0</v>
      </c>
      <c r="EU278" s="131">
        <f t="shared" si="1401"/>
        <v>1</v>
      </c>
      <c r="EV278" s="20">
        <f t="shared" si="1490"/>
        <v>0</v>
      </c>
      <c r="EW278" s="132"/>
      <c r="EX278" s="20">
        <f t="shared" si="1491"/>
        <v>0</v>
      </c>
      <c r="EY278" s="133"/>
      <c r="EZ278" s="131">
        <f t="shared" si="1492"/>
        <v>1</v>
      </c>
      <c r="FA278" s="20">
        <f t="shared" si="1493"/>
        <v>0</v>
      </c>
      <c r="FB278" s="132"/>
      <c r="FC278" s="134">
        <f t="shared" si="1494"/>
        <v>0</v>
      </c>
      <c r="FD278" s="80">
        <f t="shared" si="1495"/>
        <v>0</v>
      </c>
      <c r="FE278" s="249" t="str">
        <f t="shared" si="1496"/>
        <v xml:space="preserve"> </v>
      </c>
      <c r="FO278" s="129" t="str">
        <f t="shared" si="1497"/>
        <v>C/V</v>
      </c>
    </row>
    <row r="279" spans="2:171" x14ac:dyDescent="0.25">
      <c r="B279" s="130" t="s">
        <v>414</v>
      </c>
      <c r="C279" s="121"/>
      <c r="D279" s="257"/>
      <c r="E279" s="416" t="str">
        <f>'Pályáztatási szakasz'!E280:F280</f>
        <v>Költségelem megnevezés…</v>
      </c>
      <c r="F279" s="416"/>
      <c r="G279" s="250">
        <f>'Pályáztatási szakasz'!G280</f>
        <v>0</v>
      </c>
      <c r="H279" s="251">
        <f>'Pályáztatási szakasz'!AT280</f>
        <v>0</v>
      </c>
      <c r="I279" s="20">
        <f>'Pályáztatási szakasz'!AW280</f>
        <v>0</v>
      </c>
      <c r="J279" s="67">
        <f t="shared" si="1381"/>
        <v>0</v>
      </c>
      <c r="K279" s="131">
        <f>'Pályáztatási szakasz'!AY280</f>
        <v>1</v>
      </c>
      <c r="L279" s="20">
        <f t="shared" si="1402"/>
        <v>0</v>
      </c>
      <c r="M279" s="132"/>
      <c r="N279" s="20">
        <f t="shared" si="1403"/>
        <v>0</v>
      </c>
      <c r="O279" s="133"/>
      <c r="P279" s="131">
        <f>'Pályáztatási szakasz'!BD280</f>
        <v>1</v>
      </c>
      <c r="Q279" s="20">
        <f t="shared" si="1404"/>
        <v>0</v>
      </c>
      <c r="R279" s="132"/>
      <c r="S279" s="184">
        <f t="shared" si="1405"/>
        <v>0</v>
      </c>
      <c r="T279" s="40">
        <f>'Pályáztatási szakasz'!W280</f>
        <v>0</v>
      </c>
      <c r="U279" s="249" t="str">
        <f t="shared" si="1406"/>
        <v xml:space="preserve"> </v>
      </c>
      <c r="V279" s="135">
        <f t="shared" si="1407"/>
        <v>0</v>
      </c>
      <c r="W279" s="20">
        <f t="shared" si="1382"/>
        <v>0</v>
      </c>
      <c r="X279" s="21">
        <f t="shared" si="1408"/>
        <v>0</v>
      </c>
      <c r="Y279" s="131">
        <f t="shared" si="1383"/>
        <v>1</v>
      </c>
      <c r="Z279" s="20">
        <f t="shared" si="1409"/>
        <v>0</v>
      </c>
      <c r="AA279" s="132"/>
      <c r="AB279" s="20">
        <f t="shared" si="1410"/>
        <v>0</v>
      </c>
      <c r="AC279" s="133"/>
      <c r="AD279" s="131">
        <f t="shared" si="1411"/>
        <v>1</v>
      </c>
      <c r="AE279" s="20">
        <f t="shared" si="1412"/>
        <v>0</v>
      </c>
      <c r="AF279" s="132"/>
      <c r="AG279" s="134">
        <f t="shared" si="1413"/>
        <v>0</v>
      </c>
      <c r="AH279" s="80">
        <f t="shared" si="1414"/>
        <v>0</v>
      </c>
      <c r="AI279" s="249" t="str">
        <f t="shared" si="1415"/>
        <v xml:space="preserve"> </v>
      </c>
      <c r="AJ279" s="135">
        <f t="shared" si="1416"/>
        <v>0</v>
      </c>
      <c r="AK279" s="20">
        <f t="shared" si="1384"/>
        <v>0</v>
      </c>
      <c r="AL279" s="21">
        <f t="shared" si="1417"/>
        <v>0</v>
      </c>
      <c r="AM279" s="131">
        <f t="shared" si="1385"/>
        <v>1</v>
      </c>
      <c r="AN279" s="20">
        <f t="shared" si="1418"/>
        <v>0</v>
      </c>
      <c r="AO279" s="132"/>
      <c r="AP279" s="20">
        <f t="shared" si="1419"/>
        <v>0</v>
      </c>
      <c r="AQ279" s="133"/>
      <c r="AR279" s="131">
        <f t="shared" si="1420"/>
        <v>1</v>
      </c>
      <c r="AS279" s="20">
        <f t="shared" si="1421"/>
        <v>0</v>
      </c>
      <c r="AT279" s="132"/>
      <c r="AU279" s="134">
        <f t="shared" si="1422"/>
        <v>0</v>
      </c>
      <c r="AV279" s="80">
        <f t="shared" si="1423"/>
        <v>0</v>
      </c>
      <c r="AW279" s="249" t="str">
        <f t="shared" si="1424"/>
        <v xml:space="preserve"> </v>
      </c>
      <c r="AX279" s="135">
        <f t="shared" si="1425"/>
        <v>0</v>
      </c>
      <c r="AY279" s="20">
        <f t="shared" si="1386"/>
        <v>0</v>
      </c>
      <c r="AZ279" s="21">
        <f t="shared" si="1426"/>
        <v>0</v>
      </c>
      <c r="BA279" s="131">
        <f t="shared" si="1387"/>
        <v>1</v>
      </c>
      <c r="BB279" s="20">
        <f t="shared" si="1427"/>
        <v>0</v>
      </c>
      <c r="BC279" s="132"/>
      <c r="BD279" s="20">
        <f t="shared" si="1428"/>
        <v>0</v>
      </c>
      <c r="BE279" s="133"/>
      <c r="BF279" s="131">
        <f t="shared" si="1429"/>
        <v>1</v>
      </c>
      <c r="BG279" s="20">
        <f t="shared" si="1430"/>
        <v>0</v>
      </c>
      <c r="BH279" s="132"/>
      <c r="BI279" s="134">
        <f t="shared" si="1431"/>
        <v>0</v>
      </c>
      <c r="BJ279" s="80">
        <f t="shared" si="1432"/>
        <v>0</v>
      </c>
      <c r="BK279" s="249" t="str">
        <f t="shared" si="1433"/>
        <v xml:space="preserve"> </v>
      </c>
      <c r="BL279" s="135">
        <f t="shared" si="1434"/>
        <v>0</v>
      </c>
      <c r="BM279" s="20">
        <f t="shared" si="1388"/>
        <v>0</v>
      </c>
      <c r="BN279" s="21">
        <f t="shared" si="1435"/>
        <v>0</v>
      </c>
      <c r="BO279" s="131">
        <f t="shared" si="1389"/>
        <v>1</v>
      </c>
      <c r="BP279" s="20">
        <f t="shared" si="1436"/>
        <v>0</v>
      </c>
      <c r="BQ279" s="132"/>
      <c r="BR279" s="20">
        <f t="shared" si="1437"/>
        <v>0</v>
      </c>
      <c r="BS279" s="133"/>
      <c r="BT279" s="131">
        <f t="shared" si="1438"/>
        <v>1</v>
      </c>
      <c r="BU279" s="20">
        <f t="shared" si="1439"/>
        <v>0</v>
      </c>
      <c r="BV279" s="132"/>
      <c r="BW279" s="134">
        <f t="shared" si="1440"/>
        <v>0</v>
      </c>
      <c r="BX279" s="80">
        <f t="shared" si="1441"/>
        <v>0</v>
      </c>
      <c r="BY279" s="249" t="str">
        <f t="shared" si="1442"/>
        <v xml:space="preserve"> </v>
      </c>
      <c r="BZ279" s="135">
        <f t="shared" si="1443"/>
        <v>0</v>
      </c>
      <c r="CA279" s="20">
        <f t="shared" si="1390"/>
        <v>0</v>
      </c>
      <c r="CB279" s="21">
        <f t="shared" si="1444"/>
        <v>0</v>
      </c>
      <c r="CC279" s="131">
        <f t="shared" si="1391"/>
        <v>1</v>
      </c>
      <c r="CD279" s="20">
        <f t="shared" si="1445"/>
        <v>0</v>
      </c>
      <c r="CE279" s="132"/>
      <c r="CF279" s="20">
        <f t="shared" si="1446"/>
        <v>0</v>
      </c>
      <c r="CG279" s="133"/>
      <c r="CH279" s="131">
        <f t="shared" si="1447"/>
        <v>1</v>
      </c>
      <c r="CI279" s="20">
        <f t="shared" si="1448"/>
        <v>0</v>
      </c>
      <c r="CJ279" s="132"/>
      <c r="CK279" s="134">
        <f t="shared" si="1449"/>
        <v>0</v>
      </c>
      <c r="CL279" s="80">
        <f t="shared" si="1450"/>
        <v>0</v>
      </c>
      <c r="CM279" s="249" t="str">
        <f t="shared" si="1451"/>
        <v xml:space="preserve"> </v>
      </c>
      <c r="CN279" s="135">
        <f t="shared" si="1452"/>
        <v>0</v>
      </c>
      <c r="CO279" s="20">
        <f t="shared" si="1392"/>
        <v>0</v>
      </c>
      <c r="CP279" s="21">
        <f t="shared" si="1453"/>
        <v>0</v>
      </c>
      <c r="CQ279" s="131">
        <f t="shared" si="1393"/>
        <v>1</v>
      </c>
      <c r="CR279" s="20">
        <f t="shared" si="1454"/>
        <v>0</v>
      </c>
      <c r="CS279" s="132"/>
      <c r="CT279" s="20">
        <f t="shared" si="1455"/>
        <v>0</v>
      </c>
      <c r="CU279" s="133"/>
      <c r="CV279" s="131">
        <f t="shared" si="1456"/>
        <v>1</v>
      </c>
      <c r="CW279" s="20">
        <f t="shared" si="1457"/>
        <v>0</v>
      </c>
      <c r="CX279" s="132"/>
      <c r="CY279" s="134">
        <f t="shared" si="1458"/>
        <v>0</v>
      </c>
      <c r="CZ279" s="80">
        <f t="shared" si="1459"/>
        <v>0</v>
      </c>
      <c r="DA279" s="249" t="str">
        <f t="shared" si="1460"/>
        <v xml:space="preserve"> </v>
      </c>
      <c r="DB279" s="135">
        <f t="shared" si="1461"/>
        <v>0</v>
      </c>
      <c r="DC279" s="20">
        <f t="shared" si="1394"/>
        <v>0</v>
      </c>
      <c r="DD279" s="21">
        <f t="shared" si="1462"/>
        <v>0</v>
      </c>
      <c r="DE279" s="131">
        <f t="shared" si="1395"/>
        <v>1</v>
      </c>
      <c r="DF279" s="20">
        <f t="shared" si="1463"/>
        <v>0</v>
      </c>
      <c r="DG279" s="132"/>
      <c r="DH279" s="20">
        <f t="shared" si="1464"/>
        <v>0</v>
      </c>
      <c r="DI279" s="133"/>
      <c r="DJ279" s="131">
        <f t="shared" si="1465"/>
        <v>1</v>
      </c>
      <c r="DK279" s="20">
        <f t="shared" si="1466"/>
        <v>0</v>
      </c>
      <c r="DL279" s="132"/>
      <c r="DM279" s="134">
        <f t="shared" si="1467"/>
        <v>0</v>
      </c>
      <c r="DN279" s="80">
        <f t="shared" si="1468"/>
        <v>0</v>
      </c>
      <c r="DO279" s="249" t="str">
        <f t="shared" si="1469"/>
        <v xml:space="preserve"> </v>
      </c>
      <c r="DP279" s="135">
        <f t="shared" si="1470"/>
        <v>0</v>
      </c>
      <c r="DQ279" s="20">
        <f t="shared" si="1396"/>
        <v>0</v>
      </c>
      <c r="DR279" s="21">
        <f t="shared" si="1471"/>
        <v>0</v>
      </c>
      <c r="DS279" s="131">
        <f t="shared" si="1397"/>
        <v>1</v>
      </c>
      <c r="DT279" s="20">
        <f t="shared" si="1472"/>
        <v>0</v>
      </c>
      <c r="DU279" s="132"/>
      <c r="DV279" s="20">
        <f t="shared" si="1473"/>
        <v>0</v>
      </c>
      <c r="DW279" s="133"/>
      <c r="DX279" s="131">
        <f t="shared" si="1474"/>
        <v>1</v>
      </c>
      <c r="DY279" s="20">
        <f t="shared" si="1475"/>
        <v>0</v>
      </c>
      <c r="DZ279" s="132"/>
      <c r="EA279" s="134">
        <f t="shared" si="1476"/>
        <v>0</v>
      </c>
      <c r="EB279" s="80">
        <f t="shared" si="1477"/>
        <v>0</v>
      </c>
      <c r="EC279" s="249" t="str">
        <f t="shared" si="1478"/>
        <v xml:space="preserve"> </v>
      </c>
      <c r="ED279" s="135">
        <f t="shared" si="1479"/>
        <v>0</v>
      </c>
      <c r="EE279" s="20">
        <f t="shared" si="1398"/>
        <v>0</v>
      </c>
      <c r="EF279" s="21">
        <f t="shared" si="1480"/>
        <v>0</v>
      </c>
      <c r="EG279" s="131">
        <f t="shared" si="1399"/>
        <v>1</v>
      </c>
      <c r="EH279" s="20">
        <f t="shared" si="1481"/>
        <v>0</v>
      </c>
      <c r="EI279" s="132"/>
      <c r="EJ279" s="20">
        <f t="shared" si="1482"/>
        <v>0</v>
      </c>
      <c r="EK279" s="133"/>
      <c r="EL279" s="131">
        <f t="shared" si="1483"/>
        <v>1</v>
      </c>
      <c r="EM279" s="20">
        <f t="shared" si="1484"/>
        <v>0</v>
      </c>
      <c r="EN279" s="132"/>
      <c r="EO279" s="134">
        <f t="shared" si="1485"/>
        <v>0</v>
      </c>
      <c r="EP279" s="80">
        <f t="shared" si="1486"/>
        <v>0</v>
      </c>
      <c r="EQ279" s="249" t="str">
        <f t="shared" si="1487"/>
        <v xml:space="preserve"> </v>
      </c>
      <c r="ER279" s="135">
        <f t="shared" si="1488"/>
        <v>0</v>
      </c>
      <c r="ES279" s="20">
        <f t="shared" si="1400"/>
        <v>0</v>
      </c>
      <c r="ET279" s="21">
        <f t="shared" si="1489"/>
        <v>0</v>
      </c>
      <c r="EU279" s="131">
        <f t="shared" si="1401"/>
        <v>1</v>
      </c>
      <c r="EV279" s="20">
        <f t="shared" si="1490"/>
        <v>0</v>
      </c>
      <c r="EW279" s="132"/>
      <c r="EX279" s="20">
        <f t="shared" si="1491"/>
        <v>0</v>
      </c>
      <c r="EY279" s="133"/>
      <c r="EZ279" s="131">
        <f t="shared" si="1492"/>
        <v>1</v>
      </c>
      <c r="FA279" s="20">
        <f t="shared" si="1493"/>
        <v>0</v>
      </c>
      <c r="FB279" s="132"/>
      <c r="FC279" s="134">
        <f t="shared" si="1494"/>
        <v>0</v>
      </c>
      <c r="FD279" s="80">
        <f t="shared" si="1495"/>
        <v>0</v>
      </c>
      <c r="FE279" s="249" t="str">
        <f t="shared" si="1496"/>
        <v xml:space="preserve"> </v>
      </c>
      <c r="FO279" s="129" t="str">
        <f t="shared" si="1497"/>
        <v>C/V</v>
      </c>
    </row>
    <row r="280" spans="2:171" x14ac:dyDescent="0.25">
      <c r="B280" s="130" t="s">
        <v>415</v>
      </c>
      <c r="C280" s="121"/>
      <c r="D280" s="257"/>
      <c r="E280" s="416" t="str">
        <f>'Pályáztatási szakasz'!E281:F281</f>
        <v>Költségelem megnevezés…</v>
      </c>
      <c r="F280" s="416"/>
      <c r="G280" s="250">
        <f>'Pályáztatási szakasz'!G281</f>
        <v>0</v>
      </c>
      <c r="H280" s="251">
        <f>'Pályáztatási szakasz'!AT281</f>
        <v>0</v>
      </c>
      <c r="I280" s="20">
        <f>'Pályáztatási szakasz'!AW281</f>
        <v>0</v>
      </c>
      <c r="J280" s="67">
        <f t="shared" si="1381"/>
        <v>0</v>
      </c>
      <c r="K280" s="131">
        <f>'Pályáztatási szakasz'!AY281</f>
        <v>1</v>
      </c>
      <c r="L280" s="20">
        <f t="shared" si="1402"/>
        <v>0</v>
      </c>
      <c r="M280" s="132"/>
      <c r="N280" s="20">
        <f t="shared" si="1403"/>
        <v>0</v>
      </c>
      <c r="O280" s="133"/>
      <c r="P280" s="131">
        <f>'Pályáztatási szakasz'!BD281</f>
        <v>1</v>
      </c>
      <c r="Q280" s="20">
        <f t="shared" si="1404"/>
        <v>0</v>
      </c>
      <c r="R280" s="132"/>
      <c r="S280" s="184">
        <f t="shared" si="1405"/>
        <v>0</v>
      </c>
      <c r="T280" s="40">
        <f>'Pályáztatási szakasz'!W281</f>
        <v>0</v>
      </c>
      <c r="U280" s="249" t="str">
        <f t="shared" si="1406"/>
        <v xml:space="preserve"> </v>
      </c>
      <c r="V280" s="135">
        <f t="shared" si="1407"/>
        <v>0</v>
      </c>
      <c r="W280" s="20">
        <f t="shared" si="1382"/>
        <v>0</v>
      </c>
      <c r="X280" s="21">
        <f t="shared" si="1408"/>
        <v>0</v>
      </c>
      <c r="Y280" s="131">
        <f t="shared" si="1383"/>
        <v>1</v>
      </c>
      <c r="Z280" s="20">
        <f t="shared" si="1409"/>
        <v>0</v>
      </c>
      <c r="AA280" s="132"/>
      <c r="AB280" s="20">
        <f t="shared" si="1410"/>
        <v>0</v>
      </c>
      <c r="AC280" s="133"/>
      <c r="AD280" s="131">
        <f t="shared" si="1411"/>
        <v>1</v>
      </c>
      <c r="AE280" s="20">
        <f t="shared" si="1412"/>
        <v>0</v>
      </c>
      <c r="AF280" s="132"/>
      <c r="AG280" s="134">
        <f t="shared" si="1413"/>
        <v>0</v>
      </c>
      <c r="AH280" s="80">
        <f t="shared" si="1414"/>
        <v>0</v>
      </c>
      <c r="AI280" s="249" t="str">
        <f t="shared" si="1415"/>
        <v xml:space="preserve"> </v>
      </c>
      <c r="AJ280" s="135">
        <f t="shared" si="1416"/>
        <v>0</v>
      </c>
      <c r="AK280" s="20">
        <f t="shared" si="1384"/>
        <v>0</v>
      </c>
      <c r="AL280" s="21">
        <f t="shared" si="1417"/>
        <v>0</v>
      </c>
      <c r="AM280" s="131">
        <f t="shared" si="1385"/>
        <v>1</v>
      </c>
      <c r="AN280" s="20">
        <f t="shared" si="1418"/>
        <v>0</v>
      </c>
      <c r="AO280" s="132"/>
      <c r="AP280" s="20">
        <f t="shared" si="1419"/>
        <v>0</v>
      </c>
      <c r="AQ280" s="133"/>
      <c r="AR280" s="131">
        <f t="shared" si="1420"/>
        <v>1</v>
      </c>
      <c r="AS280" s="20">
        <f t="shared" si="1421"/>
        <v>0</v>
      </c>
      <c r="AT280" s="132"/>
      <c r="AU280" s="134">
        <f t="shared" si="1422"/>
        <v>0</v>
      </c>
      <c r="AV280" s="80">
        <f t="shared" si="1423"/>
        <v>0</v>
      </c>
      <c r="AW280" s="249" t="str">
        <f t="shared" si="1424"/>
        <v xml:space="preserve"> </v>
      </c>
      <c r="AX280" s="135">
        <f t="shared" si="1425"/>
        <v>0</v>
      </c>
      <c r="AY280" s="20">
        <f t="shared" si="1386"/>
        <v>0</v>
      </c>
      <c r="AZ280" s="21">
        <f t="shared" si="1426"/>
        <v>0</v>
      </c>
      <c r="BA280" s="131">
        <f t="shared" si="1387"/>
        <v>1</v>
      </c>
      <c r="BB280" s="20">
        <f t="shared" si="1427"/>
        <v>0</v>
      </c>
      <c r="BC280" s="132"/>
      <c r="BD280" s="20">
        <f t="shared" si="1428"/>
        <v>0</v>
      </c>
      <c r="BE280" s="133"/>
      <c r="BF280" s="131">
        <f t="shared" si="1429"/>
        <v>1</v>
      </c>
      <c r="BG280" s="20">
        <f t="shared" si="1430"/>
        <v>0</v>
      </c>
      <c r="BH280" s="132"/>
      <c r="BI280" s="134">
        <f t="shared" si="1431"/>
        <v>0</v>
      </c>
      <c r="BJ280" s="80">
        <f t="shared" si="1432"/>
        <v>0</v>
      </c>
      <c r="BK280" s="249" t="str">
        <f t="shared" si="1433"/>
        <v xml:space="preserve"> </v>
      </c>
      <c r="BL280" s="135">
        <f t="shared" si="1434"/>
        <v>0</v>
      </c>
      <c r="BM280" s="20">
        <f t="shared" si="1388"/>
        <v>0</v>
      </c>
      <c r="BN280" s="21">
        <f t="shared" si="1435"/>
        <v>0</v>
      </c>
      <c r="BO280" s="131">
        <f t="shared" si="1389"/>
        <v>1</v>
      </c>
      <c r="BP280" s="20">
        <f t="shared" si="1436"/>
        <v>0</v>
      </c>
      <c r="BQ280" s="132"/>
      <c r="BR280" s="20">
        <f t="shared" si="1437"/>
        <v>0</v>
      </c>
      <c r="BS280" s="133"/>
      <c r="BT280" s="131">
        <f t="shared" si="1438"/>
        <v>1</v>
      </c>
      <c r="BU280" s="20">
        <f t="shared" si="1439"/>
        <v>0</v>
      </c>
      <c r="BV280" s="132"/>
      <c r="BW280" s="134">
        <f t="shared" si="1440"/>
        <v>0</v>
      </c>
      <c r="BX280" s="80">
        <f t="shared" si="1441"/>
        <v>0</v>
      </c>
      <c r="BY280" s="249" t="str">
        <f t="shared" si="1442"/>
        <v xml:space="preserve"> </v>
      </c>
      <c r="BZ280" s="135">
        <f t="shared" si="1443"/>
        <v>0</v>
      </c>
      <c r="CA280" s="20">
        <f t="shared" si="1390"/>
        <v>0</v>
      </c>
      <c r="CB280" s="21">
        <f t="shared" si="1444"/>
        <v>0</v>
      </c>
      <c r="CC280" s="131">
        <f t="shared" si="1391"/>
        <v>1</v>
      </c>
      <c r="CD280" s="20">
        <f t="shared" si="1445"/>
        <v>0</v>
      </c>
      <c r="CE280" s="132"/>
      <c r="CF280" s="20">
        <f t="shared" si="1446"/>
        <v>0</v>
      </c>
      <c r="CG280" s="133"/>
      <c r="CH280" s="131">
        <f t="shared" si="1447"/>
        <v>1</v>
      </c>
      <c r="CI280" s="20">
        <f t="shared" si="1448"/>
        <v>0</v>
      </c>
      <c r="CJ280" s="132"/>
      <c r="CK280" s="134">
        <f t="shared" si="1449"/>
        <v>0</v>
      </c>
      <c r="CL280" s="80">
        <f t="shared" si="1450"/>
        <v>0</v>
      </c>
      <c r="CM280" s="249" t="str">
        <f t="shared" si="1451"/>
        <v xml:space="preserve"> </v>
      </c>
      <c r="CN280" s="135">
        <f t="shared" si="1452"/>
        <v>0</v>
      </c>
      <c r="CO280" s="20">
        <f t="shared" si="1392"/>
        <v>0</v>
      </c>
      <c r="CP280" s="21">
        <f t="shared" si="1453"/>
        <v>0</v>
      </c>
      <c r="CQ280" s="131">
        <f t="shared" si="1393"/>
        <v>1</v>
      </c>
      <c r="CR280" s="20">
        <f t="shared" si="1454"/>
        <v>0</v>
      </c>
      <c r="CS280" s="132"/>
      <c r="CT280" s="20">
        <f t="shared" si="1455"/>
        <v>0</v>
      </c>
      <c r="CU280" s="133"/>
      <c r="CV280" s="131">
        <f t="shared" si="1456"/>
        <v>1</v>
      </c>
      <c r="CW280" s="20">
        <f t="shared" si="1457"/>
        <v>0</v>
      </c>
      <c r="CX280" s="132"/>
      <c r="CY280" s="134">
        <f t="shared" si="1458"/>
        <v>0</v>
      </c>
      <c r="CZ280" s="80">
        <f t="shared" si="1459"/>
        <v>0</v>
      </c>
      <c r="DA280" s="249" t="str">
        <f t="shared" si="1460"/>
        <v xml:space="preserve"> </v>
      </c>
      <c r="DB280" s="135">
        <f t="shared" si="1461"/>
        <v>0</v>
      </c>
      <c r="DC280" s="20">
        <f t="shared" si="1394"/>
        <v>0</v>
      </c>
      <c r="DD280" s="21">
        <f t="shared" si="1462"/>
        <v>0</v>
      </c>
      <c r="DE280" s="131">
        <f t="shared" si="1395"/>
        <v>1</v>
      </c>
      <c r="DF280" s="20">
        <f t="shared" si="1463"/>
        <v>0</v>
      </c>
      <c r="DG280" s="132"/>
      <c r="DH280" s="20">
        <f t="shared" si="1464"/>
        <v>0</v>
      </c>
      <c r="DI280" s="133"/>
      <c r="DJ280" s="131">
        <f t="shared" si="1465"/>
        <v>1</v>
      </c>
      <c r="DK280" s="20">
        <f t="shared" si="1466"/>
        <v>0</v>
      </c>
      <c r="DL280" s="132"/>
      <c r="DM280" s="134">
        <f t="shared" si="1467"/>
        <v>0</v>
      </c>
      <c r="DN280" s="80">
        <f t="shared" si="1468"/>
        <v>0</v>
      </c>
      <c r="DO280" s="249" t="str">
        <f t="shared" si="1469"/>
        <v xml:space="preserve"> </v>
      </c>
      <c r="DP280" s="135">
        <f t="shared" si="1470"/>
        <v>0</v>
      </c>
      <c r="DQ280" s="20">
        <f t="shared" si="1396"/>
        <v>0</v>
      </c>
      <c r="DR280" s="21">
        <f t="shared" si="1471"/>
        <v>0</v>
      </c>
      <c r="DS280" s="131">
        <f t="shared" si="1397"/>
        <v>1</v>
      </c>
      <c r="DT280" s="20">
        <f t="shared" si="1472"/>
        <v>0</v>
      </c>
      <c r="DU280" s="132"/>
      <c r="DV280" s="20">
        <f t="shared" si="1473"/>
        <v>0</v>
      </c>
      <c r="DW280" s="133"/>
      <c r="DX280" s="131">
        <f t="shared" si="1474"/>
        <v>1</v>
      </c>
      <c r="DY280" s="20">
        <f t="shared" si="1475"/>
        <v>0</v>
      </c>
      <c r="DZ280" s="132"/>
      <c r="EA280" s="134">
        <f t="shared" si="1476"/>
        <v>0</v>
      </c>
      <c r="EB280" s="80">
        <f t="shared" si="1477"/>
        <v>0</v>
      </c>
      <c r="EC280" s="249" t="str">
        <f t="shared" si="1478"/>
        <v xml:space="preserve"> </v>
      </c>
      <c r="ED280" s="135">
        <f t="shared" si="1479"/>
        <v>0</v>
      </c>
      <c r="EE280" s="20">
        <f t="shared" si="1398"/>
        <v>0</v>
      </c>
      <c r="EF280" s="21">
        <f t="shared" si="1480"/>
        <v>0</v>
      </c>
      <c r="EG280" s="131">
        <f t="shared" si="1399"/>
        <v>1</v>
      </c>
      <c r="EH280" s="20">
        <f t="shared" si="1481"/>
        <v>0</v>
      </c>
      <c r="EI280" s="132"/>
      <c r="EJ280" s="20">
        <f t="shared" si="1482"/>
        <v>0</v>
      </c>
      <c r="EK280" s="133"/>
      <c r="EL280" s="131">
        <f t="shared" si="1483"/>
        <v>1</v>
      </c>
      <c r="EM280" s="20">
        <f t="shared" si="1484"/>
        <v>0</v>
      </c>
      <c r="EN280" s="132"/>
      <c r="EO280" s="134">
        <f t="shared" si="1485"/>
        <v>0</v>
      </c>
      <c r="EP280" s="80">
        <f t="shared" si="1486"/>
        <v>0</v>
      </c>
      <c r="EQ280" s="249" t="str">
        <f t="shared" si="1487"/>
        <v xml:space="preserve"> </v>
      </c>
      <c r="ER280" s="135">
        <f t="shared" si="1488"/>
        <v>0</v>
      </c>
      <c r="ES280" s="20">
        <f t="shared" si="1400"/>
        <v>0</v>
      </c>
      <c r="ET280" s="21">
        <f t="shared" si="1489"/>
        <v>0</v>
      </c>
      <c r="EU280" s="131">
        <f t="shared" si="1401"/>
        <v>1</v>
      </c>
      <c r="EV280" s="20">
        <f t="shared" si="1490"/>
        <v>0</v>
      </c>
      <c r="EW280" s="132"/>
      <c r="EX280" s="20">
        <f t="shared" si="1491"/>
        <v>0</v>
      </c>
      <c r="EY280" s="133"/>
      <c r="EZ280" s="131">
        <f t="shared" si="1492"/>
        <v>1</v>
      </c>
      <c r="FA280" s="20">
        <f t="shared" si="1493"/>
        <v>0</v>
      </c>
      <c r="FB280" s="132"/>
      <c r="FC280" s="134">
        <f t="shared" si="1494"/>
        <v>0</v>
      </c>
      <c r="FD280" s="80">
        <f t="shared" si="1495"/>
        <v>0</v>
      </c>
      <c r="FE280" s="249" t="str">
        <f t="shared" si="1496"/>
        <v xml:space="preserve"> </v>
      </c>
      <c r="FO280" s="129" t="str">
        <f t="shared" si="1497"/>
        <v>C/V</v>
      </c>
    </row>
    <row r="281" spans="2:171" x14ac:dyDescent="0.25">
      <c r="B281" s="130" t="s">
        <v>416</v>
      </c>
      <c r="C281" s="121"/>
      <c r="D281" s="257"/>
      <c r="E281" s="416" t="str">
        <f>'Pályáztatási szakasz'!E282:F282</f>
        <v>Költségelem megnevezés…</v>
      </c>
      <c r="F281" s="416"/>
      <c r="G281" s="250">
        <f>'Pályáztatási szakasz'!G282</f>
        <v>0</v>
      </c>
      <c r="H281" s="251">
        <f>'Pályáztatási szakasz'!AT282</f>
        <v>0</v>
      </c>
      <c r="I281" s="20">
        <f>'Pályáztatási szakasz'!AW282</f>
        <v>0</v>
      </c>
      <c r="J281" s="67">
        <f t="shared" si="1381"/>
        <v>0</v>
      </c>
      <c r="K281" s="131">
        <f>'Pályáztatási szakasz'!AY282</f>
        <v>1</v>
      </c>
      <c r="L281" s="20">
        <f t="shared" si="1402"/>
        <v>0</v>
      </c>
      <c r="M281" s="132"/>
      <c r="N281" s="20">
        <f t="shared" si="1403"/>
        <v>0</v>
      </c>
      <c r="O281" s="133"/>
      <c r="P281" s="131">
        <f>'Pályáztatási szakasz'!BD282</f>
        <v>1</v>
      </c>
      <c r="Q281" s="20">
        <f t="shared" si="1404"/>
        <v>0</v>
      </c>
      <c r="R281" s="132"/>
      <c r="S281" s="184">
        <f t="shared" si="1405"/>
        <v>0</v>
      </c>
      <c r="T281" s="40">
        <f>'Pályáztatási szakasz'!W282</f>
        <v>0</v>
      </c>
      <c r="U281" s="249" t="str">
        <f t="shared" si="1406"/>
        <v xml:space="preserve"> </v>
      </c>
      <c r="V281" s="135">
        <f t="shared" si="1407"/>
        <v>0</v>
      </c>
      <c r="W281" s="20">
        <f t="shared" si="1382"/>
        <v>0</v>
      </c>
      <c r="X281" s="21">
        <f t="shared" si="1408"/>
        <v>0</v>
      </c>
      <c r="Y281" s="131">
        <f t="shared" si="1383"/>
        <v>1</v>
      </c>
      <c r="Z281" s="20">
        <f t="shared" si="1409"/>
        <v>0</v>
      </c>
      <c r="AA281" s="132"/>
      <c r="AB281" s="20">
        <f t="shared" si="1410"/>
        <v>0</v>
      </c>
      <c r="AC281" s="133"/>
      <c r="AD281" s="131">
        <f t="shared" si="1411"/>
        <v>1</v>
      </c>
      <c r="AE281" s="20">
        <f t="shared" si="1412"/>
        <v>0</v>
      </c>
      <c r="AF281" s="132"/>
      <c r="AG281" s="134">
        <f t="shared" si="1413"/>
        <v>0</v>
      </c>
      <c r="AH281" s="80">
        <f t="shared" si="1414"/>
        <v>0</v>
      </c>
      <c r="AI281" s="249" t="str">
        <f t="shared" si="1415"/>
        <v xml:space="preserve"> </v>
      </c>
      <c r="AJ281" s="135">
        <f t="shared" si="1416"/>
        <v>0</v>
      </c>
      <c r="AK281" s="20">
        <f t="shared" si="1384"/>
        <v>0</v>
      </c>
      <c r="AL281" s="21">
        <f t="shared" si="1417"/>
        <v>0</v>
      </c>
      <c r="AM281" s="131">
        <f t="shared" si="1385"/>
        <v>1</v>
      </c>
      <c r="AN281" s="20">
        <f t="shared" si="1418"/>
        <v>0</v>
      </c>
      <c r="AO281" s="132"/>
      <c r="AP281" s="20">
        <f t="shared" si="1419"/>
        <v>0</v>
      </c>
      <c r="AQ281" s="133"/>
      <c r="AR281" s="131">
        <f t="shared" si="1420"/>
        <v>1</v>
      </c>
      <c r="AS281" s="20">
        <f t="shared" si="1421"/>
        <v>0</v>
      </c>
      <c r="AT281" s="132"/>
      <c r="AU281" s="134">
        <f t="shared" si="1422"/>
        <v>0</v>
      </c>
      <c r="AV281" s="80">
        <f t="shared" si="1423"/>
        <v>0</v>
      </c>
      <c r="AW281" s="249" t="str">
        <f t="shared" si="1424"/>
        <v xml:space="preserve"> </v>
      </c>
      <c r="AX281" s="135">
        <f t="shared" si="1425"/>
        <v>0</v>
      </c>
      <c r="AY281" s="20">
        <f t="shared" si="1386"/>
        <v>0</v>
      </c>
      <c r="AZ281" s="21">
        <f t="shared" si="1426"/>
        <v>0</v>
      </c>
      <c r="BA281" s="131">
        <f t="shared" si="1387"/>
        <v>1</v>
      </c>
      <c r="BB281" s="20">
        <f t="shared" si="1427"/>
        <v>0</v>
      </c>
      <c r="BC281" s="132"/>
      <c r="BD281" s="20">
        <f t="shared" si="1428"/>
        <v>0</v>
      </c>
      <c r="BE281" s="133"/>
      <c r="BF281" s="131">
        <f t="shared" si="1429"/>
        <v>1</v>
      </c>
      <c r="BG281" s="20">
        <f t="shared" si="1430"/>
        <v>0</v>
      </c>
      <c r="BH281" s="132"/>
      <c r="BI281" s="134">
        <f t="shared" si="1431"/>
        <v>0</v>
      </c>
      <c r="BJ281" s="80">
        <f t="shared" si="1432"/>
        <v>0</v>
      </c>
      <c r="BK281" s="249" t="str">
        <f t="shared" si="1433"/>
        <v xml:space="preserve"> </v>
      </c>
      <c r="BL281" s="135">
        <f t="shared" si="1434"/>
        <v>0</v>
      </c>
      <c r="BM281" s="20">
        <f t="shared" si="1388"/>
        <v>0</v>
      </c>
      <c r="BN281" s="21">
        <f t="shared" si="1435"/>
        <v>0</v>
      </c>
      <c r="BO281" s="131">
        <f t="shared" si="1389"/>
        <v>1</v>
      </c>
      <c r="BP281" s="20">
        <f t="shared" si="1436"/>
        <v>0</v>
      </c>
      <c r="BQ281" s="132"/>
      <c r="BR281" s="20">
        <f t="shared" si="1437"/>
        <v>0</v>
      </c>
      <c r="BS281" s="133"/>
      <c r="BT281" s="131">
        <f t="shared" si="1438"/>
        <v>1</v>
      </c>
      <c r="BU281" s="20">
        <f t="shared" si="1439"/>
        <v>0</v>
      </c>
      <c r="BV281" s="132"/>
      <c r="BW281" s="134">
        <f t="shared" si="1440"/>
        <v>0</v>
      </c>
      <c r="BX281" s="80">
        <f t="shared" si="1441"/>
        <v>0</v>
      </c>
      <c r="BY281" s="249" t="str">
        <f t="shared" si="1442"/>
        <v xml:space="preserve"> </v>
      </c>
      <c r="BZ281" s="135">
        <f t="shared" si="1443"/>
        <v>0</v>
      </c>
      <c r="CA281" s="20">
        <f t="shared" si="1390"/>
        <v>0</v>
      </c>
      <c r="CB281" s="21">
        <f t="shared" si="1444"/>
        <v>0</v>
      </c>
      <c r="CC281" s="131">
        <f t="shared" si="1391"/>
        <v>1</v>
      </c>
      <c r="CD281" s="20">
        <f t="shared" si="1445"/>
        <v>0</v>
      </c>
      <c r="CE281" s="132"/>
      <c r="CF281" s="20">
        <f t="shared" si="1446"/>
        <v>0</v>
      </c>
      <c r="CG281" s="133"/>
      <c r="CH281" s="131">
        <f t="shared" si="1447"/>
        <v>1</v>
      </c>
      <c r="CI281" s="20">
        <f t="shared" si="1448"/>
        <v>0</v>
      </c>
      <c r="CJ281" s="132"/>
      <c r="CK281" s="134">
        <f t="shared" si="1449"/>
        <v>0</v>
      </c>
      <c r="CL281" s="80">
        <f t="shared" si="1450"/>
        <v>0</v>
      </c>
      <c r="CM281" s="249" t="str">
        <f t="shared" si="1451"/>
        <v xml:space="preserve"> </v>
      </c>
      <c r="CN281" s="135">
        <f t="shared" si="1452"/>
        <v>0</v>
      </c>
      <c r="CO281" s="20">
        <f t="shared" si="1392"/>
        <v>0</v>
      </c>
      <c r="CP281" s="21">
        <f t="shared" si="1453"/>
        <v>0</v>
      </c>
      <c r="CQ281" s="131">
        <f t="shared" si="1393"/>
        <v>1</v>
      </c>
      <c r="CR281" s="20">
        <f t="shared" si="1454"/>
        <v>0</v>
      </c>
      <c r="CS281" s="132"/>
      <c r="CT281" s="20">
        <f t="shared" si="1455"/>
        <v>0</v>
      </c>
      <c r="CU281" s="133"/>
      <c r="CV281" s="131">
        <f t="shared" si="1456"/>
        <v>1</v>
      </c>
      <c r="CW281" s="20">
        <f t="shared" si="1457"/>
        <v>0</v>
      </c>
      <c r="CX281" s="132"/>
      <c r="CY281" s="134">
        <f t="shared" si="1458"/>
        <v>0</v>
      </c>
      <c r="CZ281" s="80">
        <f t="shared" si="1459"/>
        <v>0</v>
      </c>
      <c r="DA281" s="249" t="str">
        <f t="shared" si="1460"/>
        <v xml:space="preserve"> </v>
      </c>
      <c r="DB281" s="135">
        <f t="shared" si="1461"/>
        <v>0</v>
      </c>
      <c r="DC281" s="20">
        <f t="shared" si="1394"/>
        <v>0</v>
      </c>
      <c r="DD281" s="21">
        <f t="shared" si="1462"/>
        <v>0</v>
      </c>
      <c r="DE281" s="131">
        <f t="shared" si="1395"/>
        <v>1</v>
      </c>
      <c r="DF281" s="20">
        <f t="shared" si="1463"/>
        <v>0</v>
      </c>
      <c r="DG281" s="132"/>
      <c r="DH281" s="20">
        <f t="shared" si="1464"/>
        <v>0</v>
      </c>
      <c r="DI281" s="133"/>
      <c r="DJ281" s="131">
        <f t="shared" si="1465"/>
        <v>1</v>
      </c>
      <c r="DK281" s="20">
        <f t="shared" si="1466"/>
        <v>0</v>
      </c>
      <c r="DL281" s="132"/>
      <c r="DM281" s="134">
        <f t="shared" si="1467"/>
        <v>0</v>
      </c>
      <c r="DN281" s="80">
        <f t="shared" si="1468"/>
        <v>0</v>
      </c>
      <c r="DO281" s="249" t="str">
        <f t="shared" si="1469"/>
        <v xml:space="preserve"> </v>
      </c>
      <c r="DP281" s="135">
        <f t="shared" si="1470"/>
        <v>0</v>
      </c>
      <c r="DQ281" s="20">
        <f t="shared" si="1396"/>
        <v>0</v>
      </c>
      <c r="DR281" s="21">
        <f t="shared" si="1471"/>
        <v>0</v>
      </c>
      <c r="DS281" s="131">
        <f t="shared" si="1397"/>
        <v>1</v>
      </c>
      <c r="DT281" s="20">
        <f t="shared" si="1472"/>
        <v>0</v>
      </c>
      <c r="DU281" s="132"/>
      <c r="DV281" s="20">
        <f t="shared" si="1473"/>
        <v>0</v>
      </c>
      <c r="DW281" s="133"/>
      <c r="DX281" s="131">
        <f t="shared" si="1474"/>
        <v>1</v>
      </c>
      <c r="DY281" s="20">
        <f t="shared" si="1475"/>
        <v>0</v>
      </c>
      <c r="DZ281" s="132"/>
      <c r="EA281" s="134">
        <f t="shared" si="1476"/>
        <v>0</v>
      </c>
      <c r="EB281" s="80">
        <f t="shared" si="1477"/>
        <v>0</v>
      </c>
      <c r="EC281" s="249" t="str">
        <f t="shared" si="1478"/>
        <v xml:space="preserve"> </v>
      </c>
      <c r="ED281" s="135">
        <f t="shared" si="1479"/>
        <v>0</v>
      </c>
      <c r="EE281" s="20">
        <f t="shared" si="1398"/>
        <v>0</v>
      </c>
      <c r="EF281" s="21">
        <f t="shared" si="1480"/>
        <v>0</v>
      </c>
      <c r="EG281" s="131">
        <f t="shared" si="1399"/>
        <v>1</v>
      </c>
      <c r="EH281" s="20">
        <f t="shared" si="1481"/>
        <v>0</v>
      </c>
      <c r="EI281" s="132"/>
      <c r="EJ281" s="20">
        <f t="shared" si="1482"/>
        <v>0</v>
      </c>
      <c r="EK281" s="133"/>
      <c r="EL281" s="131">
        <f t="shared" si="1483"/>
        <v>1</v>
      </c>
      <c r="EM281" s="20">
        <f t="shared" si="1484"/>
        <v>0</v>
      </c>
      <c r="EN281" s="132"/>
      <c r="EO281" s="134">
        <f t="shared" si="1485"/>
        <v>0</v>
      </c>
      <c r="EP281" s="80">
        <f t="shared" si="1486"/>
        <v>0</v>
      </c>
      <c r="EQ281" s="249" t="str">
        <f t="shared" si="1487"/>
        <v xml:space="preserve"> </v>
      </c>
      <c r="ER281" s="135">
        <f t="shared" si="1488"/>
        <v>0</v>
      </c>
      <c r="ES281" s="20">
        <f t="shared" si="1400"/>
        <v>0</v>
      </c>
      <c r="ET281" s="21">
        <f t="shared" si="1489"/>
        <v>0</v>
      </c>
      <c r="EU281" s="131">
        <f t="shared" si="1401"/>
        <v>1</v>
      </c>
      <c r="EV281" s="20">
        <f t="shared" si="1490"/>
        <v>0</v>
      </c>
      <c r="EW281" s="132"/>
      <c r="EX281" s="20">
        <f t="shared" si="1491"/>
        <v>0</v>
      </c>
      <c r="EY281" s="133"/>
      <c r="EZ281" s="131">
        <f t="shared" si="1492"/>
        <v>1</v>
      </c>
      <c r="FA281" s="20">
        <f t="shared" si="1493"/>
        <v>0</v>
      </c>
      <c r="FB281" s="132"/>
      <c r="FC281" s="134">
        <f t="shared" si="1494"/>
        <v>0</v>
      </c>
      <c r="FD281" s="80">
        <f t="shared" si="1495"/>
        <v>0</v>
      </c>
      <c r="FE281" s="249" t="str">
        <f t="shared" si="1496"/>
        <v xml:space="preserve"> </v>
      </c>
      <c r="FO281" s="129" t="str">
        <f t="shared" si="1497"/>
        <v>C/V</v>
      </c>
    </row>
    <row r="282" spans="2:171" x14ac:dyDescent="0.25">
      <c r="B282" s="130" t="s">
        <v>417</v>
      </c>
      <c r="C282" s="121"/>
      <c r="D282" s="257"/>
      <c r="E282" s="416" t="str">
        <f>'Pályáztatási szakasz'!E283:F283</f>
        <v>Költségelem megnevezés…</v>
      </c>
      <c r="F282" s="416"/>
      <c r="G282" s="250">
        <f>'Pályáztatási szakasz'!G283</f>
        <v>0</v>
      </c>
      <c r="H282" s="251">
        <f>'Pályáztatási szakasz'!AT283</f>
        <v>0</v>
      </c>
      <c r="I282" s="20">
        <f>'Pályáztatási szakasz'!AW283</f>
        <v>0</v>
      </c>
      <c r="J282" s="67">
        <f t="shared" si="1381"/>
        <v>0</v>
      </c>
      <c r="K282" s="131">
        <f>'Pályáztatási szakasz'!AY283</f>
        <v>1</v>
      </c>
      <c r="L282" s="20">
        <f t="shared" si="1402"/>
        <v>0</v>
      </c>
      <c r="M282" s="132"/>
      <c r="N282" s="20">
        <f t="shared" si="1403"/>
        <v>0</v>
      </c>
      <c r="O282" s="133"/>
      <c r="P282" s="131">
        <f>'Pályáztatási szakasz'!BD283</f>
        <v>1</v>
      </c>
      <c r="Q282" s="20">
        <f t="shared" si="1404"/>
        <v>0</v>
      </c>
      <c r="R282" s="132"/>
      <c r="S282" s="184">
        <f t="shared" si="1405"/>
        <v>0</v>
      </c>
      <c r="T282" s="40">
        <f>'Pályáztatási szakasz'!W283</f>
        <v>0</v>
      </c>
      <c r="U282" s="249" t="str">
        <f t="shared" si="1406"/>
        <v xml:space="preserve"> </v>
      </c>
      <c r="V282" s="135">
        <f t="shared" si="1407"/>
        <v>0</v>
      </c>
      <c r="W282" s="20">
        <f t="shared" si="1382"/>
        <v>0</v>
      </c>
      <c r="X282" s="21">
        <f t="shared" si="1408"/>
        <v>0</v>
      </c>
      <c r="Y282" s="131">
        <f t="shared" si="1383"/>
        <v>1</v>
      </c>
      <c r="Z282" s="20">
        <f>ROUND((X282*Y282),0)</f>
        <v>0</v>
      </c>
      <c r="AA282" s="132"/>
      <c r="AB282" s="20">
        <f t="shared" si="1410"/>
        <v>0</v>
      </c>
      <c r="AC282" s="133"/>
      <c r="AD282" s="131">
        <f t="shared" si="1411"/>
        <v>1</v>
      </c>
      <c r="AE282" s="20">
        <f t="shared" si="1412"/>
        <v>0</v>
      </c>
      <c r="AF282" s="132"/>
      <c r="AG282" s="134">
        <f t="shared" si="1413"/>
        <v>0</v>
      </c>
      <c r="AH282" s="80">
        <f t="shared" si="1414"/>
        <v>0</v>
      </c>
      <c r="AI282" s="249" t="str">
        <f t="shared" si="1415"/>
        <v xml:space="preserve"> </v>
      </c>
      <c r="AJ282" s="135">
        <f t="shared" si="1416"/>
        <v>0</v>
      </c>
      <c r="AK282" s="20">
        <f t="shared" si="1384"/>
        <v>0</v>
      </c>
      <c r="AL282" s="21">
        <f t="shared" si="1417"/>
        <v>0</v>
      </c>
      <c r="AM282" s="131">
        <f t="shared" si="1385"/>
        <v>1</v>
      </c>
      <c r="AN282" s="20">
        <f>ROUND((AL282*AM282),0)</f>
        <v>0</v>
      </c>
      <c r="AO282" s="132"/>
      <c r="AP282" s="20">
        <f t="shared" si="1419"/>
        <v>0</v>
      </c>
      <c r="AQ282" s="133"/>
      <c r="AR282" s="131">
        <f t="shared" si="1420"/>
        <v>1</v>
      </c>
      <c r="AS282" s="20">
        <f t="shared" si="1421"/>
        <v>0</v>
      </c>
      <c r="AT282" s="132"/>
      <c r="AU282" s="134">
        <f t="shared" si="1422"/>
        <v>0</v>
      </c>
      <c r="AV282" s="80">
        <f t="shared" si="1423"/>
        <v>0</v>
      </c>
      <c r="AW282" s="249" t="str">
        <f t="shared" si="1424"/>
        <v xml:space="preserve"> </v>
      </c>
      <c r="AX282" s="135">
        <f t="shared" si="1425"/>
        <v>0</v>
      </c>
      <c r="AY282" s="20">
        <f t="shared" si="1386"/>
        <v>0</v>
      </c>
      <c r="AZ282" s="21">
        <f t="shared" si="1426"/>
        <v>0</v>
      </c>
      <c r="BA282" s="131">
        <f t="shared" si="1387"/>
        <v>1</v>
      </c>
      <c r="BB282" s="20">
        <f>ROUND((AZ282*BA282),0)</f>
        <v>0</v>
      </c>
      <c r="BC282" s="132"/>
      <c r="BD282" s="20">
        <f t="shared" si="1428"/>
        <v>0</v>
      </c>
      <c r="BE282" s="133"/>
      <c r="BF282" s="131">
        <f t="shared" si="1429"/>
        <v>1</v>
      </c>
      <c r="BG282" s="20">
        <f t="shared" si="1430"/>
        <v>0</v>
      </c>
      <c r="BH282" s="132"/>
      <c r="BI282" s="134">
        <f t="shared" si="1431"/>
        <v>0</v>
      </c>
      <c r="BJ282" s="80">
        <f t="shared" si="1432"/>
        <v>0</v>
      </c>
      <c r="BK282" s="249" t="str">
        <f t="shared" si="1433"/>
        <v xml:space="preserve"> </v>
      </c>
      <c r="BL282" s="135">
        <f t="shared" si="1434"/>
        <v>0</v>
      </c>
      <c r="BM282" s="20">
        <f t="shared" si="1388"/>
        <v>0</v>
      </c>
      <c r="BN282" s="21">
        <f t="shared" si="1435"/>
        <v>0</v>
      </c>
      <c r="BO282" s="131">
        <f t="shared" si="1389"/>
        <v>1</v>
      </c>
      <c r="BP282" s="20">
        <f>ROUND((BN282*BO282),0)</f>
        <v>0</v>
      </c>
      <c r="BQ282" s="132"/>
      <c r="BR282" s="20">
        <f t="shared" si="1437"/>
        <v>0</v>
      </c>
      <c r="BS282" s="133"/>
      <c r="BT282" s="131">
        <f t="shared" si="1438"/>
        <v>1</v>
      </c>
      <c r="BU282" s="20">
        <f t="shared" si="1439"/>
        <v>0</v>
      </c>
      <c r="BV282" s="132"/>
      <c r="BW282" s="134">
        <f t="shared" si="1440"/>
        <v>0</v>
      </c>
      <c r="BX282" s="80">
        <f t="shared" si="1441"/>
        <v>0</v>
      </c>
      <c r="BY282" s="249" t="str">
        <f t="shared" si="1442"/>
        <v xml:space="preserve"> </v>
      </c>
      <c r="BZ282" s="135">
        <f t="shared" si="1443"/>
        <v>0</v>
      </c>
      <c r="CA282" s="20">
        <f t="shared" si="1390"/>
        <v>0</v>
      </c>
      <c r="CB282" s="21">
        <f t="shared" si="1444"/>
        <v>0</v>
      </c>
      <c r="CC282" s="131">
        <f t="shared" si="1391"/>
        <v>1</v>
      </c>
      <c r="CD282" s="20">
        <f>ROUND((CB282*CC282),0)</f>
        <v>0</v>
      </c>
      <c r="CE282" s="132"/>
      <c r="CF282" s="20">
        <f t="shared" si="1446"/>
        <v>0</v>
      </c>
      <c r="CG282" s="133"/>
      <c r="CH282" s="131">
        <f t="shared" si="1447"/>
        <v>1</v>
      </c>
      <c r="CI282" s="20">
        <f t="shared" si="1448"/>
        <v>0</v>
      </c>
      <c r="CJ282" s="132"/>
      <c r="CK282" s="134">
        <f t="shared" si="1449"/>
        <v>0</v>
      </c>
      <c r="CL282" s="80">
        <f t="shared" si="1450"/>
        <v>0</v>
      </c>
      <c r="CM282" s="249" t="str">
        <f t="shared" si="1451"/>
        <v xml:space="preserve"> </v>
      </c>
      <c r="CN282" s="135">
        <f t="shared" si="1452"/>
        <v>0</v>
      </c>
      <c r="CO282" s="20">
        <f t="shared" si="1392"/>
        <v>0</v>
      </c>
      <c r="CP282" s="21">
        <f t="shared" si="1453"/>
        <v>0</v>
      </c>
      <c r="CQ282" s="131">
        <f t="shared" si="1393"/>
        <v>1</v>
      </c>
      <c r="CR282" s="20">
        <f>ROUND((CP282*CQ282),0)</f>
        <v>0</v>
      </c>
      <c r="CS282" s="132"/>
      <c r="CT282" s="20">
        <f t="shared" si="1455"/>
        <v>0</v>
      </c>
      <c r="CU282" s="133"/>
      <c r="CV282" s="131">
        <f t="shared" si="1456"/>
        <v>1</v>
      </c>
      <c r="CW282" s="20">
        <f t="shared" si="1457"/>
        <v>0</v>
      </c>
      <c r="CX282" s="132"/>
      <c r="CY282" s="134">
        <f t="shared" si="1458"/>
        <v>0</v>
      </c>
      <c r="CZ282" s="80">
        <f t="shared" si="1459"/>
        <v>0</v>
      </c>
      <c r="DA282" s="249" t="str">
        <f t="shared" si="1460"/>
        <v xml:space="preserve"> </v>
      </c>
      <c r="DB282" s="135">
        <f t="shared" si="1461"/>
        <v>0</v>
      </c>
      <c r="DC282" s="20">
        <f t="shared" si="1394"/>
        <v>0</v>
      </c>
      <c r="DD282" s="21">
        <f t="shared" si="1462"/>
        <v>0</v>
      </c>
      <c r="DE282" s="131">
        <f t="shared" si="1395"/>
        <v>1</v>
      </c>
      <c r="DF282" s="20">
        <f>ROUND((DD282*DE282),0)</f>
        <v>0</v>
      </c>
      <c r="DG282" s="132"/>
      <c r="DH282" s="20">
        <f t="shared" si="1464"/>
        <v>0</v>
      </c>
      <c r="DI282" s="133"/>
      <c r="DJ282" s="131">
        <f t="shared" si="1465"/>
        <v>1</v>
      </c>
      <c r="DK282" s="20">
        <f t="shared" si="1466"/>
        <v>0</v>
      </c>
      <c r="DL282" s="132"/>
      <c r="DM282" s="134">
        <f t="shared" si="1467"/>
        <v>0</v>
      </c>
      <c r="DN282" s="80">
        <f t="shared" si="1468"/>
        <v>0</v>
      </c>
      <c r="DO282" s="249" t="str">
        <f t="shared" si="1469"/>
        <v xml:space="preserve"> </v>
      </c>
      <c r="DP282" s="135">
        <f t="shared" si="1470"/>
        <v>0</v>
      </c>
      <c r="DQ282" s="20">
        <f t="shared" si="1396"/>
        <v>0</v>
      </c>
      <c r="DR282" s="21">
        <f t="shared" si="1471"/>
        <v>0</v>
      </c>
      <c r="DS282" s="131">
        <f t="shared" si="1397"/>
        <v>1</v>
      </c>
      <c r="DT282" s="20">
        <f>ROUND((DR282*DS282),0)</f>
        <v>0</v>
      </c>
      <c r="DU282" s="132"/>
      <c r="DV282" s="20">
        <f t="shared" si="1473"/>
        <v>0</v>
      </c>
      <c r="DW282" s="133"/>
      <c r="DX282" s="131">
        <f t="shared" si="1474"/>
        <v>1</v>
      </c>
      <c r="DY282" s="20">
        <f t="shared" si="1475"/>
        <v>0</v>
      </c>
      <c r="DZ282" s="132"/>
      <c r="EA282" s="134">
        <f t="shared" si="1476"/>
        <v>0</v>
      </c>
      <c r="EB282" s="80">
        <f t="shared" si="1477"/>
        <v>0</v>
      </c>
      <c r="EC282" s="249" t="str">
        <f t="shared" si="1478"/>
        <v xml:space="preserve"> </v>
      </c>
      <c r="ED282" s="135">
        <f t="shared" si="1479"/>
        <v>0</v>
      </c>
      <c r="EE282" s="20">
        <f t="shared" si="1398"/>
        <v>0</v>
      </c>
      <c r="EF282" s="21">
        <f t="shared" si="1480"/>
        <v>0</v>
      </c>
      <c r="EG282" s="131">
        <f t="shared" si="1399"/>
        <v>1</v>
      </c>
      <c r="EH282" s="20">
        <f>ROUND((EF282*EG282),0)</f>
        <v>0</v>
      </c>
      <c r="EI282" s="132"/>
      <c r="EJ282" s="20">
        <f t="shared" si="1482"/>
        <v>0</v>
      </c>
      <c r="EK282" s="133"/>
      <c r="EL282" s="131">
        <f t="shared" si="1483"/>
        <v>1</v>
      </c>
      <c r="EM282" s="20">
        <f t="shared" si="1484"/>
        <v>0</v>
      </c>
      <c r="EN282" s="132"/>
      <c r="EO282" s="134">
        <f t="shared" si="1485"/>
        <v>0</v>
      </c>
      <c r="EP282" s="80">
        <f t="shared" si="1486"/>
        <v>0</v>
      </c>
      <c r="EQ282" s="249" t="str">
        <f t="shared" si="1487"/>
        <v xml:space="preserve"> </v>
      </c>
      <c r="ER282" s="135">
        <f t="shared" si="1488"/>
        <v>0</v>
      </c>
      <c r="ES282" s="20">
        <f t="shared" si="1400"/>
        <v>0</v>
      </c>
      <c r="ET282" s="21">
        <f t="shared" si="1489"/>
        <v>0</v>
      </c>
      <c r="EU282" s="131">
        <f t="shared" si="1401"/>
        <v>1</v>
      </c>
      <c r="EV282" s="20">
        <f>ROUND((ET282*EU282),0)</f>
        <v>0</v>
      </c>
      <c r="EW282" s="132"/>
      <c r="EX282" s="20">
        <f t="shared" si="1491"/>
        <v>0</v>
      </c>
      <c r="EY282" s="133"/>
      <c r="EZ282" s="131">
        <f t="shared" si="1492"/>
        <v>1</v>
      </c>
      <c r="FA282" s="20">
        <f t="shared" si="1493"/>
        <v>0</v>
      </c>
      <c r="FB282" s="132"/>
      <c r="FC282" s="134">
        <f t="shared" si="1494"/>
        <v>0</v>
      </c>
      <c r="FD282" s="80">
        <f t="shared" si="1495"/>
        <v>0</v>
      </c>
      <c r="FE282" s="249" t="str">
        <f t="shared" si="1496"/>
        <v xml:space="preserve"> </v>
      </c>
      <c r="FO282" s="129" t="str">
        <f t="shared" si="1497"/>
        <v>C/V</v>
      </c>
    </row>
    <row r="283" spans="2:171" x14ac:dyDescent="0.25">
      <c r="B283" s="120" t="s">
        <v>77</v>
      </c>
      <c r="C283" s="121"/>
      <c r="D283" s="355" t="s">
        <v>16</v>
      </c>
      <c r="E283" s="356"/>
      <c r="F283" s="357"/>
      <c r="G283" s="122"/>
      <c r="H283" s="123"/>
      <c r="I283" s="5"/>
      <c r="J283" s="65">
        <f>L283+N283</f>
        <v>0</v>
      </c>
      <c r="K283" s="71"/>
      <c r="L283" s="5">
        <f>+M283</f>
        <v>0</v>
      </c>
      <c r="M283" s="125">
        <f>+SUMIF($FO$6:$FO$627,$B283,L$6:L$627)</f>
        <v>0</v>
      </c>
      <c r="N283" s="5">
        <f>O283</f>
        <v>0</v>
      </c>
      <c r="O283" s="126">
        <f>+SUMIF($FO$6:$FO$627,$B283,N$6:N$627)</f>
        <v>0</v>
      </c>
      <c r="P283" s="136"/>
      <c r="Q283" s="5">
        <f>R283</f>
        <v>0</v>
      </c>
      <c r="R283" s="125">
        <f>+SUMIF($FO$6:$FO$627,$B283,Q$6:Q$627)</f>
        <v>0</v>
      </c>
      <c r="S283" s="6">
        <f>SUM(S284:S303)</f>
        <v>0</v>
      </c>
      <c r="T283" s="40"/>
      <c r="U283" s="249"/>
      <c r="V283" s="128"/>
      <c r="W283" s="5"/>
      <c r="X283" s="6">
        <f>Z283+AB283</f>
        <v>0</v>
      </c>
      <c r="Y283" s="71"/>
      <c r="Z283" s="5">
        <f>+AA283</f>
        <v>0</v>
      </c>
      <c r="AA283" s="125">
        <f>+SUMIF($FO$6:$FO$627,$B283,Z$6:Z$627)</f>
        <v>0</v>
      </c>
      <c r="AB283" s="5">
        <f>AC283</f>
        <v>0</v>
      </c>
      <c r="AC283" s="126">
        <f>+SUMIF($FO$6:$FO$627,$B283,AB$6:AB$627)</f>
        <v>0</v>
      </c>
      <c r="AD283" s="136"/>
      <c r="AE283" s="5">
        <f>AF283</f>
        <v>0</v>
      </c>
      <c r="AF283" s="125">
        <f>+SUMIF($FO$6:$FO$627,$B283,AE$6:AE$627)</f>
        <v>0</v>
      </c>
      <c r="AG283" s="65">
        <f>SUM(AG284:AG303)</f>
        <v>0</v>
      </c>
      <c r="AH283" s="12"/>
      <c r="AI283" s="249"/>
      <c r="AJ283" s="128"/>
      <c r="AK283" s="5"/>
      <c r="AL283" s="6">
        <f>AN283+AP283</f>
        <v>0</v>
      </c>
      <c r="AM283" s="71"/>
      <c r="AN283" s="5">
        <f>+AO283</f>
        <v>0</v>
      </c>
      <c r="AO283" s="125">
        <f>+SUMIF($FO$6:$FO$627,$B283,AN$6:AN$627)</f>
        <v>0</v>
      </c>
      <c r="AP283" s="5">
        <f>AQ283</f>
        <v>0</v>
      </c>
      <c r="AQ283" s="126">
        <f>+SUMIF($FO$6:$FO$627,$B283,AP$6:AP$627)</f>
        <v>0</v>
      </c>
      <c r="AR283" s="136"/>
      <c r="AS283" s="5">
        <f>AT283</f>
        <v>0</v>
      </c>
      <c r="AT283" s="125">
        <f>+SUMIF($FO$6:$FO$627,$B283,AS$6:AS$627)</f>
        <v>0</v>
      </c>
      <c r="AU283" s="65">
        <f>SUM(AU284:AU303)</f>
        <v>0</v>
      </c>
      <c r="AV283" s="12"/>
      <c r="AW283" s="249"/>
      <c r="AX283" s="128"/>
      <c r="AY283" s="5"/>
      <c r="AZ283" s="6">
        <f>BB283+BD283</f>
        <v>0</v>
      </c>
      <c r="BA283" s="71"/>
      <c r="BB283" s="5">
        <f>+BC283</f>
        <v>0</v>
      </c>
      <c r="BC283" s="125">
        <f>+SUMIF($FO$6:$FO$627,$B283,BB$6:BB$627)</f>
        <v>0</v>
      </c>
      <c r="BD283" s="5">
        <f>BE283</f>
        <v>0</v>
      </c>
      <c r="BE283" s="126">
        <f>+SUMIF($FO$6:$FO$627,$B283,BD$6:BD$627)</f>
        <v>0</v>
      </c>
      <c r="BF283" s="136"/>
      <c r="BG283" s="5">
        <f>BH283</f>
        <v>0</v>
      </c>
      <c r="BH283" s="125">
        <f>+SUMIF($FO$6:$FO$627,$B283,BG$6:BG$627)</f>
        <v>0</v>
      </c>
      <c r="BI283" s="65">
        <f>SUM(BI284:BI303)</f>
        <v>0</v>
      </c>
      <c r="BJ283" s="12"/>
      <c r="BK283" s="249"/>
      <c r="BL283" s="128"/>
      <c r="BM283" s="5"/>
      <c r="BN283" s="6">
        <f>BP283+BR283</f>
        <v>0</v>
      </c>
      <c r="BO283" s="71"/>
      <c r="BP283" s="5">
        <f>+BQ283</f>
        <v>0</v>
      </c>
      <c r="BQ283" s="125">
        <f>+SUMIF($FO$6:$FO$627,$B283,BP$6:BP$627)</f>
        <v>0</v>
      </c>
      <c r="BR283" s="5">
        <f>BS283</f>
        <v>0</v>
      </c>
      <c r="BS283" s="126">
        <f>+SUMIF($FO$6:$FO$627,$B283,BR$6:BR$627)</f>
        <v>0</v>
      </c>
      <c r="BT283" s="136"/>
      <c r="BU283" s="5">
        <f>BV283</f>
        <v>0</v>
      </c>
      <c r="BV283" s="125">
        <f>+SUMIF($FO$6:$FO$627,$B283,BU$6:BU$627)</f>
        <v>0</v>
      </c>
      <c r="BW283" s="65">
        <f>SUM(BW284:BW303)</f>
        <v>0</v>
      </c>
      <c r="BX283" s="12"/>
      <c r="BY283" s="249"/>
      <c r="BZ283" s="128"/>
      <c r="CA283" s="5"/>
      <c r="CB283" s="6">
        <f>CD283+CF283</f>
        <v>0</v>
      </c>
      <c r="CC283" s="71"/>
      <c r="CD283" s="5">
        <f>+CE283</f>
        <v>0</v>
      </c>
      <c r="CE283" s="125">
        <f>+SUMIF($FO$6:$FO$627,$B283,CD$6:CD$627)</f>
        <v>0</v>
      </c>
      <c r="CF283" s="5">
        <f>CG283</f>
        <v>0</v>
      </c>
      <c r="CG283" s="126">
        <f>+SUMIF($FO$6:$FO$627,$B283,CF$6:CF$627)</f>
        <v>0</v>
      </c>
      <c r="CH283" s="136"/>
      <c r="CI283" s="5">
        <f>CJ283</f>
        <v>0</v>
      </c>
      <c r="CJ283" s="125">
        <f>+SUMIF($FO$6:$FO$627,$B283,CI$6:CI$627)</f>
        <v>0</v>
      </c>
      <c r="CK283" s="65">
        <f>SUM(CK284:CK303)</f>
        <v>0</v>
      </c>
      <c r="CL283" s="12"/>
      <c r="CM283" s="249"/>
      <c r="CN283" s="128"/>
      <c r="CO283" s="5"/>
      <c r="CP283" s="6">
        <f>CR283+CT283</f>
        <v>0</v>
      </c>
      <c r="CQ283" s="71"/>
      <c r="CR283" s="5">
        <f>+CS283</f>
        <v>0</v>
      </c>
      <c r="CS283" s="125">
        <f>+SUMIF($FO$6:$FO$627,$B283,CR$6:CR$627)</f>
        <v>0</v>
      </c>
      <c r="CT283" s="5">
        <f>CU283</f>
        <v>0</v>
      </c>
      <c r="CU283" s="126">
        <f>+SUMIF($FO$6:$FO$627,$B283,CT$6:CT$627)</f>
        <v>0</v>
      </c>
      <c r="CV283" s="136"/>
      <c r="CW283" s="5">
        <f>CX283</f>
        <v>0</v>
      </c>
      <c r="CX283" s="125">
        <f>+SUMIF($FO$6:$FO$627,$B283,CW$6:CW$627)</f>
        <v>0</v>
      </c>
      <c r="CY283" s="65">
        <f>SUM(CY284:CY303)</f>
        <v>0</v>
      </c>
      <c r="CZ283" s="12"/>
      <c r="DA283" s="249"/>
      <c r="DB283" s="128"/>
      <c r="DC283" s="5"/>
      <c r="DD283" s="6">
        <f>DF283+DH283</f>
        <v>0</v>
      </c>
      <c r="DE283" s="71"/>
      <c r="DF283" s="5">
        <f>+DG283</f>
        <v>0</v>
      </c>
      <c r="DG283" s="125">
        <f>+SUMIF($FO$6:$FO$627,$B283,DF$6:DF$627)</f>
        <v>0</v>
      </c>
      <c r="DH283" s="5">
        <f>DI283</f>
        <v>0</v>
      </c>
      <c r="DI283" s="126">
        <f>+SUMIF($FO$6:$FO$627,$B283,DH$6:DH$627)</f>
        <v>0</v>
      </c>
      <c r="DJ283" s="136"/>
      <c r="DK283" s="5">
        <f>DL283</f>
        <v>0</v>
      </c>
      <c r="DL283" s="125">
        <f>+SUMIF($FO$6:$FO$627,$B283,DK$6:DK$627)</f>
        <v>0</v>
      </c>
      <c r="DM283" s="65">
        <f>SUM(DM284:DM303)</f>
        <v>0</v>
      </c>
      <c r="DN283" s="12"/>
      <c r="DO283" s="249"/>
      <c r="DP283" s="128"/>
      <c r="DQ283" s="5"/>
      <c r="DR283" s="6">
        <f>DT283+DV283</f>
        <v>0</v>
      </c>
      <c r="DS283" s="71"/>
      <c r="DT283" s="5">
        <f>+DU283</f>
        <v>0</v>
      </c>
      <c r="DU283" s="125">
        <f>+SUMIF($FO$6:$FO$627,$B283,DT$6:DT$627)</f>
        <v>0</v>
      </c>
      <c r="DV283" s="5">
        <f>DW283</f>
        <v>0</v>
      </c>
      <c r="DW283" s="126">
        <f>+SUMIF($FO$6:$FO$627,$B283,DV$6:DV$627)</f>
        <v>0</v>
      </c>
      <c r="DX283" s="136"/>
      <c r="DY283" s="5">
        <f>DZ283</f>
        <v>0</v>
      </c>
      <c r="DZ283" s="125">
        <f>+SUMIF($FO$6:$FO$627,$B283,DY$6:DY$627)</f>
        <v>0</v>
      </c>
      <c r="EA283" s="65">
        <f>SUM(EA284:EA303)</f>
        <v>0</v>
      </c>
      <c r="EB283" s="12"/>
      <c r="EC283" s="249"/>
      <c r="ED283" s="128"/>
      <c r="EE283" s="5"/>
      <c r="EF283" s="6">
        <f>EH283+EJ283</f>
        <v>0</v>
      </c>
      <c r="EG283" s="71"/>
      <c r="EH283" s="5">
        <f>+EI283</f>
        <v>0</v>
      </c>
      <c r="EI283" s="125">
        <f>+SUMIF($FO$6:$FO$627,$B283,EH$6:EH$627)</f>
        <v>0</v>
      </c>
      <c r="EJ283" s="5">
        <f>EK283</f>
        <v>0</v>
      </c>
      <c r="EK283" s="126">
        <f>+SUMIF($FO$6:$FO$627,$B283,EJ$6:EJ$627)</f>
        <v>0</v>
      </c>
      <c r="EL283" s="136"/>
      <c r="EM283" s="5">
        <f>EN283</f>
        <v>0</v>
      </c>
      <c r="EN283" s="125">
        <f>+SUMIF($FO$6:$FO$627,$B283,EM$6:EM$627)</f>
        <v>0</v>
      </c>
      <c r="EO283" s="65">
        <f>SUM(EO284:EO303)</f>
        <v>0</v>
      </c>
      <c r="EP283" s="12"/>
      <c r="EQ283" s="249"/>
      <c r="ER283" s="128"/>
      <c r="ES283" s="5"/>
      <c r="ET283" s="6">
        <f>EV283+EX283</f>
        <v>0</v>
      </c>
      <c r="EU283" s="71"/>
      <c r="EV283" s="5">
        <f>+EW283</f>
        <v>0</v>
      </c>
      <c r="EW283" s="125">
        <f>+SUMIF($FO$6:$FO$627,$B283,EV$6:EV$627)</f>
        <v>0</v>
      </c>
      <c r="EX283" s="5">
        <f>EY283</f>
        <v>0</v>
      </c>
      <c r="EY283" s="126">
        <f>+SUMIF($FO$6:$FO$627,$B283,EX$6:EX$627)</f>
        <v>0</v>
      </c>
      <c r="EZ283" s="136"/>
      <c r="FA283" s="5">
        <f>FB283</f>
        <v>0</v>
      </c>
      <c r="FB283" s="125">
        <f>+SUMIF($FO$6:$FO$627,$B283,FA$6:FA$627)</f>
        <v>0</v>
      </c>
      <c r="FC283" s="65">
        <f>SUM(FC284:FC303)</f>
        <v>0</v>
      </c>
      <c r="FD283" s="12"/>
      <c r="FE283" s="249"/>
      <c r="FO283" s="129" t="str">
        <f t="shared" ref="FO283:FO292" si="1498">+IF(LEFT(RIGHT(B283,2),1)="/",SUBSTITUTE(B283,RIGHT(B283,2),""),"")</f>
        <v/>
      </c>
    </row>
    <row r="284" spans="2:171" ht="14.25" customHeight="1" x14ac:dyDescent="0.25">
      <c r="B284" s="130" t="s">
        <v>182</v>
      </c>
      <c r="C284" s="121"/>
      <c r="D284" s="258"/>
      <c r="E284" s="416" t="str">
        <f>'Pályáztatási szakasz'!E285:F285</f>
        <v>Költségelem megnevezés…</v>
      </c>
      <c r="F284" s="416"/>
      <c r="G284" s="250">
        <f>'Pályáztatási szakasz'!G285</f>
        <v>0</v>
      </c>
      <c r="H284" s="251">
        <f>'Pályáztatási szakasz'!AT285</f>
        <v>0</v>
      </c>
      <c r="I284" s="20">
        <f>'Pályáztatási szakasz'!AW285</f>
        <v>0</v>
      </c>
      <c r="J284" s="67">
        <f t="shared" ref="J284:J303" si="1499">H284*I284</f>
        <v>0</v>
      </c>
      <c r="K284" s="131">
        <f>'Pályáztatási szakasz'!AY285</f>
        <v>1</v>
      </c>
      <c r="L284" s="20">
        <f>ROUND((J284*K284),0)</f>
        <v>0</v>
      </c>
      <c r="M284" s="132"/>
      <c r="N284" s="20">
        <f>J284-L284</f>
        <v>0</v>
      </c>
      <c r="O284" s="133"/>
      <c r="P284" s="131">
        <f>'Pályáztatási szakasz'!BD285</f>
        <v>1</v>
      </c>
      <c r="Q284" s="20">
        <f>ROUND((P284*L284),0)</f>
        <v>0</v>
      </c>
      <c r="R284" s="132"/>
      <c r="S284" s="184">
        <f>L284-Q284</f>
        <v>0</v>
      </c>
      <c r="T284" s="40">
        <f>'Pályáztatási szakasz'!W285</f>
        <v>0</v>
      </c>
      <c r="U284" s="249" t="str">
        <f>IF(AH284&lt;&gt;0,"Kérem, indokolja az eltérést!"," ")</f>
        <v xml:space="preserve"> </v>
      </c>
      <c r="V284" s="135">
        <f t="shared" ref="V284:V303" si="1500">H284</f>
        <v>0</v>
      </c>
      <c r="W284" s="20">
        <f t="shared" ref="W284:W303" si="1501">I284</f>
        <v>0</v>
      </c>
      <c r="X284" s="21">
        <f>V284*W284</f>
        <v>0</v>
      </c>
      <c r="Y284" s="131">
        <f t="shared" ref="Y284:Y303" si="1502">K284</f>
        <v>1</v>
      </c>
      <c r="Z284" s="20">
        <f>ROUND((X284*Y284),0)</f>
        <v>0</v>
      </c>
      <c r="AA284" s="132"/>
      <c r="AB284" s="20">
        <f>X284-Z284</f>
        <v>0</v>
      </c>
      <c r="AC284" s="133"/>
      <c r="AD284" s="131">
        <f>P284</f>
        <v>1</v>
      </c>
      <c r="AE284" s="20">
        <f>ROUND((AD284*Z284),0)</f>
        <v>0</v>
      </c>
      <c r="AF284" s="132"/>
      <c r="AG284" s="134">
        <f>Z284-AE284</f>
        <v>0</v>
      </c>
      <c r="AH284" s="80">
        <f>Z284-L284</f>
        <v>0</v>
      </c>
      <c r="AI284" s="249" t="str">
        <f>IF(AV284&lt;&gt;0,"Kérem, indokolja az eltérést!"," ")</f>
        <v xml:space="preserve"> </v>
      </c>
      <c r="AJ284" s="135">
        <f>V284</f>
        <v>0</v>
      </c>
      <c r="AK284" s="20">
        <f t="shared" ref="AK284:AK303" si="1503">W284</f>
        <v>0</v>
      </c>
      <c r="AL284" s="21">
        <f>AJ284*AK284</f>
        <v>0</v>
      </c>
      <c r="AM284" s="131">
        <f>Y284</f>
        <v>1</v>
      </c>
      <c r="AN284" s="20">
        <f>ROUND((AL284*AM284),0)</f>
        <v>0</v>
      </c>
      <c r="AO284" s="132"/>
      <c r="AP284" s="20">
        <f>AL284-AN284</f>
        <v>0</v>
      </c>
      <c r="AQ284" s="133"/>
      <c r="AR284" s="131">
        <f>AD284</f>
        <v>1</v>
      </c>
      <c r="AS284" s="20">
        <f>ROUND((AR284*AN284),0)</f>
        <v>0</v>
      </c>
      <c r="AT284" s="132"/>
      <c r="AU284" s="134">
        <f>AN284-AS284</f>
        <v>0</v>
      </c>
      <c r="AV284" s="80">
        <f>AN284-Z284</f>
        <v>0</v>
      </c>
      <c r="AW284" s="249" t="str">
        <f>IF(BJ284&lt;&gt;0,"Kérem, indokolja az eltérést!"," ")</f>
        <v xml:space="preserve"> </v>
      </c>
      <c r="AX284" s="135">
        <f>AJ284</f>
        <v>0</v>
      </c>
      <c r="AY284" s="20">
        <f t="shared" ref="AY284:AY303" si="1504">AK284</f>
        <v>0</v>
      </c>
      <c r="AZ284" s="21">
        <f>AX284*AY284</f>
        <v>0</v>
      </c>
      <c r="BA284" s="131">
        <f t="shared" ref="BA284:BA303" si="1505">AM284</f>
        <v>1</v>
      </c>
      <c r="BB284" s="20">
        <f>ROUND((AZ284*BA284),0)</f>
        <v>0</v>
      </c>
      <c r="BC284" s="132"/>
      <c r="BD284" s="20">
        <f>AZ284-BB284</f>
        <v>0</v>
      </c>
      <c r="BE284" s="133"/>
      <c r="BF284" s="131">
        <f>AR284</f>
        <v>1</v>
      </c>
      <c r="BG284" s="20">
        <f>ROUND((BF284*BB284),0)</f>
        <v>0</v>
      </c>
      <c r="BH284" s="132"/>
      <c r="BI284" s="134">
        <f>BB284-BG284</f>
        <v>0</v>
      </c>
      <c r="BJ284" s="80">
        <f>BB284-AN284</f>
        <v>0</v>
      </c>
      <c r="BK284" s="249" t="str">
        <f>IF(BX284&lt;&gt;0,"Kérem, indokolja az eltérést!"," ")</f>
        <v xml:space="preserve"> </v>
      </c>
      <c r="BL284" s="135">
        <f>AX284</f>
        <v>0</v>
      </c>
      <c r="BM284" s="20">
        <f t="shared" ref="BM284:BM303" si="1506">AY284</f>
        <v>0</v>
      </c>
      <c r="BN284" s="21">
        <f>BL284*BM284</f>
        <v>0</v>
      </c>
      <c r="BO284" s="131">
        <f t="shared" ref="BO284:BO303" si="1507">BA284</f>
        <v>1</v>
      </c>
      <c r="BP284" s="20">
        <f>ROUND((BN284*BO284),0)</f>
        <v>0</v>
      </c>
      <c r="BQ284" s="132"/>
      <c r="BR284" s="20">
        <f>BN284-BP284</f>
        <v>0</v>
      </c>
      <c r="BS284" s="133"/>
      <c r="BT284" s="131">
        <f>BF284</f>
        <v>1</v>
      </c>
      <c r="BU284" s="20">
        <f>ROUND((BT284*BP284),0)</f>
        <v>0</v>
      </c>
      <c r="BV284" s="132"/>
      <c r="BW284" s="134">
        <f>BP284-BU284</f>
        <v>0</v>
      </c>
      <c r="BX284" s="80">
        <f>BP284-BB284</f>
        <v>0</v>
      </c>
      <c r="BY284" s="249" t="str">
        <f>IF(CL284&lt;&gt;0,"Kérem, indokolja az eltérést!"," ")</f>
        <v xml:space="preserve"> </v>
      </c>
      <c r="BZ284" s="135">
        <f>BL284</f>
        <v>0</v>
      </c>
      <c r="CA284" s="20">
        <f t="shared" ref="CA284:CA303" si="1508">BM284</f>
        <v>0</v>
      </c>
      <c r="CB284" s="21">
        <f>BZ284*CA284</f>
        <v>0</v>
      </c>
      <c r="CC284" s="131">
        <f t="shared" ref="CC284:CC303" si="1509">BO284</f>
        <v>1</v>
      </c>
      <c r="CD284" s="20">
        <f>ROUND((CB284*CC284),0)</f>
        <v>0</v>
      </c>
      <c r="CE284" s="132"/>
      <c r="CF284" s="20">
        <f>CB284-CD284</f>
        <v>0</v>
      </c>
      <c r="CG284" s="133"/>
      <c r="CH284" s="131">
        <f>BT284</f>
        <v>1</v>
      </c>
      <c r="CI284" s="20">
        <f>ROUND((CH284*CD284),0)</f>
        <v>0</v>
      </c>
      <c r="CJ284" s="132"/>
      <c r="CK284" s="134">
        <f>CD284-CI284</f>
        <v>0</v>
      </c>
      <c r="CL284" s="80">
        <f>CD284-BP284</f>
        <v>0</v>
      </c>
      <c r="CM284" s="249" t="str">
        <f>IF(CZ284&lt;&gt;0,"Kérem, indokolja az eltérést!"," ")</f>
        <v xml:space="preserve"> </v>
      </c>
      <c r="CN284" s="135">
        <f>BZ284</f>
        <v>0</v>
      </c>
      <c r="CO284" s="20">
        <f t="shared" ref="CO284:CO303" si="1510">CA284</f>
        <v>0</v>
      </c>
      <c r="CP284" s="21">
        <f>CN284*CO284</f>
        <v>0</v>
      </c>
      <c r="CQ284" s="131">
        <f t="shared" ref="CQ284:CQ303" si="1511">CC284</f>
        <v>1</v>
      </c>
      <c r="CR284" s="20">
        <f>ROUND((CP284*CQ284),0)</f>
        <v>0</v>
      </c>
      <c r="CS284" s="132"/>
      <c r="CT284" s="20">
        <f>CP284-CR284</f>
        <v>0</v>
      </c>
      <c r="CU284" s="133"/>
      <c r="CV284" s="131">
        <f>CH284</f>
        <v>1</v>
      </c>
      <c r="CW284" s="20">
        <f>ROUND((CV284*CR284),0)</f>
        <v>0</v>
      </c>
      <c r="CX284" s="132"/>
      <c r="CY284" s="134">
        <f>CR284-CW284</f>
        <v>0</v>
      </c>
      <c r="CZ284" s="80">
        <f>CR284-CD284</f>
        <v>0</v>
      </c>
      <c r="DA284" s="249" t="str">
        <f>IF(DN284&lt;&gt;0,"Kérem, indokolja az eltérést!"," ")</f>
        <v xml:space="preserve"> </v>
      </c>
      <c r="DB284" s="135">
        <f>CN284</f>
        <v>0</v>
      </c>
      <c r="DC284" s="20">
        <f t="shared" ref="DC284:DC303" si="1512">CO284</f>
        <v>0</v>
      </c>
      <c r="DD284" s="21">
        <f>DB284*DC284</f>
        <v>0</v>
      </c>
      <c r="DE284" s="131">
        <f t="shared" ref="DE284:DE303" si="1513">CQ284</f>
        <v>1</v>
      </c>
      <c r="DF284" s="20">
        <f>ROUND((DD284*DE284),0)</f>
        <v>0</v>
      </c>
      <c r="DG284" s="132"/>
      <c r="DH284" s="20">
        <f>DD284-DF284</f>
        <v>0</v>
      </c>
      <c r="DI284" s="133"/>
      <c r="DJ284" s="131">
        <f>CV284</f>
        <v>1</v>
      </c>
      <c r="DK284" s="20">
        <f>ROUND((DJ284*DF284),0)</f>
        <v>0</v>
      </c>
      <c r="DL284" s="132"/>
      <c r="DM284" s="134">
        <f>DF284-DK284</f>
        <v>0</v>
      </c>
      <c r="DN284" s="80">
        <f>DF284-CR284</f>
        <v>0</v>
      </c>
      <c r="DO284" s="249" t="str">
        <f>IF(EB284&lt;&gt;0,"Kérem, indokolja az eltérést!"," ")</f>
        <v xml:space="preserve"> </v>
      </c>
      <c r="DP284" s="135">
        <f t="shared" ref="DP284:DP303" si="1514">DB284</f>
        <v>0</v>
      </c>
      <c r="DQ284" s="20">
        <f t="shared" ref="DQ284:DQ303" si="1515">DC284</f>
        <v>0</v>
      </c>
      <c r="DR284" s="21">
        <f t="shared" ref="DR284:DR303" si="1516">DP284*DQ284</f>
        <v>0</v>
      </c>
      <c r="DS284" s="131">
        <f t="shared" ref="DS284:DS303" si="1517">DE284</f>
        <v>1</v>
      </c>
      <c r="DT284" s="20">
        <f>ROUND((DR284*DS284),0)</f>
        <v>0</v>
      </c>
      <c r="DU284" s="132"/>
      <c r="DV284" s="20">
        <f>DR284-DT284</f>
        <v>0</v>
      </c>
      <c r="DW284" s="133"/>
      <c r="DX284" s="131">
        <f>DJ284</f>
        <v>1</v>
      </c>
      <c r="DY284" s="20">
        <f>ROUND((DX284*DT284),0)</f>
        <v>0</v>
      </c>
      <c r="DZ284" s="132"/>
      <c r="EA284" s="134">
        <f>DT284-DY284</f>
        <v>0</v>
      </c>
      <c r="EB284" s="80">
        <f>DT284-DF284</f>
        <v>0</v>
      </c>
      <c r="EC284" s="249" t="str">
        <f>IF(EP284&lt;&gt;0,"Kérem, indokolja az eltérést!"," ")</f>
        <v xml:space="preserve"> </v>
      </c>
      <c r="ED284" s="135">
        <f>DP284</f>
        <v>0</v>
      </c>
      <c r="EE284" s="20">
        <f t="shared" ref="EE284:EE303" si="1518">DQ284</f>
        <v>0</v>
      </c>
      <c r="EF284" s="21">
        <f>ED284*EE284</f>
        <v>0</v>
      </c>
      <c r="EG284" s="131">
        <f t="shared" ref="EG284:EG303" si="1519">DS284</f>
        <v>1</v>
      </c>
      <c r="EH284" s="20">
        <f>ROUND((EF284*EG284),0)</f>
        <v>0</v>
      </c>
      <c r="EI284" s="132"/>
      <c r="EJ284" s="20">
        <f>EF284-EH284</f>
        <v>0</v>
      </c>
      <c r="EK284" s="133"/>
      <c r="EL284" s="131">
        <f>DX284</f>
        <v>1</v>
      </c>
      <c r="EM284" s="20">
        <f>ROUND((EL284*EH284),0)</f>
        <v>0</v>
      </c>
      <c r="EN284" s="132"/>
      <c r="EO284" s="134">
        <f>EH284-EM284</f>
        <v>0</v>
      </c>
      <c r="EP284" s="80">
        <f>EH284-DT284</f>
        <v>0</v>
      </c>
      <c r="EQ284" s="249" t="str">
        <f>IF(FD284&lt;&gt;0,"Kérem, indokolja az eltérést!"," ")</f>
        <v xml:space="preserve"> </v>
      </c>
      <c r="ER284" s="135">
        <f>ED284</f>
        <v>0</v>
      </c>
      <c r="ES284" s="20">
        <f t="shared" ref="ES284:ES303" si="1520">EE284</f>
        <v>0</v>
      </c>
      <c r="ET284" s="21">
        <f>ER284*ES284</f>
        <v>0</v>
      </c>
      <c r="EU284" s="131">
        <f>EG284</f>
        <v>1</v>
      </c>
      <c r="EV284" s="20">
        <f>ROUND((ET284*EU284),0)</f>
        <v>0</v>
      </c>
      <c r="EW284" s="132"/>
      <c r="EX284" s="20">
        <f>ET284-EV284</f>
        <v>0</v>
      </c>
      <c r="EY284" s="133"/>
      <c r="EZ284" s="131">
        <f>EL284</f>
        <v>1</v>
      </c>
      <c r="FA284" s="20">
        <f>ROUND((EZ284*EV284),0)</f>
        <v>0</v>
      </c>
      <c r="FB284" s="132"/>
      <c r="FC284" s="134">
        <f>EV284-FA284</f>
        <v>0</v>
      </c>
      <c r="FD284" s="80">
        <f>EV284-EH284</f>
        <v>0</v>
      </c>
      <c r="FE284" s="249" t="str">
        <f>IF(FR284&lt;&gt;0,"Kérem, indokolja az eltérést!"," ")</f>
        <v xml:space="preserve"> </v>
      </c>
      <c r="FO284" s="129" t="str">
        <f t="shared" si="1498"/>
        <v>C/VI</v>
      </c>
    </row>
    <row r="285" spans="2:171" ht="14.25" customHeight="1" x14ac:dyDescent="0.25">
      <c r="B285" s="130" t="s">
        <v>183</v>
      </c>
      <c r="C285" s="121"/>
      <c r="D285" s="258"/>
      <c r="E285" s="416" t="str">
        <f>'Pályáztatási szakasz'!E286:F286</f>
        <v>Költségelem megnevezés…</v>
      </c>
      <c r="F285" s="416"/>
      <c r="G285" s="250">
        <f>'Pályáztatási szakasz'!G286</f>
        <v>0</v>
      </c>
      <c r="H285" s="251">
        <f>'Pályáztatási szakasz'!AT286</f>
        <v>0</v>
      </c>
      <c r="I285" s="20">
        <f>'Pályáztatási szakasz'!AW286</f>
        <v>0</v>
      </c>
      <c r="J285" s="67">
        <f t="shared" si="1499"/>
        <v>0</v>
      </c>
      <c r="K285" s="131">
        <f>'Pályáztatási szakasz'!AY286</f>
        <v>1</v>
      </c>
      <c r="L285" s="20">
        <f t="shared" ref="L285:L303" si="1521">ROUND((J285*K285),0)</f>
        <v>0</v>
      </c>
      <c r="M285" s="132"/>
      <c r="N285" s="20">
        <f t="shared" ref="N285:N303" si="1522">J285-L285</f>
        <v>0</v>
      </c>
      <c r="O285" s="133"/>
      <c r="P285" s="131">
        <f>'Pályáztatási szakasz'!BD286</f>
        <v>1</v>
      </c>
      <c r="Q285" s="20">
        <f t="shared" ref="Q285:Q303" si="1523">ROUND((P285*L285),0)</f>
        <v>0</v>
      </c>
      <c r="R285" s="132"/>
      <c r="S285" s="184">
        <f t="shared" ref="S285:S303" si="1524">L285-Q285</f>
        <v>0</v>
      </c>
      <c r="T285" s="40">
        <f>'Pályáztatási szakasz'!W286</f>
        <v>0</v>
      </c>
      <c r="U285" s="249" t="str">
        <f t="shared" ref="U285:U303" si="1525">IF(AH285&lt;&gt;0,"Kérem, indokolja az eltérést!"," ")</f>
        <v xml:space="preserve"> </v>
      </c>
      <c r="V285" s="135">
        <f t="shared" si="1500"/>
        <v>0</v>
      </c>
      <c r="W285" s="20">
        <f t="shared" si="1501"/>
        <v>0</v>
      </c>
      <c r="X285" s="21">
        <f t="shared" ref="X285:X303" si="1526">V285*W285</f>
        <v>0</v>
      </c>
      <c r="Y285" s="131">
        <f t="shared" si="1502"/>
        <v>1</v>
      </c>
      <c r="Z285" s="20">
        <f t="shared" ref="Z285:Z302" si="1527">ROUND((X285*Y285),0)</f>
        <v>0</v>
      </c>
      <c r="AA285" s="132"/>
      <c r="AB285" s="20">
        <f t="shared" ref="AB285:AB303" si="1528">X285-Z285</f>
        <v>0</v>
      </c>
      <c r="AC285" s="133"/>
      <c r="AD285" s="131">
        <f t="shared" ref="AD285:AD303" si="1529">P285</f>
        <v>1</v>
      </c>
      <c r="AE285" s="20">
        <f t="shared" ref="AE285:AE303" si="1530">ROUND((AD285*Z285),0)</f>
        <v>0</v>
      </c>
      <c r="AF285" s="132"/>
      <c r="AG285" s="134">
        <f t="shared" ref="AG285:AG303" si="1531">Z285-AE285</f>
        <v>0</v>
      </c>
      <c r="AH285" s="80">
        <f t="shared" ref="AH285:AH303" si="1532">Z285-L285</f>
        <v>0</v>
      </c>
      <c r="AI285" s="249" t="str">
        <f t="shared" ref="AI285:AI303" si="1533">IF(AV285&lt;&gt;0,"Kérem, indokolja az eltérést!"," ")</f>
        <v xml:space="preserve"> </v>
      </c>
      <c r="AJ285" s="135">
        <f t="shared" ref="AJ285:AJ303" si="1534">V285</f>
        <v>0</v>
      </c>
      <c r="AK285" s="20">
        <f t="shared" si="1503"/>
        <v>0</v>
      </c>
      <c r="AL285" s="21">
        <f t="shared" ref="AL285:AL303" si="1535">AJ285*AK285</f>
        <v>0</v>
      </c>
      <c r="AM285" s="131">
        <f t="shared" ref="AM285:AM303" si="1536">Y285</f>
        <v>1</v>
      </c>
      <c r="AN285" s="20">
        <f t="shared" ref="AN285:AN302" si="1537">ROUND((AL285*AM285),0)</f>
        <v>0</v>
      </c>
      <c r="AO285" s="132"/>
      <c r="AP285" s="20">
        <f t="shared" ref="AP285:AP303" si="1538">AL285-AN285</f>
        <v>0</v>
      </c>
      <c r="AQ285" s="133"/>
      <c r="AR285" s="131">
        <f t="shared" ref="AR285:AR303" si="1539">AD285</f>
        <v>1</v>
      </c>
      <c r="AS285" s="20">
        <f t="shared" ref="AS285:AS303" si="1540">ROUND((AR285*AN285),0)</f>
        <v>0</v>
      </c>
      <c r="AT285" s="132"/>
      <c r="AU285" s="134">
        <f t="shared" ref="AU285:AU303" si="1541">AN285-AS285</f>
        <v>0</v>
      </c>
      <c r="AV285" s="80">
        <f t="shared" ref="AV285:AV303" si="1542">AN285-Z285</f>
        <v>0</v>
      </c>
      <c r="AW285" s="249" t="str">
        <f t="shared" ref="AW285:AW303" si="1543">IF(BJ285&lt;&gt;0,"Kérem, indokolja az eltérést!"," ")</f>
        <v xml:space="preserve"> </v>
      </c>
      <c r="AX285" s="135">
        <f t="shared" ref="AX285:AX303" si="1544">AJ285</f>
        <v>0</v>
      </c>
      <c r="AY285" s="20">
        <f t="shared" si="1504"/>
        <v>0</v>
      </c>
      <c r="AZ285" s="21">
        <f t="shared" ref="AZ285:AZ303" si="1545">AX285*AY285</f>
        <v>0</v>
      </c>
      <c r="BA285" s="131">
        <f t="shared" si="1505"/>
        <v>1</v>
      </c>
      <c r="BB285" s="20">
        <f t="shared" ref="BB285:BB302" si="1546">ROUND((AZ285*BA285),0)</f>
        <v>0</v>
      </c>
      <c r="BC285" s="132"/>
      <c r="BD285" s="20">
        <f t="shared" ref="BD285:BD303" si="1547">AZ285-BB285</f>
        <v>0</v>
      </c>
      <c r="BE285" s="133"/>
      <c r="BF285" s="131">
        <f t="shared" ref="BF285:BF303" si="1548">AR285</f>
        <v>1</v>
      </c>
      <c r="BG285" s="20">
        <f t="shared" ref="BG285:BG303" si="1549">ROUND((BF285*BB285),0)</f>
        <v>0</v>
      </c>
      <c r="BH285" s="132"/>
      <c r="BI285" s="134">
        <f t="shared" ref="BI285:BI303" si="1550">BB285-BG285</f>
        <v>0</v>
      </c>
      <c r="BJ285" s="80">
        <f t="shared" ref="BJ285:BJ303" si="1551">BB285-AN285</f>
        <v>0</v>
      </c>
      <c r="BK285" s="249" t="str">
        <f t="shared" ref="BK285:BK303" si="1552">IF(BX285&lt;&gt;0,"Kérem, indokolja az eltérést!"," ")</f>
        <v xml:space="preserve"> </v>
      </c>
      <c r="BL285" s="135">
        <f t="shared" ref="BL285:BL303" si="1553">AX285</f>
        <v>0</v>
      </c>
      <c r="BM285" s="20">
        <f t="shared" si="1506"/>
        <v>0</v>
      </c>
      <c r="BN285" s="21">
        <f t="shared" ref="BN285:BN303" si="1554">BL285*BM285</f>
        <v>0</v>
      </c>
      <c r="BO285" s="131">
        <f t="shared" si="1507"/>
        <v>1</v>
      </c>
      <c r="BP285" s="20">
        <f t="shared" ref="BP285:BP302" si="1555">ROUND((BN285*BO285),0)</f>
        <v>0</v>
      </c>
      <c r="BQ285" s="132"/>
      <c r="BR285" s="20">
        <f t="shared" ref="BR285:BR303" si="1556">BN285-BP285</f>
        <v>0</v>
      </c>
      <c r="BS285" s="133"/>
      <c r="BT285" s="131">
        <f t="shared" ref="BT285:BT303" si="1557">BF285</f>
        <v>1</v>
      </c>
      <c r="BU285" s="20">
        <f t="shared" ref="BU285:BU303" si="1558">ROUND((BT285*BP285),0)</f>
        <v>0</v>
      </c>
      <c r="BV285" s="132"/>
      <c r="BW285" s="134">
        <f t="shared" ref="BW285:BW303" si="1559">BP285-BU285</f>
        <v>0</v>
      </c>
      <c r="BX285" s="80">
        <f t="shared" ref="BX285:BX303" si="1560">BP285-BB285</f>
        <v>0</v>
      </c>
      <c r="BY285" s="249" t="str">
        <f t="shared" ref="BY285:BY303" si="1561">IF(CL285&lt;&gt;0,"Kérem, indokolja az eltérést!"," ")</f>
        <v xml:space="preserve"> </v>
      </c>
      <c r="BZ285" s="135">
        <f t="shared" ref="BZ285:BZ303" si="1562">BL285</f>
        <v>0</v>
      </c>
      <c r="CA285" s="20">
        <f t="shared" si="1508"/>
        <v>0</v>
      </c>
      <c r="CB285" s="21">
        <f t="shared" ref="CB285:CB303" si="1563">BZ285*CA285</f>
        <v>0</v>
      </c>
      <c r="CC285" s="131">
        <f t="shared" si="1509"/>
        <v>1</v>
      </c>
      <c r="CD285" s="20">
        <f t="shared" ref="CD285:CD302" si="1564">ROUND((CB285*CC285),0)</f>
        <v>0</v>
      </c>
      <c r="CE285" s="132"/>
      <c r="CF285" s="20">
        <f t="shared" ref="CF285:CF303" si="1565">CB285-CD285</f>
        <v>0</v>
      </c>
      <c r="CG285" s="133"/>
      <c r="CH285" s="131">
        <f t="shared" ref="CH285:CH303" si="1566">BT285</f>
        <v>1</v>
      </c>
      <c r="CI285" s="20">
        <f t="shared" ref="CI285:CI303" si="1567">ROUND((CH285*CD285),0)</f>
        <v>0</v>
      </c>
      <c r="CJ285" s="132"/>
      <c r="CK285" s="134">
        <f t="shared" ref="CK285:CK303" si="1568">CD285-CI285</f>
        <v>0</v>
      </c>
      <c r="CL285" s="80">
        <f t="shared" ref="CL285:CL303" si="1569">CD285-BP285</f>
        <v>0</v>
      </c>
      <c r="CM285" s="249" t="str">
        <f t="shared" ref="CM285:CM303" si="1570">IF(CZ285&lt;&gt;0,"Kérem, indokolja az eltérést!"," ")</f>
        <v xml:space="preserve"> </v>
      </c>
      <c r="CN285" s="135">
        <f t="shared" ref="CN285:CN303" si="1571">BZ285</f>
        <v>0</v>
      </c>
      <c r="CO285" s="20">
        <f t="shared" si="1510"/>
        <v>0</v>
      </c>
      <c r="CP285" s="21">
        <f t="shared" ref="CP285:CP303" si="1572">CN285*CO285</f>
        <v>0</v>
      </c>
      <c r="CQ285" s="131">
        <f t="shared" si="1511"/>
        <v>1</v>
      </c>
      <c r="CR285" s="20">
        <f t="shared" ref="CR285:CR302" si="1573">ROUND((CP285*CQ285),0)</f>
        <v>0</v>
      </c>
      <c r="CS285" s="132"/>
      <c r="CT285" s="20">
        <f t="shared" ref="CT285:CT303" si="1574">CP285-CR285</f>
        <v>0</v>
      </c>
      <c r="CU285" s="133"/>
      <c r="CV285" s="131">
        <f t="shared" ref="CV285:CV303" si="1575">CH285</f>
        <v>1</v>
      </c>
      <c r="CW285" s="20">
        <f t="shared" ref="CW285:CW303" si="1576">ROUND((CV285*CR285),0)</f>
        <v>0</v>
      </c>
      <c r="CX285" s="132"/>
      <c r="CY285" s="134">
        <f t="shared" ref="CY285:CY303" si="1577">CR285-CW285</f>
        <v>0</v>
      </c>
      <c r="CZ285" s="80">
        <f t="shared" ref="CZ285:CZ303" si="1578">CR285-CD285</f>
        <v>0</v>
      </c>
      <c r="DA285" s="249" t="str">
        <f t="shared" ref="DA285:DA303" si="1579">IF(DN285&lt;&gt;0,"Kérem, indokolja az eltérést!"," ")</f>
        <v xml:space="preserve"> </v>
      </c>
      <c r="DB285" s="135">
        <v>2</v>
      </c>
      <c r="DC285" s="20">
        <f t="shared" si="1512"/>
        <v>0</v>
      </c>
      <c r="DD285" s="21">
        <f t="shared" ref="DD285:DD303" si="1580">DB285*DC285</f>
        <v>0</v>
      </c>
      <c r="DE285" s="131">
        <f t="shared" si="1513"/>
        <v>1</v>
      </c>
      <c r="DF285" s="20">
        <f t="shared" ref="DF285:DF302" si="1581">ROUND((DD285*DE285),0)</f>
        <v>0</v>
      </c>
      <c r="DG285" s="132"/>
      <c r="DH285" s="20">
        <f t="shared" ref="DH285:DH303" si="1582">DD285-DF285</f>
        <v>0</v>
      </c>
      <c r="DI285" s="133"/>
      <c r="DJ285" s="131">
        <f t="shared" ref="DJ285:DJ303" si="1583">CV285</f>
        <v>1</v>
      </c>
      <c r="DK285" s="20">
        <f t="shared" ref="DK285:DK303" si="1584">ROUND((DJ285*DF285),0)</f>
        <v>0</v>
      </c>
      <c r="DL285" s="132"/>
      <c r="DM285" s="134">
        <f t="shared" ref="DM285:DM303" si="1585">DF285-DK285</f>
        <v>0</v>
      </c>
      <c r="DN285" s="80">
        <f t="shared" ref="DN285:DN303" si="1586">DF285-CR285</f>
        <v>0</v>
      </c>
      <c r="DO285" s="249" t="str">
        <f t="shared" ref="DO285:DO303" si="1587">IF(EB285&lt;&gt;0,"Kérem, indokolja az eltérést!"," ")</f>
        <v xml:space="preserve"> </v>
      </c>
      <c r="DP285" s="135">
        <f t="shared" si="1514"/>
        <v>2</v>
      </c>
      <c r="DQ285" s="20">
        <f>DC285</f>
        <v>0</v>
      </c>
      <c r="DR285" s="21">
        <f>DP285*DQ285</f>
        <v>0</v>
      </c>
      <c r="DS285" s="131">
        <f t="shared" si="1517"/>
        <v>1</v>
      </c>
      <c r="DT285" s="20">
        <f t="shared" ref="DT285:DT302" si="1588">ROUND((DR285*DS285),0)</f>
        <v>0</v>
      </c>
      <c r="DU285" s="132"/>
      <c r="DV285" s="20">
        <f t="shared" ref="DV285:DV303" si="1589">DR285-DT285</f>
        <v>0</v>
      </c>
      <c r="DW285" s="133"/>
      <c r="DX285" s="131">
        <f t="shared" ref="DX285:DX303" si="1590">DJ285</f>
        <v>1</v>
      </c>
      <c r="DY285" s="20">
        <f t="shared" ref="DY285:DY303" si="1591">ROUND((DX285*DT285),0)</f>
        <v>0</v>
      </c>
      <c r="DZ285" s="132"/>
      <c r="EA285" s="134">
        <f t="shared" ref="EA285:EA303" si="1592">DT285-DY285</f>
        <v>0</v>
      </c>
      <c r="EB285" s="80">
        <f t="shared" ref="EB285:EB303" si="1593">DT285-DF285</f>
        <v>0</v>
      </c>
      <c r="EC285" s="249" t="str">
        <f t="shared" ref="EC285:EC303" si="1594">IF(EP285&lt;&gt;0,"Kérem, indokolja az eltérést!"," ")</f>
        <v xml:space="preserve"> </v>
      </c>
      <c r="ED285" s="135">
        <v>2</v>
      </c>
      <c r="EE285" s="20">
        <f t="shared" si="1518"/>
        <v>0</v>
      </c>
      <c r="EF285" s="21">
        <f t="shared" ref="EF285:EF303" si="1595">ED285*EE285</f>
        <v>0</v>
      </c>
      <c r="EG285" s="131">
        <f t="shared" si="1519"/>
        <v>1</v>
      </c>
      <c r="EH285" s="20">
        <f t="shared" ref="EH285:EH302" si="1596">ROUND((EF285*EG285),0)</f>
        <v>0</v>
      </c>
      <c r="EI285" s="132"/>
      <c r="EJ285" s="20">
        <f t="shared" ref="EJ285:EJ303" si="1597">EF285-EH285</f>
        <v>0</v>
      </c>
      <c r="EK285" s="133"/>
      <c r="EL285" s="131">
        <f t="shared" ref="EL285:EL303" si="1598">DX285</f>
        <v>1</v>
      </c>
      <c r="EM285" s="20">
        <f t="shared" ref="EM285:EM303" si="1599">ROUND((EL285*EH285),0)</f>
        <v>0</v>
      </c>
      <c r="EN285" s="132"/>
      <c r="EO285" s="134">
        <f t="shared" ref="EO285:EO303" si="1600">EH285-EM285</f>
        <v>0</v>
      </c>
      <c r="EP285" s="80">
        <f t="shared" ref="EP285:EP303" si="1601">EH285-DT285</f>
        <v>0</v>
      </c>
      <c r="EQ285" s="249" t="str">
        <f t="shared" ref="EQ285:EQ303" si="1602">IF(FD285&lt;&gt;0,"Kérem, indokolja az eltérést!"," ")</f>
        <v xml:space="preserve"> </v>
      </c>
      <c r="ER285" s="135">
        <v>2</v>
      </c>
      <c r="ES285" s="20">
        <f t="shared" si="1520"/>
        <v>0</v>
      </c>
      <c r="ET285" s="21">
        <f t="shared" ref="ET285:ET303" si="1603">ER285*ES285</f>
        <v>0</v>
      </c>
      <c r="EU285" s="131">
        <v>0.98</v>
      </c>
      <c r="EV285" s="20">
        <f t="shared" ref="EV285:EV302" si="1604">ROUND((ET285*EU285),0)</f>
        <v>0</v>
      </c>
      <c r="EW285" s="132"/>
      <c r="EX285" s="20">
        <f t="shared" ref="EX285:EX303" si="1605">ET285-EV285</f>
        <v>0</v>
      </c>
      <c r="EY285" s="133"/>
      <c r="EZ285" s="131">
        <f t="shared" ref="EZ285:EZ303" si="1606">EL285</f>
        <v>1</v>
      </c>
      <c r="FA285" s="20">
        <f t="shared" ref="FA285:FA303" si="1607">ROUND((EZ285*EV285),0)</f>
        <v>0</v>
      </c>
      <c r="FB285" s="132"/>
      <c r="FC285" s="134">
        <f t="shared" ref="FC285:FC303" si="1608">EV285-FA285</f>
        <v>0</v>
      </c>
      <c r="FD285" s="80">
        <f t="shared" ref="FD285:FD303" si="1609">EV285-EH285</f>
        <v>0</v>
      </c>
      <c r="FE285" s="249" t="str">
        <f t="shared" ref="FE285:FE303" si="1610">IF(FR285&lt;&gt;0,"Kérem, indokolja az eltérést!"," ")</f>
        <v xml:space="preserve"> </v>
      </c>
      <c r="FO285" s="129" t="str">
        <f t="shared" si="1498"/>
        <v>C/VI</v>
      </c>
    </row>
    <row r="286" spans="2:171" ht="14.25" customHeight="1" x14ac:dyDescent="0.25">
      <c r="B286" s="130" t="s">
        <v>418</v>
      </c>
      <c r="C286" s="121"/>
      <c r="D286" s="258"/>
      <c r="E286" s="416" t="str">
        <f>'Pályáztatási szakasz'!E287:F287</f>
        <v>Költségelem megnevezés…</v>
      </c>
      <c r="F286" s="416"/>
      <c r="G286" s="250">
        <f>'Pályáztatási szakasz'!G287</f>
        <v>0</v>
      </c>
      <c r="H286" s="251">
        <f>'Pályáztatási szakasz'!AT287</f>
        <v>0</v>
      </c>
      <c r="I286" s="20">
        <f>'Pályáztatási szakasz'!AW287</f>
        <v>0</v>
      </c>
      <c r="J286" s="67">
        <f t="shared" si="1499"/>
        <v>0</v>
      </c>
      <c r="K286" s="131">
        <f>'Pályáztatási szakasz'!AY287</f>
        <v>1</v>
      </c>
      <c r="L286" s="20">
        <f t="shared" si="1521"/>
        <v>0</v>
      </c>
      <c r="M286" s="132"/>
      <c r="N286" s="20">
        <f t="shared" si="1522"/>
        <v>0</v>
      </c>
      <c r="O286" s="133"/>
      <c r="P286" s="131">
        <f>'Pályáztatási szakasz'!BD287</f>
        <v>1</v>
      </c>
      <c r="Q286" s="20">
        <f t="shared" si="1523"/>
        <v>0</v>
      </c>
      <c r="R286" s="132"/>
      <c r="S286" s="184">
        <f t="shared" si="1524"/>
        <v>0</v>
      </c>
      <c r="T286" s="40">
        <f>'Pályáztatási szakasz'!W287</f>
        <v>0</v>
      </c>
      <c r="U286" s="249" t="str">
        <f t="shared" si="1525"/>
        <v xml:space="preserve"> </v>
      </c>
      <c r="V286" s="135">
        <f t="shared" si="1500"/>
        <v>0</v>
      </c>
      <c r="W286" s="20">
        <f t="shared" si="1501"/>
        <v>0</v>
      </c>
      <c r="X286" s="21">
        <f t="shared" si="1526"/>
        <v>0</v>
      </c>
      <c r="Y286" s="131">
        <f t="shared" si="1502"/>
        <v>1</v>
      </c>
      <c r="Z286" s="20">
        <f t="shared" si="1527"/>
        <v>0</v>
      </c>
      <c r="AA286" s="132"/>
      <c r="AB286" s="20">
        <f t="shared" si="1528"/>
        <v>0</v>
      </c>
      <c r="AC286" s="133"/>
      <c r="AD286" s="131">
        <f t="shared" si="1529"/>
        <v>1</v>
      </c>
      <c r="AE286" s="20">
        <f t="shared" si="1530"/>
        <v>0</v>
      </c>
      <c r="AF286" s="132"/>
      <c r="AG286" s="134">
        <f t="shared" si="1531"/>
        <v>0</v>
      </c>
      <c r="AH286" s="80">
        <f t="shared" si="1532"/>
        <v>0</v>
      </c>
      <c r="AI286" s="249" t="str">
        <f t="shared" si="1533"/>
        <v xml:space="preserve"> </v>
      </c>
      <c r="AJ286" s="135">
        <f t="shared" si="1534"/>
        <v>0</v>
      </c>
      <c r="AK286" s="20">
        <f t="shared" si="1503"/>
        <v>0</v>
      </c>
      <c r="AL286" s="21">
        <f t="shared" si="1535"/>
        <v>0</v>
      </c>
      <c r="AM286" s="131">
        <f t="shared" si="1536"/>
        <v>1</v>
      </c>
      <c r="AN286" s="20">
        <f t="shared" si="1537"/>
        <v>0</v>
      </c>
      <c r="AO286" s="132"/>
      <c r="AP286" s="20">
        <f t="shared" si="1538"/>
        <v>0</v>
      </c>
      <c r="AQ286" s="133"/>
      <c r="AR286" s="131">
        <f t="shared" si="1539"/>
        <v>1</v>
      </c>
      <c r="AS286" s="20">
        <f t="shared" si="1540"/>
        <v>0</v>
      </c>
      <c r="AT286" s="132"/>
      <c r="AU286" s="134">
        <f t="shared" si="1541"/>
        <v>0</v>
      </c>
      <c r="AV286" s="80">
        <f t="shared" si="1542"/>
        <v>0</v>
      </c>
      <c r="AW286" s="249" t="str">
        <f t="shared" si="1543"/>
        <v xml:space="preserve"> </v>
      </c>
      <c r="AX286" s="135">
        <f t="shared" si="1544"/>
        <v>0</v>
      </c>
      <c r="AY286" s="20">
        <f t="shared" si="1504"/>
        <v>0</v>
      </c>
      <c r="AZ286" s="21">
        <f t="shared" si="1545"/>
        <v>0</v>
      </c>
      <c r="BA286" s="131">
        <f t="shared" si="1505"/>
        <v>1</v>
      </c>
      <c r="BB286" s="20">
        <f t="shared" si="1546"/>
        <v>0</v>
      </c>
      <c r="BC286" s="132"/>
      <c r="BD286" s="20">
        <f t="shared" si="1547"/>
        <v>0</v>
      </c>
      <c r="BE286" s="133"/>
      <c r="BF286" s="131">
        <f t="shared" si="1548"/>
        <v>1</v>
      </c>
      <c r="BG286" s="20">
        <f t="shared" si="1549"/>
        <v>0</v>
      </c>
      <c r="BH286" s="132"/>
      <c r="BI286" s="134">
        <f t="shared" si="1550"/>
        <v>0</v>
      </c>
      <c r="BJ286" s="80">
        <f t="shared" si="1551"/>
        <v>0</v>
      </c>
      <c r="BK286" s="249" t="str">
        <f t="shared" si="1552"/>
        <v xml:space="preserve"> </v>
      </c>
      <c r="BL286" s="135">
        <f t="shared" si="1553"/>
        <v>0</v>
      </c>
      <c r="BM286" s="20">
        <f t="shared" si="1506"/>
        <v>0</v>
      </c>
      <c r="BN286" s="21">
        <f t="shared" si="1554"/>
        <v>0</v>
      </c>
      <c r="BO286" s="131">
        <f t="shared" si="1507"/>
        <v>1</v>
      </c>
      <c r="BP286" s="20">
        <f t="shared" si="1555"/>
        <v>0</v>
      </c>
      <c r="BQ286" s="132"/>
      <c r="BR286" s="20">
        <f t="shared" si="1556"/>
        <v>0</v>
      </c>
      <c r="BS286" s="133"/>
      <c r="BT286" s="131">
        <f t="shared" si="1557"/>
        <v>1</v>
      </c>
      <c r="BU286" s="20">
        <f t="shared" si="1558"/>
        <v>0</v>
      </c>
      <c r="BV286" s="132"/>
      <c r="BW286" s="134">
        <f t="shared" si="1559"/>
        <v>0</v>
      </c>
      <c r="BX286" s="80">
        <f t="shared" si="1560"/>
        <v>0</v>
      </c>
      <c r="BY286" s="249" t="str">
        <f t="shared" si="1561"/>
        <v xml:space="preserve"> </v>
      </c>
      <c r="BZ286" s="135">
        <f t="shared" si="1562"/>
        <v>0</v>
      </c>
      <c r="CA286" s="20">
        <f t="shared" si="1508"/>
        <v>0</v>
      </c>
      <c r="CB286" s="21">
        <f t="shared" si="1563"/>
        <v>0</v>
      </c>
      <c r="CC286" s="131">
        <f t="shared" si="1509"/>
        <v>1</v>
      </c>
      <c r="CD286" s="20">
        <f t="shared" si="1564"/>
        <v>0</v>
      </c>
      <c r="CE286" s="132"/>
      <c r="CF286" s="20">
        <f t="shared" si="1565"/>
        <v>0</v>
      </c>
      <c r="CG286" s="133"/>
      <c r="CH286" s="131">
        <f t="shared" si="1566"/>
        <v>1</v>
      </c>
      <c r="CI286" s="20">
        <f t="shared" si="1567"/>
        <v>0</v>
      </c>
      <c r="CJ286" s="132"/>
      <c r="CK286" s="134">
        <f t="shared" si="1568"/>
        <v>0</v>
      </c>
      <c r="CL286" s="80">
        <f t="shared" si="1569"/>
        <v>0</v>
      </c>
      <c r="CM286" s="249" t="str">
        <f t="shared" si="1570"/>
        <v xml:space="preserve"> </v>
      </c>
      <c r="CN286" s="135">
        <f t="shared" si="1571"/>
        <v>0</v>
      </c>
      <c r="CO286" s="20">
        <f t="shared" si="1510"/>
        <v>0</v>
      </c>
      <c r="CP286" s="21">
        <f t="shared" si="1572"/>
        <v>0</v>
      </c>
      <c r="CQ286" s="131">
        <f t="shared" si="1511"/>
        <v>1</v>
      </c>
      <c r="CR286" s="20">
        <f t="shared" si="1573"/>
        <v>0</v>
      </c>
      <c r="CS286" s="132"/>
      <c r="CT286" s="20">
        <f t="shared" si="1574"/>
        <v>0</v>
      </c>
      <c r="CU286" s="133"/>
      <c r="CV286" s="131">
        <f t="shared" si="1575"/>
        <v>1</v>
      </c>
      <c r="CW286" s="20">
        <f t="shared" si="1576"/>
        <v>0</v>
      </c>
      <c r="CX286" s="132"/>
      <c r="CY286" s="134">
        <f t="shared" si="1577"/>
        <v>0</v>
      </c>
      <c r="CZ286" s="80">
        <f t="shared" si="1578"/>
        <v>0</v>
      </c>
      <c r="DA286" s="249" t="str">
        <f t="shared" si="1579"/>
        <v xml:space="preserve"> </v>
      </c>
      <c r="DB286" s="135">
        <f t="shared" ref="DB286:DB303" si="1611">CN286</f>
        <v>0</v>
      </c>
      <c r="DC286" s="20">
        <f t="shared" si="1512"/>
        <v>0</v>
      </c>
      <c r="DD286" s="21">
        <f t="shared" si="1580"/>
        <v>0</v>
      </c>
      <c r="DE286" s="131">
        <f t="shared" si="1513"/>
        <v>1</v>
      </c>
      <c r="DF286" s="20">
        <f t="shared" si="1581"/>
        <v>0</v>
      </c>
      <c r="DG286" s="132"/>
      <c r="DH286" s="20">
        <f t="shared" si="1582"/>
        <v>0</v>
      </c>
      <c r="DI286" s="133"/>
      <c r="DJ286" s="131">
        <f t="shared" si="1583"/>
        <v>1</v>
      </c>
      <c r="DK286" s="20">
        <f t="shared" si="1584"/>
        <v>0</v>
      </c>
      <c r="DL286" s="132"/>
      <c r="DM286" s="134">
        <f t="shared" si="1585"/>
        <v>0</v>
      </c>
      <c r="DN286" s="80">
        <f t="shared" si="1586"/>
        <v>0</v>
      </c>
      <c r="DO286" s="249" t="str">
        <f t="shared" si="1587"/>
        <v xml:space="preserve"> </v>
      </c>
      <c r="DP286" s="135">
        <f t="shared" si="1514"/>
        <v>0</v>
      </c>
      <c r="DQ286" s="20">
        <f t="shared" si="1515"/>
        <v>0</v>
      </c>
      <c r="DR286" s="21">
        <f t="shared" si="1516"/>
        <v>0</v>
      </c>
      <c r="DS286" s="131">
        <f t="shared" si="1517"/>
        <v>1</v>
      </c>
      <c r="DT286" s="20">
        <f t="shared" si="1588"/>
        <v>0</v>
      </c>
      <c r="DU286" s="132"/>
      <c r="DV286" s="20">
        <f t="shared" si="1589"/>
        <v>0</v>
      </c>
      <c r="DW286" s="133"/>
      <c r="DX286" s="131">
        <f t="shared" si="1590"/>
        <v>1</v>
      </c>
      <c r="DY286" s="20">
        <f t="shared" si="1591"/>
        <v>0</v>
      </c>
      <c r="DZ286" s="132"/>
      <c r="EA286" s="134">
        <f t="shared" si="1592"/>
        <v>0</v>
      </c>
      <c r="EB286" s="80">
        <f t="shared" si="1593"/>
        <v>0</v>
      </c>
      <c r="EC286" s="249" t="str">
        <f t="shared" si="1594"/>
        <v xml:space="preserve"> </v>
      </c>
      <c r="ED286" s="135">
        <f t="shared" ref="ED286:ED303" si="1612">DP286</f>
        <v>0</v>
      </c>
      <c r="EE286" s="20">
        <f t="shared" si="1518"/>
        <v>0</v>
      </c>
      <c r="EF286" s="21">
        <f t="shared" si="1595"/>
        <v>0</v>
      </c>
      <c r="EG286" s="131">
        <f t="shared" si="1519"/>
        <v>1</v>
      </c>
      <c r="EH286" s="20">
        <f t="shared" si="1596"/>
        <v>0</v>
      </c>
      <c r="EI286" s="132"/>
      <c r="EJ286" s="20">
        <f t="shared" si="1597"/>
        <v>0</v>
      </c>
      <c r="EK286" s="133"/>
      <c r="EL286" s="131">
        <f t="shared" si="1598"/>
        <v>1</v>
      </c>
      <c r="EM286" s="20">
        <f t="shared" si="1599"/>
        <v>0</v>
      </c>
      <c r="EN286" s="132"/>
      <c r="EO286" s="134">
        <f t="shared" si="1600"/>
        <v>0</v>
      </c>
      <c r="EP286" s="80">
        <f t="shared" si="1601"/>
        <v>0</v>
      </c>
      <c r="EQ286" s="249" t="str">
        <f t="shared" si="1602"/>
        <v xml:space="preserve"> </v>
      </c>
      <c r="ER286" s="135">
        <f t="shared" ref="ER286:ER303" si="1613">ED286</f>
        <v>0</v>
      </c>
      <c r="ES286" s="20">
        <f t="shared" si="1520"/>
        <v>0</v>
      </c>
      <c r="ET286" s="21">
        <f t="shared" si="1603"/>
        <v>0</v>
      </c>
      <c r="EU286" s="131">
        <f t="shared" ref="EU286:EU303" si="1614">EG286</f>
        <v>1</v>
      </c>
      <c r="EV286" s="20">
        <f t="shared" si="1604"/>
        <v>0</v>
      </c>
      <c r="EW286" s="132"/>
      <c r="EX286" s="20">
        <f t="shared" si="1605"/>
        <v>0</v>
      </c>
      <c r="EY286" s="133"/>
      <c r="EZ286" s="131">
        <f t="shared" si="1606"/>
        <v>1</v>
      </c>
      <c r="FA286" s="20">
        <f t="shared" si="1607"/>
        <v>0</v>
      </c>
      <c r="FB286" s="132"/>
      <c r="FC286" s="134">
        <f t="shared" si="1608"/>
        <v>0</v>
      </c>
      <c r="FD286" s="80">
        <f t="shared" si="1609"/>
        <v>0</v>
      </c>
      <c r="FE286" s="249" t="str">
        <f t="shared" si="1610"/>
        <v xml:space="preserve"> </v>
      </c>
      <c r="FO286" s="129" t="str">
        <f t="shared" si="1498"/>
        <v>C/VI</v>
      </c>
    </row>
    <row r="287" spans="2:171" ht="14.25" customHeight="1" x14ac:dyDescent="0.25">
      <c r="B287" s="130" t="s">
        <v>419</v>
      </c>
      <c r="C287" s="121"/>
      <c r="D287" s="258"/>
      <c r="E287" s="416" t="str">
        <f>'Pályáztatási szakasz'!E288:F288</f>
        <v>Költségelem megnevezés…</v>
      </c>
      <c r="F287" s="416"/>
      <c r="G287" s="250">
        <f>'Pályáztatási szakasz'!G288</f>
        <v>0</v>
      </c>
      <c r="H287" s="251">
        <f>'Pályáztatási szakasz'!AT288</f>
        <v>0</v>
      </c>
      <c r="I287" s="20">
        <f>'Pályáztatási szakasz'!AW288</f>
        <v>0</v>
      </c>
      <c r="J287" s="67">
        <f t="shared" si="1499"/>
        <v>0</v>
      </c>
      <c r="K287" s="131">
        <f>'Pályáztatási szakasz'!AY288</f>
        <v>1</v>
      </c>
      <c r="L287" s="20">
        <f t="shared" si="1521"/>
        <v>0</v>
      </c>
      <c r="M287" s="132"/>
      <c r="N287" s="20">
        <f t="shared" si="1522"/>
        <v>0</v>
      </c>
      <c r="O287" s="133"/>
      <c r="P287" s="131">
        <f>'Pályáztatási szakasz'!BD288</f>
        <v>1</v>
      </c>
      <c r="Q287" s="20">
        <f t="shared" si="1523"/>
        <v>0</v>
      </c>
      <c r="R287" s="132"/>
      <c r="S287" s="184">
        <f t="shared" si="1524"/>
        <v>0</v>
      </c>
      <c r="T287" s="40">
        <f>'Pályáztatási szakasz'!W288</f>
        <v>0</v>
      </c>
      <c r="U287" s="249" t="str">
        <f t="shared" si="1525"/>
        <v xml:space="preserve"> </v>
      </c>
      <c r="V287" s="135">
        <f t="shared" si="1500"/>
        <v>0</v>
      </c>
      <c r="W287" s="20">
        <f t="shared" si="1501"/>
        <v>0</v>
      </c>
      <c r="X287" s="21">
        <f t="shared" si="1526"/>
        <v>0</v>
      </c>
      <c r="Y287" s="131">
        <f t="shared" si="1502"/>
        <v>1</v>
      </c>
      <c r="Z287" s="20">
        <f t="shared" si="1527"/>
        <v>0</v>
      </c>
      <c r="AA287" s="132"/>
      <c r="AB287" s="20">
        <f t="shared" si="1528"/>
        <v>0</v>
      </c>
      <c r="AC287" s="133"/>
      <c r="AD287" s="131">
        <f t="shared" si="1529"/>
        <v>1</v>
      </c>
      <c r="AE287" s="20">
        <f t="shared" si="1530"/>
        <v>0</v>
      </c>
      <c r="AF287" s="132"/>
      <c r="AG287" s="134">
        <f t="shared" si="1531"/>
        <v>0</v>
      </c>
      <c r="AH287" s="80">
        <f t="shared" si="1532"/>
        <v>0</v>
      </c>
      <c r="AI287" s="249" t="str">
        <f t="shared" si="1533"/>
        <v xml:space="preserve"> </v>
      </c>
      <c r="AJ287" s="135">
        <f t="shared" si="1534"/>
        <v>0</v>
      </c>
      <c r="AK287" s="20">
        <f t="shared" si="1503"/>
        <v>0</v>
      </c>
      <c r="AL287" s="21">
        <f t="shared" si="1535"/>
        <v>0</v>
      </c>
      <c r="AM287" s="131">
        <f t="shared" si="1536"/>
        <v>1</v>
      </c>
      <c r="AN287" s="20">
        <f t="shared" si="1537"/>
        <v>0</v>
      </c>
      <c r="AO287" s="132"/>
      <c r="AP287" s="20">
        <f t="shared" si="1538"/>
        <v>0</v>
      </c>
      <c r="AQ287" s="133"/>
      <c r="AR287" s="131">
        <f t="shared" si="1539"/>
        <v>1</v>
      </c>
      <c r="AS287" s="20">
        <f t="shared" si="1540"/>
        <v>0</v>
      </c>
      <c r="AT287" s="132"/>
      <c r="AU287" s="134">
        <f t="shared" si="1541"/>
        <v>0</v>
      </c>
      <c r="AV287" s="80">
        <f t="shared" si="1542"/>
        <v>0</v>
      </c>
      <c r="AW287" s="249" t="str">
        <f t="shared" si="1543"/>
        <v xml:space="preserve"> </v>
      </c>
      <c r="AX287" s="135">
        <f t="shared" si="1544"/>
        <v>0</v>
      </c>
      <c r="AY287" s="20">
        <f t="shared" si="1504"/>
        <v>0</v>
      </c>
      <c r="AZ287" s="21">
        <f t="shared" si="1545"/>
        <v>0</v>
      </c>
      <c r="BA287" s="131">
        <f t="shared" si="1505"/>
        <v>1</v>
      </c>
      <c r="BB287" s="20">
        <f t="shared" si="1546"/>
        <v>0</v>
      </c>
      <c r="BC287" s="132"/>
      <c r="BD287" s="20">
        <f t="shared" si="1547"/>
        <v>0</v>
      </c>
      <c r="BE287" s="133"/>
      <c r="BF287" s="131">
        <f t="shared" si="1548"/>
        <v>1</v>
      </c>
      <c r="BG287" s="20">
        <f t="shared" si="1549"/>
        <v>0</v>
      </c>
      <c r="BH287" s="132"/>
      <c r="BI287" s="134">
        <f t="shared" si="1550"/>
        <v>0</v>
      </c>
      <c r="BJ287" s="80">
        <f t="shared" si="1551"/>
        <v>0</v>
      </c>
      <c r="BK287" s="249" t="str">
        <f t="shared" si="1552"/>
        <v xml:space="preserve"> </v>
      </c>
      <c r="BL287" s="135">
        <f t="shared" si="1553"/>
        <v>0</v>
      </c>
      <c r="BM287" s="20">
        <f t="shared" si="1506"/>
        <v>0</v>
      </c>
      <c r="BN287" s="21">
        <f t="shared" si="1554"/>
        <v>0</v>
      </c>
      <c r="BO287" s="131">
        <f t="shared" si="1507"/>
        <v>1</v>
      </c>
      <c r="BP287" s="20">
        <f t="shared" si="1555"/>
        <v>0</v>
      </c>
      <c r="BQ287" s="132"/>
      <c r="BR287" s="20">
        <f t="shared" si="1556"/>
        <v>0</v>
      </c>
      <c r="BS287" s="133"/>
      <c r="BT287" s="131">
        <f t="shared" si="1557"/>
        <v>1</v>
      </c>
      <c r="BU287" s="20">
        <f t="shared" si="1558"/>
        <v>0</v>
      </c>
      <c r="BV287" s="132"/>
      <c r="BW287" s="134">
        <f t="shared" si="1559"/>
        <v>0</v>
      </c>
      <c r="BX287" s="80">
        <f t="shared" si="1560"/>
        <v>0</v>
      </c>
      <c r="BY287" s="249" t="str">
        <f t="shared" si="1561"/>
        <v xml:space="preserve"> </v>
      </c>
      <c r="BZ287" s="135">
        <f t="shared" si="1562"/>
        <v>0</v>
      </c>
      <c r="CA287" s="20">
        <f t="shared" si="1508"/>
        <v>0</v>
      </c>
      <c r="CB287" s="21">
        <f t="shared" si="1563"/>
        <v>0</v>
      </c>
      <c r="CC287" s="131">
        <f t="shared" si="1509"/>
        <v>1</v>
      </c>
      <c r="CD287" s="20">
        <f t="shared" si="1564"/>
        <v>0</v>
      </c>
      <c r="CE287" s="132"/>
      <c r="CF287" s="20">
        <f t="shared" si="1565"/>
        <v>0</v>
      </c>
      <c r="CG287" s="133"/>
      <c r="CH287" s="131">
        <f t="shared" si="1566"/>
        <v>1</v>
      </c>
      <c r="CI287" s="20">
        <f t="shared" si="1567"/>
        <v>0</v>
      </c>
      <c r="CJ287" s="132"/>
      <c r="CK287" s="134">
        <f t="shared" si="1568"/>
        <v>0</v>
      </c>
      <c r="CL287" s="80">
        <f t="shared" si="1569"/>
        <v>0</v>
      </c>
      <c r="CM287" s="249" t="str">
        <f t="shared" si="1570"/>
        <v xml:space="preserve"> </v>
      </c>
      <c r="CN287" s="135">
        <f t="shared" si="1571"/>
        <v>0</v>
      </c>
      <c r="CO287" s="20">
        <f t="shared" si="1510"/>
        <v>0</v>
      </c>
      <c r="CP287" s="21">
        <f t="shared" si="1572"/>
        <v>0</v>
      </c>
      <c r="CQ287" s="131">
        <f t="shared" si="1511"/>
        <v>1</v>
      </c>
      <c r="CR287" s="20">
        <f t="shared" si="1573"/>
        <v>0</v>
      </c>
      <c r="CS287" s="132"/>
      <c r="CT287" s="20">
        <f t="shared" si="1574"/>
        <v>0</v>
      </c>
      <c r="CU287" s="133"/>
      <c r="CV287" s="131">
        <f t="shared" si="1575"/>
        <v>1</v>
      </c>
      <c r="CW287" s="20">
        <f t="shared" si="1576"/>
        <v>0</v>
      </c>
      <c r="CX287" s="132"/>
      <c r="CY287" s="134">
        <f t="shared" si="1577"/>
        <v>0</v>
      </c>
      <c r="CZ287" s="80">
        <f t="shared" si="1578"/>
        <v>0</v>
      </c>
      <c r="DA287" s="249" t="str">
        <f t="shared" si="1579"/>
        <v xml:space="preserve"> </v>
      </c>
      <c r="DB287" s="135">
        <f t="shared" si="1611"/>
        <v>0</v>
      </c>
      <c r="DC287" s="20">
        <f t="shared" si="1512"/>
        <v>0</v>
      </c>
      <c r="DD287" s="21">
        <f t="shared" si="1580"/>
        <v>0</v>
      </c>
      <c r="DE287" s="131">
        <f t="shared" si="1513"/>
        <v>1</v>
      </c>
      <c r="DF287" s="20">
        <f t="shared" si="1581"/>
        <v>0</v>
      </c>
      <c r="DG287" s="132"/>
      <c r="DH287" s="20">
        <f t="shared" si="1582"/>
        <v>0</v>
      </c>
      <c r="DI287" s="133"/>
      <c r="DJ287" s="131">
        <f t="shared" si="1583"/>
        <v>1</v>
      </c>
      <c r="DK287" s="20">
        <f t="shared" si="1584"/>
        <v>0</v>
      </c>
      <c r="DL287" s="132"/>
      <c r="DM287" s="134">
        <f t="shared" si="1585"/>
        <v>0</v>
      </c>
      <c r="DN287" s="80">
        <f t="shared" si="1586"/>
        <v>0</v>
      </c>
      <c r="DO287" s="249" t="str">
        <f t="shared" si="1587"/>
        <v xml:space="preserve"> </v>
      </c>
      <c r="DP287" s="135">
        <f t="shared" si="1514"/>
        <v>0</v>
      </c>
      <c r="DQ287" s="20">
        <f t="shared" si="1515"/>
        <v>0</v>
      </c>
      <c r="DR287" s="21">
        <f t="shared" si="1516"/>
        <v>0</v>
      </c>
      <c r="DS287" s="131">
        <f t="shared" si="1517"/>
        <v>1</v>
      </c>
      <c r="DT287" s="20">
        <f t="shared" si="1588"/>
        <v>0</v>
      </c>
      <c r="DU287" s="132"/>
      <c r="DV287" s="20">
        <f t="shared" si="1589"/>
        <v>0</v>
      </c>
      <c r="DW287" s="133"/>
      <c r="DX287" s="131">
        <f t="shared" si="1590"/>
        <v>1</v>
      </c>
      <c r="DY287" s="20">
        <f t="shared" si="1591"/>
        <v>0</v>
      </c>
      <c r="DZ287" s="132"/>
      <c r="EA287" s="134">
        <f t="shared" si="1592"/>
        <v>0</v>
      </c>
      <c r="EB287" s="80">
        <f t="shared" si="1593"/>
        <v>0</v>
      </c>
      <c r="EC287" s="249" t="str">
        <f t="shared" si="1594"/>
        <v xml:space="preserve"> </v>
      </c>
      <c r="ED287" s="135">
        <f t="shared" si="1612"/>
        <v>0</v>
      </c>
      <c r="EE287" s="20">
        <f t="shared" si="1518"/>
        <v>0</v>
      </c>
      <c r="EF287" s="21">
        <f t="shared" si="1595"/>
        <v>0</v>
      </c>
      <c r="EG287" s="131">
        <f t="shared" si="1519"/>
        <v>1</v>
      </c>
      <c r="EH287" s="20">
        <f t="shared" si="1596"/>
        <v>0</v>
      </c>
      <c r="EI287" s="132"/>
      <c r="EJ287" s="20">
        <f t="shared" si="1597"/>
        <v>0</v>
      </c>
      <c r="EK287" s="133"/>
      <c r="EL287" s="131">
        <f t="shared" si="1598"/>
        <v>1</v>
      </c>
      <c r="EM287" s="20">
        <f t="shared" si="1599"/>
        <v>0</v>
      </c>
      <c r="EN287" s="132"/>
      <c r="EO287" s="134">
        <f t="shared" si="1600"/>
        <v>0</v>
      </c>
      <c r="EP287" s="80">
        <f t="shared" si="1601"/>
        <v>0</v>
      </c>
      <c r="EQ287" s="249" t="str">
        <f t="shared" si="1602"/>
        <v xml:space="preserve"> </v>
      </c>
      <c r="ER287" s="135">
        <f t="shared" si="1613"/>
        <v>0</v>
      </c>
      <c r="ES287" s="20">
        <f t="shared" si="1520"/>
        <v>0</v>
      </c>
      <c r="ET287" s="21">
        <f t="shared" si="1603"/>
        <v>0</v>
      </c>
      <c r="EU287" s="131">
        <f t="shared" si="1614"/>
        <v>1</v>
      </c>
      <c r="EV287" s="20">
        <f t="shared" si="1604"/>
        <v>0</v>
      </c>
      <c r="EW287" s="132"/>
      <c r="EX287" s="20">
        <f t="shared" si="1605"/>
        <v>0</v>
      </c>
      <c r="EY287" s="133"/>
      <c r="EZ287" s="131">
        <f t="shared" si="1606"/>
        <v>1</v>
      </c>
      <c r="FA287" s="20">
        <f t="shared" si="1607"/>
        <v>0</v>
      </c>
      <c r="FB287" s="132"/>
      <c r="FC287" s="134">
        <f t="shared" si="1608"/>
        <v>0</v>
      </c>
      <c r="FD287" s="80">
        <f t="shared" si="1609"/>
        <v>0</v>
      </c>
      <c r="FE287" s="249" t="str">
        <f t="shared" si="1610"/>
        <v xml:space="preserve"> </v>
      </c>
      <c r="FO287" s="129" t="str">
        <f t="shared" si="1498"/>
        <v>C/VI</v>
      </c>
    </row>
    <row r="288" spans="2:171" ht="14.25" customHeight="1" x14ac:dyDescent="0.25">
      <c r="B288" s="130" t="s">
        <v>420</v>
      </c>
      <c r="C288" s="121"/>
      <c r="D288" s="258"/>
      <c r="E288" s="416" t="str">
        <f>'Pályáztatási szakasz'!E289:F289</f>
        <v>Költségelem megnevezés…</v>
      </c>
      <c r="F288" s="416"/>
      <c r="G288" s="250">
        <f>'Pályáztatási szakasz'!G289</f>
        <v>0</v>
      </c>
      <c r="H288" s="251">
        <f>'Pályáztatási szakasz'!AT289</f>
        <v>0</v>
      </c>
      <c r="I288" s="20">
        <f>'Pályáztatási szakasz'!AW289</f>
        <v>0</v>
      </c>
      <c r="J288" s="67">
        <f t="shared" si="1499"/>
        <v>0</v>
      </c>
      <c r="K288" s="131">
        <f>'Pályáztatási szakasz'!AY289</f>
        <v>1</v>
      </c>
      <c r="L288" s="20">
        <f t="shared" si="1521"/>
        <v>0</v>
      </c>
      <c r="M288" s="132"/>
      <c r="N288" s="20">
        <f t="shared" si="1522"/>
        <v>0</v>
      </c>
      <c r="O288" s="133"/>
      <c r="P288" s="131">
        <f>'Pályáztatási szakasz'!BD289</f>
        <v>1</v>
      </c>
      <c r="Q288" s="20">
        <f t="shared" si="1523"/>
        <v>0</v>
      </c>
      <c r="R288" s="132"/>
      <c r="S288" s="184">
        <f t="shared" si="1524"/>
        <v>0</v>
      </c>
      <c r="T288" s="40">
        <f>'Pályáztatási szakasz'!W289</f>
        <v>0</v>
      </c>
      <c r="U288" s="249" t="str">
        <f t="shared" si="1525"/>
        <v xml:space="preserve"> </v>
      </c>
      <c r="V288" s="135">
        <f t="shared" si="1500"/>
        <v>0</v>
      </c>
      <c r="W288" s="20">
        <f t="shared" si="1501"/>
        <v>0</v>
      </c>
      <c r="X288" s="21">
        <f t="shared" si="1526"/>
        <v>0</v>
      </c>
      <c r="Y288" s="131">
        <f t="shared" si="1502"/>
        <v>1</v>
      </c>
      <c r="Z288" s="20">
        <f t="shared" si="1527"/>
        <v>0</v>
      </c>
      <c r="AA288" s="132"/>
      <c r="AB288" s="20">
        <f t="shared" si="1528"/>
        <v>0</v>
      </c>
      <c r="AC288" s="133"/>
      <c r="AD288" s="131">
        <f t="shared" si="1529"/>
        <v>1</v>
      </c>
      <c r="AE288" s="20">
        <f t="shared" si="1530"/>
        <v>0</v>
      </c>
      <c r="AF288" s="132"/>
      <c r="AG288" s="134">
        <f t="shared" si="1531"/>
        <v>0</v>
      </c>
      <c r="AH288" s="80">
        <f t="shared" si="1532"/>
        <v>0</v>
      </c>
      <c r="AI288" s="249" t="str">
        <f t="shared" si="1533"/>
        <v xml:space="preserve"> </v>
      </c>
      <c r="AJ288" s="135">
        <f t="shared" si="1534"/>
        <v>0</v>
      </c>
      <c r="AK288" s="20">
        <f t="shared" si="1503"/>
        <v>0</v>
      </c>
      <c r="AL288" s="21">
        <f t="shared" si="1535"/>
        <v>0</v>
      </c>
      <c r="AM288" s="131">
        <f t="shared" si="1536"/>
        <v>1</v>
      </c>
      <c r="AN288" s="20">
        <f t="shared" si="1537"/>
        <v>0</v>
      </c>
      <c r="AO288" s="132"/>
      <c r="AP288" s="20">
        <f t="shared" si="1538"/>
        <v>0</v>
      </c>
      <c r="AQ288" s="133"/>
      <c r="AR288" s="131">
        <f t="shared" si="1539"/>
        <v>1</v>
      </c>
      <c r="AS288" s="20">
        <f t="shared" si="1540"/>
        <v>0</v>
      </c>
      <c r="AT288" s="132"/>
      <c r="AU288" s="134">
        <f t="shared" si="1541"/>
        <v>0</v>
      </c>
      <c r="AV288" s="80">
        <f t="shared" si="1542"/>
        <v>0</v>
      </c>
      <c r="AW288" s="249" t="str">
        <f t="shared" si="1543"/>
        <v xml:space="preserve"> </v>
      </c>
      <c r="AX288" s="135">
        <f t="shared" si="1544"/>
        <v>0</v>
      </c>
      <c r="AY288" s="20">
        <f t="shared" si="1504"/>
        <v>0</v>
      </c>
      <c r="AZ288" s="21">
        <f t="shared" si="1545"/>
        <v>0</v>
      </c>
      <c r="BA288" s="131">
        <f t="shared" si="1505"/>
        <v>1</v>
      </c>
      <c r="BB288" s="20">
        <f t="shared" si="1546"/>
        <v>0</v>
      </c>
      <c r="BC288" s="132"/>
      <c r="BD288" s="20">
        <f t="shared" si="1547"/>
        <v>0</v>
      </c>
      <c r="BE288" s="133"/>
      <c r="BF288" s="131">
        <f t="shared" si="1548"/>
        <v>1</v>
      </c>
      <c r="BG288" s="20">
        <f t="shared" si="1549"/>
        <v>0</v>
      </c>
      <c r="BH288" s="132"/>
      <c r="BI288" s="134">
        <f t="shared" si="1550"/>
        <v>0</v>
      </c>
      <c r="BJ288" s="80">
        <f t="shared" si="1551"/>
        <v>0</v>
      </c>
      <c r="BK288" s="249" t="str">
        <f t="shared" si="1552"/>
        <v xml:space="preserve"> </v>
      </c>
      <c r="BL288" s="135">
        <f t="shared" si="1553"/>
        <v>0</v>
      </c>
      <c r="BM288" s="20">
        <f t="shared" si="1506"/>
        <v>0</v>
      </c>
      <c r="BN288" s="21">
        <f t="shared" si="1554"/>
        <v>0</v>
      </c>
      <c r="BO288" s="131">
        <f t="shared" si="1507"/>
        <v>1</v>
      </c>
      <c r="BP288" s="20">
        <f t="shared" si="1555"/>
        <v>0</v>
      </c>
      <c r="BQ288" s="132"/>
      <c r="BR288" s="20">
        <f t="shared" si="1556"/>
        <v>0</v>
      </c>
      <c r="BS288" s="133"/>
      <c r="BT288" s="131">
        <f t="shared" si="1557"/>
        <v>1</v>
      </c>
      <c r="BU288" s="20">
        <f t="shared" si="1558"/>
        <v>0</v>
      </c>
      <c r="BV288" s="132"/>
      <c r="BW288" s="134">
        <f t="shared" si="1559"/>
        <v>0</v>
      </c>
      <c r="BX288" s="80">
        <f t="shared" si="1560"/>
        <v>0</v>
      </c>
      <c r="BY288" s="249" t="str">
        <f t="shared" si="1561"/>
        <v xml:space="preserve"> </v>
      </c>
      <c r="BZ288" s="135">
        <f t="shared" si="1562"/>
        <v>0</v>
      </c>
      <c r="CA288" s="20">
        <f t="shared" si="1508"/>
        <v>0</v>
      </c>
      <c r="CB288" s="21">
        <f t="shared" si="1563"/>
        <v>0</v>
      </c>
      <c r="CC288" s="131">
        <f t="shared" si="1509"/>
        <v>1</v>
      </c>
      <c r="CD288" s="20">
        <f t="shared" si="1564"/>
        <v>0</v>
      </c>
      <c r="CE288" s="132"/>
      <c r="CF288" s="20">
        <f t="shared" si="1565"/>
        <v>0</v>
      </c>
      <c r="CG288" s="133"/>
      <c r="CH288" s="131">
        <f t="shared" si="1566"/>
        <v>1</v>
      </c>
      <c r="CI288" s="20">
        <f t="shared" si="1567"/>
        <v>0</v>
      </c>
      <c r="CJ288" s="132"/>
      <c r="CK288" s="134">
        <f t="shared" si="1568"/>
        <v>0</v>
      </c>
      <c r="CL288" s="80">
        <f t="shared" si="1569"/>
        <v>0</v>
      </c>
      <c r="CM288" s="249" t="str">
        <f t="shared" si="1570"/>
        <v xml:space="preserve"> </v>
      </c>
      <c r="CN288" s="135">
        <f t="shared" si="1571"/>
        <v>0</v>
      </c>
      <c r="CO288" s="20">
        <f t="shared" si="1510"/>
        <v>0</v>
      </c>
      <c r="CP288" s="21">
        <f t="shared" si="1572"/>
        <v>0</v>
      </c>
      <c r="CQ288" s="131">
        <f t="shared" si="1511"/>
        <v>1</v>
      </c>
      <c r="CR288" s="20">
        <f t="shared" si="1573"/>
        <v>0</v>
      </c>
      <c r="CS288" s="132"/>
      <c r="CT288" s="20">
        <f t="shared" si="1574"/>
        <v>0</v>
      </c>
      <c r="CU288" s="133"/>
      <c r="CV288" s="131">
        <f t="shared" si="1575"/>
        <v>1</v>
      </c>
      <c r="CW288" s="20">
        <f t="shared" si="1576"/>
        <v>0</v>
      </c>
      <c r="CX288" s="132"/>
      <c r="CY288" s="134">
        <f t="shared" si="1577"/>
        <v>0</v>
      </c>
      <c r="CZ288" s="80">
        <f t="shared" si="1578"/>
        <v>0</v>
      </c>
      <c r="DA288" s="249" t="str">
        <f t="shared" si="1579"/>
        <v xml:space="preserve"> </v>
      </c>
      <c r="DB288" s="135">
        <f t="shared" si="1611"/>
        <v>0</v>
      </c>
      <c r="DC288" s="20">
        <f t="shared" si="1512"/>
        <v>0</v>
      </c>
      <c r="DD288" s="21">
        <f t="shared" si="1580"/>
        <v>0</v>
      </c>
      <c r="DE288" s="131">
        <f t="shared" si="1513"/>
        <v>1</v>
      </c>
      <c r="DF288" s="20">
        <f t="shared" si="1581"/>
        <v>0</v>
      </c>
      <c r="DG288" s="132"/>
      <c r="DH288" s="20">
        <f t="shared" si="1582"/>
        <v>0</v>
      </c>
      <c r="DI288" s="133"/>
      <c r="DJ288" s="131">
        <f t="shared" si="1583"/>
        <v>1</v>
      </c>
      <c r="DK288" s="20">
        <f t="shared" si="1584"/>
        <v>0</v>
      </c>
      <c r="DL288" s="132"/>
      <c r="DM288" s="134">
        <f t="shared" si="1585"/>
        <v>0</v>
      </c>
      <c r="DN288" s="80">
        <f t="shared" si="1586"/>
        <v>0</v>
      </c>
      <c r="DO288" s="249" t="str">
        <f t="shared" si="1587"/>
        <v xml:space="preserve"> </v>
      </c>
      <c r="DP288" s="135">
        <f t="shared" si="1514"/>
        <v>0</v>
      </c>
      <c r="DQ288" s="20">
        <f t="shared" si="1515"/>
        <v>0</v>
      </c>
      <c r="DR288" s="21">
        <f t="shared" si="1516"/>
        <v>0</v>
      </c>
      <c r="DS288" s="131">
        <f t="shared" si="1517"/>
        <v>1</v>
      </c>
      <c r="DT288" s="20">
        <f t="shared" si="1588"/>
        <v>0</v>
      </c>
      <c r="DU288" s="132"/>
      <c r="DV288" s="20">
        <f t="shared" si="1589"/>
        <v>0</v>
      </c>
      <c r="DW288" s="133"/>
      <c r="DX288" s="131">
        <f t="shared" si="1590"/>
        <v>1</v>
      </c>
      <c r="DY288" s="20">
        <f t="shared" si="1591"/>
        <v>0</v>
      </c>
      <c r="DZ288" s="132"/>
      <c r="EA288" s="134">
        <f t="shared" si="1592"/>
        <v>0</v>
      </c>
      <c r="EB288" s="80">
        <f t="shared" si="1593"/>
        <v>0</v>
      </c>
      <c r="EC288" s="249" t="str">
        <f t="shared" si="1594"/>
        <v xml:space="preserve"> </v>
      </c>
      <c r="ED288" s="135">
        <f t="shared" si="1612"/>
        <v>0</v>
      </c>
      <c r="EE288" s="20">
        <f t="shared" si="1518"/>
        <v>0</v>
      </c>
      <c r="EF288" s="21">
        <f t="shared" si="1595"/>
        <v>0</v>
      </c>
      <c r="EG288" s="131">
        <f t="shared" si="1519"/>
        <v>1</v>
      </c>
      <c r="EH288" s="20">
        <f t="shared" si="1596"/>
        <v>0</v>
      </c>
      <c r="EI288" s="132"/>
      <c r="EJ288" s="20">
        <f t="shared" si="1597"/>
        <v>0</v>
      </c>
      <c r="EK288" s="133"/>
      <c r="EL288" s="131">
        <f t="shared" si="1598"/>
        <v>1</v>
      </c>
      <c r="EM288" s="20">
        <f t="shared" si="1599"/>
        <v>0</v>
      </c>
      <c r="EN288" s="132"/>
      <c r="EO288" s="134">
        <f t="shared" si="1600"/>
        <v>0</v>
      </c>
      <c r="EP288" s="80">
        <f t="shared" si="1601"/>
        <v>0</v>
      </c>
      <c r="EQ288" s="249" t="str">
        <f t="shared" si="1602"/>
        <v xml:space="preserve"> </v>
      </c>
      <c r="ER288" s="135">
        <f t="shared" si="1613"/>
        <v>0</v>
      </c>
      <c r="ES288" s="20">
        <f t="shared" si="1520"/>
        <v>0</v>
      </c>
      <c r="ET288" s="21">
        <f t="shared" si="1603"/>
        <v>0</v>
      </c>
      <c r="EU288" s="131">
        <f t="shared" si="1614"/>
        <v>1</v>
      </c>
      <c r="EV288" s="20">
        <f t="shared" si="1604"/>
        <v>0</v>
      </c>
      <c r="EW288" s="132"/>
      <c r="EX288" s="20">
        <f t="shared" si="1605"/>
        <v>0</v>
      </c>
      <c r="EY288" s="133"/>
      <c r="EZ288" s="131">
        <f t="shared" si="1606"/>
        <v>1</v>
      </c>
      <c r="FA288" s="20">
        <f t="shared" si="1607"/>
        <v>0</v>
      </c>
      <c r="FB288" s="132"/>
      <c r="FC288" s="134">
        <f t="shared" si="1608"/>
        <v>0</v>
      </c>
      <c r="FD288" s="80">
        <f t="shared" si="1609"/>
        <v>0</v>
      </c>
      <c r="FE288" s="249" t="str">
        <f t="shared" si="1610"/>
        <v xml:space="preserve"> </v>
      </c>
      <c r="FO288" s="129" t="str">
        <f t="shared" si="1498"/>
        <v>C/VI</v>
      </c>
    </row>
    <row r="289" spans="2:171" ht="14.25" customHeight="1" x14ac:dyDescent="0.25">
      <c r="B289" s="130" t="s">
        <v>421</v>
      </c>
      <c r="C289" s="121"/>
      <c r="D289" s="258"/>
      <c r="E289" s="416" t="str">
        <f>'Pályáztatási szakasz'!E290:F290</f>
        <v>Költségelem megnevezés…</v>
      </c>
      <c r="F289" s="416"/>
      <c r="G289" s="250">
        <f>'Pályáztatási szakasz'!G290</f>
        <v>0</v>
      </c>
      <c r="H289" s="251">
        <f>'Pályáztatási szakasz'!AT290</f>
        <v>0</v>
      </c>
      <c r="I289" s="20">
        <f>'Pályáztatási szakasz'!AW290</f>
        <v>0</v>
      </c>
      <c r="J289" s="67">
        <f t="shared" si="1499"/>
        <v>0</v>
      </c>
      <c r="K289" s="131">
        <f>'Pályáztatási szakasz'!AY290</f>
        <v>1</v>
      </c>
      <c r="L289" s="20">
        <f t="shared" si="1521"/>
        <v>0</v>
      </c>
      <c r="M289" s="132"/>
      <c r="N289" s="20">
        <f t="shared" si="1522"/>
        <v>0</v>
      </c>
      <c r="O289" s="133"/>
      <c r="P289" s="131">
        <f>'Pályáztatási szakasz'!BD290</f>
        <v>1</v>
      </c>
      <c r="Q289" s="20">
        <f t="shared" si="1523"/>
        <v>0</v>
      </c>
      <c r="R289" s="132"/>
      <c r="S289" s="184">
        <f t="shared" si="1524"/>
        <v>0</v>
      </c>
      <c r="T289" s="40">
        <f>'Pályáztatási szakasz'!W290</f>
        <v>0</v>
      </c>
      <c r="U289" s="249" t="str">
        <f t="shared" si="1525"/>
        <v xml:space="preserve"> </v>
      </c>
      <c r="V289" s="135">
        <f t="shared" si="1500"/>
        <v>0</v>
      </c>
      <c r="W289" s="20">
        <f t="shared" si="1501"/>
        <v>0</v>
      </c>
      <c r="X289" s="21">
        <f t="shared" si="1526"/>
        <v>0</v>
      </c>
      <c r="Y289" s="131">
        <f t="shared" si="1502"/>
        <v>1</v>
      </c>
      <c r="Z289" s="20">
        <f t="shared" si="1527"/>
        <v>0</v>
      </c>
      <c r="AA289" s="132"/>
      <c r="AB289" s="20">
        <f t="shared" si="1528"/>
        <v>0</v>
      </c>
      <c r="AC289" s="133"/>
      <c r="AD289" s="131">
        <f t="shared" si="1529"/>
        <v>1</v>
      </c>
      <c r="AE289" s="20">
        <f t="shared" si="1530"/>
        <v>0</v>
      </c>
      <c r="AF289" s="132"/>
      <c r="AG289" s="134">
        <f t="shared" si="1531"/>
        <v>0</v>
      </c>
      <c r="AH289" s="80">
        <f t="shared" si="1532"/>
        <v>0</v>
      </c>
      <c r="AI289" s="249" t="str">
        <f t="shared" si="1533"/>
        <v xml:space="preserve"> </v>
      </c>
      <c r="AJ289" s="135">
        <f t="shared" si="1534"/>
        <v>0</v>
      </c>
      <c r="AK289" s="20">
        <f t="shared" si="1503"/>
        <v>0</v>
      </c>
      <c r="AL289" s="21">
        <f t="shared" si="1535"/>
        <v>0</v>
      </c>
      <c r="AM289" s="131">
        <f t="shared" si="1536"/>
        <v>1</v>
      </c>
      <c r="AN289" s="20">
        <f t="shared" si="1537"/>
        <v>0</v>
      </c>
      <c r="AO289" s="132"/>
      <c r="AP289" s="20">
        <f t="shared" si="1538"/>
        <v>0</v>
      </c>
      <c r="AQ289" s="133"/>
      <c r="AR289" s="131">
        <f t="shared" si="1539"/>
        <v>1</v>
      </c>
      <c r="AS289" s="20">
        <f t="shared" si="1540"/>
        <v>0</v>
      </c>
      <c r="AT289" s="132"/>
      <c r="AU289" s="134">
        <f t="shared" si="1541"/>
        <v>0</v>
      </c>
      <c r="AV289" s="80">
        <f t="shared" si="1542"/>
        <v>0</v>
      </c>
      <c r="AW289" s="249" t="str">
        <f t="shared" si="1543"/>
        <v xml:space="preserve"> </v>
      </c>
      <c r="AX289" s="135">
        <f t="shared" si="1544"/>
        <v>0</v>
      </c>
      <c r="AY289" s="20">
        <f t="shared" si="1504"/>
        <v>0</v>
      </c>
      <c r="AZ289" s="21">
        <f t="shared" si="1545"/>
        <v>0</v>
      </c>
      <c r="BA289" s="131">
        <f t="shared" si="1505"/>
        <v>1</v>
      </c>
      <c r="BB289" s="20">
        <f t="shared" si="1546"/>
        <v>0</v>
      </c>
      <c r="BC289" s="132"/>
      <c r="BD289" s="20">
        <f t="shared" si="1547"/>
        <v>0</v>
      </c>
      <c r="BE289" s="133"/>
      <c r="BF289" s="131">
        <f t="shared" si="1548"/>
        <v>1</v>
      </c>
      <c r="BG289" s="20">
        <f t="shared" si="1549"/>
        <v>0</v>
      </c>
      <c r="BH289" s="132"/>
      <c r="BI289" s="134">
        <f t="shared" si="1550"/>
        <v>0</v>
      </c>
      <c r="BJ289" s="80">
        <f t="shared" si="1551"/>
        <v>0</v>
      </c>
      <c r="BK289" s="249" t="str">
        <f t="shared" si="1552"/>
        <v xml:space="preserve"> </v>
      </c>
      <c r="BL289" s="135">
        <f t="shared" si="1553"/>
        <v>0</v>
      </c>
      <c r="BM289" s="20">
        <f t="shared" si="1506"/>
        <v>0</v>
      </c>
      <c r="BN289" s="21">
        <f t="shared" si="1554"/>
        <v>0</v>
      </c>
      <c r="BO289" s="131">
        <f t="shared" si="1507"/>
        <v>1</v>
      </c>
      <c r="BP289" s="20">
        <f t="shared" si="1555"/>
        <v>0</v>
      </c>
      <c r="BQ289" s="132"/>
      <c r="BR289" s="20">
        <f t="shared" si="1556"/>
        <v>0</v>
      </c>
      <c r="BS289" s="133"/>
      <c r="BT289" s="131">
        <f t="shared" si="1557"/>
        <v>1</v>
      </c>
      <c r="BU289" s="20">
        <f t="shared" si="1558"/>
        <v>0</v>
      </c>
      <c r="BV289" s="132"/>
      <c r="BW289" s="134">
        <f t="shared" si="1559"/>
        <v>0</v>
      </c>
      <c r="BX289" s="80">
        <f t="shared" si="1560"/>
        <v>0</v>
      </c>
      <c r="BY289" s="249" t="str">
        <f t="shared" si="1561"/>
        <v xml:space="preserve"> </v>
      </c>
      <c r="BZ289" s="135">
        <f t="shared" si="1562"/>
        <v>0</v>
      </c>
      <c r="CA289" s="20">
        <f t="shared" si="1508"/>
        <v>0</v>
      </c>
      <c r="CB289" s="21">
        <f t="shared" si="1563"/>
        <v>0</v>
      </c>
      <c r="CC289" s="131">
        <f t="shared" si="1509"/>
        <v>1</v>
      </c>
      <c r="CD289" s="20">
        <f t="shared" si="1564"/>
        <v>0</v>
      </c>
      <c r="CE289" s="132"/>
      <c r="CF289" s="20">
        <f t="shared" si="1565"/>
        <v>0</v>
      </c>
      <c r="CG289" s="133"/>
      <c r="CH289" s="131">
        <f t="shared" si="1566"/>
        <v>1</v>
      </c>
      <c r="CI289" s="20">
        <f t="shared" si="1567"/>
        <v>0</v>
      </c>
      <c r="CJ289" s="132"/>
      <c r="CK289" s="134">
        <f t="shared" si="1568"/>
        <v>0</v>
      </c>
      <c r="CL289" s="80">
        <f t="shared" si="1569"/>
        <v>0</v>
      </c>
      <c r="CM289" s="249" t="str">
        <f t="shared" si="1570"/>
        <v xml:space="preserve"> </v>
      </c>
      <c r="CN289" s="135">
        <f t="shared" si="1571"/>
        <v>0</v>
      </c>
      <c r="CO289" s="20">
        <f t="shared" si="1510"/>
        <v>0</v>
      </c>
      <c r="CP289" s="21">
        <f t="shared" si="1572"/>
        <v>0</v>
      </c>
      <c r="CQ289" s="131">
        <f t="shared" si="1511"/>
        <v>1</v>
      </c>
      <c r="CR289" s="20">
        <f t="shared" si="1573"/>
        <v>0</v>
      </c>
      <c r="CS289" s="132"/>
      <c r="CT289" s="20">
        <f t="shared" si="1574"/>
        <v>0</v>
      </c>
      <c r="CU289" s="133"/>
      <c r="CV289" s="131">
        <f t="shared" si="1575"/>
        <v>1</v>
      </c>
      <c r="CW289" s="20">
        <f t="shared" si="1576"/>
        <v>0</v>
      </c>
      <c r="CX289" s="132"/>
      <c r="CY289" s="134">
        <f t="shared" si="1577"/>
        <v>0</v>
      </c>
      <c r="CZ289" s="80">
        <f t="shared" si="1578"/>
        <v>0</v>
      </c>
      <c r="DA289" s="249" t="str">
        <f t="shared" si="1579"/>
        <v xml:space="preserve"> </v>
      </c>
      <c r="DB289" s="135">
        <f t="shared" si="1611"/>
        <v>0</v>
      </c>
      <c r="DC289" s="20">
        <f t="shared" si="1512"/>
        <v>0</v>
      </c>
      <c r="DD289" s="21">
        <f t="shared" si="1580"/>
        <v>0</v>
      </c>
      <c r="DE289" s="131">
        <f t="shared" si="1513"/>
        <v>1</v>
      </c>
      <c r="DF289" s="20">
        <f t="shared" si="1581"/>
        <v>0</v>
      </c>
      <c r="DG289" s="132"/>
      <c r="DH289" s="20">
        <f t="shared" si="1582"/>
        <v>0</v>
      </c>
      <c r="DI289" s="133"/>
      <c r="DJ289" s="131">
        <f t="shared" si="1583"/>
        <v>1</v>
      </c>
      <c r="DK289" s="20">
        <f t="shared" si="1584"/>
        <v>0</v>
      </c>
      <c r="DL289" s="132"/>
      <c r="DM289" s="134">
        <f t="shared" si="1585"/>
        <v>0</v>
      </c>
      <c r="DN289" s="80">
        <f t="shared" si="1586"/>
        <v>0</v>
      </c>
      <c r="DO289" s="249" t="str">
        <f t="shared" si="1587"/>
        <v xml:space="preserve"> </v>
      </c>
      <c r="DP289" s="135">
        <f t="shared" si="1514"/>
        <v>0</v>
      </c>
      <c r="DQ289" s="20">
        <f t="shared" si="1515"/>
        <v>0</v>
      </c>
      <c r="DR289" s="21">
        <f t="shared" si="1516"/>
        <v>0</v>
      </c>
      <c r="DS289" s="131">
        <f t="shared" si="1517"/>
        <v>1</v>
      </c>
      <c r="DT289" s="20">
        <f t="shared" si="1588"/>
        <v>0</v>
      </c>
      <c r="DU289" s="132"/>
      <c r="DV289" s="20">
        <f t="shared" si="1589"/>
        <v>0</v>
      </c>
      <c r="DW289" s="133"/>
      <c r="DX289" s="131">
        <f t="shared" si="1590"/>
        <v>1</v>
      </c>
      <c r="DY289" s="20">
        <f t="shared" si="1591"/>
        <v>0</v>
      </c>
      <c r="DZ289" s="132"/>
      <c r="EA289" s="134">
        <f t="shared" si="1592"/>
        <v>0</v>
      </c>
      <c r="EB289" s="80">
        <f t="shared" si="1593"/>
        <v>0</v>
      </c>
      <c r="EC289" s="249" t="str">
        <f t="shared" si="1594"/>
        <v xml:space="preserve"> </v>
      </c>
      <c r="ED289" s="135">
        <f t="shared" si="1612"/>
        <v>0</v>
      </c>
      <c r="EE289" s="20">
        <f t="shared" si="1518"/>
        <v>0</v>
      </c>
      <c r="EF289" s="21">
        <f t="shared" si="1595"/>
        <v>0</v>
      </c>
      <c r="EG289" s="131">
        <f t="shared" si="1519"/>
        <v>1</v>
      </c>
      <c r="EH289" s="20">
        <f t="shared" si="1596"/>
        <v>0</v>
      </c>
      <c r="EI289" s="132"/>
      <c r="EJ289" s="20">
        <f t="shared" si="1597"/>
        <v>0</v>
      </c>
      <c r="EK289" s="133"/>
      <c r="EL289" s="131">
        <f t="shared" si="1598"/>
        <v>1</v>
      </c>
      <c r="EM289" s="20">
        <f t="shared" si="1599"/>
        <v>0</v>
      </c>
      <c r="EN289" s="132"/>
      <c r="EO289" s="134">
        <f t="shared" si="1600"/>
        <v>0</v>
      </c>
      <c r="EP289" s="80">
        <f t="shared" si="1601"/>
        <v>0</v>
      </c>
      <c r="EQ289" s="249" t="str">
        <f t="shared" si="1602"/>
        <v xml:space="preserve"> </v>
      </c>
      <c r="ER289" s="135">
        <f t="shared" si="1613"/>
        <v>0</v>
      </c>
      <c r="ES289" s="20">
        <f t="shared" si="1520"/>
        <v>0</v>
      </c>
      <c r="ET289" s="21">
        <f t="shared" si="1603"/>
        <v>0</v>
      </c>
      <c r="EU289" s="131">
        <f t="shared" si="1614"/>
        <v>1</v>
      </c>
      <c r="EV289" s="20">
        <f t="shared" si="1604"/>
        <v>0</v>
      </c>
      <c r="EW289" s="132"/>
      <c r="EX289" s="20">
        <f t="shared" si="1605"/>
        <v>0</v>
      </c>
      <c r="EY289" s="133"/>
      <c r="EZ289" s="131">
        <f t="shared" si="1606"/>
        <v>1</v>
      </c>
      <c r="FA289" s="20">
        <f t="shared" si="1607"/>
        <v>0</v>
      </c>
      <c r="FB289" s="132"/>
      <c r="FC289" s="134">
        <f t="shared" si="1608"/>
        <v>0</v>
      </c>
      <c r="FD289" s="80">
        <f t="shared" si="1609"/>
        <v>0</v>
      </c>
      <c r="FE289" s="249" t="str">
        <f t="shared" si="1610"/>
        <v xml:space="preserve"> </v>
      </c>
      <c r="FO289" s="129" t="str">
        <f t="shared" si="1498"/>
        <v>C/VI</v>
      </c>
    </row>
    <row r="290" spans="2:171" ht="14.25" customHeight="1" x14ac:dyDescent="0.25">
      <c r="B290" s="130" t="s">
        <v>422</v>
      </c>
      <c r="C290" s="121"/>
      <c r="D290" s="258"/>
      <c r="E290" s="416" t="str">
        <f>'Pályáztatási szakasz'!E291:F291</f>
        <v>Költségelem megnevezés…</v>
      </c>
      <c r="F290" s="416"/>
      <c r="G290" s="250">
        <f>'Pályáztatási szakasz'!G291</f>
        <v>0</v>
      </c>
      <c r="H290" s="251">
        <f>'Pályáztatási szakasz'!AT291</f>
        <v>0</v>
      </c>
      <c r="I290" s="20">
        <f>'Pályáztatási szakasz'!AW291</f>
        <v>0</v>
      </c>
      <c r="J290" s="67">
        <f t="shared" si="1499"/>
        <v>0</v>
      </c>
      <c r="K290" s="131">
        <f>'Pályáztatási szakasz'!AY291</f>
        <v>1</v>
      </c>
      <c r="L290" s="20">
        <f t="shared" si="1521"/>
        <v>0</v>
      </c>
      <c r="M290" s="132"/>
      <c r="N290" s="20">
        <f t="shared" si="1522"/>
        <v>0</v>
      </c>
      <c r="O290" s="133"/>
      <c r="P290" s="131">
        <f>'Pályáztatási szakasz'!BD291</f>
        <v>1</v>
      </c>
      <c r="Q290" s="20">
        <f t="shared" si="1523"/>
        <v>0</v>
      </c>
      <c r="R290" s="132"/>
      <c r="S290" s="184">
        <f t="shared" si="1524"/>
        <v>0</v>
      </c>
      <c r="T290" s="40">
        <f>'Pályáztatási szakasz'!W291</f>
        <v>0</v>
      </c>
      <c r="U290" s="249" t="str">
        <f t="shared" si="1525"/>
        <v xml:space="preserve"> </v>
      </c>
      <c r="V290" s="135">
        <f t="shared" si="1500"/>
        <v>0</v>
      </c>
      <c r="W290" s="20">
        <f t="shared" si="1501"/>
        <v>0</v>
      </c>
      <c r="X290" s="21">
        <f t="shared" si="1526"/>
        <v>0</v>
      </c>
      <c r="Y290" s="131">
        <f t="shared" si="1502"/>
        <v>1</v>
      </c>
      <c r="Z290" s="20">
        <f t="shared" si="1527"/>
        <v>0</v>
      </c>
      <c r="AA290" s="132"/>
      <c r="AB290" s="20">
        <f t="shared" si="1528"/>
        <v>0</v>
      </c>
      <c r="AC290" s="133"/>
      <c r="AD290" s="131">
        <f t="shared" si="1529"/>
        <v>1</v>
      </c>
      <c r="AE290" s="20">
        <f t="shared" si="1530"/>
        <v>0</v>
      </c>
      <c r="AF290" s="132"/>
      <c r="AG290" s="134">
        <f t="shared" si="1531"/>
        <v>0</v>
      </c>
      <c r="AH290" s="80">
        <f t="shared" si="1532"/>
        <v>0</v>
      </c>
      <c r="AI290" s="249" t="str">
        <f t="shared" si="1533"/>
        <v xml:space="preserve"> </v>
      </c>
      <c r="AJ290" s="135">
        <f t="shared" si="1534"/>
        <v>0</v>
      </c>
      <c r="AK290" s="20">
        <f t="shared" si="1503"/>
        <v>0</v>
      </c>
      <c r="AL290" s="21">
        <f t="shared" si="1535"/>
        <v>0</v>
      </c>
      <c r="AM290" s="131">
        <f t="shared" si="1536"/>
        <v>1</v>
      </c>
      <c r="AN290" s="20">
        <f t="shared" si="1537"/>
        <v>0</v>
      </c>
      <c r="AO290" s="132"/>
      <c r="AP290" s="20">
        <f t="shared" si="1538"/>
        <v>0</v>
      </c>
      <c r="AQ290" s="133"/>
      <c r="AR290" s="131">
        <f t="shared" si="1539"/>
        <v>1</v>
      </c>
      <c r="AS290" s="20">
        <f t="shared" si="1540"/>
        <v>0</v>
      </c>
      <c r="AT290" s="132"/>
      <c r="AU290" s="134">
        <f t="shared" si="1541"/>
        <v>0</v>
      </c>
      <c r="AV290" s="80">
        <f t="shared" si="1542"/>
        <v>0</v>
      </c>
      <c r="AW290" s="249" t="str">
        <f t="shared" si="1543"/>
        <v xml:space="preserve"> </v>
      </c>
      <c r="AX290" s="135">
        <f t="shared" si="1544"/>
        <v>0</v>
      </c>
      <c r="AY290" s="20">
        <f t="shared" si="1504"/>
        <v>0</v>
      </c>
      <c r="AZ290" s="21">
        <f t="shared" si="1545"/>
        <v>0</v>
      </c>
      <c r="BA290" s="131">
        <f t="shared" si="1505"/>
        <v>1</v>
      </c>
      <c r="BB290" s="20">
        <f t="shared" si="1546"/>
        <v>0</v>
      </c>
      <c r="BC290" s="132"/>
      <c r="BD290" s="20">
        <f t="shared" si="1547"/>
        <v>0</v>
      </c>
      <c r="BE290" s="133"/>
      <c r="BF290" s="131">
        <f t="shared" si="1548"/>
        <v>1</v>
      </c>
      <c r="BG290" s="20">
        <f t="shared" si="1549"/>
        <v>0</v>
      </c>
      <c r="BH290" s="132"/>
      <c r="BI290" s="134">
        <f t="shared" si="1550"/>
        <v>0</v>
      </c>
      <c r="BJ290" s="80">
        <f t="shared" si="1551"/>
        <v>0</v>
      </c>
      <c r="BK290" s="249" t="str">
        <f t="shared" si="1552"/>
        <v xml:space="preserve"> </v>
      </c>
      <c r="BL290" s="135">
        <f t="shared" si="1553"/>
        <v>0</v>
      </c>
      <c r="BM290" s="20">
        <f t="shared" si="1506"/>
        <v>0</v>
      </c>
      <c r="BN290" s="21">
        <f t="shared" si="1554"/>
        <v>0</v>
      </c>
      <c r="BO290" s="131">
        <f t="shared" si="1507"/>
        <v>1</v>
      </c>
      <c r="BP290" s="20">
        <f t="shared" si="1555"/>
        <v>0</v>
      </c>
      <c r="BQ290" s="132"/>
      <c r="BR290" s="20">
        <f t="shared" si="1556"/>
        <v>0</v>
      </c>
      <c r="BS290" s="133"/>
      <c r="BT290" s="131">
        <f t="shared" si="1557"/>
        <v>1</v>
      </c>
      <c r="BU290" s="20">
        <f t="shared" si="1558"/>
        <v>0</v>
      </c>
      <c r="BV290" s="132"/>
      <c r="BW290" s="134">
        <f t="shared" si="1559"/>
        <v>0</v>
      </c>
      <c r="BX290" s="80">
        <f t="shared" si="1560"/>
        <v>0</v>
      </c>
      <c r="BY290" s="249" t="str">
        <f t="shared" si="1561"/>
        <v xml:space="preserve"> </v>
      </c>
      <c r="BZ290" s="135">
        <f t="shared" si="1562"/>
        <v>0</v>
      </c>
      <c r="CA290" s="20">
        <f t="shared" si="1508"/>
        <v>0</v>
      </c>
      <c r="CB290" s="21">
        <f t="shared" si="1563"/>
        <v>0</v>
      </c>
      <c r="CC290" s="131">
        <f t="shared" si="1509"/>
        <v>1</v>
      </c>
      <c r="CD290" s="20">
        <f t="shared" si="1564"/>
        <v>0</v>
      </c>
      <c r="CE290" s="132"/>
      <c r="CF290" s="20">
        <f t="shared" si="1565"/>
        <v>0</v>
      </c>
      <c r="CG290" s="133"/>
      <c r="CH290" s="131">
        <f t="shared" si="1566"/>
        <v>1</v>
      </c>
      <c r="CI290" s="20">
        <f t="shared" si="1567"/>
        <v>0</v>
      </c>
      <c r="CJ290" s="132"/>
      <c r="CK290" s="134">
        <f t="shared" si="1568"/>
        <v>0</v>
      </c>
      <c r="CL290" s="80">
        <f t="shared" si="1569"/>
        <v>0</v>
      </c>
      <c r="CM290" s="249" t="str">
        <f t="shared" si="1570"/>
        <v xml:space="preserve"> </v>
      </c>
      <c r="CN290" s="135">
        <f t="shared" si="1571"/>
        <v>0</v>
      </c>
      <c r="CO290" s="20">
        <f t="shared" si="1510"/>
        <v>0</v>
      </c>
      <c r="CP290" s="21">
        <f t="shared" si="1572"/>
        <v>0</v>
      </c>
      <c r="CQ290" s="131">
        <f t="shared" si="1511"/>
        <v>1</v>
      </c>
      <c r="CR290" s="20">
        <f t="shared" si="1573"/>
        <v>0</v>
      </c>
      <c r="CS290" s="132"/>
      <c r="CT290" s="20">
        <f t="shared" si="1574"/>
        <v>0</v>
      </c>
      <c r="CU290" s="133"/>
      <c r="CV290" s="131">
        <f t="shared" si="1575"/>
        <v>1</v>
      </c>
      <c r="CW290" s="20">
        <f t="shared" si="1576"/>
        <v>0</v>
      </c>
      <c r="CX290" s="132"/>
      <c r="CY290" s="134">
        <f t="shared" si="1577"/>
        <v>0</v>
      </c>
      <c r="CZ290" s="80">
        <f t="shared" si="1578"/>
        <v>0</v>
      </c>
      <c r="DA290" s="249" t="str">
        <f t="shared" si="1579"/>
        <v xml:space="preserve"> </v>
      </c>
      <c r="DB290" s="135">
        <f t="shared" si="1611"/>
        <v>0</v>
      </c>
      <c r="DC290" s="20">
        <f t="shared" si="1512"/>
        <v>0</v>
      </c>
      <c r="DD290" s="21">
        <f t="shared" si="1580"/>
        <v>0</v>
      </c>
      <c r="DE290" s="131">
        <f t="shared" si="1513"/>
        <v>1</v>
      </c>
      <c r="DF290" s="20">
        <f t="shared" si="1581"/>
        <v>0</v>
      </c>
      <c r="DG290" s="132"/>
      <c r="DH290" s="20">
        <f t="shared" si="1582"/>
        <v>0</v>
      </c>
      <c r="DI290" s="133"/>
      <c r="DJ290" s="131">
        <f t="shared" si="1583"/>
        <v>1</v>
      </c>
      <c r="DK290" s="20">
        <f t="shared" si="1584"/>
        <v>0</v>
      </c>
      <c r="DL290" s="132"/>
      <c r="DM290" s="134">
        <f t="shared" si="1585"/>
        <v>0</v>
      </c>
      <c r="DN290" s="80">
        <f t="shared" si="1586"/>
        <v>0</v>
      </c>
      <c r="DO290" s="249" t="str">
        <f t="shared" si="1587"/>
        <v xml:space="preserve"> </v>
      </c>
      <c r="DP290" s="135">
        <f t="shared" si="1514"/>
        <v>0</v>
      </c>
      <c r="DQ290" s="20">
        <f t="shared" si="1515"/>
        <v>0</v>
      </c>
      <c r="DR290" s="21">
        <f t="shared" si="1516"/>
        <v>0</v>
      </c>
      <c r="DS290" s="131">
        <f t="shared" si="1517"/>
        <v>1</v>
      </c>
      <c r="DT290" s="20">
        <f t="shared" si="1588"/>
        <v>0</v>
      </c>
      <c r="DU290" s="132"/>
      <c r="DV290" s="20">
        <f t="shared" si="1589"/>
        <v>0</v>
      </c>
      <c r="DW290" s="133"/>
      <c r="DX290" s="131">
        <f t="shared" si="1590"/>
        <v>1</v>
      </c>
      <c r="DY290" s="20">
        <f t="shared" si="1591"/>
        <v>0</v>
      </c>
      <c r="DZ290" s="132"/>
      <c r="EA290" s="134">
        <f t="shared" si="1592"/>
        <v>0</v>
      </c>
      <c r="EB290" s="80">
        <f t="shared" si="1593"/>
        <v>0</v>
      </c>
      <c r="EC290" s="249" t="str">
        <f t="shared" si="1594"/>
        <v xml:space="preserve"> </v>
      </c>
      <c r="ED290" s="135">
        <f t="shared" si="1612"/>
        <v>0</v>
      </c>
      <c r="EE290" s="20">
        <f t="shared" si="1518"/>
        <v>0</v>
      </c>
      <c r="EF290" s="21">
        <f t="shared" si="1595"/>
        <v>0</v>
      </c>
      <c r="EG290" s="131">
        <f t="shared" si="1519"/>
        <v>1</v>
      </c>
      <c r="EH290" s="20">
        <f t="shared" si="1596"/>
        <v>0</v>
      </c>
      <c r="EI290" s="132"/>
      <c r="EJ290" s="20">
        <f t="shared" si="1597"/>
        <v>0</v>
      </c>
      <c r="EK290" s="133"/>
      <c r="EL290" s="131">
        <f t="shared" si="1598"/>
        <v>1</v>
      </c>
      <c r="EM290" s="20">
        <f t="shared" si="1599"/>
        <v>0</v>
      </c>
      <c r="EN290" s="132"/>
      <c r="EO290" s="134">
        <f t="shared" si="1600"/>
        <v>0</v>
      </c>
      <c r="EP290" s="80">
        <f t="shared" si="1601"/>
        <v>0</v>
      </c>
      <c r="EQ290" s="249" t="str">
        <f t="shared" si="1602"/>
        <v xml:space="preserve"> </v>
      </c>
      <c r="ER290" s="135">
        <f t="shared" si="1613"/>
        <v>0</v>
      </c>
      <c r="ES290" s="20">
        <f t="shared" si="1520"/>
        <v>0</v>
      </c>
      <c r="ET290" s="21">
        <f t="shared" si="1603"/>
        <v>0</v>
      </c>
      <c r="EU290" s="131">
        <f t="shared" si="1614"/>
        <v>1</v>
      </c>
      <c r="EV290" s="20">
        <f t="shared" si="1604"/>
        <v>0</v>
      </c>
      <c r="EW290" s="132"/>
      <c r="EX290" s="20">
        <f t="shared" si="1605"/>
        <v>0</v>
      </c>
      <c r="EY290" s="133"/>
      <c r="EZ290" s="131">
        <f t="shared" si="1606"/>
        <v>1</v>
      </c>
      <c r="FA290" s="20">
        <f t="shared" si="1607"/>
        <v>0</v>
      </c>
      <c r="FB290" s="132"/>
      <c r="FC290" s="134">
        <f t="shared" si="1608"/>
        <v>0</v>
      </c>
      <c r="FD290" s="80">
        <f t="shared" si="1609"/>
        <v>0</v>
      </c>
      <c r="FE290" s="249" t="str">
        <f t="shared" si="1610"/>
        <v xml:space="preserve"> </v>
      </c>
      <c r="FO290" s="129" t="str">
        <f t="shared" si="1498"/>
        <v>C/VI</v>
      </c>
    </row>
    <row r="291" spans="2:171" ht="14.25" customHeight="1" x14ac:dyDescent="0.25">
      <c r="B291" s="130" t="s">
        <v>423</v>
      </c>
      <c r="C291" s="121"/>
      <c r="D291" s="258"/>
      <c r="E291" s="416" t="str">
        <f>'Pályáztatási szakasz'!E292:F292</f>
        <v>Költségelem megnevezés…</v>
      </c>
      <c r="F291" s="416"/>
      <c r="G291" s="250">
        <f>'Pályáztatási szakasz'!G292</f>
        <v>0</v>
      </c>
      <c r="H291" s="251">
        <f>'Pályáztatási szakasz'!AT292</f>
        <v>0</v>
      </c>
      <c r="I291" s="20">
        <f>'Pályáztatási szakasz'!AW292</f>
        <v>0</v>
      </c>
      <c r="J291" s="67">
        <f t="shared" si="1499"/>
        <v>0</v>
      </c>
      <c r="K291" s="131">
        <f>'Pályáztatási szakasz'!AY292</f>
        <v>1</v>
      </c>
      <c r="L291" s="20">
        <f t="shared" si="1521"/>
        <v>0</v>
      </c>
      <c r="M291" s="132"/>
      <c r="N291" s="20">
        <f t="shared" si="1522"/>
        <v>0</v>
      </c>
      <c r="O291" s="133"/>
      <c r="P291" s="131">
        <f>'Pályáztatási szakasz'!BD292</f>
        <v>1</v>
      </c>
      <c r="Q291" s="20">
        <f t="shared" si="1523"/>
        <v>0</v>
      </c>
      <c r="R291" s="132"/>
      <c r="S291" s="184">
        <f t="shared" si="1524"/>
        <v>0</v>
      </c>
      <c r="T291" s="40">
        <f>'Pályáztatási szakasz'!W292</f>
        <v>0</v>
      </c>
      <c r="U291" s="249" t="str">
        <f t="shared" si="1525"/>
        <v xml:space="preserve"> </v>
      </c>
      <c r="V291" s="135">
        <f t="shared" si="1500"/>
        <v>0</v>
      </c>
      <c r="W291" s="20">
        <f t="shared" si="1501"/>
        <v>0</v>
      </c>
      <c r="X291" s="21">
        <f t="shared" si="1526"/>
        <v>0</v>
      </c>
      <c r="Y291" s="131">
        <f t="shared" si="1502"/>
        <v>1</v>
      </c>
      <c r="Z291" s="20">
        <f t="shared" si="1527"/>
        <v>0</v>
      </c>
      <c r="AA291" s="132"/>
      <c r="AB291" s="20">
        <f t="shared" si="1528"/>
        <v>0</v>
      </c>
      <c r="AC291" s="133"/>
      <c r="AD291" s="131">
        <f t="shared" si="1529"/>
        <v>1</v>
      </c>
      <c r="AE291" s="20">
        <f t="shared" si="1530"/>
        <v>0</v>
      </c>
      <c r="AF291" s="132"/>
      <c r="AG291" s="134">
        <f t="shared" si="1531"/>
        <v>0</v>
      </c>
      <c r="AH291" s="80">
        <f t="shared" si="1532"/>
        <v>0</v>
      </c>
      <c r="AI291" s="249" t="str">
        <f t="shared" si="1533"/>
        <v xml:space="preserve"> </v>
      </c>
      <c r="AJ291" s="135">
        <f t="shared" si="1534"/>
        <v>0</v>
      </c>
      <c r="AK291" s="20">
        <f t="shared" si="1503"/>
        <v>0</v>
      </c>
      <c r="AL291" s="21">
        <f t="shared" si="1535"/>
        <v>0</v>
      </c>
      <c r="AM291" s="131">
        <f t="shared" si="1536"/>
        <v>1</v>
      </c>
      <c r="AN291" s="20">
        <f t="shared" si="1537"/>
        <v>0</v>
      </c>
      <c r="AO291" s="132"/>
      <c r="AP291" s="20">
        <f t="shared" si="1538"/>
        <v>0</v>
      </c>
      <c r="AQ291" s="133"/>
      <c r="AR291" s="131">
        <f t="shared" si="1539"/>
        <v>1</v>
      </c>
      <c r="AS291" s="20">
        <f t="shared" si="1540"/>
        <v>0</v>
      </c>
      <c r="AT291" s="132"/>
      <c r="AU291" s="134">
        <f t="shared" si="1541"/>
        <v>0</v>
      </c>
      <c r="AV291" s="80">
        <f t="shared" si="1542"/>
        <v>0</v>
      </c>
      <c r="AW291" s="249" t="str">
        <f t="shared" si="1543"/>
        <v xml:space="preserve"> </v>
      </c>
      <c r="AX291" s="135">
        <f t="shared" si="1544"/>
        <v>0</v>
      </c>
      <c r="AY291" s="20">
        <f t="shared" si="1504"/>
        <v>0</v>
      </c>
      <c r="AZ291" s="21">
        <f t="shared" si="1545"/>
        <v>0</v>
      </c>
      <c r="BA291" s="131">
        <f t="shared" si="1505"/>
        <v>1</v>
      </c>
      <c r="BB291" s="20">
        <f t="shared" si="1546"/>
        <v>0</v>
      </c>
      <c r="BC291" s="132"/>
      <c r="BD291" s="20">
        <f t="shared" si="1547"/>
        <v>0</v>
      </c>
      <c r="BE291" s="133"/>
      <c r="BF291" s="131">
        <f t="shared" si="1548"/>
        <v>1</v>
      </c>
      <c r="BG291" s="20">
        <f t="shared" si="1549"/>
        <v>0</v>
      </c>
      <c r="BH291" s="132"/>
      <c r="BI291" s="134">
        <f t="shared" si="1550"/>
        <v>0</v>
      </c>
      <c r="BJ291" s="80">
        <f t="shared" si="1551"/>
        <v>0</v>
      </c>
      <c r="BK291" s="249" t="str">
        <f t="shared" si="1552"/>
        <v xml:space="preserve"> </v>
      </c>
      <c r="BL291" s="135">
        <f t="shared" si="1553"/>
        <v>0</v>
      </c>
      <c r="BM291" s="20">
        <f t="shared" si="1506"/>
        <v>0</v>
      </c>
      <c r="BN291" s="21">
        <f t="shared" si="1554"/>
        <v>0</v>
      </c>
      <c r="BO291" s="131">
        <f t="shared" si="1507"/>
        <v>1</v>
      </c>
      <c r="BP291" s="20">
        <f t="shared" si="1555"/>
        <v>0</v>
      </c>
      <c r="BQ291" s="132"/>
      <c r="BR291" s="20">
        <f t="shared" si="1556"/>
        <v>0</v>
      </c>
      <c r="BS291" s="133"/>
      <c r="BT291" s="131">
        <f t="shared" si="1557"/>
        <v>1</v>
      </c>
      <c r="BU291" s="20">
        <f t="shared" si="1558"/>
        <v>0</v>
      </c>
      <c r="BV291" s="132"/>
      <c r="BW291" s="134">
        <f t="shared" si="1559"/>
        <v>0</v>
      </c>
      <c r="BX291" s="80">
        <f t="shared" si="1560"/>
        <v>0</v>
      </c>
      <c r="BY291" s="249" t="str">
        <f t="shared" si="1561"/>
        <v xml:space="preserve"> </v>
      </c>
      <c r="BZ291" s="135">
        <f t="shared" si="1562"/>
        <v>0</v>
      </c>
      <c r="CA291" s="20">
        <f t="shared" si="1508"/>
        <v>0</v>
      </c>
      <c r="CB291" s="21">
        <f t="shared" si="1563"/>
        <v>0</v>
      </c>
      <c r="CC291" s="131">
        <f t="shared" si="1509"/>
        <v>1</v>
      </c>
      <c r="CD291" s="20">
        <f t="shared" si="1564"/>
        <v>0</v>
      </c>
      <c r="CE291" s="132"/>
      <c r="CF291" s="20">
        <f t="shared" si="1565"/>
        <v>0</v>
      </c>
      <c r="CG291" s="133"/>
      <c r="CH291" s="131">
        <f t="shared" si="1566"/>
        <v>1</v>
      </c>
      <c r="CI291" s="20">
        <f t="shared" si="1567"/>
        <v>0</v>
      </c>
      <c r="CJ291" s="132"/>
      <c r="CK291" s="134">
        <f t="shared" si="1568"/>
        <v>0</v>
      </c>
      <c r="CL291" s="80">
        <f t="shared" si="1569"/>
        <v>0</v>
      </c>
      <c r="CM291" s="249" t="str">
        <f t="shared" si="1570"/>
        <v xml:space="preserve"> </v>
      </c>
      <c r="CN291" s="135">
        <f t="shared" si="1571"/>
        <v>0</v>
      </c>
      <c r="CO291" s="20">
        <f t="shared" si="1510"/>
        <v>0</v>
      </c>
      <c r="CP291" s="21">
        <f t="shared" si="1572"/>
        <v>0</v>
      </c>
      <c r="CQ291" s="131">
        <f t="shared" si="1511"/>
        <v>1</v>
      </c>
      <c r="CR291" s="20">
        <f t="shared" si="1573"/>
        <v>0</v>
      </c>
      <c r="CS291" s="132"/>
      <c r="CT291" s="20">
        <f t="shared" si="1574"/>
        <v>0</v>
      </c>
      <c r="CU291" s="133"/>
      <c r="CV291" s="131">
        <f t="shared" si="1575"/>
        <v>1</v>
      </c>
      <c r="CW291" s="20">
        <f t="shared" si="1576"/>
        <v>0</v>
      </c>
      <c r="CX291" s="132"/>
      <c r="CY291" s="134">
        <f t="shared" si="1577"/>
        <v>0</v>
      </c>
      <c r="CZ291" s="80">
        <f t="shared" si="1578"/>
        <v>0</v>
      </c>
      <c r="DA291" s="249" t="str">
        <f t="shared" si="1579"/>
        <v xml:space="preserve"> </v>
      </c>
      <c r="DB291" s="135">
        <f t="shared" si="1611"/>
        <v>0</v>
      </c>
      <c r="DC291" s="20">
        <f t="shared" si="1512"/>
        <v>0</v>
      </c>
      <c r="DD291" s="21">
        <f t="shared" si="1580"/>
        <v>0</v>
      </c>
      <c r="DE291" s="131">
        <f t="shared" si="1513"/>
        <v>1</v>
      </c>
      <c r="DF291" s="20">
        <f t="shared" si="1581"/>
        <v>0</v>
      </c>
      <c r="DG291" s="132"/>
      <c r="DH291" s="20">
        <f t="shared" si="1582"/>
        <v>0</v>
      </c>
      <c r="DI291" s="133"/>
      <c r="DJ291" s="131">
        <f t="shared" si="1583"/>
        <v>1</v>
      </c>
      <c r="DK291" s="20">
        <f t="shared" si="1584"/>
        <v>0</v>
      </c>
      <c r="DL291" s="132"/>
      <c r="DM291" s="134">
        <f t="shared" si="1585"/>
        <v>0</v>
      </c>
      <c r="DN291" s="80">
        <f t="shared" si="1586"/>
        <v>0</v>
      </c>
      <c r="DO291" s="249" t="str">
        <f t="shared" si="1587"/>
        <v xml:space="preserve"> </v>
      </c>
      <c r="DP291" s="135">
        <f t="shared" si="1514"/>
        <v>0</v>
      </c>
      <c r="DQ291" s="20">
        <f t="shared" si="1515"/>
        <v>0</v>
      </c>
      <c r="DR291" s="21">
        <f t="shared" si="1516"/>
        <v>0</v>
      </c>
      <c r="DS291" s="131">
        <f t="shared" si="1517"/>
        <v>1</v>
      </c>
      <c r="DT291" s="20">
        <f t="shared" si="1588"/>
        <v>0</v>
      </c>
      <c r="DU291" s="132"/>
      <c r="DV291" s="20">
        <f t="shared" si="1589"/>
        <v>0</v>
      </c>
      <c r="DW291" s="133"/>
      <c r="DX291" s="131">
        <f t="shared" si="1590"/>
        <v>1</v>
      </c>
      <c r="DY291" s="20">
        <f t="shared" si="1591"/>
        <v>0</v>
      </c>
      <c r="DZ291" s="132"/>
      <c r="EA291" s="134">
        <f t="shared" si="1592"/>
        <v>0</v>
      </c>
      <c r="EB291" s="80">
        <f t="shared" si="1593"/>
        <v>0</v>
      </c>
      <c r="EC291" s="249" t="str">
        <f t="shared" si="1594"/>
        <v xml:space="preserve"> </v>
      </c>
      <c r="ED291" s="135">
        <f t="shared" si="1612"/>
        <v>0</v>
      </c>
      <c r="EE291" s="20">
        <f t="shared" si="1518"/>
        <v>0</v>
      </c>
      <c r="EF291" s="21">
        <f t="shared" si="1595"/>
        <v>0</v>
      </c>
      <c r="EG291" s="131">
        <f t="shared" si="1519"/>
        <v>1</v>
      </c>
      <c r="EH291" s="20">
        <f t="shared" si="1596"/>
        <v>0</v>
      </c>
      <c r="EI291" s="132"/>
      <c r="EJ291" s="20">
        <f t="shared" si="1597"/>
        <v>0</v>
      </c>
      <c r="EK291" s="133"/>
      <c r="EL291" s="131">
        <f t="shared" si="1598"/>
        <v>1</v>
      </c>
      <c r="EM291" s="20">
        <f t="shared" si="1599"/>
        <v>0</v>
      </c>
      <c r="EN291" s="132"/>
      <c r="EO291" s="134">
        <f t="shared" si="1600"/>
        <v>0</v>
      </c>
      <c r="EP291" s="80">
        <f t="shared" si="1601"/>
        <v>0</v>
      </c>
      <c r="EQ291" s="249" t="str">
        <f t="shared" si="1602"/>
        <v xml:space="preserve"> </v>
      </c>
      <c r="ER291" s="135">
        <f t="shared" si="1613"/>
        <v>0</v>
      </c>
      <c r="ES291" s="20">
        <f t="shared" si="1520"/>
        <v>0</v>
      </c>
      <c r="ET291" s="21">
        <f t="shared" si="1603"/>
        <v>0</v>
      </c>
      <c r="EU291" s="131">
        <f t="shared" si="1614"/>
        <v>1</v>
      </c>
      <c r="EV291" s="20">
        <f t="shared" si="1604"/>
        <v>0</v>
      </c>
      <c r="EW291" s="132"/>
      <c r="EX291" s="20">
        <f t="shared" si="1605"/>
        <v>0</v>
      </c>
      <c r="EY291" s="133"/>
      <c r="EZ291" s="131">
        <f t="shared" si="1606"/>
        <v>1</v>
      </c>
      <c r="FA291" s="20">
        <f t="shared" si="1607"/>
        <v>0</v>
      </c>
      <c r="FB291" s="132"/>
      <c r="FC291" s="134">
        <f t="shared" si="1608"/>
        <v>0</v>
      </c>
      <c r="FD291" s="80">
        <f t="shared" si="1609"/>
        <v>0</v>
      </c>
      <c r="FE291" s="249" t="str">
        <f t="shared" si="1610"/>
        <v xml:space="preserve"> </v>
      </c>
      <c r="FO291" s="129" t="str">
        <f t="shared" si="1498"/>
        <v>C/VI</v>
      </c>
    </row>
    <row r="292" spans="2:171" ht="14.25" customHeight="1" x14ac:dyDescent="0.25">
      <c r="B292" s="130" t="s">
        <v>424</v>
      </c>
      <c r="C292" s="121"/>
      <c r="D292" s="258"/>
      <c r="E292" s="416" t="str">
        <f>'Pályáztatási szakasz'!E293:F293</f>
        <v>Költségelem megnevezés…</v>
      </c>
      <c r="F292" s="416"/>
      <c r="G292" s="250">
        <f>'Pályáztatási szakasz'!G293</f>
        <v>0</v>
      </c>
      <c r="H292" s="251">
        <f>'Pályáztatási szakasz'!AT293</f>
        <v>0</v>
      </c>
      <c r="I292" s="20">
        <f>'Pályáztatási szakasz'!AW293</f>
        <v>0</v>
      </c>
      <c r="J292" s="67">
        <f t="shared" si="1499"/>
        <v>0</v>
      </c>
      <c r="K292" s="131">
        <f>'Pályáztatási szakasz'!AY293</f>
        <v>1</v>
      </c>
      <c r="L292" s="20">
        <f t="shared" si="1521"/>
        <v>0</v>
      </c>
      <c r="M292" s="132"/>
      <c r="N292" s="20">
        <f t="shared" si="1522"/>
        <v>0</v>
      </c>
      <c r="O292" s="133"/>
      <c r="P292" s="131">
        <f>'Pályáztatási szakasz'!BD293</f>
        <v>1</v>
      </c>
      <c r="Q292" s="20">
        <f t="shared" si="1523"/>
        <v>0</v>
      </c>
      <c r="R292" s="132"/>
      <c r="S292" s="184">
        <f t="shared" si="1524"/>
        <v>0</v>
      </c>
      <c r="T292" s="40">
        <f>'Pályáztatási szakasz'!W293</f>
        <v>0</v>
      </c>
      <c r="U292" s="249" t="str">
        <f t="shared" si="1525"/>
        <v xml:space="preserve"> </v>
      </c>
      <c r="V292" s="135">
        <f t="shared" si="1500"/>
        <v>0</v>
      </c>
      <c r="W292" s="20">
        <f t="shared" si="1501"/>
        <v>0</v>
      </c>
      <c r="X292" s="21">
        <f t="shared" si="1526"/>
        <v>0</v>
      </c>
      <c r="Y292" s="131">
        <f t="shared" si="1502"/>
        <v>1</v>
      </c>
      <c r="Z292" s="20">
        <f t="shared" si="1527"/>
        <v>0</v>
      </c>
      <c r="AA292" s="132"/>
      <c r="AB292" s="20">
        <f t="shared" si="1528"/>
        <v>0</v>
      </c>
      <c r="AC292" s="133"/>
      <c r="AD292" s="131">
        <f t="shared" si="1529"/>
        <v>1</v>
      </c>
      <c r="AE292" s="20">
        <f t="shared" si="1530"/>
        <v>0</v>
      </c>
      <c r="AF292" s="132"/>
      <c r="AG292" s="134">
        <f t="shared" si="1531"/>
        <v>0</v>
      </c>
      <c r="AH292" s="80">
        <f t="shared" si="1532"/>
        <v>0</v>
      </c>
      <c r="AI292" s="249" t="str">
        <f t="shared" si="1533"/>
        <v xml:space="preserve"> </v>
      </c>
      <c r="AJ292" s="135">
        <f t="shared" si="1534"/>
        <v>0</v>
      </c>
      <c r="AK292" s="20">
        <f t="shared" si="1503"/>
        <v>0</v>
      </c>
      <c r="AL292" s="21">
        <f t="shared" si="1535"/>
        <v>0</v>
      </c>
      <c r="AM292" s="131">
        <f t="shared" si="1536"/>
        <v>1</v>
      </c>
      <c r="AN292" s="20">
        <f t="shared" si="1537"/>
        <v>0</v>
      </c>
      <c r="AO292" s="132"/>
      <c r="AP292" s="20">
        <f t="shared" si="1538"/>
        <v>0</v>
      </c>
      <c r="AQ292" s="133"/>
      <c r="AR292" s="131">
        <f t="shared" si="1539"/>
        <v>1</v>
      </c>
      <c r="AS292" s="20">
        <f t="shared" si="1540"/>
        <v>0</v>
      </c>
      <c r="AT292" s="132"/>
      <c r="AU292" s="134">
        <f t="shared" si="1541"/>
        <v>0</v>
      </c>
      <c r="AV292" s="80">
        <f t="shared" si="1542"/>
        <v>0</v>
      </c>
      <c r="AW292" s="249" t="str">
        <f t="shared" si="1543"/>
        <v xml:space="preserve"> </v>
      </c>
      <c r="AX292" s="135">
        <f t="shared" si="1544"/>
        <v>0</v>
      </c>
      <c r="AY292" s="20">
        <f t="shared" si="1504"/>
        <v>0</v>
      </c>
      <c r="AZ292" s="21">
        <f t="shared" si="1545"/>
        <v>0</v>
      </c>
      <c r="BA292" s="131">
        <f t="shared" si="1505"/>
        <v>1</v>
      </c>
      <c r="BB292" s="20">
        <f t="shared" si="1546"/>
        <v>0</v>
      </c>
      <c r="BC292" s="132"/>
      <c r="BD292" s="20">
        <f t="shared" si="1547"/>
        <v>0</v>
      </c>
      <c r="BE292" s="133"/>
      <c r="BF292" s="131">
        <f t="shared" si="1548"/>
        <v>1</v>
      </c>
      <c r="BG292" s="20">
        <f t="shared" si="1549"/>
        <v>0</v>
      </c>
      <c r="BH292" s="132"/>
      <c r="BI292" s="134">
        <f t="shared" si="1550"/>
        <v>0</v>
      </c>
      <c r="BJ292" s="80">
        <f t="shared" si="1551"/>
        <v>0</v>
      </c>
      <c r="BK292" s="249" t="str">
        <f t="shared" si="1552"/>
        <v xml:space="preserve"> </v>
      </c>
      <c r="BL292" s="135">
        <f t="shared" si="1553"/>
        <v>0</v>
      </c>
      <c r="BM292" s="20">
        <f t="shared" si="1506"/>
        <v>0</v>
      </c>
      <c r="BN292" s="21">
        <f t="shared" si="1554"/>
        <v>0</v>
      </c>
      <c r="BO292" s="131">
        <f t="shared" si="1507"/>
        <v>1</v>
      </c>
      <c r="BP292" s="20">
        <f t="shared" si="1555"/>
        <v>0</v>
      </c>
      <c r="BQ292" s="132"/>
      <c r="BR292" s="20">
        <f t="shared" si="1556"/>
        <v>0</v>
      </c>
      <c r="BS292" s="133"/>
      <c r="BT292" s="131">
        <f t="shared" si="1557"/>
        <v>1</v>
      </c>
      <c r="BU292" s="20">
        <f t="shared" si="1558"/>
        <v>0</v>
      </c>
      <c r="BV292" s="132"/>
      <c r="BW292" s="134">
        <f t="shared" si="1559"/>
        <v>0</v>
      </c>
      <c r="BX292" s="80">
        <f t="shared" si="1560"/>
        <v>0</v>
      </c>
      <c r="BY292" s="249" t="str">
        <f t="shared" si="1561"/>
        <v xml:space="preserve"> </v>
      </c>
      <c r="BZ292" s="135">
        <f t="shared" si="1562"/>
        <v>0</v>
      </c>
      <c r="CA292" s="20">
        <f t="shared" si="1508"/>
        <v>0</v>
      </c>
      <c r="CB292" s="21">
        <f t="shared" si="1563"/>
        <v>0</v>
      </c>
      <c r="CC292" s="131">
        <f t="shared" si="1509"/>
        <v>1</v>
      </c>
      <c r="CD292" s="20">
        <f t="shared" si="1564"/>
        <v>0</v>
      </c>
      <c r="CE292" s="132"/>
      <c r="CF292" s="20">
        <f t="shared" si="1565"/>
        <v>0</v>
      </c>
      <c r="CG292" s="133"/>
      <c r="CH292" s="131">
        <f t="shared" si="1566"/>
        <v>1</v>
      </c>
      <c r="CI292" s="20">
        <f t="shared" si="1567"/>
        <v>0</v>
      </c>
      <c r="CJ292" s="132"/>
      <c r="CK292" s="134">
        <f t="shared" si="1568"/>
        <v>0</v>
      </c>
      <c r="CL292" s="80">
        <f t="shared" si="1569"/>
        <v>0</v>
      </c>
      <c r="CM292" s="249" t="str">
        <f t="shared" si="1570"/>
        <v xml:space="preserve"> </v>
      </c>
      <c r="CN292" s="135">
        <f t="shared" si="1571"/>
        <v>0</v>
      </c>
      <c r="CO292" s="20">
        <f t="shared" si="1510"/>
        <v>0</v>
      </c>
      <c r="CP292" s="21">
        <f t="shared" si="1572"/>
        <v>0</v>
      </c>
      <c r="CQ292" s="131">
        <f t="shared" si="1511"/>
        <v>1</v>
      </c>
      <c r="CR292" s="20">
        <f t="shared" si="1573"/>
        <v>0</v>
      </c>
      <c r="CS292" s="132"/>
      <c r="CT292" s="20">
        <f t="shared" si="1574"/>
        <v>0</v>
      </c>
      <c r="CU292" s="133"/>
      <c r="CV292" s="131">
        <f t="shared" si="1575"/>
        <v>1</v>
      </c>
      <c r="CW292" s="20">
        <f t="shared" si="1576"/>
        <v>0</v>
      </c>
      <c r="CX292" s="132"/>
      <c r="CY292" s="134">
        <f t="shared" si="1577"/>
        <v>0</v>
      </c>
      <c r="CZ292" s="80">
        <f t="shared" si="1578"/>
        <v>0</v>
      </c>
      <c r="DA292" s="249" t="str">
        <f t="shared" si="1579"/>
        <v xml:space="preserve"> </v>
      </c>
      <c r="DB292" s="135">
        <f t="shared" si="1611"/>
        <v>0</v>
      </c>
      <c r="DC292" s="20">
        <f t="shared" si="1512"/>
        <v>0</v>
      </c>
      <c r="DD292" s="21">
        <f t="shared" si="1580"/>
        <v>0</v>
      </c>
      <c r="DE292" s="131">
        <f t="shared" si="1513"/>
        <v>1</v>
      </c>
      <c r="DF292" s="20">
        <f t="shared" si="1581"/>
        <v>0</v>
      </c>
      <c r="DG292" s="132"/>
      <c r="DH292" s="20">
        <f t="shared" si="1582"/>
        <v>0</v>
      </c>
      <c r="DI292" s="133"/>
      <c r="DJ292" s="131">
        <f t="shared" si="1583"/>
        <v>1</v>
      </c>
      <c r="DK292" s="20">
        <f t="shared" si="1584"/>
        <v>0</v>
      </c>
      <c r="DL292" s="132"/>
      <c r="DM292" s="134">
        <f t="shared" si="1585"/>
        <v>0</v>
      </c>
      <c r="DN292" s="80">
        <f t="shared" si="1586"/>
        <v>0</v>
      </c>
      <c r="DO292" s="249" t="str">
        <f t="shared" si="1587"/>
        <v xml:space="preserve"> </v>
      </c>
      <c r="DP292" s="135">
        <f t="shared" si="1514"/>
        <v>0</v>
      </c>
      <c r="DQ292" s="20">
        <f t="shared" si="1515"/>
        <v>0</v>
      </c>
      <c r="DR292" s="21">
        <f t="shared" si="1516"/>
        <v>0</v>
      </c>
      <c r="DS292" s="131">
        <f t="shared" si="1517"/>
        <v>1</v>
      </c>
      <c r="DT292" s="20">
        <f t="shared" si="1588"/>
        <v>0</v>
      </c>
      <c r="DU292" s="132"/>
      <c r="DV292" s="20">
        <f t="shared" si="1589"/>
        <v>0</v>
      </c>
      <c r="DW292" s="133"/>
      <c r="DX292" s="131">
        <f t="shared" si="1590"/>
        <v>1</v>
      </c>
      <c r="DY292" s="20">
        <f t="shared" si="1591"/>
        <v>0</v>
      </c>
      <c r="DZ292" s="132"/>
      <c r="EA292" s="134">
        <f t="shared" si="1592"/>
        <v>0</v>
      </c>
      <c r="EB292" s="80">
        <f t="shared" si="1593"/>
        <v>0</v>
      </c>
      <c r="EC292" s="249" t="str">
        <f t="shared" si="1594"/>
        <v xml:space="preserve"> </v>
      </c>
      <c r="ED292" s="135">
        <f t="shared" si="1612"/>
        <v>0</v>
      </c>
      <c r="EE292" s="20">
        <f t="shared" si="1518"/>
        <v>0</v>
      </c>
      <c r="EF292" s="21">
        <f t="shared" si="1595"/>
        <v>0</v>
      </c>
      <c r="EG292" s="131">
        <f t="shared" si="1519"/>
        <v>1</v>
      </c>
      <c r="EH292" s="20">
        <f t="shared" si="1596"/>
        <v>0</v>
      </c>
      <c r="EI292" s="132"/>
      <c r="EJ292" s="20">
        <f t="shared" si="1597"/>
        <v>0</v>
      </c>
      <c r="EK292" s="133"/>
      <c r="EL292" s="131">
        <f t="shared" si="1598"/>
        <v>1</v>
      </c>
      <c r="EM292" s="20">
        <f t="shared" si="1599"/>
        <v>0</v>
      </c>
      <c r="EN292" s="132"/>
      <c r="EO292" s="134">
        <f t="shared" si="1600"/>
        <v>0</v>
      </c>
      <c r="EP292" s="80">
        <f t="shared" si="1601"/>
        <v>0</v>
      </c>
      <c r="EQ292" s="249" t="str">
        <f t="shared" si="1602"/>
        <v xml:space="preserve"> </v>
      </c>
      <c r="ER292" s="135">
        <f t="shared" si="1613"/>
        <v>0</v>
      </c>
      <c r="ES292" s="20">
        <f t="shared" si="1520"/>
        <v>0</v>
      </c>
      <c r="ET292" s="21">
        <f t="shared" si="1603"/>
        <v>0</v>
      </c>
      <c r="EU292" s="131">
        <f t="shared" si="1614"/>
        <v>1</v>
      </c>
      <c r="EV292" s="20">
        <f t="shared" si="1604"/>
        <v>0</v>
      </c>
      <c r="EW292" s="132"/>
      <c r="EX292" s="20">
        <f t="shared" si="1605"/>
        <v>0</v>
      </c>
      <c r="EY292" s="133"/>
      <c r="EZ292" s="131">
        <f t="shared" si="1606"/>
        <v>1</v>
      </c>
      <c r="FA292" s="20">
        <f t="shared" si="1607"/>
        <v>0</v>
      </c>
      <c r="FB292" s="132"/>
      <c r="FC292" s="134">
        <f t="shared" si="1608"/>
        <v>0</v>
      </c>
      <c r="FD292" s="80">
        <f t="shared" si="1609"/>
        <v>0</v>
      </c>
      <c r="FE292" s="249" t="str">
        <f t="shared" si="1610"/>
        <v xml:space="preserve"> </v>
      </c>
      <c r="FO292" s="129" t="str">
        <f t="shared" si="1498"/>
        <v>C/VI</v>
      </c>
    </row>
    <row r="293" spans="2:171" ht="14.25" customHeight="1" x14ac:dyDescent="0.25">
      <c r="B293" s="130" t="s">
        <v>425</v>
      </c>
      <c r="C293" s="121"/>
      <c r="D293" s="258"/>
      <c r="E293" s="416" t="str">
        <f>'Pályáztatási szakasz'!E294:F294</f>
        <v>Költségelem megnevezés…</v>
      </c>
      <c r="F293" s="416"/>
      <c r="G293" s="250">
        <f>'Pályáztatási szakasz'!G294</f>
        <v>0</v>
      </c>
      <c r="H293" s="251">
        <f>'Pályáztatási szakasz'!AT294</f>
        <v>0</v>
      </c>
      <c r="I293" s="20">
        <f>'Pályáztatási szakasz'!AW294</f>
        <v>0</v>
      </c>
      <c r="J293" s="67">
        <f t="shared" si="1499"/>
        <v>0</v>
      </c>
      <c r="K293" s="131">
        <f>'Pályáztatási szakasz'!AY294</f>
        <v>1</v>
      </c>
      <c r="L293" s="20">
        <f t="shared" si="1521"/>
        <v>0</v>
      </c>
      <c r="M293" s="132"/>
      <c r="N293" s="20">
        <f t="shared" si="1522"/>
        <v>0</v>
      </c>
      <c r="O293" s="133"/>
      <c r="P293" s="131">
        <f>'Pályáztatási szakasz'!BD294</f>
        <v>1</v>
      </c>
      <c r="Q293" s="20">
        <f t="shared" si="1523"/>
        <v>0</v>
      </c>
      <c r="R293" s="132"/>
      <c r="S293" s="184">
        <f t="shared" si="1524"/>
        <v>0</v>
      </c>
      <c r="T293" s="40">
        <f>'Pályáztatási szakasz'!W294</f>
        <v>0</v>
      </c>
      <c r="U293" s="249" t="str">
        <f t="shared" si="1525"/>
        <v xml:space="preserve"> </v>
      </c>
      <c r="V293" s="135">
        <f t="shared" si="1500"/>
        <v>0</v>
      </c>
      <c r="W293" s="20">
        <f t="shared" si="1501"/>
        <v>0</v>
      </c>
      <c r="X293" s="21">
        <f t="shared" si="1526"/>
        <v>0</v>
      </c>
      <c r="Y293" s="131">
        <f t="shared" si="1502"/>
        <v>1</v>
      </c>
      <c r="Z293" s="20">
        <f t="shared" si="1527"/>
        <v>0</v>
      </c>
      <c r="AA293" s="132"/>
      <c r="AB293" s="20">
        <f t="shared" si="1528"/>
        <v>0</v>
      </c>
      <c r="AC293" s="133"/>
      <c r="AD293" s="131">
        <f t="shared" si="1529"/>
        <v>1</v>
      </c>
      <c r="AE293" s="20">
        <f t="shared" si="1530"/>
        <v>0</v>
      </c>
      <c r="AF293" s="132"/>
      <c r="AG293" s="134">
        <f t="shared" si="1531"/>
        <v>0</v>
      </c>
      <c r="AH293" s="80">
        <f t="shared" si="1532"/>
        <v>0</v>
      </c>
      <c r="AI293" s="249" t="str">
        <f t="shared" si="1533"/>
        <v xml:space="preserve"> </v>
      </c>
      <c r="AJ293" s="135">
        <f t="shared" si="1534"/>
        <v>0</v>
      </c>
      <c r="AK293" s="20">
        <f t="shared" si="1503"/>
        <v>0</v>
      </c>
      <c r="AL293" s="21">
        <f t="shared" si="1535"/>
        <v>0</v>
      </c>
      <c r="AM293" s="131">
        <f t="shared" si="1536"/>
        <v>1</v>
      </c>
      <c r="AN293" s="20">
        <f t="shared" si="1537"/>
        <v>0</v>
      </c>
      <c r="AO293" s="132"/>
      <c r="AP293" s="20">
        <f t="shared" si="1538"/>
        <v>0</v>
      </c>
      <c r="AQ293" s="133"/>
      <c r="AR293" s="131">
        <f t="shared" si="1539"/>
        <v>1</v>
      </c>
      <c r="AS293" s="20">
        <f t="shared" si="1540"/>
        <v>0</v>
      </c>
      <c r="AT293" s="132"/>
      <c r="AU293" s="134">
        <f t="shared" si="1541"/>
        <v>0</v>
      </c>
      <c r="AV293" s="80">
        <f t="shared" si="1542"/>
        <v>0</v>
      </c>
      <c r="AW293" s="249" t="str">
        <f t="shared" si="1543"/>
        <v xml:space="preserve"> </v>
      </c>
      <c r="AX293" s="135">
        <f t="shared" si="1544"/>
        <v>0</v>
      </c>
      <c r="AY293" s="20">
        <f t="shared" si="1504"/>
        <v>0</v>
      </c>
      <c r="AZ293" s="21">
        <f t="shared" si="1545"/>
        <v>0</v>
      </c>
      <c r="BA293" s="131">
        <f t="shared" si="1505"/>
        <v>1</v>
      </c>
      <c r="BB293" s="20">
        <f t="shared" si="1546"/>
        <v>0</v>
      </c>
      <c r="BC293" s="132"/>
      <c r="BD293" s="20">
        <f t="shared" si="1547"/>
        <v>0</v>
      </c>
      <c r="BE293" s="133"/>
      <c r="BF293" s="131">
        <f t="shared" si="1548"/>
        <v>1</v>
      </c>
      <c r="BG293" s="20">
        <f t="shared" si="1549"/>
        <v>0</v>
      </c>
      <c r="BH293" s="132"/>
      <c r="BI293" s="134">
        <f t="shared" si="1550"/>
        <v>0</v>
      </c>
      <c r="BJ293" s="80">
        <f t="shared" si="1551"/>
        <v>0</v>
      </c>
      <c r="BK293" s="249" t="str">
        <f t="shared" si="1552"/>
        <v xml:space="preserve"> </v>
      </c>
      <c r="BL293" s="135">
        <f t="shared" si="1553"/>
        <v>0</v>
      </c>
      <c r="BM293" s="20">
        <f t="shared" si="1506"/>
        <v>0</v>
      </c>
      <c r="BN293" s="21">
        <f t="shared" si="1554"/>
        <v>0</v>
      </c>
      <c r="BO293" s="131">
        <f t="shared" si="1507"/>
        <v>1</v>
      </c>
      <c r="BP293" s="20">
        <f t="shared" si="1555"/>
        <v>0</v>
      </c>
      <c r="BQ293" s="132"/>
      <c r="BR293" s="20">
        <f t="shared" si="1556"/>
        <v>0</v>
      </c>
      <c r="BS293" s="133"/>
      <c r="BT293" s="131">
        <f t="shared" si="1557"/>
        <v>1</v>
      </c>
      <c r="BU293" s="20">
        <f t="shared" si="1558"/>
        <v>0</v>
      </c>
      <c r="BV293" s="132"/>
      <c r="BW293" s="134">
        <f t="shared" si="1559"/>
        <v>0</v>
      </c>
      <c r="BX293" s="80">
        <f t="shared" si="1560"/>
        <v>0</v>
      </c>
      <c r="BY293" s="249" t="str">
        <f t="shared" si="1561"/>
        <v xml:space="preserve"> </v>
      </c>
      <c r="BZ293" s="135">
        <f t="shared" si="1562"/>
        <v>0</v>
      </c>
      <c r="CA293" s="20">
        <f t="shared" si="1508"/>
        <v>0</v>
      </c>
      <c r="CB293" s="21">
        <f t="shared" si="1563"/>
        <v>0</v>
      </c>
      <c r="CC293" s="131">
        <f t="shared" si="1509"/>
        <v>1</v>
      </c>
      <c r="CD293" s="20">
        <f t="shared" si="1564"/>
        <v>0</v>
      </c>
      <c r="CE293" s="132"/>
      <c r="CF293" s="20">
        <f t="shared" si="1565"/>
        <v>0</v>
      </c>
      <c r="CG293" s="133"/>
      <c r="CH293" s="131">
        <f t="shared" si="1566"/>
        <v>1</v>
      </c>
      <c r="CI293" s="20">
        <f t="shared" si="1567"/>
        <v>0</v>
      </c>
      <c r="CJ293" s="132"/>
      <c r="CK293" s="134">
        <f t="shared" si="1568"/>
        <v>0</v>
      </c>
      <c r="CL293" s="80">
        <f t="shared" si="1569"/>
        <v>0</v>
      </c>
      <c r="CM293" s="249" t="str">
        <f t="shared" si="1570"/>
        <v xml:space="preserve"> </v>
      </c>
      <c r="CN293" s="135">
        <f t="shared" si="1571"/>
        <v>0</v>
      </c>
      <c r="CO293" s="20">
        <f t="shared" si="1510"/>
        <v>0</v>
      </c>
      <c r="CP293" s="21">
        <f t="shared" si="1572"/>
        <v>0</v>
      </c>
      <c r="CQ293" s="131">
        <f t="shared" si="1511"/>
        <v>1</v>
      </c>
      <c r="CR293" s="20">
        <f t="shared" si="1573"/>
        <v>0</v>
      </c>
      <c r="CS293" s="132"/>
      <c r="CT293" s="20">
        <f t="shared" si="1574"/>
        <v>0</v>
      </c>
      <c r="CU293" s="133"/>
      <c r="CV293" s="131">
        <f t="shared" si="1575"/>
        <v>1</v>
      </c>
      <c r="CW293" s="20">
        <f t="shared" si="1576"/>
        <v>0</v>
      </c>
      <c r="CX293" s="132"/>
      <c r="CY293" s="134">
        <f t="shared" si="1577"/>
        <v>0</v>
      </c>
      <c r="CZ293" s="80">
        <f t="shared" si="1578"/>
        <v>0</v>
      </c>
      <c r="DA293" s="249" t="str">
        <f t="shared" si="1579"/>
        <v xml:space="preserve"> </v>
      </c>
      <c r="DB293" s="135">
        <f t="shared" si="1611"/>
        <v>0</v>
      </c>
      <c r="DC293" s="20">
        <f t="shared" si="1512"/>
        <v>0</v>
      </c>
      <c r="DD293" s="21">
        <f t="shared" si="1580"/>
        <v>0</v>
      </c>
      <c r="DE293" s="131">
        <f t="shared" si="1513"/>
        <v>1</v>
      </c>
      <c r="DF293" s="20">
        <f t="shared" si="1581"/>
        <v>0</v>
      </c>
      <c r="DG293" s="132"/>
      <c r="DH293" s="20">
        <f t="shared" si="1582"/>
        <v>0</v>
      </c>
      <c r="DI293" s="133"/>
      <c r="DJ293" s="131">
        <f t="shared" si="1583"/>
        <v>1</v>
      </c>
      <c r="DK293" s="20">
        <f t="shared" si="1584"/>
        <v>0</v>
      </c>
      <c r="DL293" s="132"/>
      <c r="DM293" s="134">
        <f t="shared" si="1585"/>
        <v>0</v>
      </c>
      <c r="DN293" s="80">
        <f t="shared" si="1586"/>
        <v>0</v>
      </c>
      <c r="DO293" s="249" t="str">
        <f t="shared" si="1587"/>
        <v xml:space="preserve"> </v>
      </c>
      <c r="DP293" s="135">
        <f t="shared" si="1514"/>
        <v>0</v>
      </c>
      <c r="DQ293" s="20">
        <f t="shared" si="1515"/>
        <v>0</v>
      </c>
      <c r="DR293" s="21">
        <f t="shared" si="1516"/>
        <v>0</v>
      </c>
      <c r="DS293" s="131">
        <f t="shared" si="1517"/>
        <v>1</v>
      </c>
      <c r="DT293" s="20">
        <f t="shared" si="1588"/>
        <v>0</v>
      </c>
      <c r="DU293" s="132"/>
      <c r="DV293" s="20">
        <f t="shared" si="1589"/>
        <v>0</v>
      </c>
      <c r="DW293" s="133"/>
      <c r="DX293" s="131">
        <f t="shared" si="1590"/>
        <v>1</v>
      </c>
      <c r="DY293" s="20">
        <f t="shared" si="1591"/>
        <v>0</v>
      </c>
      <c r="DZ293" s="132"/>
      <c r="EA293" s="134">
        <f t="shared" si="1592"/>
        <v>0</v>
      </c>
      <c r="EB293" s="80">
        <f t="shared" si="1593"/>
        <v>0</v>
      </c>
      <c r="EC293" s="249" t="str">
        <f t="shared" si="1594"/>
        <v xml:space="preserve"> </v>
      </c>
      <c r="ED293" s="135">
        <f t="shared" si="1612"/>
        <v>0</v>
      </c>
      <c r="EE293" s="20">
        <f t="shared" si="1518"/>
        <v>0</v>
      </c>
      <c r="EF293" s="21">
        <f t="shared" si="1595"/>
        <v>0</v>
      </c>
      <c r="EG293" s="131">
        <f t="shared" si="1519"/>
        <v>1</v>
      </c>
      <c r="EH293" s="20">
        <f t="shared" si="1596"/>
        <v>0</v>
      </c>
      <c r="EI293" s="132"/>
      <c r="EJ293" s="20">
        <f t="shared" si="1597"/>
        <v>0</v>
      </c>
      <c r="EK293" s="133"/>
      <c r="EL293" s="131">
        <f t="shared" si="1598"/>
        <v>1</v>
      </c>
      <c r="EM293" s="20">
        <f t="shared" si="1599"/>
        <v>0</v>
      </c>
      <c r="EN293" s="132"/>
      <c r="EO293" s="134">
        <f t="shared" si="1600"/>
        <v>0</v>
      </c>
      <c r="EP293" s="80">
        <f t="shared" si="1601"/>
        <v>0</v>
      </c>
      <c r="EQ293" s="249" t="str">
        <f t="shared" si="1602"/>
        <v xml:space="preserve"> </v>
      </c>
      <c r="ER293" s="135">
        <f t="shared" si="1613"/>
        <v>0</v>
      </c>
      <c r="ES293" s="20">
        <f t="shared" si="1520"/>
        <v>0</v>
      </c>
      <c r="ET293" s="21">
        <f t="shared" si="1603"/>
        <v>0</v>
      </c>
      <c r="EU293" s="131">
        <f t="shared" si="1614"/>
        <v>1</v>
      </c>
      <c r="EV293" s="20">
        <f t="shared" si="1604"/>
        <v>0</v>
      </c>
      <c r="EW293" s="132"/>
      <c r="EX293" s="20">
        <f t="shared" si="1605"/>
        <v>0</v>
      </c>
      <c r="EY293" s="133"/>
      <c r="EZ293" s="131">
        <f t="shared" si="1606"/>
        <v>1</v>
      </c>
      <c r="FA293" s="20">
        <f t="shared" si="1607"/>
        <v>0</v>
      </c>
      <c r="FB293" s="132"/>
      <c r="FC293" s="134">
        <f t="shared" si="1608"/>
        <v>0</v>
      </c>
      <c r="FD293" s="80">
        <f t="shared" si="1609"/>
        <v>0</v>
      </c>
      <c r="FE293" s="249" t="str">
        <f t="shared" si="1610"/>
        <v xml:space="preserve"> </v>
      </c>
      <c r="FO293" s="129" t="str">
        <f t="shared" ref="FO293:FO303" si="1615">+IF(LEFT(RIGHT(B293,3),1)="/",SUBSTITUTE(B293,RIGHT(B293,3),""),"")</f>
        <v>C/VI</v>
      </c>
    </row>
    <row r="294" spans="2:171" ht="14.25" customHeight="1" x14ac:dyDescent="0.25">
      <c r="B294" s="130" t="s">
        <v>426</v>
      </c>
      <c r="C294" s="121"/>
      <c r="D294" s="258"/>
      <c r="E294" s="416" t="str">
        <f>'Pályáztatási szakasz'!E295:F295</f>
        <v>Költségelem megnevezés…</v>
      </c>
      <c r="F294" s="416"/>
      <c r="G294" s="250">
        <f>'Pályáztatási szakasz'!G295</f>
        <v>0</v>
      </c>
      <c r="H294" s="251">
        <f>'Pályáztatási szakasz'!AT295</f>
        <v>0</v>
      </c>
      <c r="I294" s="20">
        <f>'Pályáztatási szakasz'!AW295</f>
        <v>0</v>
      </c>
      <c r="J294" s="67">
        <f t="shared" si="1499"/>
        <v>0</v>
      </c>
      <c r="K294" s="131">
        <f>'Pályáztatási szakasz'!AY295</f>
        <v>1</v>
      </c>
      <c r="L294" s="20">
        <f t="shared" si="1521"/>
        <v>0</v>
      </c>
      <c r="M294" s="132"/>
      <c r="N294" s="20">
        <f t="shared" si="1522"/>
        <v>0</v>
      </c>
      <c r="O294" s="133"/>
      <c r="P294" s="131">
        <f>'Pályáztatási szakasz'!BD295</f>
        <v>1</v>
      </c>
      <c r="Q294" s="20">
        <f t="shared" si="1523"/>
        <v>0</v>
      </c>
      <c r="R294" s="132"/>
      <c r="S294" s="184">
        <f t="shared" si="1524"/>
        <v>0</v>
      </c>
      <c r="T294" s="40">
        <f>'Pályáztatási szakasz'!W295</f>
        <v>0</v>
      </c>
      <c r="U294" s="249" t="str">
        <f t="shared" si="1525"/>
        <v xml:space="preserve"> </v>
      </c>
      <c r="V294" s="135">
        <f t="shared" si="1500"/>
        <v>0</v>
      </c>
      <c r="W294" s="20">
        <f t="shared" si="1501"/>
        <v>0</v>
      </c>
      <c r="X294" s="21">
        <f t="shared" si="1526"/>
        <v>0</v>
      </c>
      <c r="Y294" s="131">
        <f t="shared" si="1502"/>
        <v>1</v>
      </c>
      <c r="Z294" s="20">
        <f t="shared" si="1527"/>
        <v>0</v>
      </c>
      <c r="AA294" s="132"/>
      <c r="AB294" s="20">
        <f t="shared" si="1528"/>
        <v>0</v>
      </c>
      <c r="AC294" s="133"/>
      <c r="AD294" s="131">
        <f t="shared" si="1529"/>
        <v>1</v>
      </c>
      <c r="AE294" s="20">
        <f t="shared" si="1530"/>
        <v>0</v>
      </c>
      <c r="AF294" s="132"/>
      <c r="AG294" s="134">
        <f t="shared" si="1531"/>
        <v>0</v>
      </c>
      <c r="AH294" s="80">
        <f t="shared" si="1532"/>
        <v>0</v>
      </c>
      <c r="AI294" s="249" t="str">
        <f t="shared" si="1533"/>
        <v xml:space="preserve"> </v>
      </c>
      <c r="AJ294" s="135">
        <f t="shared" si="1534"/>
        <v>0</v>
      </c>
      <c r="AK294" s="20">
        <f t="shared" si="1503"/>
        <v>0</v>
      </c>
      <c r="AL294" s="21">
        <f t="shared" si="1535"/>
        <v>0</v>
      </c>
      <c r="AM294" s="131">
        <f t="shared" si="1536"/>
        <v>1</v>
      </c>
      <c r="AN294" s="20">
        <f t="shared" si="1537"/>
        <v>0</v>
      </c>
      <c r="AO294" s="132"/>
      <c r="AP294" s="20">
        <f t="shared" si="1538"/>
        <v>0</v>
      </c>
      <c r="AQ294" s="133"/>
      <c r="AR294" s="131">
        <f t="shared" si="1539"/>
        <v>1</v>
      </c>
      <c r="AS294" s="20">
        <f t="shared" si="1540"/>
        <v>0</v>
      </c>
      <c r="AT294" s="132"/>
      <c r="AU294" s="134">
        <f t="shared" si="1541"/>
        <v>0</v>
      </c>
      <c r="AV294" s="80">
        <f t="shared" si="1542"/>
        <v>0</v>
      </c>
      <c r="AW294" s="249" t="str">
        <f t="shared" si="1543"/>
        <v xml:space="preserve"> </v>
      </c>
      <c r="AX294" s="135">
        <f t="shared" si="1544"/>
        <v>0</v>
      </c>
      <c r="AY294" s="20">
        <f t="shared" si="1504"/>
        <v>0</v>
      </c>
      <c r="AZ294" s="21">
        <f t="shared" si="1545"/>
        <v>0</v>
      </c>
      <c r="BA294" s="131">
        <f t="shared" si="1505"/>
        <v>1</v>
      </c>
      <c r="BB294" s="20">
        <f t="shared" si="1546"/>
        <v>0</v>
      </c>
      <c r="BC294" s="132"/>
      <c r="BD294" s="20">
        <f t="shared" si="1547"/>
        <v>0</v>
      </c>
      <c r="BE294" s="133"/>
      <c r="BF294" s="131">
        <f t="shared" si="1548"/>
        <v>1</v>
      </c>
      <c r="BG294" s="20">
        <f t="shared" si="1549"/>
        <v>0</v>
      </c>
      <c r="BH294" s="132"/>
      <c r="BI294" s="134">
        <f t="shared" si="1550"/>
        <v>0</v>
      </c>
      <c r="BJ294" s="80">
        <f t="shared" si="1551"/>
        <v>0</v>
      </c>
      <c r="BK294" s="249" t="str">
        <f t="shared" si="1552"/>
        <v xml:space="preserve"> </v>
      </c>
      <c r="BL294" s="135">
        <f t="shared" si="1553"/>
        <v>0</v>
      </c>
      <c r="BM294" s="20">
        <f t="shared" si="1506"/>
        <v>0</v>
      </c>
      <c r="BN294" s="21">
        <f t="shared" si="1554"/>
        <v>0</v>
      </c>
      <c r="BO294" s="131">
        <f t="shared" si="1507"/>
        <v>1</v>
      </c>
      <c r="BP294" s="20">
        <f t="shared" si="1555"/>
        <v>0</v>
      </c>
      <c r="BQ294" s="132"/>
      <c r="BR294" s="20">
        <f t="shared" si="1556"/>
        <v>0</v>
      </c>
      <c r="BS294" s="133"/>
      <c r="BT294" s="131">
        <f t="shared" si="1557"/>
        <v>1</v>
      </c>
      <c r="BU294" s="20">
        <f t="shared" si="1558"/>
        <v>0</v>
      </c>
      <c r="BV294" s="132"/>
      <c r="BW294" s="134">
        <f t="shared" si="1559"/>
        <v>0</v>
      </c>
      <c r="BX294" s="80">
        <f t="shared" si="1560"/>
        <v>0</v>
      </c>
      <c r="BY294" s="249" t="str">
        <f t="shared" si="1561"/>
        <v xml:space="preserve"> </v>
      </c>
      <c r="BZ294" s="135">
        <f t="shared" si="1562"/>
        <v>0</v>
      </c>
      <c r="CA294" s="20">
        <f t="shared" si="1508"/>
        <v>0</v>
      </c>
      <c r="CB294" s="21">
        <f t="shared" si="1563"/>
        <v>0</v>
      </c>
      <c r="CC294" s="131">
        <f t="shared" si="1509"/>
        <v>1</v>
      </c>
      <c r="CD294" s="20">
        <f t="shared" si="1564"/>
        <v>0</v>
      </c>
      <c r="CE294" s="132"/>
      <c r="CF294" s="20">
        <f t="shared" si="1565"/>
        <v>0</v>
      </c>
      <c r="CG294" s="133"/>
      <c r="CH294" s="131">
        <f t="shared" si="1566"/>
        <v>1</v>
      </c>
      <c r="CI294" s="20">
        <f t="shared" si="1567"/>
        <v>0</v>
      </c>
      <c r="CJ294" s="132"/>
      <c r="CK294" s="134">
        <f t="shared" si="1568"/>
        <v>0</v>
      </c>
      <c r="CL294" s="80">
        <f t="shared" si="1569"/>
        <v>0</v>
      </c>
      <c r="CM294" s="249" t="str">
        <f t="shared" si="1570"/>
        <v xml:space="preserve"> </v>
      </c>
      <c r="CN294" s="135">
        <f t="shared" si="1571"/>
        <v>0</v>
      </c>
      <c r="CO294" s="20">
        <f t="shared" si="1510"/>
        <v>0</v>
      </c>
      <c r="CP294" s="21">
        <f t="shared" si="1572"/>
        <v>0</v>
      </c>
      <c r="CQ294" s="131">
        <f t="shared" si="1511"/>
        <v>1</v>
      </c>
      <c r="CR294" s="20">
        <f t="shared" si="1573"/>
        <v>0</v>
      </c>
      <c r="CS294" s="132"/>
      <c r="CT294" s="20">
        <f t="shared" si="1574"/>
        <v>0</v>
      </c>
      <c r="CU294" s="133"/>
      <c r="CV294" s="131">
        <f t="shared" si="1575"/>
        <v>1</v>
      </c>
      <c r="CW294" s="20">
        <f t="shared" si="1576"/>
        <v>0</v>
      </c>
      <c r="CX294" s="132"/>
      <c r="CY294" s="134">
        <f t="shared" si="1577"/>
        <v>0</v>
      </c>
      <c r="CZ294" s="80">
        <f t="shared" si="1578"/>
        <v>0</v>
      </c>
      <c r="DA294" s="249" t="str">
        <f t="shared" si="1579"/>
        <v xml:space="preserve"> </v>
      </c>
      <c r="DB294" s="135">
        <f t="shared" si="1611"/>
        <v>0</v>
      </c>
      <c r="DC294" s="20">
        <f t="shared" si="1512"/>
        <v>0</v>
      </c>
      <c r="DD294" s="21">
        <f t="shared" si="1580"/>
        <v>0</v>
      </c>
      <c r="DE294" s="131">
        <f t="shared" si="1513"/>
        <v>1</v>
      </c>
      <c r="DF294" s="20">
        <f t="shared" si="1581"/>
        <v>0</v>
      </c>
      <c r="DG294" s="132"/>
      <c r="DH294" s="20">
        <f t="shared" si="1582"/>
        <v>0</v>
      </c>
      <c r="DI294" s="133"/>
      <c r="DJ294" s="131">
        <f t="shared" si="1583"/>
        <v>1</v>
      </c>
      <c r="DK294" s="20">
        <f t="shared" si="1584"/>
        <v>0</v>
      </c>
      <c r="DL294" s="132"/>
      <c r="DM294" s="134">
        <f t="shared" si="1585"/>
        <v>0</v>
      </c>
      <c r="DN294" s="80">
        <f t="shared" si="1586"/>
        <v>0</v>
      </c>
      <c r="DO294" s="249" t="str">
        <f t="shared" si="1587"/>
        <v xml:space="preserve"> </v>
      </c>
      <c r="DP294" s="135">
        <f t="shared" si="1514"/>
        <v>0</v>
      </c>
      <c r="DQ294" s="20">
        <f t="shared" si="1515"/>
        <v>0</v>
      </c>
      <c r="DR294" s="21">
        <f t="shared" si="1516"/>
        <v>0</v>
      </c>
      <c r="DS294" s="131">
        <f t="shared" si="1517"/>
        <v>1</v>
      </c>
      <c r="DT294" s="20">
        <f t="shared" si="1588"/>
        <v>0</v>
      </c>
      <c r="DU294" s="132"/>
      <c r="DV294" s="20">
        <f t="shared" si="1589"/>
        <v>0</v>
      </c>
      <c r="DW294" s="133"/>
      <c r="DX294" s="131">
        <f t="shared" si="1590"/>
        <v>1</v>
      </c>
      <c r="DY294" s="20">
        <f t="shared" si="1591"/>
        <v>0</v>
      </c>
      <c r="DZ294" s="132"/>
      <c r="EA294" s="134">
        <f t="shared" si="1592"/>
        <v>0</v>
      </c>
      <c r="EB294" s="80">
        <f t="shared" si="1593"/>
        <v>0</v>
      </c>
      <c r="EC294" s="249" t="str">
        <f t="shared" si="1594"/>
        <v xml:space="preserve"> </v>
      </c>
      <c r="ED294" s="135">
        <f t="shared" si="1612"/>
        <v>0</v>
      </c>
      <c r="EE294" s="20">
        <f t="shared" si="1518"/>
        <v>0</v>
      </c>
      <c r="EF294" s="21">
        <f t="shared" si="1595"/>
        <v>0</v>
      </c>
      <c r="EG294" s="131">
        <f t="shared" si="1519"/>
        <v>1</v>
      </c>
      <c r="EH294" s="20">
        <f t="shared" si="1596"/>
        <v>0</v>
      </c>
      <c r="EI294" s="132"/>
      <c r="EJ294" s="20">
        <f t="shared" si="1597"/>
        <v>0</v>
      </c>
      <c r="EK294" s="133"/>
      <c r="EL294" s="131">
        <f t="shared" si="1598"/>
        <v>1</v>
      </c>
      <c r="EM294" s="20">
        <f t="shared" si="1599"/>
        <v>0</v>
      </c>
      <c r="EN294" s="132"/>
      <c r="EO294" s="134">
        <f t="shared" si="1600"/>
        <v>0</v>
      </c>
      <c r="EP294" s="80">
        <f t="shared" si="1601"/>
        <v>0</v>
      </c>
      <c r="EQ294" s="249" t="str">
        <f t="shared" si="1602"/>
        <v xml:space="preserve"> </v>
      </c>
      <c r="ER294" s="135">
        <f t="shared" si="1613"/>
        <v>0</v>
      </c>
      <c r="ES294" s="20">
        <f t="shared" si="1520"/>
        <v>0</v>
      </c>
      <c r="ET294" s="21">
        <f t="shared" si="1603"/>
        <v>0</v>
      </c>
      <c r="EU294" s="131">
        <f t="shared" si="1614"/>
        <v>1</v>
      </c>
      <c r="EV294" s="20">
        <f t="shared" si="1604"/>
        <v>0</v>
      </c>
      <c r="EW294" s="132"/>
      <c r="EX294" s="20">
        <f t="shared" si="1605"/>
        <v>0</v>
      </c>
      <c r="EY294" s="133"/>
      <c r="EZ294" s="131">
        <f t="shared" si="1606"/>
        <v>1</v>
      </c>
      <c r="FA294" s="20">
        <f t="shared" si="1607"/>
        <v>0</v>
      </c>
      <c r="FB294" s="132"/>
      <c r="FC294" s="134">
        <f t="shared" si="1608"/>
        <v>0</v>
      </c>
      <c r="FD294" s="80">
        <f t="shared" si="1609"/>
        <v>0</v>
      </c>
      <c r="FE294" s="249" t="str">
        <f t="shared" si="1610"/>
        <v xml:space="preserve"> </v>
      </c>
      <c r="FO294" s="129" t="str">
        <f t="shared" si="1615"/>
        <v>C/VI</v>
      </c>
    </row>
    <row r="295" spans="2:171" ht="14.25" customHeight="1" x14ac:dyDescent="0.25">
      <c r="B295" s="130" t="s">
        <v>427</v>
      </c>
      <c r="C295" s="121"/>
      <c r="D295" s="258"/>
      <c r="E295" s="416" t="str">
        <f>'Pályáztatási szakasz'!E296:F296</f>
        <v>Költségelem megnevezés…</v>
      </c>
      <c r="F295" s="416"/>
      <c r="G295" s="250">
        <f>'Pályáztatási szakasz'!G296</f>
        <v>0</v>
      </c>
      <c r="H295" s="251">
        <f>'Pályáztatási szakasz'!AT296</f>
        <v>0</v>
      </c>
      <c r="I295" s="20">
        <f>'Pályáztatási szakasz'!AW296</f>
        <v>0</v>
      </c>
      <c r="J295" s="67">
        <f t="shared" si="1499"/>
        <v>0</v>
      </c>
      <c r="K295" s="131">
        <f>'Pályáztatási szakasz'!AY296</f>
        <v>1</v>
      </c>
      <c r="L295" s="20">
        <f t="shared" si="1521"/>
        <v>0</v>
      </c>
      <c r="M295" s="132"/>
      <c r="N295" s="20">
        <f t="shared" si="1522"/>
        <v>0</v>
      </c>
      <c r="O295" s="133"/>
      <c r="P295" s="131">
        <f>'Pályáztatási szakasz'!BD296</f>
        <v>1</v>
      </c>
      <c r="Q295" s="20">
        <f t="shared" si="1523"/>
        <v>0</v>
      </c>
      <c r="R295" s="132"/>
      <c r="S295" s="184">
        <f t="shared" si="1524"/>
        <v>0</v>
      </c>
      <c r="T295" s="40">
        <f>'Pályáztatási szakasz'!W296</f>
        <v>0</v>
      </c>
      <c r="U295" s="249" t="str">
        <f t="shared" si="1525"/>
        <v xml:space="preserve"> </v>
      </c>
      <c r="V295" s="135">
        <f t="shared" si="1500"/>
        <v>0</v>
      </c>
      <c r="W295" s="20">
        <f t="shared" si="1501"/>
        <v>0</v>
      </c>
      <c r="X295" s="21">
        <f t="shared" si="1526"/>
        <v>0</v>
      </c>
      <c r="Y295" s="131">
        <f t="shared" si="1502"/>
        <v>1</v>
      </c>
      <c r="Z295" s="20">
        <f t="shared" si="1527"/>
        <v>0</v>
      </c>
      <c r="AA295" s="132"/>
      <c r="AB295" s="20">
        <f t="shared" si="1528"/>
        <v>0</v>
      </c>
      <c r="AC295" s="133"/>
      <c r="AD295" s="131">
        <f t="shared" si="1529"/>
        <v>1</v>
      </c>
      <c r="AE295" s="20">
        <f t="shared" si="1530"/>
        <v>0</v>
      </c>
      <c r="AF295" s="132"/>
      <c r="AG295" s="134">
        <f t="shared" si="1531"/>
        <v>0</v>
      </c>
      <c r="AH295" s="80">
        <f t="shared" si="1532"/>
        <v>0</v>
      </c>
      <c r="AI295" s="249" t="str">
        <f t="shared" si="1533"/>
        <v xml:space="preserve"> </v>
      </c>
      <c r="AJ295" s="135">
        <f t="shared" si="1534"/>
        <v>0</v>
      </c>
      <c r="AK295" s="20">
        <f t="shared" si="1503"/>
        <v>0</v>
      </c>
      <c r="AL295" s="21">
        <f t="shared" si="1535"/>
        <v>0</v>
      </c>
      <c r="AM295" s="131">
        <f t="shared" si="1536"/>
        <v>1</v>
      </c>
      <c r="AN295" s="20">
        <f t="shared" si="1537"/>
        <v>0</v>
      </c>
      <c r="AO295" s="132"/>
      <c r="AP295" s="20">
        <f t="shared" si="1538"/>
        <v>0</v>
      </c>
      <c r="AQ295" s="133"/>
      <c r="AR295" s="131">
        <f t="shared" si="1539"/>
        <v>1</v>
      </c>
      <c r="AS295" s="20">
        <f t="shared" si="1540"/>
        <v>0</v>
      </c>
      <c r="AT295" s="132"/>
      <c r="AU295" s="134">
        <f t="shared" si="1541"/>
        <v>0</v>
      </c>
      <c r="AV295" s="80">
        <f t="shared" si="1542"/>
        <v>0</v>
      </c>
      <c r="AW295" s="249" t="str">
        <f t="shared" si="1543"/>
        <v xml:space="preserve"> </v>
      </c>
      <c r="AX295" s="135">
        <f t="shared" si="1544"/>
        <v>0</v>
      </c>
      <c r="AY295" s="20">
        <f t="shared" si="1504"/>
        <v>0</v>
      </c>
      <c r="AZ295" s="21">
        <f t="shared" si="1545"/>
        <v>0</v>
      </c>
      <c r="BA295" s="131">
        <f t="shared" si="1505"/>
        <v>1</v>
      </c>
      <c r="BB295" s="20">
        <f t="shared" si="1546"/>
        <v>0</v>
      </c>
      <c r="BC295" s="132"/>
      <c r="BD295" s="20">
        <f t="shared" si="1547"/>
        <v>0</v>
      </c>
      <c r="BE295" s="133"/>
      <c r="BF295" s="131">
        <f t="shared" si="1548"/>
        <v>1</v>
      </c>
      <c r="BG295" s="20">
        <f t="shared" si="1549"/>
        <v>0</v>
      </c>
      <c r="BH295" s="132"/>
      <c r="BI295" s="134">
        <f t="shared" si="1550"/>
        <v>0</v>
      </c>
      <c r="BJ295" s="80">
        <f t="shared" si="1551"/>
        <v>0</v>
      </c>
      <c r="BK295" s="249" t="str">
        <f t="shared" si="1552"/>
        <v xml:space="preserve"> </v>
      </c>
      <c r="BL295" s="135">
        <f t="shared" si="1553"/>
        <v>0</v>
      </c>
      <c r="BM295" s="20">
        <f t="shared" si="1506"/>
        <v>0</v>
      </c>
      <c r="BN295" s="21">
        <f t="shared" si="1554"/>
        <v>0</v>
      </c>
      <c r="BO295" s="131">
        <f t="shared" si="1507"/>
        <v>1</v>
      </c>
      <c r="BP295" s="20">
        <f t="shared" si="1555"/>
        <v>0</v>
      </c>
      <c r="BQ295" s="132"/>
      <c r="BR295" s="20">
        <f t="shared" si="1556"/>
        <v>0</v>
      </c>
      <c r="BS295" s="133"/>
      <c r="BT295" s="131">
        <f t="shared" si="1557"/>
        <v>1</v>
      </c>
      <c r="BU295" s="20">
        <f t="shared" si="1558"/>
        <v>0</v>
      </c>
      <c r="BV295" s="132"/>
      <c r="BW295" s="134">
        <f t="shared" si="1559"/>
        <v>0</v>
      </c>
      <c r="BX295" s="80">
        <f t="shared" si="1560"/>
        <v>0</v>
      </c>
      <c r="BY295" s="249" t="str">
        <f t="shared" si="1561"/>
        <v xml:space="preserve"> </v>
      </c>
      <c r="BZ295" s="135">
        <f t="shared" si="1562"/>
        <v>0</v>
      </c>
      <c r="CA295" s="20">
        <f t="shared" si="1508"/>
        <v>0</v>
      </c>
      <c r="CB295" s="21">
        <f t="shared" si="1563"/>
        <v>0</v>
      </c>
      <c r="CC295" s="131">
        <f t="shared" si="1509"/>
        <v>1</v>
      </c>
      <c r="CD295" s="20">
        <f t="shared" si="1564"/>
        <v>0</v>
      </c>
      <c r="CE295" s="132"/>
      <c r="CF295" s="20">
        <f t="shared" si="1565"/>
        <v>0</v>
      </c>
      <c r="CG295" s="133"/>
      <c r="CH295" s="131">
        <f t="shared" si="1566"/>
        <v>1</v>
      </c>
      <c r="CI295" s="20">
        <f t="shared" si="1567"/>
        <v>0</v>
      </c>
      <c r="CJ295" s="132"/>
      <c r="CK295" s="134">
        <f t="shared" si="1568"/>
        <v>0</v>
      </c>
      <c r="CL295" s="80">
        <f t="shared" si="1569"/>
        <v>0</v>
      </c>
      <c r="CM295" s="249" t="str">
        <f t="shared" si="1570"/>
        <v xml:space="preserve"> </v>
      </c>
      <c r="CN295" s="135">
        <f t="shared" si="1571"/>
        <v>0</v>
      </c>
      <c r="CO295" s="20">
        <f t="shared" si="1510"/>
        <v>0</v>
      </c>
      <c r="CP295" s="21">
        <f t="shared" si="1572"/>
        <v>0</v>
      </c>
      <c r="CQ295" s="131">
        <f t="shared" si="1511"/>
        <v>1</v>
      </c>
      <c r="CR295" s="20">
        <f t="shared" si="1573"/>
        <v>0</v>
      </c>
      <c r="CS295" s="132"/>
      <c r="CT295" s="20">
        <f t="shared" si="1574"/>
        <v>0</v>
      </c>
      <c r="CU295" s="133"/>
      <c r="CV295" s="131">
        <f t="shared" si="1575"/>
        <v>1</v>
      </c>
      <c r="CW295" s="20">
        <f t="shared" si="1576"/>
        <v>0</v>
      </c>
      <c r="CX295" s="132"/>
      <c r="CY295" s="134">
        <f t="shared" si="1577"/>
        <v>0</v>
      </c>
      <c r="CZ295" s="80">
        <f t="shared" si="1578"/>
        <v>0</v>
      </c>
      <c r="DA295" s="249" t="str">
        <f t="shared" si="1579"/>
        <v xml:space="preserve"> </v>
      </c>
      <c r="DB295" s="135">
        <f t="shared" si="1611"/>
        <v>0</v>
      </c>
      <c r="DC295" s="20">
        <f t="shared" si="1512"/>
        <v>0</v>
      </c>
      <c r="DD295" s="21">
        <f t="shared" si="1580"/>
        <v>0</v>
      </c>
      <c r="DE295" s="131">
        <f t="shared" si="1513"/>
        <v>1</v>
      </c>
      <c r="DF295" s="20">
        <f t="shared" si="1581"/>
        <v>0</v>
      </c>
      <c r="DG295" s="132"/>
      <c r="DH295" s="20">
        <f t="shared" si="1582"/>
        <v>0</v>
      </c>
      <c r="DI295" s="133"/>
      <c r="DJ295" s="131">
        <f t="shared" si="1583"/>
        <v>1</v>
      </c>
      <c r="DK295" s="20">
        <f t="shared" si="1584"/>
        <v>0</v>
      </c>
      <c r="DL295" s="132"/>
      <c r="DM295" s="134">
        <f t="shared" si="1585"/>
        <v>0</v>
      </c>
      <c r="DN295" s="80">
        <f t="shared" si="1586"/>
        <v>0</v>
      </c>
      <c r="DO295" s="249" t="str">
        <f t="shared" si="1587"/>
        <v xml:space="preserve"> </v>
      </c>
      <c r="DP295" s="135">
        <f t="shared" si="1514"/>
        <v>0</v>
      </c>
      <c r="DQ295" s="20">
        <f t="shared" si="1515"/>
        <v>0</v>
      </c>
      <c r="DR295" s="21">
        <f t="shared" si="1516"/>
        <v>0</v>
      </c>
      <c r="DS295" s="131">
        <f t="shared" si="1517"/>
        <v>1</v>
      </c>
      <c r="DT295" s="20">
        <f t="shared" si="1588"/>
        <v>0</v>
      </c>
      <c r="DU295" s="132"/>
      <c r="DV295" s="20">
        <f t="shared" si="1589"/>
        <v>0</v>
      </c>
      <c r="DW295" s="133"/>
      <c r="DX295" s="131">
        <f t="shared" si="1590"/>
        <v>1</v>
      </c>
      <c r="DY295" s="20">
        <f t="shared" si="1591"/>
        <v>0</v>
      </c>
      <c r="DZ295" s="132"/>
      <c r="EA295" s="134">
        <f t="shared" si="1592"/>
        <v>0</v>
      </c>
      <c r="EB295" s="80">
        <f t="shared" si="1593"/>
        <v>0</v>
      </c>
      <c r="EC295" s="249" t="str">
        <f t="shared" si="1594"/>
        <v xml:space="preserve"> </v>
      </c>
      <c r="ED295" s="135">
        <f t="shared" si="1612"/>
        <v>0</v>
      </c>
      <c r="EE295" s="20">
        <f t="shared" si="1518"/>
        <v>0</v>
      </c>
      <c r="EF295" s="21">
        <f t="shared" si="1595"/>
        <v>0</v>
      </c>
      <c r="EG295" s="131">
        <f t="shared" si="1519"/>
        <v>1</v>
      </c>
      <c r="EH295" s="20">
        <f t="shared" si="1596"/>
        <v>0</v>
      </c>
      <c r="EI295" s="132"/>
      <c r="EJ295" s="20">
        <f t="shared" si="1597"/>
        <v>0</v>
      </c>
      <c r="EK295" s="133"/>
      <c r="EL295" s="131">
        <f t="shared" si="1598"/>
        <v>1</v>
      </c>
      <c r="EM295" s="20">
        <f t="shared" si="1599"/>
        <v>0</v>
      </c>
      <c r="EN295" s="132"/>
      <c r="EO295" s="134">
        <f t="shared" si="1600"/>
        <v>0</v>
      </c>
      <c r="EP295" s="80">
        <f t="shared" si="1601"/>
        <v>0</v>
      </c>
      <c r="EQ295" s="249" t="str">
        <f t="shared" si="1602"/>
        <v xml:space="preserve"> </v>
      </c>
      <c r="ER295" s="135">
        <f t="shared" si="1613"/>
        <v>0</v>
      </c>
      <c r="ES295" s="20">
        <f t="shared" si="1520"/>
        <v>0</v>
      </c>
      <c r="ET295" s="21">
        <f t="shared" si="1603"/>
        <v>0</v>
      </c>
      <c r="EU295" s="131">
        <f t="shared" si="1614"/>
        <v>1</v>
      </c>
      <c r="EV295" s="20">
        <f t="shared" si="1604"/>
        <v>0</v>
      </c>
      <c r="EW295" s="132"/>
      <c r="EX295" s="20">
        <f t="shared" si="1605"/>
        <v>0</v>
      </c>
      <c r="EY295" s="133"/>
      <c r="EZ295" s="131">
        <f t="shared" si="1606"/>
        <v>1</v>
      </c>
      <c r="FA295" s="20">
        <f t="shared" si="1607"/>
        <v>0</v>
      </c>
      <c r="FB295" s="132"/>
      <c r="FC295" s="134">
        <f t="shared" si="1608"/>
        <v>0</v>
      </c>
      <c r="FD295" s="80">
        <f t="shared" si="1609"/>
        <v>0</v>
      </c>
      <c r="FE295" s="249" t="str">
        <f t="shared" si="1610"/>
        <v xml:space="preserve"> </v>
      </c>
      <c r="FO295" s="129" t="str">
        <f t="shared" si="1615"/>
        <v>C/VI</v>
      </c>
    </row>
    <row r="296" spans="2:171" ht="14.25" customHeight="1" x14ac:dyDescent="0.25">
      <c r="B296" s="130" t="s">
        <v>428</v>
      </c>
      <c r="C296" s="121"/>
      <c r="D296" s="258"/>
      <c r="E296" s="416" t="str">
        <f>'Pályáztatási szakasz'!E297:F297</f>
        <v>Költségelem megnevezés…</v>
      </c>
      <c r="F296" s="416"/>
      <c r="G296" s="250">
        <f>'Pályáztatási szakasz'!G297</f>
        <v>0</v>
      </c>
      <c r="H296" s="251">
        <f>'Pályáztatási szakasz'!AT297</f>
        <v>0</v>
      </c>
      <c r="I296" s="20">
        <f>'Pályáztatási szakasz'!AW297</f>
        <v>0</v>
      </c>
      <c r="J296" s="67">
        <f t="shared" si="1499"/>
        <v>0</v>
      </c>
      <c r="K296" s="131">
        <f>'Pályáztatási szakasz'!AY297</f>
        <v>1</v>
      </c>
      <c r="L296" s="20">
        <f t="shared" si="1521"/>
        <v>0</v>
      </c>
      <c r="M296" s="132"/>
      <c r="N296" s="20">
        <f t="shared" si="1522"/>
        <v>0</v>
      </c>
      <c r="O296" s="133"/>
      <c r="P296" s="131">
        <f>'Pályáztatási szakasz'!BD297</f>
        <v>1</v>
      </c>
      <c r="Q296" s="20">
        <f t="shared" si="1523"/>
        <v>0</v>
      </c>
      <c r="R296" s="132"/>
      <c r="S296" s="184">
        <f t="shared" si="1524"/>
        <v>0</v>
      </c>
      <c r="T296" s="40">
        <f>'Pályáztatási szakasz'!W297</f>
        <v>0</v>
      </c>
      <c r="U296" s="249" t="str">
        <f t="shared" si="1525"/>
        <v xml:space="preserve"> </v>
      </c>
      <c r="V296" s="135">
        <f t="shared" si="1500"/>
        <v>0</v>
      </c>
      <c r="W296" s="20">
        <f t="shared" si="1501"/>
        <v>0</v>
      </c>
      <c r="X296" s="21">
        <f t="shared" si="1526"/>
        <v>0</v>
      </c>
      <c r="Y296" s="131">
        <f t="shared" si="1502"/>
        <v>1</v>
      </c>
      <c r="Z296" s="20">
        <f t="shared" si="1527"/>
        <v>0</v>
      </c>
      <c r="AA296" s="132"/>
      <c r="AB296" s="20">
        <f t="shared" si="1528"/>
        <v>0</v>
      </c>
      <c r="AC296" s="133"/>
      <c r="AD296" s="131">
        <f t="shared" si="1529"/>
        <v>1</v>
      </c>
      <c r="AE296" s="20">
        <f t="shared" si="1530"/>
        <v>0</v>
      </c>
      <c r="AF296" s="132"/>
      <c r="AG296" s="134">
        <f t="shared" si="1531"/>
        <v>0</v>
      </c>
      <c r="AH296" s="80">
        <f t="shared" si="1532"/>
        <v>0</v>
      </c>
      <c r="AI296" s="249" t="str">
        <f t="shared" si="1533"/>
        <v xml:space="preserve"> </v>
      </c>
      <c r="AJ296" s="135">
        <f t="shared" si="1534"/>
        <v>0</v>
      </c>
      <c r="AK296" s="20">
        <f t="shared" si="1503"/>
        <v>0</v>
      </c>
      <c r="AL296" s="21">
        <f t="shared" si="1535"/>
        <v>0</v>
      </c>
      <c r="AM296" s="131">
        <f t="shared" si="1536"/>
        <v>1</v>
      </c>
      <c r="AN296" s="20">
        <f t="shared" si="1537"/>
        <v>0</v>
      </c>
      <c r="AO296" s="132"/>
      <c r="AP296" s="20">
        <f t="shared" si="1538"/>
        <v>0</v>
      </c>
      <c r="AQ296" s="133"/>
      <c r="AR296" s="131">
        <f t="shared" si="1539"/>
        <v>1</v>
      </c>
      <c r="AS296" s="20">
        <f t="shared" si="1540"/>
        <v>0</v>
      </c>
      <c r="AT296" s="132"/>
      <c r="AU296" s="134">
        <f t="shared" si="1541"/>
        <v>0</v>
      </c>
      <c r="AV296" s="80">
        <f t="shared" si="1542"/>
        <v>0</v>
      </c>
      <c r="AW296" s="249" t="str">
        <f t="shared" si="1543"/>
        <v xml:space="preserve"> </v>
      </c>
      <c r="AX296" s="135">
        <f t="shared" si="1544"/>
        <v>0</v>
      </c>
      <c r="AY296" s="20">
        <f t="shared" si="1504"/>
        <v>0</v>
      </c>
      <c r="AZ296" s="21">
        <f t="shared" si="1545"/>
        <v>0</v>
      </c>
      <c r="BA296" s="131">
        <f t="shared" si="1505"/>
        <v>1</v>
      </c>
      <c r="BB296" s="20">
        <f t="shared" si="1546"/>
        <v>0</v>
      </c>
      <c r="BC296" s="132"/>
      <c r="BD296" s="20">
        <f t="shared" si="1547"/>
        <v>0</v>
      </c>
      <c r="BE296" s="133"/>
      <c r="BF296" s="131">
        <f t="shared" si="1548"/>
        <v>1</v>
      </c>
      <c r="BG296" s="20">
        <f t="shared" si="1549"/>
        <v>0</v>
      </c>
      <c r="BH296" s="132"/>
      <c r="BI296" s="134">
        <f t="shared" si="1550"/>
        <v>0</v>
      </c>
      <c r="BJ296" s="80">
        <f t="shared" si="1551"/>
        <v>0</v>
      </c>
      <c r="BK296" s="249" t="str">
        <f t="shared" si="1552"/>
        <v xml:space="preserve"> </v>
      </c>
      <c r="BL296" s="135">
        <f t="shared" si="1553"/>
        <v>0</v>
      </c>
      <c r="BM296" s="20">
        <f t="shared" si="1506"/>
        <v>0</v>
      </c>
      <c r="BN296" s="21">
        <f t="shared" si="1554"/>
        <v>0</v>
      </c>
      <c r="BO296" s="131">
        <f t="shared" si="1507"/>
        <v>1</v>
      </c>
      <c r="BP296" s="20">
        <f t="shared" si="1555"/>
        <v>0</v>
      </c>
      <c r="BQ296" s="132"/>
      <c r="BR296" s="20">
        <f t="shared" si="1556"/>
        <v>0</v>
      </c>
      <c r="BS296" s="133"/>
      <c r="BT296" s="131">
        <f t="shared" si="1557"/>
        <v>1</v>
      </c>
      <c r="BU296" s="20">
        <f t="shared" si="1558"/>
        <v>0</v>
      </c>
      <c r="BV296" s="132"/>
      <c r="BW296" s="134">
        <f t="shared" si="1559"/>
        <v>0</v>
      </c>
      <c r="BX296" s="80">
        <f t="shared" si="1560"/>
        <v>0</v>
      </c>
      <c r="BY296" s="249" t="str">
        <f t="shared" si="1561"/>
        <v xml:space="preserve"> </v>
      </c>
      <c r="BZ296" s="135">
        <f t="shared" si="1562"/>
        <v>0</v>
      </c>
      <c r="CA296" s="20">
        <f t="shared" si="1508"/>
        <v>0</v>
      </c>
      <c r="CB296" s="21">
        <f t="shared" si="1563"/>
        <v>0</v>
      </c>
      <c r="CC296" s="131">
        <f t="shared" si="1509"/>
        <v>1</v>
      </c>
      <c r="CD296" s="20">
        <f t="shared" si="1564"/>
        <v>0</v>
      </c>
      <c r="CE296" s="132"/>
      <c r="CF296" s="20">
        <f t="shared" si="1565"/>
        <v>0</v>
      </c>
      <c r="CG296" s="133"/>
      <c r="CH296" s="131">
        <f t="shared" si="1566"/>
        <v>1</v>
      </c>
      <c r="CI296" s="20">
        <f t="shared" si="1567"/>
        <v>0</v>
      </c>
      <c r="CJ296" s="132"/>
      <c r="CK296" s="134">
        <f t="shared" si="1568"/>
        <v>0</v>
      </c>
      <c r="CL296" s="80">
        <f t="shared" si="1569"/>
        <v>0</v>
      </c>
      <c r="CM296" s="249" t="str">
        <f t="shared" si="1570"/>
        <v xml:space="preserve"> </v>
      </c>
      <c r="CN296" s="135">
        <f t="shared" si="1571"/>
        <v>0</v>
      </c>
      <c r="CO296" s="20">
        <f t="shared" si="1510"/>
        <v>0</v>
      </c>
      <c r="CP296" s="21">
        <f t="shared" si="1572"/>
        <v>0</v>
      </c>
      <c r="CQ296" s="131">
        <f t="shared" si="1511"/>
        <v>1</v>
      </c>
      <c r="CR296" s="20">
        <f t="shared" si="1573"/>
        <v>0</v>
      </c>
      <c r="CS296" s="132"/>
      <c r="CT296" s="20">
        <f t="shared" si="1574"/>
        <v>0</v>
      </c>
      <c r="CU296" s="133"/>
      <c r="CV296" s="131">
        <f t="shared" si="1575"/>
        <v>1</v>
      </c>
      <c r="CW296" s="20">
        <f t="shared" si="1576"/>
        <v>0</v>
      </c>
      <c r="CX296" s="132"/>
      <c r="CY296" s="134">
        <f t="shared" si="1577"/>
        <v>0</v>
      </c>
      <c r="CZ296" s="80">
        <f t="shared" si="1578"/>
        <v>0</v>
      </c>
      <c r="DA296" s="249" t="str">
        <f t="shared" si="1579"/>
        <v xml:space="preserve"> </v>
      </c>
      <c r="DB296" s="135">
        <f t="shared" si="1611"/>
        <v>0</v>
      </c>
      <c r="DC296" s="20">
        <f t="shared" si="1512"/>
        <v>0</v>
      </c>
      <c r="DD296" s="21">
        <f t="shared" si="1580"/>
        <v>0</v>
      </c>
      <c r="DE296" s="131">
        <f t="shared" si="1513"/>
        <v>1</v>
      </c>
      <c r="DF296" s="20">
        <f t="shared" si="1581"/>
        <v>0</v>
      </c>
      <c r="DG296" s="132"/>
      <c r="DH296" s="20">
        <f t="shared" si="1582"/>
        <v>0</v>
      </c>
      <c r="DI296" s="133"/>
      <c r="DJ296" s="131">
        <f t="shared" si="1583"/>
        <v>1</v>
      </c>
      <c r="DK296" s="20">
        <f t="shared" si="1584"/>
        <v>0</v>
      </c>
      <c r="DL296" s="132"/>
      <c r="DM296" s="134">
        <f t="shared" si="1585"/>
        <v>0</v>
      </c>
      <c r="DN296" s="80">
        <f t="shared" si="1586"/>
        <v>0</v>
      </c>
      <c r="DO296" s="249" t="str">
        <f t="shared" si="1587"/>
        <v xml:space="preserve"> </v>
      </c>
      <c r="DP296" s="135">
        <f t="shared" si="1514"/>
        <v>0</v>
      </c>
      <c r="DQ296" s="20">
        <f t="shared" si="1515"/>
        <v>0</v>
      </c>
      <c r="DR296" s="21">
        <f t="shared" si="1516"/>
        <v>0</v>
      </c>
      <c r="DS296" s="131">
        <f t="shared" si="1517"/>
        <v>1</v>
      </c>
      <c r="DT296" s="20">
        <f t="shared" si="1588"/>
        <v>0</v>
      </c>
      <c r="DU296" s="132"/>
      <c r="DV296" s="20">
        <f t="shared" si="1589"/>
        <v>0</v>
      </c>
      <c r="DW296" s="133"/>
      <c r="DX296" s="131">
        <f t="shared" si="1590"/>
        <v>1</v>
      </c>
      <c r="DY296" s="20">
        <f t="shared" si="1591"/>
        <v>0</v>
      </c>
      <c r="DZ296" s="132"/>
      <c r="EA296" s="134">
        <f t="shared" si="1592"/>
        <v>0</v>
      </c>
      <c r="EB296" s="80">
        <f t="shared" si="1593"/>
        <v>0</v>
      </c>
      <c r="EC296" s="249" t="str">
        <f t="shared" si="1594"/>
        <v xml:space="preserve"> </v>
      </c>
      <c r="ED296" s="135">
        <f t="shared" si="1612"/>
        <v>0</v>
      </c>
      <c r="EE296" s="20">
        <f t="shared" si="1518"/>
        <v>0</v>
      </c>
      <c r="EF296" s="21">
        <f t="shared" si="1595"/>
        <v>0</v>
      </c>
      <c r="EG296" s="131">
        <f t="shared" si="1519"/>
        <v>1</v>
      </c>
      <c r="EH296" s="20">
        <f t="shared" si="1596"/>
        <v>0</v>
      </c>
      <c r="EI296" s="132"/>
      <c r="EJ296" s="20">
        <f t="shared" si="1597"/>
        <v>0</v>
      </c>
      <c r="EK296" s="133"/>
      <c r="EL296" s="131">
        <f t="shared" si="1598"/>
        <v>1</v>
      </c>
      <c r="EM296" s="20">
        <f t="shared" si="1599"/>
        <v>0</v>
      </c>
      <c r="EN296" s="132"/>
      <c r="EO296" s="134">
        <f t="shared" si="1600"/>
        <v>0</v>
      </c>
      <c r="EP296" s="80">
        <f t="shared" si="1601"/>
        <v>0</v>
      </c>
      <c r="EQ296" s="249" t="str">
        <f t="shared" si="1602"/>
        <v xml:space="preserve"> </v>
      </c>
      <c r="ER296" s="135">
        <f t="shared" si="1613"/>
        <v>0</v>
      </c>
      <c r="ES296" s="20">
        <f t="shared" si="1520"/>
        <v>0</v>
      </c>
      <c r="ET296" s="21">
        <f t="shared" si="1603"/>
        <v>0</v>
      </c>
      <c r="EU296" s="131">
        <f t="shared" si="1614"/>
        <v>1</v>
      </c>
      <c r="EV296" s="20">
        <f t="shared" si="1604"/>
        <v>0</v>
      </c>
      <c r="EW296" s="132"/>
      <c r="EX296" s="20">
        <f t="shared" si="1605"/>
        <v>0</v>
      </c>
      <c r="EY296" s="133"/>
      <c r="EZ296" s="131">
        <f t="shared" si="1606"/>
        <v>1</v>
      </c>
      <c r="FA296" s="20">
        <f t="shared" si="1607"/>
        <v>0</v>
      </c>
      <c r="FB296" s="132"/>
      <c r="FC296" s="134">
        <f t="shared" si="1608"/>
        <v>0</v>
      </c>
      <c r="FD296" s="80">
        <f t="shared" si="1609"/>
        <v>0</v>
      </c>
      <c r="FE296" s="249" t="str">
        <f t="shared" si="1610"/>
        <v xml:space="preserve"> </v>
      </c>
      <c r="FO296" s="129" t="str">
        <f t="shared" si="1615"/>
        <v>C/VI</v>
      </c>
    </row>
    <row r="297" spans="2:171" ht="14.25" customHeight="1" x14ac:dyDescent="0.25">
      <c r="B297" s="130" t="s">
        <v>429</v>
      </c>
      <c r="C297" s="121"/>
      <c r="D297" s="258"/>
      <c r="E297" s="416" t="str">
        <f>'Pályáztatási szakasz'!E298:F298</f>
        <v>Költségelem megnevezés…</v>
      </c>
      <c r="F297" s="416"/>
      <c r="G297" s="250">
        <f>'Pályáztatási szakasz'!G298</f>
        <v>0</v>
      </c>
      <c r="H297" s="251">
        <f>'Pályáztatási szakasz'!AT298</f>
        <v>0</v>
      </c>
      <c r="I297" s="20">
        <f>'Pályáztatási szakasz'!AW298</f>
        <v>0</v>
      </c>
      <c r="J297" s="67">
        <f t="shared" si="1499"/>
        <v>0</v>
      </c>
      <c r="K297" s="131">
        <f>'Pályáztatási szakasz'!AY298</f>
        <v>1</v>
      </c>
      <c r="L297" s="20">
        <f t="shared" si="1521"/>
        <v>0</v>
      </c>
      <c r="M297" s="132"/>
      <c r="N297" s="20">
        <f t="shared" si="1522"/>
        <v>0</v>
      </c>
      <c r="O297" s="133"/>
      <c r="P297" s="131">
        <f>'Pályáztatási szakasz'!BD298</f>
        <v>1</v>
      </c>
      <c r="Q297" s="20">
        <f t="shared" si="1523"/>
        <v>0</v>
      </c>
      <c r="R297" s="132"/>
      <c r="S297" s="184">
        <f t="shared" si="1524"/>
        <v>0</v>
      </c>
      <c r="T297" s="40">
        <f>'Pályáztatási szakasz'!W298</f>
        <v>0</v>
      </c>
      <c r="U297" s="249" t="str">
        <f t="shared" si="1525"/>
        <v xml:space="preserve"> </v>
      </c>
      <c r="V297" s="135">
        <f t="shared" si="1500"/>
        <v>0</v>
      </c>
      <c r="W297" s="20">
        <f t="shared" si="1501"/>
        <v>0</v>
      </c>
      <c r="X297" s="21">
        <f t="shared" si="1526"/>
        <v>0</v>
      </c>
      <c r="Y297" s="131">
        <f t="shared" si="1502"/>
        <v>1</v>
      </c>
      <c r="Z297" s="20">
        <f t="shared" si="1527"/>
        <v>0</v>
      </c>
      <c r="AA297" s="132"/>
      <c r="AB297" s="20">
        <f t="shared" si="1528"/>
        <v>0</v>
      </c>
      <c r="AC297" s="133"/>
      <c r="AD297" s="131">
        <f t="shared" si="1529"/>
        <v>1</v>
      </c>
      <c r="AE297" s="20">
        <f t="shared" si="1530"/>
        <v>0</v>
      </c>
      <c r="AF297" s="132"/>
      <c r="AG297" s="134">
        <f t="shared" si="1531"/>
        <v>0</v>
      </c>
      <c r="AH297" s="80">
        <f t="shared" si="1532"/>
        <v>0</v>
      </c>
      <c r="AI297" s="249" t="str">
        <f t="shared" si="1533"/>
        <v xml:space="preserve"> </v>
      </c>
      <c r="AJ297" s="135">
        <f t="shared" si="1534"/>
        <v>0</v>
      </c>
      <c r="AK297" s="20">
        <f t="shared" si="1503"/>
        <v>0</v>
      </c>
      <c r="AL297" s="21">
        <f t="shared" si="1535"/>
        <v>0</v>
      </c>
      <c r="AM297" s="131">
        <f t="shared" si="1536"/>
        <v>1</v>
      </c>
      <c r="AN297" s="20">
        <f t="shared" si="1537"/>
        <v>0</v>
      </c>
      <c r="AO297" s="132"/>
      <c r="AP297" s="20">
        <f t="shared" si="1538"/>
        <v>0</v>
      </c>
      <c r="AQ297" s="133"/>
      <c r="AR297" s="131">
        <f t="shared" si="1539"/>
        <v>1</v>
      </c>
      <c r="AS297" s="20">
        <f t="shared" si="1540"/>
        <v>0</v>
      </c>
      <c r="AT297" s="132"/>
      <c r="AU297" s="134">
        <f t="shared" si="1541"/>
        <v>0</v>
      </c>
      <c r="AV297" s="80">
        <f t="shared" si="1542"/>
        <v>0</v>
      </c>
      <c r="AW297" s="249" t="str">
        <f t="shared" si="1543"/>
        <v xml:space="preserve"> </v>
      </c>
      <c r="AX297" s="135">
        <f t="shared" si="1544"/>
        <v>0</v>
      </c>
      <c r="AY297" s="20">
        <f t="shared" si="1504"/>
        <v>0</v>
      </c>
      <c r="AZ297" s="21">
        <f t="shared" si="1545"/>
        <v>0</v>
      </c>
      <c r="BA297" s="131">
        <f t="shared" si="1505"/>
        <v>1</v>
      </c>
      <c r="BB297" s="20">
        <f t="shared" si="1546"/>
        <v>0</v>
      </c>
      <c r="BC297" s="132"/>
      <c r="BD297" s="20">
        <f t="shared" si="1547"/>
        <v>0</v>
      </c>
      <c r="BE297" s="133"/>
      <c r="BF297" s="131">
        <f t="shared" si="1548"/>
        <v>1</v>
      </c>
      <c r="BG297" s="20">
        <f t="shared" si="1549"/>
        <v>0</v>
      </c>
      <c r="BH297" s="132"/>
      <c r="BI297" s="134">
        <f t="shared" si="1550"/>
        <v>0</v>
      </c>
      <c r="BJ297" s="80">
        <f t="shared" si="1551"/>
        <v>0</v>
      </c>
      <c r="BK297" s="249" t="str">
        <f t="shared" si="1552"/>
        <v xml:space="preserve"> </v>
      </c>
      <c r="BL297" s="135">
        <f t="shared" si="1553"/>
        <v>0</v>
      </c>
      <c r="BM297" s="20">
        <f t="shared" si="1506"/>
        <v>0</v>
      </c>
      <c r="BN297" s="21">
        <f t="shared" si="1554"/>
        <v>0</v>
      </c>
      <c r="BO297" s="131">
        <f t="shared" si="1507"/>
        <v>1</v>
      </c>
      <c r="BP297" s="20">
        <f t="shared" si="1555"/>
        <v>0</v>
      </c>
      <c r="BQ297" s="132"/>
      <c r="BR297" s="20">
        <f t="shared" si="1556"/>
        <v>0</v>
      </c>
      <c r="BS297" s="133"/>
      <c r="BT297" s="131">
        <f t="shared" si="1557"/>
        <v>1</v>
      </c>
      <c r="BU297" s="20">
        <f t="shared" si="1558"/>
        <v>0</v>
      </c>
      <c r="BV297" s="132"/>
      <c r="BW297" s="134">
        <f t="shared" si="1559"/>
        <v>0</v>
      </c>
      <c r="BX297" s="80">
        <f t="shared" si="1560"/>
        <v>0</v>
      </c>
      <c r="BY297" s="249" t="str">
        <f t="shared" si="1561"/>
        <v xml:space="preserve"> </v>
      </c>
      <c r="BZ297" s="135">
        <f t="shared" si="1562"/>
        <v>0</v>
      </c>
      <c r="CA297" s="20">
        <f t="shared" si="1508"/>
        <v>0</v>
      </c>
      <c r="CB297" s="21">
        <f t="shared" si="1563"/>
        <v>0</v>
      </c>
      <c r="CC297" s="131">
        <f t="shared" si="1509"/>
        <v>1</v>
      </c>
      <c r="CD297" s="20">
        <f t="shared" si="1564"/>
        <v>0</v>
      </c>
      <c r="CE297" s="132"/>
      <c r="CF297" s="20">
        <f t="shared" si="1565"/>
        <v>0</v>
      </c>
      <c r="CG297" s="133"/>
      <c r="CH297" s="131">
        <f t="shared" si="1566"/>
        <v>1</v>
      </c>
      <c r="CI297" s="20">
        <f t="shared" si="1567"/>
        <v>0</v>
      </c>
      <c r="CJ297" s="132"/>
      <c r="CK297" s="134">
        <f t="shared" si="1568"/>
        <v>0</v>
      </c>
      <c r="CL297" s="80">
        <f t="shared" si="1569"/>
        <v>0</v>
      </c>
      <c r="CM297" s="249" t="str">
        <f t="shared" si="1570"/>
        <v xml:space="preserve"> </v>
      </c>
      <c r="CN297" s="135">
        <f t="shared" si="1571"/>
        <v>0</v>
      </c>
      <c r="CO297" s="20">
        <f t="shared" si="1510"/>
        <v>0</v>
      </c>
      <c r="CP297" s="21">
        <f t="shared" si="1572"/>
        <v>0</v>
      </c>
      <c r="CQ297" s="131">
        <f t="shared" si="1511"/>
        <v>1</v>
      </c>
      <c r="CR297" s="20">
        <f t="shared" si="1573"/>
        <v>0</v>
      </c>
      <c r="CS297" s="132"/>
      <c r="CT297" s="20">
        <f t="shared" si="1574"/>
        <v>0</v>
      </c>
      <c r="CU297" s="133"/>
      <c r="CV297" s="131">
        <f t="shared" si="1575"/>
        <v>1</v>
      </c>
      <c r="CW297" s="20">
        <f t="shared" si="1576"/>
        <v>0</v>
      </c>
      <c r="CX297" s="132"/>
      <c r="CY297" s="134">
        <f t="shared" si="1577"/>
        <v>0</v>
      </c>
      <c r="CZ297" s="80">
        <f t="shared" si="1578"/>
        <v>0</v>
      </c>
      <c r="DA297" s="249" t="str">
        <f t="shared" si="1579"/>
        <v xml:space="preserve"> </v>
      </c>
      <c r="DB297" s="135">
        <f t="shared" si="1611"/>
        <v>0</v>
      </c>
      <c r="DC297" s="20">
        <f t="shared" si="1512"/>
        <v>0</v>
      </c>
      <c r="DD297" s="21">
        <f t="shared" si="1580"/>
        <v>0</v>
      </c>
      <c r="DE297" s="131">
        <f t="shared" si="1513"/>
        <v>1</v>
      </c>
      <c r="DF297" s="20">
        <f t="shared" si="1581"/>
        <v>0</v>
      </c>
      <c r="DG297" s="132"/>
      <c r="DH297" s="20">
        <f t="shared" si="1582"/>
        <v>0</v>
      </c>
      <c r="DI297" s="133"/>
      <c r="DJ297" s="131">
        <f t="shared" si="1583"/>
        <v>1</v>
      </c>
      <c r="DK297" s="20">
        <f t="shared" si="1584"/>
        <v>0</v>
      </c>
      <c r="DL297" s="132"/>
      <c r="DM297" s="134">
        <f t="shared" si="1585"/>
        <v>0</v>
      </c>
      <c r="DN297" s="80">
        <f t="shared" si="1586"/>
        <v>0</v>
      </c>
      <c r="DO297" s="249" t="str">
        <f t="shared" si="1587"/>
        <v xml:space="preserve"> </v>
      </c>
      <c r="DP297" s="135">
        <f t="shared" si="1514"/>
        <v>0</v>
      </c>
      <c r="DQ297" s="20">
        <f t="shared" si="1515"/>
        <v>0</v>
      </c>
      <c r="DR297" s="21">
        <f t="shared" si="1516"/>
        <v>0</v>
      </c>
      <c r="DS297" s="131">
        <f t="shared" si="1517"/>
        <v>1</v>
      </c>
      <c r="DT297" s="20">
        <f t="shared" si="1588"/>
        <v>0</v>
      </c>
      <c r="DU297" s="132"/>
      <c r="DV297" s="20">
        <f t="shared" si="1589"/>
        <v>0</v>
      </c>
      <c r="DW297" s="133"/>
      <c r="DX297" s="131">
        <f t="shared" si="1590"/>
        <v>1</v>
      </c>
      <c r="DY297" s="20">
        <f t="shared" si="1591"/>
        <v>0</v>
      </c>
      <c r="DZ297" s="132"/>
      <c r="EA297" s="134">
        <f t="shared" si="1592"/>
        <v>0</v>
      </c>
      <c r="EB297" s="80">
        <f t="shared" si="1593"/>
        <v>0</v>
      </c>
      <c r="EC297" s="249" t="str">
        <f t="shared" si="1594"/>
        <v xml:space="preserve"> </v>
      </c>
      <c r="ED297" s="135">
        <f t="shared" si="1612"/>
        <v>0</v>
      </c>
      <c r="EE297" s="20">
        <f t="shared" si="1518"/>
        <v>0</v>
      </c>
      <c r="EF297" s="21">
        <f t="shared" si="1595"/>
        <v>0</v>
      </c>
      <c r="EG297" s="131">
        <f t="shared" si="1519"/>
        <v>1</v>
      </c>
      <c r="EH297" s="20">
        <f t="shared" si="1596"/>
        <v>0</v>
      </c>
      <c r="EI297" s="132"/>
      <c r="EJ297" s="20">
        <f t="shared" si="1597"/>
        <v>0</v>
      </c>
      <c r="EK297" s="133"/>
      <c r="EL297" s="131">
        <f t="shared" si="1598"/>
        <v>1</v>
      </c>
      <c r="EM297" s="20">
        <f t="shared" si="1599"/>
        <v>0</v>
      </c>
      <c r="EN297" s="132"/>
      <c r="EO297" s="134">
        <f t="shared" si="1600"/>
        <v>0</v>
      </c>
      <c r="EP297" s="80">
        <f t="shared" si="1601"/>
        <v>0</v>
      </c>
      <c r="EQ297" s="249" t="str">
        <f t="shared" si="1602"/>
        <v xml:space="preserve"> </v>
      </c>
      <c r="ER297" s="135">
        <f t="shared" si="1613"/>
        <v>0</v>
      </c>
      <c r="ES297" s="20">
        <f t="shared" si="1520"/>
        <v>0</v>
      </c>
      <c r="ET297" s="21">
        <f t="shared" si="1603"/>
        <v>0</v>
      </c>
      <c r="EU297" s="131">
        <f t="shared" si="1614"/>
        <v>1</v>
      </c>
      <c r="EV297" s="20">
        <f t="shared" si="1604"/>
        <v>0</v>
      </c>
      <c r="EW297" s="132"/>
      <c r="EX297" s="20">
        <f t="shared" si="1605"/>
        <v>0</v>
      </c>
      <c r="EY297" s="133"/>
      <c r="EZ297" s="131">
        <f t="shared" si="1606"/>
        <v>1</v>
      </c>
      <c r="FA297" s="20">
        <f t="shared" si="1607"/>
        <v>0</v>
      </c>
      <c r="FB297" s="132"/>
      <c r="FC297" s="134">
        <f t="shared" si="1608"/>
        <v>0</v>
      </c>
      <c r="FD297" s="80">
        <f t="shared" si="1609"/>
        <v>0</v>
      </c>
      <c r="FE297" s="249" t="str">
        <f t="shared" si="1610"/>
        <v xml:space="preserve"> </v>
      </c>
      <c r="FO297" s="129" t="str">
        <f t="shared" si="1615"/>
        <v>C/VI</v>
      </c>
    </row>
    <row r="298" spans="2:171" ht="14.25" customHeight="1" x14ac:dyDescent="0.25">
      <c r="B298" s="130" t="s">
        <v>430</v>
      </c>
      <c r="C298" s="121"/>
      <c r="D298" s="258"/>
      <c r="E298" s="416" t="str">
        <f>'Pályáztatási szakasz'!E299:F299</f>
        <v>Költségelem megnevezés…</v>
      </c>
      <c r="F298" s="416"/>
      <c r="G298" s="250">
        <f>'Pályáztatási szakasz'!G299</f>
        <v>0</v>
      </c>
      <c r="H298" s="251">
        <f>'Pályáztatási szakasz'!AT299</f>
        <v>0</v>
      </c>
      <c r="I298" s="20">
        <f>'Pályáztatási szakasz'!AW299</f>
        <v>0</v>
      </c>
      <c r="J298" s="67">
        <f t="shared" si="1499"/>
        <v>0</v>
      </c>
      <c r="K298" s="131">
        <f>'Pályáztatási szakasz'!AY299</f>
        <v>1</v>
      </c>
      <c r="L298" s="20">
        <f t="shared" si="1521"/>
        <v>0</v>
      </c>
      <c r="M298" s="132"/>
      <c r="N298" s="20">
        <f t="shared" si="1522"/>
        <v>0</v>
      </c>
      <c r="O298" s="133"/>
      <c r="P298" s="131">
        <f>'Pályáztatási szakasz'!BD299</f>
        <v>1</v>
      </c>
      <c r="Q298" s="20">
        <f t="shared" si="1523"/>
        <v>0</v>
      </c>
      <c r="R298" s="132"/>
      <c r="S298" s="184">
        <f t="shared" si="1524"/>
        <v>0</v>
      </c>
      <c r="T298" s="40">
        <f>'Pályáztatási szakasz'!W299</f>
        <v>0</v>
      </c>
      <c r="U298" s="249" t="str">
        <f t="shared" si="1525"/>
        <v xml:space="preserve"> </v>
      </c>
      <c r="V298" s="135">
        <f t="shared" si="1500"/>
        <v>0</v>
      </c>
      <c r="W298" s="20">
        <f t="shared" si="1501"/>
        <v>0</v>
      </c>
      <c r="X298" s="21">
        <f t="shared" si="1526"/>
        <v>0</v>
      </c>
      <c r="Y298" s="131">
        <f t="shared" si="1502"/>
        <v>1</v>
      </c>
      <c r="Z298" s="20">
        <f t="shared" si="1527"/>
        <v>0</v>
      </c>
      <c r="AA298" s="132"/>
      <c r="AB298" s="20">
        <f t="shared" si="1528"/>
        <v>0</v>
      </c>
      <c r="AC298" s="133"/>
      <c r="AD298" s="131">
        <f t="shared" si="1529"/>
        <v>1</v>
      </c>
      <c r="AE298" s="20">
        <f t="shared" si="1530"/>
        <v>0</v>
      </c>
      <c r="AF298" s="132"/>
      <c r="AG298" s="134">
        <f t="shared" si="1531"/>
        <v>0</v>
      </c>
      <c r="AH298" s="80">
        <f t="shared" si="1532"/>
        <v>0</v>
      </c>
      <c r="AI298" s="249" t="str">
        <f t="shared" si="1533"/>
        <v xml:space="preserve"> </v>
      </c>
      <c r="AJ298" s="135">
        <f t="shared" si="1534"/>
        <v>0</v>
      </c>
      <c r="AK298" s="20">
        <f t="shared" si="1503"/>
        <v>0</v>
      </c>
      <c r="AL298" s="21">
        <f t="shared" si="1535"/>
        <v>0</v>
      </c>
      <c r="AM298" s="131">
        <f t="shared" si="1536"/>
        <v>1</v>
      </c>
      <c r="AN298" s="20">
        <f t="shared" si="1537"/>
        <v>0</v>
      </c>
      <c r="AO298" s="132"/>
      <c r="AP298" s="20">
        <f t="shared" si="1538"/>
        <v>0</v>
      </c>
      <c r="AQ298" s="133"/>
      <c r="AR298" s="131">
        <f t="shared" si="1539"/>
        <v>1</v>
      </c>
      <c r="AS298" s="20">
        <f t="shared" si="1540"/>
        <v>0</v>
      </c>
      <c r="AT298" s="132"/>
      <c r="AU298" s="134">
        <f t="shared" si="1541"/>
        <v>0</v>
      </c>
      <c r="AV298" s="80">
        <f t="shared" si="1542"/>
        <v>0</v>
      </c>
      <c r="AW298" s="249" t="str">
        <f t="shared" si="1543"/>
        <v xml:space="preserve"> </v>
      </c>
      <c r="AX298" s="135">
        <f t="shared" si="1544"/>
        <v>0</v>
      </c>
      <c r="AY298" s="20">
        <f t="shared" si="1504"/>
        <v>0</v>
      </c>
      <c r="AZ298" s="21">
        <f t="shared" si="1545"/>
        <v>0</v>
      </c>
      <c r="BA298" s="131">
        <f t="shared" si="1505"/>
        <v>1</v>
      </c>
      <c r="BB298" s="20">
        <f t="shared" si="1546"/>
        <v>0</v>
      </c>
      <c r="BC298" s="132"/>
      <c r="BD298" s="20">
        <f t="shared" si="1547"/>
        <v>0</v>
      </c>
      <c r="BE298" s="133"/>
      <c r="BF298" s="131">
        <f t="shared" si="1548"/>
        <v>1</v>
      </c>
      <c r="BG298" s="20">
        <f t="shared" si="1549"/>
        <v>0</v>
      </c>
      <c r="BH298" s="132"/>
      <c r="BI298" s="134">
        <f t="shared" si="1550"/>
        <v>0</v>
      </c>
      <c r="BJ298" s="80">
        <f t="shared" si="1551"/>
        <v>0</v>
      </c>
      <c r="BK298" s="249" t="str">
        <f t="shared" si="1552"/>
        <v xml:space="preserve"> </v>
      </c>
      <c r="BL298" s="135">
        <f t="shared" si="1553"/>
        <v>0</v>
      </c>
      <c r="BM298" s="20">
        <f t="shared" si="1506"/>
        <v>0</v>
      </c>
      <c r="BN298" s="21">
        <f t="shared" si="1554"/>
        <v>0</v>
      </c>
      <c r="BO298" s="131">
        <f t="shared" si="1507"/>
        <v>1</v>
      </c>
      <c r="BP298" s="20">
        <f t="shared" si="1555"/>
        <v>0</v>
      </c>
      <c r="BQ298" s="132"/>
      <c r="BR298" s="20">
        <f t="shared" si="1556"/>
        <v>0</v>
      </c>
      <c r="BS298" s="133"/>
      <c r="BT298" s="131">
        <f t="shared" si="1557"/>
        <v>1</v>
      </c>
      <c r="BU298" s="20">
        <f t="shared" si="1558"/>
        <v>0</v>
      </c>
      <c r="BV298" s="132"/>
      <c r="BW298" s="134">
        <f t="shared" si="1559"/>
        <v>0</v>
      </c>
      <c r="BX298" s="80">
        <f t="shared" si="1560"/>
        <v>0</v>
      </c>
      <c r="BY298" s="249" t="str">
        <f t="shared" si="1561"/>
        <v xml:space="preserve"> </v>
      </c>
      <c r="BZ298" s="135">
        <f t="shared" si="1562"/>
        <v>0</v>
      </c>
      <c r="CA298" s="20">
        <f t="shared" si="1508"/>
        <v>0</v>
      </c>
      <c r="CB298" s="21">
        <f t="shared" si="1563"/>
        <v>0</v>
      </c>
      <c r="CC298" s="131">
        <f t="shared" si="1509"/>
        <v>1</v>
      </c>
      <c r="CD298" s="20">
        <f t="shared" si="1564"/>
        <v>0</v>
      </c>
      <c r="CE298" s="132"/>
      <c r="CF298" s="20">
        <f t="shared" si="1565"/>
        <v>0</v>
      </c>
      <c r="CG298" s="133"/>
      <c r="CH298" s="131">
        <f t="shared" si="1566"/>
        <v>1</v>
      </c>
      <c r="CI298" s="20">
        <f t="shared" si="1567"/>
        <v>0</v>
      </c>
      <c r="CJ298" s="132"/>
      <c r="CK298" s="134">
        <f t="shared" si="1568"/>
        <v>0</v>
      </c>
      <c r="CL298" s="80">
        <f t="shared" si="1569"/>
        <v>0</v>
      </c>
      <c r="CM298" s="249" t="str">
        <f t="shared" si="1570"/>
        <v xml:space="preserve"> </v>
      </c>
      <c r="CN298" s="135">
        <f t="shared" si="1571"/>
        <v>0</v>
      </c>
      <c r="CO298" s="20">
        <f t="shared" si="1510"/>
        <v>0</v>
      </c>
      <c r="CP298" s="21">
        <f t="shared" si="1572"/>
        <v>0</v>
      </c>
      <c r="CQ298" s="131">
        <f t="shared" si="1511"/>
        <v>1</v>
      </c>
      <c r="CR298" s="20">
        <f t="shared" si="1573"/>
        <v>0</v>
      </c>
      <c r="CS298" s="132"/>
      <c r="CT298" s="20">
        <f t="shared" si="1574"/>
        <v>0</v>
      </c>
      <c r="CU298" s="133"/>
      <c r="CV298" s="131">
        <f t="shared" si="1575"/>
        <v>1</v>
      </c>
      <c r="CW298" s="20">
        <f t="shared" si="1576"/>
        <v>0</v>
      </c>
      <c r="CX298" s="132"/>
      <c r="CY298" s="134">
        <f t="shared" si="1577"/>
        <v>0</v>
      </c>
      <c r="CZ298" s="80">
        <f t="shared" si="1578"/>
        <v>0</v>
      </c>
      <c r="DA298" s="249" t="str">
        <f t="shared" si="1579"/>
        <v xml:space="preserve"> </v>
      </c>
      <c r="DB298" s="135">
        <f t="shared" si="1611"/>
        <v>0</v>
      </c>
      <c r="DC298" s="20">
        <f t="shared" si="1512"/>
        <v>0</v>
      </c>
      <c r="DD298" s="21">
        <f t="shared" si="1580"/>
        <v>0</v>
      </c>
      <c r="DE298" s="131">
        <f t="shared" si="1513"/>
        <v>1</v>
      </c>
      <c r="DF298" s="20">
        <f t="shared" si="1581"/>
        <v>0</v>
      </c>
      <c r="DG298" s="132"/>
      <c r="DH298" s="20">
        <f t="shared" si="1582"/>
        <v>0</v>
      </c>
      <c r="DI298" s="133"/>
      <c r="DJ298" s="131">
        <f t="shared" si="1583"/>
        <v>1</v>
      </c>
      <c r="DK298" s="20">
        <f t="shared" si="1584"/>
        <v>0</v>
      </c>
      <c r="DL298" s="132"/>
      <c r="DM298" s="134">
        <f t="shared" si="1585"/>
        <v>0</v>
      </c>
      <c r="DN298" s="80">
        <f t="shared" si="1586"/>
        <v>0</v>
      </c>
      <c r="DO298" s="249" t="str">
        <f t="shared" si="1587"/>
        <v xml:space="preserve"> </v>
      </c>
      <c r="DP298" s="135">
        <f t="shared" si="1514"/>
        <v>0</v>
      </c>
      <c r="DQ298" s="20">
        <f t="shared" si="1515"/>
        <v>0</v>
      </c>
      <c r="DR298" s="21">
        <f t="shared" si="1516"/>
        <v>0</v>
      </c>
      <c r="DS298" s="131">
        <f t="shared" si="1517"/>
        <v>1</v>
      </c>
      <c r="DT298" s="20">
        <f t="shared" si="1588"/>
        <v>0</v>
      </c>
      <c r="DU298" s="132"/>
      <c r="DV298" s="20">
        <f t="shared" si="1589"/>
        <v>0</v>
      </c>
      <c r="DW298" s="133"/>
      <c r="DX298" s="131">
        <f t="shared" si="1590"/>
        <v>1</v>
      </c>
      <c r="DY298" s="20">
        <f t="shared" si="1591"/>
        <v>0</v>
      </c>
      <c r="DZ298" s="132"/>
      <c r="EA298" s="134">
        <f t="shared" si="1592"/>
        <v>0</v>
      </c>
      <c r="EB298" s="80">
        <f t="shared" si="1593"/>
        <v>0</v>
      </c>
      <c r="EC298" s="249" t="str">
        <f t="shared" si="1594"/>
        <v xml:space="preserve"> </v>
      </c>
      <c r="ED298" s="135">
        <f t="shared" si="1612"/>
        <v>0</v>
      </c>
      <c r="EE298" s="20">
        <f t="shared" si="1518"/>
        <v>0</v>
      </c>
      <c r="EF298" s="21">
        <f t="shared" si="1595"/>
        <v>0</v>
      </c>
      <c r="EG298" s="131">
        <f t="shared" si="1519"/>
        <v>1</v>
      </c>
      <c r="EH298" s="20">
        <f t="shared" si="1596"/>
        <v>0</v>
      </c>
      <c r="EI298" s="132"/>
      <c r="EJ298" s="20">
        <f t="shared" si="1597"/>
        <v>0</v>
      </c>
      <c r="EK298" s="133"/>
      <c r="EL298" s="131">
        <f t="shared" si="1598"/>
        <v>1</v>
      </c>
      <c r="EM298" s="20">
        <f t="shared" si="1599"/>
        <v>0</v>
      </c>
      <c r="EN298" s="132"/>
      <c r="EO298" s="134">
        <f t="shared" si="1600"/>
        <v>0</v>
      </c>
      <c r="EP298" s="80">
        <f t="shared" si="1601"/>
        <v>0</v>
      </c>
      <c r="EQ298" s="249" t="str">
        <f t="shared" si="1602"/>
        <v xml:space="preserve"> </v>
      </c>
      <c r="ER298" s="135">
        <f t="shared" si="1613"/>
        <v>0</v>
      </c>
      <c r="ES298" s="20">
        <f t="shared" si="1520"/>
        <v>0</v>
      </c>
      <c r="ET298" s="21">
        <f t="shared" si="1603"/>
        <v>0</v>
      </c>
      <c r="EU298" s="131">
        <f t="shared" si="1614"/>
        <v>1</v>
      </c>
      <c r="EV298" s="20">
        <f t="shared" si="1604"/>
        <v>0</v>
      </c>
      <c r="EW298" s="132"/>
      <c r="EX298" s="20">
        <f t="shared" si="1605"/>
        <v>0</v>
      </c>
      <c r="EY298" s="133"/>
      <c r="EZ298" s="131">
        <f t="shared" si="1606"/>
        <v>1</v>
      </c>
      <c r="FA298" s="20">
        <f t="shared" si="1607"/>
        <v>0</v>
      </c>
      <c r="FB298" s="132"/>
      <c r="FC298" s="134">
        <f t="shared" si="1608"/>
        <v>0</v>
      </c>
      <c r="FD298" s="80">
        <f t="shared" si="1609"/>
        <v>0</v>
      </c>
      <c r="FE298" s="249" t="str">
        <f t="shared" si="1610"/>
        <v xml:space="preserve"> </v>
      </c>
      <c r="FO298" s="129" t="str">
        <f t="shared" si="1615"/>
        <v>C/VI</v>
      </c>
    </row>
    <row r="299" spans="2:171" ht="14.25" customHeight="1" x14ac:dyDescent="0.25">
      <c r="B299" s="130" t="s">
        <v>431</v>
      </c>
      <c r="C299" s="121"/>
      <c r="D299" s="258"/>
      <c r="E299" s="416" t="str">
        <f>'Pályáztatási szakasz'!E300:F300</f>
        <v>Költségelem megnevezés…</v>
      </c>
      <c r="F299" s="416"/>
      <c r="G299" s="250">
        <f>'Pályáztatási szakasz'!G300</f>
        <v>0</v>
      </c>
      <c r="H299" s="251">
        <f>'Pályáztatási szakasz'!AT300</f>
        <v>0</v>
      </c>
      <c r="I299" s="20">
        <f>'Pályáztatási szakasz'!AW300</f>
        <v>0</v>
      </c>
      <c r="J299" s="67">
        <f t="shared" si="1499"/>
        <v>0</v>
      </c>
      <c r="K299" s="131">
        <f>'Pályáztatási szakasz'!AY300</f>
        <v>1</v>
      </c>
      <c r="L299" s="20">
        <f t="shared" si="1521"/>
        <v>0</v>
      </c>
      <c r="M299" s="132"/>
      <c r="N299" s="20">
        <f t="shared" si="1522"/>
        <v>0</v>
      </c>
      <c r="O299" s="133"/>
      <c r="P299" s="131">
        <f>'Pályáztatási szakasz'!BD300</f>
        <v>1</v>
      </c>
      <c r="Q299" s="20">
        <f t="shared" si="1523"/>
        <v>0</v>
      </c>
      <c r="R299" s="132"/>
      <c r="S299" s="184">
        <f t="shared" si="1524"/>
        <v>0</v>
      </c>
      <c r="T299" s="40">
        <f>'Pályáztatási szakasz'!W300</f>
        <v>0</v>
      </c>
      <c r="U299" s="249" t="str">
        <f t="shared" si="1525"/>
        <v xml:space="preserve"> </v>
      </c>
      <c r="V299" s="135">
        <f t="shared" si="1500"/>
        <v>0</v>
      </c>
      <c r="W299" s="20">
        <f t="shared" si="1501"/>
        <v>0</v>
      </c>
      <c r="X299" s="21">
        <f t="shared" si="1526"/>
        <v>0</v>
      </c>
      <c r="Y299" s="131">
        <f t="shared" si="1502"/>
        <v>1</v>
      </c>
      <c r="Z299" s="20">
        <f t="shared" si="1527"/>
        <v>0</v>
      </c>
      <c r="AA299" s="132"/>
      <c r="AB299" s="20">
        <f t="shared" si="1528"/>
        <v>0</v>
      </c>
      <c r="AC299" s="133"/>
      <c r="AD299" s="131">
        <f t="shared" si="1529"/>
        <v>1</v>
      </c>
      <c r="AE299" s="20">
        <f t="shared" si="1530"/>
        <v>0</v>
      </c>
      <c r="AF299" s="132"/>
      <c r="AG299" s="134">
        <f t="shared" si="1531"/>
        <v>0</v>
      </c>
      <c r="AH299" s="80">
        <f t="shared" si="1532"/>
        <v>0</v>
      </c>
      <c r="AI299" s="249" t="str">
        <f t="shared" si="1533"/>
        <v xml:space="preserve"> </v>
      </c>
      <c r="AJ299" s="135">
        <f t="shared" si="1534"/>
        <v>0</v>
      </c>
      <c r="AK299" s="20">
        <f t="shared" si="1503"/>
        <v>0</v>
      </c>
      <c r="AL299" s="21">
        <f t="shared" si="1535"/>
        <v>0</v>
      </c>
      <c r="AM299" s="131">
        <f t="shared" si="1536"/>
        <v>1</v>
      </c>
      <c r="AN299" s="20">
        <f t="shared" si="1537"/>
        <v>0</v>
      </c>
      <c r="AO299" s="132"/>
      <c r="AP299" s="20">
        <f t="shared" si="1538"/>
        <v>0</v>
      </c>
      <c r="AQ299" s="133"/>
      <c r="AR299" s="131">
        <f t="shared" si="1539"/>
        <v>1</v>
      </c>
      <c r="AS299" s="20">
        <f t="shared" si="1540"/>
        <v>0</v>
      </c>
      <c r="AT299" s="132"/>
      <c r="AU299" s="134">
        <f t="shared" si="1541"/>
        <v>0</v>
      </c>
      <c r="AV299" s="80">
        <f t="shared" si="1542"/>
        <v>0</v>
      </c>
      <c r="AW299" s="249" t="str">
        <f t="shared" si="1543"/>
        <v xml:space="preserve"> </v>
      </c>
      <c r="AX299" s="135">
        <f t="shared" si="1544"/>
        <v>0</v>
      </c>
      <c r="AY299" s="20">
        <f t="shared" si="1504"/>
        <v>0</v>
      </c>
      <c r="AZ299" s="21">
        <f t="shared" si="1545"/>
        <v>0</v>
      </c>
      <c r="BA299" s="131">
        <f t="shared" si="1505"/>
        <v>1</v>
      </c>
      <c r="BB299" s="20">
        <f t="shared" si="1546"/>
        <v>0</v>
      </c>
      <c r="BC299" s="132"/>
      <c r="BD299" s="20">
        <f t="shared" si="1547"/>
        <v>0</v>
      </c>
      <c r="BE299" s="133"/>
      <c r="BF299" s="131">
        <f t="shared" si="1548"/>
        <v>1</v>
      </c>
      <c r="BG299" s="20">
        <f t="shared" si="1549"/>
        <v>0</v>
      </c>
      <c r="BH299" s="132"/>
      <c r="BI299" s="134">
        <f t="shared" si="1550"/>
        <v>0</v>
      </c>
      <c r="BJ299" s="80">
        <f t="shared" si="1551"/>
        <v>0</v>
      </c>
      <c r="BK299" s="249" t="str">
        <f t="shared" si="1552"/>
        <v xml:space="preserve"> </v>
      </c>
      <c r="BL299" s="135">
        <f t="shared" si="1553"/>
        <v>0</v>
      </c>
      <c r="BM299" s="20">
        <f t="shared" si="1506"/>
        <v>0</v>
      </c>
      <c r="BN299" s="21">
        <f t="shared" si="1554"/>
        <v>0</v>
      </c>
      <c r="BO299" s="131">
        <f t="shared" si="1507"/>
        <v>1</v>
      </c>
      <c r="BP299" s="20">
        <f t="shared" si="1555"/>
        <v>0</v>
      </c>
      <c r="BQ299" s="132"/>
      <c r="BR299" s="20">
        <f t="shared" si="1556"/>
        <v>0</v>
      </c>
      <c r="BS299" s="133"/>
      <c r="BT299" s="131">
        <f t="shared" si="1557"/>
        <v>1</v>
      </c>
      <c r="BU299" s="20">
        <f t="shared" si="1558"/>
        <v>0</v>
      </c>
      <c r="BV299" s="132"/>
      <c r="BW299" s="134">
        <f t="shared" si="1559"/>
        <v>0</v>
      </c>
      <c r="BX299" s="80">
        <f t="shared" si="1560"/>
        <v>0</v>
      </c>
      <c r="BY299" s="249" t="str">
        <f t="shared" si="1561"/>
        <v xml:space="preserve"> </v>
      </c>
      <c r="BZ299" s="135">
        <f t="shared" si="1562"/>
        <v>0</v>
      </c>
      <c r="CA299" s="20">
        <f t="shared" si="1508"/>
        <v>0</v>
      </c>
      <c r="CB299" s="21">
        <f t="shared" si="1563"/>
        <v>0</v>
      </c>
      <c r="CC299" s="131">
        <f t="shared" si="1509"/>
        <v>1</v>
      </c>
      <c r="CD299" s="20">
        <f t="shared" si="1564"/>
        <v>0</v>
      </c>
      <c r="CE299" s="132"/>
      <c r="CF299" s="20">
        <f t="shared" si="1565"/>
        <v>0</v>
      </c>
      <c r="CG299" s="133"/>
      <c r="CH299" s="131">
        <f t="shared" si="1566"/>
        <v>1</v>
      </c>
      <c r="CI299" s="20">
        <f t="shared" si="1567"/>
        <v>0</v>
      </c>
      <c r="CJ299" s="132"/>
      <c r="CK299" s="134">
        <f t="shared" si="1568"/>
        <v>0</v>
      </c>
      <c r="CL299" s="80">
        <f t="shared" si="1569"/>
        <v>0</v>
      </c>
      <c r="CM299" s="249" t="str">
        <f t="shared" si="1570"/>
        <v xml:space="preserve"> </v>
      </c>
      <c r="CN299" s="135">
        <f t="shared" si="1571"/>
        <v>0</v>
      </c>
      <c r="CO299" s="20">
        <f t="shared" si="1510"/>
        <v>0</v>
      </c>
      <c r="CP299" s="21">
        <f t="shared" si="1572"/>
        <v>0</v>
      </c>
      <c r="CQ299" s="131">
        <f t="shared" si="1511"/>
        <v>1</v>
      </c>
      <c r="CR299" s="20">
        <f t="shared" si="1573"/>
        <v>0</v>
      </c>
      <c r="CS299" s="132"/>
      <c r="CT299" s="20">
        <f t="shared" si="1574"/>
        <v>0</v>
      </c>
      <c r="CU299" s="133"/>
      <c r="CV299" s="131">
        <f t="shared" si="1575"/>
        <v>1</v>
      </c>
      <c r="CW299" s="20">
        <f t="shared" si="1576"/>
        <v>0</v>
      </c>
      <c r="CX299" s="132"/>
      <c r="CY299" s="134">
        <f t="shared" si="1577"/>
        <v>0</v>
      </c>
      <c r="CZ299" s="80">
        <f t="shared" si="1578"/>
        <v>0</v>
      </c>
      <c r="DA299" s="249" t="str">
        <f t="shared" si="1579"/>
        <v xml:space="preserve"> </v>
      </c>
      <c r="DB299" s="135">
        <f t="shared" si="1611"/>
        <v>0</v>
      </c>
      <c r="DC299" s="20">
        <f t="shared" si="1512"/>
        <v>0</v>
      </c>
      <c r="DD299" s="21">
        <f t="shared" si="1580"/>
        <v>0</v>
      </c>
      <c r="DE299" s="131">
        <f t="shared" si="1513"/>
        <v>1</v>
      </c>
      <c r="DF299" s="20">
        <f t="shared" si="1581"/>
        <v>0</v>
      </c>
      <c r="DG299" s="132"/>
      <c r="DH299" s="20">
        <f t="shared" si="1582"/>
        <v>0</v>
      </c>
      <c r="DI299" s="133"/>
      <c r="DJ299" s="131">
        <f t="shared" si="1583"/>
        <v>1</v>
      </c>
      <c r="DK299" s="20">
        <f t="shared" si="1584"/>
        <v>0</v>
      </c>
      <c r="DL299" s="132"/>
      <c r="DM299" s="134">
        <f t="shared" si="1585"/>
        <v>0</v>
      </c>
      <c r="DN299" s="80">
        <f t="shared" si="1586"/>
        <v>0</v>
      </c>
      <c r="DO299" s="249" t="str">
        <f t="shared" si="1587"/>
        <v xml:space="preserve"> </v>
      </c>
      <c r="DP299" s="135">
        <f t="shared" si="1514"/>
        <v>0</v>
      </c>
      <c r="DQ299" s="20">
        <f t="shared" si="1515"/>
        <v>0</v>
      </c>
      <c r="DR299" s="21">
        <f t="shared" si="1516"/>
        <v>0</v>
      </c>
      <c r="DS299" s="131">
        <f t="shared" si="1517"/>
        <v>1</v>
      </c>
      <c r="DT299" s="20">
        <f t="shared" si="1588"/>
        <v>0</v>
      </c>
      <c r="DU299" s="132"/>
      <c r="DV299" s="20">
        <f t="shared" si="1589"/>
        <v>0</v>
      </c>
      <c r="DW299" s="133"/>
      <c r="DX299" s="131">
        <f t="shared" si="1590"/>
        <v>1</v>
      </c>
      <c r="DY299" s="20">
        <f t="shared" si="1591"/>
        <v>0</v>
      </c>
      <c r="DZ299" s="132"/>
      <c r="EA299" s="134">
        <f t="shared" si="1592"/>
        <v>0</v>
      </c>
      <c r="EB299" s="80">
        <f t="shared" si="1593"/>
        <v>0</v>
      </c>
      <c r="EC299" s="249" t="str">
        <f t="shared" si="1594"/>
        <v xml:space="preserve"> </v>
      </c>
      <c r="ED299" s="135">
        <f t="shared" si="1612"/>
        <v>0</v>
      </c>
      <c r="EE299" s="20">
        <f t="shared" si="1518"/>
        <v>0</v>
      </c>
      <c r="EF299" s="21">
        <f t="shared" si="1595"/>
        <v>0</v>
      </c>
      <c r="EG299" s="131">
        <f t="shared" si="1519"/>
        <v>1</v>
      </c>
      <c r="EH299" s="20">
        <f t="shared" si="1596"/>
        <v>0</v>
      </c>
      <c r="EI299" s="132"/>
      <c r="EJ299" s="20">
        <f t="shared" si="1597"/>
        <v>0</v>
      </c>
      <c r="EK299" s="133"/>
      <c r="EL299" s="131">
        <f t="shared" si="1598"/>
        <v>1</v>
      </c>
      <c r="EM299" s="20">
        <f t="shared" si="1599"/>
        <v>0</v>
      </c>
      <c r="EN299" s="132"/>
      <c r="EO299" s="134">
        <f t="shared" si="1600"/>
        <v>0</v>
      </c>
      <c r="EP299" s="80">
        <f t="shared" si="1601"/>
        <v>0</v>
      </c>
      <c r="EQ299" s="249" t="str">
        <f t="shared" si="1602"/>
        <v xml:space="preserve"> </v>
      </c>
      <c r="ER299" s="135">
        <f t="shared" si="1613"/>
        <v>0</v>
      </c>
      <c r="ES299" s="20">
        <f t="shared" si="1520"/>
        <v>0</v>
      </c>
      <c r="ET299" s="21">
        <f t="shared" si="1603"/>
        <v>0</v>
      </c>
      <c r="EU299" s="131">
        <f t="shared" si="1614"/>
        <v>1</v>
      </c>
      <c r="EV299" s="20">
        <f t="shared" si="1604"/>
        <v>0</v>
      </c>
      <c r="EW299" s="132"/>
      <c r="EX299" s="20">
        <f t="shared" si="1605"/>
        <v>0</v>
      </c>
      <c r="EY299" s="133"/>
      <c r="EZ299" s="131">
        <f t="shared" si="1606"/>
        <v>1</v>
      </c>
      <c r="FA299" s="20">
        <f t="shared" si="1607"/>
        <v>0</v>
      </c>
      <c r="FB299" s="132"/>
      <c r="FC299" s="134">
        <f t="shared" si="1608"/>
        <v>0</v>
      </c>
      <c r="FD299" s="80">
        <f t="shared" si="1609"/>
        <v>0</v>
      </c>
      <c r="FE299" s="249" t="str">
        <f t="shared" si="1610"/>
        <v xml:space="preserve"> </v>
      </c>
      <c r="FO299" s="129" t="str">
        <f t="shared" si="1615"/>
        <v>C/VI</v>
      </c>
    </row>
    <row r="300" spans="2:171" ht="14.25" customHeight="1" x14ac:dyDescent="0.25">
      <c r="B300" s="130" t="s">
        <v>432</v>
      </c>
      <c r="C300" s="121"/>
      <c r="D300" s="258"/>
      <c r="E300" s="416" t="str">
        <f>'Pályáztatási szakasz'!E301:F301</f>
        <v>Költségelem megnevezés…</v>
      </c>
      <c r="F300" s="416"/>
      <c r="G300" s="250">
        <f>'Pályáztatási szakasz'!G301</f>
        <v>0</v>
      </c>
      <c r="H300" s="251">
        <f>'Pályáztatási szakasz'!AT301</f>
        <v>0</v>
      </c>
      <c r="I300" s="20">
        <f>'Pályáztatási szakasz'!AW301</f>
        <v>0</v>
      </c>
      <c r="J300" s="67">
        <f t="shared" si="1499"/>
        <v>0</v>
      </c>
      <c r="K300" s="131">
        <f>'Pályáztatási szakasz'!AY301</f>
        <v>1</v>
      </c>
      <c r="L300" s="20">
        <f t="shared" si="1521"/>
        <v>0</v>
      </c>
      <c r="M300" s="132"/>
      <c r="N300" s="20">
        <f t="shared" si="1522"/>
        <v>0</v>
      </c>
      <c r="O300" s="133"/>
      <c r="P300" s="131">
        <f>'Pályáztatási szakasz'!BD301</f>
        <v>1</v>
      </c>
      <c r="Q300" s="20">
        <f t="shared" si="1523"/>
        <v>0</v>
      </c>
      <c r="R300" s="132"/>
      <c r="S300" s="184">
        <f t="shared" si="1524"/>
        <v>0</v>
      </c>
      <c r="T300" s="40">
        <f>'Pályáztatási szakasz'!W301</f>
        <v>0</v>
      </c>
      <c r="U300" s="249" t="str">
        <f t="shared" si="1525"/>
        <v xml:space="preserve"> </v>
      </c>
      <c r="V300" s="135">
        <f t="shared" si="1500"/>
        <v>0</v>
      </c>
      <c r="W300" s="20">
        <f t="shared" si="1501"/>
        <v>0</v>
      </c>
      <c r="X300" s="21">
        <f t="shared" si="1526"/>
        <v>0</v>
      </c>
      <c r="Y300" s="131">
        <f t="shared" si="1502"/>
        <v>1</v>
      </c>
      <c r="Z300" s="20">
        <f t="shared" si="1527"/>
        <v>0</v>
      </c>
      <c r="AA300" s="132"/>
      <c r="AB300" s="20">
        <f t="shared" si="1528"/>
        <v>0</v>
      </c>
      <c r="AC300" s="133"/>
      <c r="AD300" s="131">
        <f t="shared" si="1529"/>
        <v>1</v>
      </c>
      <c r="AE300" s="20">
        <f t="shared" si="1530"/>
        <v>0</v>
      </c>
      <c r="AF300" s="132"/>
      <c r="AG300" s="134">
        <f t="shared" si="1531"/>
        <v>0</v>
      </c>
      <c r="AH300" s="80">
        <f t="shared" si="1532"/>
        <v>0</v>
      </c>
      <c r="AI300" s="249" t="str">
        <f t="shared" si="1533"/>
        <v xml:space="preserve"> </v>
      </c>
      <c r="AJ300" s="135">
        <f t="shared" si="1534"/>
        <v>0</v>
      </c>
      <c r="AK300" s="20">
        <f t="shared" si="1503"/>
        <v>0</v>
      </c>
      <c r="AL300" s="21">
        <f t="shared" si="1535"/>
        <v>0</v>
      </c>
      <c r="AM300" s="131">
        <f t="shared" si="1536"/>
        <v>1</v>
      </c>
      <c r="AN300" s="20">
        <f t="shared" si="1537"/>
        <v>0</v>
      </c>
      <c r="AO300" s="132"/>
      <c r="AP300" s="20">
        <f t="shared" si="1538"/>
        <v>0</v>
      </c>
      <c r="AQ300" s="133"/>
      <c r="AR300" s="131">
        <f t="shared" si="1539"/>
        <v>1</v>
      </c>
      <c r="AS300" s="20">
        <f t="shared" si="1540"/>
        <v>0</v>
      </c>
      <c r="AT300" s="132"/>
      <c r="AU300" s="134">
        <f t="shared" si="1541"/>
        <v>0</v>
      </c>
      <c r="AV300" s="80">
        <f t="shared" si="1542"/>
        <v>0</v>
      </c>
      <c r="AW300" s="249" t="str">
        <f t="shared" si="1543"/>
        <v xml:space="preserve"> </v>
      </c>
      <c r="AX300" s="135">
        <f t="shared" si="1544"/>
        <v>0</v>
      </c>
      <c r="AY300" s="20">
        <f t="shared" si="1504"/>
        <v>0</v>
      </c>
      <c r="AZ300" s="21">
        <f t="shared" si="1545"/>
        <v>0</v>
      </c>
      <c r="BA300" s="131">
        <f t="shared" si="1505"/>
        <v>1</v>
      </c>
      <c r="BB300" s="20">
        <f t="shared" si="1546"/>
        <v>0</v>
      </c>
      <c r="BC300" s="132"/>
      <c r="BD300" s="20">
        <f t="shared" si="1547"/>
        <v>0</v>
      </c>
      <c r="BE300" s="133"/>
      <c r="BF300" s="131">
        <f t="shared" si="1548"/>
        <v>1</v>
      </c>
      <c r="BG300" s="20">
        <f t="shared" si="1549"/>
        <v>0</v>
      </c>
      <c r="BH300" s="132"/>
      <c r="BI300" s="134">
        <f t="shared" si="1550"/>
        <v>0</v>
      </c>
      <c r="BJ300" s="80">
        <f t="shared" si="1551"/>
        <v>0</v>
      </c>
      <c r="BK300" s="249" t="str">
        <f t="shared" si="1552"/>
        <v xml:space="preserve"> </v>
      </c>
      <c r="BL300" s="135">
        <f t="shared" si="1553"/>
        <v>0</v>
      </c>
      <c r="BM300" s="20">
        <f t="shared" si="1506"/>
        <v>0</v>
      </c>
      <c r="BN300" s="21">
        <f t="shared" si="1554"/>
        <v>0</v>
      </c>
      <c r="BO300" s="131">
        <f t="shared" si="1507"/>
        <v>1</v>
      </c>
      <c r="BP300" s="20">
        <f t="shared" si="1555"/>
        <v>0</v>
      </c>
      <c r="BQ300" s="132"/>
      <c r="BR300" s="20">
        <f t="shared" si="1556"/>
        <v>0</v>
      </c>
      <c r="BS300" s="133"/>
      <c r="BT300" s="131">
        <f t="shared" si="1557"/>
        <v>1</v>
      </c>
      <c r="BU300" s="20">
        <f t="shared" si="1558"/>
        <v>0</v>
      </c>
      <c r="BV300" s="132"/>
      <c r="BW300" s="134">
        <f t="shared" si="1559"/>
        <v>0</v>
      </c>
      <c r="BX300" s="80">
        <f t="shared" si="1560"/>
        <v>0</v>
      </c>
      <c r="BY300" s="249" t="str">
        <f t="shared" si="1561"/>
        <v xml:space="preserve"> </v>
      </c>
      <c r="BZ300" s="135">
        <f t="shared" si="1562"/>
        <v>0</v>
      </c>
      <c r="CA300" s="20">
        <f t="shared" si="1508"/>
        <v>0</v>
      </c>
      <c r="CB300" s="21">
        <f t="shared" si="1563"/>
        <v>0</v>
      </c>
      <c r="CC300" s="131">
        <f t="shared" si="1509"/>
        <v>1</v>
      </c>
      <c r="CD300" s="20">
        <f t="shared" si="1564"/>
        <v>0</v>
      </c>
      <c r="CE300" s="132"/>
      <c r="CF300" s="20">
        <f t="shared" si="1565"/>
        <v>0</v>
      </c>
      <c r="CG300" s="133"/>
      <c r="CH300" s="131">
        <f t="shared" si="1566"/>
        <v>1</v>
      </c>
      <c r="CI300" s="20">
        <f t="shared" si="1567"/>
        <v>0</v>
      </c>
      <c r="CJ300" s="132"/>
      <c r="CK300" s="134">
        <f t="shared" si="1568"/>
        <v>0</v>
      </c>
      <c r="CL300" s="80">
        <f t="shared" si="1569"/>
        <v>0</v>
      </c>
      <c r="CM300" s="249" t="str">
        <f t="shared" si="1570"/>
        <v xml:space="preserve"> </v>
      </c>
      <c r="CN300" s="135">
        <f t="shared" si="1571"/>
        <v>0</v>
      </c>
      <c r="CO300" s="20">
        <f t="shared" si="1510"/>
        <v>0</v>
      </c>
      <c r="CP300" s="21">
        <f t="shared" si="1572"/>
        <v>0</v>
      </c>
      <c r="CQ300" s="131">
        <f t="shared" si="1511"/>
        <v>1</v>
      </c>
      <c r="CR300" s="20">
        <f t="shared" si="1573"/>
        <v>0</v>
      </c>
      <c r="CS300" s="132"/>
      <c r="CT300" s="20">
        <f t="shared" si="1574"/>
        <v>0</v>
      </c>
      <c r="CU300" s="133"/>
      <c r="CV300" s="131">
        <f t="shared" si="1575"/>
        <v>1</v>
      </c>
      <c r="CW300" s="20">
        <f t="shared" si="1576"/>
        <v>0</v>
      </c>
      <c r="CX300" s="132"/>
      <c r="CY300" s="134">
        <f t="shared" si="1577"/>
        <v>0</v>
      </c>
      <c r="CZ300" s="80">
        <f t="shared" si="1578"/>
        <v>0</v>
      </c>
      <c r="DA300" s="249" t="str">
        <f t="shared" si="1579"/>
        <v xml:space="preserve"> </v>
      </c>
      <c r="DB300" s="135">
        <f t="shared" si="1611"/>
        <v>0</v>
      </c>
      <c r="DC300" s="20">
        <f t="shared" si="1512"/>
        <v>0</v>
      </c>
      <c r="DD300" s="21">
        <f t="shared" si="1580"/>
        <v>0</v>
      </c>
      <c r="DE300" s="131">
        <f t="shared" si="1513"/>
        <v>1</v>
      </c>
      <c r="DF300" s="20">
        <f t="shared" si="1581"/>
        <v>0</v>
      </c>
      <c r="DG300" s="132"/>
      <c r="DH300" s="20">
        <f t="shared" si="1582"/>
        <v>0</v>
      </c>
      <c r="DI300" s="133"/>
      <c r="DJ300" s="131">
        <f t="shared" si="1583"/>
        <v>1</v>
      </c>
      <c r="DK300" s="20">
        <f t="shared" si="1584"/>
        <v>0</v>
      </c>
      <c r="DL300" s="132"/>
      <c r="DM300" s="134">
        <f t="shared" si="1585"/>
        <v>0</v>
      </c>
      <c r="DN300" s="80">
        <f t="shared" si="1586"/>
        <v>0</v>
      </c>
      <c r="DO300" s="249" t="str">
        <f t="shared" si="1587"/>
        <v xml:space="preserve"> </v>
      </c>
      <c r="DP300" s="135">
        <f t="shared" si="1514"/>
        <v>0</v>
      </c>
      <c r="DQ300" s="20">
        <f t="shared" si="1515"/>
        <v>0</v>
      </c>
      <c r="DR300" s="21">
        <f t="shared" si="1516"/>
        <v>0</v>
      </c>
      <c r="DS300" s="131">
        <f t="shared" si="1517"/>
        <v>1</v>
      </c>
      <c r="DT300" s="20">
        <f t="shared" si="1588"/>
        <v>0</v>
      </c>
      <c r="DU300" s="132"/>
      <c r="DV300" s="20">
        <f t="shared" si="1589"/>
        <v>0</v>
      </c>
      <c r="DW300" s="133"/>
      <c r="DX300" s="131">
        <f t="shared" si="1590"/>
        <v>1</v>
      </c>
      <c r="DY300" s="20">
        <f t="shared" si="1591"/>
        <v>0</v>
      </c>
      <c r="DZ300" s="132"/>
      <c r="EA300" s="134">
        <f t="shared" si="1592"/>
        <v>0</v>
      </c>
      <c r="EB300" s="80">
        <f t="shared" si="1593"/>
        <v>0</v>
      </c>
      <c r="EC300" s="249" t="str">
        <f t="shared" si="1594"/>
        <v xml:space="preserve"> </v>
      </c>
      <c r="ED300" s="135">
        <f t="shared" si="1612"/>
        <v>0</v>
      </c>
      <c r="EE300" s="20">
        <f t="shared" si="1518"/>
        <v>0</v>
      </c>
      <c r="EF300" s="21">
        <f t="shared" si="1595"/>
        <v>0</v>
      </c>
      <c r="EG300" s="131">
        <f t="shared" si="1519"/>
        <v>1</v>
      </c>
      <c r="EH300" s="20">
        <f t="shared" si="1596"/>
        <v>0</v>
      </c>
      <c r="EI300" s="132"/>
      <c r="EJ300" s="20">
        <f t="shared" si="1597"/>
        <v>0</v>
      </c>
      <c r="EK300" s="133"/>
      <c r="EL300" s="131">
        <f t="shared" si="1598"/>
        <v>1</v>
      </c>
      <c r="EM300" s="20">
        <f t="shared" si="1599"/>
        <v>0</v>
      </c>
      <c r="EN300" s="132"/>
      <c r="EO300" s="134">
        <f t="shared" si="1600"/>
        <v>0</v>
      </c>
      <c r="EP300" s="80">
        <f t="shared" si="1601"/>
        <v>0</v>
      </c>
      <c r="EQ300" s="249" t="str">
        <f t="shared" si="1602"/>
        <v xml:space="preserve"> </v>
      </c>
      <c r="ER300" s="135">
        <f t="shared" si="1613"/>
        <v>0</v>
      </c>
      <c r="ES300" s="20">
        <f t="shared" si="1520"/>
        <v>0</v>
      </c>
      <c r="ET300" s="21">
        <f t="shared" si="1603"/>
        <v>0</v>
      </c>
      <c r="EU300" s="131">
        <f t="shared" si="1614"/>
        <v>1</v>
      </c>
      <c r="EV300" s="20">
        <f t="shared" si="1604"/>
        <v>0</v>
      </c>
      <c r="EW300" s="132"/>
      <c r="EX300" s="20">
        <f t="shared" si="1605"/>
        <v>0</v>
      </c>
      <c r="EY300" s="133"/>
      <c r="EZ300" s="131">
        <f t="shared" si="1606"/>
        <v>1</v>
      </c>
      <c r="FA300" s="20">
        <f t="shared" si="1607"/>
        <v>0</v>
      </c>
      <c r="FB300" s="132"/>
      <c r="FC300" s="134">
        <f t="shared" si="1608"/>
        <v>0</v>
      </c>
      <c r="FD300" s="80">
        <f t="shared" si="1609"/>
        <v>0</v>
      </c>
      <c r="FE300" s="249" t="str">
        <f t="shared" si="1610"/>
        <v xml:space="preserve"> </v>
      </c>
      <c r="FO300" s="129" t="str">
        <f t="shared" si="1615"/>
        <v>C/VI</v>
      </c>
    </row>
    <row r="301" spans="2:171" ht="14.25" customHeight="1" x14ac:dyDescent="0.25">
      <c r="B301" s="130" t="s">
        <v>433</v>
      </c>
      <c r="C301" s="121"/>
      <c r="D301" s="258"/>
      <c r="E301" s="416" t="str">
        <f>'Pályáztatási szakasz'!E302:F302</f>
        <v>Költségelem megnevezés…</v>
      </c>
      <c r="F301" s="416"/>
      <c r="G301" s="250">
        <f>'Pályáztatási szakasz'!G302</f>
        <v>0</v>
      </c>
      <c r="H301" s="251">
        <f>'Pályáztatási szakasz'!AT302</f>
        <v>0</v>
      </c>
      <c r="I301" s="20">
        <f>'Pályáztatási szakasz'!AW302</f>
        <v>0</v>
      </c>
      <c r="J301" s="67">
        <f t="shared" si="1499"/>
        <v>0</v>
      </c>
      <c r="K301" s="131">
        <f>'Pályáztatási szakasz'!AY302</f>
        <v>1</v>
      </c>
      <c r="L301" s="20">
        <f t="shared" si="1521"/>
        <v>0</v>
      </c>
      <c r="M301" s="132"/>
      <c r="N301" s="20">
        <f t="shared" si="1522"/>
        <v>0</v>
      </c>
      <c r="O301" s="133"/>
      <c r="P301" s="131">
        <f>'Pályáztatási szakasz'!BD302</f>
        <v>1</v>
      </c>
      <c r="Q301" s="20">
        <f t="shared" si="1523"/>
        <v>0</v>
      </c>
      <c r="R301" s="132"/>
      <c r="S301" s="184">
        <f t="shared" si="1524"/>
        <v>0</v>
      </c>
      <c r="T301" s="40">
        <f>'Pályáztatási szakasz'!W302</f>
        <v>0</v>
      </c>
      <c r="U301" s="249" t="str">
        <f t="shared" si="1525"/>
        <v xml:space="preserve"> </v>
      </c>
      <c r="V301" s="135">
        <f t="shared" si="1500"/>
        <v>0</v>
      </c>
      <c r="W301" s="20">
        <f t="shared" si="1501"/>
        <v>0</v>
      </c>
      <c r="X301" s="21">
        <f t="shared" si="1526"/>
        <v>0</v>
      </c>
      <c r="Y301" s="131">
        <f t="shared" si="1502"/>
        <v>1</v>
      </c>
      <c r="Z301" s="20">
        <f t="shared" si="1527"/>
        <v>0</v>
      </c>
      <c r="AA301" s="132"/>
      <c r="AB301" s="20">
        <f t="shared" si="1528"/>
        <v>0</v>
      </c>
      <c r="AC301" s="133"/>
      <c r="AD301" s="131">
        <f t="shared" si="1529"/>
        <v>1</v>
      </c>
      <c r="AE301" s="20">
        <f t="shared" si="1530"/>
        <v>0</v>
      </c>
      <c r="AF301" s="132"/>
      <c r="AG301" s="134">
        <f t="shared" si="1531"/>
        <v>0</v>
      </c>
      <c r="AH301" s="80">
        <f t="shared" si="1532"/>
        <v>0</v>
      </c>
      <c r="AI301" s="249" t="str">
        <f t="shared" si="1533"/>
        <v xml:space="preserve"> </v>
      </c>
      <c r="AJ301" s="135">
        <f t="shared" si="1534"/>
        <v>0</v>
      </c>
      <c r="AK301" s="20">
        <f t="shared" si="1503"/>
        <v>0</v>
      </c>
      <c r="AL301" s="21">
        <f t="shared" si="1535"/>
        <v>0</v>
      </c>
      <c r="AM301" s="131">
        <f t="shared" si="1536"/>
        <v>1</v>
      </c>
      <c r="AN301" s="20">
        <f t="shared" si="1537"/>
        <v>0</v>
      </c>
      <c r="AO301" s="132"/>
      <c r="AP301" s="20">
        <f t="shared" si="1538"/>
        <v>0</v>
      </c>
      <c r="AQ301" s="133"/>
      <c r="AR301" s="131">
        <f t="shared" si="1539"/>
        <v>1</v>
      </c>
      <c r="AS301" s="20">
        <f t="shared" si="1540"/>
        <v>0</v>
      </c>
      <c r="AT301" s="132"/>
      <c r="AU301" s="134">
        <f t="shared" si="1541"/>
        <v>0</v>
      </c>
      <c r="AV301" s="80">
        <f t="shared" si="1542"/>
        <v>0</v>
      </c>
      <c r="AW301" s="249" t="str">
        <f t="shared" si="1543"/>
        <v xml:space="preserve"> </v>
      </c>
      <c r="AX301" s="135">
        <f t="shared" si="1544"/>
        <v>0</v>
      </c>
      <c r="AY301" s="20">
        <f t="shared" si="1504"/>
        <v>0</v>
      </c>
      <c r="AZ301" s="21">
        <f t="shared" si="1545"/>
        <v>0</v>
      </c>
      <c r="BA301" s="131">
        <f t="shared" si="1505"/>
        <v>1</v>
      </c>
      <c r="BB301" s="20">
        <f t="shared" si="1546"/>
        <v>0</v>
      </c>
      <c r="BC301" s="132"/>
      <c r="BD301" s="20">
        <f t="shared" si="1547"/>
        <v>0</v>
      </c>
      <c r="BE301" s="133"/>
      <c r="BF301" s="131">
        <f t="shared" si="1548"/>
        <v>1</v>
      </c>
      <c r="BG301" s="20">
        <f t="shared" si="1549"/>
        <v>0</v>
      </c>
      <c r="BH301" s="132"/>
      <c r="BI301" s="134">
        <f t="shared" si="1550"/>
        <v>0</v>
      </c>
      <c r="BJ301" s="80">
        <f t="shared" si="1551"/>
        <v>0</v>
      </c>
      <c r="BK301" s="249" t="str">
        <f t="shared" si="1552"/>
        <v xml:space="preserve"> </v>
      </c>
      <c r="BL301" s="135">
        <f t="shared" si="1553"/>
        <v>0</v>
      </c>
      <c r="BM301" s="20">
        <f t="shared" si="1506"/>
        <v>0</v>
      </c>
      <c r="BN301" s="21">
        <f t="shared" si="1554"/>
        <v>0</v>
      </c>
      <c r="BO301" s="131">
        <f t="shared" si="1507"/>
        <v>1</v>
      </c>
      <c r="BP301" s="20">
        <f t="shared" si="1555"/>
        <v>0</v>
      </c>
      <c r="BQ301" s="132"/>
      <c r="BR301" s="20">
        <f t="shared" si="1556"/>
        <v>0</v>
      </c>
      <c r="BS301" s="133"/>
      <c r="BT301" s="131">
        <f t="shared" si="1557"/>
        <v>1</v>
      </c>
      <c r="BU301" s="20">
        <f t="shared" si="1558"/>
        <v>0</v>
      </c>
      <c r="BV301" s="132"/>
      <c r="BW301" s="134">
        <f t="shared" si="1559"/>
        <v>0</v>
      </c>
      <c r="BX301" s="80">
        <f t="shared" si="1560"/>
        <v>0</v>
      </c>
      <c r="BY301" s="249" t="str">
        <f t="shared" si="1561"/>
        <v xml:space="preserve"> </v>
      </c>
      <c r="BZ301" s="135">
        <f t="shared" si="1562"/>
        <v>0</v>
      </c>
      <c r="CA301" s="20">
        <f t="shared" si="1508"/>
        <v>0</v>
      </c>
      <c r="CB301" s="21">
        <f t="shared" si="1563"/>
        <v>0</v>
      </c>
      <c r="CC301" s="131">
        <f t="shared" si="1509"/>
        <v>1</v>
      </c>
      <c r="CD301" s="20">
        <f t="shared" si="1564"/>
        <v>0</v>
      </c>
      <c r="CE301" s="132"/>
      <c r="CF301" s="20">
        <f t="shared" si="1565"/>
        <v>0</v>
      </c>
      <c r="CG301" s="133"/>
      <c r="CH301" s="131">
        <f t="shared" si="1566"/>
        <v>1</v>
      </c>
      <c r="CI301" s="20">
        <f t="shared" si="1567"/>
        <v>0</v>
      </c>
      <c r="CJ301" s="132"/>
      <c r="CK301" s="134">
        <f t="shared" si="1568"/>
        <v>0</v>
      </c>
      <c r="CL301" s="80">
        <f t="shared" si="1569"/>
        <v>0</v>
      </c>
      <c r="CM301" s="249" t="str">
        <f t="shared" si="1570"/>
        <v xml:space="preserve"> </v>
      </c>
      <c r="CN301" s="135">
        <f t="shared" si="1571"/>
        <v>0</v>
      </c>
      <c r="CO301" s="20">
        <f t="shared" si="1510"/>
        <v>0</v>
      </c>
      <c r="CP301" s="21">
        <f t="shared" si="1572"/>
        <v>0</v>
      </c>
      <c r="CQ301" s="131">
        <f t="shared" si="1511"/>
        <v>1</v>
      </c>
      <c r="CR301" s="20">
        <f t="shared" si="1573"/>
        <v>0</v>
      </c>
      <c r="CS301" s="132"/>
      <c r="CT301" s="20">
        <f t="shared" si="1574"/>
        <v>0</v>
      </c>
      <c r="CU301" s="133"/>
      <c r="CV301" s="131">
        <f t="shared" si="1575"/>
        <v>1</v>
      </c>
      <c r="CW301" s="20">
        <f t="shared" si="1576"/>
        <v>0</v>
      </c>
      <c r="CX301" s="132"/>
      <c r="CY301" s="134">
        <f t="shared" si="1577"/>
        <v>0</v>
      </c>
      <c r="CZ301" s="80">
        <f t="shared" si="1578"/>
        <v>0</v>
      </c>
      <c r="DA301" s="249" t="str">
        <f t="shared" si="1579"/>
        <v xml:space="preserve"> </v>
      </c>
      <c r="DB301" s="135">
        <f t="shared" si="1611"/>
        <v>0</v>
      </c>
      <c r="DC301" s="20">
        <f t="shared" si="1512"/>
        <v>0</v>
      </c>
      <c r="DD301" s="21">
        <f t="shared" si="1580"/>
        <v>0</v>
      </c>
      <c r="DE301" s="131">
        <f t="shared" si="1513"/>
        <v>1</v>
      </c>
      <c r="DF301" s="20">
        <f t="shared" si="1581"/>
        <v>0</v>
      </c>
      <c r="DG301" s="132"/>
      <c r="DH301" s="20">
        <f t="shared" si="1582"/>
        <v>0</v>
      </c>
      <c r="DI301" s="133"/>
      <c r="DJ301" s="131">
        <f t="shared" si="1583"/>
        <v>1</v>
      </c>
      <c r="DK301" s="20">
        <f t="shared" si="1584"/>
        <v>0</v>
      </c>
      <c r="DL301" s="132"/>
      <c r="DM301" s="134">
        <f t="shared" si="1585"/>
        <v>0</v>
      </c>
      <c r="DN301" s="80">
        <f t="shared" si="1586"/>
        <v>0</v>
      </c>
      <c r="DO301" s="249" t="str">
        <f t="shared" si="1587"/>
        <v xml:space="preserve"> </v>
      </c>
      <c r="DP301" s="135">
        <f t="shared" si="1514"/>
        <v>0</v>
      </c>
      <c r="DQ301" s="20">
        <f t="shared" si="1515"/>
        <v>0</v>
      </c>
      <c r="DR301" s="21">
        <f t="shared" si="1516"/>
        <v>0</v>
      </c>
      <c r="DS301" s="131">
        <f t="shared" si="1517"/>
        <v>1</v>
      </c>
      <c r="DT301" s="20">
        <f t="shared" si="1588"/>
        <v>0</v>
      </c>
      <c r="DU301" s="132"/>
      <c r="DV301" s="20">
        <f t="shared" si="1589"/>
        <v>0</v>
      </c>
      <c r="DW301" s="133"/>
      <c r="DX301" s="131">
        <f t="shared" si="1590"/>
        <v>1</v>
      </c>
      <c r="DY301" s="20">
        <f t="shared" si="1591"/>
        <v>0</v>
      </c>
      <c r="DZ301" s="132"/>
      <c r="EA301" s="134">
        <f t="shared" si="1592"/>
        <v>0</v>
      </c>
      <c r="EB301" s="80">
        <f t="shared" si="1593"/>
        <v>0</v>
      </c>
      <c r="EC301" s="249" t="str">
        <f t="shared" si="1594"/>
        <v xml:space="preserve"> </v>
      </c>
      <c r="ED301" s="135">
        <f t="shared" si="1612"/>
        <v>0</v>
      </c>
      <c r="EE301" s="20">
        <f t="shared" si="1518"/>
        <v>0</v>
      </c>
      <c r="EF301" s="21">
        <f t="shared" si="1595"/>
        <v>0</v>
      </c>
      <c r="EG301" s="131">
        <f t="shared" si="1519"/>
        <v>1</v>
      </c>
      <c r="EH301" s="20">
        <f t="shared" si="1596"/>
        <v>0</v>
      </c>
      <c r="EI301" s="132"/>
      <c r="EJ301" s="20">
        <f t="shared" si="1597"/>
        <v>0</v>
      </c>
      <c r="EK301" s="133"/>
      <c r="EL301" s="131">
        <f t="shared" si="1598"/>
        <v>1</v>
      </c>
      <c r="EM301" s="20">
        <f t="shared" si="1599"/>
        <v>0</v>
      </c>
      <c r="EN301" s="132"/>
      <c r="EO301" s="134">
        <f t="shared" si="1600"/>
        <v>0</v>
      </c>
      <c r="EP301" s="80">
        <f t="shared" si="1601"/>
        <v>0</v>
      </c>
      <c r="EQ301" s="249" t="str">
        <f t="shared" si="1602"/>
        <v xml:space="preserve"> </v>
      </c>
      <c r="ER301" s="135">
        <f t="shared" si="1613"/>
        <v>0</v>
      </c>
      <c r="ES301" s="20">
        <f t="shared" si="1520"/>
        <v>0</v>
      </c>
      <c r="ET301" s="21">
        <f t="shared" si="1603"/>
        <v>0</v>
      </c>
      <c r="EU301" s="131">
        <f t="shared" si="1614"/>
        <v>1</v>
      </c>
      <c r="EV301" s="20">
        <f t="shared" si="1604"/>
        <v>0</v>
      </c>
      <c r="EW301" s="132"/>
      <c r="EX301" s="20">
        <f t="shared" si="1605"/>
        <v>0</v>
      </c>
      <c r="EY301" s="133"/>
      <c r="EZ301" s="131">
        <f t="shared" si="1606"/>
        <v>1</v>
      </c>
      <c r="FA301" s="20">
        <f t="shared" si="1607"/>
        <v>0</v>
      </c>
      <c r="FB301" s="132"/>
      <c r="FC301" s="134">
        <f t="shared" si="1608"/>
        <v>0</v>
      </c>
      <c r="FD301" s="80">
        <f t="shared" si="1609"/>
        <v>0</v>
      </c>
      <c r="FE301" s="249" t="str">
        <f t="shared" si="1610"/>
        <v xml:space="preserve"> </v>
      </c>
      <c r="FO301" s="129" t="str">
        <f t="shared" si="1615"/>
        <v>C/VI</v>
      </c>
    </row>
    <row r="302" spans="2:171" ht="14.25" customHeight="1" x14ac:dyDescent="0.25">
      <c r="B302" s="130" t="s">
        <v>434</v>
      </c>
      <c r="C302" s="121"/>
      <c r="D302" s="258"/>
      <c r="E302" s="416" t="str">
        <f>'Pályáztatási szakasz'!E303:F303</f>
        <v>Költségelem megnevezés…</v>
      </c>
      <c r="F302" s="416"/>
      <c r="G302" s="250">
        <f>'Pályáztatási szakasz'!G303</f>
        <v>0</v>
      </c>
      <c r="H302" s="251">
        <f>'Pályáztatási szakasz'!AT303</f>
        <v>0</v>
      </c>
      <c r="I302" s="20">
        <f>'Pályáztatási szakasz'!AW303</f>
        <v>0</v>
      </c>
      <c r="J302" s="67">
        <f t="shared" si="1499"/>
        <v>0</v>
      </c>
      <c r="K302" s="131">
        <f>'Pályáztatási szakasz'!AY303</f>
        <v>1</v>
      </c>
      <c r="L302" s="20">
        <f t="shared" si="1521"/>
        <v>0</v>
      </c>
      <c r="M302" s="132"/>
      <c r="N302" s="20">
        <f t="shared" si="1522"/>
        <v>0</v>
      </c>
      <c r="O302" s="133"/>
      <c r="P302" s="131">
        <f>'Pályáztatási szakasz'!BD303</f>
        <v>1</v>
      </c>
      <c r="Q302" s="20">
        <f t="shared" si="1523"/>
        <v>0</v>
      </c>
      <c r="R302" s="132"/>
      <c r="S302" s="184">
        <f t="shared" si="1524"/>
        <v>0</v>
      </c>
      <c r="T302" s="40">
        <f>'Pályáztatási szakasz'!W303</f>
        <v>0</v>
      </c>
      <c r="U302" s="249" t="str">
        <f t="shared" si="1525"/>
        <v xml:space="preserve"> </v>
      </c>
      <c r="V302" s="135">
        <f t="shared" si="1500"/>
        <v>0</v>
      </c>
      <c r="W302" s="20">
        <f t="shared" si="1501"/>
        <v>0</v>
      </c>
      <c r="X302" s="21">
        <f t="shared" si="1526"/>
        <v>0</v>
      </c>
      <c r="Y302" s="131">
        <f t="shared" si="1502"/>
        <v>1</v>
      </c>
      <c r="Z302" s="20">
        <f t="shared" si="1527"/>
        <v>0</v>
      </c>
      <c r="AA302" s="132"/>
      <c r="AB302" s="20">
        <f t="shared" si="1528"/>
        <v>0</v>
      </c>
      <c r="AC302" s="133"/>
      <c r="AD302" s="131">
        <f t="shared" si="1529"/>
        <v>1</v>
      </c>
      <c r="AE302" s="20">
        <f t="shared" si="1530"/>
        <v>0</v>
      </c>
      <c r="AF302" s="132"/>
      <c r="AG302" s="134">
        <f t="shared" si="1531"/>
        <v>0</v>
      </c>
      <c r="AH302" s="80">
        <f t="shared" si="1532"/>
        <v>0</v>
      </c>
      <c r="AI302" s="249" t="str">
        <f t="shared" si="1533"/>
        <v xml:space="preserve"> </v>
      </c>
      <c r="AJ302" s="135">
        <f t="shared" si="1534"/>
        <v>0</v>
      </c>
      <c r="AK302" s="20">
        <f t="shared" si="1503"/>
        <v>0</v>
      </c>
      <c r="AL302" s="21">
        <f t="shared" si="1535"/>
        <v>0</v>
      </c>
      <c r="AM302" s="131">
        <f t="shared" si="1536"/>
        <v>1</v>
      </c>
      <c r="AN302" s="20">
        <f t="shared" si="1537"/>
        <v>0</v>
      </c>
      <c r="AO302" s="132"/>
      <c r="AP302" s="20">
        <f t="shared" si="1538"/>
        <v>0</v>
      </c>
      <c r="AQ302" s="133"/>
      <c r="AR302" s="131">
        <f t="shared" si="1539"/>
        <v>1</v>
      </c>
      <c r="AS302" s="20">
        <f t="shared" si="1540"/>
        <v>0</v>
      </c>
      <c r="AT302" s="132"/>
      <c r="AU302" s="134">
        <f t="shared" si="1541"/>
        <v>0</v>
      </c>
      <c r="AV302" s="80">
        <f t="shared" si="1542"/>
        <v>0</v>
      </c>
      <c r="AW302" s="249" t="str">
        <f t="shared" si="1543"/>
        <v xml:space="preserve"> </v>
      </c>
      <c r="AX302" s="135">
        <f t="shared" si="1544"/>
        <v>0</v>
      </c>
      <c r="AY302" s="20">
        <f t="shared" si="1504"/>
        <v>0</v>
      </c>
      <c r="AZ302" s="21">
        <f t="shared" si="1545"/>
        <v>0</v>
      </c>
      <c r="BA302" s="131">
        <f t="shared" si="1505"/>
        <v>1</v>
      </c>
      <c r="BB302" s="20">
        <f t="shared" si="1546"/>
        <v>0</v>
      </c>
      <c r="BC302" s="132"/>
      <c r="BD302" s="20">
        <f t="shared" si="1547"/>
        <v>0</v>
      </c>
      <c r="BE302" s="133"/>
      <c r="BF302" s="131">
        <f t="shared" si="1548"/>
        <v>1</v>
      </c>
      <c r="BG302" s="20">
        <f t="shared" si="1549"/>
        <v>0</v>
      </c>
      <c r="BH302" s="132"/>
      <c r="BI302" s="134">
        <f t="shared" si="1550"/>
        <v>0</v>
      </c>
      <c r="BJ302" s="80">
        <f t="shared" si="1551"/>
        <v>0</v>
      </c>
      <c r="BK302" s="249" t="str">
        <f t="shared" si="1552"/>
        <v xml:space="preserve"> </v>
      </c>
      <c r="BL302" s="135">
        <f t="shared" si="1553"/>
        <v>0</v>
      </c>
      <c r="BM302" s="20">
        <f t="shared" si="1506"/>
        <v>0</v>
      </c>
      <c r="BN302" s="21">
        <f t="shared" si="1554"/>
        <v>0</v>
      </c>
      <c r="BO302" s="131">
        <f t="shared" si="1507"/>
        <v>1</v>
      </c>
      <c r="BP302" s="20">
        <f t="shared" si="1555"/>
        <v>0</v>
      </c>
      <c r="BQ302" s="132"/>
      <c r="BR302" s="20">
        <f t="shared" si="1556"/>
        <v>0</v>
      </c>
      <c r="BS302" s="133"/>
      <c r="BT302" s="131">
        <f t="shared" si="1557"/>
        <v>1</v>
      </c>
      <c r="BU302" s="20">
        <f t="shared" si="1558"/>
        <v>0</v>
      </c>
      <c r="BV302" s="132"/>
      <c r="BW302" s="134">
        <f t="shared" si="1559"/>
        <v>0</v>
      </c>
      <c r="BX302" s="80">
        <f t="shared" si="1560"/>
        <v>0</v>
      </c>
      <c r="BY302" s="249" t="str">
        <f t="shared" si="1561"/>
        <v xml:space="preserve"> </v>
      </c>
      <c r="BZ302" s="135">
        <f t="shared" si="1562"/>
        <v>0</v>
      </c>
      <c r="CA302" s="20">
        <f t="shared" si="1508"/>
        <v>0</v>
      </c>
      <c r="CB302" s="21">
        <f t="shared" si="1563"/>
        <v>0</v>
      </c>
      <c r="CC302" s="131">
        <f t="shared" si="1509"/>
        <v>1</v>
      </c>
      <c r="CD302" s="20">
        <f t="shared" si="1564"/>
        <v>0</v>
      </c>
      <c r="CE302" s="132"/>
      <c r="CF302" s="20">
        <f t="shared" si="1565"/>
        <v>0</v>
      </c>
      <c r="CG302" s="133"/>
      <c r="CH302" s="131">
        <f t="shared" si="1566"/>
        <v>1</v>
      </c>
      <c r="CI302" s="20">
        <f t="shared" si="1567"/>
        <v>0</v>
      </c>
      <c r="CJ302" s="132"/>
      <c r="CK302" s="134">
        <f t="shared" si="1568"/>
        <v>0</v>
      </c>
      <c r="CL302" s="80">
        <f t="shared" si="1569"/>
        <v>0</v>
      </c>
      <c r="CM302" s="249" t="str">
        <f t="shared" si="1570"/>
        <v xml:space="preserve"> </v>
      </c>
      <c r="CN302" s="135">
        <f t="shared" si="1571"/>
        <v>0</v>
      </c>
      <c r="CO302" s="20">
        <f t="shared" si="1510"/>
        <v>0</v>
      </c>
      <c r="CP302" s="21">
        <f t="shared" si="1572"/>
        <v>0</v>
      </c>
      <c r="CQ302" s="131">
        <f t="shared" si="1511"/>
        <v>1</v>
      </c>
      <c r="CR302" s="20">
        <f t="shared" si="1573"/>
        <v>0</v>
      </c>
      <c r="CS302" s="132"/>
      <c r="CT302" s="20">
        <f t="shared" si="1574"/>
        <v>0</v>
      </c>
      <c r="CU302" s="133"/>
      <c r="CV302" s="131">
        <f t="shared" si="1575"/>
        <v>1</v>
      </c>
      <c r="CW302" s="20">
        <f t="shared" si="1576"/>
        <v>0</v>
      </c>
      <c r="CX302" s="132"/>
      <c r="CY302" s="134">
        <f t="shared" si="1577"/>
        <v>0</v>
      </c>
      <c r="CZ302" s="80">
        <f t="shared" si="1578"/>
        <v>0</v>
      </c>
      <c r="DA302" s="249" t="str">
        <f t="shared" si="1579"/>
        <v xml:space="preserve"> </v>
      </c>
      <c r="DB302" s="135">
        <f t="shared" si="1611"/>
        <v>0</v>
      </c>
      <c r="DC302" s="20">
        <f t="shared" si="1512"/>
        <v>0</v>
      </c>
      <c r="DD302" s="21">
        <f t="shared" si="1580"/>
        <v>0</v>
      </c>
      <c r="DE302" s="131">
        <f t="shared" si="1513"/>
        <v>1</v>
      </c>
      <c r="DF302" s="20">
        <f t="shared" si="1581"/>
        <v>0</v>
      </c>
      <c r="DG302" s="132"/>
      <c r="DH302" s="20">
        <f t="shared" si="1582"/>
        <v>0</v>
      </c>
      <c r="DI302" s="133"/>
      <c r="DJ302" s="131">
        <f t="shared" si="1583"/>
        <v>1</v>
      </c>
      <c r="DK302" s="20">
        <f t="shared" si="1584"/>
        <v>0</v>
      </c>
      <c r="DL302" s="132"/>
      <c r="DM302" s="134">
        <f t="shared" si="1585"/>
        <v>0</v>
      </c>
      <c r="DN302" s="80">
        <f t="shared" si="1586"/>
        <v>0</v>
      </c>
      <c r="DO302" s="249" t="str">
        <f t="shared" si="1587"/>
        <v xml:space="preserve"> </v>
      </c>
      <c r="DP302" s="135">
        <f t="shared" si="1514"/>
        <v>0</v>
      </c>
      <c r="DQ302" s="20">
        <f t="shared" si="1515"/>
        <v>0</v>
      </c>
      <c r="DR302" s="21">
        <f t="shared" si="1516"/>
        <v>0</v>
      </c>
      <c r="DS302" s="131">
        <f t="shared" si="1517"/>
        <v>1</v>
      </c>
      <c r="DT302" s="20">
        <f t="shared" si="1588"/>
        <v>0</v>
      </c>
      <c r="DU302" s="132"/>
      <c r="DV302" s="20">
        <f t="shared" si="1589"/>
        <v>0</v>
      </c>
      <c r="DW302" s="133"/>
      <c r="DX302" s="131">
        <f t="shared" si="1590"/>
        <v>1</v>
      </c>
      <c r="DY302" s="20">
        <f t="shared" si="1591"/>
        <v>0</v>
      </c>
      <c r="DZ302" s="132"/>
      <c r="EA302" s="134">
        <f t="shared" si="1592"/>
        <v>0</v>
      </c>
      <c r="EB302" s="80">
        <f t="shared" si="1593"/>
        <v>0</v>
      </c>
      <c r="EC302" s="249" t="str">
        <f t="shared" si="1594"/>
        <v xml:space="preserve"> </v>
      </c>
      <c r="ED302" s="135">
        <f t="shared" si="1612"/>
        <v>0</v>
      </c>
      <c r="EE302" s="20">
        <f t="shared" si="1518"/>
        <v>0</v>
      </c>
      <c r="EF302" s="21">
        <f t="shared" si="1595"/>
        <v>0</v>
      </c>
      <c r="EG302" s="131">
        <f t="shared" si="1519"/>
        <v>1</v>
      </c>
      <c r="EH302" s="20">
        <f t="shared" si="1596"/>
        <v>0</v>
      </c>
      <c r="EI302" s="132"/>
      <c r="EJ302" s="20">
        <f t="shared" si="1597"/>
        <v>0</v>
      </c>
      <c r="EK302" s="133"/>
      <c r="EL302" s="131">
        <f t="shared" si="1598"/>
        <v>1</v>
      </c>
      <c r="EM302" s="20">
        <f t="shared" si="1599"/>
        <v>0</v>
      </c>
      <c r="EN302" s="132"/>
      <c r="EO302" s="134">
        <f t="shared" si="1600"/>
        <v>0</v>
      </c>
      <c r="EP302" s="80">
        <f t="shared" si="1601"/>
        <v>0</v>
      </c>
      <c r="EQ302" s="249" t="str">
        <f t="shared" si="1602"/>
        <v xml:space="preserve"> </v>
      </c>
      <c r="ER302" s="135">
        <f t="shared" si="1613"/>
        <v>0</v>
      </c>
      <c r="ES302" s="20">
        <f t="shared" si="1520"/>
        <v>0</v>
      </c>
      <c r="ET302" s="21">
        <f t="shared" si="1603"/>
        <v>0</v>
      </c>
      <c r="EU302" s="131">
        <f t="shared" si="1614"/>
        <v>1</v>
      </c>
      <c r="EV302" s="20">
        <f t="shared" si="1604"/>
        <v>0</v>
      </c>
      <c r="EW302" s="132"/>
      <c r="EX302" s="20">
        <f t="shared" si="1605"/>
        <v>0</v>
      </c>
      <c r="EY302" s="133"/>
      <c r="EZ302" s="131">
        <f t="shared" si="1606"/>
        <v>1</v>
      </c>
      <c r="FA302" s="20">
        <f t="shared" si="1607"/>
        <v>0</v>
      </c>
      <c r="FB302" s="132"/>
      <c r="FC302" s="134">
        <f t="shared" si="1608"/>
        <v>0</v>
      </c>
      <c r="FD302" s="80">
        <f t="shared" si="1609"/>
        <v>0</v>
      </c>
      <c r="FE302" s="249" t="str">
        <f t="shared" si="1610"/>
        <v xml:space="preserve"> </v>
      </c>
      <c r="FO302" s="129" t="str">
        <f t="shared" si="1615"/>
        <v>C/VI</v>
      </c>
    </row>
    <row r="303" spans="2:171" ht="14.25" customHeight="1" x14ac:dyDescent="0.25">
      <c r="B303" s="130" t="s">
        <v>435</v>
      </c>
      <c r="C303" s="121"/>
      <c r="D303" s="258"/>
      <c r="E303" s="416" t="str">
        <f>'Pályáztatási szakasz'!E304:F304</f>
        <v>Költségelem megnevezés…</v>
      </c>
      <c r="F303" s="416"/>
      <c r="G303" s="250">
        <f>'Pályáztatási szakasz'!G304</f>
        <v>0</v>
      </c>
      <c r="H303" s="251">
        <f>'Pályáztatási szakasz'!AT304</f>
        <v>0</v>
      </c>
      <c r="I303" s="20">
        <f>'Pályáztatási szakasz'!AW304</f>
        <v>0</v>
      </c>
      <c r="J303" s="67">
        <f t="shared" si="1499"/>
        <v>0</v>
      </c>
      <c r="K303" s="131">
        <f>'Pályáztatási szakasz'!AY304</f>
        <v>1</v>
      </c>
      <c r="L303" s="20">
        <f t="shared" si="1521"/>
        <v>0</v>
      </c>
      <c r="M303" s="132"/>
      <c r="N303" s="20">
        <f t="shared" si="1522"/>
        <v>0</v>
      </c>
      <c r="O303" s="133"/>
      <c r="P303" s="131">
        <f>'Pályáztatási szakasz'!BD304</f>
        <v>1</v>
      </c>
      <c r="Q303" s="20">
        <f t="shared" si="1523"/>
        <v>0</v>
      </c>
      <c r="R303" s="132"/>
      <c r="S303" s="184">
        <f t="shared" si="1524"/>
        <v>0</v>
      </c>
      <c r="T303" s="40">
        <f>'Pályáztatási szakasz'!W304</f>
        <v>0</v>
      </c>
      <c r="U303" s="249" t="str">
        <f t="shared" si="1525"/>
        <v xml:space="preserve"> </v>
      </c>
      <c r="V303" s="135">
        <f t="shared" si="1500"/>
        <v>0</v>
      </c>
      <c r="W303" s="20">
        <f t="shared" si="1501"/>
        <v>0</v>
      </c>
      <c r="X303" s="21">
        <f t="shared" si="1526"/>
        <v>0</v>
      </c>
      <c r="Y303" s="131">
        <f t="shared" si="1502"/>
        <v>1</v>
      </c>
      <c r="Z303" s="20">
        <f>ROUND((X303*Y303),0)</f>
        <v>0</v>
      </c>
      <c r="AA303" s="132"/>
      <c r="AB303" s="20">
        <f t="shared" si="1528"/>
        <v>0</v>
      </c>
      <c r="AC303" s="133"/>
      <c r="AD303" s="131">
        <f t="shared" si="1529"/>
        <v>1</v>
      </c>
      <c r="AE303" s="20">
        <f t="shared" si="1530"/>
        <v>0</v>
      </c>
      <c r="AF303" s="132"/>
      <c r="AG303" s="134">
        <f t="shared" si="1531"/>
        <v>0</v>
      </c>
      <c r="AH303" s="80">
        <f t="shared" si="1532"/>
        <v>0</v>
      </c>
      <c r="AI303" s="249" t="str">
        <f t="shared" si="1533"/>
        <v xml:space="preserve"> </v>
      </c>
      <c r="AJ303" s="135">
        <f t="shared" si="1534"/>
        <v>0</v>
      </c>
      <c r="AK303" s="20">
        <f t="shared" si="1503"/>
        <v>0</v>
      </c>
      <c r="AL303" s="21">
        <f t="shared" si="1535"/>
        <v>0</v>
      </c>
      <c r="AM303" s="131">
        <f t="shared" si="1536"/>
        <v>1</v>
      </c>
      <c r="AN303" s="20">
        <f>ROUND((AL303*AM303),0)</f>
        <v>0</v>
      </c>
      <c r="AO303" s="132"/>
      <c r="AP303" s="20">
        <f t="shared" si="1538"/>
        <v>0</v>
      </c>
      <c r="AQ303" s="133"/>
      <c r="AR303" s="131">
        <f t="shared" si="1539"/>
        <v>1</v>
      </c>
      <c r="AS303" s="20">
        <f t="shared" si="1540"/>
        <v>0</v>
      </c>
      <c r="AT303" s="132"/>
      <c r="AU303" s="134">
        <f t="shared" si="1541"/>
        <v>0</v>
      </c>
      <c r="AV303" s="80">
        <f t="shared" si="1542"/>
        <v>0</v>
      </c>
      <c r="AW303" s="249" t="str">
        <f t="shared" si="1543"/>
        <v xml:space="preserve"> </v>
      </c>
      <c r="AX303" s="135">
        <f t="shared" si="1544"/>
        <v>0</v>
      </c>
      <c r="AY303" s="20">
        <f t="shared" si="1504"/>
        <v>0</v>
      </c>
      <c r="AZ303" s="21">
        <f t="shared" si="1545"/>
        <v>0</v>
      </c>
      <c r="BA303" s="131">
        <f t="shared" si="1505"/>
        <v>1</v>
      </c>
      <c r="BB303" s="20">
        <f>ROUND((AZ303*BA303),0)</f>
        <v>0</v>
      </c>
      <c r="BC303" s="132"/>
      <c r="BD303" s="20">
        <f t="shared" si="1547"/>
        <v>0</v>
      </c>
      <c r="BE303" s="133"/>
      <c r="BF303" s="131">
        <f t="shared" si="1548"/>
        <v>1</v>
      </c>
      <c r="BG303" s="20">
        <f t="shared" si="1549"/>
        <v>0</v>
      </c>
      <c r="BH303" s="132"/>
      <c r="BI303" s="134">
        <f t="shared" si="1550"/>
        <v>0</v>
      </c>
      <c r="BJ303" s="80">
        <f t="shared" si="1551"/>
        <v>0</v>
      </c>
      <c r="BK303" s="249" t="str">
        <f t="shared" si="1552"/>
        <v xml:space="preserve"> </v>
      </c>
      <c r="BL303" s="135">
        <f t="shared" si="1553"/>
        <v>0</v>
      </c>
      <c r="BM303" s="20">
        <f t="shared" si="1506"/>
        <v>0</v>
      </c>
      <c r="BN303" s="21">
        <f t="shared" si="1554"/>
        <v>0</v>
      </c>
      <c r="BO303" s="131">
        <f t="shared" si="1507"/>
        <v>1</v>
      </c>
      <c r="BP303" s="20">
        <f>ROUND((BN303*BO303),0)</f>
        <v>0</v>
      </c>
      <c r="BQ303" s="132"/>
      <c r="BR303" s="20">
        <f t="shared" si="1556"/>
        <v>0</v>
      </c>
      <c r="BS303" s="133"/>
      <c r="BT303" s="131">
        <f t="shared" si="1557"/>
        <v>1</v>
      </c>
      <c r="BU303" s="20">
        <f t="shared" si="1558"/>
        <v>0</v>
      </c>
      <c r="BV303" s="132"/>
      <c r="BW303" s="134">
        <f t="shared" si="1559"/>
        <v>0</v>
      </c>
      <c r="BX303" s="80">
        <f t="shared" si="1560"/>
        <v>0</v>
      </c>
      <c r="BY303" s="249" t="str">
        <f t="shared" si="1561"/>
        <v xml:space="preserve"> </v>
      </c>
      <c r="BZ303" s="135">
        <f t="shared" si="1562"/>
        <v>0</v>
      </c>
      <c r="CA303" s="20">
        <f t="shared" si="1508"/>
        <v>0</v>
      </c>
      <c r="CB303" s="21">
        <f t="shared" si="1563"/>
        <v>0</v>
      </c>
      <c r="CC303" s="131">
        <f t="shared" si="1509"/>
        <v>1</v>
      </c>
      <c r="CD303" s="20">
        <f>ROUND((CB303*CC303),0)</f>
        <v>0</v>
      </c>
      <c r="CE303" s="132"/>
      <c r="CF303" s="20">
        <f t="shared" si="1565"/>
        <v>0</v>
      </c>
      <c r="CG303" s="133"/>
      <c r="CH303" s="131">
        <f t="shared" si="1566"/>
        <v>1</v>
      </c>
      <c r="CI303" s="20">
        <f t="shared" si="1567"/>
        <v>0</v>
      </c>
      <c r="CJ303" s="132"/>
      <c r="CK303" s="134">
        <f t="shared" si="1568"/>
        <v>0</v>
      </c>
      <c r="CL303" s="80">
        <f t="shared" si="1569"/>
        <v>0</v>
      </c>
      <c r="CM303" s="249" t="str">
        <f t="shared" si="1570"/>
        <v xml:space="preserve"> </v>
      </c>
      <c r="CN303" s="135">
        <f t="shared" si="1571"/>
        <v>0</v>
      </c>
      <c r="CO303" s="20">
        <f t="shared" si="1510"/>
        <v>0</v>
      </c>
      <c r="CP303" s="21">
        <f t="shared" si="1572"/>
        <v>0</v>
      </c>
      <c r="CQ303" s="131">
        <f t="shared" si="1511"/>
        <v>1</v>
      </c>
      <c r="CR303" s="20">
        <f>ROUND((CP303*CQ303),0)</f>
        <v>0</v>
      </c>
      <c r="CS303" s="132"/>
      <c r="CT303" s="20">
        <f t="shared" si="1574"/>
        <v>0</v>
      </c>
      <c r="CU303" s="133"/>
      <c r="CV303" s="131">
        <f t="shared" si="1575"/>
        <v>1</v>
      </c>
      <c r="CW303" s="20">
        <f t="shared" si="1576"/>
        <v>0</v>
      </c>
      <c r="CX303" s="132"/>
      <c r="CY303" s="134">
        <f t="shared" si="1577"/>
        <v>0</v>
      </c>
      <c r="CZ303" s="80">
        <f t="shared" si="1578"/>
        <v>0</v>
      </c>
      <c r="DA303" s="249" t="str">
        <f t="shared" si="1579"/>
        <v xml:space="preserve"> </v>
      </c>
      <c r="DB303" s="135">
        <f t="shared" si="1611"/>
        <v>0</v>
      </c>
      <c r="DC303" s="20">
        <f t="shared" si="1512"/>
        <v>0</v>
      </c>
      <c r="DD303" s="21">
        <f t="shared" si="1580"/>
        <v>0</v>
      </c>
      <c r="DE303" s="131">
        <f t="shared" si="1513"/>
        <v>1</v>
      </c>
      <c r="DF303" s="20">
        <f>ROUND((DD303*DE303),0)</f>
        <v>0</v>
      </c>
      <c r="DG303" s="132"/>
      <c r="DH303" s="20">
        <f t="shared" si="1582"/>
        <v>0</v>
      </c>
      <c r="DI303" s="133"/>
      <c r="DJ303" s="131">
        <f t="shared" si="1583"/>
        <v>1</v>
      </c>
      <c r="DK303" s="20">
        <f t="shared" si="1584"/>
        <v>0</v>
      </c>
      <c r="DL303" s="132"/>
      <c r="DM303" s="134">
        <f t="shared" si="1585"/>
        <v>0</v>
      </c>
      <c r="DN303" s="80">
        <f t="shared" si="1586"/>
        <v>0</v>
      </c>
      <c r="DO303" s="249" t="str">
        <f t="shared" si="1587"/>
        <v xml:space="preserve"> </v>
      </c>
      <c r="DP303" s="135">
        <f t="shared" si="1514"/>
        <v>0</v>
      </c>
      <c r="DQ303" s="20">
        <f t="shared" si="1515"/>
        <v>0</v>
      </c>
      <c r="DR303" s="21">
        <f t="shared" si="1516"/>
        <v>0</v>
      </c>
      <c r="DS303" s="131">
        <f t="shared" si="1517"/>
        <v>1</v>
      </c>
      <c r="DT303" s="20">
        <f>ROUND((DR303*DS303),0)</f>
        <v>0</v>
      </c>
      <c r="DU303" s="132"/>
      <c r="DV303" s="20">
        <f t="shared" si="1589"/>
        <v>0</v>
      </c>
      <c r="DW303" s="133"/>
      <c r="DX303" s="131">
        <f t="shared" si="1590"/>
        <v>1</v>
      </c>
      <c r="DY303" s="20">
        <f t="shared" si="1591"/>
        <v>0</v>
      </c>
      <c r="DZ303" s="132"/>
      <c r="EA303" s="134">
        <f t="shared" si="1592"/>
        <v>0</v>
      </c>
      <c r="EB303" s="80">
        <f t="shared" si="1593"/>
        <v>0</v>
      </c>
      <c r="EC303" s="249" t="str">
        <f t="shared" si="1594"/>
        <v xml:space="preserve"> </v>
      </c>
      <c r="ED303" s="135">
        <f t="shared" si="1612"/>
        <v>0</v>
      </c>
      <c r="EE303" s="20">
        <f t="shared" si="1518"/>
        <v>0</v>
      </c>
      <c r="EF303" s="21">
        <f t="shared" si="1595"/>
        <v>0</v>
      </c>
      <c r="EG303" s="131">
        <f t="shared" si="1519"/>
        <v>1</v>
      </c>
      <c r="EH303" s="20">
        <f>ROUND((EF303*EG303),0)</f>
        <v>0</v>
      </c>
      <c r="EI303" s="132"/>
      <c r="EJ303" s="20">
        <f t="shared" si="1597"/>
        <v>0</v>
      </c>
      <c r="EK303" s="133"/>
      <c r="EL303" s="131">
        <f t="shared" si="1598"/>
        <v>1</v>
      </c>
      <c r="EM303" s="20">
        <f t="shared" si="1599"/>
        <v>0</v>
      </c>
      <c r="EN303" s="132"/>
      <c r="EO303" s="134">
        <f t="shared" si="1600"/>
        <v>0</v>
      </c>
      <c r="EP303" s="80">
        <f t="shared" si="1601"/>
        <v>0</v>
      </c>
      <c r="EQ303" s="249" t="str">
        <f t="shared" si="1602"/>
        <v xml:space="preserve"> </v>
      </c>
      <c r="ER303" s="135">
        <f t="shared" si="1613"/>
        <v>0</v>
      </c>
      <c r="ES303" s="20">
        <f t="shared" si="1520"/>
        <v>0</v>
      </c>
      <c r="ET303" s="21">
        <f t="shared" si="1603"/>
        <v>0</v>
      </c>
      <c r="EU303" s="131">
        <f t="shared" si="1614"/>
        <v>1</v>
      </c>
      <c r="EV303" s="20">
        <f>ROUND((ET303*EU303),0)</f>
        <v>0</v>
      </c>
      <c r="EW303" s="132"/>
      <c r="EX303" s="20">
        <f t="shared" si="1605"/>
        <v>0</v>
      </c>
      <c r="EY303" s="133"/>
      <c r="EZ303" s="131">
        <f t="shared" si="1606"/>
        <v>1</v>
      </c>
      <c r="FA303" s="20">
        <f t="shared" si="1607"/>
        <v>0</v>
      </c>
      <c r="FB303" s="132"/>
      <c r="FC303" s="134">
        <f t="shared" si="1608"/>
        <v>0</v>
      </c>
      <c r="FD303" s="80">
        <f t="shared" si="1609"/>
        <v>0</v>
      </c>
      <c r="FE303" s="249" t="str">
        <f t="shared" si="1610"/>
        <v xml:space="preserve"> </v>
      </c>
      <c r="FO303" s="129" t="str">
        <f t="shared" si="1615"/>
        <v>C/VI</v>
      </c>
    </row>
    <row r="304" spans="2:171" s="141" customFormat="1" x14ac:dyDescent="0.25">
      <c r="B304" s="143" t="s">
        <v>78</v>
      </c>
      <c r="C304" s="253"/>
      <c r="D304" s="417" t="s">
        <v>17</v>
      </c>
      <c r="E304" s="418"/>
      <c r="F304" s="419"/>
      <c r="G304" s="122"/>
      <c r="H304" s="123"/>
      <c r="I304" s="5"/>
      <c r="J304" s="65">
        <f>L304+N304</f>
        <v>0</v>
      </c>
      <c r="K304" s="71"/>
      <c r="L304" s="5">
        <f>+M304</f>
        <v>0</v>
      </c>
      <c r="M304" s="5">
        <f>+SUMIF($FO$6:$FO$627,$B304,L$6:L$627)</f>
        <v>0</v>
      </c>
      <c r="N304" s="5">
        <f>O304</f>
        <v>0</v>
      </c>
      <c r="O304" s="65">
        <f>+SUMIF($FO$6:$FO$627,$B304,N$6:N$627)</f>
        <v>0</v>
      </c>
      <c r="P304" s="136"/>
      <c r="Q304" s="5">
        <f>R304</f>
        <v>0</v>
      </c>
      <c r="R304" s="5">
        <f>+SUMIF($FO$6:$FO$627,$B304,Q$6:Q$627)</f>
        <v>0</v>
      </c>
      <c r="S304" s="6">
        <f>SUM(S305:S324)</f>
        <v>0</v>
      </c>
      <c r="T304" s="40"/>
      <c r="U304" s="254"/>
      <c r="V304" s="128"/>
      <c r="W304" s="5"/>
      <c r="X304" s="6">
        <f>Z304+AB304</f>
        <v>0</v>
      </c>
      <c r="Y304" s="71"/>
      <c r="Z304" s="5">
        <f>+AA304</f>
        <v>0</v>
      </c>
      <c r="AA304" s="5">
        <f>+SUMIF($FO$6:$FO$627,$B304,Z$6:Z$627)</f>
        <v>0</v>
      </c>
      <c r="AB304" s="5">
        <f>AC304</f>
        <v>0</v>
      </c>
      <c r="AC304" s="65">
        <f>+SUMIF($FO$6:$FO$627,$B304,AB$6:AB$627)</f>
        <v>0</v>
      </c>
      <c r="AD304" s="136"/>
      <c r="AE304" s="5">
        <f>AF304</f>
        <v>0</v>
      </c>
      <c r="AF304" s="5">
        <f>+SUMIF($FO$6:$FO$627,$B304,AE$6:AE$627)</f>
        <v>0</v>
      </c>
      <c r="AG304" s="65">
        <f>SUM(AG305:AG324)</f>
        <v>0</v>
      </c>
      <c r="AH304" s="53"/>
      <c r="AI304" s="254"/>
      <c r="AJ304" s="128"/>
      <c r="AK304" s="5"/>
      <c r="AL304" s="6">
        <f>AN304+AP304</f>
        <v>0</v>
      </c>
      <c r="AM304" s="71"/>
      <c r="AN304" s="5">
        <f>+AO304</f>
        <v>0</v>
      </c>
      <c r="AO304" s="5">
        <f>+SUMIF($FO$6:$FO$627,$B304,AN$6:AN$627)</f>
        <v>0</v>
      </c>
      <c r="AP304" s="5">
        <f>AQ304</f>
        <v>0</v>
      </c>
      <c r="AQ304" s="65">
        <f>+SUMIF($FO$6:$FO$627,$B304,AP$6:AP$627)</f>
        <v>0</v>
      </c>
      <c r="AR304" s="136"/>
      <c r="AS304" s="5">
        <f>AT304</f>
        <v>0</v>
      </c>
      <c r="AT304" s="5">
        <f>+SUMIF($FO$6:$FO$627,$B304,AS$6:AS$627)</f>
        <v>0</v>
      </c>
      <c r="AU304" s="65">
        <f>SUM(AU305:AU324)</f>
        <v>0</v>
      </c>
      <c r="AV304" s="53"/>
      <c r="AW304" s="254"/>
      <c r="AX304" s="128"/>
      <c r="AY304" s="5"/>
      <c r="AZ304" s="6">
        <f>BB304+BD304</f>
        <v>0</v>
      </c>
      <c r="BA304" s="71"/>
      <c r="BB304" s="5">
        <f>+BC304</f>
        <v>0</v>
      </c>
      <c r="BC304" s="5">
        <f>+SUMIF($FO$6:$FO$627,$B304,BB$6:BB$627)</f>
        <v>0</v>
      </c>
      <c r="BD304" s="5">
        <f>BE304</f>
        <v>0</v>
      </c>
      <c r="BE304" s="65">
        <f>+SUMIF($FO$6:$FO$627,$B304,BD$6:BD$627)</f>
        <v>0</v>
      </c>
      <c r="BF304" s="136"/>
      <c r="BG304" s="5">
        <f>BH304</f>
        <v>0</v>
      </c>
      <c r="BH304" s="5">
        <f>+SUMIF($FO$6:$FO$627,$B304,BG$6:BG$627)</f>
        <v>0</v>
      </c>
      <c r="BI304" s="65">
        <f>SUM(BI305:BI324)</f>
        <v>0</v>
      </c>
      <c r="BJ304" s="53"/>
      <c r="BK304" s="254"/>
      <c r="BL304" s="128"/>
      <c r="BM304" s="5"/>
      <c r="BN304" s="6">
        <f>BP304+BR304</f>
        <v>0</v>
      </c>
      <c r="BO304" s="71"/>
      <c r="BP304" s="5">
        <f>+BQ304</f>
        <v>0</v>
      </c>
      <c r="BQ304" s="5">
        <f>+SUMIF($FO$6:$FO$627,$B304,BP$6:BP$627)</f>
        <v>0</v>
      </c>
      <c r="BR304" s="5">
        <f>BS304</f>
        <v>0</v>
      </c>
      <c r="BS304" s="65">
        <f>+SUMIF($FO$6:$FO$627,$B304,BR$6:BR$627)</f>
        <v>0</v>
      </c>
      <c r="BT304" s="136"/>
      <c r="BU304" s="5">
        <f>BV304</f>
        <v>0</v>
      </c>
      <c r="BV304" s="5">
        <f>+SUMIF($FO$6:$FO$627,$B304,BU$6:BU$627)</f>
        <v>0</v>
      </c>
      <c r="BW304" s="65">
        <f>SUM(BW305:BW324)</f>
        <v>0</v>
      </c>
      <c r="BX304" s="53"/>
      <c r="BY304" s="254"/>
      <c r="BZ304" s="128"/>
      <c r="CA304" s="5"/>
      <c r="CB304" s="6">
        <f>CD304+CF304</f>
        <v>0</v>
      </c>
      <c r="CC304" s="71"/>
      <c r="CD304" s="5">
        <f>+CE304</f>
        <v>0</v>
      </c>
      <c r="CE304" s="5">
        <f>+SUMIF($FO$6:$FO$627,$B304,CD$6:CD$627)</f>
        <v>0</v>
      </c>
      <c r="CF304" s="5">
        <f>CG304</f>
        <v>0</v>
      </c>
      <c r="CG304" s="65">
        <f>+SUMIF($FO$6:$FO$627,$B304,CF$6:CF$627)</f>
        <v>0</v>
      </c>
      <c r="CH304" s="136"/>
      <c r="CI304" s="5">
        <f>CJ304</f>
        <v>0</v>
      </c>
      <c r="CJ304" s="5">
        <f>+SUMIF($FO$6:$FO$627,$B304,CI$6:CI$627)</f>
        <v>0</v>
      </c>
      <c r="CK304" s="65">
        <f>SUM(CK305:CK324)</f>
        <v>0</v>
      </c>
      <c r="CL304" s="53"/>
      <c r="CM304" s="254"/>
      <c r="CN304" s="128"/>
      <c r="CO304" s="5"/>
      <c r="CP304" s="6">
        <f>CR304+CT304</f>
        <v>0</v>
      </c>
      <c r="CQ304" s="71"/>
      <c r="CR304" s="5">
        <f>+CS304</f>
        <v>0</v>
      </c>
      <c r="CS304" s="5">
        <f>+SUMIF($FO$6:$FO$627,$B304,CR$6:CR$627)</f>
        <v>0</v>
      </c>
      <c r="CT304" s="5">
        <f>CU304</f>
        <v>0</v>
      </c>
      <c r="CU304" s="65">
        <f>+SUMIF($FO$6:$FO$627,$B304,CT$6:CT$627)</f>
        <v>0</v>
      </c>
      <c r="CV304" s="136"/>
      <c r="CW304" s="5">
        <f>CX304</f>
        <v>0</v>
      </c>
      <c r="CX304" s="5">
        <f>+SUMIF($FO$6:$FO$627,$B304,CW$6:CW$627)</f>
        <v>0</v>
      </c>
      <c r="CY304" s="65">
        <f>SUM(CY305:CY324)</f>
        <v>0</v>
      </c>
      <c r="CZ304" s="53"/>
      <c r="DA304" s="254"/>
      <c r="DB304" s="128"/>
      <c r="DC304" s="5"/>
      <c r="DD304" s="6">
        <f>DF304+DH304</f>
        <v>0</v>
      </c>
      <c r="DE304" s="71"/>
      <c r="DF304" s="5">
        <f>+DG304</f>
        <v>0</v>
      </c>
      <c r="DG304" s="5">
        <f>+SUMIF($FO$6:$FO$627,$B304,DF$6:DF$627)</f>
        <v>0</v>
      </c>
      <c r="DH304" s="5">
        <f>DI304</f>
        <v>0</v>
      </c>
      <c r="DI304" s="65">
        <f>+SUMIF($FO$6:$FO$627,$B304,DH$6:DH$627)</f>
        <v>0</v>
      </c>
      <c r="DJ304" s="136"/>
      <c r="DK304" s="5">
        <f>DL304</f>
        <v>0</v>
      </c>
      <c r="DL304" s="5">
        <f>+SUMIF($FO$6:$FO$627,$B304,DK$6:DK$627)</f>
        <v>0</v>
      </c>
      <c r="DM304" s="65">
        <f>SUM(DM305:DM324)</f>
        <v>0</v>
      </c>
      <c r="DN304" s="53"/>
      <c r="DO304" s="254"/>
      <c r="DP304" s="128"/>
      <c r="DQ304" s="5"/>
      <c r="DR304" s="6">
        <f>DT304+DV304</f>
        <v>0</v>
      </c>
      <c r="DS304" s="71"/>
      <c r="DT304" s="5">
        <f>+DU304</f>
        <v>0</v>
      </c>
      <c r="DU304" s="5">
        <f>+SUMIF($FO$6:$FO$627,$B304,DT$6:DT$627)</f>
        <v>0</v>
      </c>
      <c r="DV304" s="5">
        <f>DW304</f>
        <v>0</v>
      </c>
      <c r="DW304" s="65">
        <f>+SUMIF($FO$6:$FO$627,$B304,DV$6:DV$627)</f>
        <v>0</v>
      </c>
      <c r="DX304" s="136"/>
      <c r="DY304" s="5">
        <f>DZ304</f>
        <v>0</v>
      </c>
      <c r="DZ304" s="5">
        <f>+SUMIF($FO$6:$FO$627,$B304,DY$6:DY$627)</f>
        <v>0</v>
      </c>
      <c r="EA304" s="65">
        <f>SUM(EA305:EA324)</f>
        <v>0</v>
      </c>
      <c r="EB304" s="53"/>
      <c r="EC304" s="254"/>
      <c r="ED304" s="128"/>
      <c r="EE304" s="5"/>
      <c r="EF304" s="6">
        <f>EH304+EJ304</f>
        <v>0</v>
      </c>
      <c r="EG304" s="71"/>
      <c r="EH304" s="5">
        <f>+EI304</f>
        <v>0</v>
      </c>
      <c r="EI304" s="5">
        <f>+SUMIF($FO$6:$FO$627,$B304,EH$6:EH$627)</f>
        <v>0</v>
      </c>
      <c r="EJ304" s="5">
        <f>EK304</f>
        <v>0</v>
      </c>
      <c r="EK304" s="65">
        <f>+SUMIF($FO$6:$FO$627,$B304,EJ$6:EJ$627)</f>
        <v>0</v>
      </c>
      <c r="EL304" s="136"/>
      <c r="EM304" s="5">
        <f>EN304</f>
        <v>0</v>
      </c>
      <c r="EN304" s="5">
        <f>+SUMIF($FO$6:$FO$627,$B304,EM$6:EM$627)</f>
        <v>0</v>
      </c>
      <c r="EO304" s="65">
        <f>SUM(EO305:EO324)</f>
        <v>0</v>
      </c>
      <c r="EP304" s="53"/>
      <c r="EQ304" s="254"/>
      <c r="ER304" s="128"/>
      <c r="ES304" s="5"/>
      <c r="ET304" s="6">
        <f>EV304+EX304</f>
        <v>0</v>
      </c>
      <c r="EU304" s="71"/>
      <c r="EV304" s="5">
        <f>+EW304</f>
        <v>0</v>
      </c>
      <c r="EW304" s="5">
        <f>+SUMIF($FO$6:$FO$627,$B304,EV$6:EV$627)</f>
        <v>0</v>
      </c>
      <c r="EX304" s="5">
        <f>EY304</f>
        <v>0</v>
      </c>
      <c r="EY304" s="65">
        <f>+SUMIF($FO$6:$FO$627,$B304,EX$6:EX$627)</f>
        <v>0</v>
      </c>
      <c r="EZ304" s="136"/>
      <c r="FA304" s="5">
        <f>FB304</f>
        <v>0</v>
      </c>
      <c r="FB304" s="5">
        <f>+SUMIF($FO$6:$FO$627,$B304,FA$6:FA$627)</f>
        <v>0</v>
      </c>
      <c r="FC304" s="65">
        <f>SUM(FC305:FC324)</f>
        <v>0</v>
      </c>
      <c r="FD304" s="53"/>
      <c r="FE304" s="254"/>
      <c r="FO304" s="129" t="str">
        <f t="shared" ref="FO304:FO313" si="1616">+IF(LEFT(RIGHT(B304,2),1)="/",SUBSTITUTE(B304,RIGHT(B304,2),""),"")</f>
        <v/>
      </c>
    </row>
    <row r="305" spans="2:171" s="141" customFormat="1" x14ac:dyDescent="0.25">
      <c r="B305" s="130" t="s">
        <v>79</v>
      </c>
      <c r="C305" s="253"/>
      <c r="D305" s="259"/>
      <c r="E305" s="416" t="str">
        <f>'Pályáztatási szakasz'!E306:F306</f>
        <v>Költségelem megnevezés…</v>
      </c>
      <c r="F305" s="416"/>
      <c r="G305" s="250">
        <f>'Pályáztatási szakasz'!G306</f>
        <v>0</v>
      </c>
      <c r="H305" s="251">
        <f>'Pályáztatási szakasz'!AT306</f>
        <v>0</v>
      </c>
      <c r="I305" s="20">
        <f>'Pályáztatási szakasz'!AW306</f>
        <v>0</v>
      </c>
      <c r="J305" s="67">
        <f t="shared" ref="J305:J324" si="1617">H305*I305</f>
        <v>0</v>
      </c>
      <c r="K305" s="131">
        <f>'Pályáztatási szakasz'!AY306</f>
        <v>1</v>
      </c>
      <c r="L305" s="20">
        <f>ROUND((J305*K305),0)</f>
        <v>0</v>
      </c>
      <c r="M305" s="142"/>
      <c r="N305" s="20">
        <f>J305-L305</f>
        <v>0</v>
      </c>
      <c r="O305" s="134"/>
      <c r="P305" s="131">
        <f>'Pályáztatási szakasz'!BD306</f>
        <v>1</v>
      </c>
      <c r="Q305" s="20">
        <f>ROUND((P305*L305),0)</f>
        <v>0</v>
      </c>
      <c r="R305" s="142"/>
      <c r="S305" s="184">
        <f>L305-Q305</f>
        <v>0</v>
      </c>
      <c r="T305" s="40">
        <f>'Pályáztatási szakasz'!W306</f>
        <v>0</v>
      </c>
      <c r="U305" s="254" t="str">
        <f>IF(AH305&lt;&gt;0,"Kérem, indokolja az eltérést!"," ")</f>
        <v xml:space="preserve"> </v>
      </c>
      <c r="V305" s="135">
        <f>H305</f>
        <v>0</v>
      </c>
      <c r="W305" s="20">
        <f>I305</f>
        <v>0</v>
      </c>
      <c r="X305" s="21">
        <f>V305*W305</f>
        <v>0</v>
      </c>
      <c r="Y305" s="131">
        <f t="shared" ref="Y305:Y324" si="1618">K305</f>
        <v>1</v>
      </c>
      <c r="Z305" s="20">
        <f>ROUND((X305*Y305),0)</f>
        <v>0</v>
      </c>
      <c r="AA305" s="142"/>
      <c r="AB305" s="20">
        <f>X305-Z305</f>
        <v>0</v>
      </c>
      <c r="AC305" s="134"/>
      <c r="AD305" s="131">
        <f>P305</f>
        <v>1</v>
      </c>
      <c r="AE305" s="20">
        <f>ROUND((AD305*Z305),0)</f>
        <v>0</v>
      </c>
      <c r="AF305" s="142"/>
      <c r="AG305" s="134">
        <f>Z305-AE305</f>
        <v>0</v>
      </c>
      <c r="AH305" s="80">
        <f>Z305-L305</f>
        <v>0</v>
      </c>
      <c r="AI305" s="254" t="str">
        <f>IF(AV305&lt;&gt;0,"Kérem, indokolja az eltérést!"," ")</f>
        <v xml:space="preserve"> </v>
      </c>
      <c r="AJ305" s="135">
        <f>V305</f>
        <v>0</v>
      </c>
      <c r="AK305" s="20">
        <f>W305</f>
        <v>0</v>
      </c>
      <c r="AL305" s="21">
        <f>AJ305*AK305</f>
        <v>0</v>
      </c>
      <c r="AM305" s="131">
        <f t="shared" ref="AM305:AM324" si="1619">Y305</f>
        <v>1</v>
      </c>
      <c r="AN305" s="20">
        <f>ROUND((AL305*AM305),0)</f>
        <v>0</v>
      </c>
      <c r="AO305" s="142"/>
      <c r="AP305" s="20">
        <f>AL305-AN305</f>
        <v>0</v>
      </c>
      <c r="AQ305" s="134"/>
      <c r="AR305" s="131">
        <f>AD305</f>
        <v>1</v>
      </c>
      <c r="AS305" s="20">
        <f>ROUND((AR305*AN305),0)</f>
        <v>0</v>
      </c>
      <c r="AT305" s="142"/>
      <c r="AU305" s="134">
        <f>AN305-AS305</f>
        <v>0</v>
      </c>
      <c r="AV305" s="80">
        <f>AN305-Z305</f>
        <v>0</v>
      </c>
      <c r="AW305" s="254" t="str">
        <f>IF(BJ305&lt;&gt;0,"Kérem, indokolja az eltérést!"," ")</f>
        <v xml:space="preserve"> </v>
      </c>
      <c r="AX305" s="135">
        <f>AJ305</f>
        <v>0</v>
      </c>
      <c r="AY305" s="20">
        <f>AK305</f>
        <v>0</v>
      </c>
      <c r="AZ305" s="21">
        <f>AX305*AY305</f>
        <v>0</v>
      </c>
      <c r="BA305" s="131">
        <f t="shared" ref="BA305:BA324" si="1620">AM305</f>
        <v>1</v>
      </c>
      <c r="BB305" s="20">
        <f>ROUND((AZ305*BA305),0)</f>
        <v>0</v>
      </c>
      <c r="BC305" s="142"/>
      <c r="BD305" s="20">
        <f>AZ305-BB305</f>
        <v>0</v>
      </c>
      <c r="BE305" s="134"/>
      <c r="BF305" s="131">
        <f>AR305</f>
        <v>1</v>
      </c>
      <c r="BG305" s="20">
        <f>ROUND((BF305*BB305),0)</f>
        <v>0</v>
      </c>
      <c r="BH305" s="142"/>
      <c r="BI305" s="134">
        <f>BB305-BG305</f>
        <v>0</v>
      </c>
      <c r="BJ305" s="80">
        <f>BB305-AN305</f>
        <v>0</v>
      </c>
      <c r="BK305" s="254" t="str">
        <f>IF(BX305&lt;&gt;0,"Kérem, indokolja az eltérést!"," ")</f>
        <v xml:space="preserve"> </v>
      </c>
      <c r="BL305" s="135">
        <f>AX305</f>
        <v>0</v>
      </c>
      <c r="BM305" s="20">
        <f>AY305</f>
        <v>0</v>
      </c>
      <c r="BN305" s="21">
        <f>BL305*BM305</f>
        <v>0</v>
      </c>
      <c r="BO305" s="131">
        <f t="shared" ref="BO305:BO324" si="1621">BA305</f>
        <v>1</v>
      </c>
      <c r="BP305" s="20">
        <f>ROUND((BN305*BO305),0)</f>
        <v>0</v>
      </c>
      <c r="BQ305" s="142"/>
      <c r="BR305" s="20">
        <f>BN305-BP305</f>
        <v>0</v>
      </c>
      <c r="BS305" s="134"/>
      <c r="BT305" s="131">
        <f>BF305</f>
        <v>1</v>
      </c>
      <c r="BU305" s="20">
        <f>ROUND((BT305*BP305),0)</f>
        <v>0</v>
      </c>
      <c r="BV305" s="142"/>
      <c r="BW305" s="134">
        <f>BP305-BU305</f>
        <v>0</v>
      </c>
      <c r="BX305" s="80">
        <f>BP305-BB305</f>
        <v>0</v>
      </c>
      <c r="BY305" s="254" t="str">
        <f>IF(CL305&lt;&gt;0,"Kérem, indokolja az eltérést!"," ")</f>
        <v xml:space="preserve"> </v>
      </c>
      <c r="BZ305" s="135">
        <f>BL305</f>
        <v>0</v>
      </c>
      <c r="CA305" s="20">
        <f>BM305</f>
        <v>0</v>
      </c>
      <c r="CB305" s="21">
        <f>BZ305*CA305</f>
        <v>0</v>
      </c>
      <c r="CC305" s="131">
        <f t="shared" ref="CC305:CC324" si="1622">BO305</f>
        <v>1</v>
      </c>
      <c r="CD305" s="20">
        <f>ROUND((CB305*CC305),0)</f>
        <v>0</v>
      </c>
      <c r="CE305" s="142"/>
      <c r="CF305" s="20">
        <f>CB305-CD305</f>
        <v>0</v>
      </c>
      <c r="CG305" s="134"/>
      <c r="CH305" s="131">
        <f>BT305</f>
        <v>1</v>
      </c>
      <c r="CI305" s="20">
        <f>ROUND((CH305*CD305),0)</f>
        <v>0</v>
      </c>
      <c r="CJ305" s="142"/>
      <c r="CK305" s="134">
        <f>CD305-CI305</f>
        <v>0</v>
      </c>
      <c r="CL305" s="80">
        <f>CD305-BP305</f>
        <v>0</v>
      </c>
      <c r="CM305" s="254" t="str">
        <f>IF(CZ305&lt;&gt;0,"Kérem, indokolja az eltérést!"," ")</f>
        <v xml:space="preserve"> </v>
      </c>
      <c r="CN305" s="135">
        <f>BZ305</f>
        <v>0</v>
      </c>
      <c r="CO305" s="20">
        <f>CA305</f>
        <v>0</v>
      </c>
      <c r="CP305" s="21">
        <f>CN305*CO305</f>
        <v>0</v>
      </c>
      <c r="CQ305" s="131">
        <f t="shared" ref="CQ305:CQ324" si="1623">CC305</f>
        <v>1</v>
      </c>
      <c r="CR305" s="20">
        <f>ROUND((CP305*CQ305),0)</f>
        <v>0</v>
      </c>
      <c r="CS305" s="142"/>
      <c r="CT305" s="20">
        <f>CP305-CR305</f>
        <v>0</v>
      </c>
      <c r="CU305" s="134"/>
      <c r="CV305" s="131">
        <f>CH305</f>
        <v>1</v>
      </c>
      <c r="CW305" s="20">
        <f>ROUND((CV305*CR305),0)</f>
        <v>0</v>
      </c>
      <c r="CX305" s="142"/>
      <c r="CY305" s="134">
        <f>CR305-CW305</f>
        <v>0</v>
      </c>
      <c r="CZ305" s="80">
        <f>CR305-CD305</f>
        <v>0</v>
      </c>
      <c r="DA305" s="254" t="str">
        <f>IF(DN305&lt;&gt;0,"Kérem, indokolja az eltérést!"," ")</f>
        <v xml:space="preserve"> </v>
      </c>
      <c r="DB305" s="135">
        <f>CN305</f>
        <v>0</v>
      </c>
      <c r="DC305" s="20">
        <f>CO305</f>
        <v>0</v>
      </c>
      <c r="DD305" s="21">
        <f>DB305*DC305</f>
        <v>0</v>
      </c>
      <c r="DE305" s="131">
        <f t="shared" ref="DE305:DE324" si="1624">CQ305</f>
        <v>1</v>
      </c>
      <c r="DF305" s="20">
        <f>ROUND((DD305*DE305),0)</f>
        <v>0</v>
      </c>
      <c r="DG305" s="142"/>
      <c r="DH305" s="20">
        <f>DD305-DF305</f>
        <v>0</v>
      </c>
      <c r="DI305" s="134"/>
      <c r="DJ305" s="131">
        <f>CV305</f>
        <v>1</v>
      </c>
      <c r="DK305" s="20">
        <f>ROUND((DJ305*DF305),0)</f>
        <v>0</v>
      </c>
      <c r="DL305" s="142"/>
      <c r="DM305" s="134">
        <f>DF305-DK305</f>
        <v>0</v>
      </c>
      <c r="DN305" s="80">
        <f>DF305-CR305</f>
        <v>0</v>
      </c>
      <c r="DO305" s="254" t="str">
        <f>IF(EB305&lt;&gt;0,"Kérem, indokolja az eltérést!"," ")</f>
        <v xml:space="preserve"> </v>
      </c>
      <c r="DP305" s="135">
        <f>DB305</f>
        <v>0</v>
      </c>
      <c r="DQ305" s="20">
        <f>DC305</f>
        <v>0</v>
      </c>
      <c r="DR305" s="21">
        <f>DP305*DQ305</f>
        <v>0</v>
      </c>
      <c r="DS305" s="131">
        <f t="shared" ref="DS305:DS324" si="1625">DE305</f>
        <v>1</v>
      </c>
      <c r="DT305" s="20">
        <f>ROUND((DR305*DS305),0)</f>
        <v>0</v>
      </c>
      <c r="DU305" s="142"/>
      <c r="DV305" s="20">
        <f>DR305-DT305</f>
        <v>0</v>
      </c>
      <c r="DW305" s="134"/>
      <c r="DX305" s="131">
        <f>DJ305</f>
        <v>1</v>
      </c>
      <c r="DY305" s="20">
        <f>ROUND((DX305*DT305),0)</f>
        <v>0</v>
      </c>
      <c r="DZ305" s="142"/>
      <c r="EA305" s="134">
        <f>DT305-DY305</f>
        <v>0</v>
      </c>
      <c r="EB305" s="80">
        <f>DT305-DF305</f>
        <v>0</v>
      </c>
      <c r="EC305" s="254" t="str">
        <f>IF(EP305&lt;&gt;0,"Kérem, indokolja az eltérést!"," ")</f>
        <v xml:space="preserve"> </v>
      </c>
      <c r="ED305" s="135">
        <f>DP305</f>
        <v>0</v>
      </c>
      <c r="EE305" s="20">
        <f>DQ305</f>
        <v>0</v>
      </c>
      <c r="EF305" s="21">
        <f>ED305*EE305</f>
        <v>0</v>
      </c>
      <c r="EG305" s="131">
        <f t="shared" ref="EG305:EG324" si="1626">DS305</f>
        <v>1</v>
      </c>
      <c r="EH305" s="20">
        <f>ROUND((EF305*EG305),0)</f>
        <v>0</v>
      </c>
      <c r="EI305" s="142"/>
      <c r="EJ305" s="20">
        <f>EF305-EH305</f>
        <v>0</v>
      </c>
      <c r="EK305" s="134"/>
      <c r="EL305" s="131">
        <f>DX305</f>
        <v>1</v>
      </c>
      <c r="EM305" s="20">
        <f>ROUND((EL305*EH305),0)</f>
        <v>0</v>
      </c>
      <c r="EN305" s="142"/>
      <c r="EO305" s="134">
        <f>EH305-EM305</f>
        <v>0</v>
      </c>
      <c r="EP305" s="80">
        <f>EH305-DT305</f>
        <v>0</v>
      </c>
      <c r="EQ305" s="254" t="str">
        <f>IF(FD305&lt;&gt;0,"Kérem, indokolja az eltérést!"," ")</f>
        <v xml:space="preserve"> </v>
      </c>
      <c r="ER305" s="135">
        <f>ED305</f>
        <v>0</v>
      </c>
      <c r="ES305" s="20">
        <f>EE305</f>
        <v>0</v>
      </c>
      <c r="ET305" s="21">
        <f>ER305*ES305</f>
        <v>0</v>
      </c>
      <c r="EU305" s="131">
        <f t="shared" ref="EU305:EU324" si="1627">EG305</f>
        <v>1</v>
      </c>
      <c r="EV305" s="20">
        <f>ROUND((ET305*EU305),0)</f>
        <v>0</v>
      </c>
      <c r="EW305" s="142"/>
      <c r="EX305" s="20">
        <f>ET305-EV305</f>
        <v>0</v>
      </c>
      <c r="EY305" s="134"/>
      <c r="EZ305" s="131">
        <f>EL305</f>
        <v>1</v>
      </c>
      <c r="FA305" s="20">
        <f>ROUND((EZ305*EV305),0)</f>
        <v>0</v>
      </c>
      <c r="FB305" s="142"/>
      <c r="FC305" s="134">
        <f>EV305-FA305</f>
        <v>0</v>
      </c>
      <c r="FD305" s="80">
        <f>EV305-EH305</f>
        <v>0</v>
      </c>
      <c r="FE305" s="254" t="str">
        <f>IF(FR305&lt;&gt;0,"Kérem, indokolja az eltérést!"," ")</f>
        <v xml:space="preserve"> </v>
      </c>
      <c r="FO305" s="129" t="str">
        <f t="shared" si="1616"/>
        <v>C/VII</v>
      </c>
    </row>
    <row r="306" spans="2:171" s="141" customFormat="1" x14ac:dyDescent="0.25">
      <c r="B306" s="130" t="s">
        <v>136</v>
      </c>
      <c r="C306" s="253"/>
      <c r="D306" s="259"/>
      <c r="E306" s="416" t="str">
        <f>'Pályáztatási szakasz'!E307:F307</f>
        <v>Költségelem megnevezés…</v>
      </c>
      <c r="F306" s="416"/>
      <c r="G306" s="250">
        <f>'Pályáztatási szakasz'!G307</f>
        <v>0</v>
      </c>
      <c r="H306" s="251">
        <f>'Pályáztatási szakasz'!AT307</f>
        <v>0</v>
      </c>
      <c r="I306" s="20">
        <f>'Pályáztatási szakasz'!AW307</f>
        <v>0</v>
      </c>
      <c r="J306" s="67">
        <f t="shared" si="1617"/>
        <v>0</v>
      </c>
      <c r="K306" s="131">
        <f>'Pályáztatási szakasz'!AY307</f>
        <v>1</v>
      </c>
      <c r="L306" s="20">
        <f t="shared" ref="L306:L324" si="1628">ROUND((J306*K306),0)</f>
        <v>0</v>
      </c>
      <c r="M306" s="142"/>
      <c r="N306" s="20">
        <f t="shared" ref="N306:N322" si="1629">J306-L306</f>
        <v>0</v>
      </c>
      <c r="O306" s="134"/>
      <c r="P306" s="131">
        <f>'Pályáztatási szakasz'!BD307</f>
        <v>1</v>
      </c>
      <c r="Q306" s="20">
        <f t="shared" ref="Q306:Q322" si="1630">ROUND((P306*L306),0)</f>
        <v>0</v>
      </c>
      <c r="R306" s="142"/>
      <c r="S306" s="184">
        <f t="shared" ref="S306:S324" si="1631">L306-Q306</f>
        <v>0</v>
      </c>
      <c r="T306" s="40">
        <f>'Pályáztatási szakasz'!W307</f>
        <v>0</v>
      </c>
      <c r="U306" s="254" t="str">
        <f t="shared" ref="U306:U322" si="1632">IF(AH306&lt;&gt;0,"Kérem, indokolja az eltérést!"," ")</f>
        <v xml:space="preserve"> </v>
      </c>
      <c r="V306" s="135">
        <f t="shared" ref="V306:V324" si="1633">H306</f>
        <v>0</v>
      </c>
      <c r="W306" s="20">
        <f t="shared" ref="W306:W322" si="1634">I306</f>
        <v>0</v>
      </c>
      <c r="X306" s="21">
        <f t="shared" ref="X306:X322" si="1635">V306*W306</f>
        <v>0</v>
      </c>
      <c r="Y306" s="131">
        <f t="shared" si="1618"/>
        <v>1</v>
      </c>
      <c r="Z306" s="20">
        <f t="shared" ref="Z306:Z323" si="1636">ROUND((X306*Y306),0)</f>
        <v>0</v>
      </c>
      <c r="AA306" s="142"/>
      <c r="AB306" s="20">
        <f t="shared" ref="AB306:AB324" si="1637">X306-Z306</f>
        <v>0</v>
      </c>
      <c r="AC306" s="134"/>
      <c r="AD306" s="131">
        <f t="shared" ref="AD306:AD324" si="1638">P306</f>
        <v>1</v>
      </c>
      <c r="AE306" s="20">
        <f t="shared" ref="AE306:AE324" si="1639">ROUND((AD306*Z306),0)</f>
        <v>0</v>
      </c>
      <c r="AF306" s="142"/>
      <c r="AG306" s="134">
        <f t="shared" ref="AG306:AG324" si="1640">Z306-AE306</f>
        <v>0</v>
      </c>
      <c r="AH306" s="80">
        <f t="shared" ref="AH306:AH324" si="1641">Z306-L306</f>
        <v>0</v>
      </c>
      <c r="AI306" s="254" t="str">
        <f t="shared" ref="AI306:AI322" si="1642">IF(AV306&lt;&gt;0,"Kérem, indokolja az eltérést!"," ")</f>
        <v xml:space="preserve"> </v>
      </c>
      <c r="AJ306" s="135">
        <f t="shared" ref="AJ306:AJ324" si="1643">V306</f>
        <v>0</v>
      </c>
      <c r="AK306" s="20">
        <f t="shared" ref="AK306:AK322" si="1644">W306</f>
        <v>0</v>
      </c>
      <c r="AL306" s="21">
        <f t="shared" ref="AL306:AL322" si="1645">AJ306*AK306</f>
        <v>0</v>
      </c>
      <c r="AM306" s="131">
        <f t="shared" si="1619"/>
        <v>1</v>
      </c>
      <c r="AN306" s="20">
        <f t="shared" ref="AN306:AN323" si="1646">ROUND((AL306*AM306),0)</f>
        <v>0</v>
      </c>
      <c r="AO306" s="142"/>
      <c r="AP306" s="20">
        <f t="shared" ref="AP306:AP324" si="1647">AL306-AN306</f>
        <v>0</v>
      </c>
      <c r="AQ306" s="134"/>
      <c r="AR306" s="131">
        <f t="shared" ref="AR306:AR324" si="1648">AD306</f>
        <v>1</v>
      </c>
      <c r="AS306" s="20">
        <f t="shared" ref="AS306:AS324" si="1649">ROUND((AR306*AN306),0)</f>
        <v>0</v>
      </c>
      <c r="AT306" s="142"/>
      <c r="AU306" s="134">
        <f t="shared" ref="AU306:AU324" si="1650">AN306-AS306</f>
        <v>0</v>
      </c>
      <c r="AV306" s="80">
        <f t="shared" ref="AV306:AV324" si="1651">AN306-Z306</f>
        <v>0</v>
      </c>
      <c r="AW306" s="254" t="str">
        <f t="shared" ref="AW306:AW322" si="1652">IF(BJ306&lt;&gt;0,"Kérem, indokolja az eltérést!"," ")</f>
        <v xml:space="preserve"> </v>
      </c>
      <c r="AX306" s="135">
        <f t="shared" ref="AX306:AX324" si="1653">AJ306</f>
        <v>0</v>
      </c>
      <c r="AY306" s="20">
        <f t="shared" ref="AY306:AY322" si="1654">AK306</f>
        <v>0</v>
      </c>
      <c r="AZ306" s="21">
        <f t="shared" ref="AZ306:AZ322" si="1655">AX306*AY306</f>
        <v>0</v>
      </c>
      <c r="BA306" s="131">
        <f t="shared" si="1620"/>
        <v>1</v>
      </c>
      <c r="BB306" s="20">
        <f t="shared" ref="BB306:BB323" si="1656">ROUND((AZ306*BA306),0)</f>
        <v>0</v>
      </c>
      <c r="BC306" s="142"/>
      <c r="BD306" s="20">
        <f t="shared" ref="BD306:BD324" si="1657">AZ306-BB306</f>
        <v>0</v>
      </c>
      <c r="BE306" s="134"/>
      <c r="BF306" s="131">
        <f t="shared" ref="BF306:BF324" si="1658">AR306</f>
        <v>1</v>
      </c>
      <c r="BG306" s="20">
        <f t="shared" ref="BG306:BG324" si="1659">ROUND((BF306*BB306),0)</f>
        <v>0</v>
      </c>
      <c r="BH306" s="142"/>
      <c r="BI306" s="134">
        <f t="shared" ref="BI306:BI324" si="1660">BB306-BG306</f>
        <v>0</v>
      </c>
      <c r="BJ306" s="80">
        <f t="shared" ref="BJ306:BJ324" si="1661">BB306-AN306</f>
        <v>0</v>
      </c>
      <c r="BK306" s="254" t="str">
        <f t="shared" ref="BK306:BK322" si="1662">IF(BX306&lt;&gt;0,"Kérem, indokolja az eltérést!"," ")</f>
        <v xml:space="preserve"> </v>
      </c>
      <c r="BL306" s="135">
        <f t="shared" ref="BL306:BL324" si="1663">AX306</f>
        <v>0</v>
      </c>
      <c r="BM306" s="20">
        <f t="shared" ref="BM306:BM322" si="1664">AY306</f>
        <v>0</v>
      </c>
      <c r="BN306" s="21">
        <f t="shared" ref="BN306:BN322" si="1665">BL306*BM306</f>
        <v>0</v>
      </c>
      <c r="BO306" s="131">
        <f t="shared" si="1621"/>
        <v>1</v>
      </c>
      <c r="BP306" s="20">
        <f t="shared" ref="BP306:BP323" si="1666">ROUND((BN306*BO306),0)</f>
        <v>0</v>
      </c>
      <c r="BQ306" s="142"/>
      <c r="BR306" s="20">
        <f t="shared" ref="BR306:BR324" si="1667">BN306-BP306</f>
        <v>0</v>
      </c>
      <c r="BS306" s="134"/>
      <c r="BT306" s="131">
        <f t="shared" ref="BT306:BT324" si="1668">BF306</f>
        <v>1</v>
      </c>
      <c r="BU306" s="20">
        <f t="shared" ref="BU306:BU324" si="1669">ROUND((BT306*BP306),0)</f>
        <v>0</v>
      </c>
      <c r="BV306" s="142"/>
      <c r="BW306" s="134">
        <f t="shared" ref="BW306:BW324" si="1670">BP306-BU306</f>
        <v>0</v>
      </c>
      <c r="BX306" s="80">
        <f t="shared" ref="BX306:BX324" si="1671">BP306-BB306</f>
        <v>0</v>
      </c>
      <c r="BY306" s="254" t="str">
        <f t="shared" ref="BY306:BY322" si="1672">IF(CL306&lt;&gt;0,"Kérem, indokolja az eltérést!"," ")</f>
        <v xml:space="preserve"> </v>
      </c>
      <c r="BZ306" s="135">
        <f t="shared" ref="BZ306:BZ324" si="1673">BL306</f>
        <v>0</v>
      </c>
      <c r="CA306" s="20">
        <f t="shared" ref="CA306:CA322" si="1674">BM306</f>
        <v>0</v>
      </c>
      <c r="CB306" s="21">
        <f t="shared" ref="CB306:CB322" si="1675">BZ306*CA306</f>
        <v>0</v>
      </c>
      <c r="CC306" s="131">
        <f t="shared" si="1622"/>
        <v>1</v>
      </c>
      <c r="CD306" s="20">
        <f t="shared" ref="CD306:CD323" si="1676">ROUND((CB306*CC306),0)</f>
        <v>0</v>
      </c>
      <c r="CE306" s="142"/>
      <c r="CF306" s="20">
        <f t="shared" ref="CF306:CF324" si="1677">CB306-CD306</f>
        <v>0</v>
      </c>
      <c r="CG306" s="134"/>
      <c r="CH306" s="131">
        <f t="shared" ref="CH306:CH324" si="1678">BT306</f>
        <v>1</v>
      </c>
      <c r="CI306" s="20">
        <f t="shared" ref="CI306:CI324" si="1679">ROUND((CH306*CD306),0)</f>
        <v>0</v>
      </c>
      <c r="CJ306" s="142"/>
      <c r="CK306" s="134">
        <f t="shared" ref="CK306:CK324" si="1680">CD306-CI306</f>
        <v>0</v>
      </c>
      <c r="CL306" s="80">
        <f t="shared" ref="CL306:CL324" si="1681">CD306-BP306</f>
        <v>0</v>
      </c>
      <c r="CM306" s="254" t="str">
        <f t="shared" ref="CM306:CM322" si="1682">IF(CZ306&lt;&gt;0,"Kérem, indokolja az eltérést!"," ")</f>
        <v xml:space="preserve"> </v>
      </c>
      <c r="CN306" s="135">
        <f t="shared" ref="CN306:CN324" si="1683">BZ306</f>
        <v>0</v>
      </c>
      <c r="CO306" s="20">
        <f t="shared" ref="CO306:CO322" si="1684">CA306</f>
        <v>0</v>
      </c>
      <c r="CP306" s="21">
        <f t="shared" ref="CP306:CP322" si="1685">CN306*CO306</f>
        <v>0</v>
      </c>
      <c r="CQ306" s="131">
        <f t="shared" si="1623"/>
        <v>1</v>
      </c>
      <c r="CR306" s="20">
        <f t="shared" ref="CR306:CR323" si="1686">ROUND((CP306*CQ306),0)</f>
        <v>0</v>
      </c>
      <c r="CS306" s="142"/>
      <c r="CT306" s="20">
        <f t="shared" ref="CT306:CT324" si="1687">CP306-CR306</f>
        <v>0</v>
      </c>
      <c r="CU306" s="134"/>
      <c r="CV306" s="131">
        <f t="shared" ref="CV306:CV324" si="1688">CH306</f>
        <v>1</v>
      </c>
      <c r="CW306" s="20">
        <f t="shared" ref="CW306:CW324" si="1689">ROUND((CV306*CR306),0)</f>
        <v>0</v>
      </c>
      <c r="CX306" s="142"/>
      <c r="CY306" s="134">
        <f t="shared" ref="CY306:CY324" si="1690">CR306-CW306</f>
        <v>0</v>
      </c>
      <c r="CZ306" s="80">
        <f t="shared" ref="CZ306:CZ324" si="1691">CR306-CD306</f>
        <v>0</v>
      </c>
      <c r="DA306" s="254" t="str">
        <f t="shared" ref="DA306:DA322" si="1692">IF(DN306&lt;&gt;0,"Kérem, indokolja az eltérést!"," ")</f>
        <v xml:space="preserve"> </v>
      </c>
      <c r="DB306" s="135">
        <f t="shared" ref="DB306:DB324" si="1693">CN306</f>
        <v>0</v>
      </c>
      <c r="DC306" s="20">
        <f t="shared" ref="DC306:DC322" si="1694">CO306</f>
        <v>0</v>
      </c>
      <c r="DD306" s="21">
        <f t="shared" ref="DD306:DD322" si="1695">DB306*DC306</f>
        <v>0</v>
      </c>
      <c r="DE306" s="131">
        <f t="shared" si="1624"/>
        <v>1</v>
      </c>
      <c r="DF306" s="20">
        <f t="shared" ref="DF306:DF323" si="1696">ROUND((DD306*DE306),0)</f>
        <v>0</v>
      </c>
      <c r="DG306" s="142"/>
      <c r="DH306" s="20">
        <f t="shared" ref="DH306:DH324" si="1697">DD306-DF306</f>
        <v>0</v>
      </c>
      <c r="DI306" s="134"/>
      <c r="DJ306" s="131">
        <f t="shared" ref="DJ306:DJ324" si="1698">CV306</f>
        <v>1</v>
      </c>
      <c r="DK306" s="20">
        <f t="shared" ref="DK306:DK324" si="1699">ROUND((DJ306*DF306),0)</f>
        <v>0</v>
      </c>
      <c r="DL306" s="142"/>
      <c r="DM306" s="134">
        <f t="shared" ref="DM306:DM324" si="1700">DF306-DK306</f>
        <v>0</v>
      </c>
      <c r="DN306" s="80">
        <f t="shared" ref="DN306:DN324" si="1701">DF306-CR306</f>
        <v>0</v>
      </c>
      <c r="DO306" s="254" t="str">
        <f t="shared" ref="DO306:DO322" si="1702">IF(EB306&lt;&gt;0,"Kérem, indokolja az eltérést!"," ")</f>
        <v xml:space="preserve"> </v>
      </c>
      <c r="DP306" s="135">
        <f t="shared" ref="DP306:DP324" si="1703">DB306</f>
        <v>0</v>
      </c>
      <c r="DQ306" s="20">
        <f t="shared" ref="DQ306:DQ322" si="1704">DC306</f>
        <v>0</v>
      </c>
      <c r="DR306" s="21">
        <f t="shared" ref="DR306:DR322" si="1705">DP306*DQ306</f>
        <v>0</v>
      </c>
      <c r="DS306" s="131">
        <f t="shared" si="1625"/>
        <v>1</v>
      </c>
      <c r="DT306" s="20">
        <f t="shared" ref="DT306:DT323" si="1706">ROUND((DR306*DS306),0)</f>
        <v>0</v>
      </c>
      <c r="DU306" s="142"/>
      <c r="DV306" s="20">
        <f t="shared" ref="DV306:DV324" si="1707">DR306-DT306</f>
        <v>0</v>
      </c>
      <c r="DW306" s="134"/>
      <c r="DX306" s="131">
        <f t="shared" ref="DX306:DX324" si="1708">DJ306</f>
        <v>1</v>
      </c>
      <c r="DY306" s="20">
        <f t="shared" ref="DY306:DY324" si="1709">ROUND((DX306*DT306),0)</f>
        <v>0</v>
      </c>
      <c r="DZ306" s="142"/>
      <c r="EA306" s="134">
        <f t="shared" ref="EA306:EA324" si="1710">DT306-DY306</f>
        <v>0</v>
      </c>
      <c r="EB306" s="80">
        <f t="shared" ref="EB306:EB324" si="1711">DT306-DF306</f>
        <v>0</v>
      </c>
      <c r="EC306" s="254" t="str">
        <f t="shared" ref="EC306:EC322" si="1712">IF(EP306&lt;&gt;0,"Kérem, indokolja az eltérést!"," ")</f>
        <v xml:space="preserve"> </v>
      </c>
      <c r="ED306" s="135">
        <f t="shared" ref="ED306:ED324" si="1713">DP306</f>
        <v>0</v>
      </c>
      <c r="EE306" s="20">
        <f t="shared" ref="EE306:EE322" si="1714">DQ306</f>
        <v>0</v>
      </c>
      <c r="EF306" s="21">
        <f t="shared" ref="EF306:EF322" si="1715">ED306*EE306</f>
        <v>0</v>
      </c>
      <c r="EG306" s="131">
        <f t="shared" si="1626"/>
        <v>1</v>
      </c>
      <c r="EH306" s="20">
        <f t="shared" ref="EH306:EH323" si="1716">ROUND((EF306*EG306),0)</f>
        <v>0</v>
      </c>
      <c r="EI306" s="142"/>
      <c r="EJ306" s="20">
        <f t="shared" ref="EJ306:EJ324" si="1717">EF306-EH306</f>
        <v>0</v>
      </c>
      <c r="EK306" s="134"/>
      <c r="EL306" s="131">
        <f t="shared" ref="EL306:EL324" si="1718">DX306</f>
        <v>1</v>
      </c>
      <c r="EM306" s="20">
        <f t="shared" ref="EM306:EM324" si="1719">ROUND((EL306*EH306),0)</f>
        <v>0</v>
      </c>
      <c r="EN306" s="142"/>
      <c r="EO306" s="134">
        <f t="shared" ref="EO306:EO324" si="1720">EH306-EM306</f>
        <v>0</v>
      </c>
      <c r="EP306" s="80">
        <f t="shared" ref="EP306:EP324" si="1721">EH306-DT306</f>
        <v>0</v>
      </c>
      <c r="EQ306" s="254" t="str">
        <f t="shared" ref="EQ306:EQ322" si="1722">IF(FD306&lt;&gt;0,"Kérem, indokolja az eltérést!"," ")</f>
        <v xml:space="preserve"> </v>
      </c>
      <c r="ER306" s="135">
        <f t="shared" ref="ER306:ER324" si="1723">ED306</f>
        <v>0</v>
      </c>
      <c r="ES306" s="20">
        <f t="shared" ref="ES306:ES322" si="1724">EE306</f>
        <v>0</v>
      </c>
      <c r="ET306" s="21">
        <f t="shared" ref="ET306:ET322" si="1725">ER306*ES306</f>
        <v>0</v>
      </c>
      <c r="EU306" s="131">
        <f t="shared" si="1627"/>
        <v>1</v>
      </c>
      <c r="EV306" s="20">
        <f t="shared" ref="EV306:EV323" si="1726">ROUND((ET306*EU306),0)</f>
        <v>0</v>
      </c>
      <c r="EW306" s="142"/>
      <c r="EX306" s="20">
        <f t="shared" ref="EX306:EX324" si="1727">ET306-EV306</f>
        <v>0</v>
      </c>
      <c r="EY306" s="134"/>
      <c r="EZ306" s="131">
        <f t="shared" ref="EZ306:EZ324" si="1728">EL306</f>
        <v>1</v>
      </c>
      <c r="FA306" s="20">
        <f t="shared" ref="FA306:FA324" si="1729">ROUND((EZ306*EV306),0)</f>
        <v>0</v>
      </c>
      <c r="FB306" s="142"/>
      <c r="FC306" s="134">
        <f t="shared" ref="FC306:FC324" si="1730">EV306-FA306</f>
        <v>0</v>
      </c>
      <c r="FD306" s="80">
        <f t="shared" ref="FD306:FD324" si="1731">EV306-EH306</f>
        <v>0</v>
      </c>
      <c r="FE306" s="254" t="str">
        <f t="shared" ref="FE306:FE322" si="1732">IF(FR306&lt;&gt;0,"Kérem, indokolja az eltérést!"," ")</f>
        <v xml:space="preserve"> </v>
      </c>
      <c r="FO306" s="129" t="str">
        <f t="shared" si="1616"/>
        <v>C/VII</v>
      </c>
    </row>
    <row r="307" spans="2:171" s="141" customFormat="1" x14ac:dyDescent="0.25">
      <c r="B307" s="130" t="s">
        <v>436</v>
      </c>
      <c r="C307" s="253"/>
      <c r="D307" s="259"/>
      <c r="E307" s="416" t="str">
        <f>'Pályáztatási szakasz'!E308:F308</f>
        <v>Költségelem megnevezés…</v>
      </c>
      <c r="F307" s="416"/>
      <c r="G307" s="250">
        <f>'Pályáztatási szakasz'!G308</f>
        <v>0</v>
      </c>
      <c r="H307" s="251">
        <f>'Pályáztatási szakasz'!AT308</f>
        <v>0</v>
      </c>
      <c r="I307" s="20">
        <f>'Pályáztatási szakasz'!AW308</f>
        <v>0</v>
      </c>
      <c r="J307" s="67">
        <f t="shared" si="1617"/>
        <v>0</v>
      </c>
      <c r="K307" s="131">
        <f>'Pályáztatási szakasz'!AY308</f>
        <v>1</v>
      </c>
      <c r="L307" s="20">
        <f t="shared" si="1628"/>
        <v>0</v>
      </c>
      <c r="M307" s="142"/>
      <c r="N307" s="20">
        <f t="shared" si="1629"/>
        <v>0</v>
      </c>
      <c r="O307" s="134"/>
      <c r="P307" s="131">
        <f>'Pályáztatási szakasz'!BD308</f>
        <v>1</v>
      </c>
      <c r="Q307" s="20">
        <f t="shared" si="1630"/>
        <v>0</v>
      </c>
      <c r="R307" s="142"/>
      <c r="S307" s="184">
        <f t="shared" si="1631"/>
        <v>0</v>
      </c>
      <c r="T307" s="40">
        <f>'Pályáztatási szakasz'!W308</f>
        <v>0</v>
      </c>
      <c r="U307" s="254" t="str">
        <f t="shared" si="1632"/>
        <v xml:space="preserve"> </v>
      </c>
      <c r="V307" s="135">
        <f t="shared" si="1633"/>
        <v>0</v>
      </c>
      <c r="W307" s="20">
        <f t="shared" si="1634"/>
        <v>0</v>
      </c>
      <c r="X307" s="21">
        <f t="shared" si="1635"/>
        <v>0</v>
      </c>
      <c r="Y307" s="131">
        <f t="shared" si="1618"/>
        <v>1</v>
      </c>
      <c r="Z307" s="20">
        <f t="shared" si="1636"/>
        <v>0</v>
      </c>
      <c r="AA307" s="142"/>
      <c r="AB307" s="20">
        <f t="shared" si="1637"/>
        <v>0</v>
      </c>
      <c r="AC307" s="134"/>
      <c r="AD307" s="131">
        <f t="shared" si="1638"/>
        <v>1</v>
      </c>
      <c r="AE307" s="20">
        <f t="shared" si="1639"/>
        <v>0</v>
      </c>
      <c r="AF307" s="142"/>
      <c r="AG307" s="134">
        <f t="shared" si="1640"/>
        <v>0</v>
      </c>
      <c r="AH307" s="80">
        <f t="shared" si="1641"/>
        <v>0</v>
      </c>
      <c r="AI307" s="254" t="str">
        <f t="shared" si="1642"/>
        <v xml:space="preserve"> </v>
      </c>
      <c r="AJ307" s="135">
        <f t="shared" si="1643"/>
        <v>0</v>
      </c>
      <c r="AK307" s="20">
        <f t="shared" si="1644"/>
        <v>0</v>
      </c>
      <c r="AL307" s="21">
        <f t="shared" si="1645"/>
        <v>0</v>
      </c>
      <c r="AM307" s="131">
        <f t="shared" si="1619"/>
        <v>1</v>
      </c>
      <c r="AN307" s="20">
        <f t="shared" si="1646"/>
        <v>0</v>
      </c>
      <c r="AO307" s="142"/>
      <c r="AP307" s="20">
        <f t="shared" si="1647"/>
        <v>0</v>
      </c>
      <c r="AQ307" s="134"/>
      <c r="AR307" s="131">
        <f t="shared" si="1648"/>
        <v>1</v>
      </c>
      <c r="AS307" s="20">
        <f t="shared" si="1649"/>
        <v>0</v>
      </c>
      <c r="AT307" s="142"/>
      <c r="AU307" s="134">
        <f t="shared" si="1650"/>
        <v>0</v>
      </c>
      <c r="AV307" s="80">
        <f t="shared" si="1651"/>
        <v>0</v>
      </c>
      <c r="AW307" s="254" t="str">
        <f t="shared" si="1652"/>
        <v xml:space="preserve"> </v>
      </c>
      <c r="AX307" s="135">
        <f t="shared" si="1653"/>
        <v>0</v>
      </c>
      <c r="AY307" s="20">
        <f t="shared" si="1654"/>
        <v>0</v>
      </c>
      <c r="AZ307" s="21">
        <f t="shared" si="1655"/>
        <v>0</v>
      </c>
      <c r="BA307" s="131">
        <f t="shared" si="1620"/>
        <v>1</v>
      </c>
      <c r="BB307" s="20">
        <f t="shared" si="1656"/>
        <v>0</v>
      </c>
      <c r="BC307" s="142"/>
      <c r="BD307" s="20">
        <f t="shared" si="1657"/>
        <v>0</v>
      </c>
      <c r="BE307" s="134"/>
      <c r="BF307" s="131">
        <f t="shared" si="1658"/>
        <v>1</v>
      </c>
      <c r="BG307" s="20">
        <f t="shared" si="1659"/>
        <v>0</v>
      </c>
      <c r="BH307" s="142"/>
      <c r="BI307" s="134">
        <f t="shared" si="1660"/>
        <v>0</v>
      </c>
      <c r="BJ307" s="80">
        <f t="shared" si="1661"/>
        <v>0</v>
      </c>
      <c r="BK307" s="254" t="str">
        <f t="shared" si="1662"/>
        <v xml:space="preserve"> </v>
      </c>
      <c r="BL307" s="135">
        <f t="shared" si="1663"/>
        <v>0</v>
      </c>
      <c r="BM307" s="20">
        <f t="shared" si="1664"/>
        <v>0</v>
      </c>
      <c r="BN307" s="21">
        <f t="shared" si="1665"/>
        <v>0</v>
      </c>
      <c r="BO307" s="131">
        <f t="shared" si="1621"/>
        <v>1</v>
      </c>
      <c r="BP307" s="20">
        <f t="shared" si="1666"/>
        <v>0</v>
      </c>
      <c r="BQ307" s="142"/>
      <c r="BR307" s="20">
        <f t="shared" si="1667"/>
        <v>0</v>
      </c>
      <c r="BS307" s="134"/>
      <c r="BT307" s="131">
        <f t="shared" si="1668"/>
        <v>1</v>
      </c>
      <c r="BU307" s="20">
        <f t="shared" si="1669"/>
        <v>0</v>
      </c>
      <c r="BV307" s="142"/>
      <c r="BW307" s="134">
        <f t="shared" si="1670"/>
        <v>0</v>
      </c>
      <c r="BX307" s="80">
        <f t="shared" si="1671"/>
        <v>0</v>
      </c>
      <c r="BY307" s="254" t="str">
        <f t="shared" si="1672"/>
        <v xml:space="preserve"> </v>
      </c>
      <c r="BZ307" s="135">
        <f t="shared" si="1673"/>
        <v>0</v>
      </c>
      <c r="CA307" s="20">
        <f t="shared" si="1674"/>
        <v>0</v>
      </c>
      <c r="CB307" s="21">
        <f t="shared" si="1675"/>
        <v>0</v>
      </c>
      <c r="CC307" s="131">
        <f t="shared" si="1622"/>
        <v>1</v>
      </c>
      <c r="CD307" s="20">
        <f t="shared" si="1676"/>
        <v>0</v>
      </c>
      <c r="CE307" s="142"/>
      <c r="CF307" s="20">
        <f t="shared" si="1677"/>
        <v>0</v>
      </c>
      <c r="CG307" s="134"/>
      <c r="CH307" s="131">
        <f t="shared" si="1678"/>
        <v>1</v>
      </c>
      <c r="CI307" s="20">
        <f t="shared" si="1679"/>
        <v>0</v>
      </c>
      <c r="CJ307" s="142"/>
      <c r="CK307" s="134">
        <f t="shared" si="1680"/>
        <v>0</v>
      </c>
      <c r="CL307" s="80">
        <f t="shared" si="1681"/>
        <v>0</v>
      </c>
      <c r="CM307" s="254" t="str">
        <f t="shared" si="1682"/>
        <v xml:space="preserve"> </v>
      </c>
      <c r="CN307" s="135">
        <f t="shared" si="1683"/>
        <v>0</v>
      </c>
      <c r="CO307" s="20">
        <f t="shared" si="1684"/>
        <v>0</v>
      </c>
      <c r="CP307" s="21">
        <f t="shared" si="1685"/>
        <v>0</v>
      </c>
      <c r="CQ307" s="131">
        <f t="shared" si="1623"/>
        <v>1</v>
      </c>
      <c r="CR307" s="20">
        <f t="shared" si="1686"/>
        <v>0</v>
      </c>
      <c r="CS307" s="142"/>
      <c r="CT307" s="20">
        <f t="shared" si="1687"/>
        <v>0</v>
      </c>
      <c r="CU307" s="134"/>
      <c r="CV307" s="131">
        <f t="shared" si="1688"/>
        <v>1</v>
      </c>
      <c r="CW307" s="20">
        <f t="shared" si="1689"/>
        <v>0</v>
      </c>
      <c r="CX307" s="142"/>
      <c r="CY307" s="134">
        <f t="shared" si="1690"/>
        <v>0</v>
      </c>
      <c r="CZ307" s="80">
        <f t="shared" si="1691"/>
        <v>0</v>
      </c>
      <c r="DA307" s="254" t="str">
        <f t="shared" si="1692"/>
        <v xml:space="preserve"> </v>
      </c>
      <c r="DB307" s="135">
        <f t="shared" si="1693"/>
        <v>0</v>
      </c>
      <c r="DC307" s="20">
        <f t="shared" si="1694"/>
        <v>0</v>
      </c>
      <c r="DD307" s="21">
        <f t="shared" si="1695"/>
        <v>0</v>
      </c>
      <c r="DE307" s="131">
        <f t="shared" si="1624"/>
        <v>1</v>
      </c>
      <c r="DF307" s="20">
        <f t="shared" si="1696"/>
        <v>0</v>
      </c>
      <c r="DG307" s="142"/>
      <c r="DH307" s="20">
        <f t="shared" si="1697"/>
        <v>0</v>
      </c>
      <c r="DI307" s="134"/>
      <c r="DJ307" s="131">
        <f t="shared" si="1698"/>
        <v>1</v>
      </c>
      <c r="DK307" s="20">
        <f t="shared" si="1699"/>
        <v>0</v>
      </c>
      <c r="DL307" s="142"/>
      <c r="DM307" s="134">
        <f t="shared" si="1700"/>
        <v>0</v>
      </c>
      <c r="DN307" s="80">
        <f t="shared" si="1701"/>
        <v>0</v>
      </c>
      <c r="DO307" s="254" t="str">
        <f t="shared" si="1702"/>
        <v xml:space="preserve"> </v>
      </c>
      <c r="DP307" s="135">
        <f t="shared" si="1703"/>
        <v>0</v>
      </c>
      <c r="DQ307" s="20">
        <f t="shared" si="1704"/>
        <v>0</v>
      </c>
      <c r="DR307" s="21">
        <f t="shared" si="1705"/>
        <v>0</v>
      </c>
      <c r="DS307" s="131">
        <f t="shared" si="1625"/>
        <v>1</v>
      </c>
      <c r="DT307" s="20">
        <f t="shared" si="1706"/>
        <v>0</v>
      </c>
      <c r="DU307" s="142"/>
      <c r="DV307" s="20">
        <f t="shared" si="1707"/>
        <v>0</v>
      </c>
      <c r="DW307" s="134"/>
      <c r="DX307" s="131">
        <f t="shared" si="1708"/>
        <v>1</v>
      </c>
      <c r="DY307" s="20">
        <f t="shared" si="1709"/>
        <v>0</v>
      </c>
      <c r="DZ307" s="142"/>
      <c r="EA307" s="134">
        <f t="shared" si="1710"/>
        <v>0</v>
      </c>
      <c r="EB307" s="80">
        <f t="shared" si="1711"/>
        <v>0</v>
      </c>
      <c r="EC307" s="254" t="str">
        <f t="shared" si="1712"/>
        <v xml:space="preserve"> </v>
      </c>
      <c r="ED307" s="135">
        <f t="shared" si="1713"/>
        <v>0</v>
      </c>
      <c r="EE307" s="20">
        <f t="shared" si="1714"/>
        <v>0</v>
      </c>
      <c r="EF307" s="21">
        <f t="shared" si="1715"/>
        <v>0</v>
      </c>
      <c r="EG307" s="131">
        <f t="shared" si="1626"/>
        <v>1</v>
      </c>
      <c r="EH307" s="20">
        <f t="shared" si="1716"/>
        <v>0</v>
      </c>
      <c r="EI307" s="142"/>
      <c r="EJ307" s="20">
        <f t="shared" si="1717"/>
        <v>0</v>
      </c>
      <c r="EK307" s="134"/>
      <c r="EL307" s="131">
        <f t="shared" si="1718"/>
        <v>1</v>
      </c>
      <c r="EM307" s="20">
        <f t="shared" si="1719"/>
        <v>0</v>
      </c>
      <c r="EN307" s="142"/>
      <c r="EO307" s="134">
        <f t="shared" si="1720"/>
        <v>0</v>
      </c>
      <c r="EP307" s="80">
        <f t="shared" si="1721"/>
        <v>0</v>
      </c>
      <c r="EQ307" s="254" t="str">
        <f t="shared" si="1722"/>
        <v xml:space="preserve"> </v>
      </c>
      <c r="ER307" s="135">
        <f t="shared" si="1723"/>
        <v>0</v>
      </c>
      <c r="ES307" s="20">
        <f t="shared" si="1724"/>
        <v>0</v>
      </c>
      <c r="ET307" s="21">
        <f t="shared" si="1725"/>
        <v>0</v>
      </c>
      <c r="EU307" s="131">
        <f t="shared" si="1627"/>
        <v>1</v>
      </c>
      <c r="EV307" s="20">
        <f t="shared" si="1726"/>
        <v>0</v>
      </c>
      <c r="EW307" s="142"/>
      <c r="EX307" s="20">
        <f t="shared" si="1727"/>
        <v>0</v>
      </c>
      <c r="EY307" s="134"/>
      <c r="EZ307" s="131">
        <f t="shared" si="1728"/>
        <v>1</v>
      </c>
      <c r="FA307" s="20">
        <f t="shared" si="1729"/>
        <v>0</v>
      </c>
      <c r="FB307" s="142"/>
      <c r="FC307" s="134">
        <f t="shared" si="1730"/>
        <v>0</v>
      </c>
      <c r="FD307" s="80">
        <f t="shared" si="1731"/>
        <v>0</v>
      </c>
      <c r="FE307" s="254" t="str">
        <f t="shared" si="1732"/>
        <v xml:space="preserve"> </v>
      </c>
      <c r="FO307" s="129" t="str">
        <f t="shared" si="1616"/>
        <v>C/VII</v>
      </c>
    </row>
    <row r="308" spans="2:171" s="141" customFormat="1" x14ac:dyDescent="0.25">
      <c r="B308" s="130" t="s">
        <v>437</v>
      </c>
      <c r="C308" s="253"/>
      <c r="D308" s="259"/>
      <c r="E308" s="416" t="str">
        <f>'Pályáztatási szakasz'!E309:F309</f>
        <v>Költségelem megnevezés…</v>
      </c>
      <c r="F308" s="416"/>
      <c r="G308" s="250">
        <f>'Pályáztatási szakasz'!G309</f>
        <v>0</v>
      </c>
      <c r="H308" s="251">
        <f>'Pályáztatási szakasz'!AT309</f>
        <v>0</v>
      </c>
      <c r="I308" s="20">
        <f>'Pályáztatási szakasz'!AW309</f>
        <v>0</v>
      </c>
      <c r="J308" s="67">
        <f t="shared" si="1617"/>
        <v>0</v>
      </c>
      <c r="K308" s="131">
        <f>'Pályáztatási szakasz'!AY309</f>
        <v>1</v>
      </c>
      <c r="L308" s="20">
        <f t="shared" si="1628"/>
        <v>0</v>
      </c>
      <c r="M308" s="142"/>
      <c r="N308" s="20">
        <f t="shared" si="1629"/>
        <v>0</v>
      </c>
      <c r="O308" s="134"/>
      <c r="P308" s="131">
        <f>'Pályáztatási szakasz'!BD309</f>
        <v>1</v>
      </c>
      <c r="Q308" s="20">
        <f t="shared" si="1630"/>
        <v>0</v>
      </c>
      <c r="R308" s="142"/>
      <c r="S308" s="184">
        <f t="shared" si="1631"/>
        <v>0</v>
      </c>
      <c r="T308" s="40">
        <f>'Pályáztatási szakasz'!W309</f>
        <v>0</v>
      </c>
      <c r="U308" s="254" t="str">
        <f t="shared" si="1632"/>
        <v xml:space="preserve"> </v>
      </c>
      <c r="V308" s="135">
        <f t="shared" si="1633"/>
        <v>0</v>
      </c>
      <c r="W308" s="20">
        <f t="shared" si="1634"/>
        <v>0</v>
      </c>
      <c r="X308" s="21">
        <f t="shared" si="1635"/>
        <v>0</v>
      </c>
      <c r="Y308" s="131">
        <f t="shared" si="1618"/>
        <v>1</v>
      </c>
      <c r="Z308" s="20">
        <f t="shared" si="1636"/>
        <v>0</v>
      </c>
      <c r="AA308" s="142"/>
      <c r="AB308" s="20">
        <f t="shared" si="1637"/>
        <v>0</v>
      </c>
      <c r="AC308" s="134"/>
      <c r="AD308" s="131">
        <f t="shared" si="1638"/>
        <v>1</v>
      </c>
      <c r="AE308" s="20">
        <f t="shared" si="1639"/>
        <v>0</v>
      </c>
      <c r="AF308" s="142"/>
      <c r="AG308" s="134">
        <f t="shared" si="1640"/>
        <v>0</v>
      </c>
      <c r="AH308" s="80">
        <f t="shared" si="1641"/>
        <v>0</v>
      </c>
      <c r="AI308" s="254" t="str">
        <f t="shared" si="1642"/>
        <v xml:space="preserve"> </v>
      </c>
      <c r="AJ308" s="135">
        <f t="shared" si="1643"/>
        <v>0</v>
      </c>
      <c r="AK308" s="20">
        <f t="shared" si="1644"/>
        <v>0</v>
      </c>
      <c r="AL308" s="21">
        <f t="shared" si="1645"/>
        <v>0</v>
      </c>
      <c r="AM308" s="131">
        <f t="shared" si="1619"/>
        <v>1</v>
      </c>
      <c r="AN308" s="20">
        <f t="shared" si="1646"/>
        <v>0</v>
      </c>
      <c r="AO308" s="142"/>
      <c r="AP308" s="20">
        <f t="shared" si="1647"/>
        <v>0</v>
      </c>
      <c r="AQ308" s="134"/>
      <c r="AR308" s="131">
        <f t="shared" si="1648"/>
        <v>1</v>
      </c>
      <c r="AS308" s="20">
        <f t="shared" si="1649"/>
        <v>0</v>
      </c>
      <c r="AT308" s="142"/>
      <c r="AU308" s="134">
        <f t="shared" si="1650"/>
        <v>0</v>
      </c>
      <c r="AV308" s="80">
        <f t="shared" si="1651"/>
        <v>0</v>
      </c>
      <c r="AW308" s="254" t="str">
        <f t="shared" si="1652"/>
        <v xml:space="preserve"> </v>
      </c>
      <c r="AX308" s="135">
        <f t="shared" si="1653"/>
        <v>0</v>
      </c>
      <c r="AY308" s="20">
        <f t="shared" si="1654"/>
        <v>0</v>
      </c>
      <c r="AZ308" s="21">
        <f t="shared" si="1655"/>
        <v>0</v>
      </c>
      <c r="BA308" s="131">
        <f t="shared" si="1620"/>
        <v>1</v>
      </c>
      <c r="BB308" s="20">
        <f t="shared" si="1656"/>
        <v>0</v>
      </c>
      <c r="BC308" s="142"/>
      <c r="BD308" s="20">
        <f t="shared" si="1657"/>
        <v>0</v>
      </c>
      <c r="BE308" s="134"/>
      <c r="BF308" s="131">
        <f t="shared" si="1658"/>
        <v>1</v>
      </c>
      <c r="BG308" s="20">
        <f t="shared" si="1659"/>
        <v>0</v>
      </c>
      <c r="BH308" s="142"/>
      <c r="BI308" s="134">
        <f t="shared" si="1660"/>
        <v>0</v>
      </c>
      <c r="BJ308" s="80">
        <f t="shared" si="1661"/>
        <v>0</v>
      </c>
      <c r="BK308" s="254" t="str">
        <f t="shared" si="1662"/>
        <v xml:space="preserve"> </v>
      </c>
      <c r="BL308" s="135">
        <f t="shared" si="1663"/>
        <v>0</v>
      </c>
      <c r="BM308" s="20">
        <f t="shared" si="1664"/>
        <v>0</v>
      </c>
      <c r="BN308" s="21">
        <f t="shared" si="1665"/>
        <v>0</v>
      </c>
      <c r="BO308" s="131">
        <f t="shared" si="1621"/>
        <v>1</v>
      </c>
      <c r="BP308" s="20">
        <f t="shared" si="1666"/>
        <v>0</v>
      </c>
      <c r="BQ308" s="142"/>
      <c r="BR308" s="20">
        <f t="shared" si="1667"/>
        <v>0</v>
      </c>
      <c r="BS308" s="134"/>
      <c r="BT308" s="131">
        <f t="shared" si="1668"/>
        <v>1</v>
      </c>
      <c r="BU308" s="20">
        <f t="shared" si="1669"/>
        <v>0</v>
      </c>
      <c r="BV308" s="142"/>
      <c r="BW308" s="134">
        <f t="shared" si="1670"/>
        <v>0</v>
      </c>
      <c r="BX308" s="80">
        <f t="shared" si="1671"/>
        <v>0</v>
      </c>
      <c r="BY308" s="254" t="str">
        <f t="shared" si="1672"/>
        <v xml:space="preserve"> </v>
      </c>
      <c r="BZ308" s="135">
        <f t="shared" si="1673"/>
        <v>0</v>
      </c>
      <c r="CA308" s="20">
        <f t="shared" si="1674"/>
        <v>0</v>
      </c>
      <c r="CB308" s="21">
        <f t="shared" si="1675"/>
        <v>0</v>
      </c>
      <c r="CC308" s="131">
        <f t="shared" si="1622"/>
        <v>1</v>
      </c>
      <c r="CD308" s="20">
        <f t="shared" si="1676"/>
        <v>0</v>
      </c>
      <c r="CE308" s="142"/>
      <c r="CF308" s="20">
        <f t="shared" si="1677"/>
        <v>0</v>
      </c>
      <c r="CG308" s="134"/>
      <c r="CH308" s="131">
        <f t="shared" si="1678"/>
        <v>1</v>
      </c>
      <c r="CI308" s="20">
        <f t="shared" si="1679"/>
        <v>0</v>
      </c>
      <c r="CJ308" s="142"/>
      <c r="CK308" s="134">
        <f t="shared" si="1680"/>
        <v>0</v>
      </c>
      <c r="CL308" s="80">
        <f t="shared" si="1681"/>
        <v>0</v>
      </c>
      <c r="CM308" s="254" t="str">
        <f t="shared" si="1682"/>
        <v xml:space="preserve"> </v>
      </c>
      <c r="CN308" s="135">
        <f t="shared" si="1683"/>
        <v>0</v>
      </c>
      <c r="CO308" s="20">
        <f t="shared" si="1684"/>
        <v>0</v>
      </c>
      <c r="CP308" s="21">
        <f t="shared" si="1685"/>
        <v>0</v>
      </c>
      <c r="CQ308" s="131">
        <f t="shared" si="1623"/>
        <v>1</v>
      </c>
      <c r="CR308" s="20">
        <f t="shared" si="1686"/>
        <v>0</v>
      </c>
      <c r="CS308" s="142"/>
      <c r="CT308" s="20">
        <f t="shared" si="1687"/>
        <v>0</v>
      </c>
      <c r="CU308" s="134"/>
      <c r="CV308" s="131">
        <f t="shared" si="1688"/>
        <v>1</v>
      </c>
      <c r="CW308" s="20">
        <f t="shared" si="1689"/>
        <v>0</v>
      </c>
      <c r="CX308" s="142"/>
      <c r="CY308" s="134">
        <f t="shared" si="1690"/>
        <v>0</v>
      </c>
      <c r="CZ308" s="80">
        <f t="shared" si="1691"/>
        <v>0</v>
      </c>
      <c r="DA308" s="254" t="str">
        <f t="shared" si="1692"/>
        <v xml:space="preserve"> </v>
      </c>
      <c r="DB308" s="135">
        <f t="shared" si="1693"/>
        <v>0</v>
      </c>
      <c r="DC308" s="20">
        <f t="shared" si="1694"/>
        <v>0</v>
      </c>
      <c r="DD308" s="21">
        <f t="shared" si="1695"/>
        <v>0</v>
      </c>
      <c r="DE308" s="131">
        <f t="shared" si="1624"/>
        <v>1</v>
      </c>
      <c r="DF308" s="20">
        <f t="shared" si="1696"/>
        <v>0</v>
      </c>
      <c r="DG308" s="142"/>
      <c r="DH308" s="20">
        <f t="shared" si="1697"/>
        <v>0</v>
      </c>
      <c r="DI308" s="134"/>
      <c r="DJ308" s="131">
        <f t="shared" si="1698"/>
        <v>1</v>
      </c>
      <c r="DK308" s="20">
        <f t="shared" si="1699"/>
        <v>0</v>
      </c>
      <c r="DL308" s="142"/>
      <c r="DM308" s="134">
        <f t="shared" si="1700"/>
        <v>0</v>
      </c>
      <c r="DN308" s="80">
        <f t="shared" si="1701"/>
        <v>0</v>
      </c>
      <c r="DO308" s="254" t="str">
        <f t="shared" si="1702"/>
        <v xml:space="preserve"> </v>
      </c>
      <c r="DP308" s="135">
        <f t="shared" si="1703"/>
        <v>0</v>
      </c>
      <c r="DQ308" s="20">
        <f t="shared" si="1704"/>
        <v>0</v>
      </c>
      <c r="DR308" s="21">
        <f t="shared" si="1705"/>
        <v>0</v>
      </c>
      <c r="DS308" s="131">
        <f t="shared" si="1625"/>
        <v>1</v>
      </c>
      <c r="DT308" s="20">
        <f t="shared" si="1706"/>
        <v>0</v>
      </c>
      <c r="DU308" s="142"/>
      <c r="DV308" s="20">
        <f t="shared" si="1707"/>
        <v>0</v>
      </c>
      <c r="DW308" s="134"/>
      <c r="DX308" s="131">
        <f t="shared" si="1708"/>
        <v>1</v>
      </c>
      <c r="DY308" s="20">
        <f t="shared" si="1709"/>
        <v>0</v>
      </c>
      <c r="DZ308" s="142"/>
      <c r="EA308" s="134">
        <f t="shared" si="1710"/>
        <v>0</v>
      </c>
      <c r="EB308" s="80">
        <f t="shared" si="1711"/>
        <v>0</v>
      </c>
      <c r="EC308" s="254" t="str">
        <f t="shared" si="1712"/>
        <v xml:space="preserve"> </v>
      </c>
      <c r="ED308" s="135">
        <f t="shared" si="1713"/>
        <v>0</v>
      </c>
      <c r="EE308" s="20">
        <f t="shared" si="1714"/>
        <v>0</v>
      </c>
      <c r="EF308" s="21">
        <f t="shared" si="1715"/>
        <v>0</v>
      </c>
      <c r="EG308" s="131">
        <f t="shared" si="1626"/>
        <v>1</v>
      </c>
      <c r="EH308" s="20">
        <f t="shared" si="1716"/>
        <v>0</v>
      </c>
      <c r="EI308" s="142"/>
      <c r="EJ308" s="20">
        <f t="shared" si="1717"/>
        <v>0</v>
      </c>
      <c r="EK308" s="134"/>
      <c r="EL308" s="131">
        <f t="shared" si="1718"/>
        <v>1</v>
      </c>
      <c r="EM308" s="20">
        <f t="shared" si="1719"/>
        <v>0</v>
      </c>
      <c r="EN308" s="142"/>
      <c r="EO308" s="134">
        <f t="shared" si="1720"/>
        <v>0</v>
      </c>
      <c r="EP308" s="80">
        <f t="shared" si="1721"/>
        <v>0</v>
      </c>
      <c r="EQ308" s="254" t="str">
        <f t="shared" si="1722"/>
        <v xml:space="preserve"> </v>
      </c>
      <c r="ER308" s="135">
        <f t="shared" si="1723"/>
        <v>0</v>
      </c>
      <c r="ES308" s="20">
        <f t="shared" si="1724"/>
        <v>0</v>
      </c>
      <c r="ET308" s="21">
        <f t="shared" si="1725"/>
        <v>0</v>
      </c>
      <c r="EU308" s="131">
        <f t="shared" si="1627"/>
        <v>1</v>
      </c>
      <c r="EV308" s="20">
        <f t="shared" si="1726"/>
        <v>0</v>
      </c>
      <c r="EW308" s="142"/>
      <c r="EX308" s="20">
        <f t="shared" si="1727"/>
        <v>0</v>
      </c>
      <c r="EY308" s="134"/>
      <c r="EZ308" s="131">
        <f t="shared" si="1728"/>
        <v>1</v>
      </c>
      <c r="FA308" s="20">
        <f t="shared" si="1729"/>
        <v>0</v>
      </c>
      <c r="FB308" s="142"/>
      <c r="FC308" s="134">
        <f t="shared" si="1730"/>
        <v>0</v>
      </c>
      <c r="FD308" s="80">
        <f t="shared" si="1731"/>
        <v>0</v>
      </c>
      <c r="FE308" s="254" t="str">
        <f t="shared" si="1732"/>
        <v xml:space="preserve"> </v>
      </c>
      <c r="FO308" s="129" t="str">
        <f t="shared" si="1616"/>
        <v>C/VII</v>
      </c>
    </row>
    <row r="309" spans="2:171" s="141" customFormat="1" x14ac:dyDescent="0.25">
      <c r="B309" s="130" t="s">
        <v>438</v>
      </c>
      <c r="C309" s="253"/>
      <c r="D309" s="259"/>
      <c r="E309" s="416" t="str">
        <f>'Pályáztatási szakasz'!E310:F310</f>
        <v>Költségelem megnevezés…</v>
      </c>
      <c r="F309" s="416"/>
      <c r="G309" s="250">
        <f>'Pályáztatási szakasz'!G310</f>
        <v>0</v>
      </c>
      <c r="H309" s="251">
        <f>'Pályáztatási szakasz'!AT310</f>
        <v>0</v>
      </c>
      <c r="I309" s="20">
        <f>'Pályáztatási szakasz'!AW310</f>
        <v>0</v>
      </c>
      <c r="J309" s="67">
        <f t="shared" si="1617"/>
        <v>0</v>
      </c>
      <c r="K309" s="131">
        <f>'Pályáztatási szakasz'!AY310</f>
        <v>1</v>
      </c>
      <c r="L309" s="20">
        <f t="shared" si="1628"/>
        <v>0</v>
      </c>
      <c r="M309" s="142"/>
      <c r="N309" s="20">
        <f t="shared" si="1629"/>
        <v>0</v>
      </c>
      <c r="O309" s="134"/>
      <c r="P309" s="131">
        <f>'Pályáztatási szakasz'!BD310</f>
        <v>1</v>
      </c>
      <c r="Q309" s="20">
        <f t="shared" si="1630"/>
        <v>0</v>
      </c>
      <c r="R309" s="142"/>
      <c r="S309" s="184">
        <f t="shared" si="1631"/>
        <v>0</v>
      </c>
      <c r="T309" s="40">
        <f>'Pályáztatási szakasz'!W310</f>
        <v>0</v>
      </c>
      <c r="U309" s="254" t="str">
        <f t="shared" si="1632"/>
        <v xml:space="preserve"> </v>
      </c>
      <c r="V309" s="135">
        <f t="shared" si="1633"/>
        <v>0</v>
      </c>
      <c r="W309" s="20">
        <f t="shared" si="1634"/>
        <v>0</v>
      </c>
      <c r="X309" s="21">
        <f t="shared" si="1635"/>
        <v>0</v>
      </c>
      <c r="Y309" s="131">
        <f t="shared" si="1618"/>
        <v>1</v>
      </c>
      <c r="Z309" s="20">
        <f t="shared" si="1636"/>
        <v>0</v>
      </c>
      <c r="AA309" s="142"/>
      <c r="AB309" s="20">
        <f t="shared" si="1637"/>
        <v>0</v>
      </c>
      <c r="AC309" s="134"/>
      <c r="AD309" s="131">
        <f t="shared" si="1638"/>
        <v>1</v>
      </c>
      <c r="AE309" s="20">
        <f t="shared" si="1639"/>
        <v>0</v>
      </c>
      <c r="AF309" s="142"/>
      <c r="AG309" s="134">
        <f t="shared" si="1640"/>
        <v>0</v>
      </c>
      <c r="AH309" s="80">
        <f t="shared" si="1641"/>
        <v>0</v>
      </c>
      <c r="AI309" s="254" t="str">
        <f t="shared" si="1642"/>
        <v xml:space="preserve"> </v>
      </c>
      <c r="AJ309" s="135">
        <f t="shared" si="1643"/>
        <v>0</v>
      </c>
      <c r="AK309" s="20">
        <f t="shared" si="1644"/>
        <v>0</v>
      </c>
      <c r="AL309" s="21">
        <f t="shared" si="1645"/>
        <v>0</v>
      </c>
      <c r="AM309" s="131">
        <f t="shared" si="1619"/>
        <v>1</v>
      </c>
      <c r="AN309" s="20">
        <f t="shared" si="1646"/>
        <v>0</v>
      </c>
      <c r="AO309" s="142"/>
      <c r="AP309" s="20">
        <f t="shared" si="1647"/>
        <v>0</v>
      </c>
      <c r="AQ309" s="134"/>
      <c r="AR309" s="131">
        <f t="shared" si="1648"/>
        <v>1</v>
      </c>
      <c r="AS309" s="20">
        <f t="shared" si="1649"/>
        <v>0</v>
      </c>
      <c r="AT309" s="142"/>
      <c r="AU309" s="134">
        <f t="shared" si="1650"/>
        <v>0</v>
      </c>
      <c r="AV309" s="80">
        <f t="shared" si="1651"/>
        <v>0</v>
      </c>
      <c r="AW309" s="254" t="str">
        <f t="shared" si="1652"/>
        <v xml:space="preserve"> </v>
      </c>
      <c r="AX309" s="135">
        <f t="shared" si="1653"/>
        <v>0</v>
      </c>
      <c r="AY309" s="20">
        <f t="shared" si="1654"/>
        <v>0</v>
      </c>
      <c r="AZ309" s="21">
        <f t="shared" si="1655"/>
        <v>0</v>
      </c>
      <c r="BA309" s="131">
        <f t="shared" si="1620"/>
        <v>1</v>
      </c>
      <c r="BB309" s="20">
        <f t="shared" si="1656"/>
        <v>0</v>
      </c>
      <c r="BC309" s="142"/>
      <c r="BD309" s="20">
        <f t="shared" si="1657"/>
        <v>0</v>
      </c>
      <c r="BE309" s="134"/>
      <c r="BF309" s="131">
        <f t="shared" si="1658"/>
        <v>1</v>
      </c>
      <c r="BG309" s="20">
        <f t="shared" si="1659"/>
        <v>0</v>
      </c>
      <c r="BH309" s="142"/>
      <c r="BI309" s="134">
        <f t="shared" si="1660"/>
        <v>0</v>
      </c>
      <c r="BJ309" s="80">
        <f t="shared" si="1661"/>
        <v>0</v>
      </c>
      <c r="BK309" s="254" t="str">
        <f t="shared" si="1662"/>
        <v xml:space="preserve"> </v>
      </c>
      <c r="BL309" s="135">
        <f t="shared" si="1663"/>
        <v>0</v>
      </c>
      <c r="BM309" s="20">
        <f t="shared" si="1664"/>
        <v>0</v>
      </c>
      <c r="BN309" s="21">
        <f t="shared" si="1665"/>
        <v>0</v>
      </c>
      <c r="BO309" s="131">
        <f t="shared" si="1621"/>
        <v>1</v>
      </c>
      <c r="BP309" s="20">
        <f t="shared" si="1666"/>
        <v>0</v>
      </c>
      <c r="BQ309" s="142"/>
      <c r="BR309" s="20">
        <f t="shared" si="1667"/>
        <v>0</v>
      </c>
      <c r="BS309" s="134"/>
      <c r="BT309" s="131">
        <f t="shared" si="1668"/>
        <v>1</v>
      </c>
      <c r="BU309" s="20">
        <f t="shared" si="1669"/>
        <v>0</v>
      </c>
      <c r="BV309" s="142"/>
      <c r="BW309" s="134">
        <f t="shared" si="1670"/>
        <v>0</v>
      </c>
      <c r="BX309" s="80">
        <f t="shared" si="1671"/>
        <v>0</v>
      </c>
      <c r="BY309" s="254" t="str">
        <f t="shared" si="1672"/>
        <v xml:space="preserve"> </v>
      </c>
      <c r="BZ309" s="135">
        <f t="shared" si="1673"/>
        <v>0</v>
      </c>
      <c r="CA309" s="20">
        <f t="shared" si="1674"/>
        <v>0</v>
      </c>
      <c r="CB309" s="21">
        <f t="shared" si="1675"/>
        <v>0</v>
      </c>
      <c r="CC309" s="131">
        <f t="shared" si="1622"/>
        <v>1</v>
      </c>
      <c r="CD309" s="20">
        <f t="shared" si="1676"/>
        <v>0</v>
      </c>
      <c r="CE309" s="142"/>
      <c r="CF309" s="20">
        <f t="shared" si="1677"/>
        <v>0</v>
      </c>
      <c r="CG309" s="134"/>
      <c r="CH309" s="131">
        <f t="shared" si="1678"/>
        <v>1</v>
      </c>
      <c r="CI309" s="20">
        <f t="shared" si="1679"/>
        <v>0</v>
      </c>
      <c r="CJ309" s="142"/>
      <c r="CK309" s="134">
        <f t="shared" si="1680"/>
        <v>0</v>
      </c>
      <c r="CL309" s="80">
        <f t="shared" si="1681"/>
        <v>0</v>
      </c>
      <c r="CM309" s="254" t="str">
        <f t="shared" si="1682"/>
        <v xml:space="preserve"> </v>
      </c>
      <c r="CN309" s="135">
        <f t="shared" si="1683"/>
        <v>0</v>
      </c>
      <c r="CO309" s="20">
        <f t="shared" si="1684"/>
        <v>0</v>
      </c>
      <c r="CP309" s="21">
        <f t="shared" si="1685"/>
        <v>0</v>
      </c>
      <c r="CQ309" s="131">
        <f t="shared" si="1623"/>
        <v>1</v>
      </c>
      <c r="CR309" s="20">
        <f t="shared" si="1686"/>
        <v>0</v>
      </c>
      <c r="CS309" s="142"/>
      <c r="CT309" s="20">
        <f t="shared" si="1687"/>
        <v>0</v>
      </c>
      <c r="CU309" s="134"/>
      <c r="CV309" s="131">
        <f t="shared" si="1688"/>
        <v>1</v>
      </c>
      <c r="CW309" s="20">
        <f t="shared" si="1689"/>
        <v>0</v>
      </c>
      <c r="CX309" s="142"/>
      <c r="CY309" s="134">
        <f t="shared" si="1690"/>
        <v>0</v>
      </c>
      <c r="CZ309" s="80">
        <f t="shared" si="1691"/>
        <v>0</v>
      </c>
      <c r="DA309" s="254" t="str">
        <f t="shared" si="1692"/>
        <v xml:space="preserve"> </v>
      </c>
      <c r="DB309" s="135">
        <f t="shared" si="1693"/>
        <v>0</v>
      </c>
      <c r="DC309" s="20">
        <f t="shared" si="1694"/>
        <v>0</v>
      </c>
      <c r="DD309" s="21">
        <f t="shared" si="1695"/>
        <v>0</v>
      </c>
      <c r="DE309" s="131">
        <f t="shared" si="1624"/>
        <v>1</v>
      </c>
      <c r="DF309" s="20">
        <f t="shared" si="1696"/>
        <v>0</v>
      </c>
      <c r="DG309" s="142"/>
      <c r="DH309" s="20">
        <f t="shared" si="1697"/>
        <v>0</v>
      </c>
      <c r="DI309" s="134"/>
      <c r="DJ309" s="131">
        <f t="shared" si="1698"/>
        <v>1</v>
      </c>
      <c r="DK309" s="20">
        <f t="shared" si="1699"/>
        <v>0</v>
      </c>
      <c r="DL309" s="142"/>
      <c r="DM309" s="134">
        <f t="shared" si="1700"/>
        <v>0</v>
      </c>
      <c r="DN309" s="80">
        <f t="shared" si="1701"/>
        <v>0</v>
      </c>
      <c r="DO309" s="254" t="str">
        <f t="shared" si="1702"/>
        <v xml:space="preserve"> </v>
      </c>
      <c r="DP309" s="135">
        <f t="shared" si="1703"/>
        <v>0</v>
      </c>
      <c r="DQ309" s="20">
        <f t="shared" si="1704"/>
        <v>0</v>
      </c>
      <c r="DR309" s="21">
        <f t="shared" si="1705"/>
        <v>0</v>
      </c>
      <c r="DS309" s="131">
        <f t="shared" si="1625"/>
        <v>1</v>
      </c>
      <c r="DT309" s="20">
        <f t="shared" si="1706"/>
        <v>0</v>
      </c>
      <c r="DU309" s="142"/>
      <c r="DV309" s="20">
        <f t="shared" si="1707"/>
        <v>0</v>
      </c>
      <c r="DW309" s="134"/>
      <c r="DX309" s="131">
        <f t="shared" si="1708"/>
        <v>1</v>
      </c>
      <c r="DY309" s="20">
        <f t="shared" si="1709"/>
        <v>0</v>
      </c>
      <c r="DZ309" s="142"/>
      <c r="EA309" s="134">
        <f t="shared" si="1710"/>
        <v>0</v>
      </c>
      <c r="EB309" s="80">
        <f t="shared" si="1711"/>
        <v>0</v>
      </c>
      <c r="EC309" s="254" t="str">
        <f t="shared" si="1712"/>
        <v xml:space="preserve"> </v>
      </c>
      <c r="ED309" s="135">
        <f t="shared" si="1713"/>
        <v>0</v>
      </c>
      <c r="EE309" s="20">
        <f t="shared" si="1714"/>
        <v>0</v>
      </c>
      <c r="EF309" s="21">
        <f t="shared" si="1715"/>
        <v>0</v>
      </c>
      <c r="EG309" s="131">
        <f t="shared" si="1626"/>
        <v>1</v>
      </c>
      <c r="EH309" s="20">
        <f t="shared" si="1716"/>
        <v>0</v>
      </c>
      <c r="EI309" s="142"/>
      <c r="EJ309" s="20">
        <f t="shared" si="1717"/>
        <v>0</v>
      </c>
      <c r="EK309" s="134"/>
      <c r="EL309" s="131">
        <f t="shared" si="1718"/>
        <v>1</v>
      </c>
      <c r="EM309" s="20">
        <f t="shared" si="1719"/>
        <v>0</v>
      </c>
      <c r="EN309" s="142"/>
      <c r="EO309" s="134">
        <f t="shared" si="1720"/>
        <v>0</v>
      </c>
      <c r="EP309" s="80">
        <f t="shared" si="1721"/>
        <v>0</v>
      </c>
      <c r="EQ309" s="254" t="str">
        <f t="shared" si="1722"/>
        <v xml:space="preserve"> </v>
      </c>
      <c r="ER309" s="135">
        <f t="shared" si="1723"/>
        <v>0</v>
      </c>
      <c r="ES309" s="20">
        <f t="shared" si="1724"/>
        <v>0</v>
      </c>
      <c r="ET309" s="21">
        <f t="shared" si="1725"/>
        <v>0</v>
      </c>
      <c r="EU309" s="131">
        <f t="shared" si="1627"/>
        <v>1</v>
      </c>
      <c r="EV309" s="20">
        <f t="shared" si="1726"/>
        <v>0</v>
      </c>
      <c r="EW309" s="142"/>
      <c r="EX309" s="20">
        <f t="shared" si="1727"/>
        <v>0</v>
      </c>
      <c r="EY309" s="134"/>
      <c r="EZ309" s="131">
        <f t="shared" si="1728"/>
        <v>1</v>
      </c>
      <c r="FA309" s="20">
        <f t="shared" si="1729"/>
        <v>0</v>
      </c>
      <c r="FB309" s="142"/>
      <c r="FC309" s="134">
        <f t="shared" si="1730"/>
        <v>0</v>
      </c>
      <c r="FD309" s="80">
        <f t="shared" si="1731"/>
        <v>0</v>
      </c>
      <c r="FE309" s="254" t="str">
        <f t="shared" si="1732"/>
        <v xml:space="preserve"> </v>
      </c>
      <c r="FO309" s="129" t="str">
        <f t="shared" si="1616"/>
        <v>C/VII</v>
      </c>
    </row>
    <row r="310" spans="2:171" s="141" customFormat="1" x14ac:dyDescent="0.25">
      <c r="B310" s="130" t="s">
        <v>439</v>
      </c>
      <c r="C310" s="253"/>
      <c r="D310" s="259"/>
      <c r="E310" s="416" t="str">
        <f>'Pályáztatási szakasz'!E311:F311</f>
        <v>Költségelem megnevezés…</v>
      </c>
      <c r="F310" s="416"/>
      <c r="G310" s="250">
        <f>'Pályáztatási szakasz'!G311</f>
        <v>0</v>
      </c>
      <c r="H310" s="251">
        <f>'Pályáztatási szakasz'!AT311</f>
        <v>0</v>
      </c>
      <c r="I310" s="20">
        <f>'Pályáztatási szakasz'!AW311</f>
        <v>0</v>
      </c>
      <c r="J310" s="67">
        <f t="shared" si="1617"/>
        <v>0</v>
      </c>
      <c r="K310" s="131">
        <f>'Pályáztatási szakasz'!AY311</f>
        <v>1</v>
      </c>
      <c r="L310" s="20">
        <f t="shared" si="1628"/>
        <v>0</v>
      </c>
      <c r="M310" s="142"/>
      <c r="N310" s="20">
        <f t="shared" si="1629"/>
        <v>0</v>
      </c>
      <c r="O310" s="134"/>
      <c r="P310" s="131">
        <f>'Pályáztatási szakasz'!BD311</f>
        <v>1</v>
      </c>
      <c r="Q310" s="20">
        <f t="shared" si="1630"/>
        <v>0</v>
      </c>
      <c r="R310" s="142"/>
      <c r="S310" s="184">
        <f t="shared" si="1631"/>
        <v>0</v>
      </c>
      <c r="T310" s="40">
        <f>'Pályáztatási szakasz'!W311</f>
        <v>0</v>
      </c>
      <c r="U310" s="254" t="str">
        <f t="shared" si="1632"/>
        <v xml:space="preserve"> </v>
      </c>
      <c r="V310" s="135">
        <f t="shared" si="1633"/>
        <v>0</v>
      </c>
      <c r="W310" s="20">
        <f t="shared" si="1634"/>
        <v>0</v>
      </c>
      <c r="X310" s="21">
        <f t="shared" si="1635"/>
        <v>0</v>
      </c>
      <c r="Y310" s="131">
        <f t="shared" si="1618"/>
        <v>1</v>
      </c>
      <c r="Z310" s="20">
        <f t="shared" si="1636"/>
        <v>0</v>
      </c>
      <c r="AA310" s="142"/>
      <c r="AB310" s="20">
        <f t="shared" si="1637"/>
        <v>0</v>
      </c>
      <c r="AC310" s="134"/>
      <c r="AD310" s="131">
        <f t="shared" si="1638"/>
        <v>1</v>
      </c>
      <c r="AE310" s="20">
        <f t="shared" si="1639"/>
        <v>0</v>
      </c>
      <c r="AF310" s="142"/>
      <c r="AG310" s="134">
        <f t="shared" si="1640"/>
        <v>0</v>
      </c>
      <c r="AH310" s="80">
        <f t="shared" si="1641"/>
        <v>0</v>
      </c>
      <c r="AI310" s="254" t="str">
        <f t="shared" si="1642"/>
        <v xml:space="preserve"> </v>
      </c>
      <c r="AJ310" s="135">
        <f t="shared" si="1643"/>
        <v>0</v>
      </c>
      <c r="AK310" s="20">
        <f t="shared" si="1644"/>
        <v>0</v>
      </c>
      <c r="AL310" s="21">
        <f t="shared" si="1645"/>
        <v>0</v>
      </c>
      <c r="AM310" s="131">
        <f t="shared" si="1619"/>
        <v>1</v>
      </c>
      <c r="AN310" s="20">
        <f t="shared" si="1646"/>
        <v>0</v>
      </c>
      <c r="AO310" s="142"/>
      <c r="AP310" s="20">
        <f t="shared" si="1647"/>
        <v>0</v>
      </c>
      <c r="AQ310" s="134"/>
      <c r="AR310" s="131">
        <f t="shared" si="1648"/>
        <v>1</v>
      </c>
      <c r="AS310" s="20">
        <f t="shared" si="1649"/>
        <v>0</v>
      </c>
      <c r="AT310" s="142"/>
      <c r="AU310" s="134">
        <f t="shared" si="1650"/>
        <v>0</v>
      </c>
      <c r="AV310" s="80">
        <f t="shared" si="1651"/>
        <v>0</v>
      </c>
      <c r="AW310" s="254" t="str">
        <f t="shared" si="1652"/>
        <v xml:space="preserve"> </v>
      </c>
      <c r="AX310" s="135">
        <f t="shared" si="1653"/>
        <v>0</v>
      </c>
      <c r="AY310" s="20">
        <f t="shared" si="1654"/>
        <v>0</v>
      </c>
      <c r="AZ310" s="21">
        <f t="shared" si="1655"/>
        <v>0</v>
      </c>
      <c r="BA310" s="131">
        <f t="shared" si="1620"/>
        <v>1</v>
      </c>
      <c r="BB310" s="20">
        <f t="shared" si="1656"/>
        <v>0</v>
      </c>
      <c r="BC310" s="142"/>
      <c r="BD310" s="20">
        <f t="shared" si="1657"/>
        <v>0</v>
      </c>
      <c r="BE310" s="134"/>
      <c r="BF310" s="131">
        <f t="shared" si="1658"/>
        <v>1</v>
      </c>
      <c r="BG310" s="20">
        <f t="shared" si="1659"/>
        <v>0</v>
      </c>
      <c r="BH310" s="142"/>
      <c r="BI310" s="134">
        <f t="shared" si="1660"/>
        <v>0</v>
      </c>
      <c r="BJ310" s="80">
        <f t="shared" si="1661"/>
        <v>0</v>
      </c>
      <c r="BK310" s="254" t="str">
        <f t="shared" si="1662"/>
        <v xml:space="preserve"> </v>
      </c>
      <c r="BL310" s="135">
        <f t="shared" si="1663"/>
        <v>0</v>
      </c>
      <c r="BM310" s="20">
        <f t="shared" si="1664"/>
        <v>0</v>
      </c>
      <c r="BN310" s="21">
        <f t="shared" si="1665"/>
        <v>0</v>
      </c>
      <c r="BO310" s="131">
        <f t="shared" si="1621"/>
        <v>1</v>
      </c>
      <c r="BP310" s="20">
        <f t="shared" si="1666"/>
        <v>0</v>
      </c>
      <c r="BQ310" s="142"/>
      <c r="BR310" s="20">
        <f t="shared" si="1667"/>
        <v>0</v>
      </c>
      <c r="BS310" s="134"/>
      <c r="BT310" s="131">
        <f t="shared" si="1668"/>
        <v>1</v>
      </c>
      <c r="BU310" s="20">
        <f t="shared" si="1669"/>
        <v>0</v>
      </c>
      <c r="BV310" s="142"/>
      <c r="BW310" s="134">
        <f t="shared" si="1670"/>
        <v>0</v>
      </c>
      <c r="BX310" s="80">
        <f t="shared" si="1671"/>
        <v>0</v>
      </c>
      <c r="BY310" s="254" t="str">
        <f t="shared" si="1672"/>
        <v xml:space="preserve"> </v>
      </c>
      <c r="BZ310" s="135">
        <f t="shared" si="1673"/>
        <v>0</v>
      </c>
      <c r="CA310" s="20">
        <f t="shared" si="1674"/>
        <v>0</v>
      </c>
      <c r="CB310" s="21">
        <f t="shared" si="1675"/>
        <v>0</v>
      </c>
      <c r="CC310" s="131">
        <f t="shared" si="1622"/>
        <v>1</v>
      </c>
      <c r="CD310" s="20">
        <f t="shared" si="1676"/>
        <v>0</v>
      </c>
      <c r="CE310" s="142"/>
      <c r="CF310" s="20">
        <f t="shared" si="1677"/>
        <v>0</v>
      </c>
      <c r="CG310" s="134"/>
      <c r="CH310" s="131">
        <f t="shared" si="1678"/>
        <v>1</v>
      </c>
      <c r="CI310" s="20">
        <f t="shared" si="1679"/>
        <v>0</v>
      </c>
      <c r="CJ310" s="142"/>
      <c r="CK310" s="134">
        <f t="shared" si="1680"/>
        <v>0</v>
      </c>
      <c r="CL310" s="80">
        <f t="shared" si="1681"/>
        <v>0</v>
      </c>
      <c r="CM310" s="254" t="str">
        <f t="shared" si="1682"/>
        <v xml:space="preserve"> </v>
      </c>
      <c r="CN310" s="135">
        <f t="shared" si="1683"/>
        <v>0</v>
      </c>
      <c r="CO310" s="20">
        <f t="shared" si="1684"/>
        <v>0</v>
      </c>
      <c r="CP310" s="21">
        <f t="shared" si="1685"/>
        <v>0</v>
      </c>
      <c r="CQ310" s="131">
        <f t="shared" si="1623"/>
        <v>1</v>
      </c>
      <c r="CR310" s="20">
        <f t="shared" si="1686"/>
        <v>0</v>
      </c>
      <c r="CS310" s="142"/>
      <c r="CT310" s="20">
        <f t="shared" si="1687"/>
        <v>0</v>
      </c>
      <c r="CU310" s="134"/>
      <c r="CV310" s="131">
        <f t="shared" si="1688"/>
        <v>1</v>
      </c>
      <c r="CW310" s="20">
        <f t="shared" si="1689"/>
        <v>0</v>
      </c>
      <c r="CX310" s="142"/>
      <c r="CY310" s="134">
        <f t="shared" si="1690"/>
        <v>0</v>
      </c>
      <c r="CZ310" s="80">
        <f t="shared" si="1691"/>
        <v>0</v>
      </c>
      <c r="DA310" s="254" t="str">
        <f t="shared" si="1692"/>
        <v xml:space="preserve"> </v>
      </c>
      <c r="DB310" s="135">
        <f t="shared" si="1693"/>
        <v>0</v>
      </c>
      <c r="DC310" s="20">
        <f t="shared" si="1694"/>
        <v>0</v>
      </c>
      <c r="DD310" s="21">
        <f t="shared" si="1695"/>
        <v>0</v>
      </c>
      <c r="DE310" s="131">
        <f t="shared" si="1624"/>
        <v>1</v>
      </c>
      <c r="DF310" s="20">
        <f t="shared" si="1696"/>
        <v>0</v>
      </c>
      <c r="DG310" s="142"/>
      <c r="DH310" s="20">
        <f t="shared" si="1697"/>
        <v>0</v>
      </c>
      <c r="DI310" s="134"/>
      <c r="DJ310" s="131">
        <f t="shared" si="1698"/>
        <v>1</v>
      </c>
      <c r="DK310" s="20">
        <f t="shared" si="1699"/>
        <v>0</v>
      </c>
      <c r="DL310" s="142"/>
      <c r="DM310" s="134">
        <f t="shared" si="1700"/>
        <v>0</v>
      </c>
      <c r="DN310" s="80">
        <f t="shared" si="1701"/>
        <v>0</v>
      </c>
      <c r="DO310" s="254" t="str">
        <f t="shared" si="1702"/>
        <v xml:space="preserve"> </v>
      </c>
      <c r="DP310" s="135">
        <f t="shared" si="1703"/>
        <v>0</v>
      </c>
      <c r="DQ310" s="20">
        <f t="shared" si="1704"/>
        <v>0</v>
      </c>
      <c r="DR310" s="21">
        <f t="shared" si="1705"/>
        <v>0</v>
      </c>
      <c r="DS310" s="131">
        <f t="shared" si="1625"/>
        <v>1</v>
      </c>
      <c r="DT310" s="20">
        <f t="shared" si="1706"/>
        <v>0</v>
      </c>
      <c r="DU310" s="142"/>
      <c r="DV310" s="20">
        <f t="shared" si="1707"/>
        <v>0</v>
      </c>
      <c r="DW310" s="134"/>
      <c r="DX310" s="131">
        <f t="shared" si="1708"/>
        <v>1</v>
      </c>
      <c r="DY310" s="20">
        <f t="shared" si="1709"/>
        <v>0</v>
      </c>
      <c r="DZ310" s="142"/>
      <c r="EA310" s="134">
        <f t="shared" si="1710"/>
        <v>0</v>
      </c>
      <c r="EB310" s="80">
        <f t="shared" si="1711"/>
        <v>0</v>
      </c>
      <c r="EC310" s="254" t="str">
        <f t="shared" si="1712"/>
        <v xml:space="preserve"> </v>
      </c>
      <c r="ED310" s="135">
        <f t="shared" si="1713"/>
        <v>0</v>
      </c>
      <c r="EE310" s="20">
        <f t="shared" si="1714"/>
        <v>0</v>
      </c>
      <c r="EF310" s="21">
        <f t="shared" si="1715"/>
        <v>0</v>
      </c>
      <c r="EG310" s="131">
        <f t="shared" si="1626"/>
        <v>1</v>
      </c>
      <c r="EH310" s="20">
        <f t="shared" si="1716"/>
        <v>0</v>
      </c>
      <c r="EI310" s="142"/>
      <c r="EJ310" s="20">
        <f t="shared" si="1717"/>
        <v>0</v>
      </c>
      <c r="EK310" s="134"/>
      <c r="EL310" s="131">
        <f t="shared" si="1718"/>
        <v>1</v>
      </c>
      <c r="EM310" s="20">
        <f t="shared" si="1719"/>
        <v>0</v>
      </c>
      <c r="EN310" s="142"/>
      <c r="EO310" s="134">
        <f t="shared" si="1720"/>
        <v>0</v>
      </c>
      <c r="EP310" s="80">
        <f t="shared" si="1721"/>
        <v>0</v>
      </c>
      <c r="EQ310" s="254" t="str">
        <f t="shared" si="1722"/>
        <v xml:space="preserve"> </v>
      </c>
      <c r="ER310" s="135">
        <f t="shared" si="1723"/>
        <v>0</v>
      </c>
      <c r="ES310" s="20">
        <f t="shared" si="1724"/>
        <v>0</v>
      </c>
      <c r="ET310" s="21">
        <f t="shared" si="1725"/>
        <v>0</v>
      </c>
      <c r="EU310" s="131">
        <f t="shared" si="1627"/>
        <v>1</v>
      </c>
      <c r="EV310" s="20">
        <f t="shared" si="1726"/>
        <v>0</v>
      </c>
      <c r="EW310" s="142"/>
      <c r="EX310" s="20">
        <f t="shared" si="1727"/>
        <v>0</v>
      </c>
      <c r="EY310" s="134"/>
      <c r="EZ310" s="131">
        <f t="shared" si="1728"/>
        <v>1</v>
      </c>
      <c r="FA310" s="20">
        <f t="shared" si="1729"/>
        <v>0</v>
      </c>
      <c r="FB310" s="142"/>
      <c r="FC310" s="134">
        <f t="shared" si="1730"/>
        <v>0</v>
      </c>
      <c r="FD310" s="80">
        <f t="shared" si="1731"/>
        <v>0</v>
      </c>
      <c r="FE310" s="254" t="str">
        <f t="shared" si="1732"/>
        <v xml:space="preserve"> </v>
      </c>
      <c r="FO310" s="129" t="str">
        <f t="shared" si="1616"/>
        <v>C/VII</v>
      </c>
    </row>
    <row r="311" spans="2:171" s="141" customFormat="1" x14ac:dyDescent="0.25">
      <c r="B311" s="130" t="s">
        <v>440</v>
      </c>
      <c r="C311" s="253"/>
      <c r="D311" s="259"/>
      <c r="E311" s="416" t="str">
        <f>'Pályáztatási szakasz'!E312:F312</f>
        <v>Költségelem megnevezés…</v>
      </c>
      <c r="F311" s="416"/>
      <c r="G311" s="250">
        <f>'Pályáztatási szakasz'!G312</f>
        <v>0</v>
      </c>
      <c r="H311" s="251">
        <f>'Pályáztatási szakasz'!AT312</f>
        <v>0</v>
      </c>
      <c r="I311" s="20">
        <f>'Pályáztatási szakasz'!AW312</f>
        <v>0</v>
      </c>
      <c r="J311" s="67">
        <f t="shared" si="1617"/>
        <v>0</v>
      </c>
      <c r="K311" s="131">
        <f>'Pályáztatási szakasz'!AY312</f>
        <v>1</v>
      </c>
      <c r="L311" s="20">
        <f t="shared" si="1628"/>
        <v>0</v>
      </c>
      <c r="M311" s="142"/>
      <c r="N311" s="20">
        <f t="shared" si="1629"/>
        <v>0</v>
      </c>
      <c r="O311" s="134"/>
      <c r="P311" s="131">
        <f>'Pályáztatási szakasz'!BD312</f>
        <v>1</v>
      </c>
      <c r="Q311" s="20">
        <f t="shared" si="1630"/>
        <v>0</v>
      </c>
      <c r="R311" s="142"/>
      <c r="S311" s="184">
        <f t="shared" si="1631"/>
        <v>0</v>
      </c>
      <c r="T311" s="40">
        <f>'Pályáztatási szakasz'!W312</f>
        <v>0</v>
      </c>
      <c r="U311" s="254" t="str">
        <f t="shared" si="1632"/>
        <v xml:space="preserve"> </v>
      </c>
      <c r="V311" s="135">
        <f t="shared" si="1633"/>
        <v>0</v>
      </c>
      <c r="W311" s="20">
        <f t="shared" si="1634"/>
        <v>0</v>
      </c>
      <c r="X311" s="21">
        <f t="shared" si="1635"/>
        <v>0</v>
      </c>
      <c r="Y311" s="131">
        <f t="shared" si="1618"/>
        <v>1</v>
      </c>
      <c r="Z311" s="20">
        <f t="shared" si="1636"/>
        <v>0</v>
      </c>
      <c r="AA311" s="142"/>
      <c r="AB311" s="20">
        <f t="shared" si="1637"/>
        <v>0</v>
      </c>
      <c r="AC311" s="134"/>
      <c r="AD311" s="131">
        <f t="shared" si="1638"/>
        <v>1</v>
      </c>
      <c r="AE311" s="20">
        <f t="shared" si="1639"/>
        <v>0</v>
      </c>
      <c r="AF311" s="142"/>
      <c r="AG311" s="134">
        <f t="shared" si="1640"/>
        <v>0</v>
      </c>
      <c r="AH311" s="80">
        <f t="shared" si="1641"/>
        <v>0</v>
      </c>
      <c r="AI311" s="254" t="str">
        <f t="shared" si="1642"/>
        <v xml:space="preserve"> </v>
      </c>
      <c r="AJ311" s="135">
        <f t="shared" si="1643"/>
        <v>0</v>
      </c>
      <c r="AK311" s="20">
        <f t="shared" si="1644"/>
        <v>0</v>
      </c>
      <c r="AL311" s="21">
        <f t="shared" si="1645"/>
        <v>0</v>
      </c>
      <c r="AM311" s="131">
        <f t="shared" si="1619"/>
        <v>1</v>
      </c>
      <c r="AN311" s="20">
        <f t="shared" si="1646"/>
        <v>0</v>
      </c>
      <c r="AO311" s="142"/>
      <c r="AP311" s="20">
        <f t="shared" si="1647"/>
        <v>0</v>
      </c>
      <c r="AQ311" s="134"/>
      <c r="AR311" s="131">
        <f t="shared" si="1648"/>
        <v>1</v>
      </c>
      <c r="AS311" s="20">
        <f t="shared" si="1649"/>
        <v>0</v>
      </c>
      <c r="AT311" s="142"/>
      <c r="AU311" s="134">
        <f t="shared" si="1650"/>
        <v>0</v>
      </c>
      <c r="AV311" s="80">
        <f t="shared" si="1651"/>
        <v>0</v>
      </c>
      <c r="AW311" s="254" t="str">
        <f t="shared" si="1652"/>
        <v xml:space="preserve"> </v>
      </c>
      <c r="AX311" s="135">
        <f t="shared" si="1653"/>
        <v>0</v>
      </c>
      <c r="AY311" s="20">
        <f t="shared" si="1654"/>
        <v>0</v>
      </c>
      <c r="AZ311" s="21">
        <f t="shared" si="1655"/>
        <v>0</v>
      </c>
      <c r="BA311" s="131">
        <f t="shared" si="1620"/>
        <v>1</v>
      </c>
      <c r="BB311" s="20">
        <f t="shared" si="1656"/>
        <v>0</v>
      </c>
      <c r="BC311" s="142"/>
      <c r="BD311" s="20">
        <f t="shared" si="1657"/>
        <v>0</v>
      </c>
      <c r="BE311" s="134"/>
      <c r="BF311" s="131">
        <f t="shared" si="1658"/>
        <v>1</v>
      </c>
      <c r="BG311" s="20">
        <f t="shared" si="1659"/>
        <v>0</v>
      </c>
      <c r="BH311" s="142"/>
      <c r="BI311" s="134">
        <f t="shared" si="1660"/>
        <v>0</v>
      </c>
      <c r="BJ311" s="80">
        <f t="shared" si="1661"/>
        <v>0</v>
      </c>
      <c r="BK311" s="254" t="str">
        <f t="shared" si="1662"/>
        <v xml:space="preserve"> </v>
      </c>
      <c r="BL311" s="135">
        <f t="shared" si="1663"/>
        <v>0</v>
      </c>
      <c r="BM311" s="20">
        <f t="shared" si="1664"/>
        <v>0</v>
      </c>
      <c r="BN311" s="21">
        <f t="shared" si="1665"/>
        <v>0</v>
      </c>
      <c r="BO311" s="131">
        <f t="shared" si="1621"/>
        <v>1</v>
      </c>
      <c r="BP311" s="20">
        <f t="shared" si="1666"/>
        <v>0</v>
      </c>
      <c r="BQ311" s="142"/>
      <c r="BR311" s="20">
        <f t="shared" si="1667"/>
        <v>0</v>
      </c>
      <c r="BS311" s="134"/>
      <c r="BT311" s="131">
        <f t="shared" si="1668"/>
        <v>1</v>
      </c>
      <c r="BU311" s="20">
        <f t="shared" si="1669"/>
        <v>0</v>
      </c>
      <c r="BV311" s="142"/>
      <c r="BW311" s="134">
        <f t="shared" si="1670"/>
        <v>0</v>
      </c>
      <c r="BX311" s="80">
        <f t="shared" si="1671"/>
        <v>0</v>
      </c>
      <c r="BY311" s="254" t="str">
        <f t="shared" si="1672"/>
        <v xml:space="preserve"> </v>
      </c>
      <c r="BZ311" s="135">
        <f t="shared" si="1673"/>
        <v>0</v>
      </c>
      <c r="CA311" s="20">
        <f t="shared" si="1674"/>
        <v>0</v>
      </c>
      <c r="CB311" s="21">
        <f t="shared" si="1675"/>
        <v>0</v>
      </c>
      <c r="CC311" s="131">
        <f t="shared" si="1622"/>
        <v>1</v>
      </c>
      <c r="CD311" s="20">
        <f t="shared" si="1676"/>
        <v>0</v>
      </c>
      <c r="CE311" s="142"/>
      <c r="CF311" s="20">
        <f t="shared" si="1677"/>
        <v>0</v>
      </c>
      <c r="CG311" s="134"/>
      <c r="CH311" s="131">
        <f t="shared" si="1678"/>
        <v>1</v>
      </c>
      <c r="CI311" s="20">
        <f t="shared" si="1679"/>
        <v>0</v>
      </c>
      <c r="CJ311" s="142"/>
      <c r="CK311" s="134">
        <f t="shared" si="1680"/>
        <v>0</v>
      </c>
      <c r="CL311" s="80">
        <f t="shared" si="1681"/>
        <v>0</v>
      </c>
      <c r="CM311" s="254" t="str">
        <f t="shared" si="1682"/>
        <v xml:space="preserve"> </v>
      </c>
      <c r="CN311" s="135">
        <f t="shared" si="1683"/>
        <v>0</v>
      </c>
      <c r="CO311" s="20">
        <f t="shared" si="1684"/>
        <v>0</v>
      </c>
      <c r="CP311" s="21">
        <f t="shared" si="1685"/>
        <v>0</v>
      </c>
      <c r="CQ311" s="131">
        <f t="shared" si="1623"/>
        <v>1</v>
      </c>
      <c r="CR311" s="20">
        <f t="shared" si="1686"/>
        <v>0</v>
      </c>
      <c r="CS311" s="142"/>
      <c r="CT311" s="20">
        <f t="shared" si="1687"/>
        <v>0</v>
      </c>
      <c r="CU311" s="134"/>
      <c r="CV311" s="131">
        <f t="shared" si="1688"/>
        <v>1</v>
      </c>
      <c r="CW311" s="20">
        <f t="shared" si="1689"/>
        <v>0</v>
      </c>
      <c r="CX311" s="142"/>
      <c r="CY311" s="134">
        <f t="shared" si="1690"/>
        <v>0</v>
      </c>
      <c r="CZ311" s="80">
        <f t="shared" si="1691"/>
        <v>0</v>
      </c>
      <c r="DA311" s="254" t="str">
        <f t="shared" si="1692"/>
        <v xml:space="preserve"> </v>
      </c>
      <c r="DB311" s="135">
        <f t="shared" si="1693"/>
        <v>0</v>
      </c>
      <c r="DC311" s="20">
        <f t="shared" si="1694"/>
        <v>0</v>
      </c>
      <c r="DD311" s="21">
        <f t="shared" si="1695"/>
        <v>0</v>
      </c>
      <c r="DE311" s="131">
        <f t="shared" si="1624"/>
        <v>1</v>
      </c>
      <c r="DF311" s="20">
        <f t="shared" si="1696"/>
        <v>0</v>
      </c>
      <c r="DG311" s="142"/>
      <c r="DH311" s="20">
        <f t="shared" si="1697"/>
        <v>0</v>
      </c>
      <c r="DI311" s="134"/>
      <c r="DJ311" s="131">
        <f t="shared" si="1698"/>
        <v>1</v>
      </c>
      <c r="DK311" s="20">
        <f t="shared" si="1699"/>
        <v>0</v>
      </c>
      <c r="DL311" s="142"/>
      <c r="DM311" s="134">
        <f t="shared" si="1700"/>
        <v>0</v>
      </c>
      <c r="DN311" s="80">
        <f t="shared" si="1701"/>
        <v>0</v>
      </c>
      <c r="DO311" s="254" t="str">
        <f t="shared" si="1702"/>
        <v xml:space="preserve"> </v>
      </c>
      <c r="DP311" s="135">
        <f t="shared" si="1703"/>
        <v>0</v>
      </c>
      <c r="DQ311" s="20">
        <f t="shared" si="1704"/>
        <v>0</v>
      </c>
      <c r="DR311" s="21">
        <f t="shared" si="1705"/>
        <v>0</v>
      </c>
      <c r="DS311" s="131">
        <f t="shared" si="1625"/>
        <v>1</v>
      </c>
      <c r="DT311" s="20">
        <f t="shared" si="1706"/>
        <v>0</v>
      </c>
      <c r="DU311" s="142"/>
      <c r="DV311" s="20">
        <f t="shared" si="1707"/>
        <v>0</v>
      </c>
      <c r="DW311" s="134"/>
      <c r="DX311" s="131">
        <f t="shared" si="1708"/>
        <v>1</v>
      </c>
      <c r="DY311" s="20">
        <f t="shared" si="1709"/>
        <v>0</v>
      </c>
      <c r="DZ311" s="142"/>
      <c r="EA311" s="134">
        <f t="shared" si="1710"/>
        <v>0</v>
      </c>
      <c r="EB311" s="80">
        <f t="shared" si="1711"/>
        <v>0</v>
      </c>
      <c r="EC311" s="254" t="str">
        <f t="shared" si="1712"/>
        <v xml:space="preserve"> </v>
      </c>
      <c r="ED311" s="135">
        <f t="shared" si="1713"/>
        <v>0</v>
      </c>
      <c r="EE311" s="20">
        <f t="shared" si="1714"/>
        <v>0</v>
      </c>
      <c r="EF311" s="21">
        <f t="shared" si="1715"/>
        <v>0</v>
      </c>
      <c r="EG311" s="131">
        <f t="shared" si="1626"/>
        <v>1</v>
      </c>
      <c r="EH311" s="20">
        <f t="shared" si="1716"/>
        <v>0</v>
      </c>
      <c r="EI311" s="142"/>
      <c r="EJ311" s="20">
        <f t="shared" si="1717"/>
        <v>0</v>
      </c>
      <c r="EK311" s="134"/>
      <c r="EL311" s="131">
        <f t="shared" si="1718"/>
        <v>1</v>
      </c>
      <c r="EM311" s="20">
        <f t="shared" si="1719"/>
        <v>0</v>
      </c>
      <c r="EN311" s="142"/>
      <c r="EO311" s="134">
        <f t="shared" si="1720"/>
        <v>0</v>
      </c>
      <c r="EP311" s="80">
        <f t="shared" si="1721"/>
        <v>0</v>
      </c>
      <c r="EQ311" s="254" t="str">
        <f t="shared" si="1722"/>
        <v xml:space="preserve"> </v>
      </c>
      <c r="ER311" s="135">
        <f t="shared" si="1723"/>
        <v>0</v>
      </c>
      <c r="ES311" s="20">
        <f t="shared" si="1724"/>
        <v>0</v>
      </c>
      <c r="ET311" s="21">
        <f t="shared" si="1725"/>
        <v>0</v>
      </c>
      <c r="EU311" s="131">
        <f t="shared" si="1627"/>
        <v>1</v>
      </c>
      <c r="EV311" s="20">
        <f t="shared" si="1726"/>
        <v>0</v>
      </c>
      <c r="EW311" s="142"/>
      <c r="EX311" s="20">
        <f t="shared" si="1727"/>
        <v>0</v>
      </c>
      <c r="EY311" s="134"/>
      <c r="EZ311" s="131">
        <f t="shared" si="1728"/>
        <v>1</v>
      </c>
      <c r="FA311" s="20">
        <f t="shared" si="1729"/>
        <v>0</v>
      </c>
      <c r="FB311" s="142"/>
      <c r="FC311" s="134">
        <f t="shared" si="1730"/>
        <v>0</v>
      </c>
      <c r="FD311" s="80">
        <f t="shared" si="1731"/>
        <v>0</v>
      </c>
      <c r="FE311" s="254" t="str">
        <f t="shared" si="1732"/>
        <v xml:space="preserve"> </v>
      </c>
      <c r="FO311" s="129" t="str">
        <f t="shared" si="1616"/>
        <v>C/VII</v>
      </c>
    </row>
    <row r="312" spans="2:171" s="141" customFormat="1" x14ac:dyDescent="0.25">
      <c r="B312" s="130" t="s">
        <v>441</v>
      </c>
      <c r="C312" s="253"/>
      <c r="D312" s="259"/>
      <c r="E312" s="416" t="str">
        <f>'Pályáztatási szakasz'!E313:F313</f>
        <v>Költségelem megnevezés…</v>
      </c>
      <c r="F312" s="416"/>
      <c r="G312" s="250">
        <f>'Pályáztatási szakasz'!G313</f>
        <v>0</v>
      </c>
      <c r="H312" s="251">
        <f>'Pályáztatási szakasz'!AT313</f>
        <v>0</v>
      </c>
      <c r="I312" s="20">
        <f>'Pályáztatási szakasz'!AW313</f>
        <v>0</v>
      </c>
      <c r="J312" s="67">
        <f t="shared" si="1617"/>
        <v>0</v>
      </c>
      <c r="K312" s="131">
        <f>'Pályáztatási szakasz'!AY313</f>
        <v>1</v>
      </c>
      <c r="L312" s="20">
        <f t="shared" si="1628"/>
        <v>0</v>
      </c>
      <c r="M312" s="142"/>
      <c r="N312" s="20">
        <f t="shared" si="1629"/>
        <v>0</v>
      </c>
      <c r="O312" s="134"/>
      <c r="P312" s="131">
        <f>'Pályáztatási szakasz'!BD313</f>
        <v>1</v>
      </c>
      <c r="Q312" s="20">
        <f t="shared" si="1630"/>
        <v>0</v>
      </c>
      <c r="R312" s="142"/>
      <c r="S312" s="184">
        <f t="shared" si="1631"/>
        <v>0</v>
      </c>
      <c r="T312" s="40">
        <f>'Pályáztatási szakasz'!W313</f>
        <v>0</v>
      </c>
      <c r="U312" s="254" t="str">
        <f t="shared" si="1632"/>
        <v xml:space="preserve"> </v>
      </c>
      <c r="V312" s="135">
        <f t="shared" si="1633"/>
        <v>0</v>
      </c>
      <c r="W312" s="20">
        <f t="shared" si="1634"/>
        <v>0</v>
      </c>
      <c r="X312" s="21">
        <f t="shared" si="1635"/>
        <v>0</v>
      </c>
      <c r="Y312" s="131">
        <f t="shared" si="1618"/>
        <v>1</v>
      </c>
      <c r="Z312" s="20">
        <f t="shared" si="1636"/>
        <v>0</v>
      </c>
      <c r="AA312" s="142"/>
      <c r="AB312" s="20">
        <f t="shared" si="1637"/>
        <v>0</v>
      </c>
      <c r="AC312" s="134"/>
      <c r="AD312" s="131">
        <f t="shared" si="1638"/>
        <v>1</v>
      </c>
      <c r="AE312" s="20">
        <f t="shared" si="1639"/>
        <v>0</v>
      </c>
      <c r="AF312" s="142"/>
      <c r="AG312" s="134">
        <f t="shared" si="1640"/>
        <v>0</v>
      </c>
      <c r="AH312" s="80">
        <f t="shared" si="1641"/>
        <v>0</v>
      </c>
      <c r="AI312" s="254" t="str">
        <f t="shared" si="1642"/>
        <v xml:space="preserve"> </v>
      </c>
      <c r="AJ312" s="135">
        <f t="shared" si="1643"/>
        <v>0</v>
      </c>
      <c r="AK312" s="20">
        <f t="shared" si="1644"/>
        <v>0</v>
      </c>
      <c r="AL312" s="21">
        <f t="shared" si="1645"/>
        <v>0</v>
      </c>
      <c r="AM312" s="131">
        <f t="shared" si="1619"/>
        <v>1</v>
      </c>
      <c r="AN312" s="20">
        <f t="shared" si="1646"/>
        <v>0</v>
      </c>
      <c r="AO312" s="142"/>
      <c r="AP312" s="20">
        <f t="shared" si="1647"/>
        <v>0</v>
      </c>
      <c r="AQ312" s="134"/>
      <c r="AR312" s="131">
        <f t="shared" si="1648"/>
        <v>1</v>
      </c>
      <c r="AS312" s="20">
        <f t="shared" si="1649"/>
        <v>0</v>
      </c>
      <c r="AT312" s="142"/>
      <c r="AU312" s="134">
        <f t="shared" si="1650"/>
        <v>0</v>
      </c>
      <c r="AV312" s="80">
        <f t="shared" si="1651"/>
        <v>0</v>
      </c>
      <c r="AW312" s="254" t="str">
        <f t="shared" si="1652"/>
        <v xml:space="preserve"> </v>
      </c>
      <c r="AX312" s="135">
        <f t="shared" si="1653"/>
        <v>0</v>
      </c>
      <c r="AY312" s="20">
        <f t="shared" si="1654"/>
        <v>0</v>
      </c>
      <c r="AZ312" s="21">
        <f t="shared" si="1655"/>
        <v>0</v>
      </c>
      <c r="BA312" s="131">
        <f t="shared" si="1620"/>
        <v>1</v>
      </c>
      <c r="BB312" s="20">
        <f t="shared" si="1656"/>
        <v>0</v>
      </c>
      <c r="BC312" s="142"/>
      <c r="BD312" s="20">
        <f t="shared" si="1657"/>
        <v>0</v>
      </c>
      <c r="BE312" s="134"/>
      <c r="BF312" s="131">
        <f t="shared" si="1658"/>
        <v>1</v>
      </c>
      <c r="BG312" s="20">
        <f t="shared" si="1659"/>
        <v>0</v>
      </c>
      <c r="BH312" s="142"/>
      <c r="BI312" s="134">
        <f t="shared" si="1660"/>
        <v>0</v>
      </c>
      <c r="BJ312" s="80">
        <f t="shared" si="1661"/>
        <v>0</v>
      </c>
      <c r="BK312" s="254" t="str">
        <f t="shared" si="1662"/>
        <v xml:space="preserve"> </v>
      </c>
      <c r="BL312" s="135">
        <f t="shared" si="1663"/>
        <v>0</v>
      </c>
      <c r="BM312" s="20">
        <f t="shared" si="1664"/>
        <v>0</v>
      </c>
      <c r="BN312" s="21">
        <f t="shared" si="1665"/>
        <v>0</v>
      </c>
      <c r="BO312" s="131">
        <f t="shared" si="1621"/>
        <v>1</v>
      </c>
      <c r="BP312" s="20">
        <f t="shared" si="1666"/>
        <v>0</v>
      </c>
      <c r="BQ312" s="142"/>
      <c r="BR312" s="20">
        <f t="shared" si="1667"/>
        <v>0</v>
      </c>
      <c r="BS312" s="134"/>
      <c r="BT312" s="131">
        <f t="shared" si="1668"/>
        <v>1</v>
      </c>
      <c r="BU312" s="20">
        <f t="shared" si="1669"/>
        <v>0</v>
      </c>
      <c r="BV312" s="142"/>
      <c r="BW312" s="134">
        <f t="shared" si="1670"/>
        <v>0</v>
      </c>
      <c r="BX312" s="80">
        <f t="shared" si="1671"/>
        <v>0</v>
      </c>
      <c r="BY312" s="254" t="str">
        <f t="shared" si="1672"/>
        <v xml:space="preserve"> </v>
      </c>
      <c r="BZ312" s="135">
        <f t="shared" si="1673"/>
        <v>0</v>
      </c>
      <c r="CA312" s="20">
        <f t="shared" si="1674"/>
        <v>0</v>
      </c>
      <c r="CB312" s="21">
        <f t="shared" si="1675"/>
        <v>0</v>
      </c>
      <c r="CC312" s="131">
        <f t="shared" si="1622"/>
        <v>1</v>
      </c>
      <c r="CD312" s="20">
        <f t="shared" si="1676"/>
        <v>0</v>
      </c>
      <c r="CE312" s="142"/>
      <c r="CF312" s="20">
        <f t="shared" si="1677"/>
        <v>0</v>
      </c>
      <c r="CG312" s="134"/>
      <c r="CH312" s="131">
        <f t="shared" si="1678"/>
        <v>1</v>
      </c>
      <c r="CI312" s="20">
        <f t="shared" si="1679"/>
        <v>0</v>
      </c>
      <c r="CJ312" s="142"/>
      <c r="CK312" s="134">
        <f t="shared" si="1680"/>
        <v>0</v>
      </c>
      <c r="CL312" s="80">
        <f t="shared" si="1681"/>
        <v>0</v>
      </c>
      <c r="CM312" s="254" t="str">
        <f t="shared" si="1682"/>
        <v xml:space="preserve"> </v>
      </c>
      <c r="CN312" s="135">
        <f t="shared" si="1683"/>
        <v>0</v>
      </c>
      <c r="CO312" s="20">
        <f t="shared" si="1684"/>
        <v>0</v>
      </c>
      <c r="CP312" s="21">
        <f t="shared" si="1685"/>
        <v>0</v>
      </c>
      <c r="CQ312" s="131">
        <f t="shared" si="1623"/>
        <v>1</v>
      </c>
      <c r="CR312" s="20">
        <f t="shared" si="1686"/>
        <v>0</v>
      </c>
      <c r="CS312" s="142"/>
      <c r="CT312" s="20">
        <f t="shared" si="1687"/>
        <v>0</v>
      </c>
      <c r="CU312" s="134"/>
      <c r="CV312" s="131">
        <f t="shared" si="1688"/>
        <v>1</v>
      </c>
      <c r="CW312" s="20">
        <f t="shared" si="1689"/>
        <v>0</v>
      </c>
      <c r="CX312" s="142"/>
      <c r="CY312" s="134">
        <f t="shared" si="1690"/>
        <v>0</v>
      </c>
      <c r="CZ312" s="80">
        <f t="shared" si="1691"/>
        <v>0</v>
      </c>
      <c r="DA312" s="254" t="str">
        <f t="shared" si="1692"/>
        <v xml:space="preserve"> </v>
      </c>
      <c r="DB312" s="135">
        <f t="shared" si="1693"/>
        <v>0</v>
      </c>
      <c r="DC312" s="20">
        <f t="shared" si="1694"/>
        <v>0</v>
      </c>
      <c r="DD312" s="21">
        <f t="shared" si="1695"/>
        <v>0</v>
      </c>
      <c r="DE312" s="131">
        <f t="shared" si="1624"/>
        <v>1</v>
      </c>
      <c r="DF312" s="20">
        <f t="shared" si="1696"/>
        <v>0</v>
      </c>
      <c r="DG312" s="142"/>
      <c r="DH312" s="20">
        <f t="shared" si="1697"/>
        <v>0</v>
      </c>
      <c r="DI312" s="134"/>
      <c r="DJ312" s="131">
        <f t="shared" si="1698"/>
        <v>1</v>
      </c>
      <c r="DK312" s="20">
        <f t="shared" si="1699"/>
        <v>0</v>
      </c>
      <c r="DL312" s="142"/>
      <c r="DM312" s="134">
        <f t="shared" si="1700"/>
        <v>0</v>
      </c>
      <c r="DN312" s="80">
        <f t="shared" si="1701"/>
        <v>0</v>
      </c>
      <c r="DO312" s="254" t="str">
        <f t="shared" si="1702"/>
        <v xml:space="preserve"> </v>
      </c>
      <c r="DP312" s="135">
        <f t="shared" si="1703"/>
        <v>0</v>
      </c>
      <c r="DQ312" s="20">
        <f t="shared" si="1704"/>
        <v>0</v>
      </c>
      <c r="DR312" s="21">
        <f t="shared" si="1705"/>
        <v>0</v>
      </c>
      <c r="DS312" s="131">
        <f t="shared" si="1625"/>
        <v>1</v>
      </c>
      <c r="DT312" s="20">
        <f t="shared" si="1706"/>
        <v>0</v>
      </c>
      <c r="DU312" s="142"/>
      <c r="DV312" s="20">
        <f t="shared" si="1707"/>
        <v>0</v>
      </c>
      <c r="DW312" s="134"/>
      <c r="DX312" s="131">
        <f t="shared" si="1708"/>
        <v>1</v>
      </c>
      <c r="DY312" s="20">
        <f t="shared" si="1709"/>
        <v>0</v>
      </c>
      <c r="DZ312" s="142"/>
      <c r="EA312" s="134">
        <f t="shared" si="1710"/>
        <v>0</v>
      </c>
      <c r="EB312" s="80">
        <f t="shared" si="1711"/>
        <v>0</v>
      </c>
      <c r="EC312" s="254" t="str">
        <f t="shared" si="1712"/>
        <v xml:space="preserve"> </v>
      </c>
      <c r="ED312" s="135">
        <f t="shared" si="1713"/>
        <v>0</v>
      </c>
      <c r="EE312" s="20">
        <f t="shared" si="1714"/>
        <v>0</v>
      </c>
      <c r="EF312" s="21">
        <f t="shared" si="1715"/>
        <v>0</v>
      </c>
      <c r="EG312" s="131">
        <f t="shared" si="1626"/>
        <v>1</v>
      </c>
      <c r="EH312" s="20">
        <f t="shared" si="1716"/>
        <v>0</v>
      </c>
      <c r="EI312" s="142"/>
      <c r="EJ312" s="20">
        <f t="shared" si="1717"/>
        <v>0</v>
      </c>
      <c r="EK312" s="134"/>
      <c r="EL312" s="131">
        <f t="shared" si="1718"/>
        <v>1</v>
      </c>
      <c r="EM312" s="20">
        <f t="shared" si="1719"/>
        <v>0</v>
      </c>
      <c r="EN312" s="142"/>
      <c r="EO312" s="134">
        <f t="shared" si="1720"/>
        <v>0</v>
      </c>
      <c r="EP312" s="80">
        <f t="shared" si="1721"/>
        <v>0</v>
      </c>
      <c r="EQ312" s="254" t="str">
        <f t="shared" si="1722"/>
        <v xml:space="preserve"> </v>
      </c>
      <c r="ER312" s="135">
        <f t="shared" si="1723"/>
        <v>0</v>
      </c>
      <c r="ES312" s="20">
        <f t="shared" si="1724"/>
        <v>0</v>
      </c>
      <c r="ET312" s="21">
        <f t="shared" si="1725"/>
        <v>0</v>
      </c>
      <c r="EU312" s="131">
        <f t="shared" si="1627"/>
        <v>1</v>
      </c>
      <c r="EV312" s="20">
        <f t="shared" si="1726"/>
        <v>0</v>
      </c>
      <c r="EW312" s="142"/>
      <c r="EX312" s="20">
        <f t="shared" si="1727"/>
        <v>0</v>
      </c>
      <c r="EY312" s="134"/>
      <c r="EZ312" s="131">
        <f t="shared" si="1728"/>
        <v>1</v>
      </c>
      <c r="FA312" s="20">
        <f t="shared" si="1729"/>
        <v>0</v>
      </c>
      <c r="FB312" s="142"/>
      <c r="FC312" s="134">
        <f t="shared" si="1730"/>
        <v>0</v>
      </c>
      <c r="FD312" s="80">
        <f t="shared" si="1731"/>
        <v>0</v>
      </c>
      <c r="FE312" s="254" t="str">
        <f t="shared" si="1732"/>
        <v xml:space="preserve"> </v>
      </c>
      <c r="FO312" s="129" t="str">
        <f t="shared" si="1616"/>
        <v>C/VII</v>
      </c>
    </row>
    <row r="313" spans="2:171" s="141" customFormat="1" x14ac:dyDescent="0.25">
      <c r="B313" s="130" t="s">
        <v>442</v>
      </c>
      <c r="C313" s="253"/>
      <c r="D313" s="259"/>
      <c r="E313" s="416" t="str">
        <f>'Pályáztatási szakasz'!E314:F314</f>
        <v>Költségelem megnevezés…</v>
      </c>
      <c r="F313" s="416"/>
      <c r="G313" s="250">
        <f>'Pályáztatási szakasz'!G314</f>
        <v>0</v>
      </c>
      <c r="H313" s="251">
        <f>'Pályáztatási szakasz'!AT314</f>
        <v>0</v>
      </c>
      <c r="I313" s="20">
        <f>'Pályáztatási szakasz'!AW314</f>
        <v>0</v>
      </c>
      <c r="J313" s="67">
        <f t="shared" si="1617"/>
        <v>0</v>
      </c>
      <c r="K313" s="131">
        <f>'Pályáztatási szakasz'!AY314</f>
        <v>1</v>
      </c>
      <c r="L313" s="20">
        <f t="shared" si="1628"/>
        <v>0</v>
      </c>
      <c r="M313" s="142"/>
      <c r="N313" s="20">
        <f t="shared" si="1629"/>
        <v>0</v>
      </c>
      <c r="O313" s="134"/>
      <c r="P313" s="131">
        <f>'Pályáztatási szakasz'!BD314</f>
        <v>1</v>
      </c>
      <c r="Q313" s="20">
        <f t="shared" si="1630"/>
        <v>0</v>
      </c>
      <c r="R313" s="142"/>
      <c r="S313" s="184">
        <f t="shared" si="1631"/>
        <v>0</v>
      </c>
      <c r="T313" s="40">
        <f>'Pályáztatási szakasz'!W314</f>
        <v>0</v>
      </c>
      <c r="U313" s="254" t="str">
        <f t="shared" si="1632"/>
        <v xml:space="preserve"> </v>
      </c>
      <c r="V313" s="135">
        <f t="shared" si="1633"/>
        <v>0</v>
      </c>
      <c r="W313" s="20">
        <f t="shared" si="1634"/>
        <v>0</v>
      </c>
      <c r="X313" s="21">
        <f t="shared" si="1635"/>
        <v>0</v>
      </c>
      <c r="Y313" s="131">
        <f t="shared" si="1618"/>
        <v>1</v>
      </c>
      <c r="Z313" s="20">
        <f t="shared" si="1636"/>
        <v>0</v>
      </c>
      <c r="AA313" s="142"/>
      <c r="AB313" s="20">
        <f t="shared" si="1637"/>
        <v>0</v>
      </c>
      <c r="AC313" s="134"/>
      <c r="AD313" s="131">
        <f t="shared" si="1638"/>
        <v>1</v>
      </c>
      <c r="AE313" s="20">
        <f t="shared" si="1639"/>
        <v>0</v>
      </c>
      <c r="AF313" s="142"/>
      <c r="AG313" s="134">
        <f t="shared" si="1640"/>
        <v>0</v>
      </c>
      <c r="AH313" s="80">
        <f t="shared" si="1641"/>
        <v>0</v>
      </c>
      <c r="AI313" s="254" t="str">
        <f t="shared" si="1642"/>
        <v xml:space="preserve"> </v>
      </c>
      <c r="AJ313" s="135">
        <f t="shared" si="1643"/>
        <v>0</v>
      </c>
      <c r="AK313" s="20">
        <f t="shared" si="1644"/>
        <v>0</v>
      </c>
      <c r="AL313" s="21">
        <f t="shared" si="1645"/>
        <v>0</v>
      </c>
      <c r="AM313" s="131">
        <f t="shared" si="1619"/>
        <v>1</v>
      </c>
      <c r="AN313" s="20">
        <f t="shared" si="1646"/>
        <v>0</v>
      </c>
      <c r="AO313" s="142"/>
      <c r="AP313" s="20">
        <f t="shared" si="1647"/>
        <v>0</v>
      </c>
      <c r="AQ313" s="134"/>
      <c r="AR313" s="131">
        <f t="shared" si="1648"/>
        <v>1</v>
      </c>
      <c r="AS313" s="20">
        <f t="shared" si="1649"/>
        <v>0</v>
      </c>
      <c r="AT313" s="142"/>
      <c r="AU313" s="134">
        <f t="shared" si="1650"/>
        <v>0</v>
      </c>
      <c r="AV313" s="80">
        <f t="shared" si="1651"/>
        <v>0</v>
      </c>
      <c r="AW313" s="254" t="str">
        <f t="shared" si="1652"/>
        <v xml:space="preserve"> </v>
      </c>
      <c r="AX313" s="135">
        <f t="shared" si="1653"/>
        <v>0</v>
      </c>
      <c r="AY313" s="20">
        <f t="shared" si="1654"/>
        <v>0</v>
      </c>
      <c r="AZ313" s="21">
        <f t="shared" si="1655"/>
        <v>0</v>
      </c>
      <c r="BA313" s="131">
        <f t="shared" si="1620"/>
        <v>1</v>
      </c>
      <c r="BB313" s="20">
        <f t="shared" si="1656"/>
        <v>0</v>
      </c>
      <c r="BC313" s="142"/>
      <c r="BD313" s="20">
        <f t="shared" si="1657"/>
        <v>0</v>
      </c>
      <c r="BE313" s="134"/>
      <c r="BF313" s="131">
        <f t="shared" si="1658"/>
        <v>1</v>
      </c>
      <c r="BG313" s="20">
        <f t="shared" si="1659"/>
        <v>0</v>
      </c>
      <c r="BH313" s="142"/>
      <c r="BI313" s="134">
        <f t="shared" si="1660"/>
        <v>0</v>
      </c>
      <c r="BJ313" s="80">
        <f t="shared" si="1661"/>
        <v>0</v>
      </c>
      <c r="BK313" s="254" t="str">
        <f t="shared" si="1662"/>
        <v xml:space="preserve"> </v>
      </c>
      <c r="BL313" s="135">
        <f t="shared" si="1663"/>
        <v>0</v>
      </c>
      <c r="BM313" s="20">
        <f t="shared" si="1664"/>
        <v>0</v>
      </c>
      <c r="BN313" s="21">
        <f t="shared" si="1665"/>
        <v>0</v>
      </c>
      <c r="BO313" s="131">
        <f t="shared" si="1621"/>
        <v>1</v>
      </c>
      <c r="BP313" s="20">
        <f t="shared" si="1666"/>
        <v>0</v>
      </c>
      <c r="BQ313" s="142"/>
      <c r="BR313" s="20">
        <f t="shared" si="1667"/>
        <v>0</v>
      </c>
      <c r="BS313" s="134"/>
      <c r="BT313" s="131">
        <f t="shared" si="1668"/>
        <v>1</v>
      </c>
      <c r="BU313" s="20">
        <f t="shared" si="1669"/>
        <v>0</v>
      </c>
      <c r="BV313" s="142"/>
      <c r="BW313" s="134">
        <f t="shared" si="1670"/>
        <v>0</v>
      </c>
      <c r="BX313" s="80">
        <f t="shared" si="1671"/>
        <v>0</v>
      </c>
      <c r="BY313" s="254" t="str">
        <f t="shared" si="1672"/>
        <v xml:space="preserve"> </v>
      </c>
      <c r="BZ313" s="135">
        <f t="shared" si="1673"/>
        <v>0</v>
      </c>
      <c r="CA313" s="20">
        <f t="shared" si="1674"/>
        <v>0</v>
      </c>
      <c r="CB313" s="21">
        <f t="shared" si="1675"/>
        <v>0</v>
      </c>
      <c r="CC313" s="131">
        <f t="shared" si="1622"/>
        <v>1</v>
      </c>
      <c r="CD313" s="20">
        <f t="shared" si="1676"/>
        <v>0</v>
      </c>
      <c r="CE313" s="142"/>
      <c r="CF313" s="20">
        <f t="shared" si="1677"/>
        <v>0</v>
      </c>
      <c r="CG313" s="134"/>
      <c r="CH313" s="131">
        <f t="shared" si="1678"/>
        <v>1</v>
      </c>
      <c r="CI313" s="20">
        <f t="shared" si="1679"/>
        <v>0</v>
      </c>
      <c r="CJ313" s="142"/>
      <c r="CK313" s="134">
        <f t="shared" si="1680"/>
        <v>0</v>
      </c>
      <c r="CL313" s="80">
        <f t="shared" si="1681"/>
        <v>0</v>
      </c>
      <c r="CM313" s="254" t="str">
        <f t="shared" si="1682"/>
        <v xml:space="preserve"> </v>
      </c>
      <c r="CN313" s="135">
        <f t="shared" si="1683"/>
        <v>0</v>
      </c>
      <c r="CO313" s="20">
        <f t="shared" si="1684"/>
        <v>0</v>
      </c>
      <c r="CP313" s="21">
        <f t="shared" si="1685"/>
        <v>0</v>
      </c>
      <c r="CQ313" s="131">
        <f t="shared" si="1623"/>
        <v>1</v>
      </c>
      <c r="CR313" s="20">
        <f t="shared" si="1686"/>
        <v>0</v>
      </c>
      <c r="CS313" s="142"/>
      <c r="CT313" s="20">
        <f t="shared" si="1687"/>
        <v>0</v>
      </c>
      <c r="CU313" s="134"/>
      <c r="CV313" s="131">
        <f t="shared" si="1688"/>
        <v>1</v>
      </c>
      <c r="CW313" s="20">
        <f t="shared" si="1689"/>
        <v>0</v>
      </c>
      <c r="CX313" s="142"/>
      <c r="CY313" s="134">
        <f t="shared" si="1690"/>
        <v>0</v>
      </c>
      <c r="CZ313" s="80">
        <f t="shared" si="1691"/>
        <v>0</v>
      </c>
      <c r="DA313" s="254" t="str">
        <f t="shared" si="1692"/>
        <v xml:space="preserve"> </v>
      </c>
      <c r="DB313" s="135">
        <f t="shared" si="1693"/>
        <v>0</v>
      </c>
      <c r="DC313" s="20">
        <f t="shared" si="1694"/>
        <v>0</v>
      </c>
      <c r="DD313" s="21">
        <f t="shared" si="1695"/>
        <v>0</v>
      </c>
      <c r="DE313" s="131">
        <f t="shared" si="1624"/>
        <v>1</v>
      </c>
      <c r="DF313" s="20">
        <f t="shared" si="1696"/>
        <v>0</v>
      </c>
      <c r="DG313" s="142"/>
      <c r="DH313" s="20">
        <f t="shared" si="1697"/>
        <v>0</v>
      </c>
      <c r="DI313" s="134"/>
      <c r="DJ313" s="131">
        <f t="shared" si="1698"/>
        <v>1</v>
      </c>
      <c r="DK313" s="20">
        <f t="shared" si="1699"/>
        <v>0</v>
      </c>
      <c r="DL313" s="142"/>
      <c r="DM313" s="134">
        <f t="shared" si="1700"/>
        <v>0</v>
      </c>
      <c r="DN313" s="80">
        <f t="shared" si="1701"/>
        <v>0</v>
      </c>
      <c r="DO313" s="254" t="str">
        <f t="shared" si="1702"/>
        <v xml:space="preserve"> </v>
      </c>
      <c r="DP313" s="135">
        <f t="shared" si="1703"/>
        <v>0</v>
      </c>
      <c r="DQ313" s="20">
        <f t="shared" si="1704"/>
        <v>0</v>
      </c>
      <c r="DR313" s="21">
        <f t="shared" si="1705"/>
        <v>0</v>
      </c>
      <c r="DS313" s="131">
        <f t="shared" si="1625"/>
        <v>1</v>
      </c>
      <c r="DT313" s="20">
        <f t="shared" si="1706"/>
        <v>0</v>
      </c>
      <c r="DU313" s="142"/>
      <c r="DV313" s="20">
        <f t="shared" si="1707"/>
        <v>0</v>
      </c>
      <c r="DW313" s="134"/>
      <c r="DX313" s="131">
        <f t="shared" si="1708"/>
        <v>1</v>
      </c>
      <c r="DY313" s="20">
        <f t="shared" si="1709"/>
        <v>0</v>
      </c>
      <c r="DZ313" s="142"/>
      <c r="EA313" s="134">
        <f t="shared" si="1710"/>
        <v>0</v>
      </c>
      <c r="EB313" s="80">
        <f t="shared" si="1711"/>
        <v>0</v>
      </c>
      <c r="EC313" s="254" t="str">
        <f t="shared" si="1712"/>
        <v xml:space="preserve"> </v>
      </c>
      <c r="ED313" s="135">
        <f t="shared" si="1713"/>
        <v>0</v>
      </c>
      <c r="EE313" s="20">
        <f t="shared" si="1714"/>
        <v>0</v>
      </c>
      <c r="EF313" s="21">
        <f t="shared" si="1715"/>
        <v>0</v>
      </c>
      <c r="EG313" s="131">
        <f t="shared" si="1626"/>
        <v>1</v>
      </c>
      <c r="EH313" s="20">
        <f t="shared" si="1716"/>
        <v>0</v>
      </c>
      <c r="EI313" s="142"/>
      <c r="EJ313" s="20">
        <f t="shared" si="1717"/>
        <v>0</v>
      </c>
      <c r="EK313" s="134"/>
      <c r="EL313" s="131">
        <f t="shared" si="1718"/>
        <v>1</v>
      </c>
      <c r="EM313" s="20">
        <f t="shared" si="1719"/>
        <v>0</v>
      </c>
      <c r="EN313" s="142"/>
      <c r="EO313" s="134">
        <f t="shared" si="1720"/>
        <v>0</v>
      </c>
      <c r="EP313" s="80">
        <f t="shared" si="1721"/>
        <v>0</v>
      </c>
      <c r="EQ313" s="254" t="str">
        <f t="shared" si="1722"/>
        <v xml:space="preserve"> </v>
      </c>
      <c r="ER313" s="135">
        <f t="shared" si="1723"/>
        <v>0</v>
      </c>
      <c r="ES313" s="20">
        <f t="shared" si="1724"/>
        <v>0</v>
      </c>
      <c r="ET313" s="21">
        <f t="shared" si="1725"/>
        <v>0</v>
      </c>
      <c r="EU313" s="131">
        <f t="shared" si="1627"/>
        <v>1</v>
      </c>
      <c r="EV313" s="20">
        <f t="shared" si="1726"/>
        <v>0</v>
      </c>
      <c r="EW313" s="142"/>
      <c r="EX313" s="20">
        <f t="shared" si="1727"/>
        <v>0</v>
      </c>
      <c r="EY313" s="134"/>
      <c r="EZ313" s="131">
        <f t="shared" si="1728"/>
        <v>1</v>
      </c>
      <c r="FA313" s="20">
        <f t="shared" si="1729"/>
        <v>0</v>
      </c>
      <c r="FB313" s="142"/>
      <c r="FC313" s="134">
        <f t="shared" si="1730"/>
        <v>0</v>
      </c>
      <c r="FD313" s="80">
        <f t="shared" si="1731"/>
        <v>0</v>
      </c>
      <c r="FE313" s="254" t="str">
        <f t="shared" si="1732"/>
        <v xml:space="preserve"> </v>
      </c>
      <c r="FO313" s="129" t="str">
        <f t="shared" si="1616"/>
        <v>C/VII</v>
      </c>
    </row>
    <row r="314" spans="2:171" s="141" customFormat="1" x14ac:dyDescent="0.25">
      <c r="B314" s="130" t="s">
        <v>443</v>
      </c>
      <c r="C314" s="253"/>
      <c r="D314" s="259"/>
      <c r="E314" s="416" t="str">
        <f>'Pályáztatási szakasz'!E315:F315</f>
        <v>Költségelem megnevezés…</v>
      </c>
      <c r="F314" s="416"/>
      <c r="G314" s="250">
        <f>'Pályáztatási szakasz'!G315</f>
        <v>0</v>
      </c>
      <c r="H314" s="251">
        <f>'Pályáztatási szakasz'!AT315</f>
        <v>0</v>
      </c>
      <c r="I314" s="20">
        <f>'Pályáztatási szakasz'!AW315</f>
        <v>0</v>
      </c>
      <c r="J314" s="67">
        <f t="shared" si="1617"/>
        <v>0</v>
      </c>
      <c r="K314" s="131">
        <f>'Pályáztatási szakasz'!AY315</f>
        <v>1</v>
      </c>
      <c r="L314" s="20">
        <f t="shared" si="1628"/>
        <v>0</v>
      </c>
      <c r="M314" s="142"/>
      <c r="N314" s="20">
        <f t="shared" si="1629"/>
        <v>0</v>
      </c>
      <c r="O314" s="134"/>
      <c r="P314" s="131">
        <f>'Pályáztatási szakasz'!BD315</f>
        <v>1</v>
      </c>
      <c r="Q314" s="20">
        <f t="shared" si="1630"/>
        <v>0</v>
      </c>
      <c r="R314" s="142"/>
      <c r="S314" s="184">
        <f t="shared" si="1631"/>
        <v>0</v>
      </c>
      <c r="T314" s="40">
        <f>'Pályáztatási szakasz'!W315</f>
        <v>0</v>
      </c>
      <c r="U314" s="254" t="str">
        <f t="shared" si="1632"/>
        <v xml:space="preserve"> </v>
      </c>
      <c r="V314" s="135">
        <f t="shared" si="1633"/>
        <v>0</v>
      </c>
      <c r="W314" s="20">
        <f t="shared" si="1634"/>
        <v>0</v>
      </c>
      <c r="X314" s="21">
        <f t="shared" si="1635"/>
        <v>0</v>
      </c>
      <c r="Y314" s="131">
        <f t="shared" si="1618"/>
        <v>1</v>
      </c>
      <c r="Z314" s="20">
        <f t="shared" si="1636"/>
        <v>0</v>
      </c>
      <c r="AA314" s="142"/>
      <c r="AB314" s="20">
        <f t="shared" si="1637"/>
        <v>0</v>
      </c>
      <c r="AC314" s="134"/>
      <c r="AD314" s="131">
        <f t="shared" si="1638"/>
        <v>1</v>
      </c>
      <c r="AE314" s="20">
        <f t="shared" si="1639"/>
        <v>0</v>
      </c>
      <c r="AF314" s="142"/>
      <c r="AG314" s="134">
        <f t="shared" si="1640"/>
        <v>0</v>
      </c>
      <c r="AH314" s="80">
        <f t="shared" si="1641"/>
        <v>0</v>
      </c>
      <c r="AI314" s="254" t="str">
        <f t="shared" si="1642"/>
        <v xml:space="preserve"> </v>
      </c>
      <c r="AJ314" s="135">
        <f t="shared" si="1643"/>
        <v>0</v>
      </c>
      <c r="AK314" s="20">
        <f t="shared" si="1644"/>
        <v>0</v>
      </c>
      <c r="AL314" s="21">
        <f t="shared" si="1645"/>
        <v>0</v>
      </c>
      <c r="AM314" s="131">
        <f t="shared" si="1619"/>
        <v>1</v>
      </c>
      <c r="AN314" s="20">
        <f t="shared" si="1646"/>
        <v>0</v>
      </c>
      <c r="AO314" s="142"/>
      <c r="AP314" s="20">
        <f t="shared" si="1647"/>
        <v>0</v>
      </c>
      <c r="AQ314" s="134"/>
      <c r="AR314" s="131">
        <f t="shared" si="1648"/>
        <v>1</v>
      </c>
      <c r="AS314" s="20">
        <f t="shared" si="1649"/>
        <v>0</v>
      </c>
      <c r="AT314" s="142"/>
      <c r="AU314" s="134">
        <f t="shared" si="1650"/>
        <v>0</v>
      </c>
      <c r="AV314" s="80">
        <f t="shared" si="1651"/>
        <v>0</v>
      </c>
      <c r="AW314" s="254" t="str">
        <f t="shared" si="1652"/>
        <v xml:space="preserve"> </v>
      </c>
      <c r="AX314" s="135">
        <f t="shared" si="1653"/>
        <v>0</v>
      </c>
      <c r="AY314" s="20">
        <f t="shared" si="1654"/>
        <v>0</v>
      </c>
      <c r="AZ314" s="21">
        <f t="shared" si="1655"/>
        <v>0</v>
      </c>
      <c r="BA314" s="131">
        <f t="shared" si="1620"/>
        <v>1</v>
      </c>
      <c r="BB314" s="20">
        <f t="shared" si="1656"/>
        <v>0</v>
      </c>
      <c r="BC314" s="142"/>
      <c r="BD314" s="20">
        <f t="shared" si="1657"/>
        <v>0</v>
      </c>
      <c r="BE314" s="134"/>
      <c r="BF314" s="131">
        <f t="shared" si="1658"/>
        <v>1</v>
      </c>
      <c r="BG314" s="20">
        <f t="shared" si="1659"/>
        <v>0</v>
      </c>
      <c r="BH314" s="142"/>
      <c r="BI314" s="134">
        <f t="shared" si="1660"/>
        <v>0</v>
      </c>
      <c r="BJ314" s="80">
        <f t="shared" si="1661"/>
        <v>0</v>
      </c>
      <c r="BK314" s="254" t="str">
        <f t="shared" si="1662"/>
        <v xml:space="preserve"> </v>
      </c>
      <c r="BL314" s="135">
        <f t="shared" si="1663"/>
        <v>0</v>
      </c>
      <c r="BM314" s="20">
        <f t="shared" si="1664"/>
        <v>0</v>
      </c>
      <c r="BN314" s="21">
        <f t="shared" si="1665"/>
        <v>0</v>
      </c>
      <c r="BO314" s="131">
        <f t="shared" si="1621"/>
        <v>1</v>
      </c>
      <c r="BP314" s="20">
        <f t="shared" si="1666"/>
        <v>0</v>
      </c>
      <c r="BQ314" s="142"/>
      <c r="BR314" s="20">
        <f t="shared" si="1667"/>
        <v>0</v>
      </c>
      <c r="BS314" s="134"/>
      <c r="BT314" s="131">
        <f t="shared" si="1668"/>
        <v>1</v>
      </c>
      <c r="BU314" s="20">
        <f t="shared" si="1669"/>
        <v>0</v>
      </c>
      <c r="BV314" s="142"/>
      <c r="BW314" s="134">
        <f t="shared" si="1670"/>
        <v>0</v>
      </c>
      <c r="BX314" s="80">
        <f t="shared" si="1671"/>
        <v>0</v>
      </c>
      <c r="BY314" s="254" t="str">
        <f t="shared" si="1672"/>
        <v xml:space="preserve"> </v>
      </c>
      <c r="BZ314" s="135">
        <f t="shared" si="1673"/>
        <v>0</v>
      </c>
      <c r="CA314" s="20">
        <f t="shared" si="1674"/>
        <v>0</v>
      </c>
      <c r="CB314" s="21">
        <f t="shared" si="1675"/>
        <v>0</v>
      </c>
      <c r="CC314" s="131">
        <f t="shared" si="1622"/>
        <v>1</v>
      </c>
      <c r="CD314" s="20">
        <f t="shared" si="1676"/>
        <v>0</v>
      </c>
      <c r="CE314" s="142"/>
      <c r="CF314" s="20">
        <f t="shared" si="1677"/>
        <v>0</v>
      </c>
      <c r="CG314" s="134"/>
      <c r="CH314" s="131">
        <f t="shared" si="1678"/>
        <v>1</v>
      </c>
      <c r="CI314" s="20">
        <f t="shared" si="1679"/>
        <v>0</v>
      </c>
      <c r="CJ314" s="142"/>
      <c r="CK314" s="134">
        <f t="shared" si="1680"/>
        <v>0</v>
      </c>
      <c r="CL314" s="80">
        <f t="shared" si="1681"/>
        <v>0</v>
      </c>
      <c r="CM314" s="254" t="str">
        <f t="shared" si="1682"/>
        <v xml:space="preserve"> </v>
      </c>
      <c r="CN314" s="135">
        <f t="shared" si="1683"/>
        <v>0</v>
      </c>
      <c r="CO314" s="20">
        <f t="shared" si="1684"/>
        <v>0</v>
      </c>
      <c r="CP314" s="21">
        <f t="shared" si="1685"/>
        <v>0</v>
      </c>
      <c r="CQ314" s="131">
        <f t="shared" si="1623"/>
        <v>1</v>
      </c>
      <c r="CR314" s="20">
        <f t="shared" si="1686"/>
        <v>0</v>
      </c>
      <c r="CS314" s="142"/>
      <c r="CT314" s="20">
        <f t="shared" si="1687"/>
        <v>0</v>
      </c>
      <c r="CU314" s="134"/>
      <c r="CV314" s="131">
        <f t="shared" si="1688"/>
        <v>1</v>
      </c>
      <c r="CW314" s="20">
        <f t="shared" si="1689"/>
        <v>0</v>
      </c>
      <c r="CX314" s="142"/>
      <c r="CY314" s="134">
        <f t="shared" si="1690"/>
        <v>0</v>
      </c>
      <c r="CZ314" s="80">
        <f t="shared" si="1691"/>
        <v>0</v>
      </c>
      <c r="DA314" s="254" t="str">
        <f t="shared" si="1692"/>
        <v xml:space="preserve"> </v>
      </c>
      <c r="DB314" s="135">
        <f t="shared" si="1693"/>
        <v>0</v>
      </c>
      <c r="DC314" s="20">
        <f t="shared" si="1694"/>
        <v>0</v>
      </c>
      <c r="DD314" s="21">
        <f t="shared" si="1695"/>
        <v>0</v>
      </c>
      <c r="DE314" s="131">
        <f t="shared" si="1624"/>
        <v>1</v>
      </c>
      <c r="DF314" s="20">
        <f t="shared" si="1696"/>
        <v>0</v>
      </c>
      <c r="DG314" s="142"/>
      <c r="DH314" s="20">
        <f t="shared" si="1697"/>
        <v>0</v>
      </c>
      <c r="DI314" s="134"/>
      <c r="DJ314" s="131">
        <f t="shared" si="1698"/>
        <v>1</v>
      </c>
      <c r="DK314" s="20">
        <f t="shared" si="1699"/>
        <v>0</v>
      </c>
      <c r="DL314" s="142"/>
      <c r="DM314" s="134">
        <f t="shared" si="1700"/>
        <v>0</v>
      </c>
      <c r="DN314" s="80">
        <f t="shared" si="1701"/>
        <v>0</v>
      </c>
      <c r="DO314" s="254" t="str">
        <f t="shared" si="1702"/>
        <v xml:space="preserve"> </v>
      </c>
      <c r="DP314" s="135">
        <f t="shared" si="1703"/>
        <v>0</v>
      </c>
      <c r="DQ314" s="20">
        <f t="shared" si="1704"/>
        <v>0</v>
      </c>
      <c r="DR314" s="21">
        <f t="shared" si="1705"/>
        <v>0</v>
      </c>
      <c r="DS314" s="131">
        <f t="shared" si="1625"/>
        <v>1</v>
      </c>
      <c r="DT314" s="20">
        <f t="shared" si="1706"/>
        <v>0</v>
      </c>
      <c r="DU314" s="142"/>
      <c r="DV314" s="20">
        <f t="shared" si="1707"/>
        <v>0</v>
      </c>
      <c r="DW314" s="134"/>
      <c r="DX314" s="131">
        <f t="shared" si="1708"/>
        <v>1</v>
      </c>
      <c r="DY314" s="20">
        <f t="shared" si="1709"/>
        <v>0</v>
      </c>
      <c r="DZ314" s="142"/>
      <c r="EA314" s="134">
        <f t="shared" si="1710"/>
        <v>0</v>
      </c>
      <c r="EB314" s="80">
        <f t="shared" si="1711"/>
        <v>0</v>
      </c>
      <c r="EC314" s="254" t="str">
        <f t="shared" si="1712"/>
        <v xml:space="preserve"> </v>
      </c>
      <c r="ED314" s="135">
        <f t="shared" si="1713"/>
        <v>0</v>
      </c>
      <c r="EE314" s="20">
        <f t="shared" si="1714"/>
        <v>0</v>
      </c>
      <c r="EF314" s="21">
        <f t="shared" si="1715"/>
        <v>0</v>
      </c>
      <c r="EG314" s="131">
        <f t="shared" si="1626"/>
        <v>1</v>
      </c>
      <c r="EH314" s="20">
        <f t="shared" si="1716"/>
        <v>0</v>
      </c>
      <c r="EI314" s="142"/>
      <c r="EJ314" s="20">
        <f t="shared" si="1717"/>
        <v>0</v>
      </c>
      <c r="EK314" s="134"/>
      <c r="EL314" s="131">
        <f t="shared" si="1718"/>
        <v>1</v>
      </c>
      <c r="EM314" s="20">
        <f t="shared" si="1719"/>
        <v>0</v>
      </c>
      <c r="EN314" s="142"/>
      <c r="EO314" s="134">
        <f t="shared" si="1720"/>
        <v>0</v>
      </c>
      <c r="EP314" s="80">
        <f t="shared" si="1721"/>
        <v>0</v>
      </c>
      <c r="EQ314" s="254" t="str">
        <f t="shared" si="1722"/>
        <v xml:space="preserve"> </v>
      </c>
      <c r="ER314" s="135">
        <f t="shared" si="1723"/>
        <v>0</v>
      </c>
      <c r="ES314" s="20">
        <f t="shared" si="1724"/>
        <v>0</v>
      </c>
      <c r="ET314" s="21">
        <f t="shared" si="1725"/>
        <v>0</v>
      </c>
      <c r="EU314" s="131">
        <f t="shared" si="1627"/>
        <v>1</v>
      </c>
      <c r="EV314" s="20">
        <f t="shared" si="1726"/>
        <v>0</v>
      </c>
      <c r="EW314" s="142"/>
      <c r="EX314" s="20">
        <f t="shared" si="1727"/>
        <v>0</v>
      </c>
      <c r="EY314" s="134"/>
      <c r="EZ314" s="131">
        <f t="shared" si="1728"/>
        <v>1</v>
      </c>
      <c r="FA314" s="20">
        <f t="shared" si="1729"/>
        <v>0</v>
      </c>
      <c r="FB314" s="142"/>
      <c r="FC314" s="134">
        <f t="shared" si="1730"/>
        <v>0</v>
      </c>
      <c r="FD314" s="80">
        <f t="shared" si="1731"/>
        <v>0</v>
      </c>
      <c r="FE314" s="254" t="str">
        <f t="shared" si="1732"/>
        <v xml:space="preserve"> </v>
      </c>
      <c r="FO314" s="129" t="str">
        <f t="shared" ref="FO314:FO324" si="1733">+IF(LEFT(RIGHT(B314,3),1)="/",SUBSTITUTE(B314,RIGHT(B314,3),""),"")</f>
        <v>C/VII</v>
      </c>
    </row>
    <row r="315" spans="2:171" s="141" customFormat="1" x14ac:dyDescent="0.25">
      <c r="B315" s="130" t="s">
        <v>444</v>
      </c>
      <c r="C315" s="253"/>
      <c r="D315" s="259"/>
      <c r="E315" s="416" t="str">
        <f>'Pályáztatási szakasz'!E316:F316</f>
        <v>Költségelem megnevezés…</v>
      </c>
      <c r="F315" s="416"/>
      <c r="G315" s="250">
        <f>'Pályáztatási szakasz'!G316</f>
        <v>0</v>
      </c>
      <c r="H315" s="251">
        <f>'Pályáztatási szakasz'!AT316</f>
        <v>0</v>
      </c>
      <c r="I315" s="20">
        <f>'Pályáztatási szakasz'!AW316</f>
        <v>0</v>
      </c>
      <c r="J315" s="67">
        <f t="shared" si="1617"/>
        <v>0</v>
      </c>
      <c r="K315" s="131">
        <f>'Pályáztatási szakasz'!AY316</f>
        <v>1</v>
      </c>
      <c r="L315" s="20">
        <f t="shared" si="1628"/>
        <v>0</v>
      </c>
      <c r="M315" s="142"/>
      <c r="N315" s="20">
        <f t="shared" si="1629"/>
        <v>0</v>
      </c>
      <c r="O315" s="134"/>
      <c r="P315" s="131">
        <f>'Pályáztatási szakasz'!BD316</f>
        <v>1</v>
      </c>
      <c r="Q315" s="20">
        <f t="shared" si="1630"/>
        <v>0</v>
      </c>
      <c r="R315" s="142"/>
      <c r="S315" s="184">
        <f t="shared" si="1631"/>
        <v>0</v>
      </c>
      <c r="T315" s="40">
        <f>'Pályáztatási szakasz'!W316</f>
        <v>0</v>
      </c>
      <c r="U315" s="254" t="str">
        <f t="shared" si="1632"/>
        <v xml:space="preserve"> </v>
      </c>
      <c r="V315" s="135">
        <f t="shared" si="1633"/>
        <v>0</v>
      </c>
      <c r="W315" s="20">
        <f t="shared" si="1634"/>
        <v>0</v>
      </c>
      <c r="X315" s="21">
        <f t="shared" si="1635"/>
        <v>0</v>
      </c>
      <c r="Y315" s="131">
        <f t="shared" si="1618"/>
        <v>1</v>
      </c>
      <c r="Z315" s="20">
        <f t="shared" si="1636"/>
        <v>0</v>
      </c>
      <c r="AA315" s="142"/>
      <c r="AB315" s="20">
        <f t="shared" si="1637"/>
        <v>0</v>
      </c>
      <c r="AC315" s="134"/>
      <c r="AD315" s="131">
        <f t="shared" si="1638"/>
        <v>1</v>
      </c>
      <c r="AE315" s="20">
        <f t="shared" si="1639"/>
        <v>0</v>
      </c>
      <c r="AF315" s="142"/>
      <c r="AG315" s="134">
        <f t="shared" si="1640"/>
        <v>0</v>
      </c>
      <c r="AH315" s="80">
        <f t="shared" si="1641"/>
        <v>0</v>
      </c>
      <c r="AI315" s="254" t="str">
        <f t="shared" si="1642"/>
        <v xml:space="preserve"> </v>
      </c>
      <c r="AJ315" s="135">
        <f t="shared" si="1643"/>
        <v>0</v>
      </c>
      <c r="AK315" s="20">
        <f t="shared" si="1644"/>
        <v>0</v>
      </c>
      <c r="AL315" s="21">
        <f t="shared" si="1645"/>
        <v>0</v>
      </c>
      <c r="AM315" s="131">
        <f t="shared" si="1619"/>
        <v>1</v>
      </c>
      <c r="AN315" s="20">
        <f t="shared" si="1646"/>
        <v>0</v>
      </c>
      <c r="AO315" s="142"/>
      <c r="AP315" s="20">
        <f t="shared" si="1647"/>
        <v>0</v>
      </c>
      <c r="AQ315" s="134"/>
      <c r="AR315" s="131">
        <f t="shared" si="1648"/>
        <v>1</v>
      </c>
      <c r="AS315" s="20">
        <f t="shared" si="1649"/>
        <v>0</v>
      </c>
      <c r="AT315" s="142"/>
      <c r="AU315" s="134">
        <f t="shared" si="1650"/>
        <v>0</v>
      </c>
      <c r="AV315" s="80">
        <f t="shared" si="1651"/>
        <v>0</v>
      </c>
      <c r="AW315" s="254" t="str">
        <f t="shared" si="1652"/>
        <v xml:space="preserve"> </v>
      </c>
      <c r="AX315" s="135">
        <f t="shared" si="1653"/>
        <v>0</v>
      </c>
      <c r="AY315" s="20">
        <f t="shared" si="1654"/>
        <v>0</v>
      </c>
      <c r="AZ315" s="21">
        <f t="shared" si="1655"/>
        <v>0</v>
      </c>
      <c r="BA315" s="131">
        <f t="shared" si="1620"/>
        <v>1</v>
      </c>
      <c r="BB315" s="20">
        <f t="shared" si="1656"/>
        <v>0</v>
      </c>
      <c r="BC315" s="142"/>
      <c r="BD315" s="20">
        <f t="shared" si="1657"/>
        <v>0</v>
      </c>
      <c r="BE315" s="134"/>
      <c r="BF315" s="131">
        <f t="shared" si="1658"/>
        <v>1</v>
      </c>
      <c r="BG315" s="20">
        <f t="shared" si="1659"/>
        <v>0</v>
      </c>
      <c r="BH315" s="142"/>
      <c r="BI315" s="134">
        <f t="shared" si="1660"/>
        <v>0</v>
      </c>
      <c r="BJ315" s="80">
        <f t="shared" si="1661"/>
        <v>0</v>
      </c>
      <c r="BK315" s="254" t="str">
        <f t="shared" si="1662"/>
        <v xml:space="preserve"> </v>
      </c>
      <c r="BL315" s="135">
        <f t="shared" si="1663"/>
        <v>0</v>
      </c>
      <c r="BM315" s="20">
        <f t="shared" si="1664"/>
        <v>0</v>
      </c>
      <c r="BN315" s="21">
        <f t="shared" si="1665"/>
        <v>0</v>
      </c>
      <c r="BO315" s="131">
        <f t="shared" si="1621"/>
        <v>1</v>
      </c>
      <c r="BP315" s="20">
        <f t="shared" si="1666"/>
        <v>0</v>
      </c>
      <c r="BQ315" s="142"/>
      <c r="BR315" s="20">
        <f t="shared" si="1667"/>
        <v>0</v>
      </c>
      <c r="BS315" s="134"/>
      <c r="BT315" s="131">
        <f t="shared" si="1668"/>
        <v>1</v>
      </c>
      <c r="BU315" s="20">
        <f t="shared" si="1669"/>
        <v>0</v>
      </c>
      <c r="BV315" s="142"/>
      <c r="BW315" s="134">
        <f t="shared" si="1670"/>
        <v>0</v>
      </c>
      <c r="BX315" s="80">
        <f t="shared" si="1671"/>
        <v>0</v>
      </c>
      <c r="BY315" s="254" t="str">
        <f t="shared" si="1672"/>
        <v xml:space="preserve"> </v>
      </c>
      <c r="BZ315" s="135">
        <f t="shared" si="1673"/>
        <v>0</v>
      </c>
      <c r="CA315" s="20">
        <f t="shared" si="1674"/>
        <v>0</v>
      </c>
      <c r="CB315" s="21">
        <f t="shared" si="1675"/>
        <v>0</v>
      </c>
      <c r="CC315" s="131">
        <f t="shared" si="1622"/>
        <v>1</v>
      </c>
      <c r="CD315" s="20">
        <f t="shared" si="1676"/>
        <v>0</v>
      </c>
      <c r="CE315" s="142"/>
      <c r="CF315" s="20">
        <f t="shared" si="1677"/>
        <v>0</v>
      </c>
      <c r="CG315" s="134"/>
      <c r="CH315" s="131">
        <f t="shared" si="1678"/>
        <v>1</v>
      </c>
      <c r="CI315" s="20">
        <f t="shared" si="1679"/>
        <v>0</v>
      </c>
      <c r="CJ315" s="142"/>
      <c r="CK315" s="134">
        <f t="shared" si="1680"/>
        <v>0</v>
      </c>
      <c r="CL315" s="80">
        <f t="shared" si="1681"/>
        <v>0</v>
      </c>
      <c r="CM315" s="254" t="str">
        <f t="shared" si="1682"/>
        <v xml:space="preserve"> </v>
      </c>
      <c r="CN315" s="135">
        <f t="shared" si="1683"/>
        <v>0</v>
      </c>
      <c r="CO315" s="20">
        <f t="shared" si="1684"/>
        <v>0</v>
      </c>
      <c r="CP315" s="21">
        <f t="shared" si="1685"/>
        <v>0</v>
      </c>
      <c r="CQ315" s="131">
        <f t="shared" si="1623"/>
        <v>1</v>
      </c>
      <c r="CR315" s="20">
        <f t="shared" si="1686"/>
        <v>0</v>
      </c>
      <c r="CS315" s="142"/>
      <c r="CT315" s="20">
        <f t="shared" si="1687"/>
        <v>0</v>
      </c>
      <c r="CU315" s="134"/>
      <c r="CV315" s="131">
        <f t="shared" si="1688"/>
        <v>1</v>
      </c>
      <c r="CW315" s="20">
        <f t="shared" si="1689"/>
        <v>0</v>
      </c>
      <c r="CX315" s="142"/>
      <c r="CY315" s="134">
        <f t="shared" si="1690"/>
        <v>0</v>
      </c>
      <c r="CZ315" s="80">
        <f t="shared" si="1691"/>
        <v>0</v>
      </c>
      <c r="DA315" s="254" t="str">
        <f t="shared" si="1692"/>
        <v xml:space="preserve"> </v>
      </c>
      <c r="DB315" s="135">
        <f t="shared" si="1693"/>
        <v>0</v>
      </c>
      <c r="DC315" s="20">
        <f t="shared" si="1694"/>
        <v>0</v>
      </c>
      <c r="DD315" s="21">
        <f t="shared" si="1695"/>
        <v>0</v>
      </c>
      <c r="DE315" s="131">
        <f t="shared" si="1624"/>
        <v>1</v>
      </c>
      <c r="DF315" s="20">
        <f t="shared" si="1696"/>
        <v>0</v>
      </c>
      <c r="DG315" s="142"/>
      <c r="DH315" s="20">
        <f t="shared" si="1697"/>
        <v>0</v>
      </c>
      <c r="DI315" s="134"/>
      <c r="DJ315" s="131">
        <f t="shared" si="1698"/>
        <v>1</v>
      </c>
      <c r="DK315" s="20">
        <f t="shared" si="1699"/>
        <v>0</v>
      </c>
      <c r="DL315" s="142"/>
      <c r="DM315" s="134">
        <f t="shared" si="1700"/>
        <v>0</v>
      </c>
      <c r="DN315" s="80">
        <f t="shared" si="1701"/>
        <v>0</v>
      </c>
      <c r="DO315" s="254" t="str">
        <f t="shared" si="1702"/>
        <v xml:space="preserve"> </v>
      </c>
      <c r="DP315" s="135">
        <f t="shared" si="1703"/>
        <v>0</v>
      </c>
      <c r="DQ315" s="20">
        <f t="shared" si="1704"/>
        <v>0</v>
      </c>
      <c r="DR315" s="21">
        <f t="shared" si="1705"/>
        <v>0</v>
      </c>
      <c r="DS315" s="131">
        <f t="shared" si="1625"/>
        <v>1</v>
      </c>
      <c r="DT315" s="20">
        <f t="shared" si="1706"/>
        <v>0</v>
      </c>
      <c r="DU315" s="142"/>
      <c r="DV315" s="20">
        <f t="shared" si="1707"/>
        <v>0</v>
      </c>
      <c r="DW315" s="134"/>
      <c r="DX315" s="131">
        <f t="shared" si="1708"/>
        <v>1</v>
      </c>
      <c r="DY315" s="20">
        <f t="shared" si="1709"/>
        <v>0</v>
      </c>
      <c r="DZ315" s="142"/>
      <c r="EA315" s="134">
        <f t="shared" si="1710"/>
        <v>0</v>
      </c>
      <c r="EB315" s="80">
        <f t="shared" si="1711"/>
        <v>0</v>
      </c>
      <c r="EC315" s="254" t="str">
        <f t="shared" si="1712"/>
        <v xml:space="preserve"> </v>
      </c>
      <c r="ED315" s="135">
        <f t="shared" si="1713"/>
        <v>0</v>
      </c>
      <c r="EE315" s="20">
        <f t="shared" si="1714"/>
        <v>0</v>
      </c>
      <c r="EF315" s="21">
        <f t="shared" si="1715"/>
        <v>0</v>
      </c>
      <c r="EG315" s="131">
        <f t="shared" si="1626"/>
        <v>1</v>
      </c>
      <c r="EH315" s="20">
        <f t="shared" si="1716"/>
        <v>0</v>
      </c>
      <c r="EI315" s="142"/>
      <c r="EJ315" s="20">
        <f t="shared" si="1717"/>
        <v>0</v>
      </c>
      <c r="EK315" s="134"/>
      <c r="EL315" s="131">
        <f t="shared" si="1718"/>
        <v>1</v>
      </c>
      <c r="EM315" s="20">
        <f t="shared" si="1719"/>
        <v>0</v>
      </c>
      <c r="EN315" s="142"/>
      <c r="EO315" s="134">
        <f t="shared" si="1720"/>
        <v>0</v>
      </c>
      <c r="EP315" s="80">
        <f t="shared" si="1721"/>
        <v>0</v>
      </c>
      <c r="EQ315" s="254" t="str">
        <f t="shared" si="1722"/>
        <v xml:space="preserve"> </v>
      </c>
      <c r="ER315" s="135">
        <f t="shared" si="1723"/>
        <v>0</v>
      </c>
      <c r="ES315" s="20">
        <f t="shared" si="1724"/>
        <v>0</v>
      </c>
      <c r="ET315" s="21">
        <f t="shared" si="1725"/>
        <v>0</v>
      </c>
      <c r="EU315" s="131">
        <f t="shared" si="1627"/>
        <v>1</v>
      </c>
      <c r="EV315" s="20">
        <f t="shared" si="1726"/>
        <v>0</v>
      </c>
      <c r="EW315" s="142"/>
      <c r="EX315" s="20">
        <f t="shared" si="1727"/>
        <v>0</v>
      </c>
      <c r="EY315" s="134"/>
      <c r="EZ315" s="131">
        <f t="shared" si="1728"/>
        <v>1</v>
      </c>
      <c r="FA315" s="20">
        <f t="shared" si="1729"/>
        <v>0</v>
      </c>
      <c r="FB315" s="142"/>
      <c r="FC315" s="134">
        <f t="shared" si="1730"/>
        <v>0</v>
      </c>
      <c r="FD315" s="80">
        <f t="shared" si="1731"/>
        <v>0</v>
      </c>
      <c r="FE315" s="254" t="str">
        <f t="shared" si="1732"/>
        <v xml:space="preserve"> </v>
      </c>
      <c r="FO315" s="129" t="str">
        <f t="shared" si="1733"/>
        <v>C/VII</v>
      </c>
    </row>
    <row r="316" spans="2:171" s="141" customFormat="1" x14ac:dyDescent="0.25">
      <c r="B316" s="130" t="s">
        <v>445</v>
      </c>
      <c r="C316" s="253"/>
      <c r="D316" s="259"/>
      <c r="E316" s="416" t="str">
        <f>'Pályáztatási szakasz'!E317:F317</f>
        <v>Költségelem megnevezés…</v>
      </c>
      <c r="F316" s="416"/>
      <c r="G316" s="250">
        <f>'Pályáztatási szakasz'!G317</f>
        <v>0</v>
      </c>
      <c r="H316" s="251">
        <f>'Pályáztatási szakasz'!AT317</f>
        <v>0</v>
      </c>
      <c r="I316" s="20">
        <f>'Pályáztatási szakasz'!AW317</f>
        <v>0</v>
      </c>
      <c r="J316" s="67">
        <f t="shared" si="1617"/>
        <v>0</v>
      </c>
      <c r="K316" s="131">
        <f>'Pályáztatási szakasz'!AY317</f>
        <v>1</v>
      </c>
      <c r="L316" s="20">
        <f t="shared" si="1628"/>
        <v>0</v>
      </c>
      <c r="M316" s="142"/>
      <c r="N316" s="20">
        <f t="shared" si="1629"/>
        <v>0</v>
      </c>
      <c r="O316" s="134"/>
      <c r="P316" s="131">
        <f>'Pályáztatási szakasz'!BD317</f>
        <v>1</v>
      </c>
      <c r="Q316" s="20">
        <f t="shared" si="1630"/>
        <v>0</v>
      </c>
      <c r="R316" s="142"/>
      <c r="S316" s="184">
        <f t="shared" si="1631"/>
        <v>0</v>
      </c>
      <c r="T316" s="40">
        <f>'Pályáztatási szakasz'!W317</f>
        <v>0</v>
      </c>
      <c r="U316" s="254" t="str">
        <f t="shared" si="1632"/>
        <v xml:space="preserve"> </v>
      </c>
      <c r="V316" s="135">
        <f t="shared" si="1633"/>
        <v>0</v>
      </c>
      <c r="W316" s="20">
        <f t="shared" si="1634"/>
        <v>0</v>
      </c>
      <c r="X316" s="21">
        <f t="shared" si="1635"/>
        <v>0</v>
      </c>
      <c r="Y316" s="131">
        <f t="shared" si="1618"/>
        <v>1</v>
      </c>
      <c r="Z316" s="20">
        <f t="shared" si="1636"/>
        <v>0</v>
      </c>
      <c r="AA316" s="142"/>
      <c r="AB316" s="20">
        <f t="shared" si="1637"/>
        <v>0</v>
      </c>
      <c r="AC316" s="134"/>
      <c r="AD316" s="131">
        <f t="shared" si="1638"/>
        <v>1</v>
      </c>
      <c r="AE316" s="20">
        <f t="shared" si="1639"/>
        <v>0</v>
      </c>
      <c r="AF316" s="142"/>
      <c r="AG316" s="134">
        <f t="shared" si="1640"/>
        <v>0</v>
      </c>
      <c r="AH316" s="80">
        <f t="shared" si="1641"/>
        <v>0</v>
      </c>
      <c r="AI316" s="254" t="str">
        <f t="shared" si="1642"/>
        <v xml:space="preserve"> </v>
      </c>
      <c r="AJ316" s="135">
        <f t="shared" si="1643"/>
        <v>0</v>
      </c>
      <c r="AK316" s="20">
        <f t="shared" si="1644"/>
        <v>0</v>
      </c>
      <c r="AL316" s="21">
        <f t="shared" si="1645"/>
        <v>0</v>
      </c>
      <c r="AM316" s="131">
        <f t="shared" si="1619"/>
        <v>1</v>
      </c>
      <c r="AN316" s="20">
        <f t="shared" si="1646"/>
        <v>0</v>
      </c>
      <c r="AO316" s="142"/>
      <c r="AP316" s="20">
        <f t="shared" si="1647"/>
        <v>0</v>
      </c>
      <c r="AQ316" s="134"/>
      <c r="AR316" s="131">
        <f t="shared" si="1648"/>
        <v>1</v>
      </c>
      <c r="AS316" s="20">
        <f t="shared" si="1649"/>
        <v>0</v>
      </c>
      <c r="AT316" s="142"/>
      <c r="AU316" s="134">
        <f t="shared" si="1650"/>
        <v>0</v>
      </c>
      <c r="AV316" s="80">
        <f t="shared" si="1651"/>
        <v>0</v>
      </c>
      <c r="AW316" s="254" t="str">
        <f t="shared" si="1652"/>
        <v xml:space="preserve"> </v>
      </c>
      <c r="AX316" s="135">
        <f t="shared" si="1653"/>
        <v>0</v>
      </c>
      <c r="AY316" s="20">
        <f t="shared" si="1654"/>
        <v>0</v>
      </c>
      <c r="AZ316" s="21">
        <f t="shared" si="1655"/>
        <v>0</v>
      </c>
      <c r="BA316" s="131">
        <f t="shared" si="1620"/>
        <v>1</v>
      </c>
      <c r="BB316" s="20">
        <f t="shared" si="1656"/>
        <v>0</v>
      </c>
      <c r="BC316" s="142"/>
      <c r="BD316" s="20">
        <f t="shared" si="1657"/>
        <v>0</v>
      </c>
      <c r="BE316" s="134"/>
      <c r="BF316" s="131">
        <f t="shared" si="1658"/>
        <v>1</v>
      </c>
      <c r="BG316" s="20">
        <f t="shared" si="1659"/>
        <v>0</v>
      </c>
      <c r="BH316" s="142"/>
      <c r="BI316" s="134">
        <f t="shared" si="1660"/>
        <v>0</v>
      </c>
      <c r="BJ316" s="80">
        <f t="shared" si="1661"/>
        <v>0</v>
      </c>
      <c r="BK316" s="254" t="str">
        <f t="shared" si="1662"/>
        <v xml:space="preserve"> </v>
      </c>
      <c r="BL316" s="135">
        <f t="shared" si="1663"/>
        <v>0</v>
      </c>
      <c r="BM316" s="20">
        <f t="shared" si="1664"/>
        <v>0</v>
      </c>
      <c r="BN316" s="21">
        <f t="shared" si="1665"/>
        <v>0</v>
      </c>
      <c r="BO316" s="131">
        <f t="shared" si="1621"/>
        <v>1</v>
      </c>
      <c r="BP316" s="20">
        <f t="shared" si="1666"/>
        <v>0</v>
      </c>
      <c r="BQ316" s="142"/>
      <c r="BR316" s="20">
        <f t="shared" si="1667"/>
        <v>0</v>
      </c>
      <c r="BS316" s="134"/>
      <c r="BT316" s="131">
        <f t="shared" si="1668"/>
        <v>1</v>
      </c>
      <c r="BU316" s="20">
        <f t="shared" si="1669"/>
        <v>0</v>
      </c>
      <c r="BV316" s="142"/>
      <c r="BW316" s="134">
        <f t="shared" si="1670"/>
        <v>0</v>
      </c>
      <c r="BX316" s="80">
        <f t="shared" si="1671"/>
        <v>0</v>
      </c>
      <c r="BY316" s="254" t="str">
        <f t="shared" si="1672"/>
        <v xml:space="preserve"> </v>
      </c>
      <c r="BZ316" s="135">
        <f t="shared" si="1673"/>
        <v>0</v>
      </c>
      <c r="CA316" s="20">
        <f t="shared" si="1674"/>
        <v>0</v>
      </c>
      <c r="CB316" s="21">
        <f t="shared" si="1675"/>
        <v>0</v>
      </c>
      <c r="CC316" s="131">
        <f t="shared" si="1622"/>
        <v>1</v>
      </c>
      <c r="CD316" s="20">
        <f t="shared" si="1676"/>
        <v>0</v>
      </c>
      <c r="CE316" s="142"/>
      <c r="CF316" s="20">
        <f t="shared" si="1677"/>
        <v>0</v>
      </c>
      <c r="CG316" s="134"/>
      <c r="CH316" s="131">
        <f t="shared" si="1678"/>
        <v>1</v>
      </c>
      <c r="CI316" s="20">
        <f t="shared" si="1679"/>
        <v>0</v>
      </c>
      <c r="CJ316" s="142"/>
      <c r="CK316" s="134">
        <f t="shared" si="1680"/>
        <v>0</v>
      </c>
      <c r="CL316" s="80">
        <f t="shared" si="1681"/>
        <v>0</v>
      </c>
      <c r="CM316" s="254" t="str">
        <f t="shared" si="1682"/>
        <v xml:space="preserve"> </v>
      </c>
      <c r="CN316" s="135">
        <f t="shared" si="1683"/>
        <v>0</v>
      </c>
      <c r="CO316" s="20">
        <f t="shared" si="1684"/>
        <v>0</v>
      </c>
      <c r="CP316" s="21">
        <f t="shared" si="1685"/>
        <v>0</v>
      </c>
      <c r="CQ316" s="131">
        <f t="shared" si="1623"/>
        <v>1</v>
      </c>
      <c r="CR316" s="20">
        <f t="shared" si="1686"/>
        <v>0</v>
      </c>
      <c r="CS316" s="142"/>
      <c r="CT316" s="20">
        <f t="shared" si="1687"/>
        <v>0</v>
      </c>
      <c r="CU316" s="134"/>
      <c r="CV316" s="131">
        <f t="shared" si="1688"/>
        <v>1</v>
      </c>
      <c r="CW316" s="20">
        <f t="shared" si="1689"/>
        <v>0</v>
      </c>
      <c r="CX316" s="142"/>
      <c r="CY316" s="134">
        <f t="shared" si="1690"/>
        <v>0</v>
      </c>
      <c r="CZ316" s="80">
        <f t="shared" si="1691"/>
        <v>0</v>
      </c>
      <c r="DA316" s="254" t="str">
        <f t="shared" si="1692"/>
        <v xml:space="preserve"> </v>
      </c>
      <c r="DB316" s="135">
        <f t="shared" si="1693"/>
        <v>0</v>
      </c>
      <c r="DC316" s="20">
        <f t="shared" si="1694"/>
        <v>0</v>
      </c>
      <c r="DD316" s="21">
        <f t="shared" si="1695"/>
        <v>0</v>
      </c>
      <c r="DE316" s="131">
        <f t="shared" si="1624"/>
        <v>1</v>
      </c>
      <c r="DF316" s="20">
        <f t="shared" si="1696"/>
        <v>0</v>
      </c>
      <c r="DG316" s="142"/>
      <c r="DH316" s="20">
        <f t="shared" si="1697"/>
        <v>0</v>
      </c>
      <c r="DI316" s="134"/>
      <c r="DJ316" s="131">
        <f t="shared" si="1698"/>
        <v>1</v>
      </c>
      <c r="DK316" s="20">
        <f t="shared" si="1699"/>
        <v>0</v>
      </c>
      <c r="DL316" s="142"/>
      <c r="DM316" s="134">
        <f t="shared" si="1700"/>
        <v>0</v>
      </c>
      <c r="DN316" s="80">
        <f t="shared" si="1701"/>
        <v>0</v>
      </c>
      <c r="DO316" s="254" t="str">
        <f t="shared" si="1702"/>
        <v xml:space="preserve"> </v>
      </c>
      <c r="DP316" s="135">
        <f t="shared" si="1703"/>
        <v>0</v>
      </c>
      <c r="DQ316" s="20">
        <f t="shared" si="1704"/>
        <v>0</v>
      </c>
      <c r="DR316" s="21">
        <f t="shared" si="1705"/>
        <v>0</v>
      </c>
      <c r="DS316" s="131">
        <f t="shared" si="1625"/>
        <v>1</v>
      </c>
      <c r="DT316" s="20">
        <f t="shared" si="1706"/>
        <v>0</v>
      </c>
      <c r="DU316" s="142"/>
      <c r="DV316" s="20">
        <f t="shared" si="1707"/>
        <v>0</v>
      </c>
      <c r="DW316" s="134"/>
      <c r="DX316" s="131">
        <f t="shared" si="1708"/>
        <v>1</v>
      </c>
      <c r="DY316" s="20">
        <f t="shared" si="1709"/>
        <v>0</v>
      </c>
      <c r="DZ316" s="142"/>
      <c r="EA316" s="134">
        <f t="shared" si="1710"/>
        <v>0</v>
      </c>
      <c r="EB316" s="80">
        <f t="shared" si="1711"/>
        <v>0</v>
      </c>
      <c r="EC316" s="254" t="str">
        <f t="shared" si="1712"/>
        <v xml:space="preserve"> </v>
      </c>
      <c r="ED316" s="135">
        <f t="shared" si="1713"/>
        <v>0</v>
      </c>
      <c r="EE316" s="20">
        <f t="shared" si="1714"/>
        <v>0</v>
      </c>
      <c r="EF316" s="21">
        <f t="shared" si="1715"/>
        <v>0</v>
      </c>
      <c r="EG316" s="131">
        <f t="shared" si="1626"/>
        <v>1</v>
      </c>
      <c r="EH316" s="20">
        <f t="shared" si="1716"/>
        <v>0</v>
      </c>
      <c r="EI316" s="142"/>
      <c r="EJ316" s="20">
        <f t="shared" si="1717"/>
        <v>0</v>
      </c>
      <c r="EK316" s="134"/>
      <c r="EL316" s="131">
        <f t="shared" si="1718"/>
        <v>1</v>
      </c>
      <c r="EM316" s="20">
        <f t="shared" si="1719"/>
        <v>0</v>
      </c>
      <c r="EN316" s="142"/>
      <c r="EO316" s="134">
        <f t="shared" si="1720"/>
        <v>0</v>
      </c>
      <c r="EP316" s="80">
        <f t="shared" si="1721"/>
        <v>0</v>
      </c>
      <c r="EQ316" s="254" t="str">
        <f t="shared" si="1722"/>
        <v xml:space="preserve"> </v>
      </c>
      <c r="ER316" s="135">
        <f t="shared" si="1723"/>
        <v>0</v>
      </c>
      <c r="ES316" s="20">
        <f t="shared" si="1724"/>
        <v>0</v>
      </c>
      <c r="ET316" s="21">
        <f t="shared" si="1725"/>
        <v>0</v>
      </c>
      <c r="EU316" s="131">
        <f t="shared" si="1627"/>
        <v>1</v>
      </c>
      <c r="EV316" s="20">
        <f t="shared" si="1726"/>
        <v>0</v>
      </c>
      <c r="EW316" s="142"/>
      <c r="EX316" s="20">
        <f t="shared" si="1727"/>
        <v>0</v>
      </c>
      <c r="EY316" s="134"/>
      <c r="EZ316" s="131">
        <f t="shared" si="1728"/>
        <v>1</v>
      </c>
      <c r="FA316" s="20">
        <f t="shared" si="1729"/>
        <v>0</v>
      </c>
      <c r="FB316" s="142"/>
      <c r="FC316" s="134">
        <f t="shared" si="1730"/>
        <v>0</v>
      </c>
      <c r="FD316" s="80">
        <f t="shared" si="1731"/>
        <v>0</v>
      </c>
      <c r="FE316" s="254" t="str">
        <f t="shared" si="1732"/>
        <v xml:space="preserve"> </v>
      </c>
      <c r="FO316" s="129" t="str">
        <f t="shared" si="1733"/>
        <v>C/VII</v>
      </c>
    </row>
    <row r="317" spans="2:171" s="141" customFormat="1" x14ac:dyDescent="0.25">
      <c r="B317" s="130" t="s">
        <v>446</v>
      </c>
      <c r="C317" s="253"/>
      <c r="D317" s="259"/>
      <c r="E317" s="416" t="str">
        <f>'Pályáztatási szakasz'!E318:F318</f>
        <v>Költségelem megnevezés…</v>
      </c>
      <c r="F317" s="416"/>
      <c r="G317" s="250">
        <f>'Pályáztatási szakasz'!G318</f>
        <v>0</v>
      </c>
      <c r="H317" s="251">
        <f>'Pályáztatási szakasz'!AT318</f>
        <v>0</v>
      </c>
      <c r="I317" s="20">
        <f>'Pályáztatási szakasz'!AW318</f>
        <v>0</v>
      </c>
      <c r="J317" s="67">
        <f t="shared" si="1617"/>
        <v>0</v>
      </c>
      <c r="K317" s="131">
        <f>'Pályáztatási szakasz'!AY318</f>
        <v>1</v>
      </c>
      <c r="L317" s="20">
        <f t="shared" si="1628"/>
        <v>0</v>
      </c>
      <c r="M317" s="142"/>
      <c r="N317" s="20">
        <f t="shared" si="1629"/>
        <v>0</v>
      </c>
      <c r="O317" s="134"/>
      <c r="P317" s="131">
        <f>'Pályáztatási szakasz'!BD318</f>
        <v>1</v>
      </c>
      <c r="Q317" s="20">
        <f t="shared" si="1630"/>
        <v>0</v>
      </c>
      <c r="R317" s="142"/>
      <c r="S317" s="184">
        <f t="shared" si="1631"/>
        <v>0</v>
      </c>
      <c r="T317" s="40">
        <f>'Pályáztatási szakasz'!W318</f>
        <v>0</v>
      </c>
      <c r="U317" s="254" t="str">
        <f t="shared" si="1632"/>
        <v xml:space="preserve"> </v>
      </c>
      <c r="V317" s="135">
        <f t="shared" si="1633"/>
        <v>0</v>
      </c>
      <c r="W317" s="20">
        <f t="shared" si="1634"/>
        <v>0</v>
      </c>
      <c r="X317" s="21">
        <f t="shared" si="1635"/>
        <v>0</v>
      </c>
      <c r="Y317" s="131">
        <f t="shared" si="1618"/>
        <v>1</v>
      </c>
      <c r="Z317" s="20">
        <f t="shared" si="1636"/>
        <v>0</v>
      </c>
      <c r="AA317" s="142"/>
      <c r="AB317" s="20">
        <f t="shared" si="1637"/>
        <v>0</v>
      </c>
      <c r="AC317" s="134"/>
      <c r="AD317" s="131">
        <f t="shared" si="1638"/>
        <v>1</v>
      </c>
      <c r="AE317" s="20">
        <f t="shared" si="1639"/>
        <v>0</v>
      </c>
      <c r="AF317" s="142"/>
      <c r="AG317" s="134">
        <f t="shared" si="1640"/>
        <v>0</v>
      </c>
      <c r="AH317" s="80">
        <f t="shared" si="1641"/>
        <v>0</v>
      </c>
      <c r="AI317" s="254" t="str">
        <f t="shared" si="1642"/>
        <v xml:space="preserve"> </v>
      </c>
      <c r="AJ317" s="135">
        <f t="shared" si="1643"/>
        <v>0</v>
      </c>
      <c r="AK317" s="20">
        <f t="shared" si="1644"/>
        <v>0</v>
      </c>
      <c r="AL317" s="21">
        <f t="shared" si="1645"/>
        <v>0</v>
      </c>
      <c r="AM317" s="131">
        <f t="shared" si="1619"/>
        <v>1</v>
      </c>
      <c r="AN317" s="20">
        <f t="shared" si="1646"/>
        <v>0</v>
      </c>
      <c r="AO317" s="142"/>
      <c r="AP317" s="20">
        <f t="shared" si="1647"/>
        <v>0</v>
      </c>
      <c r="AQ317" s="134"/>
      <c r="AR317" s="131">
        <f t="shared" si="1648"/>
        <v>1</v>
      </c>
      <c r="AS317" s="20">
        <f t="shared" si="1649"/>
        <v>0</v>
      </c>
      <c r="AT317" s="142"/>
      <c r="AU317" s="134">
        <f t="shared" si="1650"/>
        <v>0</v>
      </c>
      <c r="AV317" s="80">
        <f t="shared" si="1651"/>
        <v>0</v>
      </c>
      <c r="AW317" s="254" t="str">
        <f t="shared" si="1652"/>
        <v xml:space="preserve"> </v>
      </c>
      <c r="AX317" s="135">
        <f t="shared" si="1653"/>
        <v>0</v>
      </c>
      <c r="AY317" s="20">
        <f t="shared" si="1654"/>
        <v>0</v>
      </c>
      <c r="AZ317" s="21">
        <f t="shared" si="1655"/>
        <v>0</v>
      </c>
      <c r="BA317" s="131">
        <f t="shared" si="1620"/>
        <v>1</v>
      </c>
      <c r="BB317" s="20">
        <f t="shared" si="1656"/>
        <v>0</v>
      </c>
      <c r="BC317" s="142"/>
      <c r="BD317" s="20">
        <f t="shared" si="1657"/>
        <v>0</v>
      </c>
      <c r="BE317" s="134"/>
      <c r="BF317" s="131">
        <f t="shared" si="1658"/>
        <v>1</v>
      </c>
      <c r="BG317" s="20">
        <f t="shared" si="1659"/>
        <v>0</v>
      </c>
      <c r="BH317" s="142"/>
      <c r="BI317" s="134">
        <f t="shared" si="1660"/>
        <v>0</v>
      </c>
      <c r="BJ317" s="80">
        <f t="shared" si="1661"/>
        <v>0</v>
      </c>
      <c r="BK317" s="254" t="str">
        <f t="shared" si="1662"/>
        <v xml:space="preserve"> </v>
      </c>
      <c r="BL317" s="135">
        <f t="shared" si="1663"/>
        <v>0</v>
      </c>
      <c r="BM317" s="20">
        <f t="shared" si="1664"/>
        <v>0</v>
      </c>
      <c r="BN317" s="21">
        <f t="shared" si="1665"/>
        <v>0</v>
      </c>
      <c r="BO317" s="131">
        <f t="shared" si="1621"/>
        <v>1</v>
      </c>
      <c r="BP317" s="20">
        <f t="shared" si="1666"/>
        <v>0</v>
      </c>
      <c r="BQ317" s="142"/>
      <c r="BR317" s="20">
        <f t="shared" si="1667"/>
        <v>0</v>
      </c>
      <c r="BS317" s="134"/>
      <c r="BT317" s="131">
        <f t="shared" si="1668"/>
        <v>1</v>
      </c>
      <c r="BU317" s="20">
        <f t="shared" si="1669"/>
        <v>0</v>
      </c>
      <c r="BV317" s="142"/>
      <c r="BW317" s="134">
        <f t="shared" si="1670"/>
        <v>0</v>
      </c>
      <c r="BX317" s="80">
        <f t="shared" si="1671"/>
        <v>0</v>
      </c>
      <c r="BY317" s="254" t="str">
        <f t="shared" si="1672"/>
        <v xml:space="preserve"> </v>
      </c>
      <c r="BZ317" s="135">
        <f t="shared" si="1673"/>
        <v>0</v>
      </c>
      <c r="CA317" s="20">
        <f t="shared" si="1674"/>
        <v>0</v>
      </c>
      <c r="CB317" s="21">
        <f t="shared" si="1675"/>
        <v>0</v>
      </c>
      <c r="CC317" s="131">
        <f t="shared" si="1622"/>
        <v>1</v>
      </c>
      <c r="CD317" s="20">
        <f t="shared" si="1676"/>
        <v>0</v>
      </c>
      <c r="CE317" s="142"/>
      <c r="CF317" s="20">
        <f t="shared" si="1677"/>
        <v>0</v>
      </c>
      <c r="CG317" s="134"/>
      <c r="CH317" s="131">
        <f t="shared" si="1678"/>
        <v>1</v>
      </c>
      <c r="CI317" s="20">
        <f t="shared" si="1679"/>
        <v>0</v>
      </c>
      <c r="CJ317" s="142"/>
      <c r="CK317" s="134">
        <f t="shared" si="1680"/>
        <v>0</v>
      </c>
      <c r="CL317" s="80">
        <f t="shared" si="1681"/>
        <v>0</v>
      </c>
      <c r="CM317" s="254" t="str">
        <f t="shared" si="1682"/>
        <v xml:space="preserve"> </v>
      </c>
      <c r="CN317" s="135">
        <f t="shared" si="1683"/>
        <v>0</v>
      </c>
      <c r="CO317" s="20">
        <f t="shared" si="1684"/>
        <v>0</v>
      </c>
      <c r="CP317" s="21">
        <f t="shared" si="1685"/>
        <v>0</v>
      </c>
      <c r="CQ317" s="131">
        <f t="shared" si="1623"/>
        <v>1</v>
      </c>
      <c r="CR317" s="20">
        <f t="shared" si="1686"/>
        <v>0</v>
      </c>
      <c r="CS317" s="142"/>
      <c r="CT317" s="20">
        <f t="shared" si="1687"/>
        <v>0</v>
      </c>
      <c r="CU317" s="134"/>
      <c r="CV317" s="131">
        <f t="shared" si="1688"/>
        <v>1</v>
      </c>
      <c r="CW317" s="20">
        <f t="shared" si="1689"/>
        <v>0</v>
      </c>
      <c r="CX317" s="142"/>
      <c r="CY317" s="134">
        <f t="shared" si="1690"/>
        <v>0</v>
      </c>
      <c r="CZ317" s="80">
        <f t="shared" si="1691"/>
        <v>0</v>
      </c>
      <c r="DA317" s="254" t="str">
        <f t="shared" si="1692"/>
        <v xml:space="preserve"> </v>
      </c>
      <c r="DB317" s="135">
        <f t="shared" si="1693"/>
        <v>0</v>
      </c>
      <c r="DC317" s="20">
        <f t="shared" si="1694"/>
        <v>0</v>
      </c>
      <c r="DD317" s="21">
        <f t="shared" si="1695"/>
        <v>0</v>
      </c>
      <c r="DE317" s="131">
        <f t="shared" si="1624"/>
        <v>1</v>
      </c>
      <c r="DF317" s="20">
        <f t="shared" si="1696"/>
        <v>0</v>
      </c>
      <c r="DG317" s="142"/>
      <c r="DH317" s="20">
        <f t="shared" si="1697"/>
        <v>0</v>
      </c>
      <c r="DI317" s="134"/>
      <c r="DJ317" s="131">
        <f t="shared" si="1698"/>
        <v>1</v>
      </c>
      <c r="DK317" s="20">
        <f t="shared" si="1699"/>
        <v>0</v>
      </c>
      <c r="DL317" s="142"/>
      <c r="DM317" s="134">
        <f t="shared" si="1700"/>
        <v>0</v>
      </c>
      <c r="DN317" s="80">
        <f t="shared" si="1701"/>
        <v>0</v>
      </c>
      <c r="DO317" s="254" t="str">
        <f t="shared" si="1702"/>
        <v xml:space="preserve"> </v>
      </c>
      <c r="DP317" s="135">
        <f t="shared" si="1703"/>
        <v>0</v>
      </c>
      <c r="DQ317" s="20">
        <f t="shared" si="1704"/>
        <v>0</v>
      </c>
      <c r="DR317" s="21">
        <f t="shared" si="1705"/>
        <v>0</v>
      </c>
      <c r="DS317" s="131">
        <f t="shared" si="1625"/>
        <v>1</v>
      </c>
      <c r="DT317" s="20">
        <f t="shared" si="1706"/>
        <v>0</v>
      </c>
      <c r="DU317" s="142"/>
      <c r="DV317" s="20">
        <f t="shared" si="1707"/>
        <v>0</v>
      </c>
      <c r="DW317" s="134"/>
      <c r="DX317" s="131">
        <f t="shared" si="1708"/>
        <v>1</v>
      </c>
      <c r="DY317" s="20">
        <f t="shared" si="1709"/>
        <v>0</v>
      </c>
      <c r="DZ317" s="142"/>
      <c r="EA317" s="134">
        <f t="shared" si="1710"/>
        <v>0</v>
      </c>
      <c r="EB317" s="80">
        <f t="shared" si="1711"/>
        <v>0</v>
      </c>
      <c r="EC317" s="254" t="str">
        <f t="shared" si="1712"/>
        <v xml:space="preserve"> </v>
      </c>
      <c r="ED317" s="135">
        <f t="shared" si="1713"/>
        <v>0</v>
      </c>
      <c r="EE317" s="20">
        <f t="shared" si="1714"/>
        <v>0</v>
      </c>
      <c r="EF317" s="21">
        <f t="shared" si="1715"/>
        <v>0</v>
      </c>
      <c r="EG317" s="131">
        <f t="shared" si="1626"/>
        <v>1</v>
      </c>
      <c r="EH317" s="20">
        <f t="shared" si="1716"/>
        <v>0</v>
      </c>
      <c r="EI317" s="142"/>
      <c r="EJ317" s="20">
        <f t="shared" si="1717"/>
        <v>0</v>
      </c>
      <c r="EK317" s="134"/>
      <c r="EL317" s="131">
        <f t="shared" si="1718"/>
        <v>1</v>
      </c>
      <c r="EM317" s="20">
        <f t="shared" si="1719"/>
        <v>0</v>
      </c>
      <c r="EN317" s="142"/>
      <c r="EO317" s="134">
        <f t="shared" si="1720"/>
        <v>0</v>
      </c>
      <c r="EP317" s="80">
        <f t="shared" si="1721"/>
        <v>0</v>
      </c>
      <c r="EQ317" s="254" t="str">
        <f t="shared" si="1722"/>
        <v xml:space="preserve"> </v>
      </c>
      <c r="ER317" s="135">
        <f t="shared" si="1723"/>
        <v>0</v>
      </c>
      <c r="ES317" s="20">
        <f t="shared" si="1724"/>
        <v>0</v>
      </c>
      <c r="ET317" s="21">
        <f t="shared" si="1725"/>
        <v>0</v>
      </c>
      <c r="EU317" s="131">
        <f t="shared" si="1627"/>
        <v>1</v>
      </c>
      <c r="EV317" s="20">
        <f t="shared" si="1726"/>
        <v>0</v>
      </c>
      <c r="EW317" s="142"/>
      <c r="EX317" s="20">
        <f t="shared" si="1727"/>
        <v>0</v>
      </c>
      <c r="EY317" s="134"/>
      <c r="EZ317" s="131">
        <f t="shared" si="1728"/>
        <v>1</v>
      </c>
      <c r="FA317" s="20">
        <f t="shared" si="1729"/>
        <v>0</v>
      </c>
      <c r="FB317" s="142"/>
      <c r="FC317" s="134">
        <f t="shared" si="1730"/>
        <v>0</v>
      </c>
      <c r="FD317" s="80">
        <f t="shared" si="1731"/>
        <v>0</v>
      </c>
      <c r="FE317" s="254" t="str">
        <f t="shared" si="1732"/>
        <v xml:space="preserve"> </v>
      </c>
      <c r="FO317" s="129" t="str">
        <f t="shared" si="1733"/>
        <v>C/VII</v>
      </c>
    </row>
    <row r="318" spans="2:171" s="141" customFormat="1" x14ac:dyDescent="0.25">
      <c r="B318" s="130" t="s">
        <v>447</v>
      </c>
      <c r="C318" s="253"/>
      <c r="D318" s="259"/>
      <c r="E318" s="416" t="str">
        <f>'Pályáztatási szakasz'!E319:F319</f>
        <v>Költségelem megnevezés…</v>
      </c>
      <c r="F318" s="416"/>
      <c r="G318" s="250">
        <f>'Pályáztatási szakasz'!G319</f>
        <v>0</v>
      </c>
      <c r="H318" s="251">
        <f>'Pályáztatási szakasz'!AT319</f>
        <v>0</v>
      </c>
      <c r="I318" s="20">
        <f>'Pályáztatási szakasz'!AW319</f>
        <v>0</v>
      </c>
      <c r="J318" s="67">
        <f t="shared" si="1617"/>
        <v>0</v>
      </c>
      <c r="K318" s="131">
        <f>'Pályáztatási szakasz'!AY319</f>
        <v>1</v>
      </c>
      <c r="L318" s="20">
        <f t="shared" si="1628"/>
        <v>0</v>
      </c>
      <c r="M318" s="142"/>
      <c r="N318" s="20">
        <f t="shared" si="1629"/>
        <v>0</v>
      </c>
      <c r="O318" s="134"/>
      <c r="P318" s="131">
        <f>'Pályáztatási szakasz'!BD319</f>
        <v>1</v>
      </c>
      <c r="Q318" s="20">
        <f t="shared" si="1630"/>
        <v>0</v>
      </c>
      <c r="R318" s="142"/>
      <c r="S318" s="184">
        <f t="shared" si="1631"/>
        <v>0</v>
      </c>
      <c r="T318" s="40">
        <f>'Pályáztatási szakasz'!W319</f>
        <v>0</v>
      </c>
      <c r="U318" s="254" t="str">
        <f t="shared" si="1632"/>
        <v xml:space="preserve"> </v>
      </c>
      <c r="V318" s="135">
        <f t="shared" si="1633"/>
        <v>0</v>
      </c>
      <c r="W318" s="20">
        <f t="shared" si="1634"/>
        <v>0</v>
      </c>
      <c r="X318" s="21">
        <f t="shared" si="1635"/>
        <v>0</v>
      </c>
      <c r="Y318" s="131">
        <f t="shared" si="1618"/>
        <v>1</v>
      </c>
      <c r="Z318" s="20">
        <f t="shared" si="1636"/>
        <v>0</v>
      </c>
      <c r="AA318" s="142"/>
      <c r="AB318" s="20">
        <f t="shared" si="1637"/>
        <v>0</v>
      </c>
      <c r="AC318" s="134"/>
      <c r="AD318" s="131">
        <f t="shared" si="1638"/>
        <v>1</v>
      </c>
      <c r="AE318" s="20">
        <f t="shared" si="1639"/>
        <v>0</v>
      </c>
      <c r="AF318" s="142"/>
      <c r="AG318" s="134">
        <f t="shared" si="1640"/>
        <v>0</v>
      </c>
      <c r="AH318" s="80">
        <f t="shared" si="1641"/>
        <v>0</v>
      </c>
      <c r="AI318" s="254" t="str">
        <f t="shared" si="1642"/>
        <v xml:space="preserve"> </v>
      </c>
      <c r="AJ318" s="135">
        <f t="shared" si="1643"/>
        <v>0</v>
      </c>
      <c r="AK318" s="20">
        <f t="shared" si="1644"/>
        <v>0</v>
      </c>
      <c r="AL318" s="21">
        <f t="shared" si="1645"/>
        <v>0</v>
      </c>
      <c r="AM318" s="131">
        <f t="shared" si="1619"/>
        <v>1</v>
      </c>
      <c r="AN318" s="20">
        <f t="shared" si="1646"/>
        <v>0</v>
      </c>
      <c r="AO318" s="142"/>
      <c r="AP318" s="20">
        <f t="shared" si="1647"/>
        <v>0</v>
      </c>
      <c r="AQ318" s="134"/>
      <c r="AR318" s="131">
        <f t="shared" si="1648"/>
        <v>1</v>
      </c>
      <c r="AS318" s="20">
        <f t="shared" si="1649"/>
        <v>0</v>
      </c>
      <c r="AT318" s="142"/>
      <c r="AU318" s="134">
        <f t="shared" si="1650"/>
        <v>0</v>
      </c>
      <c r="AV318" s="80">
        <f t="shared" si="1651"/>
        <v>0</v>
      </c>
      <c r="AW318" s="254" t="str">
        <f t="shared" si="1652"/>
        <v xml:space="preserve"> </v>
      </c>
      <c r="AX318" s="135">
        <f t="shared" si="1653"/>
        <v>0</v>
      </c>
      <c r="AY318" s="20">
        <f t="shared" si="1654"/>
        <v>0</v>
      </c>
      <c r="AZ318" s="21">
        <f t="shared" si="1655"/>
        <v>0</v>
      </c>
      <c r="BA318" s="131">
        <f t="shared" si="1620"/>
        <v>1</v>
      </c>
      <c r="BB318" s="20">
        <f t="shared" si="1656"/>
        <v>0</v>
      </c>
      <c r="BC318" s="142"/>
      <c r="BD318" s="20">
        <f t="shared" si="1657"/>
        <v>0</v>
      </c>
      <c r="BE318" s="134"/>
      <c r="BF318" s="131">
        <f t="shared" si="1658"/>
        <v>1</v>
      </c>
      <c r="BG318" s="20">
        <f t="shared" si="1659"/>
        <v>0</v>
      </c>
      <c r="BH318" s="142"/>
      <c r="BI318" s="134">
        <f t="shared" si="1660"/>
        <v>0</v>
      </c>
      <c r="BJ318" s="80">
        <f t="shared" si="1661"/>
        <v>0</v>
      </c>
      <c r="BK318" s="254" t="str">
        <f t="shared" si="1662"/>
        <v xml:space="preserve"> </v>
      </c>
      <c r="BL318" s="135">
        <f t="shared" si="1663"/>
        <v>0</v>
      </c>
      <c r="BM318" s="20">
        <f t="shared" si="1664"/>
        <v>0</v>
      </c>
      <c r="BN318" s="21">
        <f t="shared" si="1665"/>
        <v>0</v>
      </c>
      <c r="BO318" s="131">
        <f t="shared" si="1621"/>
        <v>1</v>
      </c>
      <c r="BP318" s="20">
        <f t="shared" si="1666"/>
        <v>0</v>
      </c>
      <c r="BQ318" s="142"/>
      <c r="BR318" s="20">
        <f t="shared" si="1667"/>
        <v>0</v>
      </c>
      <c r="BS318" s="134"/>
      <c r="BT318" s="131">
        <f t="shared" si="1668"/>
        <v>1</v>
      </c>
      <c r="BU318" s="20">
        <f t="shared" si="1669"/>
        <v>0</v>
      </c>
      <c r="BV318" s="142"/>
      <c r="BW318" s="134">
        <f t="shared" si="1670"/>
        <v>0</v>
      </c>
      <c r="BX318" s="80">
        <f t="shared" si="1671"/>
        <v>0</v>
      </c>
      <c r="BY318" s="254" t="str">
        <f t="shared" si="1672"/>
        <v xml:space="preserve"> </v>
      </c>
      <c r="BZ318" s="135">
        <f t="shared" si="1673"/>
        <v>0</v>
      </c>
      <c r="CA318" s="20">
        <f t="shared" si="1674"/>
        <v>0</v>
      </c>
      <c r="CB318" s="21">
        <f t="shared" si="1675"/>
        <v>0</v>
      </c>
      <c r="CC318" s="131">
        <f t="shared" si="1622"/>
        <v>1</v>
      </c>
      <c r="CD318" s="20">
        <f t="shared" si="1676"/>
        <v>0</v>
      </c>
      <c r="CE318" s="142"/>
      <c r="CF318" s="20">
        <f t="shared" si="1677"/>
        <v>0</v>
      </c>
      <c r="CG318" s="134"/>
      <c r="CH318" s="131">
        <f t="shared" si="1678"/>
        <v>1</v>
      </c>
      <c r="CI318" s="20">
        <f t="shared" si="1679"/>
        <v>0</v>
      </c>
      <c r="CJ318" s="142"/>
      <c r="CK318" s="134">
        <f t="shared" si="1680"/>
        <v>0</v>
      </c>
      <c r="CL318" s="80">
        <f t="shared" si="1681"/>
        <v>0</v>
      </c>
      <c r="CM318" s="254" t="str">
        <f t="shared" si="1682"/>
        <v xml:space="preserve"> </v>
      </c>
      <c r="CN318" s="135">
        <f t="shared" si="1683"/>
        <v>0</v>
      </c>
      <c r="CO318" s="20">
        <f t="shared" si="1684"/>
        <v>0</v>
      </c>
      <c r="CP318" s="21">
        <f t="shared" si="1685"/>
        <v>0</v>
      </c>
      <c r="CQ318" s="131">
        <f t="shared" si="1623"/>
        <v>1</v>
      </c>
      <c r="CR318" s="20">
        <f t="shared" si="1686"/>
        <v>0</v>
      </c>
      <c r="CS318" s="142"/>
      <c r="CT318" s="20">
        <f t="shared" si="1687"/>
        <v>0</v>
      </c>
      <c r="CU318" s="134"/>
      <c r="CV318" s="131">
        <f t="shared" si="1688"/>
        <v>1</v>
      </c>
      <c r="CW318" s="20">
        <f t="shared" si="1689"/>
        <v>0</v>
      </c>
      <c r="CX318" s="142"/>
      <c r="CY318" s="134">
        <f t="shared" si="1690"/>
        <v>0</v>
      </c>
      <c r="CZ318" s="80">
        <f t="shared" si="1691"/>
        <v>0</v>
      </c>
      <c r="DA318" s="254" t="str">
        <f t="shared" si="1692"/>
        <v xml:space="preserve"> </v>
      </c>
      <c r="DB318" s="135">
        <f t="shared" si="1693"/>
        <v>0</v>
      </c>
      <c r="DC318" s="20">
        <f t="shared" si="1694"/>
        <v>0</v>
      </c>
      <c r="DD318" s="21">
        <f t="shared" si="1695"/>
        <v>0</v>
      </c>
      <c r="DE318" s="131">
        <f t="shared" si="1624"/>
        <v>1</v>
      </c>
      <c r="DF318" s="20">
        <f t="shared" si="1696"/>
        <v>0</v>
      </c>
      <c r="DG318" s="142"/>
      <c r="DH318" s="20">
        <f t="shared" si="1697"/>
        <v>0</v>
      </c>
      <c r="DI318" s="134"/>
      <c r="DJ318" s="131">
        <f t="shared" si="1698"/>
        <v>1</v>
      </c>
      <c r="DK318" s="20">
        <f t="shared" si="1699"/>
        <v>0</v>
      </c>
      <c r="DL318" s="142"/>
      <c r="DM318" s="134">
        <f t="shared" si="1700"/>
        <v>0</v>
      </c>
      <c r="DN318" s="80">
        <f t="shared" si="1701"/>
        <v>0</v>
      </c>
      <c r="DO318" s="254" t="str">
        <f t="shared" si="1702"/>
        <v xml:space="preserve"> </v>
      </c>
      <c r="DP318" s="135">
        <f t="shared" si="1703"/>
        <v>0</v>
      </c>
      <c r="DQ318" s="20">
        <f t="shared" si="1704"/>
        <v>0</v>
      </c>
      <c r="DR318" s="21">
        <f t="shared" si="1705"/>
        <v>0</v>
      </c>
      <c r="DS318" s="131">
        <f t="shared" si="1625"/>
        <v>1</v>
      </c>
      <c r="DT318" s="20">
        <f t="shared" si="1706"/>
        <v>0</v>
      </c>
      <c r="DU318" s="142"/>
      <c r="DV318" s="20">
        <f t="shared" si="1707"/>
        <v>0</v>
      </c>
      <c r="DW318" s="134"/>
      <c r="DX318" s="131">
        <f t="shared" si="1708"/>
        <v>1</v>
      </c>
      <c r="DY318" s="20">
        <f t="shared" si="1709"/>
        <v>0</v>
      </c>
      <c r="DZ318" s="142"/>
      <c r="EA318" s="134">
        <f t="shared" si="1710"/>
        <v>0</v>
      </c>
      <c r="EB318" s="80">
        <f t="shared" si="1711"/>
        <v>0</v>
      </c>
      <c r="EC318" s="254" t="str">
        <f t="shared" si="1712"/>
        <v xml:space="preserve"> </v>
      </c>
      <c r="ED318" s="135">
        <f t="shared" si="1713"/>
        <v>0</v>
      </c>
      <c r="EE318" s="20">
        <f t="shared" si="1714"/>
        <v>0</v>
      </c>
      <c r="EF318" s="21">
        <f t="shared" si="1715"/>
        <v>0</v>
      </c>
      <c r="EG318" s="131">
        <f t="shared" si="1626"/>
        <v>1</v>
      </c>
      <c r="EH318" s="20">
        <f t="shared" si="1716"/>
        <v>0</v>
      </c>
      <c r="EI318" s="142"/>
      <c r="EJ318" s="20">
        <f t="shared" si="1717"/>
        <v>0</v>
      </c>
      <c r="EK318" s="134"/>
      <c r="EL318" s="131">
        <f t="shared" si="1718"/>
        <v>1</v>
      </c>
      <c r="EM318" s="20">
        <f t="shared" si="1719"/>
        <v>0</v>
      </c>
      <c r="EN318" s="142"/>
      <c r="EO318" s="134">
        <f t="shared" si="1720"/>
        <v>0</v>
      </c>
      <c r="EP318" s="80">
        <f t="shared" si="1721"/>
        <v>0</v>
      </c>
      <c r="EQ318" s="254" t="str">
        <f t="shared" si="1722"/>
        <v xml:space="preserve"> </v>
      </c>
      <c r="ER318" s="135">
        <f t="shared" si="1723"/>
        <v>0</v>
      </c>
      <c r="ES318" s="20">
        <f t="shared" si="1724"/>
        <v>0</v>
      </c>
      <c r="ET318" s="21">
        <f t="shared" si="1725"/>
        <v>0</v>
      </c>
      <c r="EU318" s="131">
        <f t="shared" si="1627"/>
        <v>1</v>
      </c>
      <c r="EV318" s="20">
        <f t="shared" si="1726"/>
        <v>0</v>
      </c>
      <c r="EW318" s="142"/>
      <c r="EX318" s="20">
        <f t="shared" si="1727"/>
        <v>0</v>
      </c>
      <c r="EY318" s="134"/>
      <c r="EZ318" s="131">
        <f t="shared" si="1728"/>
        <v>1</v>
      </c>
      <c r="FA318" s="20">
        <f t="shared" si="1729"/>
        <v>0</v>
      </c>
      <c r="FB318" s="142"/>
      <c r="FC318" s="134">
        <f t="shared" si="1730"/>
        <v>0</v>
      </c>
      <c r="FD318" s="80">
        <f t="shared" si="1731"/>
        <v>0</v>
      </c>
      <c r="FE318" s="254" t="str">
        <f t="shared" si="1732"/>
        <v xml:space="preserve"> </v>
      </c>
      <c r="FO318" s="129" t="str">
        <f t="shared" si="1733"/>
        <v>C/VII</v>
      </c>
    </row>
    <row r="319" spans="2:171" s="141" customFormat="1" x14ac:dyDescent="0.25">
      <c r="B319" s="130" t="s">
        <v>448</v>
      </c>
      <c r="C319" s="253"/>
      <c r="D319" s="259"/>
      <c r="E319" s="416" t="str">
        <f>'Pályáztatási szakasz'!E320:F320</f>
        <v>Költségelem megnevezés…</v>
      </c>
      <c r="F319" s="416"/>
      <c r="G319" s="250">
        <f>'Pályáztatási szakasz'!G320</f>
        <v>0</v>
      </c>
      <c r="H319" s="251">
        <f>'Pályáztatási szakasz'!AT320</f>
        <v>0</v>
      </c>
      <c r="I319" s="20">
        <f>'Pályáztatási szakasz'!AW320</f>
        <v>0</v>
      </c>
      <c r="J319" s="67">
        <f t="shared" si="1617"/>
        <v>0</v>
      </c>
      <c r="K319" s="131">
        <f>'Pályáztatási szakasz'!AY320</f>
        <v>1</v>
      </c>
      <c r="L319" s="20">
        <f t="shared" si="1628"/>
        <v>0</v>
      </c>
      <c r="M319" s="142"/>
      <c r="N319" s="20">
        <f t="shared" si="1629"/>
        <v>0</v>
      </c>
      <c r="O319" s="134"/>
      <c r="P319" s="131">
        <f>'Pályáztatási szakasz'!BD320</f>
        <v>1</v>
      </c>
      <c r="Q319" s="20">
        <f t="shared" si="1630"/>
        <v>0</v>
      </c>
      <c r="R319" s="142"/>
      <c r="S319" s="184">
        <f t="shared" si="1631"/>
        <v>0</v>
      </c>
      <c r="T319" s="40">
        <f>'Pályáztatási szakasz'!W320</f>
        <v>0</v>
      </c>
      <c r="U319" s="254" t="str">
        <f t="shared" si="1632"/>
        <v xml:space="preserve"> </v>
      </c>
      <c r="V319" s="135">
        <f t="shared" si="1633"/>
        <v>0</v>
      </c>
      <c r="W319" s="20">
        <f t="shared" si="1634"/>
        <v>0</v>
      </c>
      <c r="X319" s="21">
        <f t="shared" si="1635"/>
        <v>0</v>
      </c>
      <c r="Y319" s="131">
        <f t="shared" si="1618"/>
        <v>1</v>
      </c>
      <c r="Z319" s="20">
        <f t="shared" si="1636"/>
        <v>0</v>
      </c>
      <c r="AA319" s="142"/>
      <c r="AB319" s="20">
        <f t="shared" si="1637"/>
        <v>0</v>
      </c>
      <c r="AC319" s="134"/>
      <c r="AD319" s="131">
        <f t="shared" si="1638"/>
        <v>1</v>
      </c>
      <c r="AE319" s="20">
        <f t="shared" si="1639"/>
        <v>0</v>
      </c>
      <c r="AF319" s="142"/>
      <c r="AG319" s="134">
        <f t="shared" si="1640"/>
        <v>0</v>
      </c>
      <c r="AH319" s="80">
        <f t="shared" si="1641"/>
        <v>0</v>
      </c>
      <c r="AI319" s="254" t="str">
        <f t="shared" si="1642"/>
        <v xml:space="preserve"> </v>
      </c>
      <c r="AJ319" s="135">
        <f t="shared" si="1643"/>
        <v>0</v>
      </c>
      <c r="AK319" s="20">
        <f t="shared" si="1644"/>
        <v>0</v>
      </c>
      <c r="AL319" s="21">
        <f t="shared" si="1645"/>
        <v>0</v>
      </c>
      <c r="AM319" s="131">
        <f t="shared" si="1619"/>
        <v>1</v>
      </c>
      <c r="AN319" s="20">
        <f t="shared" si="1646"/>
        <v>0</v>
      </c>
      <c r="AO319" s="142"/>
      <c r="AP319" s="20">
        <f t="shared" si="1647"/>
        <v>0</v>
      </c>
      <c r="AQ319" s="134"/>
      <c r="AR319" s="131">
        <f t="shared" si="1648"/>
        <v>1</v>
      </c>
      <c r="AS319" s="20">
        <f t="shared" si="1649"/>
        <v>0</v>
      </c>
      <c r="AT319" s="142"/>
      <c r="AU319" s="134">
        <f t="shared" si="1650"/>
        <v>0</v>
      </c>
      <c r="AV319" s="80">
        <f t="shared" si="1651"/>
        <v>0</v>
      </c>
      <c r="AW319" s="254" t="str">
        <f t="shared" si="1652"/>
        <v xml:space="preserve"> </v>
      </c>
      <c r="AX319" s="135">
        <f t="shared" si="1653"/>
        <v>0</v>
      </c>
      <c r="AY319" s="20">
        <f t="shared" si="1654"/>
        <v>0</v>
      </c>
      <c r="AZ319" s="21">
        <f t="shared" si="1655"/>
        <v>0</v>
      </c>
      <c r="BA319" s="131">
        <f t="shared" si="1620"/>
        <v>1</v>
      </c>
      <c r="BB319" s="20">
        <f t="shared" si="1656"/>
        <v>0</v>
      </c>
      <c r="BC319" s="142"/>
      <c r="BD319" s="20">
        <f t="shared" si="1657"/>
        <v>0</v>
      </c>
      <c r="BE319" s="134"/>
      <c r="BF319" s="131">
        <f t="shared" si="1658"/>
        <v>1</v>
      </c>
      <c r="BG319" s="20">
        <f t="shared" si="1659"/>
        <v>0</v>
      </c>
      <c r="BH319" s="142"/>
      <c r="BI319" s="134">
        <f t="shared" si="1660"/>
        <v>0</v>
      </c>
      <c r="BJ319" s="80">
        <f t="shared" si="1661"/>
        <v>0</v>
      </c>
      <c r="BK319" s="254" t="str">
        <f t="shared" si="1662"/>
        <v xml:space="preserve"> </v>
      </c>
      <c r="BL319" s="135">
        <f t="shared" si="1663"/>
        <v>0</v>
      </c>
      <c r="BM319" s="20">
        <f t="shared" si="1664"/>
        <v>0</v>
      </c>
      <c r="BN319" s="21">
        <f t="shared" si="1665"/>
        <v>0</v>
      </c>
      <c r="BO319" s="131">
        <f t="shared" si="1621"/>
        <v>1</v>
      </c>
      <c r="BP319" s="20">
        <f t="shared" si="1666"/>
        <v>0</v>
      </c>
      <c r="BQ319" s="142"/>
      <c r="BR319" s="20">
        <f t="shared" si="1667"/>
        <v>0</v>
      </c>
      <c r="BS319" s="134"/>
      <c r="BT319" s="131">
        <f t="shared" si="1668"/>
        <v>1</v>
      </c>
      <c r="BU319" s="20">
        <f t="shared" si="1669"/>
        <v>0</v>
      </c>
      <c r="BV319" s="142"/>
      <c r="BW319" s="134">
        <f t="shared" si="1670"/>
        <v>0</v>
      </c>
      <c r="BX319" s="80">
        <f t="shared" si="1671"/>
        <v>0</v>
      </c>
      <c r="BY319" s="254" t="str">
        <f t="shared" si="1672"/>
        <v xml:space="preserve"> </v>
      </c>
      <c r="BZ319" s="135">
        <f t="shared" si="1673"/>
        <v>0</v>
      </c>
      <c r="CA319" s="20">
        <f t="shared" si="1674"/>
        <v>0</v>
      </c>
      <c r="CB319" s="21">
        <f t="shared" si="1675"/>
        <v>0</v>
      </c>
      <c r="CC319" s="131">
        <f t="shared" si="1622"/>
        <v>1</v>
      </c>
      <c r="CD319" s="20">
        <f t="shared" si="1676"/>
        <v>0</v>
      </c>
      <c r="CE319" s="142"/>
      <c r="CF319" s="20">
        <f t="shared" si="1677"/>
        <v>0</v>
      </c>
      <c r="CG319" s="134"/>
      <c r="CH319" s="131">
        <f t="shared" si="1678"/>
        <v>1</v>
      </c>
      <c r="CI319" s="20">
        <f t="shared" si="1679"/>
        <v>0</v>
      </c>
      <c r="CJ319" s="142"/>
      <c r="CK319" s="134">
        <f t="shared" si="1680"/>
        <v>0</v>
      </c>
      <c r="CL319" s="80">
        <f t="shared" si="1681"/>
        <v>0</v>
      </c>
      <c r="CM319" s="254" t="str">
        <f t="shared" si="1682"/>
        <v xml:space="preserve"> </v>
      </c>
      <c r="CN319" s="135">
        <f t="shared" si="1683"/>
        <v>0</v>
      </c>
      <c r="CO319" s="20">
        <f t="shared" si="1684"/>
        <v>0</v>
      </c>
      <c r="CP319" s="21">
        <f t="shared" si="1685"/>
        <v>0</v>
      </c>
      <c r="CQ319" s="131">
        <f t="shared" si="1623"/>
        <v>1</v>
      </c>
      <c r="CR319" s="20">
        <f t="shared" si="1686"/>
        <v>0</v>
      </c>
      <c r="CS319" s="142"/>
      <c r="CT319" s="20">
        <f t="shared" si="1687"/>
        <v>0</v>
      </c>
      <c r="CU319" s="134"/>
      <c r="CV319" s="131">
        <f t="shared" si="1688"/>
        <v>1</v>
      </c>
      <c r="CW319" s="20">
        <f t="shared" si="1689"/>
        <v>0</v>
      </c>
      <c r="CX319" s="142"/>
      <c r="CY319" s="134">
        <f t="shared" si="1690"/>
        <v>0</v>
      </c>
      <c r="CZ319" s="80">
        <f t="shared" si="1691"/>
        <v>0</v>
      </c>
      <c r="DA319" s="254" t="str">
        <f t="shared" si="1692"/>
        <v xml:space="preserve"> </v>
      </c>
      <c r="DB319" s="135">
        <f t="shared" si="1693"/>
        <v>0</v>
      </c>
      <c r="DC319" s="20">
        <f t="shared" si="1694"/>
        <v>0</v>
      </c>
      <c r="DD319" s="21">
        <f t="shared" si="1695"/>
        <v>0</v>
      </c>
      <c r="DE319" s="131">
        <f t="shared" si="1624"/>
        <v>1</v>
      </c>
      <c r="DF319" s="20">
        <f t="shared" si="1696"/>
        <v>0</v>
      </c>
      <c r="DG319" s="142"/>
      <c r="DH319" s="20">
        <f t="shared" si="1697"/>
        <v>0</v>
      </c>
      <c r="DI319" s="134"/>
      <c r="DJ319" s="131">
        <f t="shared" si="1698"/>
        <v>1</v>
      </c>
      <c r="DK319" s="20">
        <f t="shared" si="1699"/>
        <v>0</v>
      </c>
      <c r="DL319" s="142"/>
      <c r="DM319" s="134">
        <f t="shared" si="1700"/>
        <v>0</v>
      </c>
      <c r="DN319" s="80">
        <f t="shared" si="1701"/>
        <v>0</v>
      </c>
      <c r="DO319" s="254" t="str">
        <f t="shared" si="1702"/>
        <v xml:space="preserve"> </v>
      </c>
      <c r="DP319" s="135">
        <f t="shared" si="1703"/>
        <v>0</v>
      </c>
      <c r="DQ319" s="20">
        <f t="shared" si="1704"/>
        <v>0</v>
      </c>
      <c r="DR319" s="21">
        <f t="shared" si="1705"/>
        <v>0</v>
      </c>
      <c r="DS319" s="131">
        <f t="shared" si="1625"/>
        <v>1</v>
      </c>
      <c r="DT319" s="20">
        <f t="shared" si="1706"/>
        <v>0</v>
      </c>
      <c r="DU319" s="142"/>
      <c r="DV319" s="20">
        <f t="shared" si="1707"/>
        <v>0</v>
      </c>
      <c r="DW319" s="134"/>
      <c r="DX319" s="131">
        <f t="shared" si="1708"/>
        <v>1</v>
      </c>
      <c r="DY319" s="20">
        <f t="shared" si="1709"/>
        <v>0</v>
      </c>
      <c r="DZ319" s="142"/>
      <c r="EA319" s="134">
        <f t="shared" si="1710"/>
        <v>0</v>
      </c>
      <c r="EB319" s="80">
        <f t="shared" si="1711"/>
        <v>0</v>
      </c>
      <c r="EC319" s="254" t="str">
        <f t="shared" si="1712"/>
        <v xml:space="preserve"> </v>
      </c>
      <c r="ED319" s="135">
        <f t="shared" si="1713"/>
        <v>0</v>
      </c>
      <c r="EE319" s="20">
        <f t="shared" si="1714"/>
        <v>0</v>
      </c>
      <c r="EF319" s="21">
        <f t="shared" si="1715"/>
        <v>0</v>
      </c>
      <c r="EG319" s="131">
        <f t="shared" si="1626"/>
        <v>1</v>
      </c>
      <c r="EH319" s="20">
        <f t="shared" si="1716"/>
        <v>0</v>
      </c>
      <c r="EI319" s="142"/>
      <c r="EJ319" s="20">
        <f t="shared" si="1717"/>
        <v>0</v>
      </c>
      <c r="EK319" s="134"/>
      <c r="EL319" s="131">
        <f t="shared" si="1718"/>
        <v>1</v>
      </c>
      <c r="EM319" s="20">
        <f t="shared" si="1719"/>
        <v>0</v>
      </c>
      <c r="EN319" s="142"/>
      <c r="EO319" s="134">
        <f t="shared" si="1720"/>
        <v>0</v>
      </c>
      <c r="EP319" s="80">
        <f t="shared" si="1721"/>
        <v>0</v>
      </c>
      <c r="EQ319" s="254" t="str">
        <f t="shared" si="1722"/>
        <v xml:space="preserve"> </v>
      </c>
      <c r="ER319" s="135">
        <f t="shared" si="1723"/>
        <v>0</v>
      </c>
      <c r="ES319" s="20">
        <f t="shared" si="1724"/>
        <v>0</v>
      </c>
      <c r="ET319" s="21">
        <f t="shared" si="1725"/>
        <v>0</v>
      </c>
      <c r="EU319" s="131">
        <f t="shared" si="1627"/>
        <v>1</v>
      </c>
      <c r="EV319" s="20">
        <f t="shared" si="1726"/>
        <v>0</v>
      </c>
      <c r="EW319" s="142"/>
      <c r="EX319" s="20">
        <f t="shared" si="1727"/>
        <v>0</v>
      </c>
      <c r="EY319" s="134"/>
      <c r="EZ319" s="131">
        <f t="shared" si="1728"/>
        <v>1</v>
      </c>
      <c r="FA319" s="20">
        <f t="shared" si="1729"/>
        <v>0</v>
      </c>
      <c r="FB319" s="142"/>
      <c r="FC319" s="134">
        <f t="shared" si="1730"/>
        <v>0</v>
      </c>
      <c r="FD319" s="80">
        <f t="shared" si="1731"/>
        <v>0</v>
      </c>
      <c r="FE319" s="254" t="str">
        <f t="shared" si="1732"/>
        <v xml:space="preserve"> </v>
      </c>
      <c r="FO319" s="129" t="str">
        <f t="shared" si="1733"/>
        <v>C/VII</v>
      </c>
    </row>
    <row r="320" spans="2:171" s="141" customFormat="1" x14ac:dyDescent="0.25">
      <c r="B320" s="130" t="s">
        <v>449</v>
      </c>
      <c r="C320" s="253"/>
      <c r="D320" s="259"/>
      <c r="E320" s="416" t="str">
        <f>'Pályáztatási szakasz'!E321:F321</f>
        <v>Költségelem megnevezés…</v>
      </c>
      <c r="F320" s="416"/>
      <c r="G320" s="250">
        <f>'Pályáztatási szakasz'!G321</f>
        <v>0</v>
      </c>
      <c r="H320" s="251">
        <f>'Pályáztatási szakasz'!AT321</f>
        <v>0</v>
      </c>
      <c r="I320" s="20">
        <f>'Pályáztatási szakasz'!AW321</f>
        <v>0</v>
      </c>
      <c r="J320" s="67">
        <f t="shared" si="1617"/>
        <v>0</v>
      </c>
      <c r="K320" s="131">
        <f>'Pályáztatási szakasz'!AY321</f>
        <v>1</v>
      </c>
      <c r="L320" s="20">
        <f t="shared" si="1628"/>
        <v>0</v>
      </c>
      <c r="M320" s="142"/>
      <c r="N320" s="20">
        <f t="shared" si="1629"/>
        <v>0</v>
      </c>
      <c r="O320" s="134"/>
      <c r="P320" s="131">
        <f>'Pályáztatási szakasz'!BD321</f>
        <v>1</v>
      </c>
      <c r="Q320" s="20">
        <f t="shared" si="1630"/>
        <v>0</v>
      </c>
      <c r="R320" s="142"/>
      <c r="S320" s="184">
        <f t="shared" si="1631"/>
        <v>0</v>
      </c>
      <c r="T320" s="40">
        <f>'Pályáztatási szakasz'!W321</f>
        <v>0</v>
      </c>
      <c r="U320" s="254" t="str">
        <f t="shared" si="1632"/>
        <v xml:space="preserve"> </v>
      </c>
      <c r="V320" s="135">
        <f t="shared" si="1633"/>
        <v>0</v>
      </c>
      <c r="W320" s="20">
        <f t="shared" si="1634"/>
        <v>0</v>
      </c>
      <c r="X320" s="21">
        <f t="shared" si="1635"/>
        <v>0</v>
      </c>
      <c r="Y320" s="131">
        <f t="shared" si="1618"/>
        <v>1</v>
      </c>
      <c r="Z320" s="20">
        <f t="shared" si="1636"/>
        <v>0</v>
      </c>
      <c r="AA320" s="142"/>
      <c r="AB320" s="20">
        <f t="shared" si="1637"/>
        <v>0</v>
      </c>
      <c r="AC320" s="134"/>
      <c r="AD320" s="131">
        <f t="shared" si="1638"/>
        <v>1</v>
      </c>
      <c r="AE320" s="20">
        <f t="shared" si="1639"/>
        <v>0</v>
      </c>
      <c r="AF320" s="142"/>
      <c r="AG320" s="134">
        <f t="shared" si="1640"/>
        <v>0</v>
      </c>
      <c r="AH320" s="80">
        <f t="shared" si="1641"/>
        <v>0</v>
      </c>
      <c r="AI320" s="254" t="str">
        <f t="shared" si="1642"/>
        <v xml:space="preserve"> </v>
      </c>
      <c r="AJ320" s="135">
        <f t="shared" si="1643"/>
        <v>0</v>
      </c>
      <c r="AK320" s="20">
        <f t="shared" si="1644"/>
        <v>0</v>
      </c>
      <c r="AL320" s="21">
        <f t="shared" si="1645"/>
        <v>0</v>
      </c>
      <c r="AM320" s="131">
        <f t="shared" si="1619"/>
        <v>1</v>
      </c>
      <c r="AN320" s="20">
        <f t="shared" si="1646"/>
        <v>0</v>
      </c>
      <c r="AO320" s="142"/>
      <c r="AP320" s="20">
        <f t="shared" si="1647"/>
        <v>0</v>
      </c>
      <c r="AQ320" s="134"/>
      <c r="AR320" s="131">
        <f t="shared" si="1648"/>
        <v>1</v>
      </c>
      <c r="AS320" s="20">
        <f t="shared" si="1649"/>
        <v>0</v>
      </c>
      <c r="AT320" s="142"/>
      <c r="AU320" s="134">
        <f t="shared" si="1650"/>
        <v>0</v>
      </c>
      <c r="AV320" s="80">
        <f t="shared" si="1651"/>
        <v>0</v>
      </c>
      <c r="AW320" s="254" t="str">
        <f t="shared" si="1652"/>
        <v xml:space="preserve"> </v>
      </c>
      <c r="AX320" s="135">
        <f t="shared" si="1653"/>
        <v>0</v>
      </c>
      <c r="AY320" s="20">
        <f t="shared" si="1654"/>
        <v>0</v>
      </c>
      <c r="AZ320" s="21">
        <f t="shared" si="1655"/>
        <v>0</v>
      </c>
      <c r="BA320" s="131">
        <f t="shared" si="1620"/>
        <v>1</v>
      </c>
      <c r="BB320" s="20">
        <f t="shared" si="1656"/>
        <v>0</v>
      </c>
      <c r="BC320" s="142"/>
      <c r="BD320" s="20">
        <f t="shared" si="1657"/>
        <v>0</v>
      </c>
      <c r="BE320" s="134"/>
      <c r="BF320" s="131">
        <f t="shared" si="1658"/>
        <v>1</v>
      </c>
      <c r="BG320" s="20">
        <f t="shared" si="1659"/>
        <v>0</v>
      </c>
      <c r="BH320" s="142"/>
      <c r="BI320" s="134">
        <f t="shared" si="1660"/>
        <v>0</v>
      </c>
      <c r="BJ320" s="80">
        <f t="shared" si="1661"/>
        <v>0</v>
      </c>
      <c r="BK320" s="254" t="str">
        <f t="shared" si="1662"/>
        <v xml:space="preserve"> </v>
      </c>
      <c r="BL320" s="135">
        <f t="shared" si="1663"/>
        <v>0</v>
      </c>
      <c r="BM320" s="20">
        <f t="shared" si="1664"/>
        <v>0</v>
      </c>
      <c r="BN320" s="21">
        <f t="shared" si="1665"/>
        <v>0</v>
      </c>
      <c r="BO320" s="131">
        <f t="shared" si="1621"/>
        <v>1</v>
      </c>
      <c r="BP320" s="20">
        <f t="shared" si="1666"/>
        <v>0</v>
      </c>
      <c r="BQ320" s="142"/>
      <c r="BR320" s="20">
        <f t="shared" si="1667"/>
        <v>0</v>
      </c>
      <c r="BS320" s="134"/>
      <c r="BT320" s="131">
        <f t="shared" si="1668"/>
        <v>1</v>
      </c>
      <c r="BU320" s="20">
        <f t="shared" si="1669"/>
        <v>0</v>
      </c>
      <c r="BV320" s="142"/>
      <c r="BW320" s="134">
        <f t="shared" si="1670"/>
        <v>0</v>
      </c>
      <c r="BX320" s="80">
        <f t="shared" si="1671"/>
        <v>0</v>
      </c>
      <c r="BY320" s="254" t="str">
        <f t="shared" si="1672"/>
        <v xml:space="preserve"> </v>
      </c>
      <c r="BZ320" s="135">
        <f t="shared" si="1673"/>
        <v>0</v>
      </c>
      <c r="CA320" s="20">
        <f t="shared" si="1674"/>
        <v>0</v>
      </c>
      <c r="CB320" s="21">
        <f t="shared" si="1675"/>
        <v>0</v>
      </c>
      <c r="CC320" s="131">
        <f t="shared" si="1622"/>
        <v>1</v>
      </c>
      <c r="CD320" s="20">
        <f t="shared" si="1676"/>
        <v>0</v>
      </c>
      <c r="CE320" s="142"/>
      <c r="CF320" s="20">
        <f t="shared" si="1677"/>
        <v>0</v>
      </c>
      <c r="CG320" s="134"/>
      <c r="CH320" s="131">
        <f t="shared" si="1678"/>
        <v>1</v>
      </c>
      <c r="CI320" s="20">
        <f t="shared" si="1679"/>
        <v>0</v>
      </c>
      <c r="CJ320" s="142"/>
      <c r="CK320" s="134">
        <f t="shared" si="1680"/>
        <v>0</v>
      </c>
      <c r="CL320" s="80">
        <f t="shared" si="1681"/>
        <v>0</v>
      </c>
      <c r="CM320" s="254" t="str">
        <f t="shared" si="1682"/>
        <v xml:space="preserve"> </v>
      </c>
      <c r="CN320" s="135">
        <f t="shared" si="1683"/>
        <v>0</v>
      </c>
      <c r="CO320" s="20">
        <f t="shared" si="1684"/>
        <v>0</v>
      </c>
      <c r="CP320" s="21">
        <f t="shared" si="1685"/>
        <v>0</v>
      </c>
      <c r="CQ320" s="131">
        <f t="shared" si="1623"/>
        <v>1</v>
      </c>
      <c r="CR320" s="20">
        <f t="shared" si="1686"/>
        <v>0</v>
      </c>
      <c r="CS320" s="142"/>
      <c r="CT320" s="20">
        <f t="shared" si="1687"/>
        <v>0</v>
      </c>
      <c r="CU320" s="134"/>
      <c r="CV320" s="131">
        <f t="shared" si="1688"/>
        <v>1</v>
      </c>
      <c r="CW320" s="20">
        <f t="shared" si="1689"/>
        <v>0</v>
      </c>
      <c r="CX320" s="142"/>
      <c r="CY320" s="134">
        <f t="shared" si="1690"/>
        <v>0</v>
      </c>
      <c r="CZ320" s="80">
        <f t="shared" si="1691"/>
        <v>0</v>
      </c>
      <c r="DA320" s="254" t="str">
        <f t="shared" si="1692"/>
        <v xml:space="preserve"> </v>
      </c>
      <c r="DB320" s="135">
        <f t="shared" si="1693"/>
        <v>0</v>
      </c>
      <c r="DC320" s="20">
        <f t="shared" si="1694"/>
        <v>0</v>
      </c>
      <c r="DD320" s="21">
        <f t="shared" si="1695"/>
        <v>0</v>
      </c>
      <c r="DE320" s="131">
        <f t="shared" si="1624"/>
        <v>1</v>
      </c>
      <c r="DF320" s="20">
        <f t="shared" si="1696"/>
        <v>0</v>
      </c>
      <c r="DG320" s="142"/>
      <c r="DH320" s="20">
        <f t="shared" si="1697"/>
        <v>0</v>
      </c>
      <c r="DI320" s="134"/>
      <c r="DJ320" s="131">
        <f t="shared" si="1698"/>
        <v>1</v>
      </c>
      <c r="DK320" s="20">
        <f t="shared" si="1699"/>
        <v>0</v>
      </c>
      <c r="DL320" s="142"/>
      <c r="DM320" s="134">
        <f t="shared" si="1700"/>
        <v>0</v>
      </c>
      <c r="DN320" s="80">
        <f t="shared" si="1701"/>
        <v>0</v>
      </c>
      <c r="DO320" s="254" t="str">
        <f t="shared" si="1702"/>
        <v xml:space="preserve"> </v>
      </c>
      <c r="DP320" s="135">
        <f t="shared" si="1703"/>
        <v>0</v>
      </c>
      <c r="DQ320" s="20">
        <f t="shared" si="1704"/>
        <v>0</v>
      </c>
      <c r="DR320" s="21">
        <f t="shared" si="1705"/>
        <v>0</v>
      </c>
      <c r="DS320" s="131">
        <f t="shared" si="1625"/>
        <v>1</v>
      </c>
      <c r="DT320" s="20">
        <f t="shared" si="1706"/>
        <v>0</v>
      </c>
      <c r="DU320" s="142"/>
      <c r="DV320" s="20">
        <f t="shared" si="1707"/>
        <v>0</v>
      </c>
      <c r="DW320" s="134"/>
      <c r="DX320" s="131">
        <f t="shared" si="1708"/>
        <v>1</v>
      </c>
      <c r="DY320" s="20">
        <f t="shared" si="1709"/>
        <v>0</v>
      </c>
      <c r="DZ320" s="142"/>
      <c r="EA320" s="134">
        <f t="shared" si="1710"/>
        <v>0</v>
      </c>
      <c r="EB320" s="80">
        <f t="shared" si="1711"/>
        <v>0</v>
      </c>
      <c r="EC320" s="254" t="str">
        <f t="shared" si="1712"/>
        <v xml:space="preserve"> </v>
      </c>
      <c r="ED320" s="135">
        <f t="shared" si="1713"/>
        <v>0</v>
      </c>
      <c r="EE320" s="20">
        <f t="shared" si="1714"/>
        <v>0</v>
      </c>
      <c r="EF320" s="21">
        <f t="shared" si="1715"/>
        <v>0</v>
      </c>
      <c r="EG320" s="131">
        <f t="shared" si="1626"/>
        <v>1</v>
      </c>
      <c r="EH320" s="20">
        <f t="shared" si="1716"/>
        <v>0</v>
      </c>
      <c r="EI320" s="142"/>
      <c r="EJ320" s="20">
        <f t="shared" si="1717"/>
        <v>0</v>
      </c>
      <c r="EK320" s="134"/>
      <c r="EL320" s="131">
        <f t="shared" si="1718"/>
        <v>1</v>
      </c>
      <c r="EM320" s="20">
        <f t="shared" si="1719"/>
        <v>0</v>
      </c>
      <c r="EN320" s="142"/>
      <c r="EO320" s="134">
        <f t="shared" si="1720"/>
        <v>0</v>
      </c>
      <c r="EP320" s="80">
        <f t="shared" si="1721"/>
        <v>0</v>
      </c>
      <c r="EQ320" s="254" t="str">
        <f t="shared" si="1722"/>
        <v xml:space="preserve"> </v>
      </c>
      <c r="ER320" s="135">
        <f t="shared" si="1723"/>
        <v>0</v>
      </c>
      <c r="ES320" s="20">
        <f t="shared" si="1724"/>
        <v>0</v>
      </c>
      <c r="ET320" s="21">
        <f t="shared" si="1725"/>
        <v>0</v>
      </c>
      <c r="EU320" s="131">
        <f t="shared" si="1627"/>
        <v>1</v>
      </c>
      <c r="EV320" s="20">
        <f t="shared" si="1726"/>
        <v>0</v>
      </c>
      <c r="EW320" s="142"/>
      <c r="EX320" s="20">
        <f t="shared" si="1727"/>
        <v>0</v>
      </c>
      <c r="EY320" s="134"/>
      <c r="EZ320" s="131">
        <f t="shared" si="1728"/>
        <v>1</v>
      </c>
      <c r="FA320" s="20">
        <f t="shared" si="1729"/>
        <v>0</v>
      </c>
      <c r="FB320" s="142"/>
      <c r="FC320" s="134">
        <f t="shared" si="1730"/>
        <v>0</v>
      </c>
      <c r="FD320" s="80">
        <f t="shared" si="1731"/>
        <v>0</v>
      </c>
      <c r="FE320" s="254" t="str">
        <f t="shared" si="1732"/>
        <v xml:space="preserve"> </v>
      </c>
      <c r="FO320" s="129" t="str">
        <f t="shared" si="1733"/>
        <v>C/VII</v>
      </c>
    </row>
    <row r="321" spans="2:171" s="141" customFormat="1" x14ac:dyDescent="0.25">
      <c r="B321" s="130" t="s">
        <v>450</v>
      </c>
      <c r="C321" s="253"/>
      <c r="D321" s="259"/>
      <c r="E321" s="416" t="str">
        <f>'Pályáztatási szakasz'!E322:F322</f>
        <v>Költségelem megnevezés…</v>
      </c>
      <c r="F321" s="416"/>
      <c r="G321" s="250">
        <f>'Pályáztatási szakasz'!G322</f>
        <v>0</v>
      </c>
      <c r="H321" s="251">
        <f>'Pályáztatási szakasz'!AT322</f>
        <v>0</v>
      </c>
      <c r="I321" s="20">
        <f>'Pályáztatási szakasz'!AW322</f>
        <v>0</v>
      </c>
      <c r="J321" s="67">
        <f t="shared" si="1617"/>
        <v>0</v>
      </c>
      <c r="K321" s="131">
        <f>'Pályáztatási szakasz'!AY322</f>
        <v>1</v>
      </c>
      <c r="L321" s="20">
        <f t="shared" si="1628"/>
        <v>0</v>
      </c>
      <c r="M321" s="142"/>
      <c r="N321" s="20">
        <f t="shared" si="1629"/>
        <v>0</v>
      </c>
      <c r="O321" s="134"/>
      <c r="P321" s="131">
        <f>'Pályáztatási szakasz'!BD322</f>
        <v>1</v>
      </c>
      <c r="Q321" s="20">
        <f t="shared" si="1630"/>
        <v>0</v>
      </c>
      <c r="R321" s="142"/>
      <c r="S321" s="184">
        <f t="shared" si="1631"/>
        <v>0</v>
      </c>
      <c r="T321" s="40">
        <f>'Pályáztatási szakasz'!W322</f>
        <v>0</v>
      </c>
      <c r="U321" s="254" t="str">
        <f t="shared" si="1632"/>
        <v xml:space="preserve"> </v>
      </c>
      <c r="V321" s="135">
        <f t="shared" si="1633"/>
        <v>0</v>
      </c>
      <c r="W321" s="20">
        <f t="shared" si="1634"/>
        <v>0</v>
      </c>
      <c r="X321" s="21">
        <f t="shared" si="1635"/>
        <v>0</v>
      </c>
      <c r="Y321" s="131">
        <f t="shared" si="1618"/>
        <v>1</v>
      </c>
      <c r="Z321" s="20">
        <f t="shared" si="1636"/>
        <v>0</v>
      </c>
      <c r="AA321" s="142"/>
      <c r="AB321" s="20">
        <f t="shared" si="1637"/>
        <v>0</v>
      </c>
      <c r="AC321" s="134"/>
      <c r="AD321" s="131">
        <f t="shared" si="1638"/>
        <v>1</v>
      </c>
      <c r="AE321" s="20">
        <f t="shared" si="1639"/>
        <v>0</v>
      </c>
      <c r="AF321" s="142"/>
      <c r="AG321" s="134">
        <f t="shared" si="1640"/>
        <v>0</v>
      </c>
      <c r="AH321" s="80">
        <f t="shared" si="1641"/>
        <v>0</v>
      </c>
      <c r="AI321" s="254" t="str">
        <f t="shared" si="1642"/>
        <v xml:space="preserve"> </v>
      </c>
      <c r="AJ321" s="135">
        <f t="shared" si="1643"/>
        <v>0</v>
      </c>
      <c r="AK321" s="20">
        <f t="shared" si="1644"/>
        <v>0</v>
      </c>
      <c r="AL321" s="21">
        <f t="shared" si="1645"/>
        <v>0</v>
      </c>
      <c r="AM321" s="131">
        <f t="shared" si="1619"/>
        <v>1</v>
      </c>
      <c r="AN321" s="20">
        <f t="shared" si="1646"/>
        <v>0</v>
      </c>
      <c r="AO321" s="142"/>
      <c r="AP321" s="20">
        <f t="shared" si="1647"/>
        <v>0</v>
      </c>
      <c r="AQ321" s="134"/>
      <c r="AR321" s="131">
        <f t="shared" si="1648"/>
        <v>1</v>
      </c>
      <c r="AS321" s="20">
        <f t="shared" si="1649"/>
        <v>0</v>
      </c>
      <c r="AT321" s="142"/>
      <c r="AU321" s="134">
        <f t="shared" si="1650"/>
        <v>0</v>
      </c>
      <c r="AV321" s="80">
        <f t="shared" si="1651"/>
        <v>0</v>
      </c>
      <c r="AW321" s="254" t="str">
        <f t="shared" si="1652"/>
        <v xml:space="preserve"> </v>
      </c>
      <c r="AX321" s="135">
        <f t="shared" si="1653"/>
        <v>0</v>
      </c>
      <c r="AY321" s="20">
        <f t="shared" si="1654"/>
        <v>0</v>
      </c>
      <c r="AZ321" s="21">
        <f t="shared" si="1655"/>
        <v>0</v>
      </c>
      <c r="BA321" s="131">
        <f t="shared" si="1620"/>
        <v>1</v>
      </c>
      <c r="BB321" s="20">
        <f t="shared" si="1656"/>
        <v>0</v>
      </c>
      <c r="BC321" s="142"/>
      <c r="BD321" s="20">
        <f t="shared" si="1657"/>
        <v>0</v>
      </c>
      <c r="BE321" s="134"/>
      <c r="BF321" s="131">
        <f t="shared" si="1658"/>
        <v>1</v>
      </c>
      <c r="BG321" s="20">
        <f t="shared" si="1659"/>
        <v>0</v>
      </c>
      <c r="BH321" s="142"/>
      <c r="BI321" s="134">
        <f t="shared" si="1660"/>
        <v>0</v>
      </c>
      <c r="BJ321" s="80">
        <f t="shared" si="1661"/>
        <v>0</v>
      </c>
      <c r="BK321" s="254" t="str">
        <f t="shared" si="1662"/>
        <v xml:space="preserve"> </v>
      </c>
      <c r="BL321" s="135">
        <f t="shared" si="1663"/>
        <v>0</v>
      </c>
      <c r="BM321" s="20">
        <f t="shared" si="1664"/>
        <v>0</v>
      </c>
      <c r="BN321" s="21">
        <f t="shared" si="1665"/>
        <v>0</v>
      </c>
      <c r="BO321" s="131">
        <f t="shared" si="1621"/>
        <v>1</v>
      </c>
      <c r="BP321" s="20">
        <f t="shared" si="1666"/>
        <v>0</v>
      </c>
      <c r="BQ321" s="142"/>
      <c r="BR321" s="20">
        <f t="shared" si="1667"/>
        <v>0</v>
      </c>
      <c r="BS321" s="134"/>
      <c r="BT321" s="131">
        <f t="shared" si="1668"/>
        <v>1</v>
      </c>
      <c r="BU321" s="20">
        <f t="shared" si="1669"/>
        <v>0</v>
      </c>
      <c r="BV321" s="142"/>
      <c r="BW321" s="134">
        <f t="shared" si="1670"/>
        <v>0</v>
      </c>
      <c r="BX321" s="80">
        <f t="shared" si="1671"/>
        <v>0</v>
      </c>
      <c r="BY321" s="254" t="str">
        <f t="shared" si="1672"/>
        <v xml:space="preserve"> </v>
      </c>
      <c r="BZ321" s="135">
        <f t="shared" si="1673"/>
        <v>0</v>
      </c>
      <c r="CA321" s="20">
        <f t="shared" si="1674"/>
        <v>0</v>
      </c>
      <c r="CB321" s="21">
        <f t="shared" si="1675"/>
        <v>0</v>
      </c>
      <c r="CC321" s="131">
        <f t="shared" si="1622"/>
        <v>1</v>
      </c>
      <c r="CD321" s="20">
        <f t="shared" si="1676"/>
        <v>0</v>
      </c>
      <c r="CE321" s="142"/>
      <c r="CF321" s="20">
        <f t="shared" si="1677"/>
        <v>0</v>
      </c>
      <c r="CG321" s="134"/>
      <c r="CH321" s="131">
        <f t="shared" si="1678"/>
        <v>1</v>
      </c>
      <c r="CI321" s="20">
        <f t="shared" si="1679"/>
        <v>0</v>
      </c>
      <c r="CJ321" s="142"/>
      <c r="CK321" s="134">
        <f t="shared" si="1680"/>
        <v>0</v>
      </c>
      <c r="CL321" s="80">
        <f t="shared" si="1681"/>
        <v>0</v>
      </c>
      <c r="CM321" s="254" t="str">
        <f t="shared" si="1682"/>
        <v xml:space="preserve"> </v>
      </c>
      <c r="CN321" s="135">
        <f t="shared" si="1683"/>
        <v>0</v>
      </c>
      <c r="CO321" s="20">
        <f t="shared" si="1684"/>
        <v>0</v>
      </c>
      <c r="CP321" s="21">
        <f t="shared" si="1685"/>
        <v>0</v>
      </c>
      <c r="CQ321" s="131">
        <f t="shared" si="1623"/>
        <v>1</v>
      </c>
      <c r="CR321" s="20">
        <f t="shared" si="1686"/>
        <v>0</v>
      </c>
      <c r="CS321" s="142"/>
      <c r="CT321" s="20">
        <f t="shared" si="1687"/>
        <v>0</v>
      </c>
      <c r="CU321" s="134"/>
      <c r="CV321" s="131">
        <f t="shared" si="1688"/>
        <v>1</v>
      </c>
      <c r="CW321" s="20">
        <f t="shared" si="1689"/>
        <v>0</v>
      </c>
      <c r="CX321" s="142"/>
      <c r="CY321" s="134">
        <f t="shared" si="1690"/>
        <v>0</v>
      </c>
      <c r="CZ321" s="80">
        <f t="shared" si="1691"/>
        <v>0</v>
      </c>
      <c r="DA321" s="254" t="str">
        <f t="shared" si="1692"/>
        <v xml:space="preserve"> </v>
      </c>
      <c r="DB321" s="135">
        <f t="shared" si="1693"/>
        <v>0</v>
      </c>
      <c r="DC321" s="20">
        <f t="shared" si="1694"/>
        <v>0</v>
      </c>
      <c r="DD321" s="21">
        <f t="shared" si="1695"/>
        <v>0</v>
      </c>
      <c r="DE321" s="131">
        <f t="shared" si="1624"/>
        <v>1</v>
      </c>
      <c r="DF321" s="20">
        <f t="shared" si="1696"/>
        <v>0</v>
      </c>
      <c r="DG321" s="142"/>
      <c r="DH321" s="20">
        <f t="shared" si="1697"/>
        <v>0</v>
      </c>
      <c r="DI321" s="134"/>
      <c r="DJ321" s="131">
        <f t="shared" si="1698"/>
        <v>1</v>
      </c>
      <c r="DK321" s="20">
        <f t="shared" si="1699"/>
        <v>0</v>
      </c>
      <c r="DL321" s="142"/>
      <c r="DM321" s="134">
        <f t="shared" si="1700"/>
        <v>0</v>
      </c>
      <c r="DN321" s="80">
        <f t="shared" si="1701"/>
        <v>0</v>
      </c>
      <c r="DO321" s="254" t="str">
        <f t="shared" si="1702"/>
        <v xml:space="preserve"> </v>
      </c>
      <c r="DP321" s="135">
        <f t="shared" si="1703"/>
        <v>0</v>
      </c>
      <c r="DQ321" s="20">
        <f t="shared" si="1704"/>
        <v>0</v>
      </c>
      <c r="DR321" s="21">
        <f t="shared" si="1705"/>
        <v>0</v>
      </c>
      <c r="DS321" s="131">
        <f t="shared" si="1625"/>
        <v>1</v>
      </c>
      <c r="DT321" s="20">
        <f t="shared" si="1706"/>
        <v>0</v>
      </c>
      <c r="DU321" s="142"/>
      <c r="DV321" s="20">
        <f t="shared" si="1707"/>
        <v>0</v>
      </c>
      <c r="DW321" s="134"/>
      <c r="DX321" s="131">
        <f t="shared" si="1708"/>
        <v>1</v>
      </c>
      <c r="DY321" s="20">
        <f t="shared" si="1709"/>
        <v>0</v>
      </c>
      <c r="DZ321" s="142"/>
      <c r="EA321" s="134">
        <f t="shared" si="1710"/>
        <v>0</v>
      </c>
      <c r="EB321" s="80">
        <f t="shared" si="1711"/>
        <v>0</v>
      </c>
      <c r="EC321" s="254" t="str">
        <f t="shared" si="1712"/>
        <v xml:space="preserve"> </v>
      </c>
      <c r="ED321" s="135">
        <f t="shared" si="1713"/>
        <v>0</v>
      </c>
      <c r="EE321" s="20">
        <f t="shared" si="1714"/>
        <v>0</v>
      </c>
      <c r="EF321" s="21">
        <f t="shared" si="1715"/>
        <v>0</v>
      </c>
      <c r="EG321" s="131">
        <f t="shared" si="1626"/>
        <v>1</v>
      </c>
      <c r="EH321" s="20">
        <f t="shared" si="1716"/>
        <v>0</v>
      </c>
      <c r="EI321" s="142"/>
      <c r="EJ321" s="20">
        <f t="shared" si="1717"/>
        <v>0</v>
      </c>
      <c r="EK321" s="134"/>
      <c r="EL321" s="131">
        <f t="shared" si="1718"/>
        <v>1</v>
      </c>
      <c r="EM321" s="20">
        <f t="shared" si="1719"/>
        <v>0</v>
      </c>
      <c r="EN321" s="142"/>
      <c r="EO321" s="134">
        <f t="shared" si="1720"/>
        <v>0</v>
      </c>
      <c r="EP321" s="80">
        <f t="shared" si="1721"/>
        <v>0</v>
      </c>
      <c r="EQ321" s="254" t="str">
        <f t="shared" si="1722"/>
        <v xml:space="preserve"> </v>
      </c>
      <c r="ER321" s="135">
        <f t="shared" si="1723"/>
        <v>0</v>
      </c>
      <c r="ES321" s="20">
        <f t="shared" si="1724"/>
        <v>0</v>
      </c>
      <c r="ET321" s="21">
        <f t="shared" si="1725"/>
        <v>0</v>
      </c>
      <c r="EU321" s="131">
        <f t="shared" si="1627"/>
        <v>1</v>
      </c>
      <c r="EV321" s="20">
        <f t="shared" si="1726"/>
        <v>0</v>
      </c>
      <c r="EW321" s="142"/>
      <c r="EX321" s="20">
        <f t="shared" si="1727"/>
        <v>0</v>
      </c>
      <c r="EY321" s="134"/>
      <c r="EZ321" s="131">
        <f t="shared" si="1728"/>
        <v>1</v>
      </c>
      <c r="FA321" s="20">
        <f t="shared" si="1729"/>
        <v>0</v>
      </c>
      <c r="FB321" s="142"/>
      <c r="FC321" s="134">
        <f t="shared" si="1730"/>
        <v>0</v>
      </c>
      <c r="FD321" s="80">
        <f t="shared" si="1731"/>
        <v>0</v>
      </c>
      <c r="FE321" s="254" t="str">
        <f t="shared" si="1732"/>
        <v xml:space="preserve"> </v>
      </c>
      <c r="FO321" s="129" t="str">
        <f t="shared" si="1733"/>
        <v>C/VII</v>
      </c>
    </row>
    <row r="322" spans="2:171" s="141" customFormat="1" x14ac:dyDescent="0.25">
      <c r="B322" s="130" t="s">
        <v>451</v>
      </c>
      <c r="C322" s="253"/>
      <c r="D322" s="259"/>
      <c r="E322" s="416" t="str">
        <f>'Pályáztatási szakasz'!E323:F323</f>
        <v>Költségelem megnevezés…</v>
      </c>
      <c r="F322" s="416"/>
      <c r="G322" s="250">
        <f>'Pályáztatási szakasz'!G323</f>
        <v>0</v>
      </c>
      <c r="H322" s="251">
        <f>'Pályáztatási szakasz'!AT323</f>
        <v>0</v>
      </c>
      <c r="I322" s="20">
        <f>'Pályáztatási szakasz'!AW323</f>
        <v>0</v>
      </c>
      <c r="J322" s="67">
        <f t="shared" si="1617"/>
        <v>0</v>
      </c>
      <c r="K322" s="131">
        <f>'Pályáztatási szakasz'!AY323</f>
        <v>1</v>
      </c>
      <c r="L322" s="20">
        <f t="shared" si="1628"/>
        <v>0</v>
      </c>
      <c r="M322" s="142"/>
      <c r="N322" s="20">
        <f t="shared" si="1629"/>
        <v>0</v>
      </c>
      <c r="O322" s="134"/>
      <c r="P322" s="131">
        <f>'Pályáztatási szakasz'!BD323</f>
        <v>1</v>
      </c>
      <c r="Q322" s="20">
        <f t="shared" si="1630"/>
        <v>0</v>
      </c>
      <c r="R322" s="142"/>
      <c r="S322" s="184">
        <f t="shared" si="1631"/>
        <v>0</v>
      </c>
      <c r="T322" s="40">
        <f>'Pályáztatási szakasz'!W323</f>
        <v>0</v>
      </c>
      <c r="U322" s="254" t="str">
        <f t="shared" si="1632"/>
        <v xml:space="preserve"> </v>
      </c>
      <c r="V322" s="135">
        <f t="shared" si="1633"/>
        <v>0</v>
      </c>
      <c r="W322" s="20">
        <f t="shared" si="1634"/>
        <v>0</v>
      </c>
      <c r="X322" s="21">
        <f t="shared" si="1635"/>
        <v>0</v>
      </c>
      <c r="Y322" s="131">
        <f t="shared" si="1618"/>
        <v>1</v>
      </c>
      <c r="Z322" s="20">
        <f t="shared" si="1636"/>
        <v>0</v>
      </c>
      <c r="AA322" s="142"/>
      <c r="AB322" s="20">
        <f t="shared" si="1637"/>
        <v>0</v>
      </c>
      <c r="AC322" s="134"/>
      <c r="AD322" s="131">
        <f t="shared" si="1638"/>
        <v>1</v>
      </c>
      <c r="AE322" s="20">
        <f t="shared" si="1639"/>
        <v>0</v>
      </c>
      <c r="AF322" s="142"/>
      <c r="AG322" s="134">
        <f t="shared" si="1640"/>
        <v>0</v>
      </c>
      <c r="AH322" s="80">
        <f t="shared" si="1641"/>
        <v>0</v>
      </c>
      <c r="AI322" s="254" t="str">
        <f t="shared" si="1642"/>
        <v xml:space="preserve"> </v>
      </c>
      <c r="AJ322" s="135">
        <f t="shared" si="1643"/>
        <v>0</v>
      </c>
      <c r="AK322" s="20">
        <f t="shared" si="1644"/>
        <v>0</v>
      </c>
      <c r="AL322" s="21">
        <f t="shared" si="1645"/>
        <v>0</v>
      </c>
      <c r="AM322" s="131">
        <f t="shared" si="1619"/>
        <v>1</v>
      </c>
      <c r="AN322" s="20">
        <f t="shared" si="1646"/>
        <v>0</v>
      </c>
      <c r="AO322" s="142"/>
      <c r="AP322" s="20">
        <f t="shared" si="1647"/>
        <v>0</v>
      </c>
      <c r="AQ322" s="134"/>
      <c r="AR322" s="131">
        <f t="shared" si="1648"/>
        <v>1</v>
      </c>
      <c r="AS322" s="20">
        <f t="shared" si="1649"/>
        <v>0</v>
      </c>
      <c r="AT322" s="142"/>
      <c r="AU322" s="134">
        <f t="shared" si="1650"/>
        <v>0</v>
      </c>
      <c r="AV322" s="80">
        <f t="shared" si="1651"/>
        <v>0</v>
      </c>
      <c r="AW322" s="254" t="str">
        <f t="shared" si="1652"/>
        <v xml:space="preserve"> </v>
      </c>
      <c r="AX322" s="135">
        <f t="shared" si="1653"/>
        <v>0</v>
      </c>
      <c r="AY322" s="20">
        <f t="shared" si="1654"/>
        <v>0</v>
      </c>
      <c r="AZ322" s="21">
        <f t="shared" si="1655"/>
        <v>0</v>
      </c>
      <c r="BA322" s="131">
        <f t="shared" si="1620"/>
        <v>1</v>
      </c>
      <c r="BB322" s="20">
        <f t="shared" si="1656"/>
        <v>0</v>
      </c>
      <c r="BC322" s="142"/>
      <c r="BD322" s="20">
        <f t="shared" si="1657"/>
        <v>0</v>
      </c>
      <c r="BE322" s="134"/>
      <c r="BF322" s="131">
        <f t="shared" si="1658"/>
        <v>1</v>
      </c>
      <c r="BG322" s="20">
        <f t="shared" si="1659"/>
        <v>0</v>
      </c>
      <c r="BH322" s="142"/>
      <c r="BI322" s="134">
        <f t="shared" si="1660"/>
        <v>0</v>
      </c>
      <c r="BJ322" s="80">
        <f t="shared" si="1661"/>
        <v>0</v>
      </c>
      <c r="BK322" s="254" t="str">
        <f t="shared" si="1662"/>
        <v xml:space="preserve"> </v>
      </c>
      <c r="BL322" s="135">
        <f t="shared" si="1663"/>
        <v>0</v>
      </c>
      <c r="BM322" s="20">
        <f t="shared" si="1664"/>
        <v>0</v>
      </c>
      <c r="BN322" s="21">
        <f t="shared" si="1665"/>
        <v>0</v>
      </c>
      <c r="BO322" s="131">
        <f t="shared" si="1621"/>
        <v>1</v>
      </c>
      <c r="BP322" s="20">
        <f t="shared" si="1666"/>
        <v>0</v>
      </c>
      <c r="BQ322" s="142"/>
      <c r="BR322" s="20">
        <f t="shared" si="1667"/>
        <v>0</v>
      </c>
      <c r="BS322" s="134"/>
      <c r="BT322" s="131">
        <f t="shared" si="1668"/>
        <v>1</v>
      </c>
      <c r="BU322" s="20">
        <f t="shared" si="1669"/>
        <v>0</v>
      </c>
      <c r="BV322" s="142"/>
      <c r="BW322" s="134">
        <f t="shared" si="1670"/>
        <v>0</v>
      </c>
      <c r="BX322" s="80">
        <f t="shared" si="1671"/>
        <v>0</v>
      </c>
      <c r="BY322" s="254" t="str">
        <f t="shared" si="1672"/>
        <v xml:space="preserve"> </v>
      </c>
      <c r="BZ322" s="135">
        <f t="shared" si="1673"/>
        <v>0</v>
      </c>
      <c r="CA322" s="20">
        <f t="shared" si="1674"/>
        <v>0</v>
      </c>
      <c r="CB322" s="21">
        <f t="shared" si="1675"/>
        <v>0</v>
      </c>
      <c r="CC322" s="131">
        <f t="shared" si="1622"/>
        <v>1</v>
      </c>
      <c r="CD322" s="20">
        <f t="shared" si="1676"/>
        <v>0</v>
      </c>
      <c r="CE322" s="142"/>
      <c r="CF322" s="20">
        <f t="shared" si="1677"/>
        <v>0</v>
      </c>
      <c r="CG322" s="134"/>
      <c r="CH322" s="131">
        <f t="shared" si="1678"/>
        <v>1</v>
      </c>
      <c r="CI322" s="20">
        <f t="shared" si="1679"/>
        <v>0</v>
      </c>
      <c r="CJ322" s="142"/>
      <c r="CK322" s="134">
        <f t="shared" si="1680"/>
        <v>0</v>
      </c>
      <c r="CL322" s="80">
        <f t="shared" si="1681"/>
        <v>0</v>
      </c>
      <c r="CM322" s="254" t="str">
        <f t="shared" si="1682"/>
        <v xml:space="preserve"> </v>
      </c>
      <c r="CN322" s="135">
        <f t="shared" si="1683"/>
        <v>0</v>
      </c>
      <c r="CO322" s="20">
        <f t="shared" si="1684"/>
        <v>0</v>
      </c>
      <c r="CP322" s="21">
        <f t="shared" si="1685"/>
        <v>0</v>
      </c>
      <c r="CQ322" s="131">
        <f t="shared" si="1623"/>
        <v>1</v>
      </c>
      <c r="CR322" s="20">
        <f t="shared" si="1686"/>
        <v>0</v>
      </c>
      <c r="CS322" s="142"/>
      <c r="CT322" s="20">
        <f t="shared" si="1687"/>
        <v>0</v>
      </c>
      <c r="CU322" s="134"/>
      <c r="CV322" s="131">
        <f t="shared" si="1688"/>
        <v>1</v>
      </c>
      <c r="CW322" s="20">
        <f t="shared" si="1689"/>
        <v>0</v>
      </c>
      <c r="CX322" s="142"/>
      <c r="CY322" s="134">
        <f t="shared" si="1690"/>
        <v>0</v>
      </c>
      <c r="CZ322" s="80">
        <f t="shared" si="1691"/>
        <v>0</v>
      </c>
      <c r="DA322" s="254" t="str">
        <f t="shared" si="1692"/>
        <v xml:space="preserve"> </v>
      </c>
      <c r="DB322" s="135">
        <f t="shared" si="1693"/>
        <v>0</v>
      </c>
      <c r="DC322" s="20">
        <f t="shared" si="1694"/>
        <v>0</v>
      </c>
      <c r="DD322" s="21">
        <f t="shared" si="1695"/>
        <v>0</v>
      </c>
      <c r="DE322" s="131">
        <f t="shared" si="1624"/>
        <v>1</v>
      </c>
      <c r="DF322" s="20">
        <f t="shared" si="1696"/>
        <v>0</v>
      </c>
      <c r="DG322" s="142"/>
      <c r="DH322" s="20">
        <f t="shared" si="1697"/>
        <v>0</v>
      </c>
      <c r="DI322" s="134"/>
      <c r="DJ322" s="131">
        <f t="shared" si="1698"/>
        <v>1</v>
      </c>
      <c r="DK322" s="20">
        <f t="shared" si="1699"/>
        <v>0</v>
      </c>
      <c r="DL322" s="142"/>
      <c r="DM322" s="134">
        <f t="shared" si="1700"/>
        <v>0</v>
      </c>
      <c r="DN322" s="80">
        <f t="shared" si="1701"/>
        <v>0</v>
      </c>
      <c r="DO322" s="254" t="str">
        <f t="shared" si="1702"/>
        <v xml:space="preserve"> </v>
      </c>
      <c r="DP322" s="135">
        <f t="shared" si="1703"/>
        <v>0</v>
      </c>
      <c r="DQ322" s="20">
        <f t="shared" si="1704"/>
        <v>0</v>
      </c>
      <c r="DR322" s="21">
        <f t="shared" si="1705"/>
        <v>0</v>
      </c>
      <c r="DS322" s="131">
        <f t="shared" si="1625"/>
        <v>1</v>
      </c>
      <c r="DT322" s="20">
        <f t="shared" si="1706"/>
        <v>0</v>
      </c>
      <c r="DU322" s="142"/>
      <c r="DV322" s="20">
        <f t="shared" si="1707"/>
        <v>0</v>
      </c>
      <c r="DW322" s="134"/>
      <c r="DX322" s="131">
        <f t="shared" si="1708"/>
        <v>1</v>
      </c>
      <c r="DY322" s="20">
        <f t="shared" si="1709"/>
        <v>0</v>
      </c>
      <c r="DZ322" s="142"/>
      <c r="EA322" s="134">
        <f t="shared" si="1710"/>
        <v>0</v>
      </c>
      <c r="EB322" s="80">
        <f t="shared" si="1711"/>
        <v>0</v>
      </c>
      <c r="EC322" s="254" t="str">
        <f t="shared" si="1712"/>
        <v xml:space="preserve"> </v>
      </c>
      <c r="ED322" s="135">
        <f t="shared" si="1713"/>
        <v>0</v>
      </c>
      <c r="EE322" s="20">
        <f t="shared" si="1714"/>
        <v>0</v>
      </c>
      <c r="EF322" s="21">
        <f t="shared" si="1715"/>
        <v>0</v>
      </c>
      <c r="EG322" s="131">
        <f t="shared" si="1626"/>
        <v>1</v>
      </c>
      <c r="EH322" s="20">
        <f t="shared" si="1716"/>
        <v>0</v>
      </c>
      <c r="EI322" s="142"/>
      <c r="EJ322" s="20">
        <f t="shared" si="1717"/>
        <v>0</v>
      </c>
      <c r="EK322" s="134"/>
      <c r="EL322" s="131">
        <f t="shared" si="1718"/>
        <v>1</v>
      </c>
      <c r="EM322" s="20">
        <f t="shared" si="1719"/>
        <v>0</v>
      </c>
      <c r="EN322" s="142"/>
      <c r="EO322" s="134">
        <f t="shared" si="1720"/>
        <v>0</v>
      </c>
      <c r="EP322" s="80">
        <f t="shared" si="1721"/>
        <v>0</v>
      </c>
      <c r="EQ322" s="254" t="str">
        <f t="shared" si="1722"/>
        <v xml:space="preserve"> </v>
      </c>
      <c r="ER322" s="135">
        <f t="shared" si="1723"/>
        <v>0</v>
      </c>
      <c r="ES322" s="20">
        <f t="shared" si="1724"/>
        <v>0</v>
      </c>
      <c r="ET322" s="21">
        <f t="shared" si="1725"/>
        <v>0</v>
      </c>
      <c r="EU322" s="131">
        <f t="shared" si="1627"/>
        <v>1</v>
      </c>
      <c r="EV322" s="20">
        <f t="shared" si="1726"/>
        <v>0</v>
      </c>
      <c r="EW322" s="142"/>
      <c r="EX322" s="20">
        <f t="shared" si="1727"/>
        <v>0</v>
      </c>
      <c r="EY322" s="134"/>
      <c r="EZ322" s="131">
        <f t="shared" si="1728"/>
        <v>1</v>
      </c>
      <c r="FA322" s="20">
        <f t="shared" si="1729"/>
        <v>0</v>
      </c>
      <c r="FB322" s="142"/>
      <c r="FC322" s="134">
        <f t="shared" si="1730"/>
        <v>0</v>
      </c>
      <c r="FD322" s="80">
        <f t="shared" si="1731"/>
        <v>0</v>
      </c>
      <c r="FE322" s="254" t="str">
        <f t="shared" si="1732"/>
        <v xml:space="preserve"> </v>
      </c>
      <c r="FO322" s="129" t="str">
        <f t="shared" si="1733"/>
        <v>C/VII</v>
      </c>
    </row>
    <row r="323" spans="2:171" s="141" customFormat="1" x14ac:dyDescent="0.25">
      <c r="B323" s="130" t="s">
        <v>452</v>
      </c>
      <c r="C323" s="253"/>
      <c r="D323" s="259"/>
      <c r="E323" s="416" t="str">
        <f>'Pályáztatási szakasz'!E324:F324</f>
        <v>Költségelem megnevezés…</v>
      </c>
      <c r="F323" s="416"/>
      <c r="G323" s="250">
        <f>'Pályáztatási szakasz'!G324</f>
        <v>0</v>
      </c>
      <c r="H323" s="251">
        <f>'Pályáztatási szakasz'!AT324</f>
        <v>0</v>
      </c>
      <c r="I323" s="20">
        <f>'Pályáztatási szakasz'!AW324</f>
        <v>0</v>
      </c>
      <c r="J323" s="67">
        <f t="shared" si="1617"/>
        <v>0</v>
      </c>
      <c r="K323" s="131">
        <f>'Pályáztatási szakasz'!AY324</f>
        <v>1</v>
      </c>
      <c r="L323" s="20">
        <f t="shared" si="1628"/>
        <v>0</v>
      </c>
      <c r="M323" s="142"/>
      <c r="N323" s="20">
        <f>J323-L323</f>
        <v>0</v>
      </c>
      <c r="O323" s="134"/>
      <c r="P323" s="131">
        <f>'Pályáztatási szakasz'!BD324</f>
        <v>1</v>
      </c>
      <c r="Q323" s="20">
        <f>ROUND((P323*L323),0)</f>
        <v>0</v>
      </c>
      <c r="R323" s="142"/>
      <c r="S323" s="184">
        <f t="shared" si="1631"/>
        <v>0</v>
      </c>
      <c r="T323" s="40">
        <f>'Pályáztatási szakasz'!W324</f>
        <v>0</v>
      </c>
      <c r="U323" s="254" t="str">
        <f>IF(AH323&lt;&gt;0,"Kérem, indokolja az eltérést!"," ")</f>
        <v xml:space="preserve"> </v>
      </c>
      <c r="V323" s="135">
        <f t="shared" si="1633"/>
        <v>0</v>
      </c>
      <c r="W323" s="20">
        <f>I323</f>
        <v>0</v>
      </c>
      <c r="X323" s="21">
        <f>V323*W323</f>
        <v>0</v>
      </c>
      <c r="Y323" s="131">
        <f t="shared" si="1618"/>
        <v>1</v>
      </c>
      <c r="Z323" s="20">
        <f t="shared" si="1636"/>
        <v>0</v>
      </c>
      <c r="AA323" s="142"/>
      <c r="AB323" s="20">
        <f t="shared" si="1637"/>
        <v>0</v>
      </c>
      <c r="AC323" s="134"/>
      <c r="AD323" s="131">
        <f t="shared" si="1638"/>
        <v>1</v>
      </c>
      <c r="AE323" s="20">
        <f t="shared" si="1639"/>
        <v>0</v>
      </c>
      <c r="AF323" s="142"/>
      <c r="AG323" s="134">
        <f t="shared" si="1640"/>
        <v>0</v>
      </c>
      <c r="AH323" s="80">
        <f t="shared" si="1641"/>
        <v>0</v>
      </c>
      <c r="AI323" s="254" t="str">
        <f>IF(AV323&lt;&gt;0,"Kérem, indokolja az eltérést!"," ")</f>
        <v xml:space="preserve"> </v>
      </c>
      <c r="AJ323" s="135">
        <f t="shared" si="1643"/>
        <v>0</v>
      </c>
      <c r="AK323" s="20">
        <f>W323</f>
        <v>0</v>
      </c>
      <c r="AL323" s="21">
        <f>AJ323*AK323</f>
        <v>0</v>
      </c>
      <c r="AM323" s="131">
        <f t="shared" si="1619"/>
        <v>1</v>
      </c>
      <c r="AN323" s="20">
        <f t="shared" si="1646"/>
        <v>0</v>
      </c>
      <c r="AO323" s="142"/>
      <c r="AP323" s="20">
        <f t="shared" si="1647"/>
        <v>0</v>
      </c>
      <c r="AQ323" s="134"/>
      <c r="AR323" s="131">
        <f t="shared" si="1648"/>
        <v>1</v>
      </c>
      <c r="AS323" s="20">
        <f t="shared" si="1649"/>
        <v>0</v>
      </c>
      <c r="AT323" s="142"/>
      <c r="AU323" s="134">
        <f t="shared" si="1650"/>
        <v>0</v>
      </c>
      <c r="AV323" s="80">
        <f t="shared" si="1651"/>
        <v>0</v>
      </c>
      <c r="AW323" s="254" t="str">
        <f>IF(BJ323&lt;&gt;0,"Kérem, indokolja az eltérést!"," ")</f>
        <v xml:space="preserve"> </v>
      </c>
      <c r="AX323" s="135">
        <f t="shared" si="1653"/>
        <v>0</v>
      </c>
      <c r="AY323" s="20">
        <f>AK323</f>
        <v>0</v>
      </c>
      <c r="AZ323" s="21">
        <f>AX323*AY323</f>
        <v>0</v>
      </c>
      <c r="BA323" s="131">
        <f t="shared" si="1620"/>
        <v>1</v>
      </c>
      <c r="BB323" s="20">
        <f t="shared" si="1656"/>
        <v>0</v>
      </c>
      <c r="BC323" s="142"/>
      <c r="BD323" s="20">
        <f t="shared" si="1657"/>
        <v>0</v>
      </c>
      <c r="BE323" s="134"/>
      <c r="BF323" s="131">
        <f t="shared" si="1658"/>
        <v>1</v>
      </c>
      <c r="BG323" s="20">
        <f t="shared" si="1659"/>
        <v>0</v>
      </c>
      <c r="BH323" s="142"/>
      <c r="BI323" s="134">
        <f t="shared" si="1660"/>
        <v>0</v>
      </c>
      <c r="BJ323" s="80">
        <f t="shared" si="1661"/>
        <v>0</v>
      </c>
      <c r="BK323" s="254" t="str">
        <f>IF(BX323&lt;&gt;0,"Kérem, indokolja az eltérést!"," ")</f>
        <v xml:space="preserve"> </v>
      </c>
      <c r="BL323" s="135">
        <f t="shared" si="1663"/>
        <v>0</v>
      </c>
      <c r="BM323" s="20">
        <f>AY323</f>
        <v>0</v>
      </c>
      <c r="BN323" s="21">
        <f>BL323*BM323</f>
        <v>0</v>
      </c>
      <c r="BO323" s="131">
        <f t="shared" si="1621"/>
        <v>1</v>
      </c>
      <c r="BP323" s="20">
        <f t="shared" si="1666"/>
        <v>0</v>
      </c>
      <c r="BQ323" s="142"/>
      <c r="BR323" s="20">
        <f t="shared" si="1667"/>
        <v>0</v>
      </c>
      <c r="BS323" s="134"/>
      <c r="BT323" s="131">
        <f t="shared" si="1668"/>
        <v>1</v>
      </c>
      <c r="BU323" s="20">
        <f t="shared" si="1669"/>
        <v>0</v>
      </c>
      <c r="BV323" s="142"/>
      <c r="BW323" s="134">
        <f t="shared" si="1670"/>
        <v>0</v>
      </c>
      <c r="BX323" s="80">
        <f t="shared" si="1671"/>
        <v>0</v>
      </c>
      <c r="BY323" s="254" t="str">
        <f>IF(CL323&lt;&gt;0,"Kérem, indokolja az eltérést!"," ")</f>
        <v xml:space="preserve"> </v>
      </c>
      <c r="BZ323" s="135">
        <f t="shared" si="1673"/>
        <v>0</v>
      </c>
      <c r="CA323" s="20">
        <f>BM323</f>
        <v>0</v>
      </c>
      <c r="CB323" s="21">
        <f>BZ323*CA323</f>
        <v>0</v>
      </c>
      <c r="CC323" s="131">
        <f t="shared" si="1622"/>
        <v>1</v>
      </c>
      <c r="CD323" s="20">
        <f t="shared" si="1676"/>
        <v>0</v>
      </c>
      <c r="CE323" s="142"/>
      <c r="CF323" s="20">
        <f t="shared" si="1677"/>
        <v>0</v>
      </c>
      <c r="CG323" s="134"/>
      <c r="CH323" s="131">
        <f t="shared" si="1678"/>
        <v>1</v>
      </c>
      <c r="CI323" s="20">
        <f t="shared" si="1679"/>
        <v>0</v>
      </c>
      <c r="CJ323" s="142"/>
      <c r="CK323" s="134">
        <f t="shared" si="1680"/>
        <v>0</v>
      </c>
      <c r="CL323" s="80">
        <f t="shared" si="1681"/>
        <v>0</v>
      </c>
      <c r="CM323" s="254" t="str">
        <f>IF(CZ323&lt;&gt;0,"Kérem, indokolja az eltérést!"," ")</f>
        <v xml:space="preserve"> </v>
      </c>
      <c r="CN323" s="135">
        <f t="shared" si="1683"/>
        <v>0</v>
      </c>
      <c r="CO323" s="20">
        <f>CA323</f>
        <v>0</v>
      </c>
      <c r="CP323" s="21">
        <f>CN323*CO323</f>
        <v>0</v>
      </c>
      <c r="CQ323" s="131">
        <f t="shared" si="1623"/>
        <v>1</v>
      </c>
      <c r="CR323" s="20">
        <f t="shared" si="1686"/>
        <v>0</v>
      </c>
      <c r="CS323" s="142"/>
      <c r="CT323" s="20">
        <f t="shared" si="1687"/>
        <v>0</v>
      </c>
      <c r="CU323" s="134"/>
      <c r="CV323" s="131">
        <f t="shared" si="1688"/>
        <v>1</v>
      </c>
      <c r="CW323" s="20">
        <f t="shared" si="1689"/>
        <v>0</v>
      </c>
      <c r="CX323" s="142"/>
      <c r="CY323" s="134">
        <f t="shared" si="1690"/>
        <v>0</v>
      </c>
      <c r="CZ323" s="80">
        <f t="shared" si="1691"/>
        <v>0</v>
      </c>
      <c r="DA323" s="254" t="str">
        <f>IF(DN323&lt;&gt;0,"Kérem, indokolja az eltérést!"," ")</f>
        <v xml:space="preserve"> </v>
      </c>
      <c r="DB323" s="135">
        <f t="shared" si="1693"/>
        <v>0</v>
      </c>
      <c r="DC323" s="20">
        <f>CO323</f>
        <v>0</v>
      </c>
      <c r="DD323" s="21">
        <f>DB323*DC323</f>
        <v>0</v>
      </c>
      <c r="DE323" s="131">
        <f t="shared" si="1624"/>
        <v>1</v>
      </c>
      <c r="DF323" s="20">
        <f t="shared" si="1696"/>
        <v>0</v>
      </c>
      <c r="DG323" s="142"/>
      <c r="DH323" s="20">
        <f t="shared" si="1697"/>
        <v>0</v>
      </c>
      <c r="DI323" s="134"/>
      <c r="DJ323" s="131">
        <f t="shared" si="1698"/>
        <v>1</v>
      </c>
      <c r="DK323" s="20">
        <f t="shared" si="1699"/>
        <v>0</v>
      </c>
      <c r="DL323" s="142"/>
      <c r="DM323" s="134">
        <f t="shared" si="1700"/>
        <v>0</v>
      </c>
      <c r="DN323" s="80">
        <f t="shared" si="1701"/>
        <v>0</v>
      </c>
      <c r="DO323" s="254" t="str">
        <f>IF(EB323&lt;&gt;0,"Kérem, indokolja az eltérést!"," ")</f>
        <v xml:space="preserve"> </v>
      </c>
      <c r="DP323" s="135">
        <f t="shared" si="1703"/>
        <v>0</v>
      </c>
      <c r="DQ323" s="20">
        <f>DC323</f>
        <v>0</v>
      </c>
      <c r="DR323" s="21">
        <f>DP323*DQ323</f>
        <v>0</v>
      </c>
      <c r="DS323" s="131">
        <f t="shared" si="1625"/>
        <v>1</v>
      </c>
      <c r="DT323" s="20">
        <f t="shared" si="1706"/>
        <v>0</v>
      </c>
      <c r="DU323" s="142"/>
      <c r="DV323" s="20">
        <f t="shared" si="1707"/>
        <v>0</v>
      </c>
      <c r="DW323" s="134"/>
      <c r="DX323" s="131">
        <f t="shared" si="1708"/>
        <v>1</v>
      </c>
      <c r="DY323" s="20">
        <f t="shared" si="1709"/>
        <v>0</v>
      </c>
      <c r="DZ323" s="142"/>
      <c r="EA323" s="134">
        <f t="shared" si="1710"/>
        <v>0</v>
      </c>
      <c r="EB323" s="80">
        <f t="shared" si="1711"/>
        <v>0</v>
      </c>
      <c r="EC323" s="254" t="str">
        <f>IF(EP323&lt;&gt;0,"Kérem, indokolja az eltérést!"," ")</f>
        <v xml:space="preserve"> </v>
      </c>
      <c r="ED323" s="135">
        <f t="shared" si="1713"/>
        <v>0</v>
      </c>
      <c r="EE323" s="20">
        <f>DQ323</f>
        <v>0</v>
      </c>
      <c r="EF323" s="21">
        <f>ED323*EE323</f>
        <v>0</v>
      </c>
      <c r="EG323" s="131">
        <f t="shared" si="1626"/>
        <v>1</v>
      </c>
      <c r="EH323" s="20">
        <f t="shared" si="1716"/>
        <v>0</v>
      </c>
      <c r="EI323" s="142"/>
      <c r="EJ323" s="20">
        <f t="shared" si="1717"/>
        <v>0</v>
      </c>
      <c r="EK323" s="134"/>
      <c r="EL323" s="131">
        <f t="shared" si="1718"/>
        <v>1</v>
      </c>
      <c r="EM323" s="20">
        <f t="shared" si="1719"/>
        <v>0</v>
      </c>
      <c r="EN323" s="142"/>
      <c r="EO323" s="134">
        <f t="shared" si="1720"/>
        <v>0</v>
      </c>
      <c r="EP323" s="80">
        <f t="shared" si="1721"/>
        <v>0</v>
      </c>
      <c r="EQ323" s="254" t="str">
        <f>IF(FD323&lt;&gt;0,"Kérem, indokolja az eltérést!"," ")</f>
        <v xml:space="preserve"> </v>
      </c>
      <c r="ER323" s="135">
        <f t="shared" si="1723"/>
        <v>0</v>
      </c>
      <c r="ES323" s="20">
        <f>EE323</f>
        <v>0</v>
      </c>
      <c r="ET323" s="21">
        <f>ER323*ES323</f>
        <v>0</v>
      </c>
      <c r="EU323" s="131">
        <f t="shared" si="1627"/>
        <v>1</v>
      </c>
      <c r="EV323" s="20">
        <f t="shared" si="1726"/>
        <v>0</v>
      </c>
      <c r="EW323" s="142"/>
      <c r="EX323" s="20">
        <f t="shared" si="1727"/>
        <v>0</v>
      </c>
      <c r="EY323" s="134"/>
      <c r="EZ323" s="131">
        <f t="shared" si="1728"/>
        <v>1</v>
      </c>
      <c r="FA323" s="20">
        <f t="shared" si="1729"/>
        <v>0</v>
      </c>
      <c r="FB323" s="142"/>
      <c r="FC323" s="134">
        <f t="shared" si="1730"/>
        <v>0</v>
      </c>
      <c r="FD323" s="80">
        <f t="shared" si="1731"/>
        <v>0</v>
      </c>
      <c r="FE323" s="254" t="str">
        <f>IF(FR323&lt;&gt;0,"Kérem, indokolja az eltérést!"," ")</f>
        <v xml:space="preserve"> </v>
      </c>
      <c r="FO323" s="129" t="str">
        <f t="shared" si="1733"/>
        <v>C/VII</v>
      </c>
    </row>
    <row r="324" spans="2:171" s="141" customFormat="1" x14ac:dyDescent="0.25">
      <c r="B324" s="130" t="s">
        <v>453</v>
      </c>
      <c r="C324" s="253"/>
      <c r="D324" s="259"/>
      <c r="E324" s="416" t="str">
        <f>'Pályáztatási szakasz'!E325:F325</f>
        <v>Költségelem megnevezés…</v>
      </c>
      <c r="F324" s="416"/>
      <c r="G324" s="250">
        <f>'Pályáztatási szakasz'!G325</f>
        <v>0</v>
      </c>
      <c r="H324" s="251">
        <f>'Pályáztatási szakasz'!AT325</f>
        <v>0</v>
      </c>
      <c r="I324" s="20">
        <f>'Pályáztatási szakasz'!AW325</f>
        <v>0</v>
      </c>
      <c r="J324" s="67">
        <f t="shared" si="1617"/>
        <v>0</v>
      </c>
      <c r="K324" s="131">
        <f>'Pályáztatási szakasz'!AY325</f>
        <v>1</v>
      </c>
      <c r="L324" s="20">
        <f t="shared" si="1628"/>
        <v>0</v>
      </c>
      <c r="M324" s="142"/>
      <c r="N324" s="20">
        <f>J324-L324</f>
        <v>0</v>
      </c>
      <c r="O324" s="134"/>
      <c r="P324" s="131">
        <f>'Pályáztatási szakasz'!BD325</f>
        <v>1</v>
      </c>
      <c r="Q324" s="20">
        <f>ROUND((P324*L324),0)</f>
        <v>0</v>
      </c>
      <c r="R324" s="142"/>
      <c r="S324" s="184">
        <f t="shared" si="1631"/>
        <v>0</v>
      </c>
      <c r="T324" s="40">
        <f>'Pályáztatási szakasz'!W325</f>
        <v>0</v>
      </c>
      <c r="U324" s="254" t="str">
        <f>IF(AH324&lt;&gt;0,"Kérem, indokolja az eltérést!"," ")</f>
        <v xml:space="preserve"> </v>
      </c>
      <c r="V324" s="135">
        <f t="shared" si="1633"/>
        <v>0</v>
      </c>
      <c r="W324" s="20">
        <f>I324</f>
        <v>0</v>
      </c>
      <c r="X324" s="21">
        <f>V324*W324</f>
        <v>0</v>
      </c>
      <c r="Y324" s="131">
        <f t="shared" si="1618"/>
        <v>1</v>
      </c>
      <c r="Z324" s="20">
        <f>ROUND((X324*Y324),0)</f>
        <v>0</v>
      </c>
      <c r="AA324" s="142"/>
      <c r="AB324" s="20">
        <f t="shared" si="1637"/>
        <v>0</v>
      </c>
      <c r="AC324" s="134"/>
      <c r="AD324" s="131">
        <f t="shared" si="1638"/>
        <v>1</v>
      </c>
      <c r="AE324" s="20">
        <f t="shared" si="1639"/>
        <v>0</v>
      </c>
      <c r="AF324" s="142"/>
      <c r="AG324" s="134">
        <f t="shared" si="1640"/>
        <v>0</v>
      </c>
      <c r="AH324" s="80">
        <f t="shared" si="1641"/>
        <v>0</v>
      </c>
      <c r="AI324" s="254" t="str">
        <f>IF(AV324&lt;&gt;0,"Kérem, indokolja az eltérést!"," ")</f>
        <v xml:space="preserve"> </v>
      </c>
      <c r="AJ324" s="135">
        <f t="shared" si="1643"/>
        <v>0</v>
      </c>
      <c r="AK324" s="20">
        <f>W324</f>
        <v>0</v>
      </c>
      <c r="AL324" s="21">
        <f>AJ324*AK324</f>
        <v>0</v>
      </c>
      <c r="AM324" s="131">
        <f t="shared" si="1619"/>
        <v>1</v>
      </c>
      <c r="AN324" s="20">
        <f>ROUND((AL324*AM324),0)</f>
        <v>0</v>
      </c>
      <c r="AO324" s="142"/>
      <c r="AP324" s="20">
        <f t="shared" si="1647"/>
        <v>0</v>
      </c>
      <c r="AQ324" s="134"/>
      <c r="AR324" s="131">
        <f t="shared" si="1648"/>
        <v>1</v>
      </c>
      <c r="AS324" s="20">
        <f t="shared" si="1649"/>
        <v>0</v>
      </c>
      <c r="AT324" s="142"/>
      <c r="AU324" s="134">
        <f t="shared" si="1650"/>
        <v>0</v>
      </c>
      <c r="AV324" s="80">
        <f t="shared" si="1651"/>
        <v>0</v>
      </c>
      <c r="AW324" s="254" t="str">
        <f>IF(BJ324&lt;&gt;0,"Kérem, indokolja az eltérést!"," ")</f>
        <v xml:space="preserve"> </v>
      </c>
      <c r="AX324" s="135">
        <f t="shared" si="1653"/>
        <v>0</v>
      </c>
      <c r="AY324" s="20">
        <f>AK324</f>
        <v>0</v>
      </c>
      <c r="AZ324" s="21">
        <f>AX324*AY324</f>
        <v>0</v>
      </c>
      <c r="BA324" s="131">
        <f t="shared" si="1620"/>
        <v>1</v>
      </c>
      <c r="BB324" s="20">
        <f>ROUND((AZ324*BA324),0)</f>
        <v>0</v>
      </c>
      <c r="BC324" s="142"/>
      <c r="BD324" s="20">
        <f t="shared" si="1657"/>
        <v>0</v>
      </c>
      <c r="BE324" s="134"/>
      <c r="BF324" s="131">
        <f t="shared" si="1658"/>
        <v>1</v>
      </c>
      <c r="BG324" s="20">
        <f t="shared" si="1659"/>
        <v>0</v>
      </c>
      <c r="BH324" s="142"/>
      <c r="BI324" s="134">
        <f t="shared" si="1660"/>
        <v>0</v>
      </c>
      <c r="BJ324" s="80">
        <f t="shared" si="1661"/>
        <v>0</v>
      </c>
      <c r="BK324" s="254" t="str">
        <f>IF(BX324&lt;&gt;0,"Kérem, indokolja az eltérést!"," ")</f>
        <v xml:space="preserve"> </v>
      </c>
      <c r="BL324" s="135">
        <f t="shared" si="1663"/>
        <v>0</v>
      </c>
      <c r="BM324" s="20">
        <f>AY324</f>
        <v>0</v>
      </c>
      <c r="BN324" s="21">
        <f>BL324*BM324</f>
        <v>0</v>
      </c>
      <c r="BO324" s="131">
        <f t="shared" si="1621"/>
        <v>1</v>
      </c>
      <c r="BP324" s="20">
        <f>ROUND((BN324*BO324),0)</f>
        <v>0</v>
      </c>
      <c r="BQ324" s="142"/>
      <c r="BR324" s="20">
        <f t="shared" si="1667"/>
        <v>0</v>
      </c>
      <c r="BS324" s="134"/>
      <c r="BT324" s="131">
        <f t="shared" si="1668"/>
        <v>1</v>
      </c>
      <c r="BU324" s="20">
        <f t="shared" si="1669"/>
        <v>0</v>
      </c>
      <c r="BV324" s="142"/>
      <c r="BW324" s="134">
        <f t="shared" si="1670"/>
        <v>0</v>
      </c>
      <c r="BX324" s="80">
        <f t="shared" si="1671"/>
        <v>0</v>
      </c>
      <c r="BY324" s="254" t="str">
        <f>IF(CL324&lt;&gt;0,"Kérem, indokolja az eltérést!"," ")</f>
        <v xml:space="preserve"> </v>
      </c>
      <c r="BZ324" s="135">
        <f t="shared" si="1673"/>
        <v>0</v>
      </c>
      <c r="CA324" s="20">
        <f>BM324</f>
        <v>0</v>
      </c>
      <c r="CB324" s="21">
        <f>BZ324*CA324</f>
        <v>0</v>
      </c>
      <c r="CC324" s="131">
        <f t="shared" si="1622"/>
        <v>1</v>
      </c>
      <c r="CD324" s="20">
        <f>ROUND((CB324*CC324),0)</f>
        <v>0</v>
      </c>
      <c r="CE324" s="142"/>
      <c r="CF324" s="20">
        <f t="shared" si="1677"/>
        <v>0</v>
      </c>
      <c r="CG324" s="134"/>
      <c r="CH324" s="131">
        <f t="shared" si="1678"/>
        <v>1</v>
      </c>
      <c r="CI324" s="20">
        <f t="shared" si="1679"/>
        <v>0</v>
      </c>
      <c r="CJ324" s="142"/>
      <c r="CK324" s="134">
        <f t="shared" si="1680"/>
        <v>0</v>
      </c>
      <c r="CL324" s="80">
        <f t="shared" si="1681"/>
        <v>0</v>
      </c>
      <c r="CM324" s="254" t="str">
        <f>IF(CZ324&lt;&gt;0,"Kérem, indokolja az eltérést!"," ")</f>
        <v xml:space="preserve"> </v>
      </c>
      <c r="CN324" s="135">
        <f t="shared" si="1683"/>
        <v>0</v>
      </c>
      <c r="CO324" s="20">
        <f>CA324</f>
        <v>0</v>
      </c>
      <c r="CP324" s="21">
        <f>CN324*CO324</f>
        <v>0</v>
      </c>
      <c r="CQ324" s="131">
        <f t="shared" si="1623"/>
        <v>1</v>
      </c>
      <c r="CR324" s="20">
        <f>ROUND((CP324*CQ324),0)</f>
        <v>0</v>
      </c>
      <c r="CS324" s="142"/>
      <c r="CT324" s="20">
        <f t="shared" si="1687"/>
        <v>0</v>
      </c>
      <c r="CU324" s="134"/>
      <c r="CV324" s="131">
        <f t="shared" si="1688"/>
        <v>1</v>
      </c>
      <c r="CW324" s="20">
        <f t="shared" si="1689"/>
        <v>0</v>
      </c>
      <c r="CX324" s="142"/>
      <c r="CY324" s="134">
        <f t="shared" si="1690"/>
        <v>0</v>
      </c>
      <c r="CZ324" s="80">
        <f t="shared" si="1691"/>
        <v>0</v>
      </c>
      <c r="DA324" s="254" t="str">
        <f>IF(DN324&lt;&gt;0,"Kérem, indokolja az eltérést!"," ")</f>
        <v xml:space="preserve"> </v>
      </c>
      <c r="DB324" s="135">
        <f t="shared" si="1693"/>
        <v>0</v>
      </c>
      <c r="DC324" s="20">
        <f>CO324</f>
        <v>0</v>
      </c>
      <c r="DD324" s="21">
        <f>DB324*DC324</f>
        <v>0</v>
      </c>
      <c r="DE324" s="131">
        <f t="shared" si="1624"/>
        <v>1</v>
      </c>
      <c r="DF324" s="20">
        <f>ROUND((DD324*DE324),0)</f>
        <v>0</v>
      </c>
      <c r="DG324" s="142"/>
      <c r="DH324" s="20">
        <f t="shared" si="1697"/>
        <v>0</v>
      </c>
      <c r="DI324" s="134"/>
      <c r="DJ324" s="131">
        <f t="shared" si="1698"/>
        <v>1</v>
      </c>
      <c r="DK324" s="20">
        <f t="shared" si="1699"/>
        <v>0</v>
      </c>
      <c r="DL324" s="142"/>
      <c r="DM324" s="134">
        <f t="shared" si="1700"/>
        <v>0</v>
      </c>
      <c r="DN324" s="80">
        <f t="shared" si="1701"/>
        <v>0</v>
      </c>
      <c r="DO324" s="254" t="str">
        <f>IF(EB324&lt;&gt;0,"Kérem, indokolja az eltérést!"," ")</f>
        <v xml:space="preserve"> </v>
      </c>
      <c r="DP324" s="135">
        <f t="shared" si="1703"/>
        <v>0</v>
      </c>
      <c r="DQ324" s="20">
        <f>DC324</f>
        <v>0</v>
      </c>
      <c r="DR324" s="21">
        <f>DP324*DQ324</f>
        <v>0</v>
      </c>
      <c r="DS324" s="131">
        <f t="shared" si="1625"/>
        <v>1</v>
      </c>
      <c r="DT324" s="20">
        <f>ROUND((DR324*DS324),0)</f>
        <v>0</v>
      </c>
      <c r="DU324" s="142"/>
      <c r="DV324" s="20">
        <f t="shared" si="1707"/>
        <v>0</v>
      </c>
      <c r="DW324" s="134"/>
      <c r="DX324" s="131">
        <f t="shared" si="1708"/>
        <v>1</v>
      </c>
      <c r="DY324" s="20">
        <f t="shared" si="1709"/>
        <v>0</v>
      </c>
      <c r="DZ324" s="142"/>
      <c r="EA324" s="134">
        <f t="shared" si="1710"/>
        <v>0</v>
      </c>
      <c r="EB324" s="80">
        <f t="shared" si="1711"/>
        <v>0</v>
      </c>
      <c r="EC324" s="254" t="str">
        <f>IF(EP324&lt;&gt;0,"Kérem, indokolja az eltérést!"," ")</f>
        <v xml:space="preserve"> </v>
      </c>
      <c r="ED324" s="135">
        <f t="shared" si="1713"/>
        <v>0</v>
      </c>
      <c r="EE324" s="20">
        <f>DQ324</f>
        <v>0</v>
      </c>
      <c r="EF324" s="21">
        <f>ED324*EE324</f>
        <v>0</v>
      </c>
      <c r="EG324" s="131">
        <f t="shared" si="1626"/>
        <v>1</v>
      </c>
      <c r="EH324" s="20">
        <f>ROUND((EF324*EG324),0)</f>
        <v>0</v>
      </c>
      <c r="EI324" s="142"/>
      <c r="EJ324" s="20">
        <f t="shared" si="1717"/>
        <v>0</v>
      </c>
      <c r="EK324" s="134"/>
      <c r="EL324" s="131">
        <f t="shared" si="1718"/>
        <v>1</v>
      </c>
      <c r="EM324" s="20">
        <f t="shared" si="1719"/>
        <v>0</v>
      </c>
      <c r="EN324" s="142"/>
      <c r="EO324" s="134">
        <f t="shared" si="1720"/>
        <v>0</v>
      </c>
      <c r="EP324" s="80">
        <f t="shared" si="1721"/>
        <v>0</v>
      </c>
      <c r="EQ324" s="254" t="str">
        <f>IF(FD324&lt;&gt;0,"Kérem, indokolja az eltérést!"," ")</f>
        <v xml:space="preserve"> </v>
      </c>
      <c r="ER324" s="135">
        <f t="shared" si="1723"/>
        <v>0</v>
      </c>
      <c r="ES324" s="20">
        <f>EE324</f>
        <v>0</v>
      </c>
      <c r="ET324" s="21">
        <f>ER324*ES324</f>
        <v>0</v>
      </c>
      <c r="EU324" s="131">
        <f t="shared" si="1627"/>
        <v>1</v>
      </c>
      <c r="EV324" s="20">
        <f>ROUND((ET324*EU324),0)</f>
        <v>0</v>
      </c>
      <c r="EW324" s="142"/>
      <c r="EX324" s="20">
        <f t="shared" si="1727"/>
        <v>0</v>
      </c>
      <c r="EY324" s="134"/>
      <c r="EZ324" s="131">
        <f t="shared" si="1728"/>
        <v>1</v>
      </c>
      <c r="FA324" s="20">
        <f t="shared" si="1729"/>
        <v>0</v>
      </c>
      <c r="FB324" s="142"/>
      <c r="FC324" s="134">
        <f t="shared" si="1730"/>
        <v>0</v>
      </c>
      <c r="FD324" s="80">
        <f t="shared" si="1731"/>
        <v>0</v>
      </c>
      <c r="FE324" s="254" t="str">
        <f>IF(FR324&lt;&gt;0,"Kérem, indokolja az eltérést!"," ")</f>
        <v xml:space="preserve"> </v>
      </c>
      <c r="FO324" s="129" t="str">
        <f t="shared" si="1733"/>
        <v>C/VII</v>
      </c>
    </row>
    <row r="325" spans="2:171" x14ac:dyDescent="0.25">
      <c r="B325" s="120" t="s">
        <v>80</v>
      </c>
      <c r="C325" s="121"/>
      <c r="D325" s="355" t="s">
        <v>18</v>
      </c>
      <c r="E325" s="356"/>
      <c r="F325" s="357"/>
      <c r="G325" s="122"/>
      <c r="H325" s="123"/>
      <c r="I325" s="5"/>
      <c r="J325" s="65">
        <f>L325+N325</f>
        <v>0</v>
      </c>
      <c r="K325" s="71"/>
      <c r="L325" s="5">
        <f>+M325</f>
        <v>0</v>
      </c>
      <c r="M325" s="125">
        <f>+SUMIF($FO$6:$FO$627,$B325,L$6:L$627)</f>
        <v>0</v>
      </c>
      <c r="N325" s="5">
        <f>O325</f>
        <v>0</v>
      </c>
      <c r="O325" s="126">
        <f>+SUMIF($FO$6:$FO$627,$B325,N$6:N$627)</f>
        <v>0</v>
      </c>
      <c r="P325" s="136"/>
      <c r="Q325" s="5">
        <f>R325</f>
        <v>0</v>
      </c>
      <c r="R325" s="125">
        <f>+SUMIF($FO$6:$FO$627,$B325,Q$6:Q$627)</f>
        <v>0</v>
      </c>
      <c r="S325" s="6">
        <f>SUM(S326:S345)</f>
        <v>0</v>
      </c>
      <c r="T325" s="40"/>
      <c r="U325" s="249"/>
      <c r="V325" s="128"/>
      <c r="W325" s="5"/>
      <c r="X325" s="6">
        <f>Z325+AB325</f>
        <v>0</v>
      </c>
      <c r="Y325" s="71"/>
      <c r="Z325" s="5">
        <f>+AA325</f>
        <v>0</v>
      </c>
      <c r="AA325" s="125">
        <f>+SUMIF($FO$6:$FO$627,$B325,Z$6:Z$627)</f>
        <v>0</v>
      </c>
      <c r="AB325" s="5">
        <f>AC325</f>
        <v>0</v>
      </c>
      <c r="AC325" s="126">
        <f>+SUMIF($FO$6:$FO$627,$B325,AB$6:AB$627)</f>
        <v>0</v>
      </c>
      <c r="AD325" s="136"/>
      <c r="AE325" s="5">
        <f>AF325</f>
        <v>0</v>
      </c>
      <c r="AF325" s="125">
        <f>+SUMIF($FO$6:$FO$627,$B325,AE$6:AE$627)</f>
        <v>0</v>
      </c>
      <c r="AG325" s="65">
        <f>SUM(AG326:AG345)</f>
        <v>0</v>
      </c>
      <c r="AH325" s="12"/>
      <c r="AI325" s="249"/>
      <c r="AJ325" s="128"/>
      <c r="AK325" s="5"/>
      <c r="AL325" s="6">
        <f>AN325+AP325</f>
        <v>0</v>
      </c>
      <c r="AM325" s="71"/>
      <c r="AN325" s="5">
        <f>+AO325</f>
        <v>0</v>
      </c>
      <c r="AO325" s="125">
        <f>+SUMIF($FO$6:$FO$627,$B325,AN$6:AN$627)</f>
        <v>0</v>
      </c>
      <c r="AP325" s="5">
        <f>AQ325</f>
        <v>0</v>
      </c>
      <c r="AQ325" s="126">
        <f>+SUMIF($FO$6:$FO$627,$B325,AP$6:AP$627)</f>
        <v>0</v>
      </c>
      <c r="AR325" s="136"/>
      <c r="AS325" s="5">
        <f>AT325</f>
        <v>0</v>
      </c>
      <c r="AT325" s="125">
        <f>+SUMIF($FO$6:$FO$627,$B325,AS$6:AS$627)</f>
        <v>0</v>
      </c>
      <c r="AU325" s="65">
        <f>SUM(AU326:AU345)</f>
        <v>0</v>
      </c>
      <c r="AV325" s="12"/>
      <c r="AW325" s="249"/>
      <c r="AX325" s="128"/>
      <c r="AY325" s="5"/>
      <c r="AZ325" s="6">
        <f>BB325+BD325</f>
        <v>0</v>
      </c>
      <c r="BA325" s="71"/>
      <c r="BB325" s="5">
        <f>+BC325</f>
        <v>0</v>
      </c>
      <c r="BC325" s="125">
        <f>+SUMIF($FO$6:$FO$627,$B325,BB$6:BB$627)</f>
        <v>0</v>
      </c>
      <c r="BD325" s="5">
        <f>BE325</f>
        <v>0</v>
      </c>
      <c r="BE325" s="126">
        <f>+SUMIF($FO$6:$FO$627,$B325,BD$6:BD$627)</f>
        <v>0</v>
      </c>
      <c r="BF325" s="136"/>
      <c r="BG325" s="5">
        <f>BH325</f>
        <v>0</v>
      </c>
      <c r="BH325" s="125">
        <f>+SUMIF($FO$6:$FO$627,$B325,BG$6:BG$627)</f>
        <v>0</v>
      </c>
      <c r="BI325" s="65">
        <f>SUM(BI326:BI345)</f>
        <v>0</v>
      </c>
      <c r="BJ325" s="12"/>
      <c r="BK325" s="249"/>
      <c r="BL325" s="128"/>
      <c r="BM325" s="5"/>
      <c r="BN325" s="6">
        <f>BP325+BR325</f>
        <v>0</v>
      </c>
      <c r="BO325" s="71"/>
      <c r="BP325" s="5">
        <f>+BQ325</f>
        <v>0</v>
      </c>
      <c r="BQ325" s="125">
        <f>+SUMIF($FO$6:$FO$627,$B325,BP$6:BP$627)</f>
        <v>0</v>
      </c>
      <c r="BR325" s="5">
        <f>BS325</f>
        <v>0</v>
      </c>
      <c r="BS325" s="126">
        <f>+SUMIF($FO$6:$FO$627,$B325,BR$6:BR$627)</f>
        <v>0</v>
      </c>
      <c r="BT325" s="136"/>
      <c r="BU325" s="5">
        <f>BV325</f>
        <v>0</v>
      </c>
      <c r="BV325" s="125">
        <f>+SUMIF($FO$6:$FO$627,$B325,BU$6:BU$627)</f>
        <v>0</v>
      </c>
      <c r="BW325" s="65">
        <f>SUM(BW326:BW345)</f>
        <v>0</v>
      </c>
      <c r="BX325" s="12"/>
      <c r="BY325" s="249"/>
      <c r="BZ325" s="128"/>
      <c r="CA325" s="5"/>
      <c r="CB325" s="6">
        <f>CD325+CF325</f>
        <v>0</v>
      </c>
      <c r="CC325" s="71"/>
      <c r="CD325" s="5">
        <f>+CE325</f>
        <v>0</v>
      </c>
      <c r="CE325" s="125">
        <f>+SUMIF($FO$6:$FO$627,$B325,CD$6:CD$627)</f>
        <v>0</v>
      </c>
      <c r="CF325" s="5">
        <f>CG325</f>
        <v>0</v>
      </c>
      <c r="CG325" s="126">
        <f>+SUMIF($FO$6:$FO$627,$B325,CF$6:CF$627)</f>
        <v>0</v>
      </c>
      <c r="CH325" s="136"/>
      <c r="CI325" s="5">
        <f>CJ325</f>
        <v>0</v>
      </c>
      <c r="CJ325" s="125">
        <f>+SUMIF($FO$6:$FO$627,$B325,CI$6:CI$627)</f>
        <v>0</v>
      </c>
      <c r="CK325" s="65">
        <f>SUM(CK326:CK345)</f>
        <v>0</v>
      </c>
      <c r="CL325" s="12"/>
      <c r="CM325" s="249"/>
      <c r="CN325" s="128"/>
      <c r="CO325" s="5"/>
      <c r="CP325" s="6">
        <f>CR325+CT325</f>
        <v>0</v>
      </c>
      <c r="CQ325" s="71"/>
      <c r="CR325" s="5">
        <f>+CS325</f>
        <v>0</v>
      </c>
      <c r="CS325" s="125">
        <f>+SUMIF($FO$6:$FO$627,$B325,CR$6:CR$627)</f>
        <v>0</v>
      </c>
      <c r="CT325" s="5">
        <f>CU325</f>
        <v>0</v>
      </c>
      <c r="CU325" s="126">
        <f>+SUMIF($FO$6:$FO$627,$B325,CT$6:CT$627)</f>
        <v>0</v>
      </c>
      <c r="CV325" s="136"/>
      <c r="CW325" s="5">
        <f>CX325</f>
        <v>0</v>
      </c>
      <c r="CX325" s="125">
        <f>+SUMIF($FO$6:$FO$627,$B325,CW$6:CW$627)</f>
        <v>0</v>
      </c>
      <c r="CY325" s="65">
        <f>SUM(CY326:CY345)</f>
        <v>0</v>
      </c>
      <c r="CZ325" s="12"/>
      <c r="DA325" s="249"/>
      <c r="DB325" s="128"/>
      <c r="DC325" s="5"/>
      <c r="DD325" s="6">
        <f>DF325+DH325</f>
        <v>0</v>
      </c>
      <c r="DE325" s="71"/>
      <c r="DF325" s="5">
        <f>+DG325</f>
        <v>0</v>
      </c>
      <c r="DG325" s="125">
        <f>+SUMIF($FO$6:$FO$627,$B325,DF$6:DF$627)</f>
        <v>0</v>
      </c>
      <c r="DH325" s="5">
        <f>DI325</f>
        <v>0</v>
      </c>
      <c r="DI325" s="126">
        <f>+SUMIF($FO$6:$FO$627,$B325,DH$6:DH$627)</f>
        <v>0</v>
      </c>
      <c r="DJ325" s="136"/>
      <c r="DK325" s="5">
        <f>DL325</f>
        <v>0</v>
      </c>
      <c r="DL325" s="125">
        <f>+SUMIF($FO$6:$FO$627,$B325,DK$6:DK$627)</f>
        <v>0</v>
      </c>
      <c r="DM325" s="65">
        <f>SUM(DM326:DM345)</f>
        <v>0</v>
      </c>
      <c r="DN325" s="12"/>
      <c r="DO325" s="249"/>
      <c r="DP325" s="128"/>
      <c r="DQ325" s="5"/>
      <c r="DR325" s="6">
        <f>DT325+DV325</f>
        <v>0</v>
      </c>
      <c r="DS325" s="71"/>
      <c r="DT325" s="5">
        <f>+DU325</f>
        <v>0</v>
      </c>
      <c r="DU325" s="125">
        <f>+SUMIF($FO$6:$FO$627,$B325,DT$6:DT$627)</f>
        <v>0</v>
      </c>
      <c r="DV325" s="5">
        <f>DW325</f>
        <v>0</v>
      </c>
      <c r="DW325" s="126">
        <f>+SUMIF($FO$6:$FO$627,$B325,DV$6:DV$627)</f>
        <v>0</v>
      </c>
      <c r="DX325" s="136"/>
      <c r="DY325" s="5">
        <f>DZ325</f>
        <v>0</v>
      </c>
      <c r="DZ325" s="125">
        <f>+SUMIF($FO$6:$FO$627,$B325,DY$6:DY$627)</f>
        <v>0</v>
      </c>
      <c r="EA325" s="65">
        <f>SUM(EA326:EA345)</f>
        <v>0</v>
      </c>
      <c r="EB325" s="12"/>
      <c r="EC325" s="249"/>
      <c r="ED325" s="128"/>
      <c r="EE325" s="5"/>
      <c r="EF325" s="6">
        <f>EH325+EJ325</f>
        <v>0</v>
      </c>
      <c r="EG325" s="71"/>
      <c r="EH325" s="5">
        <f>+EI325</f>
        <v>0</v>
      </c>
      <c r="EI325" s="125">
        <f>+SUMIF($FO$6:$FO$627,$B325,EH$6:EH$627)</f>
        <v>0</v>
      </c>
      <c r="EJ325" s="5">
        <f>EK325</f>
        <v>0</v>
      </c>
      <c r="EK325" s="126">
        <f>+SUMIF($FO$6:$FO$627,$B325,EJ$6:EJ$627)</f>
        <v>0</v>
      </c>
      <c r="EL325" s="136"/>
      <c r="EM325" s="5">
        <f>EN325</f>
        <v>0</v>
      </c>
      <c r="EN325" s="125">
        <f>+SUMIF($FO$6:$FO$627,$B325,EM$6:EM$627)</f>
        <v>0</v>
      </c>
      <c r="EO325" s="65">
        <f>SUM(EO326:EO345)</f>
        <v>0</v>
      </c>
      <c r="EP325" s="12"/>
      <c r="EQ325" s="249"/>
      <c r="ER325" s="128"/>
      <c r="ES325" s="5"/>
      <c r="ET325" s="6">
        <f>EV325+EX325</f>
        <v>0</v>
      </c>
      <c r="EU325" s="71"/>
      <c r="EV325" s="5">
        <f>+EW325</f>
        <v>0</v>
      </c>
      <c r="EW325" s="125">
        <f>+SUMIF($FO$6:$FO$627,$B325,EV$6:EV$627)</f>
        <v>0</v>
      </c>
      <c r="EX325" s="5">
        <f>EY325</f>
        <v>0</v>
      </c>
      <c r="EY325" s="126">
        <f>+SUMIF($FO$6:$FO$627,$B325,EX$6:EX$627)</f>
        <v>0</v>
      </c>
      <c r="EZ325" s="136"/>
      <c r="FA325" s="5">
        <f>FB325</f>
        <v>0</v>
      </c>
      <c r="FB325" s="125">
        <f>+SUMIF($FO$6:$FO$627,$B325,FA$6:FA$627)</f>
        <v>0</v>
      </c>
      <c r="FC325" s="65">
        <f>SUM(FC326:FC345)</f>
        <v>0</v>
      </c>
      <c r="FD325" s="12"/>
      <c r="FE325" s="249"/>
      <c r="FO325" s="129" t="str">
        <f t="shared" ref="FO325:FO334" si="1734">+IF(LEFT(RIGHT(B325,2),1)="/",SUBSTITUTE(B325,RIGHT(B325,2),""),"")</f>
        <v/>
      </c>
    </row>
    <row r="326" spans="2:171" ht="14.25" customHeight="1" x14ac:dyDescent="0.25">
      <c r="B326" s="130" t="s">
        <v>81</v>
      </c>
      <c r="C326" s="121"/>
      <c r="D326" s="258"/>
      <c r="E326" s="416" t="str">
        <f>'Pályáztatási szakasz'!E327:F327</f>
        <v>Költségelem megnevezés…</v>
      </c>
      <c r="F326" s="416"/>
      <c r="G326" s="250">
        <f>'Pályáztatási szakasz'!G327</f>
        <v>0</v>
      </c>
      <c r="H326" s="251">
        <f>'Pályáztatási szakasz'!AT327</f>
        <v>0</v>
      </c>
      <c r="I326" s="20">
        <f>'Pályáztatási szakasz'!AW327</f>
        <v>0</v>
      </c>
      <c r="J326" s="67">
        <f t="shared" ref="J326:J345" si="1735">H326*I326</f>
        <v>0</v>
      </c>
      <c r="K326" s="131">
        <f>'Pályáztatási szakasz'!AY327</f>
        <v>1</v>
      </c>
      <c r="L326" s="20">
        <f>ROUND((J326*K326),0)</f>
        <v>0</v>
      </c>
      <c r="M326" s="132"/>
      <c r="N326" s="20">
        <f>J326-L326</f>
        <v>0</v>
      </c>
      <c r="O326" s="133"/>
      <c r="P326" s="131">
        <f>'Pályáztatási szakasz'!BD327</f>
        <v>1</v>
      </c>
      <c r="Q326" s="20">
        <f>ROUND((P326*L326),0)</f>
        <v>0</v>
      </c>
      <c r="R326" s="132"/>
      <c r="S326" s="184">
        <f>L326-Q326</f>
        <v>0</v>
      </c>
      <c r="T326" s="40">
        <f>'Pályáztatási szakasz'!W327</f>
        <v>0</v>
      </c>
      <c r="U326" s="249" t="str">
        <f>IF(AH326&lt;&gt;0,"Kérem, indokolja az eltérést!"," ")</f>
        <v xml:space="preserve"> </v>
      </c>
      <c r="V326" s="135">
        <f>H326</f>
        <v>0</v>
      </c>
      <c r="W326" s="20">
        <f t="shared" ref="W326:W343" si="1736">I326</f>
        <v>0</v>
      </c>
      <c r="X326" s="21">
        <f>V326*W326</f>
        <v>0</v>
      </c>
      <c r="Y326" s="131">
        <f t="shared" ref="Y326:Y345" si="1737">K326</f>
        <v>1</v>
      </c>
      <c r="Z326" s="20">
        <f>ROUND((X326*Y326),0)</f>
        <v>0</v>
      </c>
      <c r="AA326" s="132"/>
      <c r="AB326" s="20">
        <f>X326-Z326</f>
        <v>0</v>
      </c>
      <c r="AC326" s="133"/>
      <c r="AD326" s="131">
        <f>P326</f>
        <v>1</v>
      </c>
      <c r="AE326" s="20">
        <f>ROUND((AD326*Z326),0)</f>
        <v>0</v>
      </c>
      <c r="AF326" s="132"/>
      <c r="AG326" s="134">
        <f>Z326-AE326</f>
        <v>0</v>
      </c>
      <c r="AH326" s="80">
        <f>Z326-L326</f>
        <v>0</v>
      </c>
      <c r="AI326" s="249" t="str">
        <f>IF(AV326&lt;&gt;0,"Kérem, indokolja az eltérést!"," ")</f>
        <v xml:space="preserve"> </v>
      </c>
      <c r="AJ326" s="135">
        <f>V326</f>
        <v>0</v>
      </c>
      <c r="AK326" s="20">
        <f t="shared" ref="AK326:AK343" si="1738">W326</f>
        <v>0</v>
      </c>
      <c r="AL326" s="21">
        <f>AJ326*AK326</f>
        <v>0</v>
      </c>
      <c r="AM326" s="131">
        <f t="shared" ref="AM326:AM345" si="1739">Y326</f>
        <v>1</v>
      </c>
      <c r="AN326" s="20">
        <f>ROUND((AL326*AM326),0)</f>
        <v>0</v>
      </c>
      <c r="AO326" s="132"/>
      <c r="AP326" s="20">
        <f>AL326-AN326</f>
        <v>0</v>
      </c>
      <c r="AQ326" s="133"/>
      <c r="AR326" s="131">
        <f>AD326</f>
        <v>1</v>
      </c>
      <c r="AS326" s="20">
        <f>ROUND((AR326*AN326),0)</f>
        <v>0</v>
      </c>
      <c r="AT326" s="132"/>
      <c r="AU326" s="134">
        <f>AN326-AS326</f>
        <v>0</v>
      </c>
      <c r="AV326" s="80">
        <f>AN326-Z326</f>
        <v>0</v>
      </c>
      <c r="AW326" s="249" t="str">
        <f>IF(BJ326&lt;&gt;0,"Kérem, indokolja az eltérést!"," ")</f>
        <v xml:space="preserve"> </v>
      </c>
      <c r="AX326" s="135">
        <f>AJ326</f>
        <v>0</v>
      </c>
      <c r="AY326" s="20">
        <f t="shared" ref="AY326:AY343" si="1740">AK326</f>
        <v>0</v>
      </c>
      <c r="AZ326" s="21">
        <f>AX326*AY326</f>
        <v>0</v>
      </c>
      <c r="BA326" s="131">
        <f t="shared" ref="BA326:BA345" si="1741">AM326</f>
        <v>1</v>
      </c>
      <c r="BB326" s="20">
        <f>ROUND((AZ326*BA326),0)</f>
        <v>0</v>
      </c>
      <c r="BC326" s="132"/>
      <c r="BD326" s="20">
        <f>AZ326-BB326</f>
        <v>0</v>
      </c>
      <c r="BE326" s="133"/>
      <c r="BF326" s="131">
        <f>AR326</f>
        <v>1</v>
      </c>
      <c r="BG326" s="20">
        <f>ROUND((BF326*BB326),0)</f>
        <v>0</v>
      </c>
      <c r="BH326" s="132"/>
      <c r="BI326" s="134">
        <f>BB326-BG326</f>
        <v>0</v>
      </c>
      <c r="BJ326" s="80">
        <f>BB326-AN326</f>
        <v>0</v>
      </c>
      <c r="BK326" s="249" t="str">
        <f>IF(BX326&lt;&gt;0,"Kérem, indokolja az eltérést!"," ")</f>
        <v xml:space="preserve"> </v>
      </c>
      <c r="BL326" s="135">
        <f>AX326</f>
        <v>0</v>
      </c>
      <c r="BM326" s="20">
        <f t="shared" ref="BM326:BM343" si="1742">AY326</f>
        <v>0</v>
      </c>
      <c r="BN326" s="21">
        <f>BL326*BM326</f>
        <v>0</v>
      </c>
      <c r="BO326" s="131">
        <f t="shared" ref="BO326:BO345" si="1743">BA326</f>
        <v>1</v>
      </c>
      <c r="BP326" s="20">
        <f>ROUND((BN326*BO326),0)</f>
        <v>0</v>
      </c>
      <c r="BQ326" s="132"/>
      <c r="BR326" s="20">
        <f>BN326-BP326</f>
        <v>0</v>
      </c>
      <c r="BS326" s="133"/>
      <c r="BT326" s="131">
        <f>BF326</f>
        <v>1</v>
      </c>
      <c r="BU326" s="20">
        <f>ROUND((BT326*BP326),0)</f>
        <v>0</v>
      </c>
      <c r="BV326" s="132"/>
      <c r="BW326" s="134">
        <f>BP326-BU326</f>
        <v>0</v>
      </c>
      <c r="BX326" s="80">
        <f>BP326-BB326</f>
        <v>0</v>
      </c>
      <c r="BY326" s="249" t="str">
        <f>IF(CL326&lt;&gt;0,"Kérem, indokolja az eltérést!"," ")</f>
        <v xml:space="preserve"> </v>
      </c>
      <c r="BZ326" s="135">
        <f>BL326</f>
        <v>0</v>
      </c>
      <c r="CA326" s="20">
        <f t="shared" ref="CA326:CA343" si="1744">BM326</f>
        <v>0</v>
      </c>
      <c r="CB326" s="21">
        <f>BZ326*CA326</f>
        <v>0</v>
      </c>
      <c r="CC326" s="131">
        <f t="shared" ref="CC326:CC345" si="1745">BO326</f>
        <v>1</v>
      </c>
      <c r="CD326" s="20">
        <f>ROUND((CB326*CC326),0)</f>
        <v>0</v>
      </c>
      <c r="CE326" s="132"/>
      <c r="CF326" s="20">
        <f>CB326-CD326</f>
        <v>0</v>
      </c>
      <c r="CG326" s="133"/>
      <c r="CH326" s="131">
        <f>BT326</f>
        <v>1</v>
      </c>
      <c r="CI326" s="20">
        <f>ROUND((CH326*CD326),0)</f>
        <v>0</v>
      </c>
      <c r="CJ326" s="132"/>
      <c r="CK326" s="134">
        <f>CD326-CI326</f>
        <v>0</v>
      </c>
      <c r="CL326" s="80">
        <f>CD326-BP326</f>
        <v>0</v>
      </c>
      <c r="CM326" s="249" t="str">
        <f>IF(CZ326&lt;&gt;0,"Kérem, indokolja az eltérést!"," ")</f>
        <v xml:space="preserve"> </v>
      </c>
      <c r="CN326" s="135">
        <f>BZ326</f>
        <v>0</v>
      </c>
      <c r="CO326" s="20">
        <f t="shared" ref="CO326:CO343" si="1746">CA326</f>
        <v>0</v>
      </c>
      <c r="CP326" s="21">
        <f>CN326*CO326</f>
        <v>0</v>
      </c>
      <c r="CQ326" s="131">
        <f t="shared" ref="CQ326:CQ345" si="1747">CC326</f>
        <v>1</v>
      </c>
      <c r="CR326" s="20">
        <f>ROUND((CP326*CQ326),0)</f>
        <v>0</v>
      </c>
      <c r="CS326" s="132"/>
      <c r="CT326" s="20">
        <f>CP326-CR326</f>
        <v>0</v>
      </c>
      <c r="CU326" s="133"/>
      <c r="CV326" s="131">
        <f>CH326</f>
        <v>1</v>
      </c>
      <c r="CW326" s="20">
        <f>ROUND((CV326*CR326),0)</f>
        <v>0</v>
      </c>
      <c r="CX326" s="132"/>
      <c r="CY326" s="134">
        <f>CR326-CW326</f>
        <v>0</v>
      </c>
      <c r="CZ326" s="80">
        <f>CR326-CD326</f>
        <v>0</v>
      </c>
      <c r="DA326" s="249" t="str">
        <f>IF(DN326&lt;&gt;0,"Kérem, indokolja az eltérést!"," ")</f>
        <v xml:space="preserve"> </v>
      </c>
      <c r="DB326" s="135">
        <f>CN326</f>
        <v>0</v>
      </c>
      <c r="DC326" s="20">
        <f t="shared" ref="DC326:DC343" si="1748">CO326</f>
        <v>0</v>
      </c>
      <c r="DD326" s="21">
        <f>DB326*DC326</f>
        <v>0</v>
      </c>
      <c r="DE326" s="131">
        <f t="shared" ref="DE326:DE345" si="1749">CQ326</f>
        <v>1</v>
      </c>
      <c r="DF326" s="20">
        <f>ROUND((DD326*DE326),0)</f>
        <v>0</v>
      </c>
      <c r="DG326" s="132"/>
      <c r="DH326" s="20">
        <f>DD326-DF326</f>
        <v>0</v>
      </c>
      <c r="DI326" s="133"/>
      <c r="DJ326" s="131">
        <f>CV326</f>
        <v>1</v>
      </c>
      <c r="DK326" s="20">
        <f>ROUND((DJ326*DF326),0)</f>
        <v>0</v>
      </c>
      <c r="DL326" s="132"/>
      <c r="DM326" s="134">
        <f>DF326-DK326</f>
        <v>0</v>
      </c>
      <c r="DN326" s="80">
        <f>DF326-CR326</f>
        <v>0</v>
      </c>
      <c r="DO326" s="249" t="str">
        <f>IF(EB326&lt;&gt;0,"Kérem, indokolja az eltérést!"," ")</f>
        <v xml:space="preserve"> </v>
      </c>
      <c r="DP326" s="135">
        <f>DB326</f>
        <v>0</v>
      </c>
      <c r="DQ326" s="20">
        <f t="shared" ref="DQ326:DQ343" si="1750">DC326</f>
        <v>0</v>
      </c>
      <c r="DR326" s="21">
        <f>DP326*DQ326</f>
        <v>0</v>
      </c>
      <c r="DS326" s="131">
        <f t="shared" ref="DS326:DS345" si="1751">DE326</f>
        <v>1</v>
      </c>
      <c r="DT326" s="20">
        <f>ROUND((DR326*DS326),0)</f>
        <v>0</v>
      </c>
      <c r="DU326" s="132"/>
      <c r="DV326" s="20">
        <f>DR326-DT326</f>
        <v>0</v>
      </c>
      <c r="DW326" s="133"/>
      <c r="DX326" s="131">
        <f>DJ326</f>
        <v>1</v>
      </c>
      <c r="DY326" s="20">
        <f>ROUND((DX326*DT326),0)</f>
        <v>0</v>
      </c>
      <c r="DZ326" s="132"/>
      <c r="EA326" s="134">
        <f>DT326-DY326</f>
        <v>0</v>
      </c>
      <c r="EB326" s="80">
        <f>DT326-DF326</f>
        <v>0</v>
      </c>
      <c r="EC326" s="249" t="str">
        <f>IF(EP326&lt;&gt;0,"Kérem, indokolja az eltérést!"," ")</f>
        <v xml:space="preserve"> </v>
      </c>
      <c r="ED326" s="135">
        <f>DP326</f>
        <v>0</v>
      </c>
      <c r="EE326" s="20">
        <f t="shared" ref="EE326:EE343" si="1752">DQ326</f>
        <v>0</v>
      </c>
      <c r="EF326" s="21">
        <f>ED326*EE326</f>
        <v>0</v>
      </c>
      <c r="EG326" s="131">
        <f t="shared" ref="EG326:EG345" si="1753">DS326</f>
        <v>1</v>
      </c>
      <c r="EH326" s="20">
        <f>ROUND((EF326*EG326),0)</f>
        <v>0</v>
      </c>
      <c r="EI326" s="132"/>
      <c r="EJ326" s="20">
        <f>EF326-EH326</f>
        <v>0</v>
      </c>
      <c r="EK326" s="133"/>
      <c r="EL326" s="131">
        <f>DX326</f>
        <v>1</v>
      </c>
      <c r="EM326" s="20">
        <f>ROUND((EL326*EH326),0)</f>
        <v>0</v>
      </c>
      <c r="EN326" s="132"/>
      <c r="EO326" s="134">
        <f>EH326-EM326</f>
        <v>0</v>
      </c>
      <c r="EP326" s="80">
        <f>EH326-DT326</f>
        <v>0</v>
      </c>
      <c r="EQ326" s="249" t="str">
        <f>IF(FD326&lt;&gt;0,"Kérem, indokolja az eltérést!"," ")</f>
        <v xml:space="preserve"> </v>
      </c>
      <c r="ER326" s="135">
        <f>ED326</f>
        <v>0</v>
      </c>
      <c r="ES326" s="20">
        <v>1119610</v>
      </c>
      <c r="ET326" s="21">
        <f>ER326*ES326</f>
        <v>0</v>
      </c>
      <c r="EU326" s="131">
        <f t="shared" ref="EU326:EU345" si="1754">EG326</f>
        <v>1</v>
      </c>
      <c r="EV326" s="20">
        <f>ROUND((ET326*EU326),0)</f>
        <v>0</v>
      </c>
      <c r="EW326" s="132"/>
      <c r="EX326" s="20">
        <f>ET326-EV326</f>
        <v>0</v>
      </c>
      <c r="EY326" s="133"/>
      <c r="EZ326" s="131">
        <f>EL326</f>
        <v>1</v>
      </c>
      <c r="FA326" s="20">
        <f>ROUND((EZ326*EV326),0)</f>
        <v>0</v>
      </c>
      <c r="FB326" s="132"/>
      <c r="FC326" s="134">
        <f>EV326-FA326</f>
        <v>0</v>
      </c>
      <c r="FD326" s="80">
        <f>EV326-EH326</f>
        <v>0</v>
      </c>
      <c r="FE326" s="249" t="str">
        <f>IF(FR326&lt;&gt;0,"Kérem, indokolja az eltérést!"," ")</f>
        <v xml:space="preserve"> </v>
      </c>
      <c r="FO326" s="129" t="str">
        <f t="shared" si="1734"/>
        <v>C/VIII</v>
      </c>
    </row>
    <row r="327" spans="2:171" ht="14.25" customHeight="1" x14ac:dyDescent="0.25">
      <c r="B327" s="130" t="s">
        <v>137</v>
      </c>
      <c r="C327" s="121"/>
      <c r="D327" s="258"/>
      <c r="E327" s="416" t="str">
        <f>'Pályáztatási szakasz'!E328:F328</f>
        <v>Költségelem megnevezés…</v>
      </c>
      <c r="F327" s="416"/>
      <c r="G327" s="250">
        <f>'Pályáztatási szakasz'!G328</f>
        <v>0</v>
      </c>
      <c r="H327" s="251">
        <f>'Pályáztatási szakasz'!AT328</f>
        <v>0</v>
      </c>
      <c r="I327" s="20">
        <f>'Pályáztatási szakasz'!AW328</f>
        <v>0</v>
      </c>
      <c r="J327" s="67">
        <f t="shared" si="1735"/>
        <v>0</v>
      </c>
      <c r="K327" s="131">
        <f>'Pályáztatási szakasz'!AY328</f>
        <v>1</v>
      </c>
      <c r="L327" s="20">
        <f t="shared" ref="L327:L345" si="1755">ROUND((J327*K327),0)</f>
        <v>0</v>
      </c>
      <c r="M327" s="132"/>
      <c r="N327" s="20">
        <f t="shared" ref="N327:N343" si="1756">J327-L327</f>
        <v>0</v>
      </c>
      <c r="O327" s="133"/>
      <c r="P327" s="131">
        <f>'Pályáztatási szakasz'!BD328</f>
        <v>1</v>
      </c>
      <c r="Q327" s="20">
        <f t="shared" ref="Q327:Q343" si="1757">ROUND((P327*L327),0)</f>
        <v>0</v>
      </c>
      <c r="R327" s="132"/>
      <c r="S327" s="184">
        <f t="shared" ref="S327:S345" si="1758">L327-Q327</f>
        <v>0</v>
      </c>
      <c r="T327" s="40">
        <f>'Pályáztatási szakasz'!W328</f>
        <v>0</v>
      </c>
      <c r="U327" s="249" t="str">
        <f t="shared" ref="U327:U343" si="1759">IF(AH327&lt;&gt;0,"Kérem, indokolja az eltérést!"," ")</f>
        <v xml:space="preserve"> </v>
      </c>
      <c r="V327" s="135">
        <f t="shared" ref="V327:V345" si="1760">H327</f>
        <v>0</v>
      </c>
      <c r="W327" s="20">
        <f t="shared" si="1736"/>
        <v>0</v>
      </c>
      <c r="X327" s="21">
        <f t="shared" ref="X327:X343" si="1761">V327*W327</f>
        <v>0</v>
      </c>
      <c r="Y327" s="131">
        <f t="shared" si="1737"/>
        <v>1</v>
      </c>
      <c r="Z327" s="20">
        <f t="shared" ref="Z327:Z344" si="1762">ROUND((X327*Y327),0)</f>
        <v>0</v>
      </c>
      <c r="AA327" s="132"/>
      <c r="AB327" s="20">
        <f t="shared" ref="AB327:AB345" si="1763">X327-Z327</f>
        <v>0</v>
      </c>
      <c r="AC327" s="133"/>
      <c r="AD327" s="131">
        <f t="shared" ref="AD327:AD345" si="1764">P327</f>
        <v>1</v>
      </c>
      <c r="AE327" s="20">
        <f t="shared" ref="AE327:AE345" si="1765">ROUND((AD327*Z327),0)</f>
        <v>0</v>
      </c>
      <c r="AF327" s="132"/>
      <c r="AG327" s="134">
        <f t="shared" ref="AG327:AG345" si="1766">Z327-AE327</f>
        <v>0</v>
      </c>
      <c r="AH327" s="80">
        <f t="shared" ref="AH327:AH345" si="1767">Z327-L327</f>
        <v>0</v>
      </c>
      <c r="AI327" s="249" t="str">
        <f t="shared" ref="AI327:AI343" si="1768">IF(AV327&lt;&gt;0,"Kérem, indokolja az eltérést!"," ")</f>
        <v xml:space="preserve"> </v>
      </c>
      <c r="AJ327" s="135">
        <f t="shared" ref="AJ327:AJ345" si="1769">V327</f>
        <v>0</v>
      </c>
      <c r="AK327" s="20">
        <f t="shared" si="1738"/>
        <v>0</v>
      </c>
      <c r="AL327" s="21">
        <f t="shared" ref="AL327:AL343" si="1770">AJ327*AK327</f>
        <v>0</v>
      </c>
      <c r="AM327" s="131">
        <f t="shared" si="1739"/>
        <v>1</v>
      </c>
      <c r="AN327" s="20">
        <f t="shared" ref="AN327:AN344" si="1771">ROUND((AL327*AM327),0)</f>
        <v>0</v>
      </c>
      <c r="AO327" s="132"/>
      <c r="AP327" s="20">
        <f t="shared" ref="AP327:AP345" si="1772">AL327-AN327</f>
        <v>0</v>
      </c>
      <c r="AQ327" s="133"/>
      <c r="AR327" s="131">
        <f t="shared" ref="AR327:AR345" si="1773">AD327</f>
        <v>1</v>
      </c>
      <c r="AS327" s="20">
        <f t="shared" ref="AS327:AS345" si="1774">ROUND((AR327*AN327),0)</f>
        <v>0</v>
      </c>
      <c r="AT327" s="132"/>
      <c r="AU327" s="134">
        <f t="shared" ref="AU327:AU345" si="1775">AN327-AS327</f>
        <v>0</v>
      </c>
      <c r="AV327" s="80">
        <f t="shared" ref="AV327:AV345" si="1776">AN327-Z327</f>
        <v>0</v>
      </c>
      <c r="AW327" s="249" t="str">
        <f t="shared" ref="AW327:AW343" si="1777">IF(BJ327&lt;&gt;0,"Kérem, indokolja az eltérést!"," ")</f>
        <v xml:space="preserve"> </v>
      </c>
      <c r="AX327" s="135">
        <f t="shared" ref="AX327:AX345" si="1778">AJ327</f>
        <v>0</v>
      </c>
      <c r="AY327" s="20">
        <f t="shared" si="1740"/>
        <v>0</v>
      </c>
      <c r="AZ327" s="21">
        <f t="shared" ref="AZ327:AZ343" si="1779">AX327*AY327</f>
        <v>0</v>
      </c>
      <c r="BA327" s="131">
        <f t="shared" si="1741"/>
        <v>1</v>
      </c>
      <c r="BB327" s="20">
        <f t="shared" ref="BB327:BB344" si="1780">ROUND((AZ327*BA327),0)</f>
        <v>0</v>
      </c>
      <c r="BC327" s="132"/>
      <c r="BD327" s="20">
        <f t="shared" ref="BD327:BD345" si="1781">AZ327-BB327</f>
        <v>0</v>
      </c>
      <c r="BE327" s="133"/>
      <c r="BF327" s="131">
        <f t="shared" ref="BF327:BF345" si="1782">AR327</f>
        <v>1</v>
      </c>
      <c r="BG327" s="20">
        <f t="shared" ref="BG327:BG345" si="1783">ROUND((BF327*BB327),0)</f>
        <v>0</v>
      </c>
      <c r="BH327" s="132"/>
      <c r="BI327" s="134">
        <f t="shared" ref="BI327:BI345" si="1784">BB327-BG327</f>
        <v>0</v>
      </c>
      <c r="BJ327" s="80">
        <f t="shared" ref="BJ327:BJ345" si="1785">BB327-AN327</f>
        <v>0</v>
      </c>
      <c r="BK327" s="249" t="str">
        <f t="shared" ref="BK327:BK343" si="1786">IF(BX327&lt;&gt;0,"Kérem, indokolja az eltérést!"," ")</f>
        <v xml:space="preserve"> </v>
      </c>
      <c r="BL327" s="135">
        <f t="shared" ref="BL327:BL345" si="1787">AX327</f>
        <v>0</v>
      </c>
      <c r="BM327" s="20">
        <f t="shared" si="1742"/>
        <v>0</v>
      </c>
      <c r="BN327" s="21">
        <f t="shared" ref="BN327:BN343" si="1788">BL327*BM327</f>
        <v>0</v>
      </c>
      <c r="BO327" s="131">
        <f t="shared" si="1743"/>
        <v>1</v>
      </c>
      <c r="BP327" s="20">
        <f t="shared" ref="BP327:BP344" si="1789">ROUND((BN327*BO327),0)</f>
        <v>0</v>
      </c>
      <c r="BQ327" s="132"/>
      <c r="BR327" s="20">
        <f t="shared" ref="BR327:BR345" si="1790">BN327-BP327</f>
        <v>0</v>
      </c>
      <c r="BS327" s="133"/>
      <c r="BT327" s="131">
        <f t="shared" ref="BT327:BT345" si="1791">BF327</f>
        <v>1</v>
      </c>
      <c r="BU327" s="20">
        <f t="shared" ref="BU327:BU345" si="1792">ROUND((BT327*BP327),0)</f>
        <v>0</v>
      </c>
      <c r="BV327" s="132"/>
      <c r="BW327" s="134">
        <f t="shared" ref="BW327:BW345" si="1793">BP327-BU327</f>
        <v>0</v>
      </c>
      <c r="BX327" s="80">
        <f t="shared" ref="BX327:BX345" si="1794">BP327-BB327</f>
        <v>0</v>
      </c>
      <c r="BY327" s="249" t="str">
        <f t="shared" ref="BY327:BY343" si="1795">IF(CL327&lt;&gt;0,"Kérem, indokolja az eltérést!"," ")</f>
        <v xml:space="preserve"> </v>
      </c>
      <c r="BZ327" s="135">
        <f t="shared" ref="BZ327:BZ345" si="1796">BL327</f>
        <v>0</v>
      </c>
      <c r="CA327" s="20">
        <f t="shared" si="1744"/>
        <v>0</v>
      </c>
      <c r="CB327" s="21">
        <f t="shared" ref="CB327:CB343" si="1797">BZ327*CA327</f>
        <v>0</v>
      </c>
      <c r="CC327" s="131">
        <f t="shared" si="1745"/>
        <v>1</v>
      </c>
      <c r="CD327" s="20">
        <f t="shared" ref="CD327:CD344" si="1798">ROUND((CB327*CC327),0)</f>
        <v>0</v>
      </c>
      <c r="CE327" s="132"/>
      <c r="CF327" s="20">
        <f t="shared" ref="CF327:CF345" si="1799">CB327-CD327</f>
        <v>0</v>
      </c>
      <c r="CG327" s="133"/>
      <c r="CH327" s="131">
        <f t="shared" ref="CH327:CH345" si="1800">BT327</f>
        <v>1</v>
      </c>
      <c r="CI327" s="20">
        <f t="shared" ref="CI327:CI345" si="1801">ROUND((CH327*CD327),0)</f>
        <v>0</v>
      </c>
      <c r="CJ327" s="132"/>
      <c r="CK327" s="134">
        <f t="shared" ref="CK327:CK345" si="1802">CD327-CI327</f>
        <v>0</v>
      </c>
      <c r="CL327" s="80">
        <f t="shared" ref="CL327:CL345" si="1803">CD327-BP327</f>
        <v>0</v>
      </c>
      <c r="CM327" s="249" t="str">
        <f t="shared" ref="CM327:CM343" si="1804">IF(CZ327&lt;&gt;0,"Kérem, indokolja az eltérést!"," ")</f>
        <v xml:space="preserve"> </v>
      </c>
      <c r="CN327" s="135">
        <f t="shared" ref="CN327:CN345" si="1805">BZ327</f>
        <v>0</v>
      </c>
      <c r="CO327" s="20">
        <f t="shared" si="1746"/>
        <v>0</v>
      </c>
      <c r="CP327" s="21">
        <f t="shared" ref="CP327:CP343" si="1806">CN327*CO327</f>
        <v>0</v>
      </c>
      <c r="CQ327" s="131">
        <f t="shared" si="1747"/>
        <v>1</v>
      </c>
      <c r="CR327" s="20">
        <f t="shared" ref="CR327:CR344" si="1807">ROUND((CP327*CQ327),0)</f>
        <v>0</v>
      </c>
      <c r="CS327" s="132"/>
      <c r="CT327" s="20">
        <f t="shared" ref="CT327:CT345" si="1808">CP327-CR327</f>
        <v>0</v>
      </c>
      <c r="CU327" s="133"/>
      <c r="CV327" s="131">
        <f t="shared" ref="CV327:CV345" si="1809">CH327</f>
        <v>1</v>
      </c>
      <c r="CW327" s="20">
        <f t="shared" ref="CW327:CW345" si="1810">ROUND((CV327*CR327),0)</f>
        <v>0</v>
      </c>
      <c r="CX327" s="132"/>
      <c r="CY327" s="134">
        <f t="shared" ref="CY327:CY345" si="1811">CR327-CW327</f>
        <v>0</v>
      </c>
      <c r="CZ327" s="80">
        <f t="shared" ref="CZ327:CZ345" si="1812">CR327-CD327</f>
        <v>0</v>
      </c>
      <c r="DA327" s="249" t="str">
        <f t="shared" ref="DA327:DA343" si="1813">IF(DN327&lt;&gt;0,"Kérem, indokolja az eltérést!"," ")</f>
        <v xml:space="preserve"> </v>
      </c>
      <c r="DB327" s="135">
        <f t="shared" ref="DB327:DB345" si="1814">CN327</f>
        <v>0</v>
      </c>
      <c r="DC327" s="20">
        <f t="shared" si="1748"/>
        <v>0</v>
      </c>
      <c r="DD327" s="21">
        <f t="shared" ref="DD327:DD343" si="1815">DB327*DC327</f>
        <v>0</v>
      </c>
      <c r="DE327" s="131">
        <f t="shared" si="1749"/>
        <v>1</v>
      </c>
      <c r="DF327" s="20">
        <f t="shared" ref="DF327:DF344" si="1816">ROUND((DD327*DE327),0)</f>
        <v>0</v>
      </c>
      <c r="DG327" s="132"/>
      <c r="DH327" s="20">
        <f t="shared" ref="DH327:DH345" si="1817">DD327-DF327</f>
        <v>0</v>
      </c>
      <c r="DI327" s="133"/>
      <c r="DJ327" s="131">
        <f t="shared" ref="DJ327:DJ345" si="1818">CV327</f>
        <v>1</v>
      </c>
      <c r="DK327" s="20">
        <f t="shared" ref="DK327:DK345" si="1819">ROUND((DJ327*DF327),0)</f>
        <v>0</v>
      </c>
      <c r="DL327" s="132"/>
      <c r="DM327" s="134">
        <f t="shared" ref="DM327:DM345" si="1820">DF327-DK327</f>
        <v>0</v>
      </c>
      <c r="DN327" s="80">
        <f t="shared" ref="DN327:DN345" si="1821">DF327-CR327</f>
        <v>0</v>
      </c>
      <c r="DO327" s="249" t="str">
        <f t="shared" ref="DO327:DO343" si="1822">IF(EB327&lt;&gt;0,"Kérem, indokolja az eltérést!"," ")</f>
        <v xml:space="preserve"> </v>
      </c>
      <c r="DP327" s="135">
        <f t="shared" ref="DP327:DP345" si="1823">DB327</f>
        <v>0</v>
      </c>
      <c r="DQ327" s="20">
        <f t="shared" si="1750"/>
        <v>0</v>
      </c>
      <c r="DR327" s="21">
        <f t="shared" ref="DR327:DR343" si="1824">DP327*DQ327</f>
        <v>0</v>
      </c>
      <c r="DS327" s="131">
        <f t="shared" si="1751"/>
        <v>1</v>
      </c>
      <c r="DT327" s="20">
        <f t="shared" ref="DT327:DT344" si="1825">ROUND((DR327*DS327),0)</f>
        <v>0</v>
      </c>
      <c r="DU327" s="132"/>
      <c r="DV327" s="20">
        <f t="shared" ref="DV327:DV345" si="1826">DR327-DT327</f>
        <v>0</v>
      </c>
      <c r="DW327" s="133"/>
      <c r="DX327" s="131">
        <f t="shared" ref="DX327:DX345" si="1827">DJ327</f>
        <v>1</v>
      </c>
      <c r="DY327" s="20">
        <f t="shared" ref="DY327:DY345" si="1828">ROUND((DX327*DT327),0)</f>
        <v>0</v>
      </c>
      <c r="DZ327" s="132"/>
      <c r="EA327" s="134">
        <f t="shared" ref="EA327:EA345" si="1829">DT327-DY327</f>
        <v>0</v>
      </c>
      <c r="EB327" s="80">
        <f t="shared" ref="EB327:EB345" si="1830">DT327-DF327</f>
        <v>0</v>
      </c>
      <c r="EC327" s="249" t="str">
        <f t="shared" ref="EC327:EC343" si="1831">IF(EP327&lt;&gt;0,"Kérem, indokolja az eltérést!"," ")</f>
        <v xml:space="preserve"> </v>
      </c>
      <c r="ED327" s="135">
        <f t="shared" ref="ED327:ED345" si="1832">DP327</f>
        <v>0</v>
      </c>
      <c r="EE327" s="20">
        <f t="shared" si="1752"/>
        <v>0</v>
      </c>
      <c r="EF327" s="21">
        <f t="shared" ref="EF327:EF343" si="1833">ED327*EE327</f>
        <v>0</v>
      </c>
      <c r="EG327" s="131">
        <f t="shared" si="1753"/>
        <v>1</v>
      </c>
      <c r="EH327" s="20">
        <f t="shared" ref="EH327:EH344" si="1834">ROUND((EF327*EG327),0)</f>
        <v>0</v>
      </c>
      <c r="EI327" s="132"/>
      <c r="EJ327" s="20">
        <f t="shared" ref="EJ327:EJ345" si="1835">EF327-EH327</f>
        <v>0</v>
      </c>
      <c r="EK327" s="133"/>
      <c r="EL327" s="131">
        <f t="shared" ref="EL327:EL345" si="1836">DX327</f>
        <v>1</v>
      </c>
      <c r="EM327" s="20">
        <f t="shared" ref="EM327:EM345" si="1837">ROUND((EL327*EH327),0)</f>
        <v>0</v>
      </c>
      <c r="EN327" s="132"/>
      <c r="EO327" s="134">
        <f t="shared" ref="EO327:EO345" si="1838">EH327-EM327</f>
        <v>0</v>
      </c>
      <c r="EP327" s="80">
        <f t="shared" ref="EP327:EP345" si="1839">EH327-DT327</f>
        <v>0</v>
      </c>
      <c r="EQ327" s="249" t="str">
        <f t="shared" ref="EQ327:EQ343" si="1840">IF(FD327&lt;&gt;0,"Kérem, indokolja az eltérést!"," ")</f>
        <v xml:space="preserve"> </v>
      </c>
      <c r="ER327" s="135">
        <f t="shared" ref="ER327:ER345" si="1841">ED327</f>
        <v>0</v>
      </c>
      <c r="ES327" s="20">
        <v>805422</v>
      </c>
      <c r="ET327" s="21">
        <f t="shared" ref="ET327:ET343" si="1842">ER327*ES327</f>
        <v>0</v>
      </c>
      <c r="EU327" s="131">
        <f t="shared" si="1754"/>
        <v>1</v>
      </c>
      <c r="EV327" s="20">
        <f t="shared" ref="EV327:EV344" si="1843">ROUND((ET327*EU327),0)</f>
        <v>0</v>
      </c>
      <c r="EW327" s="132"/>
      <c r="EX327" s="20">
        <f t="shared" ref="EX327:EX345" si="1844">ET327-EV327</f>
        <v>0</v>
      </c>
      <c r="EY327" s="133"/>
      <c r="EZ327" s="131">
        <f t="shared" ref="EZ327:EZ345" si="1845">EL327</f>
        <v>1</v>
      </c>
      <c r="FA327" s="20">
        <f t="shared" ref="FA327:FA345" si="1846">ROUND((EZ327*EV327),0)</f>
        <v>0</v>
      </c>
      <c r="FB327" s="132"/>
      <c r="FC327" s="134">
        <f t="shared" ref="FC327:FC345" si="1847">EV327-FA327</f>
        <v>0</v>
      </c>
      <c r="FD327" s="80">
        <f t="shared" ref="FD327:FD345" si="1848">EV327-EH327</f>
        <v>0</v>
      </c>
      <c r="FE327" s="249" t="str">
        <f t="shared" ref="FE327:FE343" si="1849">IF(FR327&lt;&gt;0,"Kérem, indokolja az eltérést!"," ")</f>
        <v xml:space="preserve"> </v>
      </c>
      <c r="FO327" s="129" t="str">
        <f t="shared" si="1734"/>
        <v>C/VIII</v>
      </c>
    </row>
    <row r="328" spans="2:171" ht="14.25" customHeight="1" x14ac:dyDescent="0.25">
      <c r="B328" s="130" t="s">
        <v>454</v>
      </c>
      <c r="C328" s="121"/>
      <c r="D328" s="258"/>
      <c r="E328" s="416" t="str">
        <f>'Pályáztatási szakasz'!E329:F329</f>
        <v>Költségelem megnevezés…</v>
      </c>
      <c r="F328" s="416"/>
      <c r="G328" s="250">
        <f>'Pályáztatási szakasz'!G329</f>
        <v>0</v>
      </c>
      <c r="H328" s="251">
        <f>'Pályáztatási szakasz'!AT329</f>
        <v>0</v>
      </c>
      <c r="I328" s="20">
        <f>'Pályáztatási szakasz'!AW329</f>
        <v>0</v>
      </c>
      <c r="J328" s="67">
        <f t="shared" si="1735"/>
        <v>0</v>
      </c>
      <c r="K328" s="131">
        <f>'Pályáztatási szakasz'!AY329</f>
        <v>1</v>
      </c>
      <c r="L328" s="20">
        <f t="shared" si="1755"/>
        <v>0</v>
      </c>
      <c r="M328" s="132"/>
      <c r="N328" s="20">
        <f t="shared" si="1756"/>
        <v>0</v>
      </c>
      <c r="O328" s="133"/>
      <c r="P328" s="131">
        <f>'Pályáztatási szakasz'!BD329</f>
        <v>1</v>
      </c>
      <c r="Q328" s="20">
        <f t="shared" si="1757"/>
        <v>0</v>
      </c>
      <c r="R328" s="132"/>
      <c r="S328" s="184">
        <f t="shared" si="1758"/>
        <v>0</v>
      </c>
      <c r="T328" s="40">
        <f>'Pályáztatási szakasz'!W329</f>
        <v>0</v>
      </c>
      <c r="U328" s="249" t="str">
        <f t="shared" si="1759"/>
        <v xml:space="preserve"> </v>
      </c>
      <c r="V328" s="135">
        <f t="shared" si="1760"/>
        <v>0</v>
      </c>
      <c r="W328" s="20">
        <f t="shared" si="1736"/>
        <v>0</v>
      </c>
      <c r="X328" s="21">
        <f t="shared" si="1761"/>
        <v>0</v>
      </c>
      <c r="Y328" s="131">
        <f t="shared" si="1737"/>
        <v>1</v>
      </c>
      <c r="Z328" s="20">
        <f t="shared" si="1762"/>
        <v>0</v>
      </c>
      <c r="AA328" s="132"/>
      <c r="AB328" s="20">
        <f t="shared" si="1763"/>
        <v>0</v>
      </c>
      <c r="AC328" s="133"/>
      <c r="AD328" s="131">
        <f t="shared" si="1764"/>
        <v>1</v>
      </c>
      <c r="AE328" s="20">
        <f t="shared" si="1765"/>
        <v>0</v>
      </c>
      <c r="AF328" s="132"/>
      <c r="AG328" s="134">
        <f t="shared" si="1766"/>
        <v>0</v>
      </c>
      <c r="AH328" s="80">
        <f t="shared" si="1767"/>
        <v>0</v>
      </c>
      <c r="AI328" s="249" t="str">
        <f t="shared" si="1768"/>
        <v xml:space="preserve"> </v>
      </c>
      <c r="AJ328" s="135">
        <f t="shared" si="1769"/>
        <v>0</v>
      </c>
      <c r="AK328" s="20">
        <f t="shared" si="1738"/>
        <v>0</v>
      </c>
      <c r="AL328" s="21">
        <f t="shared" si="1770"/>
        <v>0</v>
      </c>
      <c r="AM328" s="131">
        <f t="shared" si="1739"/>
        <v>1</v>
      </c>
      <c r="AN328" s="20">
        <f t="shared" si="1771"/>
        <v>0</v>
      </c>
      <c r="AO328" s="132"/>
      <c r="AP328" s="20">
        <f t="shared" si="1772"/>
        <v>0</v>
      </c>
      <c r="AQ328" s="133"/>
      <c r="AR328" s="131">
        <f t="shared" si="1773"/>
        <v>1</v>
      </c>
      <c r="AS328" s="20">
        <f t="shared" si="1774"/>
        <v>0</v>
      </c>
      <c r="AT328" s="132"/>
      <c r="AU328" s="134">
        <f t="shared" si="1775"/>
        <v>0</v>
      </c>
      <c r="AV328" s="80">
        <f t="shared" si="1776"/>
        <v>0</v>
      </c>
      <c r="AW328" s="249" t="str">
        <f t="shared" si="1777"/>
        <v xml:space="preserve"> </v>
      </c>
      <c r="AX328" s="135">
        <f t="shared" si="1778"/>
        <v>0</v>
      </c>
      <c r="AY328" s="20">
        <f t="shared" si="1740"/>
        <v>0</v>
      </c>
      <c r="AZ328" s="21">
        <f t="shared" si="1779"/>
        <v>0</v>
      </c>
      <c r="BA328" s="131">
        <f t="shared" si="1741"/>
        <v>1</v>
      </c>
      <c r="BB328" s="20">
        <f t="shared" si="1780"/>
        <v>0</v>
      </c>
      <c r="BC328" s="132"/>
      <c r="BD328" s="20">
        <f t="shared" si="1781"/>
        <v>0</v>
      </c>
      <c r="BE328" s="133"/>
      <c r="BF328" s="131">
        <f t="shared" si="1782"/>
        <v>1</v>
      </c>
      <c r="BG328" s="20">
        <f t="shared" si="1783"/>
        <v>0</v>
      </c>
      <c r="BH328" s="132"/>
      <c r="BI328" s="134">
        <f t="shared" si="1784"/>
        <v>0</v>
      </c>
      <c r="BJ328" s="80">
        <f t="shared" si="1785"/>
        <v>0</v>
      </c>
      <c r="BK328" s="249" t="str">
        <f t="shared" si="1786"/>
        <v xml:space="preserve"> </v>
      </c>
      <c r="BL328" s="135">
        <f t="shared" si="1787"/>
        <v>0</v>
      </c>
      <c r="BM328" s="20">
        <f t="shared" si="1742"/>
        <v>0</v>
      </c>
      <c r="BN328" s="21">
        <f t="shared" si="1788"/>
        <v>0</v>
      </c>
      <c r="BO328" s="131">
        <f t="shared" si="1743"/>
        <v>1</v>
      </c>
      <c r="BP328" s="20">
        <f t="shared" si="1789"/>
        <v>0</v>
      </c>
      <c r="BQ328" s="132"/>
      <c r="BR328" s="20">
        <f t="shared" si="1790"/>
        <v>0</v>
      </c>
      <c r="BS328" s="133"/>
      <c r="BT328" s="131">
        <f t="shared" si="1791"/>
        <v>1</v>
      </c>
      <c r="BU328" s="20">
        <f t="shared" si="1792"/>
        <v>0</v>
      </c>
      <c r="BV328" s="132"/>
      <c r="BW328" s="134">
        <f t="shared" si="1793"/>
        <v>0</v>
      </c>
      <c r="BX328" s="80">
        <f t="shared" si="1794"/>
        <v>0</v>
      </c>
      <c r="BY328" s="249" t="str">
        <f t="shared" si="1795"/>
        <v xml:space="preserve"> </v>
      </c>
      <c r="BZ328" s="135">
        <f t="shared" si="1796"/>
        <v>0</v>
      </c>
      <c r="CA328" s="20">
        <f t="shared" si="1744"/>
        <v>0</v>
      </c>
      <c r="CB328" s="21">
        <f t="shared" si="1797"/>
        <v>0</v>
      </c>
      <c r="CC328" s="131">
        <f t="shared" si="1745"/>
        <v>1</v>
      </c>
      <c r="CD328" s="20">
        <f t="shared" si="1798"/>
        <v>0</v>
      </c>
      <c r="CE328" s="132"/>
      <c r="CF328" s="20">
        <f t="shared" si="1799"/>
        <v>0</v>
      </c>
      <c r="CG328" s="133"/>
      <c r="CH328" s="131">
        <f t="shared" si="1800"/>
        <v>1</v>
      </c>
      <c r="CI328" s="20">
        <f t="shared" si="1801"/>
        <v>0</v>
      </c>
      <c r="CJ328" s="132"/>
      <c r="CK328" s="134">
        <f t="shared" si="1802"/>
        <v>0</v>
      </c>
      <c r="CL328" s="80">
        <f t="shared" si="1803"/>
        <v>0</v>
      </c>
      <c r="CM328" s="249" t="str">
        <f t="shared" si="1804"/>
        <v xml:space="preserve"> </v>
      </c>
      <c r="CN328" s="135">
        <f t="shared" si="1805"/>
        <v>0</v>
      </c>
      <c r="CO328" s="20">
        <f t="shared" si="1746"/>
        <v>0</v>
      </c>
      <c r="CP328" s="21">
        <f t="shared" si="1806"/>
        <v>0</v>
      </c>
      <c r="CQ328" s="131">
        <f t="shared" si="1747"/>
        <v>1</v>
      </c>
      <c r="CR328" s="20">
        <f t="shared" si="1807"/>
        <v>0</v>
      </c>
      <c r="CS328" s="132"/>
      <c r="CT328" s="20">
        <f t="shared" si="1808"/>
        <v>0</v>
      </c>
      <c r="CU328" s="133"/>
      <c r="CV328" s="131">
        <f t="shared" si="1809"/>
        <v>1</v>
      </c>
      <c r="CW328" s="20">
        <f t="shared" si="1810"/>
        <v>0</v>
      </c>
      <c r="CX328" s="132"/>
      <c r="CY328" s="134">
        <f t="shared" si="1811"/>
        <v>0</v>
      </c>
      <c r="CZ328" s="80">
        <f t="shared" si="1812"/>
        <v>0</v>
      </c>
      <c r="DA328" s="249" t="str">
        <f t="shared" si="1813"/>
        <v xml:space="preserve"> </v>
      </c>
      <c r="DB328" s="135">
        <f t="shared" si="1814"/>
        <v>0</v>
      </c>
      <c r="DC328" s="20">
        <f t="shared" si="1748"/>
        <v>0</v>
      </c>
      <c r="DD328" s="21">
        <f t="shared" si="1815"/>
        <v>0</v>
      </c>
      <c r="DE328" s="131">
        <f t="shared" si="1749"/>
        <v>1</v>
      </c>
      <c r="DF328" s="20">
        <f t="shared" si="1816"/>
        <v>0</v>
      </c>
      <c r="DG328" s="132"/>
      <c r="DH328" s="20">
        <f t="shared" si="1817"/>
        <v>0</v>
      </c>
      <c r="DI328" s="133"/>
      <c r="DJ328" s="131">
        <f t="shared" si="1818"/>
        <v>1</v>
      </c>
      <c r="DK328" s="20">
        <f t="shared" si="1819"/>
        <v>0</v>
      </c>
      <c r="DL328" s="132"/>
      <c r="DM328" s="134">
        <f t="shared" si="1820"/>
        <v>0</v>
      </c>
      <c r="DN328" s="80">
        <f t="shared" si="1821"/>
        <v>0</v>
      </c>
      <c r="DO328" s="249" t="str">
        <f t="shared" si="1822"/>
        <v xml:space="preserve"> </v>
      </c>
      <c r="DP328" s="135">
        <f t="shared" si="1823"/>
        <v>0</v>
      </c>
      <c r="DQ328" s="20">
        <f t="shared" si="1750"/>
        <v>0</v>
      </c>
      <c r="DR328" s="21">
        <f t="shared" si="1824"/>
        <v>0</v>
      </c>
      <c r="DS328" s="131">
        <f t="shared" si="1751"/>
        <v>1</v>
      </c>
      <c r="DT328" s="20">
        <f t="shared" si="1825"/>
        <v>0</v>
      </c>
      <c r="DU328" s="132"/>
      <c r="DV328" s="20">
        <f t="shared" si="1826"/>
        <v>0</v>
      </c>
      <c r="DW328" s="133"/>
      <c r="DX328" s="131">
        <f t="shared" si="1827"/>
        <v>1</v>
      </c>
      <c r="DY328" s="20">
        <f t="shared" si="1828"/>
        <v>0</v>
      </c>
      <c r="DZ328" s="132"/>
      <c r="EA328" s="134">
        <f t="shared" si="1829"/>
        <v>0</v>
      </c>
      <c r="EB328" s="80">
        <f t="shared" si="1830"/>
        <v>0</v>
      </c>
      <c r="EC328" s="249" t="str">
        <f t="shared" si="1831"/>
        <v xml:space="preserve"> </v>
      </c>
      <c r="ED328" s="135">
        <f t="shared" si="1832"/>
        <v>0</v>
      </c>
      <c r="EE328" s="20">
        <f t="shared" si="1752"/>
        <v>0</v>
      </c>
      <c r="EF328" s="21">
        <f t="shared" si="1833"/>
        <v>0</v>
      </c>
      <c r="EG328" s="131">
        <f t="shared" si="1753"/>
        <v>1</v>
      </c>
      <c r="EH328" s="20">
        <f t="shared" si="1834"/>
        <v>0</v>
      </c>
      <c r="EI328" s="132"/>
      <c r="EJ328" s="20">
        <f t="shared" si="1835"/>
        <v>0</v>
      </c>
      <c r="EK328" s="133"/>
      <c r="EL328" s="131">
        <f t="shared" si="1836"/>
        <v>1</v>
      </c>
      <c r="EM328" s="20">
        <f t="shared" si="1837"/>
        <v>0</v>
      </c>
      <c r="EN328" s="132"/>
      <c r="EO328" s="134">
        <f t="shared" si="1838"/>
        <v>0</v>
      </c>
      <c r="EP328" s="80">
        <f t="shared" si="1839"/>
        <v>0</v>
      </c>
      <c r="EQ328" s="249" t="str">
        <f t="shared" si="1840"/>
        <v xml:space="preserve"> </v>
      </c>
      <c r="ER328" s="135">
        <f t="shared" si="1841"/>
        <v>0</v>
      </c>
      <c r="ES328" s="20">
        <f t="shared" ref="ES328:ES343" si="1850">EE328</f>
        <v>0</v>
      </c>
      <c r="ET328" s="21">
        <f t="shared" si="1842"/>
        <v>0</v>
      </c>
      <c r="EU328" s="131">
        <f t="shared" si="1754"/>
        <v>1</v>
      </c>
      <c r="EV328" s="20">
        <f t="shared" si="1843"/>
        <v>0</v>
      </c>
      <c r="EW328" s="132"/>
      <c r="EX328" s="20">
        <f t="shared" si="1844"/>
        <v>0</v>
      </c>
      <c r="EY328" s="133"/>
      <c r="EZ328" s="131">
        <f t="shared" si="1845"/>
        <v>1</v>
      </c>
      <c r="FA328" s="20">
        <f t="shared" si="1846"/>
        <v>0</v>
      </c>
      <c r="FB328" s="132"/>
      <c r="FC328" s="134">
        <f t="shared" si="1847"/>
        <v>0</v>
      </c>
      <c r="FD328" s="80">
        <f t="shared" si="1848"/>
        <v>0</v>
      </c>
      <c r="FE328" s="249" t="str">
        <f t="shared" si="1849"/>
        <v xml:space="preserve"> </v>
      </c>
      <c r="FO328" s="129" t="str">
        <f t="shared" si="1734"/>
        <v>C/VIII</v>
      </c>
    </row>
    <row r="329" spans="2:171" ht="14.25" customHeight="1" x14ac:dyDescent="0.25">
      <c r="B329" s="130" t="s">
        <v>455</v>
      </c>
      <c r="C329" s="121"/>
      <c r="D329" s="258"/>
      <c r="E329" s="416" t="str">
        <f>'Pályáztatási szakasz'!E330:F330</f>
        <v>Költségelem megnevezés…</v>
      </c>
      <c r="F329" s="416"/>
      <c r="G329" s="250">
        <f>'Pályáztatási szakasz'!G330</f>
        <v>0</v>
      </c>
      <c r="H329" s="251">
        <f>'Pályáztatási szakasz'!AT330</f>
        <v>0</v>
      </c>
      <c r="I329" s="20">
        <f>'Pályáztatási szakasz'!AW330</f>
        <v>0</v>
      </c>
      <c r="J329" s="67">
        <f t="shared" si="1735"/>
        <v>0</v>
      </c>
      <c r="K329" s="131">
        <f>'Pályáztatási szakasz'!AY330</f>
        <v>1</v>
      </c>
      <c r="L329" s="20">
        <f t="shared" si="1755"/>
        <v>0</v>
      </c>
      <c r="M329" s="132"/>
      <c r="N329" s="20">
        <f t="shared" si="1756"/>
        <v>0</v>
      </c>
      <c r="O329" s="133"/>
      <c r="P329" s="131">
        <f>'Pályáztatási szakasz'!BD330</f>
        <v>1</v>
      </c>
      <c r="Q329" s="20">
        <f t="shared" si="1757"/>
        <v>0</v>
      </c>
      <c r="R329" s="132"/>
      <c r="S329" s="184">
        <f t="shared" si="1758"/>
        <v>0</v>
      </c>
      <c r="T329" s="40">
        <f>'Pályáztatási szakasz'!W330</f>
        <v>0</v>
      </c>
      <c r="U329" s="249" t="str">
        <f t="shared" si="1759"/>
        <v xml:space="preserve"> </v>
      </c>
      <c r="V329" s="135">
        <f t="shared" si="1760"/>
        <v>0</v>
      </c>
      <c r="W329" s="20">
        <f t="shared" si="1736"/>
        <v>0</v>
      </c>
      <c r="X329" s="21">
        <f t="shared" si="1761"/>
        <v>0</v>
      </c>
      <c r="Y329" s="131">
        <f t="shared" si="1737"/>
        <v>1</v>
      </c>
      <c r="Z329" s="20">
        <f t="shared" si="1762"/>
        <v>0</v>
      </c>
      <c r="AA329" s="132"/>
      <c r="AB329" s="20">
        <f t="shared" si="1763"/>
        <v>0</v>
      </c>
      <c r="AC329" s="133"/>
      <c r="AD329" s="131">
        <f t="shared" si="1764"/>
        <v>1</v>
      </c>
      <c r="AE329" s="20">
        <f t="shared" si="1765"/>
        <v>0</v>
      </c>
      <c r="AF329" s="132"/>
      <c r="AG329" s="134">
        <f t="shared" si="1766"/>
        <v>0</v>
      </c>
      <c r="AH329" s="80">
        <f t="shared" si="1767"/>
        <v>0</v>
      </c>
      <c r="AI329" s="249" t="str">
        <f t="shared" si="1768"/>
        <v xml:space="preserve"> </v>
      </c>
      <c r="AJ329" s="135">
        <f t="shared" si="1769"/>
        <v>0</v>
      </c>
      <c r="AK329" s="20">
        <f t="shared" si="1738"/>
        <v>0</v>
      </c>
      <c r="AL329" s="21">
        <f t="shared" si="1770"/>
        <v>0</v>
      </c>
      <c r="AM329" s="131">
        <f t="shared" si="1739"/>
        <v>1</v>
      </c>
      <c r="AN329" s="20">
        <f t="shared" si="1771"/>
        <v>0</v>
      </c>
      <c r="AO329" s="132"/>
      <c r="AP329" s="20">
        <f t="shared" si="1772"/>
        <v>0</v>
      </c>
      <c r="AQ329" s="133"/>
      <c r="AR329" s="131">
        <f t="shared" si="1773"/>
        <v>1</v>
      </c>
      <c r="AS329" s="20">
        <f t="shared" si="1774"/>
        <v>0</v>
      </c>
      <c r="AT329" s="132"/>
      <c r="AU329" s="134">
        <f t="shared" si="1775"/>
        <v>0</v>
      </c>
      <c r="AV329" s="80">
        <f t="shared" si="1776"/>
        <v>0</v>
      </c>
      <c r="AW329" s="249" t="str">
        <f t="shared" si="1777"/>
        <v xml:space="preserve"> </v>
      </c>
      <c r="AX329" s="135">
        <f t="shared" si="1778"/>
        <v>0</v>
      </c>
      <c r="AY329" s="20">
        <f t="shared" si="1740"/>
        <v>0</v>
      </c>
      <c r="AZ329" s="21">
        <f t="shared" si="1779"/>
        <v>0</v>
      </c>
      <c r="BA329" s="131">
        <f t="shared" si="1741"/>
        <v>1</v>
      </c>
      <c r="BB329" s="20">
        <f t="shared" si="1780"/>
        <v>0</v>
      </c>
      <c r="BC329" s="132"/>
      <c r="BD329" s="20">
        <f t="shared" si="1781"/>
        <v>0</v>
      </c>
      <c r="BE329" s="133"/>
      <c r="BF329" s="131">
        <f t="shared" si="1782"/>
        <v>1</v>
      </c>
      <c r="BG329" s="20">
        <f t="shared" si="1783"/>
        <v>0</v>
      </c>
      <c r="BH329" s="132"/>
      <c r="BI329" s="134">
        <f t="shared" si="1784"/>
        <v>0</v>
      </c>
      <c r="BJ329" s="80">
        <f t="shared" si="1785"/>
        <v>0</v>
      </c>
      <c r="BK329" s="249" t="str">
        <f t="shared" si="1786"/>
        <v xml:space="preserve"> </v>
      </c>
      <c r="BL329" s="135">
        <f t="shared" si="1787"/>
        <v>0</v>
      </c>
      <c r="BM329" s="20">
        <f t="shared" si="1742"/>
        <v>0</v>
      </c>
      <c r="BN329" s="21">
        <f t="shared" si="1788"/>
        <v>0</v>
      </c>
      <c r="BO329" s="131">
        <f t="shared" si="1743"/>
        <v>1</v>
      </c>
      <c r="BP329" s="20">
        <f t="shared" si="1789"/>
        <v>0</v>
      </c>
      <c r="BQ329" s="132"/>
      <c r="BR329" s="20">
        <f t="shared" si="1790"/>
        <v>0</v>
      </c>
      <c r="BS329" s="133"/>
      <c r="BT329" s="131">
        <f t="shared" si="1791"/>
        <v>1</v>
      </c>
      <c r="BU329" s="20">
        <f t="shared" si="1792"/>
        <v>0</v>
      </c>
      <c r="BV329" s="132"/>
      <c r="BW329" s="134">
        <f t="shared" si="1793"/>
        <v>0</v>
      </c>
      <c r="BX329" s="80">
        <f t="shared" si="1794"/>
        <v>0</v>
      </c>
      <c r="BY329" s="249" t="str">
        <f t="shared" si="1795"/>
        <v xml:space="preserve"> </v>
      </c>
      <c r="BZ329" s="135">
        <f t="shared" si="1796"/>
        <v>0</v>
      </c>
      <c r="CA329" s="20">
        <f t="shared" si="1744"/>
        <v>0</v>
      </c>
      <c r="CB329" s="21">
        <f t="shared" si="1797"/>
        <v>0</v>
      </c>
      <c r="CC329" s="131">
        <f t="shared" si="1745"/>
        <v>1</v>
      </c>
      <c r="CD329" s="20">
        <f t="shared" si="1798"/>
        <v>0</v>
      </c>
      <c r="CE329" s="132"/>
      <c r="CF329" s="20">
        <f t="shared" si="1799"/>
        <v>0</v>
      </c>
      <c r="CG329" s="133"/>
      <c r="CH329" s="131">
        <f t="shared" si="1800"/>
        <v>1</v>
      </c>
      <c r="CI329" s="20">
        <f t="shared" si="1801"/>
        <v>0</v>
      </c>
      <c r="CJ329" s="132"/>
      <c r="CK329" s="134">
        <f t="shared" si="1802"/>
        <v>0</v>
      </c>
      <c r="CL329" s="80">
        <f t="shared" si="1803"/>
        <v>0</v>
      </c>
      <c r="CM329" s="249" t="str">
        <f t="shared" si="1804"/>
        <v xml:space="preserve"> </v>
      </c>
      <c r="CN329" s="135">
        <f t="shared" si="1805"/>
        <v>0</v>
      </c>
      <c r="CO329" s="20">
        <f t="shared" si="1746"/>
        <v>0</v>
      </c>
      <c r="CP329" s="21">
        <f t="shared" si="1806"/>
        <v>0</v>
      </c>
      <c r="CQ329" s="131">
        <f t="shared" si="1747"/>
        <v>1</v>
      </c>
      <c r="CR329" s="20">
        <f t="shared" si="1807"/>
        <v>0</v>
      </c>
      <c r="CS329" s="132"/>
      <c r="CT329" s="20">
        <f t="shared" si="1808"/>
        <v>0</v>
      </c>
      <c r="CU329" s="133"/>
      <c r="CV329" s="131">
        <f t="shared" si="1809"/>
        <v>1</v>
      </c>
      <c r="CW329" s="20">
        <f t="shared" si="1810"/>
        <v>0</v>
      </c>
      <c r="CX329" s="132"/>
      <c r="CY329" s="134">
        <f t="shared" si="1811"/>
        <v>0</v>
      </c>
      <c r="CZ329" s="80">
        <f t="shared" si="1812"/>
        <v>0</v>
      </c>
      <c r="DA329" s="249" t="str">
        <f t="shared" si="1813"/>
        <v xml:space="preserve"> </v>
      </c>
      <c r="DB329" s="135">
        <f t="shared" si="1814"/>
        <v>0</v>
      </c>
      <c r="DC329" s="20">
        <f t="shared" si="1748"/>
        <v>0</v>
      </c>
      <c r="DD329" s="21">
        <f t="shared" si="1815"/>
        <v>0</v>
      </c>
      <c r="DE329" s="131">
        <f t="shared" si="1749"/>
        <v>1</v>
      </c>
      <c r="DF329" s="20">
        <f t="shared" si="1816"/>
        <v>0</v>
      </c>
      <c r="DG329" s="132"/>
      <c r="DH329" s="20">
        <f t="shared" si="1817"/>
        <v>0</v>
      </c>
      <c r="DI329" s="133"/>
      <c r="DJ329" s="131">
        <f t="shared" si="1818"/>
        <v>1</v>
      </c>
      <c r="DK329" s="20">
        <f t="shared" si="1819"/>
        <v>0</v>
      </c>
      <c r="DL329" s="132"/>
      <c r="DM329" s="134">
        <f t="shared" si="1820"/>
        <v>0</v>
      </c>
      <c r="DN329" s="80">
        <f t="shared" si="1821"/>
        <v>0</v>
      </c>
      <c r="DO329" s="249" t="str">
        <f t="shared" si="1822"/>
        <v xml:space="preserve"> </v>
      </c>
      <c r="DP329" s="135">
        <f t="shared" si="1823"/>
        <v>0</v>
      </c>
      <c r="DQ329" s="20">
        <f t="shared" si="1750"/>
        <v>0</v>
      </c>
      <c r="DR329" s="21">
        <f t="shared" si="1824"/>
        <v>0</v>
      </c>
      <c r="DS329" s="131">
        <f t="shared" si="1751"/>
        <v>1</v>
      </c>
      <c r="DT329" s="20">
        <f t="shared" si="1825"/>
        <v>0</v>
      </c>
      <c r="DU329" s="132"/>
      <c r="DV329" s="20">
        <f t="shared" si="1826"/>
        <v>0</v>
      </c>
      <c r="DW329" s="133"/>
      <c r="DX329" s="131">
        <f t="shared" si="1827"/>
        <v>1</v>
      </c>
      <c r="DY329" s="20">
        <f t="shared" si="1828"/>
        <v>0</v>
      </c>
      <c r="DZ329" s="132"/>
      <c r="EA329" s="134">
        <f t="shared" si="1829"/>
        <v>0</v>
      </c>
      <c r="EB329" s="80">
        <f t="shared" si="1830"/>
        <v>0</v>
      </c>
      <c r="EC329" s="249" t="str">
        <f t="shared" si="1831"/>
        <v xml:space="preserve"> </v>
      </c>
      <c r="ED329" s="135">
        <f t="shared" si="1832"/>
        <v>0</v>
      </c>
      <c r="EE329" s="20">
        <f t="shared" si="1752"/>
        <v>0</v>
      </c>
      <c r="EF329" s="21">
        <f t="shared" si="1833"/>
        <v>0</v>
      </c>
      <c r="EG329" s="131">
        <f t="shared" si="1753"/>
        <v>1</v>
      </c>
      <c r="EH329" s="20">
        <f t="shared" si="1834"/>
        <v>0</v>
      </c>
      <c r="EI329" s="132"/>
      <c r="EJ329" s="20">
        <f t="shared" si="1835"/>
        <v>0</v>
      </c>
      <c r="EK329" s="133"/>
      <c r="EL329" s="131">
        <f t="shared" si="1836"/>
        <v>1</v>
      </c>
      <c r="EM329" s="20">
        <f t="shared" si="1837"/>
        <v>0</v>
      </c>
      <c r="EN329" s="132"/>
      <c r="EO329" s="134">
        <f t="shared" si="1838"/>
        <v>0</v>
      </c>
      <c r="EP329" s="80">
        <f t="shared" si="1839"/>
        <v>0</v>
      </c>
      <c r="EQ329" s="249" t="str">
        <f t="shared" si="1840"/>
        <v xml:space="preserve"> </v>
      </c>
      <c r="ER329" s="135">
        <f t="shared" si="1841"/>
        <v>0</v>
      </c>
      <c r="ES329" s="20">
        <f t="shared" si="1850"/>
        <v>0</v>
      </c>
      <c r="ET329" s="21">
        <f t="shared" si="1842"/>
        <v>0</v>
      </c>
      <c r="EU329" s="131">
        <f t="shared" si="1754"/>
        <v>1</v>
      </c>
      <c r="EV329" s="20">
        <f t="shared" si="1843"/>
        <v>0</v>
      </c>
      <c r="EW329" s="132"/>
      <c r="EX329" s="20">
        <f t="shared" si="1844"/>
        <v>0</v>
      </c>
      <c r="EY329" s="133"/>
      <c r="EZ329" s="131">
        <f t="shared" si="1845"/>
        <v>1</v>
      </c>
      <c r="FA329" s="20">
        <f t="shared" si="1846"/>
        <v>0</v>
      </c>
      <c r="FB329" s="132"/>
      <c r="FC329" s="134">
        <f t="shared" si="1847"/>
        <v>0</v>
      </c>
      <c r="FD329" s="80">
        <f t="shared" si="1848"/>
        <v>0</v>
      </c>
      <c r="FE329" s="249" t="str">
        <f t="shared" si="1849"/>
        <v xml:space="preserve"> </v>
      </c>
      <c r="FO329" s="129" t="str">
        <f t="shared" si="1734"/>
        <v>C/VIII</v>
      </c>
    </row>
    <row r="330" spans="2:171" ht="14.25" customHeight="1" x14ac:dyDescent="0.25">
      <c r="B330" s="130" t="s">
        <v>456</v>
      </c>
      <c r="C330" s="121"/>
      <c r="D330" s="258"/>
      <c r="E330" s="416" t="str">
        <f>'Pályáztatási szakasz'!E331:F331</f>
        <v>Költségelem megnevezés…</v>
      </c>
      <c r="F330" s="416"/>
      <c r="G330" s="250">
        <f>'Pályáztatási szakasz'!G331</f>
        <v>0</v>
      </c>
      <c r="H330" s="251">
        <f>'Pályáztatási szakasz'!AT331</f>
        <v>0</v>
      </c>
      <c r="I330" s="20">
        <f>'Pályáztatási szakasz'!AW331</f>
        <v>0</v>
      </c>
      <c r="J330" s="67">
        <f t="shared" si="1735"/>
        <v>0</v>
      </c>
      <c r="K330" s="131">
        <f>'Pályáztatási szakasz'!AY331</f>
        <v>1</v>
      </c>
      <c r="L330" s="20">
        <f t="shared" si="1755"/>
        <v>0</v>
      </c>
      <c r="M330" s="132"/>
      <c r="N330" s="20">
        <f t="shared" si="1756"/>
        <v>0</v>
      </c>
      <c r="O330" s="133"/>
      <c r="P330" s="131">
        <f>'Pályáztatási szakasz'!BD331</f>
        <v>1</v>
      </c>
      <c r="Q330" s="20">
        <f t="shared" si="1757"/>
        <v>0</v>
      </c>
      <c r="R330" s="132"/>
      <c r="S330" s="184">
        <f t="shared" si="1758"/>
        <v>0</v>
      </c>
      <c r="T330" s="40">
        <f>'Pályáztatási szakasz'!W331</f>
        <v>0</v>
      </c>
      <c r="U330" s="249" t="str">
        <f t="shared" si="1759"/>
        <v xml:space="preserve"> </v>
      </c>
      <c r="V330" s="135">
        <f t="shared" si="1760"/>
        <v>0</v>
      </c>
      <c r="W330" s="20">
        <f t="shared" si="1736"/>
        <v>0</v>
      </c>
      <c r="X330" s="21">
        <f t="shared" si="1761"/>
        <v>0</v>
      </c>
      <c r="Y330" s="131">
        <f t="shared" si="1737"/>
        <v>1</v>
      </c>
      <c r="Z330" s="20">
        <f t="shared" si="1762"/>
        <v>0</v>
      </c>
      <c r="AA330" s="132"/>
      <c r="AB330" s="20">
        <f t="shared" si="1763"/>
        <v>0</v>
      </c>
      <c r="AC330" s="133"/>
      <c r="AD330" s="131">
        <f t="shared" si="1764"/>
        <v>1</v>
      </c>
      <c r="AE330" s="20">
        <f t="shared" si="1765"/>
        <v>0</v>
      </c>
      <c r="AF330" s="132"/>
      <c r="AG330" s="134">
        <f t="shared" si="1766"/>
        <v>0</v>
      </c>
      <c r="AH330" s="80">
        <f t="shared" si="1767"/>
        <v>0</v>
      </c>
      <c r="AI330" s="249" t="str">
        <f t="shared" si="1768"/>
        <v xml:space="preserve"> </v>
      </c>
      <c r="AJ330" s="135">
        <f t="shared" si="1769"/>
        <v>0</v>
      </c>
      <c r="AK330" s="20">
        <f t="shared" si="1738"/>
        <v>0</v>
      </c>
      <c r="AL330" s="21">
        <f t="shared" si="1770"/>
        <v>0</v>
      </c>
      <c r="AM330" s="131">
        <f t="shared" si="1739"/>
        <v>1</v>
      </c>
      <c r="AN330" s="20">
        <f t="shared" si="1771"/>
        <v>0</v>
      </c>
      <c r="AO330" s="132"/>
      <c r="AP330" s="20">
        <f t="shared" si="1772"/>
        <v>0</v>
      </c>
      <c r="AQ330" s="133"/>
      <c r="AR330" s="131">
        <f t="shared" si="1773"/>
        <v>1</v>
      </c>
      <c r="AS330" s="20">
        <f t="shared" si="1774"/>
        <v>0</v>
      </c>
      <c r="AT330" s="132"/>
      <c r="AU330" s="134">
        <f t="shared" si="1775"/>
        <v>0</v>
      </c>
      <c r="AV330" s="80">
        <f t="shared" si="1776"/>
        <v>0</v>
      </c>
      <c r="AW330" s="249" t="str">
        <f t="shared" si="1777"/>
        <v xml:space="preserve"> </v>
      </c>
      <c r="AX330" s="135">
        <f t="shared" si="1778"/>
        <v>0</v>
      </c>
      <c r="AY330" s="20">
        <f t="shared" si="1740"/>
        <v>0</v>
      </c>
      <c r="AZ330" s="21">
        <f t="shared" si="1779"/>
        <v>0</v>
      </c>
      <c r="BA330" s="131">
        <f t="shared" si="1741"/>
        <v>1</v>
      </c>
      <c r="BB330" s="20">
        <f t="shared" si="1780"/>
        <v>0</v>
      </c>
      <c r="BC330" s="132"/>
      <c r="BD330" s="20">
        <f t="shared" si="1781"/>
        <v>0</v>
      </c>
      <c r="BE330" s="133"/>
      <c r="BF330" s="131">
        <f t="shared" si="1782"/>
        <v>1</v>
      </c>
      <c r="BG330" s="20">
        <f t="shared" si="1783"/>
        <v>0</v>
      </c>
      <c r="BH330" s="132"/>
      <c r="BI330" s="134">
        <f t="shared" si="1784"/>
        <v>0</v>
      </c>
      <c r="BJ330" s="80">
        <f t="shared" si="1785"/>
        <v>0</v>
      </c>
      <c r="BK330" s="249" t="str">
        <f t="shared" si="1786"/>
        <v xml:space="preserve"> </v>
      </c>
      <c r="BL330" s="135">
        <f t="shared" si="1787"/>
        <v>0</v>
      </c>
      <c r="BM330" s="20">
        <f t="shared" si="1742"/>
        <v>0</v>
      </c>
      <c r="BN330" s="21">
        <f t="shared" si="1788"/>
        <v>0</v>
      </c>
      <c r="BO330" s="131">
        <f t="shared" si="1743"/>
        <v>1</v>
      </c>
      <c r="BP330" s="20">
        <f t="shared" si="1789"/>
        <v>0</v>
      </c>
      <c r="BQ330" s="132"/>
      <c r="BR330" s="20">
        <f t="shared" si="1790"/>
        <v>0</v>
      </c>
      <c r="BS330" s="133"/>
      <c r="BT330" s="131">
        <f t="shared" si="1791"/>
        <v>1</v>
      </c>
      <c r="BU330" s="20">
        <f t="shared" si="1792"/>
        <v>0</v>
      </c>
      <c r="BV330" s="132"/>
      <c r="BW330" s="134">
        <f t="shared" si="1793"/>
        <v>0</v>
      </c>
      <c r="BX330" s="80">
        <f t="shared" si="1794"/>
        <v>0</v>
      </c>
      <c r="BY330" s="249" t="str">
        <f t="shared" si="1795"/>
        <v xml:space="preserve"> </v>
      </c>
      <c r="BZ330" s="135">
        <f t="shared" si="1796"/>
        <v>0</v>
      </c>
      <c r="CA330" s="20">
        <f t="shared" si="1744"/>
        <v>0</v>
      </c>
      <c r="CB330" s="21">
        <f t="shared" si="1797"/>
        <v>0</v>
      </c>
      <c r="CC330" s="131">
        <f t="shared" si="1745"/>
        <v>1</v>
      </c>
      <c r="CD330" s="20">
        <f t="shared" si="1798"/>
        <v>0</v>
      </c>
      <c r="CE330" s="132"/>
      <c r="CF330" s="20">
        <f t="shared" si="1799"/>
        <v>0</v>
      </c>
      <c r="CG330" s="133"/>
      <c r="CH330" s="131">
        <f t="shared" si="1800"/>
        <v>1</v>
      </c>
      <c r="CI330" s="20">
        <f t="shared" si="1801"/>
        <v>0</v>
      </c>
      <c r="CJ330" s="132"/>
      <c r="CK330" s="134">
        <f t="shared" si="1802"/>
        <v>0</v>
      </c>
      <c r="CL330" s="80">
        <f t="shared" si="1803"/>
        <v>0</v>
      </c>
      <c r="CM330" s="249" t="str">
        <f t="shared" si="1804"/>
        <v xml:space="preserve"> </v>
      </c>
      <c r="CN330" s="135">
        <f t="shared" si="1805"/>
        <v>0</v>
      </c>
      <c r="CO330" s="20">
        <f t="shared" si="1746"/>
        <v>0</v>
      </c>
      <c r="CP330" s="21">
        <f t="shared" si="1806"/>
        <v>0</v>
      </c>
      <c r="CQ330" s="131">
        <f t="shared" si="1747"/>
        <v>1</v>
      </c>
      <c r="CR330" s="20">
        <f t="shared" si="1807"/>
        <v>0</v>
      </c>
      <c r="CS330" s="132"/>
      <c r="CT330" s="20">
        <f t="shared" si="1808"/>
        <v>0</v>
      </c>
      <c r="CU330" s="133"/>
      <c r="CV330" s="131">
        <f t="shared" si="1809"/>
        <v>1</v>
      </c>
      <c r="CW330" s="20">
        <f t="shared" si="1810"/>
        <v>0</v>
      </c>
      <c r="CX330" s="132"/>
      <c r="CY330" s="134">
        <f t="shared" si="1811"/>
        <v>0</v>
      </c>
      <c r="CZ330" s="80">
        <f t="shared" si="1812"/>
        <v>0</v>
      </c>
      <c r="DA330" s="249" t="str">
        <f t="shared" si="1813"/>
        <v xml:space="preserve"> </v>
      </c>
      <c r="DB330" s="135">
        <f t="shared" si="1814"/>
        <v>0</v>
      </c>
      <c r="DC330" s="20">
        <f t="shared" si="1748"/>
        <v>0</v>
      </c>
      <c r="DD330" s="21">
        <f t="shared" si="1815"/>
        <v>0</v>
      </c>
      <c r="DE330" s="131">
        <f t="shared" si="1749"/>
        <v>1</v>
      </c>
      <c r="DF330" s="20">
        <f t="shared" si="1816"/>
        <v>0</v>
      </c>
      <c r="DG330" s="132"/>
      <c r="DH330" s="20">
        <f t="shared" si="1817"/>
        <v>0</v>
      </c>
      <c r="DI330" s="133"/>
      <c r="DJ330" s="131">
        <f t="shared" si="1818"/>
        <v>1</v>
      </c>
      <c r="DK330" s="20">
        <f t="shared" si="1819"/>
        <v>0</v>
      </c>
      <c r="DL330" s="132"/>
      <c r="DM330" s="134">
        <f t="shared" si="1820"/>
        <v>0</v>
      </c>
      <c r="DN330" s="80">
        <f t="shared" si="1821"/>
        <v>0</v>
      </c>
      <c r="DO330" s="249" t="str">
        <f t="shared" si="1822"/>
        <v xml:space="preserve"> </v>
      </c>
      <c r="DP330" s="135">
        <f t="shared" si="1823"/>
        <v>0</v>
      </c>
      <c r="DQ330" s="20">
        <f t="shared" si="1750"/>
        <v>0</v>
      </c>
      <c r="DR330" s="21">
        <f t="shared" si="1824"/>
        <v>0</v>
      </c>
      <c r="DS330" s="131">
        <f t="shared" si="1751"/>
        <v>1</v>
      </c>
      <c r="DT330" s="20">
        <f t="shared" si="1825"/>
        <v>0</v>
      </c>
      <c r="DU330" s="132"/>
      <c r="DV330" s="20">
        <f t="shared" si="1826"/>
        <v>0</v>
      </c>
      <c r="DW330" s="133"/>
      <c r="DX330" s="131">
        <f t="shared" si="1827"/>
        <v>1</v>
      </c>
      <c r="DY330" s="20">
        <f t="shared" si="1828"/>
        <v>0</v>
      </c>
      <c r="DZ330" s="132"/>
      <c r="EA330" s="134">
        <f t="shared" si="1829"/>
        <v>0</v>
      </c>
      <c r="EB330" s="80">
        <f t="shared" si="1830"/>
        <v>0</v>
      </c>
      <c r="EC330" s="249" t="str">
        <f t="shared" si="1831"/>
        <v xml:space="preserve"> </v>
      </c>
      <c r="ED330" s="135">
        <f t="shared" si="1832"/>
        <v>0</v>
      </c>
      <c r="EE330" s="20">
        <f t="shared" si="1752"/>
        <v>0</v>
      </c>
      <c r="EF330" s="21">
        <f t="shared" si="1833"/>
        <v>0</v>
      </c>
      <c r="EG330" s="131">
        <f t="shared" si="1753"/>
        <v>1</v>
      </c>
      <c r="EH330" s="20">
        <f t="shared" si="1834"/>
        <v>0</v>
      </c>
      <c r="EI330" s="132"/>
      <c r="EJ330" s="20">
        <f t="shared" si="1835"/>
        <v>0</v>
      </c>
      <c r="EK330" s="133"/>
      <c r="EL330" s="131">
        <f t="shared" si="1836"/>
        <v>1</v>
      </c>
      <c r="EM330" s="20">
        <f t="shared" si="1837"/>
        <v>0</v>
      </c>
      <c r="EN330" s="132"/>
      <c r="EO330" s="134">
        <f t="shared" si="1838"/>
        <v>0</v>
      </c>
      <c r="EP330" s="80">
        <f t="shared" si="1839"/>
        <v>0</v>
      </c>
      <c r="EQ330" s="249" t="str">
        <f t="shared" si="1840"/>
        <v xml:space="preserve"> </v>
      </c>
      <c r="ER330" s="135">
        <f t="shared" si="1841"/>
        <v>0</v>
      </c>
      <c r="ES330" s="20">
        <f t="shared" si="1850"/>
        <v>0</v>
      </c>
      <c r="ET330" s="21">
        <f t="shared" si="1842"/>
        <v>0</v>
      </c>
      <c r="EU330" s="131">
        <f t="shared" si="1754"/>
        <v>1</v>
      </c>
      <c r="EV330" s="20">
        <f t="shared" si="1843"/>
        <v>0</v>
      </c>
      <c r="EW330" s="132"/>
      <c r="EX330" s="20">
        <f t="shared" si="1844"/>
        <v>0</v>
      </c>
      <c r="EY330" s="133"/>
      <c r="EZ330" s="131">
        <f t="shared" si="1845"/>
        <v>1</v>
      </c>
      <c r="FA330" s="20">
        <f t="shared" si="1846"/>
        <v>0</v>
      </c>
      <c r="FB330" s="132"/>
      <c r="FC330" s="134">
        <f t="shared" si="1847"/>
        <v>0</v>
      </c>
      <c r="FD330" s="80">
        <f t="shared" si="1848"/>
        <v>0</v>
      </c>
      <c r="FE330" s="249" t="str">
        <f t="shared" si="1849"/>
        <v xml:space="preserve"> </v>
      </c>
      <c r="FO330" s="129" t="str">
        <f t="shared" si="1734"/>
        <v>C/VIII</v>
      </c>
    </row>
    <row r="331" spans="2:171" ht="14.25" customHeight="1" x14ac:dyDescent="0.25">
      <c r="B331" s="130" t="s">
        <v>457</v>
      </c>
      <c r="C331" s="121"/>
      <c r="D331" s="258"/>
      <c r="E331" s="416" t="str">
        <f>'Pályáztatási szakasz'!E332:F332</f>
        <v>Költségelem megnevezés…</v>
      </c>
      <c r="F331" s="416"/>
      <c r="G331" s="250">
        <f>'Pályáztatási szakasz'!G332</f>
        <v>0</v>
      </c>
      <c r="H331" s="251">
        <f>'Pályáztatási szakasz'!AT332</f>
        <v>0</v>
      </c>
      <c r="I331" s="20">
        <f>'Pályáztatási szakasz'!AW332</f>
        <v>0</v>
      </c>
      <c r="J331" s="67">
        <f t="shared" si="1735"/>
        <v>0</v>
      </c>
      <c r="K331" s="131">
        <f>'Pályáztatási szakasz'!AY332</f>
        <v>1</v>
      </c>
      <c r="L331" s="20">
        <f t="shared" si="1755"/>
        <v>0</v>
      </c>
      <c r="M331" s="132"/>
      <c r="N331" s="20">
        <f t="shared" si="1756"/>
        <v>0</v>
      </c>
      <c r="O331" s="133"/>
      <c r="P331" s="131">
        <f>'Pályáztatási szakasz'!BD332</f>
        <v>1</v>
      </c>
      <c r="Q331" s="20">
        <f t="shared" si="1757"/>
        <v>0</v>
      </c>
      <c r="R331" s="132"/>
      <c r="S331" s="184">
        <f t="shared" si="1758"/>
        <v>0</v>
      </c>
      <c r="T331" s="40">
        <f>'Pályáztatási szakasz'!W332</f>
        <v>0</v>
      </c>
      <c r="U331" s="249" t="str">
        <f t="shared" si="1759"/>
        <v xml:space="preserve"> </v>
      </c>
      <c r="V331" s="135">
        <f t="shared" si="1760"/>
        <v>0</v>
      </c>
      <c r="W331" s="20">
        <f t="shared" si="1736"/>
        <v>0</v>
      </c>
      <c r="X331" s="21">
        <f t="shared" si="1761"/>
        <v>0</v>
      </c>
      <c r="Y331" s="131">
        <f t="shared" si="1737"/>
        <v>1</v>
      </c>
      <c r="Z331" s="20">
        <f t="shared" si="1762"/>
        <v>0</v>
      </c>
      <c r="AA331" s="132"/>
      <c r="AB331" s="20">
        <f t="shared" si="1763"/>
        <v>0</v>
      </c>
      <c r="AC331" s="133"/>
      <c r="AD331" s="131">
        <f t="shared" si="1764"/>
        <v>1</v>
      </c>
      <c r="AE331" s="20">
        <f t="shared" si="1765"/>
        <v>0</v>
      </c>
      <c r="AF331" s="132"/>
      <c r="AG331" s="134">
        <f t="shared" si="1766"/>
        <v>0</v>
      </c>
      <c r="AH331" s="80">
        <f t="shared" si="1767"/>
        <v>0</v>
      </c>
      <c r="AI331" s="249" t="str">
        <f t="shared" si="1768"/>
        <v xml:space="preserve"> </v>
      </c>
      <c r="AJ331" s="135">
        <f t="shared" si="1769"/>
        <v>0</v>
      </c>
      <c r="AK331" s="20">
        <f t="shared" si="1738"/>
        <v>0</v>
      </c>
      <c r="AL331" s="21">
        <f t="shared" si="1770"/>
        <v>0</v>
      </c>
      <c r="AM331" s="131">
        <f t="shared" si="1739"/>
        <v>1</v>
      </c>
      <c r="AN331" s="20">
        <f t="shared" si="1771"/>
        <v>0</v>
      </c>
      <c r="AO331" s="132"/>
      <c r="AP331" s="20">
        <f t="shared" si="1772"/>
        <v>0</v>
      </c>
      <c r="AQ331" s="133"/>
      <c r="AR331" s="131">
        <f t="shared" si="1773"/>
        <v>1</v>
      </c>
      <c r="AS331" s="20">
        <f t="shared" si="1774"/>
        <v>0</v>
      </c>
      <c r="AT331" s="132"/>
      <c r="AU331" s="134">
        <f t="shared" si="1775"/>
        <v>0</v>
      </c>
      <c r="AV331" s="80">
        <f t="shared" si="1776"/>
        <v>0</v>
      </c>
      <c r="AW331" s="249" t="str">
        <f t="shared" si="1777"/>
        <v xml:space="preserve"> </v>
      </c>
      <c r="AX331" s="135">
        <f t="shared" si="1778"/>
        <v>0</v>
      </c>
      <c r="AY331" s="20">
        <f t="shared" si="1740"/>
        <v>0</v>
      </c>
      <c r="AZ331" s="21">
        <f t="shared" si="1779"/>
        <v>0</v>
      </c>
      <c r="BA331" s="131">
        <f t="shared" si="1741"/>
        <v>1</v>
      </c>
      <c r="BB331" s="20">
        <f t="shared" si="1780"/>
        <v>0</v>
      </c>
      <c r="BC331" s="132"/>
      <c r="BD331" s="20">
        <f t="shared" si="1781"/>
        <v>0</v>
      </c>
      <c r="BE331" s="133"/>
      <c r="BF331" s="131">
        <f t="shared" si="1782"/>
        <v>1</v>
      </c>
      <c r="BG331" s="20">
        <f t="shared" si="1783"/>
        <v>0</v>
      </c>
      <c r="BH331" s="132"/>
      <c r="BI331" s="134">
        <f t="shared" si="1784"/>
        <v>0</v>
      </c>
      <c r="BJ331" s="80">
        <f t="shared" si="1785"/>
        <v>0</v>
      </c>
      <c r="BK331" s="249" t="str">
        <f t="shared" si="1786"/>
        <v xml:space="preserve"> </v>
      </c>
      <c r="BL331" s="135">
        <f t="shared" si="1787"/>
        <v>0</v>
      </c>
      <c r="BM331" s="20">
        <f t="shared" si="1742"/>
        <v>0</v>
      </c>
      <c r="BN331" s="21">
        <f t="shared" si="1788"/>
        <v>0</v>
      </c>
      <c r="BO331" s="131">
        <f t="shared" si="1743"/>
        <v>1</v>
      </c>
      <c r="BP331" s="20">
        <f t="shared" si="1789"/>
        <v>0</v>
      </c>
      <c r="BQ331" s="132"/>
      <c r="BR331" s="20">
        <f t="shared" si="1790"/>
        <v>0</v>
      </c>
      <c r="BS331" s="133"/>
      <c r="BT331" s="131">
        <f t="shared" si="1791"/>
        <v>1</v>
      </c>
      <c r="BU331" s="20">
        <f t="shared" si="1792"/>
        <v>0</v>
      </c>
      <c r="BV331" s="132"/>
      <c r="BW331" s="134">
        <f t="shared" si="1793"/>
        <v>0</v>
      </c>
      <c r="BX331" s="80">
        <f t="shared" si="1794"/>
        <v>0</v>
      </c>
      <c r="BY331" s="249" t="str">
        <f t="shared" si="1795"/>
        <v xml:space="preserve"> </v>
      </c>
      <c r="BZ331" s="135">
        <f t="shared" si="1796"/>
        <v>0</v>
      </c>
      <c r="CA331" s="20">
        <f t="shared" si="1744"/>
        <v>0</v>
      </c>
      <c r="CB331" s="21">
        <f t="shared" si="1797"/>
        <v>0</v>
      </c>
      <c r="CC331" s="131">
        <f t="shared" si="1745"/>
        <v>1</v>
      </c>
      <c r="CD331" s="20">
        <f t="shared" si="1798"/>
        <v>0</v>
      </c>
      <c r="CE331" s="132"/>
      <c r="CF331" s="20">
        <f t="shared" si="1799"/>
        <v>0</v>
      </c>
      <c r="CG331" s="133"/>
      <c r="CH331" s="131">
        <f t="shared" si="1800"/>
        <v>1</v>
      </c>
      <c r="CI331" s="20">
        <f t="shared" si="1801"/>
        <v>0</v>
      </c>
      <c r="CJ331" s="132"/>
      <c r="CK331" s="134">
        <f t="shared" si="1802"/>
        <v>0</v>
      </c>
      <c r="CL331" s="80">
        <f t="shared" si="1803"/>
        <v>0</v>
      </c>
      <c r="CM331" s="249" t="str">
        <f t="shared" si="1804"/>
        <v xml:space="preserve"> </v>
      </c>
      <c r="CN331" s="135">
        <f t="shared" si="1805"/>
        <v>0</v>
      </c>
      <c r="CO331" s="20">
        <f t="shared" si="1746"/>
        <v>0</v>
      </c>
      <c r="CP331" s="21">
        <f t="shared" si="1806"/>
        <v>0</v>
      </c>
      <c r="CQ331" s="131">
        <f t="shared" si="1747"/>
        <v>1</v>
      </c>
      <c r="CR331" s="20">
        <f t="shared" si="1807"/>
        <v>0</v>
      </c>
      <c r="CS331" s="132"/>
      <c r="CT331" s="20">
        <f t="shared" si="1808"/>
        <v>0</v>
      </c>
      <c r="CU331" s="133"/>
      <c r="CV331" s="131">
        <f t="shared" si="1809"/>
        <v>1</v>
      </c>
      <c r="CW331" s="20">
        <f t="shared" si="1810"/>
        <v>0</v>
      </c>
      <c r="CX331" s="132"/>
      <c r="CY331" s="134">
        <f t="shared" si="1811"/>
        <v>0</v>
      </c>
      <c r="CZ331" s="80">
        <f t="shared" si="1812"/>
        <v>0</v>
      </c>
      <c r="DA331" s="249" t="str">
        <f t="shared" si="1813"/>
        <v xml:space="preserve"> </v>
      </c>
      <c r="DB331" s="135">
        <f t="shared" si="1814"/>
        <v>0</v>
      </c>
      <c r="DC331" s="20">
        <f t="shared" si="1748"/>
        <v>0</v>
      </c>
      <c r="DD331" s="21">
        <f t="shared" si="1815"/>
        <v>0</v>
      </c>
      <c r="DE331" s="131">
        <f t="shared" si="1749"/>
        <v>1</v>
      </c>
      <c r="DF331" s="20">
        <f t="shared" si="1816"/>
        <v>0</v>
      </c>
      <c r="DG331" s="132"/>
      <c r="DH331" s="20">
        <f t="shared" si="1817"/>
        <v>0</v>
      </c>
      <c r="DI331" s="133"/>
      <c r="DJ331" s="131">
        <f t="shared" si="1818"/>
        <v>1</v>
      </c>
      <c r="DK331" s="20">
        <f t="shared" si="1819"/>
        <v>0</v>
      </c>
      <c r="DL331" s="132"/>
      <c r="DM331" s="134">
        <f t="shared" si="1820"/>
        <v>0</v>
      </c>
      <c r="DN331" s="80">
        <f t="shared" si="1821"/>
        <v>0</v>
      </c>
      <c r="DO331" s="249" t="str">
        <f t="shared" si="1822"/>
        <v xml:space="preserve"> </v>
      </c>
      <c r="DP331" s="135">
        <f t="shared" si="1823"/>
        <v>0</v>
      </c>
      <c r="DQ331" s="20">
        <f t="shared" si="1750"/>
        <v>0</v>
      </c>
      <c r="DR331" s="21">
        <f t="shared" si="1824"/>
        <v>0</v>
      </c>
      <c r="DS331" s="131">
        <f t="shared" si="1751"/>
        <v>1</v>
      </c>
      <c r="DT331" s="20">
        <f t="shared" si="1825"/>
        <v>0</v>
      </c>
      <c r="DU331" s="132"/>
      <c r="DV331" s="20">
        <f t="shared" si="1826"/>
        <v>0</v>
      </c>
      <c r="DW331" s="133"/>
      <c r="DX331" s="131">
        <f t="shared" si="1827"/>
        <v>1</v>
      </c>
      <c r="DY331" s="20">
        <f t="shared" si="1828"/>
        <v>0</v>
      </c>
      <c r="DZ331" s="132"/>
      <c r="EA331" s="134">
        <f t="shared" si="1829"/>
        <v>0</v>
      </c>
      <c r="EB331" s="80">
        <f t="shared" si="1830"/>
        <v>0</v>
      </c>
      <c r="EC331" s="249" t="str">
        <f t="shared" si="1831"/>
        <v xml:space="preserve"> </v>
      </c>
      <c r="ED331" s="135">
        <f t="shared" si="1832"/>
        <v>0</v>
      </c>
      <c r="EE331" s="20">
        <f t="shared" si="1752"/>
        <v>0</v>
      </c>
      <c r="EF331" s="21">
        <f t="shared" si="1833"/>
        <v>0</v>
      </c>
      <c r="EG331" s="131">
        <f t="shared" si="1753"/>
        <v>1</v>
      </c>
      <c r="EH331" s="20">
        <f t="shared" si="1834"/>
        <v>0</v>
      </c>
      <c r="EI331" s="132"/>
      <c r="EJ331" s="20">
        <f t="shared" si="1835"/>
        <v>0</v>
      </c>
      <c r="EK331" s="133"/>
      <c r="EL331" s="131">
        <f t="shared" si="1836"/>
        <v>1</v>
      </c>
      <c r="EM331" s="20">
        <f t="shared" si="1837"/>
        <v>0</v>
      </c>
      <c r="EN331" s="132"/>
      <c r="EO331" s="134">
        <f t="shared" si="1838"/>
        <v>0</v>
      </c>
      <c r="EP331" s="80">
        <f t="shared" si="1839"/>
        <v>0</v>
      </c>
      <c r="EQ331" s="249" t="str">
        <f t="shared" si="1840"/>
        <v xml:space="preserve"> </v>
      </c>
      <c r="ER331" s="135">
        <f t="shared" si="1841"/>
        <v>0</v>
      </c>
      <c r="ES331" s="20">
        <f t="shared" si="1850"/>
        <v>0</v>
      </c>
      <c r="ET331" s="21">
        <f t="shared" si="1842"/>
        <v>0</v>
      </c>
      <c r="EU331" s="131">
        <f t="shared" si="1754"/>
        <v>1</v>
      </c>
      <c r="EV331" s="20">
        <f t="shared" si="1843"/>
        <v>0</v>
      </c>
      <c r="EW331" s="132"/>
      <c r="EX331" s="20">
        <f t="shared" si="1844"/>
        <v>0</v>
      </c>
      <c r="EY331" s="133"/>
      <c r="EZ331" s="131">
        <f t="shared" si="1845"/>
        <v>1</v>
      </c>
      <c r="FA331" s="20">
        <f t="shared" si="1846"/>
        <v>0</v>
      </c>
      <c r="FB331" s="132"/>
      <c r="FC331" s="134">
        <f t="shared" si="1847"/>
        <v>0</v>
      </c>
      <c r="FD331" s="80">
        <f t="shared" si="1848"/>
        <v>0</v>
      </c>
      <c r="FE331" s="249" t="str">
        <f t="shared" si="1849"/>
        <v xml:space="preserve"> </v>
      </c>
      <c r="FO331" s="129" t="str">
        <f t="shared" si="1734"/>
        <v>C/VIII</v>
      </c>
    </row>
    <row r="332" spans="2:171" ht="14.25" customHeight="1" x14ac:dyDescent="0.25">
      <c r="B332" s="130" t="s">
        <v>458</v>
      </c>
      <c r="C332" s="121"/>
      <c r="D332" s="258"/>
      <c r="E332" s="416" t="str">
        <f>'Pályáztatási szakasz'!E333:F333</f>
        <v>Költségelem megnevezés…</v>
      </c>
      <c r="F332" s="416"/>
      <c r="G332" s="250">
        <f>'Pályáztatási szakasz'!G333</f>
        <v>0</v>
      </c>
      <c r="H332" s="251">
        <f>'Pályáztatási szakasz'!AT333</f>
        <v>0</v>
      </c>
      <c r="I332" s="20">
        <f>'Pályáztatási szakasz'!AW333</f>
        <v>0</v>
      </c>
      <c r="J332" s="67">
        <f t="shared" si="1735"/>
        <v>0</v>
      </c>
      <c r="K332" s="131">
        <f>'Pályáztatási szakasz'!AY333</f>
        <v>1</v>
      </c>
      <c r="L332" s="20">
        <f t="shared" si="1755"/>
        <v>0</v>
      </c>
      <c r="M332" s="132"/>
      <c r="N332" s="20">
        <f t="shared" si="1756"/>
        <v>0</v>
      </c>
      <c r="O332" s="133"/>
      <c r="P332" s="131">
        <f>'Pályáztatási szakasz'!BD333</f>
        <v>1</v>
      </c>
      <c r="Q332" s="20">
        <f t="shared" si="1757"/>
        <v>0</v>
      </c>
      <c r="R332" s="132"/>
      <c r="S332" s="184">
        <f t="shared" si="1758"/>
        <v>0</v>
      </c>
      <c r="T332" s="40">
        <f>'Pályáztatási szakasz'!W333</f>
        <v>0</v>
      </c>
      <c r="U332" s="249" t="str">
        <f t="shared" si="1759"/>
        <v xml:space="preserve"> </v>
      </c>
      <c r="V332" s="135">
        <f t="shared" si="1760"/>
        <v>0</v>
      </c>
      <c r="W332" s="20">
        <f t="shared" si="1736"/>
        <v>0</v>
      </c>
      <c r="X332" s="21">
        <f t="shared" si="1761"/>
        <v>0</v>
      </c>
      <c r="Y332" s="131">
        <f t="shared" si="1737"/>
        <v>1</v>
      </c>
      <c r="Z332" s="20">
        <f t="shared" si="1762"/>
        <v>0</v>
      </c>
      <c r="AA332" s="132"/>
      <c r="AB332" s="20">
        <f t="shared" si="1763"/>
        <v>0</v>
      </c>
      <c r="AC332" s="133"/>
      <c r="AD332" s="131">
        <f t="shared" si="1764"/>
        <v>1</v>
      </c>
      <c r="AE332" s="20">
        <f t="shared" si="1765"/>
        <v>0</v>
      </c>
      <c r="AF332" s="132"/>
      <c r="AG332" s="134">
        <f t="shared" si="1766"/>
        <v>0</v>
      </c>
      <c r="AH332" s="80">
        <f t="shared" si="1767"/>
        <v>0</v>
      </c>
      <c r="AI332" s="249" t="str">
        <f t="shared" si="1768"/>
        <v xml:space="preserve"> </v>
      </c>
      <c r="AJ332" s="135">
        <f t="shared" si="1769"/>
        <v>0</v>
      </c>
      <c r="AK332" s="20">
        <f t="shared" si="1738"/>
        <v>0</v>
      </c>
      <c r="AL332" s="21">
        <f t="shared" si="1770"/>
        <v>0</v>
      </c>
      <c r="AM332" s="131">
        <f t="shared" si="1739"/>
        <v>1</v>
      </c>
      <c r="AN332" s="20">
        <f t="shared" si="1771"/>
        <v>0</v>
      </c>
      <c r="AO332" s="132"/>
      <c r="AP332" s="20">
        <f t="shared" si="1772"/>
        <v>0</v>
      </c>
      <c r="AQ332" s="133"/>
      <c r="AR332" s="131">
        <f t="shared" si="1773"/>
        <v>1</v>
      </c>
      <c r="AS332" s="20">
        <f t="shared" si="1774"/>
        <v>0</v>
      </c>
      <c r="AT332" s="132"/>
      <c r="AU332" s="134">
        <f t="shared" si="1775"/>
        <v>0</v>
      </c>
      <c r="AV332" s="80">
        <f t="shared" si="1776"/>
        <v>0</v>
      </c>
      <c r="AW332" s="249" t="str">
        <f t="shared" si="1777"/>
        <v xml:space="preserve"> </v>
      </c>
      <c r="AX332" s="135">
        <f t="shared" si="1778"/>
        <v>0</v>
      </c>
      <c r="AY332" s="20">
        <f t="shared" si="1740"/>
        <v>0</v>
      </c>
      <c r="AZ332" s="21">
        <f t="shared" si="1779"/>
        <v>0</v>
      </c>
      <c r="BA332" s="131">
        <f t="shared" si="1741"/>
        <v>1</v>
      </c>
      <c r="BB332" s="20">
        <f t="shared" si="1780"/>
        <v>0</v>
      </c>
      <c r="BC332" s="132"/>
      <c r="BD332" s="20">
        <f t="shared" si="1781"/>
        <v>0</v>
      </c>
      <c r="BE332" s="133"/>
      <c r="BF332" s="131">
        <f t="shared" si="1782"/>
        <v>1</v>
      </c>
      <c r="BG332" s="20">
        <f t="shared" si="1783"/>
        <v>0</v>
      </c>
      <c r="BH332" s="132"/>
      <c r="BI332" s="134">
        <f t="shared" si="1784"/>
        <v>0</v>
      </c>
      <c r="BJ332" s="80">
        <f t="shared" si="1785"/>
        <v>0</v>
      </c>
      <c r="BK332" s="249" t="str">
        <f t="shared" si="1786"/>
        <v xml:space="preserve"> </v>
      </c>
      <c r="BL332" s="135">
        <f t="shared" si="1787"/>
        <v>0</v>
      </c>
      <c r="BM332" s="20">
        <f t="shared" si="1742"/>
        <v>0</v>
      </c>
      <c r="BN332" s="21">
        <f t="shared" si="1788"/>
        <v>0</v>
      </c>
      <c r="BO332" s="131">
        <f t="shared" si="1743"/>
        <v>1</v>
      </c>
      <c r="BP332" s="20">
        <f t="shared" si="1789"/>
        <v>0</v>
      </c>
      <c r="BQ332" s="132"/>
      <c r="BR332" s="20">
        <f t="shared" si="1790"/>
        <v>0</v>
      </c>
      <c r="BS332" s="133"/>
      <c r="BT332" s="131">
        <f t="shared" si="1791"/>
        <v>1</v>
      </c>
      <c r="BU332" s="20">
        <f t="shared" si="1792"/>
        <v>0</v>
      </c>
      <c r="BV332" s="132"/>
      <c r="BW332" s="134">
        <f t="shared" si="1793"/>
        <v>0</v>
      </c>
      <c r="BX332" s="80">
        <f t="shared" si="1794"/>
        <v>0</v>
      </c>
      <c r="BY332" s="249" t="str">
        <f t="shared" si="1795"/>
        <v xml:space="preserve"> </v>
      </c>
      <c r="BZ332" s="135">
        <f t="shared" si="1796"/>
        <v>0</v>
      </c>
      <c r="CA332" s="20">
        <f t="shared" si="1744"/>
        <v>0</v>
      </c>
      <c r="CB332" s="21">
        <f t="shared" si="1797"/>
        <v>0</v>
      </c>
      <c r="CC332" s="131">
        <f t="shared" si="1745"/>
        <v>1</v>
      </c>
      <c r="CD332" s="20">
        <f t="shared" si="1798"/>
        <v>0</v>
      </c>
      <c r="CE332" s="132"/>
      <c r="CF332" s="20">
        <f t="shared" si="1799"/>
        <v>0</v>
      </c>
      <c r="CG332" s="133"/>
      <c r="CH332" s="131">
        <f t="shared" si="1800"/>
        <v>1</v>
      </c>
      <c r="CI332" s="20">
        <f t="shared" si="1801"/>
        <v>0</v>
      </c>
      <c r="CJ332" s="132"/>
      <c r="CK332" s="134">
        <f t="shared" si="1802"/>
        <v>0</v>
      </c>
      <c r="CL332" s="80">
        <f t="shared" si="1803"/>
        <v>0</v>
      </c>
      <c r="CM332" s="249" t="str">
        <f t="shared" si="1804"/>
        <v xml:space="preserve"> </v>
      </c>
      <c r="CN332" s="135">
        <f t="shared" si="1805"/>
        <v>0</v>
      </c>
      <c r="CO332" s="20">
        <f t="shared" si="1746"/>
        <v>0</v>
      </c>
      <c r="CP332" s="21">
        <f t="shared" si="1806"/>
        <v>0</v>
      </c>
      <c r="CQ332" s="131">
        <f t="shared" si="1747"/>
        <v>1</v>
      </c>
      <c r="CR332" s="20">
        <f t="shared" si="1807"/>
        <v>0</v>
      </c>
      <c r="CS332" s="132"/>
      <c r="CT332" s="20">
        <f t="shared" si="1808"/>
        <v>0</v>
      </c>
      <c r="CU332" s="133"/>
      <c r="CV332" s="131">
        <f t="shared" si="1809"/>
        <v>1</v>
      </c>
      <c r="CW332" s="20">
        <f t="shared" si="1810"/>
        <v>0</v>
      </c>
      <c r="CX332" s="132"/>
      <c r="CY332" s="134">
        <f t="shared" si="1811"/>
        <v>0</v>
      </c>
      <c r="CZ332" s="80">
        <f t="shared" si="1812"/>
        <v>0</v>
      </c>
      <c r="DA332" s="249" t="str">
        <f t="shared" si="1813"/>
        <v xml:space="preserve"> </v>
      </c>
      <c r="DB332" s="135">
        <f t="shared" si="1814"/>
        <v>0</v>
      </c>
      <c r="DC332" s="20">
        <f t="shared" si="1748"/>
        <v>0</v>
      </c>
      <c r="DD332" s="21">
        <f t="shared" si="1815"/>
        <v>0</v>
      </c>
      <c r="DE332" s="131">
        <f t="shared" si="1749"/>
        <v>1</v>
      </c>
      <c r="DF332" s="20">
        <f t="shared" si="1816"/>
        <v>0</v>
      </c>
      <c r="DG332" s="132"/>
      <c r="DH332" s="20">
        <f t="shared" si="1817"/>
        <v>0</v>
      </c>
      <c r="DI332" s="133"/>
      <c r="DJ332" s="131">
        <f t="shared" si="1818"/>
        <v>1</v>
      </c>
      <c r="DK332" s="20">
        <f t="shared" si="1819"/>
        <v>0</v>
      </c>
      <c r="DL332" s="132"/>
      <c r="DM332" s="134">
        <f t="shared" si="1820"/>
        <v>0</v>
      </c>
      <c r="DN332" s="80">
        <f t="shared" si="1821"/>
        <v>0</v>
      </c>
      <c r="DO332" s="249" t="str">
        <f t="shared" si="1822"/>
        <v xml:space="preserve"> </v>
      </c>
      <c r="DP332" s="135">
        <f t="shared" si="1823"/>
        <v>0</v>
      </c>
      <c r="DQ332" s="20">
        <f t="shared" si="1750"/>
        <v>0</v>
      </c>
      <c r="DR332" s="21">
        <f t="shared" si="1824"/>
        <v>0</v>
      </c>
      <c r="DS332" s="131">
        <f t="shared" si="1751"/>
        <v>1</v>
      </c>
      <c r="DT332" s="20">
        <f t="shared" si="1825"/>
        <v>0</v>
      </c>
      <c r="DU332" s="132"/>
      <c r="DV332" s="20">
        <f t="shared" si="1826"/>
        <v>0</v>
      </c>
      <c r="DW332" s="133"/>
      <c r="DX332" s="131">
        <f t="shared" si="1827"/>
        <v>1</v>
      </c>
      <c r="DY332" s="20">
        <f t="shared" si="1828"/>
        <v>0</v>
      </c>
      <c r="DZ332" s="132"/>
      <c r="EA332" s="134">
        <f t="shared" si="1829"/>
        <v>0</v>
      </c>
      <c r="EB332" s="80">
        <f t="shared" si="1830"/>
        <v>0</v>
      </c>
      <c r="EC332" s="249" t="str">
        <f t="shared" si="1831"/>
        <v xml:space="preserve"> </v>
      </c>
      <c r="ED332" s="135">
        <f t="shared" si="1832"/>
        <v>0</v>
      </c>
      <c r="EE332" s="20">
        <f t="shared" si="1752"/>
        <v>0</v>
      </c>
      <c r="EF332" s="21">
        <f t="shared" si="1833"/>
        <v>0</v>
      </c>
      <c r="EG332" s="131">
        <f t="shared" si="1753"/>
        <v>1</v>
      </c>
      <c r="EH332" s="20">
        <f t="shared" si="1834"/>
        <v>0</v>
      </c>
      <c r="EI332" s="132"/>
      <c r="EJ332" s="20">
        <f t="shared" si="1835"/>
        <v>0</v>
      </c>
      <c r="EK332" s="133"/>
      <c r="EL332" s="131">
        <f t="shared" si="1836"/>
        <v>1</v>
      </c>
      <c r="EM332" s="20">
        <f t="shared" si="1837"/>
        <v>0</v>
      </c>
      <c r="EN332" s="132"/>
      <c r="EO332" s="134">
        <f t="shared" si="1838"/>
        <v>0</v>
      </c>
      <c r="EP332" s="80">
        <f t="shared" si="1839"/>
        <v>0</v>
      </c>
      <c r="EQ332" s="249" t="str">
        <f t="shared" si="1840"/>
        <v xml:space="preserve"> </v>
      </c>
      <c r="ER332" s="135">
        <f t="shared" si="1841"/>
        <v>0</v>
      </c>
      <c r="ES332" s="20">
        <f t="shared" si="1850"/>
        <v>0</v>
      </c>
      <c r="ET332" s="21">
        <f t="shared" si="1842"/>
        <v>0</v>
      </c>
      <c r="EU332" s="131">
        <f t="shared" si="1754"/>
        <v>1</v>
      </c>
      <c r="EV332" s="20">
        <f t="shared" si="1843"/>
        <v>0</v>
      </c>
      <c r="EW332" s="132"/>
      <c r="EX332" s="20">
        <f t="shared" si="1844"/>
        <v>0</v>
      </c>
      <c r="EY332" s="133"/>
      <c r="EZ332" s="131">
        <f t="shared" si="1845"/>
        <v>1</v>
      </c>
      <c r="FA332" s="20">
        <f t="shared" si="1846"/>
        <v>0</v>
      </c>
      <c r="FB332" s="132"/>
      <c r="FC332" s="134">
        <f t="shared" si="1847"/>
        <v>0</v>
      </c>
      <c r="FD332" s="80">
        <f t="shared" si="1848"/>
        <v>0</v>
      </c>
      <c r="FE332" s="249" t="str">
        <f t="shared" si="1849"/>
        <v xml:space="preserve"> </v>
      </c>
      <c r="FO332" s="129" t="str">
        <f t="shared" si="1734"/>
        <v>C/VIII</v>
      </c>
    </row>
    <row r="333" spans="2:171" ht="14.25" customHeight="1" x14ac:dyDescent="0.25">
      <c r="B333" s="130" t="s">
        <v>459</v>
      </c>
      <c r="C333" s="121"/>
      <c r="D333" s="258"/>
      <c r="E333" s="416" t="str">
        <f>'Pályáztatási szakasz'!E334:F334</f>
        <v>Költségelem megnevezés…</v>
      </c>
      <c r="F333" s="416"/>
      <c r="G333" s="250">
        <f>'Pályáztatási szakasz'!G334</f>
        <v>0</v>
      </c>
      <c r="H333" s="251">
        <f>'Pályáztatási szakasz'!AT334</f>
        <v>0</v>
      </c>
      <c r="I333" s="20">
        <f>'Pályáztatási szakasz'!AW334</f>
        <v>0</v>
      </c>
      <c r="J333" s="67">
        <f t="shared" si="1735"/>
        <v>0</v>
      </c>
      <c r="K333" s="131">
        <f>'Pályáztatási szakasz'!AY334</f>
        <v>1</v>
      </c>
      <c r="L333" s="20">
        <f t="shared" si="1755"/>
        <v>0</v>
      </c>
      <c r="M333" s="132"/>
      <c r="N333" s="20">
        <f t="shared" si="1756"/>
        <v>0</v>
      </c>
      <c r="O333" s="133"/>
      <c r="P333" s="131">
        <f>'Pályáztatási szakasz'!BD334</f>
        <v>1</v>
      </c>
      <c r="Q333" s="20">
        <f t="shared" si="1757"/>
        <v>0</v>
      </c>
      <c r="R333" s="132"/>
      <c r="S333" s="184">
        <f t="shared" si="1758"/>
        <v>0</v>
      </c>
      <c r="T333" s="40">
        <f>'Pályáztatási szakasz'!W334</f>
        <v>0</v>
      </c>
      <c r="U333" s="249" t="str">
        <f t="shared" si="1759"/>
        <v xml:space="preserve"> </v>
      </c>
      <c r="V333" s="135">
        <f t="shared" si="1760"/>
        <v>0</v>
      </c>
      <c r="W333" s="20">
        <f t="shared" si="1736"/>
        <v>0</v>
      </c>
      <c r="X333" s="21">
        <f t="shared" si="1761"/>
        <v>0</v>
      </c>
      <c r="Y333" s="131">
        <f t="shared" si="1737"/>
        <v>1</v>
      </c>
      <c r="Z333" s="20">
        <f t="shared" si="1762"/>
        <v>0</v>
      </c>
      <c r="AA333" s="132"/>
      <c r="AB333" s="20">
        <f t="shared" si="1763"/>
        <v>0</v>
      </c>
      <c r="AC333" s="133"/>
      <c r="AD333" s="131">
        <f t="shared" si="1764"/>
        <v>1</v>
      </c>
      <c r="AE333" s="20">
        <f t="shared" si="1765"/>
        <v>0</v>
      </c>
      <c r="AF333" s="132"/>
      <c r="AG333" s="134">
        <f t="shared" si="1766"/>
        <v>0</v>
      </c>
      <c r="AH333" s="80">
        <f t="shared" si="1767"/>
        <v>0</v>
      </c>
      <c r="AI333" s="249" t="str">
        <f t="shared" si="1768"/>
        <v xml:space="preserve"> </v>
      </c>
      <c r="AJ333" s="135">
        <f t="shared" si="1769"/>
        <v>0</v>
      </c>
      <c r="AK333" s="20">
        <f t="shared" si="1738"/>
        <v>0</v>
      </c>
      <c r="AL333" s="21">
        <f t="shared" si="1770"/>
        <v>0</v>
      </c>
      <c r="AM333" s="131">
        <f t="shared" si="1739"/>
        <v>1</v>
      </c>
      <c r="AN333" s="20">
        <f t="shared" si="1771"/>
        <v>0</v>
      </c>
      <c r="AO333" s="132"/>
      <c r="AP333" s="20">
        <f t="shared" si="1772"/>
        <v>0</v>
      </c>
      <c r="AQ333" s="133"/>
      <c r="AR333" s="131">
        <f t="shared" si="1773"/>
        <v>1</v>
      </c>
      <c r="AS333" s="20">
        <f t="shared" si="1774"/>
        <v>0</v>
      </c>
      <c r="AT333" s="132"/>
      <c r="AU333" s="134">
        <f t="shared" si="1775"/>
        <v>0</v>
      </c>
      <c r="AV333" s="80">
        <f t="shared" si="1776"/>
        <v>0</v>
      </c>
      <c r="AW333" s="249" t="str">
        <f t="shared" si="1777"/>
        <v xml:space="preserve"> </v>
      </c>
      <c r="AX333" s="135">
        <f t="shared" si="1778"/>
        <v>0</v>
      </c>
      <c r="AY333" s="20">
        <f t="shared" si="1740"/>
        <v>0</v>
      </c>
      <c r="AZ333" s="21">
        <f t="shared" si="1779"/>
        <v>0</v>
      </c>
      <c r="BA333" s="131">
        <f t="shared" si="1741"/>
        <v>1</v>
      </c>
      <c r="BB333" s="20">
        <f t="shared" si="1780"/>
        <v>0</v>
      </c>
      <c r="BC333" s="132"/>
      <c r="BD333" s="20">
        <f t="shared" si="1781"/>
        <v>0</v>
      </c>
      <c r="BE333" s="133"/>
      <c r="BF333" s="131">
        <f t="shared" si="1782"/>
        <v>1</v>
      </c>
      <c r="BG333" s="20">
        <f t="shared" si="1783"/>
        <v>0</v>
      </c>
      <c r="BH333" s="132"/>
      <c r="BI333" s="134">
        <f t="shared" si="1784"/>
        <v>0</v>
      </c>
      <c r="BJ333" s="80">
        <f t="shared" si="1785"/>
        <v>0</v>
      </c>
      <c r="BK333" s="249" t="str">
        <f t="shared" si="1786"/>
        <v xml:space="preserve"> </v>
      </c>
      <c r="BL333" s="135">
        <f t="shared" si="1787"/>
        <v>0</v>
      </c>
      <c r="BM333" s="20">
        <f t="shared" si="1742"/>
        <v>0</v>
      </c>
      <c r="BN333" s="21">
        <f t="shared" si="1788"/>
        <v>0</v>
      </c>
      <c r="BO333" s="131">
        <f t="shared" si="1743"/>
        <v>1</v>
      </c>
      <c r="BP333" s="20">
        <f t="shared" si="1789"/>
        <v>0</v>
      </c>
      <c r="BQ333" s="132"/>
      <c r="BR333" s="20">
        <f t="shared" si="1790"/>
        <v>0</v>
      </c>
      <c r="BS333" s="133"/>
      <c r="BT333" s="131">
        <f t="shared" si="1791"/>
        <v>1</v>
      </c>
      <c r="BU333" s="20">
        <f t="shared" si="1792"/>
        <v>0</v>
      </c>
      <c r="BV333" s="132"/>
      <c r="BW333" s="134">
        <f t="shared" si="1793"/>
        <v>0</v>
      </c>
      <c r="BX333" s="80">
        <f t="shared" si="1794"/>
        <v>0</v>
      </c>
      <c r="BY333" s="249" t="str">
        <f t="shared" si="1795"/>
        <v xml:space="preserve"> </v>
      </c>
      <c r="BZ333" s="135">
        <f t="shared" si="1796"/>
        <v>0</v>
      </c>
      <c r="CA333" s="20">
        <f t="shared" si="1744"/>
        <v>0</v>
      </c>
      <c r="CB333" s="21">
        <f t="shared" si="1797"/>
        <v>0</v>
      </c>
      <c r="CC333" s="131">
        <f t="shared" si="1745"/>
        <v>1</v>
      </c>
      <c r="CD333" s="20">
        <f t="shared" si="1798"/>
        <v>0</v>
      </c>
      <c r="CE333" s="132"/>
      <c r="CF333" s="20">
        <f t="shared" si="1799"/>
        <v>0</v>
      </c>
      <c r="CG333" s="133"/>
      <c r="CH333" s="131">
        <f t="shared" si="1800"/>
        <v>1</v>
      </c>
      <c r="CI333" s="20">
        <f t="shared" si="1801"/>
        <v>0</v>
      </c>
      <c r="CJ333" s="132"/>
      <c r="CK333" s="134">
        <f t="shared" si="1802"/>
        <v>0</v>
      </c>
      <c r="CL333" s="80">
        <f t="shared" si="1803"/>
        <v>0</v>
      </c>
      <c r="CM333" s="249" t="str">
        <f t="shared" si="1804"/>
        <v xml:space="preserve"> </v>
      </c>
      <c r="CN333" s="135">
        <f t="shared" si="1805"/>
        <v>0</v>
      </c>
      <c r="CO333" s="20">
        <f t="shared" si="1746"/>
        <v>0</v>
      </c>
      <c r="CP333" s="21">
        <f t="shared" si="1806"/>
        <v>0</v>
      </c>
      <c r="CQ333" s="131">
        <f t="shared" si="1747"/>
        <v>1</v>
      </c>
      <c r="CR333" s="20">
        <f t="shared" si="1807"/>
        <v>0</v>
      </c>
      <c r="CS333" s="132"/>
      <c r="CT333" s="20">
        <f t="shared" si="1808"/>
        <v>0</v>
      </c>
      <c r="CU333" s="133"/>
      <c r="CV333" s="131">
        <f t="shared" si="1809"/>
        <v>1</v>
      </c>
      <c r="CW333" s="20">
        <f t="shared" si="1810"/>
        <v>0</v>
      </c>
      <c r="CX333" s="132"/>
      <c r="CY333" s="134">
        <f t="shared" si="1811"/>
        <v>0</v>
      </c>
      <c r="CZ333" s="80">
        <f t="shared" si="1812"/>
        <v>0</v>
      </c>
      <c r="DA333" s="249" t="str">
        <f t="shared" si="1813"/>
        <v xml:space="preserve"> </v>
      </c>
      <c r="DB333" s="135">
        <f t="shared" si="1814"/>
        <v>0</v>
      </c>
      <c r="DC333" s="20">
        <f t="shared" si="1748"/>
        <v>0</v>
      </c>
      <c r="DD333" s="21">
        <f t="shared" si="1815"/>
        <v>0</v>
      </c>
      <c r="DE333" s="131">
        <f t="shared" si="1749"/>
        <v>1</v>
      </c>
      <c r="DF333" s="20">
        <f t="shared" si="1816"/>
        <v>0</v>
      </c>
      <c r="DG333" s="132"/>
      <c r="DH333" s="20">
        <f t="shared" si="1817"/>
        <v>0</v>
      </c>
      <c r="DI333" s="133"/>
      <c r="DJ333" s="131">
        <f t="shared" si="1818"/>
        <v>1</v>
      </c>
      <c r="DK333" s="20">
        <f t="shared" si="1819"/>
        <v>0</v>
      </c>
      <c r="DL333" s="132"/>
      <c r="DM333" s="134">
        <f t="shared" si="1820"/>
        <v>0</v>
      </c>
      <c r="DN333" s="80">
        <f t="shared" si="1821"/>
        <v>0</v>
      </c>
      <c r="DO333" s="249" t="str">
        <f t="shared" si="1822"/>
        <v xml:space="preserve"> </v>
      </c>
      <c r="DP333" s="135">
        <f t="shared" si="1823"/>
        <v>0</v>
      </c>
      <c r="DQ333" s="20">
        <f t="shared" si="1750"/>
        <v>0</v>
      </c>
      <c r="DR333" s="21">
        <f t="shared" si="1824"/>
        <v>0</v>
      </c>
      <c r="DS333" s="131">
        <f t="shared" si="1751"/>
        <v>1</v>
      </c>
      <c r="DT333" s="20">
        <f t="shared" si="1825"/>
        <v>0</v>
      </c>
      <c r="DU333" s="132"/>
      <c r="DV333" s="20">
        <f t="shared" si="1826"/>
        <v>0</v>
      </c>
      <c r="DW333" s="133"/>
      <c r="DX333" s="131">
        <f t="shared" si="1827"/>
        <v>1</v>
      </c>
      <c r="DY333" s="20">
        <f t="shared" si="1828"/>
        <v>0</v>
      </c>
      <c r="DZ333" s="132"/>
      <c r="EA333" s="134">
        <f t="shared" si="1829"/>
        <v>0</v>
      </c>
      <c r="EB333" s="80">
        <f t="shared" si="1830"/>
        <v>0</v>
      </c>
      <c r="EC333" s="249" t="str">
        <f t="shared" si="1831"/>
        <v xml:space="preserve"> </v>
      </c>
      <c r="ED333" s="135">
        <f t="shared" si="1832"/>
        <v>0</v>
      </c>
      <c r="EE333" s="20">
        <f t="shared" si="1752"/>
        <v>0</v>
      </c>
      <c r="EF333" s="21">
        <f t="shared" si="1833"/>
        <v>0</v>
      </c>
      <c r="EG333" s="131">
        <f t="shared" si="1753"/>
        <v>1</v>
      </c>
      <c r="EH333" s="20">
        <f t="shared" si="1834"/>
        <v>0</v>
      </c>
      <c r="EI333" s="132"/>
      <c r="EJ333" s="20">
        <f t="shared" si="1835"/>
        <v>0</v>
      </c>
      <c r="EK333" s="133"/>
      <c r="EL333" s="131">
        <f t="shared" si="1836"/>
        <v>1</v>
      </c>
      <c r="EM333" s="20">
        <f t="shared" si="1837"/>
        <v>0</v>
      </c>
      <c r="EN333" s="132"/>
      <c r="EO333" s="134">
        <f t="shared" si="1838"/>
        <v>0</v>
      </c>
      <c r="EP333" s="80">
        <f t="shared" si="1839"/>
        <v>0</v>
      </c>
      <c r="EQ333" s="249" t="str">
        <f t="shared" si="1840"/>
        <v xml:space="preserve"> </v>
      </c>
      <c r="ER333" s="135">
        <f t="shared" si="1841"/>
        <v>0</v>
      </c>
      <c r="ES333" s="20">
        <f t="shared" si="1850"/>
        <v>0</v>
      </c>
      <c r="ET333" s="21">
        <f t="shared" si="1842"/>
        <v>0</v>
      </c>
      <c r="EU333" s="131">
        <f t="shared" si="1754"/>
        <v>1</v>
      </c>
      <c r="EV333" s="20">
        <f t="shared" si="1843"/>
        <v>0</v>
      </c>
      <c r="EW333" s="132"/>
      <c r="EX333" s="20">
        <f t="shared" si="1844"/>
        <v>0</v>
      </c>
      <c r="EY333" s="133"/>
      <c r="EZ333" s="131">
        <f t="shared" si="1845"/>
        <v>1</v>
      </c>
      <c r="FA333" s="20">
        <f t="shared" si="1846"/>
        <v>0</v>
      </c>
      <c r="FB333" s="132"/>
      <c r="FC333" s="134">
        <f t="shared" si="1847"/>
        <v>0</v>
      </c>
      <c r="FD333" s="80">
        <f t="shared" si="1848"/>
        <v>0</v>
      </c>
      <c r="FE333" s="249" t="str">
        <f t="shared" si="1849"/>
        <v xml:space="preserve"> </v>
      </c>
      <c r="FO333" s="129" t="str">
        <f t="shared" si="1734"/>
        <v>C/VIII</v>
      </c>
    </row>
    <row r="334" spans="2:171" ht="14.25" customHeight="1" x14ac:dyDescent="0.25">
      <c r="B334" s="130" t="s">
        <v>460</v>
      </c>
      <c r="C334" s="121"/>
      <c r="D334" s="258"/>
      <c r="E334" s="416" t="str">
        <f>'Pályáztatási szakasz'!E335:F335</f>
        <v>Költségelem megnevezés…</v>
      </c>
      <c r="F334" s="416"/>
      <c r="G334" s="250">
        <f>'Pályáztatási szakasz'!G335</f>
        <v>0</v>
      </c>
      <c r="H334" s="251">
        <f>'Pályáztatási szakasz'!AT335</f>
        <v>0</v>
      </c>
      <c r="I334" s="20">
        <f>'Pályáztatási szakasz'!AW335</f>
        <v>0</v>
      </c>
      <c r="J334" s="67">
        <f t="shared" si="1735"/>
        <v>0</v>
      </c>
      <c r="K334" s="131">
        <f>'Pályáztatási szakasz'!AY335</f>
        <v>1</v>
      </c>
      <c r="L334" s="20">
        <f t="shared" si="1755"/>
        <v>0</v>
      </c>
      <c r="M334" s="132"/>
      <c r="N334" s="20">
        <f t="shared" si="1756"/>
        <v>0</v>
      </c>
      <c r="O334" s="133"/>
      <c r="P334" s="131">
        <f>'Pályáztatási szakasz'!BD335</f>
        <v>1</v>
      </c>
      <c r="Q334" s="20">
        <f t="shared" si="1757"/>
        <v>0</v>
      </c>
      <c r="R334" s="132"/>
      <c r="S334" s="184">
        <f t="shared" si="1758"/>
        <v>0</v>
      </c>
      <c r="T334" s="40">
        <f>'Pályáztatási szakasz'!W335</f>
        <v>0</v>
      </c>
      <c r="U334" s="249" t="str">
        <f t="shared" si="1759"/>
        <v xml:space="preserve"> </v>
      </c>
      <c r="V334" s="135">
        <f t="shared" si="1760"/>
        <v>0</v>
      </c>
      <c r="W334" s="20">
        <f t="shared" si="1736"/>
        <v>0</v>
      </c>
      <c r="X334" s="21">
        <f t="shared" si="1761"/>
        <v>0</v>
      </c>
      <c r="Y334" s="131">
        <f t="shared" si="1737"/>
        <v>1</v>
      </c>
      <c r="Z334" s="20">
        <f t="shared" si="1762"/>
        <v>0</v>
      </c>
      <c r="AA334" s="132"/>
      <c r="AB334" s="20">
        <f t="shared" si="1763"/>
        <v>0</v>
      </c>
      <c r="AC334" s="133"/>
      <c r="AD334" s="131">
        <f t="shared" si="1764"/>
        <v>1</v>
      </c>
      <c r="AE334" s="20">
        <f t="shared" si="1765"/>
        <v>0</v>
      </c>
      <c r="AF334" s="132"/>
      <c r="AG334" s="134">
        <f t="shared" si="1766"/>
        <v>0</v>
      </c>
      <c r="AH334" s="80">
        <f t="shared" si="1767"/>
        <v>0</v>
      </c>
      <c r="AI334" s="249" t="str">
        <f t="shared" si="1768"/>
        <v xml:space="preserve"> </v>
      </c>
      <c r="AJ334" s="135">
        <f t="shared" si="1769"/>
        <v>0</v>
      </c>
      <c r="AK334" s="20">
        <f t="shared" si="1738"/>
        <v>0</v>
      </c>
      <c r="AL334" s="21">
        <f t="shared" si="1770"/>
        <v>0</v>
      </c>
      <c r="AM334" s="131">
        <f t="shared" si="1739"/>
        <v>1</v>
      </c>
      <c r="AN334" s="20">
        <f t="shared" si="1771"/>
        <v>0</v>
      </c>
      <c r="AO334" s="132"/>
      <c r="AP334" s="20">
        <f t="shared" si="1772"/>
        <v>0</v>
      </c>
      <c r="AQ334" s="133"/>
      <c r="AR334" s="131">
        <f t="shared" si="1773"/>
        <v>1</v>
      </c>
      <c r="AS334" s="20">
        <f t="shared" si="1774"/>
        <v>0</v>
      </c>
      <c r="AT334" s="132"/>
      <c r="AU334" s="134">
        <f t="shared" si="1775"/>
        <v>0</v>
      </c>
      <c r="AV334" s="80">
        <f t="shared" si="1776"/>
        <v>0</v>
      </c>
      <c r="AW334" s="249" t="str">
        <f t="shared" si="1777"/>
        <v xml:space="preserve"> </v>
      </c>
      <c r="AX334" s="135">
        <f t="shared" si="1778"/>
        <v>0</v>
      </c>
      <c r="AY334" s="20">
        <f t="shared" si="1740"/>
        <v>0</v>
      </c>
      <c r="AZ334" s="21">
        <f t="shared" si="1779"/>
        <v>0</v>
      </c>
      <c r="BA334" s="131">
        <f t="shared" si="1741"/>
        <v>1</v>
      </c>
      <c r="BB334" s="20">
        <f t="shared" si="1780"/>
        <v>0</v>
      </c>
      <c r="BC334" s="132"/>
      <c r="BD334" s="20">
        <f t="shared" si="1781"/>
        <v>0</v>
      </c>
      <c r="BE334" s="133"/>
      <c r="BF334" s="131">
        <f t="shared" si="1782"/>
        <v>1</v>
      </c>
      <c r="BG334" s="20">
        <f t="shared" si="1783"/>
        <v>0</v>
      </c>
      <c r="BH334" s="132"/>
      <c r="BI334" s="134">
        <f t="shared" si="1784"/>
        <v>0</v>
      </c>
      <c r="BJ334" s="80">
        <f t="shared" si="1785"/>
        <v>0</v>
      </c>
      <c r="BK334" s="249" t="str">
        <f t="shared" si="1786"/>
        <v xml:space="preserve"> </v>
      </c>
      <c r="BL334" s="135">
        <f t="shared" si="1787"/>
        <v>0</v>
      </c>
      <c r="BM334" s="20">
        <f t="shared" si="1742"/>
        <v>0</v>
      </c>
      <c r="BN334" s="21">
        <f t="shared" si="1788"/>
        <v>0</v>
      </c>
      <c r="BO334" s="131">
        <f t="shared" si="1743"/>
        <v>1</v>
      </c>
      <c r="BP334" s="20">
        <f t="shared" si="1789"/>
        <v>0</v>
      </c>
      <c r="BQ334" s="132"/>
      <c r="BR334" s="20">
        <f t="shared" si="1790"/>
        <v>0</v>
      </c>
      <c r="BS334" s="133"/>
      <c r="BT334" s="131">
        <f t="shared" si="1791"/>
        <v>1</v>
      </c>
      <c r="BU334" s="20">
        <f t="shared" si="1792"/>
        <v>0</v>
      </c>
      <c r="BV334" s="132"/>
      <c r="BW334" s="134">
        <f t="shared" si="1793"/>
        <v>0</v>
      </c>
      <c r="BX334" s="80">
        <f t="shared" si="1794"/>
        <v>0</v>
      </c>
      <c r="BY334" s="249" t="str">
        <f t="shared" si="1795"/>
        <v xml:space="preserve"> </v>
      </c>
      <c r="BZ334" s="135">
        <f t="shared" si="1796"/>
        <v>0</v>
      </c>
      <c r="CA334" s="20">
        <f t="shared" si="1744"/>
        <v>0</v>
      </c>
      <c r="CB334" s="21">
        <f t="shared" si="1797"/>
        <v>0</v>
      </c>
      <c r="CC334" s="131">
        <f t="shared" si="1745"/>
        <v>1</v>
      </c>
      <c r="CD334" s="20">
        <f t="shared" si="1798"/>
        <v>0</v>
      </c>
      <c r="CE334" s="132"/>
      <c r="CF334" s="20">
        <f t="shared" si="1799"/>
        <v>0</v>
      </c>
      <c r="CG334" s="133"/>
      <c r="CH334" s="131">
        <f t="shared" si="1800"/>
        <v>1</v>
      </c>
      <c r="CI334" s="20">
        <f t="shared" si="1801"/>
        <v>0</v>
      </c>
      <c r="CJ334" s="132"/>
      <c r="CK334" s="134">
        <f t="shared" si="1802"/>
        <v>0</v>
      </c>
      <c r="CL334" s="80">
        <f t="shared" si="1803"/>
        <v>0</v>
      </c>
      <c r="CM334" s="249" t="str">
        <f t="shared" si="1804"/>
        <v xml:space="preserve"> </v>
      </c>
      <c r="CN334" s="135">
        <f t="shared" si="1805"/>
        <v>0</v>
      </c>
      <c r="CO334" s="20">
        <f t="shared" si="1746"/>
        <v>0</v>
      </c>
      <c r="CP334" s="21">
        <f t="shared" si="1806"/>
        <v>0</v>
      </c>
      <c r="CQ334" s="131">
        <f t="shared" si="1747"/>
        <v>1</v>
      </c>
      <c r="CR334" s="20">
        <f t="shared" si="1807"/>
        <v>0</v>
      </c>
      <c r="CS334" s="132"/>
      <c r="CT334" s="20">
        <f t="shared" si="1808"/>
        <v>0</v>
      </c>
      <c r="CU334" s="133"/>
      <c r="CV334" s="131">
        <f t="shared" si="1809"/>
        <v>1</v>
      </c>
      <c r="CW334" s="20">
        <f t="shared" si="1810"/>
        <v>0</v>
      </c>
      <c r="CX334" s="132"/>
      <c r="CY334" s="134">
        <f t="shared" si="1811"/>
        <v>0</v>
      </c>
      <c r="CZ334" s="80">
        <f t="shared" si="1812"/>
        <v>0</v>
      </c>
      <c r="DA334" s="249" t="str">
        <f t="shared" si="1813"/>
        <v xml:space="preserve"> </v>
      </c>
      <c r="DB334" s="135">
        <f t="shared" si="1814"/>
        <v>0</v>
      </c>
      <c r="DC334" s="20">
        <f t="shared" si="1748"/>
        <v>0</v>
      </c>
      <c r="DD334" s="21">
        <f t="shared" si="1815"/>
        <v>0</v>
      </c>
      <c r="DE334" s="131">
        <f t="shared" si="1749"/>
        <v>1</v>
      </c>
      <c r="DF334" s="20">
        <f t="shared" si="1816"/>
        <v>0</v>
      </c>
      <c r="DG334" s="132"/>
      <c r="DH334" s="20">
        <f t="shared" si="1817"/>
        <v>0</v>
      </c>
      <c r="DI334" s="133"/>
      <c r="DJ334" s="131">
        <f t="shared" si="1818"/>
        <v>1</v>
      </c>
      <c r="DK334" s="20">
        <f t="shared" si="1819"/>
        <v>0</v>
      </c>
      <c r="DL334" s="132"/>
      <c r="DM334" s="134">
        <f t="shared" si="1820"/>
        <v>0</v>
      </c>
      <c r="DN334" s="80">
        <f t="shared" si="1821"/>
        <v>0</v>
      </c>
      <c r="DO334" s="249" t="str">
        <f t="shared" si="1822"/>
        <v xml:space="preserve"> </v>
      </c>
      <c r="DP334" s="135">
        <f t="shared" si="1823"/>
        <v>0</v>
      </c>
      <c r="DQ334" s="20">
        <f t="shared" si="1750"/>
        <v>0</v>
      </c>
      <c r="DR334" s="21">
        <f t="shared" si="1824"/>
        <v>0</v>
      </c>
      <c r="DS334" s="131">
        <f t="shared" si="1751"/>
        <v>1</v>
      </c>
      <c r="DT334" s="20">
        <f t="shared" si="1825"/>
        <v>0</v>
      </c>
      <c r="DU334" s="132"/>
      <c r="DV334" s="20">
        <f t="shared" si="1826"/>
        <v>0</v>
      </c>
      <c r="DW334" s="133"/>
      <c r="DX334" s="131">
        <f t="shared" si="1827"/>
        <v>1</v>
      </c>
      <c r="DY334" s="20">
        <f t="shared" si="1828"/>
        <v>0</v>
      </c>
      <c r="DZ334" s="132"/>
      <c r="EA334" s="134">
        <f t="shared" si="1829"/>
        <v>0</v>
      </c>
      <c r="EB334" s="80">
        <f t="shared" si="1830"/>
        <v>0</v>
      </c>
      <c r="EC334" s="249" t="str">
        <f t="shared" si="1831"/>
        <v xml:space="preserve"> </v>
      </c>
      <c r="ED334" s="135">
        <f t="shared" si="1832"/>
        <v>0</v>
      </c>
      <c r="EE334" s="20">
        <f t="shared" si="1752"/>
        <v>0</v>
      </c>
      <c r="EF334" s="21">
        <f t="shared" si="1833"/>
        <v>0</v>
      </c>
      <c r="EG334" s="131">
        <f t="shared" si="1753"/>
        <v>1</v>
      </c>
      <c r="EH334" s="20">
        <f t="shared" si="1834"/>
        <v>0</v>
      </c>
      <c r="EI334" s="132"/>
      <c r="EJ334" s="20">
        <f t="shared" si="1835"/>
        <v>0</v>
      </c>
      <c r="EK334" s="133"/>
      <c r="EL334" s="131">
        <f t="shared" si="1836"/>
        <v>1</v>
      </c>
      <c r="EM334" s="20">
        <f t="shared" si="1837"/>
        <v>0</v>
      </c>
      <c r="EN334" s="132"/>
      <c r="EO334" s="134">
        <f t="shared" si="1838"/>
        <v>0</v>
      </c>
      <c r="EP334" s="80">
        <f t="shared" si="1839"/>
        <v>0</v>
      </c>
      <c r="EQ334" s="249" t="str">
        <f t="shared" si="1840"/>
        <v xml:space="preserve"> </v>
      </c>
      <c r="ER334" s="135">
        <f t="shared" si="1841"/>
        <v>0</v>
      </c>
      <c r="ES334" s="20">
        <f t="shared" si="1850"/>
        <v>0</v>
      </c>
      <c r="ET334" s="21">
        <f t="shared" si="1842"/>
        <v>0</v>
      </c>
      <c r="EU334" s="131">
        <f t="shared" si="1754"/>
        <v>1</v>
      </c>
      <c r="EV334" s="20">
        <f t="shared" si="1843"/>
        <v>0</v>
      </c>
      <c r="EW334" s="132"/>
      <c r="EX334" s="20">
        <f t="shared" si="1844"/>
        <v>0</v>
      </c>
      <c r="EY334" s="133"/>
      <c r="EZ334" s="131">
        <f t="shared" si="1845"/>
        <v>1</v>
      </c>
      <c r="FA334" s="20">
        <f t="shared" si="1846"/>
        <v>0</v>
      </c>
      <c r="FB334" s="132"/>
      <c r="FC334" s="134">
        <f t="shared" si="1847"/>
        <v>0</v>
      </c>
      <c r="FD334" s="80">
        <f t="shared" si="1848"/>
        <v>0</v>
      </c>
      <c r="FE334" s="249" t="str">
        <f t="shared" si="1849"/>
        <v xml:space="preserve"> </v>
      </c>
      <c r="FO334" s="129" t="str">
        <f t="shared" si="1734"/>
        <v>C/VIII</v>
      </c>
    </row>
    <row r="335" spans="2:171" ht="14.25" customHeight="1" x14ac:dyDescent="0.25">
      <c r="B335" s="130" t="s">
        <v>461</v>
      </c>
      <c r="C335" s="121"/>
      <c r="D335" s="258"/>
      <c r="E335" s="416" t="str">
        <f>'Pályáztatási szakasz'!E336:F336</f>
        <v>Költségelem megnevezés…</v>
      </c>
      <c r="F335" s="416"/>
      <c r="G335" s="250">
        <f>'Pályáztatási szakasz'!G336</f>
        <v>0</v>
      </c>
      <c r="H335" s="251">
        <f>'Pályáztatási szakasz'!AT336</f>
        <v>0</v>
      </c>
      <c r="I335" s="20">
        <f>'Pályáztatási szakasz'!AW336</f>
        <v>0</v>
      </c>
      <c r="J335" s="67">
        <f t="shared" si="1735"/>
        <v>0</v>
      </c>
      <c r="K335" s="131">
        <f>'Pályáztatási szakasz'!AY336</f>
        <v>1</v>
      </c>
      <c r="L335" s="20">
        <f t="shared" si="1755"/>
        <v>0</v>
      </c>
      <c r="M335" s="132"/>
      <c r="N335" s="20">
        <f t="shared" si="1756"/>
        <v>0</v>
      </c>
      <c r="O335" s="133"/>
      <c r="P335" s="131">
        <f>'Pályáztatási szakasz'!BD336</f>
        <v>1</v>
      </c>
      <c r="Q335" s="20">
        <f t="shared" si="1757"/>
        <v>0</v>
      </c>
      <c r="R335" s="132"/>
      <c r="S335" s="184">
        <f t="shared" si="1758"/>
        <v>0</v>
      </c>
      <c r="T335" s="40">
        <f>'Pályáztatási szakasz'!W336</f>
        <v>0</v>
      </c>
      <c r="U335" s="249" t="str">
        <f t="shared" si="1759"/>
        <v xml:space="preserve"> </v>
      </c>
      <c r="V335" s="135">
        <f t="shared" si="1760"/>
        <v>0</v>
      </c>
      <c r="W335" s="20">
        <f t="shared" si="1736"/>
        <v>0</v>
      </c>
      <c r="X335" s="21">
        <f t="shared" si="1761"/>
        <v>0</v>
      </c>
      <c r="Y335" s="131">
        <f t="shared" si="1737"/>
        <v>1</v>
      </c>
      <c r="Z335" s="20">
        <f t="shared" si="1762"/>
        <v>0</v>
      </c>
      <c r="AA335" s="132"/>
      <c r="AB335" s="20">
        <f t="shared" si="1763"/>
        <v>0</v>
      </c>
      <c r="AC335" s="133"/>
      <c r="AD335" s="131">
        <f t="shared" si="1764"/>
        <v>1</v>
      </c>
      <c r="AE335" s="20">
        <f t="shared" si="1765"/>
        <v>0</v>
      </c>
      <c r="AF335" s="132"/>
      <c r="AG335" s="134">
        <f t="shared" si="1766"/>
        <v>0</v>
      </c>
      <c r="AH335" s="80">
        <f t="shared" si="1767"/>
        <v>0</v>
      </c>
      <c r="AI335" s="249" t="str">
        <f t="shared" si="1768"/>
        <v xml:space="preserve"> </v>
      </c>
      <c r="AJ335" s="135">
        <f t="shared" si="1769"/>
        <v>0</v>
      </c>
      <c r="AK335" s="20">
        <f t="shared" si="1738"/>
        <v>0</v>
      </c>
      <c r="AL335" s="21">
        <f t="shared" si="1770"/>
        <v>0</v>
      </c>
      <c r="AM335" s="131">
        <f t="shared" si="1739"/>
        <v>1</v>
      </c>
      <c r="AN335" s="20">
        <f t="shared" si="1771"/>
        <v>0</v>
      </c>
      <c r="AO335" s="132"/>
      <c r="AP335" s="20">
        <f t="shared" si="1772"/>
        <v>0</v>
      </c>
      <c r="AQ335" s="133"/>
      <c r="AR335" s="131">
        <f t="shared" si="1773"/>
        <v>1</v>
      </c>
      <c r="AS335" s="20">
        <f t="shared" si="1774"/>
        <v>0</v>
      </c>
      <c r="AT335" s="132"/>
      <c r="AU335" s="134">
        <f t="shared" si="1775"/>
        <v>0</v>
      </c>
      <c r="AV335" s="80">
        <f t="shared" si="1776"/>
        <v>0</v>
      </c>
      <c r="AW335" s="249" t="str">
        <f t="shared" si="1777"/>
        <v xml:space="preserve"> </v>
      </c>
      <c r="AX335" s="135">
        <f t="shared" si="1778"/>
        <v>0</v>
      </c>
      <c r="AY335" s="20">
        <f t="shared" si="1740"/>
        <v>0</v>
      </c>
      <c r="AZ335" s="21">
        <f t="shared" si="1779"/>
        <v>0</v>
      </c>
      <c r="BA335" s="131">
        <f t="shared" si="1741"/>
        <v>1</v>
      </c>
      <c r="BB335" s="20">
        <f t="shared" si="1780"/>
        <v>0</v>
      </c>
      <c r="BC335" s="132"/>
      <c r="BD335" s="20">
        <f t="shared" si="1781"/>
        <v>0</v>
      </c>
      <c r="BE335" s="133"/>
      <c r="BF335" s="131">
        <f t="shared" si="1782"/>
        <v>1</v>
      </c>
      <c r="BG335" s="20">
        <f t="shared" si="1783"/>
        <v>0</v>
      </c>
      <c r="BH335" s="132"/>
      <c r="BI335" s="134">
        <f t="shared" si="1784"/>
        <v>0</v>
      </c>
      <c r="BJ335" s="80">
        <f t="shared" si="1785"/>
        <v>0</v>
      </c>
      <c r="BK335" s="249" t="str">
        <f t="shared" si="1786"/>
        <v xml:space="preserve"> </v>
      </c>
      <c r="BL335" s="135">
        <f t="shared" si="1787"/>
        <v>0</v>
      </c>
      <c r="BM335" s="20">
        <f t="shared" si="1742"/>
        <v>0</v>
      </c>
      <c r="BN335" s="21">
        <f t="shared" si="1788"/>
        <v>0</v>
      </c>
      <c r="BO335" s="131">
        <f t="shared" si="1743"/>
        <v>1</v>
      </c>
      <c r="BP335" s="20">
        <f t="shared" si="1789"/>
        <v>0</v>
      </c>
      <c r="BQ335" s="132"/>
      <c r="BR335" s="20">
        <f t="shared" si="1790"/>
        <v>0</v>
      </c>
      <c r="BS335" s="133"/>
      <c r="BT335" s="131">
        <f t="shared" si="1791"/>
        <v>1</v>
      </c>
      <c r="BU335" s="20">
        <f t="shared" si="1792"/>
        <v>0</v>
      </c>
      <c r="BV335" s="132"/>
      <c r="BW335" s="134">
        <f t="shared" si="1793"/>
        <v>0</v>
      </c>
      <c r="BX335" s="80">
        <f t="shared" si="1794"/>
        <v>0</v>
      </c>
      <c r="BY335" s="249" t="str">
        <f t="shared" si="1795"/>
        <v xml:space="preserve"> </v>
      </c>
      <c r="BZ335" s="135">
        <f t="shared" si="1796"/>
        <v>0</v>
      </c>
      <c r="CA335" s="20">
        <f t="shared" si="1744"/>
        <v>0</v>
      </c>
      <c r="CB335" s="21">
        <f t="shared" si="1797"/>
        <v>0</v>
      </c>
      <c r="CC335" s="131">
        <f t="shared" si="1745"/>
        <v>1</v>
      </c>
      <c r="CD335" s="20">
        <f t="shared" si="1798"/>
        <v>0</v>
      </c>
      <c r="CE335" s="132"/>
      <c r="CF335" s="20">
        <f t="shared" si="1799"/>
        <v>0</v>
      </c>
      <c r="CG335" s="133"/>
      <c r="CH335" s="131">
        <f t="shared" si="1800"/>
        <v>1</v>
      </c>
      <c r="CI335" s="20">
        <f t="shared" si="1801"/>
        <v>0</v>
      </c>
      <c r="CJ335" s="132"/>
      <c r="CK335" s="134">
        <f t="shared" si="1802"/>
        <v>0</v>
      </c>
      <c r="CL335" s="80">
        <f t="shared" si="1803"/>
        <v>0</v>
      </c>
      <c r="CM335" s="249" t="str">
        <f t="shared" si="1804"/>
        <v xml:space="preserve"> </v>
      </c>
      <c r="CN335" s="135">
        <f t="shared" si="1805"/>
        <v>0</v>
      </c>
      <c r="CO335" s="20">
        <f t="shared" si="1746"/>
        <v>0</v>
      </c>
      <c r="CP335" s="21">
        <f t="shared" si="1806"/>
        <v>0</v>
      </c>
      <c r="CQ335" s="131">
        <f t="shared" si="1747"/>
        <v>1</v>
      </c>
      <c r="CR335" s="20">
        <f t="shared" si="1807"/>
        <v>0</v>
      </c>
      <c r="CS335" s="132"/>
      <c r="CT335" s="20">
        <f t="shared" si="1808"/>
        <v>0</v>
      </c>
      <c r="CU335" s="133"/>
      <c r="CV335" s="131">
        <f t="shared" si="1809"/>
        <v>1</v>
      </c>
      <c r="CW335" s="20">
        <f t="shared" si="1810"/>
        <v>0</v>
      </c>
      <c r="CX335" s="132"/>
      <c r="CY335" s="134">
        <f t="shared" si="1811"/>
        <v>0</v>
      </c>
      <c r="CZ335" s="80">
        <f t="shared" si="1812"/>
        <v>0</v>
      </c>
      <c r="DA335" s="249" t="str">
        <f t="shared" si="1813"/>
        <v xml:space="preserve"> </v>
      </c>
      <c r="DB335" s="135">
        <f t="shared" si="1814"/>
        <v>0</v>
      </c>
      <c r="DC335" s="20">
        <f t="shared" si="1748"/>
        <v>0</v>
      </c>
      <c r="DD335" s="21">
        <f t="shared" si="1815"/>
        <v>0</v>
      </c>
      <c r="DE335" s="131">
        <f t="shared" si="1749"/>
        <v>1</v>
      </c>
      <c r="DF335" s="20">
        <f t="shared" si="1816"/>
        <v>0</v>
      </c>
      <c r="DG335" s="132"/>
      <c r="DH335" s="20">
        <f t="shared" si="1817"/>
        <v>0</v>
      </c>
      <c r="DI335" s="133"/>
      <c r="DJ335" s="131">
        <f t="shared" si="1818"/>
        <v>1</v>
      </c>
      <c r="DK335" s="20">
        <f t="shared" si="1819"/>
        <v>0</v>
      </c>
      <c r="DL335" s="132"/>
      <c r="DM335" s="134">
        <f t="shared" si="1820"/>
        <v>0</v>
      </c>
      <c r="DN335" s="80">
        <f t="shared" si="1821"/>
        <v>0</v>
      </c>
      <c r="DO335" s="249" t="str">
        <f t="shared" si="1822"/>
        <v xml:space="preserve"> </v>
      </c>
      <c r="DP335" s="135">
        <f t="shared" si="1823"/>
        <v>0</v>
      </c>
      <c r="DQ335" s="20">
        <f t="shared" si="1750"/>
        <v>0</v>
      </c>
      <c r="DR335" s="21">
        <f t="shared" si="1824"/>
        <v>0</v>
      </c>
      <c r="DS335" s="131">
        <f t="shared" si="1751"/>
        <v>1</v>
      </c>
      <c r="DT335" s="20">
        <f t="shared" si="1825"/>
        <v>0</v>
      </c>
      <c r="DU335" s="132"/>
      <c r="DV335" s="20">
        <f t="shared" si="1826"/>
        <v>0</v>
      </c>
      <c r="DW335" s="133"/>
      <c r="DX335" s="131">
        <f t="shared" si="1827"/>
        <v>1</v>
      </c>
      <c r="DY335" s="20">
        <f t="shared" si="1828"/>
        <v>0</v>
      </c>
      <c r="DZ335" s="132"/>
      <c r="EA335" s="134">
        <f t="shared" si="1829"/>
        <v>0</v>
      </c>
      <c r="EB335" s="80">
        <f t="shared" si="1830"/>
        <v>0</v>
      </c>
      <c r="EC335" s="249" t="str">
        <f t="shared" si="1831"/>
        <v xml:space="preserve"> </v>
      </c>
      <c r="ED335" s="135">
        <f t="shared" si="1832"/>
        <v>0</v>
      </c>
      <c r="EE335" s="20">
        <f t="shared" si="1752"/>
        <v>0</v>
      </c>
      <c r="EF335" s="21">
        <f t="shared" si="1833"/>
        <v>0</v>
      </c>
      <c r="EG335" s="131">
        <f t="shared" si="1753"/>
        <v>1</v>
      </c>
      <c r="EH335" s="20">
        <f t="shared" si="1834"/>
        <v>0</v>
      </c>
      <c r="EI335" s="132"/>
      <c r="EJ335" s="20">
        <f t="shared" si="1835"/>
        <v>0</v>
      </c>
      <c r="EK335" s="133"/>
      <c r="EL335" s="131">
        <f t="shared" si="1836"/>
        <v>1</v>
      </c>
      <c r="EM335" s="20">
        <f t="shared" si="1837"/>
        <v>0</v>
      </c>
      <c r="EN335" s="132"/>
      <c r="EO335" s="134">
        <f t="shared" si="1838"/>
        <v>0</v>
      </c>
      <c r="EP335" s="80">
        <f t="shared" si="1839"/>
        <v>0</v>
      </c>
      <c r="EQ335" s="249" t="str">
        <f t="shared" si="1840"/>
        <v xml:space="preserve"> </v>
      </c>
      <c r="ER335" s="135">
        <f t="shared" si="1841"/>
        <v>0</v>
      </c>
      <c r="ES335" s="20">
        <f t="shared" si="1850"/>
        <v>0</v>
      </c>
      <c r="ET335" s="21">
        <f t="shared" si="1842"/>
        <v>0</v>
      </c>
      <c r="EU335" s="131">
        <f t="shared" si="1754"/>
        <v>1</v>
      </c>
      <c r="EV335" s="20">
        <f t="shared" si="1843"/>
        <v>0</v>
      </c>
      <c r="EW335" s="132"/>
      <c r="EX335" s="20">
        <f t="shared" si="1844"/>
        <v>0</v>
      </c>
      <c r="EY335" s="133"/>
      <c r="EZ335" s="131">
        <f t="shared" si="1845"/>
        <v>1</v>
      </c>
      <c r="FA335" s="20">
        <f t="shared" si="1846"/>
        <v>0</v>
      </c>
      <c r="FB335" s="132"/>
      <c r="FC335" s="134">
        <f t="shared" si="1847"/>
        <v>0</v>
      </c>
      <c r="FD335" s="80">
        <f t="shared" si="1848"/>
        <v>0</v>
      </c>
      <c r="FE335" s="249" t="str">
        <f t="shared" si="1849"/>
        <v xml:space="preserve"> </v>
      </c>
      <c r="FO335" s="129" t="str">
        <f t="shared" ref="FO335:FO345" si="1851">+IF(LEFT(RIGHT(B335,3),1)="/",SUBSTITUTE(B335,RIGHT(B335,3),""),"")</f>
        <v>C/VIII</v>
      </c>
    </row>
    <row r="336" spans="2:171" ht="14.25" customHeight="1" x14ac:dyDescent="0.25">
      <c r="B336" s="130" t="s">
        <v>462</v>
      </c>
      <c r="C336" s="121"/>
      <c r="D336" s="258"/>
      <c r="E336" s="416" t="str">
        <f>'Pályáztatási szakasz'!E337:F337</f>
        <v>Költségelem megnevezés…</v>
      </c>
      <c r="F336" s="416"/>
      <c r="G336" s="250">
        <f>'Pályáztatási szakasz'!G337</f>
        <v>0</v>
      </c>
      <c r="H336" s="251">
        <f>'Pályáztatási szakasz'!AT337</f>
        <v>0</v>
      </c>
      <c r="I336" s="20">
        <f>'Pályáztatási szakasz'!AW337</f>
        <v>0</v>
      </c>
      <c r="J336" s="67">
        <f t="shared" si="1735"/>
        <v>0</v>
      </c>
      <c r="K336" s="131">
        <f>'Pályáztatási szakasz'!AY337</f>
        <v>1</v>
      </c>
      <c r="L336" s="20">
        <f t="shared" si="1755"/>
        <v>0</v>
      </c>
      <c r="M336" s="132"/>
      <c r="N336" s="20">
        <f t="shared" si="1756"/>
        <v>0</v>
      </c>
      <c r="O336" s="133"/>
      <c r="P336" s="131">
        <f>'Pályáztatási szakasz'!BD337</f>
        <v>1</v>
      </c>
      <c r="Q336" s="20">
        <f t="shared" si="1757"/>
        <v>0</v>
      </c>
      <c r="R336" s="132"/>
      <c r="S336" s="184">
        <f t="shared" si="1758"/>
        <v>0</v>
      </c>
      <c r="T336" s="40">
        <f>'Pályáztatási szakasz'!W337</f>
        <v>0</v>
      </c>
      <c r="U336" s="249" t="str">
        <f t="shared" si="1759"/>
        <v xml:space="preserve"> </v>
      </c>
      <c r="V336" s="135">
        <f t="shared" si="1760"/>
        <v>0</v>
      </c>
      <c r="W336" s="20">
        <f t="shared" si="1736"/>
        <v>0</v>
      </c>
      <c r="X336" s="21">
        <f t="shared" si="1761"/>
        <v>0</v>
      </c>
      <c r="Y336" s="131">
        <f t="shared" si="1737"/>
        <v>1</v>
      </c>
      <c r="Z336" s="20">
        <f t="shared" si="1762"/>
        <v>0</v>
      </c>
      <c r="AA336" s="132"/>
      <c r="AB336" s="20">
        <f t="shared" si="1763"/>
        <v>0</v>
      </c>
      <c r="AC336" s="133"/>
      <c r="AD336" s="131">
        <f t="shared" si="1764"/>
        <v>1</v>
      </c>
      <c r="AE336" s="20">
        <f t="shared" si="1765"/>
        <v>0</v>
      </c>
      <c r="AF336" s="132"/>
      <c r="AG336" s="134">
        <f t="shared" si="1766"/>
        <v>0</v>
      </c>
      <c r="AH336" s="80">
        <f t="shared" si="1767"/>
        <v>0</v>
      </c>
      <c r="AI336" s="249" t="str">
        <f t="shared" si="1768"/>
        <v xml:space="preserve"> </v>
      </c>
      <c r="AJ336" s="135">
        <f t="shared" si="1769"/>
        <v>0</v>
      </c>
      <c r="AK336" s="20">
        <f t="shared" si="1738"/>
        <v>0</v>
      </c>
      <c r="AL336" s="21">
        <f t="shared" si="1770"/>
        <v>0</v>
      </c>
      <c r="AM336" s="131">
        <f t="shared" si="1739"/>
        <v>1</v>
      </c>
      <c r="AN336" s="20">
        <f t="shared" si="1771"/>
        <v>0</v>
      </c>
      <c r="AO336" s="132"/>
      <c r="AP336" s="20">
        <f t="shared" si="1772"/>
        <v>0</v>
      </c>
      <c r="AQ336" s="133"/>
      <c r="AR336" s="131">
        <f t="shared" si="1773"/>
        <v>1</v>
      </c>
      <c r="AS336" s="20">
        <f t="shared" si="1774"/>
        <v>0</v>
      </c>
      <c r="AT336" s="132"/>
      <c r="AU336" s="134">
        <f t="shared" si="1775"/>
        <v>0</v>
      </c>
      <c r="AV336" s="80">
        <f t="shared" si="1776"/>
        <v>0</v>
      </c>
      <c r="AW336" s="249" t="str">
        <f t="shared" si="1777"/>
        <v xml:space="preserve"> </v>
      </c>
      <c r="AX336" s="135">
        <f t="shared" si="1778"/>
        <v>0</v>
      </c>
      <c r="AY336" s="20">
        <f t="shared" si="1740"/>
        <v>0</v>
      </c>
      <c r="AZ336" s="21">
        <f t="shared" si="1779"/>
        <v>0</v>
      </c>
      <c r="BA336" s="131">
        <f t="shared" si="1741"/>
        <v>1</v>
      </c>
      <c r="BB336" s="20">
        <f t="shared" si="1780"/>
        <v>0</v>
      </c>
      <c r="BC336" s="132"/>
      <c r="BD336" s="20">
        <f t="shared" si="1781"/>
        <v>0</v>
      </c>
      <c r="BE336" s="133"/>
      <c r="BF336" s="131">
        <f t="shared" si="1782"/>
        <v>1</v>
      </c>
      <c r="BG336" s="20">
        <f t="shared" si="1783"/>
        <v>0</v>
      </c>
      <c r="BH336" s="132"/>
      <c r="BI336" s="134">
        <f t="shared" si="1784"/>
        <v>0</v>
      </c>
      <c r="BJ336" s="80">
        <f t="shared" si="1785"/>
        <v>0</v>
      </c>
      <c r="BK336" s="249" t="str">
        <f t="shared" si="1786"/>
        <v xml:space="preserve"> </v>
      </c>
      <c r="BL336" s="135">
        <f t="shared" si="1787"/>
        <v>0</v>
      </c>
      <c r="BM336" s="20">
        <f t="shared" si="1742"/>
        <v>0</v>
      </c>
      <c r="BN336" s="21">
        <f t="shared" si="1788"/>
        <v>0</v>
      </c>
      <c r="BO336" s="131">
        <f t="shared" si="1743"/>
        <v>1</v>
      </c>
      <c r="BP336" s="20">
        <f t="shared" si="1789"/>
        <v>0</v>
      </c>
      <c r="BQ336" s="132"/>
      <c r="BR336" s="20">
        <f t="shared" si="1790"/>
        <v>0</v>
      </c>
      <c r="BS336" s="133"/>
      <c r="BT336" s="131">
        <f t="shared" si="1791"/>
        <v>1</v>
      </c>
      <c r="BU336" s="20">
        <f t="shared" si="1792"/>
        <v>0</v>
      </c>
      <c r="BV336" s="132"/>
      <c r="BW336" s="134">
        <f t="shared" si="1793"/>
        <v>0</v>
      </c>
      <c r="BX336" s="80">
        <f t="shared" si="1794"/>
        <v>0</v>
      </c>
      <c r="BY336" s="249" t="str">
        <f t="shared" si="1795"/>
        <v xml:space="preserve"> </v>
      </c>
      <c r="BZ336" s="135">
        <f t="shared" si="1796"/>
        <v>0</v>
      </c>
      <c r="CA336" s="20">
        <f t="shared" si="1744"/>
        <v>0</v>
      </c>
      <c r="CB336" s="21">
        <f t="shared" si="1797"/>
        <v>0</v>
      </c>
      <c r="CC336" s="131">
        <f t="shared" si="1745"/>
        <v>1</v>
      </c>
      <c r="CD336" s="20">
        <f t="shared" si="1798"/>
        <v>0</v>
      </c>
      <c r="CE336" s="132"/>
      <c r="CF336" s="20">
        <f t="shared" si="1799"/>
        <v>0</v>
      </c>
      <c r="CG336" s="133"/>
      <c r="CH336" s="131">
        <f t="shared" si="1800"/>
        <v>1</v>
      </c>
      <c r="CI336" s="20">
        <f t="shared" si="1801"/>
        <v>0</v>
      </c>
      <c r="CJ336" s="132"/>
      <c r="CK336" s="134">
        <f t="shared" si="1802"/>
        <v>0</v>
      </c>
      <c r="CL336" s="80">
        <f t="shared" si="1803"/>
        <v>0</v>
      </c>
      <c r="CM336" s="249" t="str">
        <f t="shared" si="1804"/>
        <v xml:space="preserve"> </v>
      </c>
      <c r="CN336" s="135">
        <f t="shared" si="1805"/>
        <v>0</v>
      </c>
      <c r="CO336" s="20">
        <f t="shared" si="1746"/>
        <v>0</v>
      </c>
      <c r="CP336" s="21">
        <f t="shared" si="1806"/>
        <v>0</v>
      </c>
      <c r="CQ336" s="131">
        <f t="shared" si="1747"/>
        <v>1</v>
      </c>
      <c r="CR336" s="20">
        <f t="shared" si="1807"/>
        <v>0</v>
      </c>
      <c r="CS336" s="132"/>
      <c r="CT336" s="20">
        <f t="shared" si="1808"/>
        <v>0</v>
      </c>
      <c r="CU336" s="133"/>
      <c r="CV336" s="131">
        <f t="shared" si="1809"/>
        <v>1</v>
      </c>
      <c r="CW336" s="20">
        <f t="shared" si="1810"/>
        <v>0</v>
      </c>
      <c r="CX336" s="132"/>
      <c r="CY336" s="134">
        <f t="shared" si="1811"/>
        <v>0</v>
      </c>
      <c r="CZ336" s="80">
        <f t="shared" si="1812"/>
        <v>0</v>
      </c>
      <c r="DA336" s="249" t="str">
        <f t="shared" si="1813"/>
        <v xml:space="preserve"> </v>
      </c>
      <c r="DB336" s="135">
        <f t="shared" si="1814"/>
        <v>0</v>
      </c>
      <c r="DC336" s="20">
        <f t="shared" si="1748"/>
        <v>0</v>
      </c>
      <c r="DD336" s="21">
        <f t="shared" si="1815"/>
        <v>0</v>
      </c>
      <c r="DE336" s="131">
        <f t="shared" si="1749"/>
        <v>1</v>
      </c>
      <c r="DF336" s="20">
        <f t="shared" si="1816"/>
        <v>0</v>
      </c>
      <c r="DG336" s="132"/>
      <c r="DH336" s="20">
        <f t="shared" si="1817"/>
        <v>0</v>
      </c>
      <c r="DI336" s="133"/>
      <c r="DJ336" s="131">
        <f t="shared" si="1818"/>
        <v>1</v>
      </c>
      <c r="DK336" s="20">
        <f t="shared" si="1819"/>
        <v>0</v>
      </c>
      <c r="DL336" s="132"/>
      <c r="DM336" s="134">
        <f t="shared" si="1820"/>
        <v>0</v>
      </c>
      <c r="DN336" s="80">
        <f t="shared" si="1821"/>
        <v>0</v>
      </c>
      <c r="DO336" s="249" t="str">
        <f t="shared" si="1822"/>
        <v xml:space="preserve"> </v>
      </c>
      <c r="DP336" s="135">
        <f t="shared" si="1823"/>
        <v>0</v>
      </c>
      <c r="DQ336" s="20">
        <f t="shared" si="1750"/>
        <v>0</v>
      </c>
      <c r="DR336" s="21">
        <f t="shared" si="1824"/>
        <v>0</v>
      </c>
      <c r="DS336" s="131">
        <f t="shared" si="1751"/>
        <v>1</v>
      </c>
      <c r="DT336" s="20">
        <f t="shared" si="1825"/>
        <v>0</v>
      </c>
      <c r="DU336" s="132"/>
      <c r="DV336" s="20">
        <f t="shared" si="1826"/>
        <v>0</v>
      </c>
      <c r="DW336" s="133"/>
      <c r="DX336" s="131">
        <f t="shared" si="1827"/>
        <v>1</v>
      </c>
      <c r="DY336" s="20">
        <f t="shared" si="1828"/>
        <v>0</v>
      </c>
      <c r="DZ336" s="132"/>
      <c r="EA336" s="134">
        <f t="shared" si="1829"/>
        <v>0</v>
      </c>
      <c r="EB336" s="80">
        <f t="shared" si="1830"/>
        <v>0</v>
      </c>
      <c r="EC336" s="249" t="str">
        <f t="shared" si="1831"/>
        <v xml:space="preserve"> </v>
      </c>
      <c r="ED336" s="135">
        <f t="shared" si="1832"/>
        <v>0</v>
      </c>
      <c r="EE336" s="20">
        <f t="shared" si="1752"/>
        <v>0</v>
      </c>
      <c r="EF336" s="21">
        <f t="shared" si="1833"/>
        <v>0</v>
      </c>
      <c r="EG336" s="131">
        <f t="shared" si="1753"/>
        <v>1</v>
      </c>
      <c r="EH336" s="20">
        <f t="shared" si="1834"/>
        <v>0</v>
      </c>
      <c r="EI336" s="132"/>
      <c r="EJ336" s="20">
        <f t="shared" si="1835"/>
        <v>0</v>
      </c>
      <c r="EK336" s="133"/>
      <c r="EL336" s="131">
        <f t="shared" si="1836"/>
        <v>1</v>
      </c>
      <c r="EM336" s="20">
        <f t="shared" si="1837"/>
        <v>0</v>
      </c>
      <c r="EN336" s="132"/>
      <c r="EO336" s="134">
        <f t="shared" si="1838"/>
        <v>0</v>
      </c>
      <c r="EP336" s="80">
        <f t="shared" si="1839"/>
        <v>0</v>
      </c>
      <c r="EQ336" s="249" t="str">
        <f t="shared" si="1840"/>
        <v xml:space="preserve"> </v>
      </c>
      <c r="ER336" s="135">
        <f t="shared" si="1841"/>
        <v>0</v>
      </c>
      <c r="ES336" s="20">
        <f t="shared" si="1850"/>
        <v>0</v>
      </c>
      <c r="ET336" s="21">
        <f t="shared" si="1842"/>
        <v>0</v>
      </c>
      <c r="EU336" s="131">
        <f t="shared" si="1754"/>
        <v>1</v>
      </c>
      <c r="EV336" s="20">
        <f t="shared" si="1843"/>
        <v>0</v>
      </c>
      <c r="EW336" s="132"/>
      <c r="EX336" s="20">
        <f t="shared" si="1844"/>
        <v>0</v>
      </c>
      <c r="EY336" s="133"/>
      <c r="EZ336" s="131">
        <f t="shared" si="1845"/>
        <v>1</v>
      </c>
      <c r="FA336" s="20">
        <f t="shared" si="1846"/>
        <v>0</v>
      </c>
      <c r="FB336" s="132"/>
      <c r="FC336" s="134">
        <f t="shared" si="1847"/>
        <v>0</v>
      </c>
      <c r="FD336" s="80">
        <f t="shared" si="1848"/>
        <v>0</v>
      </c>
      <c r="FE336" s="249" t="str">
        <f t="shared" si="1849"/>
        <v xml:space="preserve"> </v>
      </c>
      <c r="FO336" s="129" t="str">
        <f t="shared" si="1851"/>
        <v>C/VIII</v>
      </c>
    </row>
    <row r="337" spans="2:171" ht="14.25" customHeight="1" x14ac:dyDescent="0.25">
      <c r="B337" s="130" t="s">
        <v>463</v>
      </c>
      <c r="C337" s="121"/>
      <c r="D337" s="258"/>
      <c r="E337" s="416" t="str">
        <f>'Pályáztatási szakasz'!E338:F338</f>
        <v>Költségelem megnevezés…</v>
      </c>
      <c r="F337" s="416"/>
      <c r="G337" s="250">
        <f>'Pályáztatási szakasz'!G338</f>
        <v>0</v>
      </c>
      <c r="H337" s="251">
        <f>'Pályáztatási szakasz'!AT338</f>
        <v>0</v>
      </c>
      <c r="I337" s="20">
        <f>'Pályáztatási szakasz'!AW338</f>
        <v>0</v>
      </c>
      <c r="J337" s="67">
        <f t="shared" si="1735"/>
        <v>0</v>
      </c>
      <c r="K337" s="131">
        <f>'Pályáztatási szakasz'!AY338</f>
        <v>1</v>
      </c>
      <c r="L337" s="20">
        <f t="shared" si="1755"/>
        <v>0</v>
      </c>
      <c r="M337" s="132"/>
      <c r="N337" s="20">
        <f t="shared" si="1756"/>
        <v>0</v>
      </c>
      <c r="O337" s="133"/>
      <c r="P337" s="131">
        <f>'Pályáztatási szakasz'!BD338</f>
        <v>1</v>
      </c>
      <c r="Q337" s="20">
        <f t="shared" si="1757"/>
        <v>0</v>
      </c>
      <c r="R337" s="132"/>
      <c r="S337" s="184">
        <f t="shared" si="1758"/>
        <v>0</v>
      </c>
      <c r="T337" s="40">
        <f>'Pályáztatási szakasz'!W338</f>
        <v>0</v>
      </c>
      <c r="U337" s="249" t="str">
        <f t="shared" si="1759"/>
        <v xml:space="preserve"> </v>
      </c>
      <c r="V337" s="135">
        <f t="shared" si="1760"/>
        <v>0</v>
      </c>
      <c r="W337" s="20">
        <f t="shared" si="1736"/>
        <v>0</v>
      </c>
      <c r="X337" s="21">
        <f t="shared" si="1761"/>
        <v>0</v>
      </c>
      <c r="Y337" s="131">
        <f t="shared" si="1737"/>
        <v>1</v>
      </c>
      <c r="Z337" s="20">
        <f t="shared" si="1762"/>
        <v>0</v>
      </c>
      <c r="AA337" s="132"/>
      <c r="AB337" s="20">
        <f t="shared" si="1763"/>
        <v>0</v>
      </c>
      <c r="AC337" s="133"/>
      <c r="AD337" s="131">
        <f t="shared" si="1764"/>
        <v>1</v>
      </c>
      <c r="AE337" s="20">
        <f t="shared" si="1765"/>
        <v>0</v>
      </c>
      <c r="AF337" s="132"/>
      <c r="AG337" s="134">
        <f t="shared" si="1766"/>
        <v>0</v>
      </c>
      <c r="AH337" s="80">
        <f t="shared" si="1767"/>
        <v>0</v>
      </c>
      <c r="AI337" s="249" t="str">
        <f t="shared" si="1768"/>
        <v xml:space="preserve"> </v>
      </c>
      <c r="AJ337" s="135">
        <f t="shared" si="1769"/>
        <v>0</v>
      </c>
      <c r="AK337" s="20">
        <f t="shared" si="1738"/>
        <v>0</v>
      </c>
      <c r="AL337" s="21">
        <f t="shared" si="1770"/>
        <v>0</v>
      </c>
      <c r="AM337" s="131">
        <f t="shared" si="1739"/>
        <v>1</v>
      </c>
      <c r="AN337" s="20">
        <f t="shared" si="1771"/>
        <v>0</v>
      </c>
      <c r="AO337" s="132"/>
      <c r="AP337" s="20">
        <f t="shared" si="1772"/>
        <v>0</v>
      </c>
      <c r="AQ337" s="133"/>
      <c r="AR337" s="131">
        <f t="shared" si="1773"/>
        <v>1</v>
      </c>
      <c r="AS337" s="20">
        <f t="shared" si="1774"/>
        <v>0</v>
      </c>
      <c r="AT337" s="132"/>
      <c r="AU337" s="134">
        <f t="shared" si="1775"/>
        <v>0</v>
      </c>
      <c r="AV337" s="80">
        <f t="shared" si="1776"/>
        <v>0</v>
      </c>
      <c r="AW337" s="249" t="str">
        <f t="shared" si="1777"/>
        <v xml:space="preserve"> </v>
      </c>
      <c r="AX337" s="135">
        <f t="shared" si="1778"/>
        <v>0</v>
      </c>
      <c r="AY337" s="20">
        <f t="shared" si="1740"/>
        <v>0</v>
      </c>
      <c r="AZ337" s="21">
        <f t="shared" si="1779"/>
        <v>0</v>
      </c>
      <c r="BA337" s="131">
        <f t="shared" si="1741"/>
        <v>1</v>
      </c>
      <c r="BB337" s="20">
        <f t="shared" si="1780"/>
        <v>0</v>
      </c>
      <c r="BC337" s="132"/>
      <c r="BD337" s="20">
        <f t="shared" si="1781"/>
        <v>0</v>
      </c>
      <c r="BE337" s="133"/>
      <c r="BF337" s="131">
        <f t="shared" si="1782"/>
        <v>1</v>
      </c>
      <c r="BG337" s="20">
        <f t="shared" si="1783"/>
        <v>0</v>
      </c>
      <c r="BH337" s="132"/>
      <c r="BI337" s="134">
        <f t="shared" si="1784"/>
        <v>0</v>
      </c>
      <c r="BJ337" s="80">
        <f t="shared" si="1785"/>
        <v>0</v>
      </c>
      <c r="BK337" s="249" t="str">
        <f t="shared" si="1786"/>
        <v xml:space="preserve"> </v>
      </c>
      <c r="BL337" s="135">
        <f t="shared" si="1787"/>
        <v>0</v>
      </c>
      <c r="BM337" s="20">
        <f t="shared" si="1742"/>
        <v>0</v>
      </c>
      <c r="BN337" s="21">
        <f t="shared" si="1788"/>
        <v>0</v>
      </c>
      <c r="BO337" s="131">
        <f t="shared" si="1743"/>
        <v>1</v>
      </c>
      <c r="BP337" s="20">
        <f t="shared" si="1789"/>
        <v>0</v>
      </c>
      <c r="BQ337" s="132"/>
      <c r="BR337" s="20">
        <f t="shared" si="1790"/>
        <v>0</v>
      </c>
      <c r="BS337" s="133"/>
      <c r="BT337" s="131">
        <f t="shared" si="1791"/>
        <v>1</v>
      </c>
      <c r="BU337" s="20">
        <f t="shared" si="1792"/>
        <v>0</v>
      </c>
      <c r="BV337" s="132"/>
      <c r="BW337" s="134">
        <f t="shared" si="1793"/>
        <v>0</v>
      </c>
      <c r="BX337" s="80">
        <f t="shared" si="1794"/>
        <v>0</v>
      </c>
      <c r="BY337" s="249" t="str">
        <f t="shared" si="1795"/>
        <v xml:space="preserve"> </v>
      </c>
      <c r="BZ337" s="135">
        <f t="shared" si="1796"/>
        <v>0</v>
      </c>
      <c r="CA337" s="20">
        <f t="shared" si="1744"/>
        <v>0</v>
      </c>
      <c r="CB337" s="21">
        <f t="shared" si="1797"/>
        <v>0</v>
      </c>
      <c r="CC337" s="131">
        <f t="shared" si="1745"/>
        <v>1</v>
      </c>
      <c r="CD337" s="20">
        <f t="shared" si="1798"/>
        <v>0</v>
      </c>
      <c r="CE337" s="132"/>
      <c r="CF337" s="20">
        <f t="shared" si="1799"/>
        <v>0</v>
      </c>
      <c r="CG337" s="133"/>
      <c r="CH337" s="131">
        <f t="shared" si="1800"/>
        <v>1</v>
      </c>
      <c r="CI337" s="20">
        <f t="shared" si="1801"/>
        <v>0</v>
      </c>
      <c r="CJ337" s="132"/>
      <c r="CK337" s="134">
        <f t="shared" si="1802"/>
        <v>0</v>
      </c>
      <c r="CL337" s="80">
        <f t="shared" si="1803"/>
        <v>0</v>
      </c>
      <c r="CM337" s="249" t="str">
        <f t="shared" si="1804"/>
        <v xml:space="preserve"> </v>
      </c>
      <c r="CN337" s="135">
        <f t="shared" si="1805"/>
        <v>0</v>
      </c>
      <c r="CO337" s="20">
        <f t="shared" si="1746"/>
        <v>0</v>
      </c>
      <c r="CP337" s="21">
        <f t="shared" si="1806"/>
        <v>0</v>
      </c>
      <c r="CQ337" s="131">
        <f t="shared" si="1747"/>
        <v>1</v>
      </c>
      <c r="CR337" s="20">
        <f t="shared" si="1807"/>
        <v>0</v>
      </c>
      <c r="CS337" s="132"/>
      <c r="CT337" s="20">
        <f t="shared" si="1808"/>
        <v>0</v>
      </c>
      <c r="CU337" s="133"/>
      <c r="CV337" s="131">
        <f t="shared" si="1809"/>
        <v>1</v>
      </c>
      <c r="CW337" s="20">
        <f t="shared" si="1810"/>
        <v>0</v>
      </c>
      <c r="CX337" s="132"/>
      <c r="CY337" s="134">
        <f t="shared" si="1811"/>
        <v>0</v>
      </c>
      <c r="CZ337" s="80">
        <f t="shared" si="1812"/>
        <v>0</v>
      </c>
      <c r="DA337" s="249" t="str">
        <f t="shared" si="1813"/>
        <v xml:space="preserve"> </v>
      </c>
      <c r="DB337" s="135">
        <f t="shared" si="1814"/>
        <v>0</v>
      </c>
      <c r="DC337" s="20">
        <f t="shared" si="1748"/>
        <v>0</v>
      </c>
      <c r="DD337" s="21">
        <f t="shared" si="1815"/>
        <v>0</v>
      </c>
      <c r="DE337" s="131">
        <f t="shared" si="1749"/>
        <v>1</v>
      </c>
      <c r="DF337" s="20">
        <f t="shared" si="1816"/>
        <v>0</v>
      </c>
      <c r="DG337" s="132"/>
      <c r="DH337" s="20">
        <f t="shared" si="1817"/>
        <v>0</v>
      </c>
      <c r="DI337" s="133"/>
      <c r="DJ337" s="131">
        <f t="shared" si="1818"/>
        <v>1</v>
      </c>
      <c r="DK337" s="20">
        <f t="shared" si="1819"/>
        <v>0</v>
      </c>
      <c r="DL337" s="132"/>
      <c r="DM337" s="134">
        <f t="shared" si="1820"/>
        <v>0</v>
      </c>
      <c r="DN337" s="80">
        <f t="shared" si="1821"/>
        <v>0</v>
      </c>
      <c r="DO337" s="249" t="str">
        <f t="shared" si="1822"/>
        <v xml:space="preserve"> </v>
      </c>
      <c r="DP337" s="135">
        <f t="shared" si="1823"/>
        <v>0</v>
      </c>
      <c r="DQ337" s="20">
        <f t="shared" si="1750"/>
        <v>0</v>
      </c>
      <c r="DR337" s="21">
        <f t="shared" si="1824"/>
        <v>0</v>
      </c>
      <c r="DS337" s="131">
        <f t="shared" si="1751"/>
        <v>1</v>
      </c>
      <c r="DT337" s="20">
        <f t="shared" si="1825"/>
        <v>0</v>
      </c>
      <c r="DU337" s="132"/>
      <c r="DV337" s="20">
        <f t="shared" si="1826"/>
        <v>0</v>
      </c>
      <c r="DW337" s="133"/>
      <c r="DX337" s="131">
        <f t="shared" si="1827"/>
        <v>1</v>
      </c>
      <c r="DY337" s="20">
        <f t="shared" si="1828"/>
        <v>0</v>
      </c>
      <c r="DZ337" s="132"/>
      <c r="EA337" s="134">
        <f t="shared" si="1829"/>
        <v>0</v>
      </c>
      <c r="EB337" s="80">
        <f t="shared" si="1830"/>
        <v>0</v>
      </c>
      <c r="EC337" s="249" t="str">
        <f t="shared" si="1831"/>
        <v xml:space="preserve"> </v>
      </c>
      <c r="ED337" s="135">
        <f t="shared" si="1832"/>
        <v>0</v>
      </c>
      <c r="EE337" s="20">
        <f t="shared" si="1752"/>
        <v>0</v>
      </c>
      <c r="EF337" s="21">
        <f t="shared" si="1833"/>
        <v>0</v>
      </c>
      <c r="EG337" s="131">
        <f t="shared" si="1753"/>
        <v>1</v>
      </c>
      <c r="EH337" s="20">
        <f t="shared" si="1834"/>
        <v>0</v>
      </c>
      <c r="EI337" s="132"/>
      <c r="EJ337" s="20">
        <f t="shared" si="1835"/>
        <v>0</v>
      </c>
      <c r="EK337" s="133"/>
      <c r="EL337" s="131">
        <f t="shared" si="1836"/>
        <v>1</v>
      </c>
      <c r="EM337" s="20">
        <f t="shared" si="1837"/>
        <v>0</v>
      </c>
      <c r="EN337" s="132"/>
      <c r="EO337" s="134">
        <f t="shared" si="1838"/>
        <v>0</v>
      </c>
      <c r="EP337" s="80">
        <f t="shared" si="1839"/>
        <v>0</v>
      </c>
      <c r="EQ337" s="249" t="str">
        <f t="shared" si="1840"/>
        <v xml:space="preserve"> </v>
      </c>
      <c r="ER337" s="135">
        <f t="shared" si="1841"/>
        <v>0</v>
      </c>
      <c r="ES337" s="20">
        <f t="shared" si="1850"/>
        <v>0</v>
      </c>
      <c r="ET337" s="21">
        <f t="shared" si="1842"/>
        <v>0</v>
      </c>
      <c r="EU337" s="131">
        <f t="shared" si="1754"/>
        <v>1</v>
      </c>
      <c r="EV337" s="20">
        <f t="shared" si="1843"/>
        <v>0</v>
      </c>
      <c r="EW337" s="132"/>
      <c r="EX337" s="20">
        <f t="shared" si="1844"/>
        <v>0</v>
      </c>
      <c r="EY337" s="133"/>
      <c r="EZ337" s="131">
        <f t="shared" si="1845"/>
        <v>1</v>
      </c>
      <c r="FA337" s="20">
        <f t="shared" si="1846"/>
        <v>0</v>
      </c>
      <c r="FB337" s="132"/>
      <c r="FC337" s="134">
        <f t="shared" si="1847"/>
        <v>0</v>
      </c>
      <c r="FD337" s="80">
        <f t="shared" si="1848"/>
        <v>0</v>
      </c>
      <c r="FE337" s="249" t="str">
        <f t="shared" si="1849"/>
        <v xml:space="preserve"> </v>
      </c>
      <c r="FO337" s="129" t="str">
        <f t="shared" si="1851"/>
        <v>C/VIII</v>
      </c>
    </row>
    <row r="338" spans="2:171" ht="14.25" customHeight="1" x14ac:dyDescent="0.25">
      <c r="B338" s="130" t="s">
        <v>464</v>
      </c>
      <c r="C338" s="121"/>
      <c r="D338" s="258"/>
      <c r="E338" s="416" t="str">
        <f>'Pályáztatási szakasz'!E339:F339</f>
        <v>Költségelem megnevezés…</v>
      </c>
      <c r="F338" s="416"/>
      <c r="G338" s="250">
        <f>'Pályáztatási szakasz'!G339</f>
        <v>0</v>
      </c>
      <c r="H338" s="251">
        <f>'Pályáztatási szakasz'!AT339</f>
        <v>0</v>
      </c>
      <c r="I338" s="20">
        <f>'Pályáztatási szakasz'!AW339</f>
        <v>0</v>
      </c>
      <c r="J338" s="67">
        <f t="shared" si="1735"/>
        <v>0</v>
      </c>
      <c r="K338" s="131">
        <f>'Pályáztatási szakasz'!AY339</f>
        <v>1</v>
      </c>
      <c r="L338" s="20">
        <f t="shared" si="1755"/>
        <v>0</v>
      </c>
      <c r="M338" s="132"/>
      <c r="N338" s="20">
        <f t="shared" si="1756"/>
        <v>0</v>
      </c>
      <c r="O338" s="133"/>
      <c r="P338" s="131">
        <f>'Pályáztatási szakasz'!BD339</f>
        <v>1</v>
      </c>
      <c r="Q338" s="20">
        <f t="shared" si="1757"/>
        <v>0</v>
      </c>
      <c r="R338" s="132"/>
      <c r="S338" s="184">
        <f t="shared" si="1758"/>
        <v>0</v>
      </c>
      <c r="T338" s="40">
        <f>'Pályáztatási szakasz'!W339</f>
        <v>0</v>
      </c>
      <c r="U338" s="249" t="str">
        <f t="shared" si="1759"/>
        <v xml:space="preserve"> </v>
      </c>
      <c r="V338" s="135">
        <f t="shared" si="1760"/>
        <v>0</v>
      </c>
      <c r="W338" s="20">
        <f t="shared" si="1736"/>
        <v>0</v>
      </c>
      <c r="X338" s="21">
        <f t="shared" si="1761"/>
        <v>0</v>
      </c>
      <c r="Y338" s="131">
        <f t="shared" si="1737"/>
        <v>1</v>
      </c>
      <c r="Z338" s="20">
        <f t="shared" si="1762"/>
        <v>0</v>
      </c>
      <c r="AA338" s="132"/>
      <c r="AB338" s="20">
        <f t="shared" si="1763"/>
        <v>0</v>
      </c>
      <c r="AC338" s="133"/>
      <c r="AD338" s="131">
        <f t="shared" si="1764"/>
        <v>1</v>
      </c>
      <c r="AE338" s="20">
        <f t="shared" si="1765"/>
        <v>0</v>
      </c>
      <c r="AF338" s="132"/>
      <c r="AG338" s="134">
        <f t="shared" si="1766"/>
        <v>0</v>
      </c>
      <c r="AH338" s="80">
        <f t="shared" si="1767"/>
        <v>0</v>
      </c>
      <c r="AI338" s="249" t="str">
        <f t="shared" si="1768"/>
        <v xml:space="preserve"> </v>
      </c>
      <c r="AJ338" s="135">
        <f t="shared" si="1769"/>
        <v>0</v>
      </c>
      <c r="AK338" s="20">
        <f t="shared" si="1738"/>
        <v>0</v>
      </c>
      <c r="AL338" s="21">
        <f t="shared" si="1770"/>
        <v>0</v>
      </c>
      <c r="AM338" s="131">
        <f t="shared" si="1739"/>
        <v>1</v>
      </c>
      <c r="AN338" s="20">
        <f t="shared" si="1771"/>
        <v>0</v>
      </c>
      <c r="AO338" s="132"/>
      <c r="AP338" s="20">
        <f t="shared" si="1772"/>
        <v>0</v>
      </c>
      <c r="AQ338" s="133"/>
      <c r="AR338" s="131">
        <f t="shared" si="1773"/>
        <v>1</v>
      </c>
      <c r="AS338" s="20">
        <f t="shared" si="1774"/>
        <v>0</v>
      </c>
      <c r="AT338" s="132"/>
      <c r="AU338" s="134">
        <f t="shared" si="1775"/>
        <v>0</v>
      </c>
      <c r="AV338" s="80">
        <f t="shared" si="1776"/>
        <v>0</v>
      </c>
      <c r="AW338" s="249" t="str">
        <f t="shared" si="1777"/>
        <v xml:space="preserve"> </v>
      </c>
      <c r="AX338" s="135">
        <f t="shared" si="1778"/>
        <v>0</v>
      </c>
      <c r="AY338" s="20">
        <f t="shared" si="1740"/>
        <v>0</v>
      </c>
      <c r="AZ338" s="21">
        <f t="shared" si="1779"/>
        <v>0</v>
      </c>
      <c r="BA338" s="131">
        <f t="shared" si="1741"/>
        <v>1</v>
      </c>
      <c r="BB338" s="20">
        <f t="shared" si="1780"/>
        <v>0</v>
      </c>
      <c r="BC338" s="132"/>
      <c r="BD338" s="20">
        <f t="shared" si="1781"/>
        <v>0</v>
      </c>
      <c r="BE338" s="133"/>
      <c r="BF338" s="131">
        <f t="shared" si="1782"/>
        <v>1</v>
      </c>
      <c r="BG338" s="20">
        <f t="shared" si="1783"/>
        <v>0</v>
      </c>
      <c r="BH338" s="132"/>
      <c r="BI338" s="134">
        <f t="shared" si="1784"/>
        <v>0</v>
      </c>
      <c r="BJ338" s="80">
        <f t="shared" si="1785"/>
        <v>0</v>
      </c>
      <c r="BK338" s="249" t="str">
        <f t="shared" si="1786"/>
        <v xml:space="preserve"> </v>
      </c>
      <c r="BL338" s="135">
        <f t="shared" si="1787"/>
        <v>0</v>
      </c>
      <c r="BM338" s="20">
        <f t="shared" si="1742"/>
        <v>0</v>
      </c>
      <c r="BN338" s="21">
        <f t="shared" si="1788"/>
        <v>0</v>
      </c>
      <c r="BO338" s="131">
        <f t="shared" si="1743"/>
        <v>1</v>
      </c>
      <c r="BP338" s="20">
        <f t="shared" si="1789"/>
        <v>0</v>
      </c>
      <c r="BQ338" s="132"/>
      <c r="BR338" s="20">
        <f t="shared" si="1790"/>
        <v>0</v>
      </c>
      <c r="BS338" s="133"/>
      <c r="BT338" s="131">
        <f t="shared" si="1791"/>
        <v>1</v>
      </c>
      <c r="BU338" s="20">
        <f t="shared" si="1792"/>
        <v>0</v>
      </c>
      <c r="BV338" s="132"/>
      <c r="BW338" s="134">
        <f t="shared" si="1793"/>
        <v>0</v>
      </c>
      <c r="BX338" s="80">
        <f t="shared" si="1794"/>
        <v>0</v>
      </c>
      <c r="BY338" s="249" t="str">
        <f t="shared" si="1795"/>
        <v xml:space="preserve"> </v>
      </c>
      <c r="BZ338" s="135">
        <f t="shared" si="1796"/>
        <v>0</v>
      </c>
      <c r="CA338" s="20">
        <f t="shared" si="1744"/>
        <v>0</v>
      </c>
      <c r="CB338" s="21">
        <f t="shared" si="1797"/>
        <v>0</v>
      </c>
      <c r="CC338" s="131">
        <f t="shared" si="1745"/>
        <v>1</v>
      </c>
      <c r="CD338" s="20">
        <f t="shared" si="1798"/>
        <v>0</v>
      </c>
      <c r="CE338" s="132"/>
      <c r="CF338" s="20">
        <f t="shared" si="1799"/>
        <v>0</v>
      </c>
      <c r="CG338" s="133"/>
      <c r="CH338" s="131">
        <f t="shared" si="1800"/>
        <v>1</v>
      </c>
      <c r="CI338" s="20">
        <f t="shared" si="1801"/>
        <v>0</v>
      </c>
      <c r="CJ338" s="132"/>
      <c r="CK338" s="134">
        <f t="shared" si="1802"/>
        <v>0</v>
      </c>
      <c r="CL338" s="80">
        <f t="shared" si="1803"/>
        <v>0</v>
      </c>
      <c r="CM338" s="249" t="str">
        <f t="shared" si="1804"/>
        <v xml:space="preserve"> </v>
      </c>
      <c r="CN338" s="135">
        <f t="shared" si="1805"/>
        <v>0</v>
      </c>
      <c r="CO338" s="20">
        <f t="shared" si="1746"/>
        <v>0</v>
      </c>
      <c r="CP338" s="21">
        <f t="shared" si="1806"/>
        <v>0</v>
      </c>
      <c r="CQ338" s="131">
        <f t="shared" si="1747"/>
        <v>1</v>
      </c>
      <c r="CR338" s="20">
        <f t="shared" si="1807"/>
        <v>0</v>
      </c>
      <c r="CS338" s="132"/>
      <c r="CT338" s="20">
        <f t="shared" si="1808"/>
        <v>0</v>
      </c>
      <c r="CU338" s="133"/>
      <c r="CV338" s="131">
        <f t="shared" si="1809"/>
        <v>1</v>
      </c>
      <c r="CW338" s="20">
        <f t="shared" si="1810"/>
        <v>0</v>
      </c>
      <c r="CX338" s="132"/>
      <c r="CY338" s="134">
        <f t="shared" si="1811"/>
        <v>0</v>
      </c>
      <c r="CZ338" s="80">
        <f t="shared" si="1812"/>
        <v>0</v>
      </c>
      <c r="DA338" s="249" t="str">
        <f t="shared" si="1813"/>
        <v xml:space="preserve"> </v>
      </c>
      <c r="DB338" s="135">
        <f t="shared" si="1814"/>
        <v>0</v>
      </c>
      <c r="DC338" s="20">
        <f t="shared" si="1748"/>
        <v>0</v>
      </c>
      <c r="DD338" s="21">
        <f t="shared" si="1815"/>
        <v>0</v>
      </c>
      <c r="DE338" s="131">
        <f t="shared" si="1749"/>
        <v>1</v>
      </c>
      <c r="DF338" s="20">
        <f t="shared" si="1816"/>
        <v>0</v>
      </c>
      <c r="DG338" s="132"/>
      <c r="DH338" s="20">
        <f t="shared" si="1817"/>
        <v>0</v>
      </c>
      <c r="DI338" s="133"/>
      <c r="DJ338" s="131">
        <f t="shared" si="1818"/>
        <v>1</v>
      </c>
      <c r="DK338" s="20">
        <f t="shared" si="1819"/>
        <v>0</v>
      </c>
      <c r="DL338" s="132"/>
      <c r="DM338" s="134">
        <f t="shared" si="1820"/>
        <v>0</v>
      </c>
      <c r="DN338" s="80">
        <f t="shared" si="1821"/>
        <v>0</v>
      </c>
      <c r="DO338" s="249" t="str">
        <f t="shared" si="1822"/>
        <v xml:space="preserve"> </v>
      </c>
      <c r="DP338" s="135">
        <f t="shared" si="1823"/>
        <v>0</v>
      </c>
      <c r="DQ338" s="20">
        <f t="shared" si="1750"/>
        <v>0</v>
      </c>
      <c r="DR338" s="21">
        <f t="shared" si="1824"/>
        <v>0</v>
      </c>
      <c r="DS338" s="131">
        <f t="shared" si="1751"/>
        <v>1</v>
      </c>
      <c r="DT338" s="20">
        <f t="shared" si="1825"/>
        <v>0</v>
      </c>
      <c r="DU338" s="132"/>
      <c r="DV338" s="20">
        <f t="shared" si="1826"/>
        <v>0</v>
      </c>
      <c r="DW338" s="133"/>
      <c r="DX338" s="131">
        <f t="shared" si="1827"/>
        <v>1</v>
      </c>
      <c r="DY338" s="20">
        <f t="shared" si="1828"/>
        <v>0</v>
      </c>
      <c r="DZ338" s="132"/>
      <c r="EA338" s="134">
        <f t="shared" si="1829"/>
        <v>0</v>
      </c>
      <c r="EB338" s="80">
        <f t="shared" si="1830"/>
        <v>0</v>
      </c>
      <c r="EC338" s="249" t="str">
        <f t="shared" si="1831"/>
        <v xml:space="preserve"> </v>
      </c>
      <c r="ED338" s="135">
        <f t="shared" si="1832"/>
        <v>0</v>
      </c>
      <c r="EE338" s="20">
        <f t="shared" si="1752"/>
        <v>0</v>
      </c>
      <c r="EF338" s="21">
        <f t="shared" si="1833"/>
        <v>0</v>
      </c>
      <c r="EG338" s="131">
        <f t="shared" si="1753"/>
        <v>1</v>
      </c>
      <c r="EH338" s="20">
        <f t="shared" si="1834"/>
        <v>0</v>
      </c>
      <c r="EI338" s="132"/>
      <c r="EJ338" s="20">
        <f t="shared" si="1835"/>
        <v>0</v>
      </c>
      <c r="EK338" s="133"/>
      <c r="EL338" s="131">
        <f t="shared" si="1836"/>
        <v>1</v>
      </c>
      <c r="EM338" s="20">
        <f t="shared" si="1837"/>
        <v>0</v>
      </c>
      <c r="EN338" s="132"/>
      <c r="EO338" s="134">
        <f t="shared" si="1838"/>
        <v>0</v>
      </c>
      <c r="EP338" s="80">
        <f t="shared" si="1839"/>
        <v>0</v>
      </c>
      <c r="EQ338" s="249" t="str">
        <f t="shared" si="1840"/>
        <v xml:space="preserve"> </v>
      </c>
      <c r="ER338" s="135">
        <f t="shared" si="1841"/>
        <v>0</v>
      </c>
      <c r="ES338" s="20">
        <f t="shared" si="1850"/>
        <v>0</v>
      </c>
      <c r="ET338" s="21">
        <f t="shared" si="1842"/>
        <v>0</v>
      </c>
      <c r="EU338" s="131">
        <f t="shared" si="1754"/>
        <v>1</v>
      </c>
      <c r="EV338" s="20">
        <f t="shared" si="1843"/>
        <v>0</v>
      </c>
      <c r="EW338" s="132"/>
      <c r="EX338" s="20">
        <f t="shared" si="1844"/>
        <v>0</v>
      </c>
      <c r="EY338" s="133"/>
      <c r="EZ338" s="131">
        <f t="shared" si="1845"/>
        <v>1</v>
      </c>
      <c r="FA338" s="20">
        <f t="shared" si="1846"/>
        <v>0</v>
      </c>
      <c r="FB338" s="132"/>
      <c r="FC338" s="134">
        <f t="shared" si="1847"/>
        <v>0</v>
      </c>
      <c r="FD338" s="80">
        <f t="shared" si="1848"/>
        <v>0</v>
      </c>
      <c r="FE338" s="249" t="str">
        <f t="shared" si="1849"/>
        <v xml:space="preserve"> </v>
      </c>
      <c r="FO338" s="129" t="str">
        <f t="shared" si="1851"/>
        <v>C/VIII</v>
      </c>
    </row>
    <row r="339" spans="2:171" ht="14.25" customHeight="1" x14ac:dyDescent="0.25">
      <c r="B339" s="130" t="s">
        <v>465</v>
      </c>
      <c r="C339" s="121"/>
      <c r="D339" s="258"/>
      <c r="E339" s="416" t="str">
        <f>'Pályáztatási szakasz'!E340:F340</f>
        <v>Költségelem megnevezés…</v>
      </c>
      <c r="F339" s="416"/>
      <c r="G339" s="250">
        <f>'Pályáztatási szakasz'!G340</f>
        <v>0</v>
      </c>
      <c r="H339" s="251">
        <f>'Pályáztatási szakasz'!AT340</f>
        <v>0</v>
      </c>
      <c r="I339" s="20">
        <f>'Pályáztatási szakasz'!AW340</f>
        <v>0</v>
      </c>
      <c r="J339" s="67">
        <f t="shared" si="1735"/>
        <v>0</v>
      </c>
      <c r="K339" s="131">
        <f>'Pályáztatási szakasz'!AY340</f>
        <v>1</v>
      </c>
      <c r="L339" s="20">
        <f t="shared" si="1755"/>
        <v>0</v>
      </c>
      <c r="M339" s="132"/>
      <c r="N339" s="20">
        <f t="shared" si="1756"/>
        <v>0</v>
      </c>
      <c r="O339" s="133"/>
      <c r="P339" s="131">
        <f>'Pályáztatási szakasz'!BD340</f>
        <v>1</v>
      </c>
      <c r="Q339" s="20">
        <f t="shared" si="1757"/>
        <v>0</v>
      </c>
      <c r="R339" s="132"/>
      <c r="S339" s="184">
        <f t="shared" si="1758"/>
        <v>0</v>
      </c>
      <c r="T339" s="40">
        <f>'Pályáztatási szakasz'!W340</f>
        <v>0</v>
      </c>
      <c r="U339" s="249" t="str">
        <f t="shared" si="1759"/>
        <v xml:space="preserve"> </v>
      </c>
      <c r="V339" s="135">
        <f t="shared" si="1760"/>
        <v>0</v>
      </c>
      <c r="W339" s="20">
        <f t="shared" si="1736"/>
        <v>0</v>
      </c>
      <c r="X339" s="21">
        <f t="shared" si="1761"/>
        <v>0</v>
      </c>
      <c r="Y339" s="131">
        <f t="shared" si="1737"/>
        <v>1</v>
      </c>
      <c r="Z339" s="20">
        <f t="shared" si="1762"/>
        <v>0</v>
      </c>
      <c r="AA339" s="132"/>
      <c r="AB339" s="20">
        <f t="shared" si="1763"/>
        <v>0</v>
      </c>
      <c r="AC339" s="133"/>
      <c r="AD339" s="131">
        <f t="shared" si="1764"/>
        <v>1</v>
      </c>
      <c r="AE339" s="20">
        <f t="shared" si="1765"/>
        <v>0</v>
      </c>
      <c r="AF339" s="132"/>
      <c r="AG339" s="134">
        <f t="shared" si="1766"/>
        <v>0</v>
      </c>
      <c r="AH339" s="80">
        <f t="shared" si="1767"/>
        <v>0</v>
      </c>
      <c r="AI339" s="249" t="str">
        <f t="shared" si="1768"/>
        <v xml:space="preserve"> </v>
      </c>
      <c r="AJ339" s="135">
        <f t="shared" si="1769"/>
        <v>0</v>
      </c>
      <c r="AK339" s="20">
        <f t="shared" si="1738"/>
        <v>0</v>
      </c>
      <c r="AL339" s="21">
        <f t="shared" si="1770"/>
        <v>0</v>
      </c>
      <c r="AM339" s="131">
        <f t="shared" si="1739"/>
        <v>1</v>
      </c>
      <c r="AN339" s="20">
        <f t="shared" si="1771"/>
        <v>0</v>
      </c>
      <c r="AO339" s="132"/>
      <c r="AP339" s="20">
        <f t="shared" si="1772"/>
        <v>0</v>
      </c>
      <c r="AQ339" s="133"/>
      <c r="AR339" s="131">
        <f t="shared" si="1773"/>
        <v>1</v>
      </c>
      <c r="AS339" s="20">
        <f t="shared" si="1774"/>
        <v>0</v>
      </c>
      <c r="AT339" s="132"/>
      <c r="AU339" s="134">
        <f t="shared" si="1775"/>
        <v>0</v>
      </c>
      <c r="AV339" s="80">
        <f t="shared" si="1776"/>
        <v>0</v>
      </c>
      <c r="AW339" s="249" t="str">
        <f t="shared" si="1777"/>
        <v xml:space="preserve"> </v>
      </c>
      <c r="AX339" s="135">
        <f t="shared" si="1778"/>
        <v>0</v>
      </c>
      <c r="AY339" s="20">
        <f t="shared" si="1740"/>
        <v>0</v>
      </c>
      <c r="AZ339" s="21">
        <f t="shared" si="1779"/>
        <v>0</v>
      </c>
      <c r="BA339" s="131">
        <f t="shared" si="1741"/>
        <v>1</v>
      </c>
      <c r="BB339" s="20">
        <f t="shared" si="1780"/>
        <v>0</v>
      </c>
      <c r="BC339" s="132"/>
      <c r="BD339" s="20">
        <f t="shared" si="1781"/>
        <v>0</v>
      </c>
      <c r="BE339" s="133"/>
      <c r="BF339" s="131">
        <f t="shared" si="1782"/>
        <v>1</v>
      </c>
      <c r="BG339" s="20">
        <f t="shared" si="1783"/>
        <v>0</v>
      </c>
      <c r="BH339" s="132"/>
      <c r="BI339" s="134">
        <f t="shared" si="1784"/>
        <v>0</v>
      </c>
      <c r="BJ339" s="80">
        <f t="shared" si="1785"/>
        <v>0</v>
      </c>
      <c r="BK339" s="249" t="str">
        <f t="shared" si="1786"/>
        <v xml:space="preserve"> </v>
      </c>
      <c r="BL339" s="135">
        <f t="shared" si="1787"/>
        <v>0</v>
      </c>
      <c r="BM339" s="20">
        <f t="shared" si="1742"/>
        <v>0</v>
      </c>
      <c r="BN339" s="21">
        <f t="shared" si="1788"/>
        <v>0</v>
      </c>
      <c r="BO339" s="131">
        <f t="shared" si="1743"/>
        <v>1</v>
      </c>
      <c r="BP339" s="20">
        <f t="shared" si="1789"/>
        <v>0</v>
      </c>
      <c r="BQ339" s="132"/>
      <c r="BR339" s="20">
        <f t="shared" si="1790"/>
        <v>0</v>
      </c>
      <c r="BS339" s="133"/>
      <c r="BT339" s="131">
        <f t="shared" si="1791"/>
        <v>1</v>
      </c>
      <c r="BU339" s="20">
        <f t="shared" si="1792"/>
        <v>0</v>
      </c>
      <c r="BV339" s="132"/>
      <c r="BW339" s="134">
        <f t="shared" si="1793"/>
        <v>0</v>
      </c>
      <c r="BX339" s="80">
        <f t="shared" si="1794"/>
        <v>0</v>
      </c>
      <c r="BY339" s="249" t="str">
        <f t="shared" si="1795"/>
        <v xml:space="preserve"> </v>
      </c>
      <c r="BZ339" s="135">
        <f t="shared" si="1796"/>
        <v>0</v>
      </c>
      <c r="CA339" s="20">
        <f t="shared" si="1744"/>
        <v>0</v>
      </c>
      <c r="CB339" s="21">
        <f t="shared" si="1797"/>
        <v>0</v>
      </c>
      <c r="CC339" s="131">
        <f t="shared" si="1745"/>
        <v>1</v>
      </c>
      <c r="CD339" s="20">
        <f t="shared" si="1798"/>
        <v>0</v>
      </c>
      <c r="CE339" s="132"/>
      <c r="CF339" s="20">
        <f t="shared" si="1799"/>
        <v>0</v>
      </c>
      <c r="CG339" s="133"/>
      <c r="CH339" s="131">
        <f t="shared" si="1800"/>
        <v>1</v>
      </c>
      <c r="CI339" s="20">
        <f t="shared" si="1801"/>
        <v>0</v>
      </c>
      <c r="CJ339" s="132"/>
      <c r="CK339" s="134">
        <f t="shared" si="1802"/>
        <v>0</v>
      </c>
      <c r="CL339" s="80">
        <f t="shared" si="1803"/>
        <v>0</v>
      </c>
      <c r="CM339" s="249" t="str">
        <f t="shared" si="1804"/>
        <v xml:space="preserve"> </v>
      </c>
      <c r="CN339" s="135">
        <f t="shared" si="1805"/>
        <v>0</v>
      </c>
      <c r="CO339" s="20">
        <f t="shared" si="1746"/>
        <v>0</v>
      </c>
      <c r="CP339" s="21">
        <f t="shared" si="1806"/>
        <v>0</v>
      </c>
      <c r="CQ339" s="131">
        <f t="shared" si="1747"/>
        <v>1</v>
      </c>
      <c r="CR339" s="20">
        <f t="shared" si="1807"/>
        <v>0</v>
      </c>
      <c r="CS339" s="132"/>
      <c r="CT339" s="20">
        <f t="shared" si="1808"/>
        <v>0</v>
      </c>
      <c r="CU339" s="133"/>
      <c r="CV339" s="131">
        <f t="shared" si="1809"/>
        <v>1</v>
      </c>
      <c r="CW339" s="20">
        <f t="shared" si="1810"/>
        <v>0</v>
      </c>
      <c r="CX339" s="132"/>
      <c r="CY339" s="134">
        <f t="shared" si="1811"/>
        <v>0</v>
      </c>
      <c r="CZ339" s="80">
        <f t="shared" si="1812"/>
        <v>0</v>
      </c>
      <c r="DA339" s="249" t="str">
        <f t="shared" si="1813"/>
        <v xml:space="preserve"> </v>
      </c>
      <c r="DB339" s="135">
        <f t="shared" si="1814"/>
        <v>0</v>
      </c>
      <c r="DC339" s="20">
        <f t="shared" si="1748"/>
        <v>0</v>
      </c>
      <c r="DD339" s="21">
        <f t="shared" si="1815"/>
        <v>0</v>
      </c>
      <c r="DE339" s="131">
        <f t="shared" si="1749"/>
        <v>1</v>
      </c>
      <c r="DF339" s="20">
        <f t="shared" si="1816"/>
        <v>0</v>
      </c>
      <c r="DG339" s="132"/>
      <c r="DH339" s="20">
        <f t="shared" si="1817"/>
        <v>0</v>
      </c>
      <c r="DI339" s="133"/>
      <c r="DJ339" s="131">
        <f t="shared" si="1818"/>
        <v>1</v>
      </c>
      <c r="DK339" s="20">
        <f t="shared" si="1819"/>
        <v>0</v>
      </c>
      <c r="DL339" s="132"/>
      <c r="DM339" s="134">
        <f t="shared" si="1820"/>
        <v>0</v>
      </c>
      <c r="DN339" s="80">
        <f t="shared" si="1821"/>
        <v>0</v>
      </c>
      <c r="DO339" s="249" t="str">
        <f t="shared" si="1822"/>
        <v xml:space="preserve"> </v>
      </c>
      <c r="DP339" s="135">
        <f t="shared" si="1823"/>
        <v>0</v>
      </c>
      <c r="DQ339" s="20">
        <f t="shared" si="1750"/>
        <v>0</v>
      </c>
      <c r="DR339" s="21">
        <f t="shared" si="1824"/>
        <v>0</v>
      </c>
      <c r="DS339" s="131">
        <f t="shared" si="1751"/>
        <v>1</v>
      </c>
      <c r="DT339" s="20">
        <f t="shared" si="1825"/>
        <v>0</v>
      </c>
      <c r="DU339" s="132"/>
      <c r="DV339" s="20">
        <f t="shared" si="1826"/>
        <v>0</v>
      </c>
      <c r="DW339" s="133"/>
      <c r="DX339" s="131">
        <f t="shared" si="1827"/>
        <v>1</v>
      </c>
      <c r="DY339" s="20">
        <f t="shared" si="1828"/>
        <v>0</v>
      </c>
      <c r="DZ339" s="132"/>
      <c r="EA339" s="134">
        <f t="shared" si="1829"/>
        <v>0</v>
      </c>
      <c r="EB339" s="80">
        <f t="shared" si="1830"/>
        <v>0</v>
      </c>
      <c r="EC339" s="249" t="str">
        <f t="shared" si="1831"/>
        <v xml:space="preserve"> </v>
      </c>
      <c r="ED339" s="135">
        <f t="shared" si="1832"/>
        <v>0</v>
      </c>
      <c r="EE339" s="20">
        <f t="shared" si="1752"/>
        <v>0</v>
      </c>
      <c r="EF339" s="21">
        <f t="shared" si="1833"/>
        <v>0</v>
      </c>
      <c r="EG339" s="131">
        <f t="shared" si="1753"/>
        <v>1</v>
      </c>
      <c r="EH339" s="20">
        <f t="shared" si="1834"/>
        <v>0</v>
      </c>
      <c r="EI339" s="132"/>
      <c r="EJ339" s="20">
        <f t="shared" si="1835"/>
        <v>0</v>
      </c>
      <c r="EK339" s="133"/>
      <c r="EL339" s="131">
        <f t="shared" si="1836"/>
        <v>1</v>
      </c>
      <c r="EM339" s="20">
        <f t="shared" si="1837"/>
        <v>0</v>
      </c>
      <c r="EN339" s="132"/>
      <c r="EO339" s="134">
        <f t="shared" si="1838"/>
        <v>0</v>
      </c>
      <c r="EP339" s="80">
        <f t="shared" si="1839"/>
        <v>0</v>
      </c>
      <c r="EQ339" s="249" t="str">
        <f t="shared" si="1840"/>
        <v xml:space="preserve"> </v>
      </c>
      <c r="ER339" s="135">
        <f t="shared" si="1841"/>
        <v>0</v>
      </c>
      <c r="ES339" s="20">
        <f t="shared" si="1850"/>
        <v>0</v>
      </c>
      <c r="ET339" s="21">
        <f t="shared" si="1842"/>
        <v>0</v>
      </c>
      <c r="EU339" s="131">
        <f t="shared" si="1754"/>
        <v>1</v>
      </c>
      <c r="EV339" s="20">
        <f t="shared" si="1843"/>
        <v>0</v>
      </c>
      <c r="EW339" s="132"/>
      <c r="EX339" s="20">
        <f t="shared" si="1844"/>
        <v>0</v>
      </c>
      <c r="EY339" s="133"/>
      <c r="EZ339" s="131">
        <f t="shared" si="1845"/>
        <v>1</v>
      </c>
      <c r="FA339" s="20">
        <f t="shared" si="1846"/>
        <v>0</v>
      </c>
      <c r="FB339" s="132"/>
      <c r="FC339" s="134">
        <f t="shared" si="1847"/>
        <v>0</v>
      </c>
      <c r="FD339" s="80">
        <f t="shared" si="1848"/>
        <v>0</v>
      </c>
      <c r="FE339" s="249" t="str">
        <f t="shared" si="1849"/>
        <v xml:space="preserve"> </v>
      </c>
      <c r="FO339" s="129" t="str">
        <f t="shared" si="1851"/>
        <v>C/VIII</v>
      </c>
    </row>
    <row r="340" spans="2:171" ht="14.25" customHeight="1" x14ac:dyDescent="0.25">
      <c r="B340" s="130" t="s">
        <v>466</v>
      </c>
      <c r="C340" s="121"/>
      <c r="D340" s="258"/>
      <c r="E340" s="416" t="str">
        <f>'Pályáztatási szakasz'!E341:F341</f>
        <v>Költségelem megnevezés…</v>
      </c>
      <c r="F340" s="416"/>
      <c r="G340" s="250">
        <f>'Pályáztatási szakasz'!G341</f>
        <v>0</v>
      </c>
      <c r="H340" s="251">
        <f>'Pályáztatási szakasz'!AT341</f>
        <v>0</v>
      </c>
      <c r="I340" s="20">
        <f>'Pályáztatási szakasz'!AW341</f>
        <v>0</v>
      </c>
      <c r="J340" s="67">
        <f t="shared" si="1735"/>
        <v>0</v>
      </c>
      <c r="K340" s="131">
        <f>'Pályáztatási szakasz'!AY341</f>
        <v>1</v>
      </c>
      <c r="L340" s="20">
        <f t="shared" si="1755"/>
        <v>0</v>
      </c>
      <c r="M340" s="132"/>
      <c r="N340" s="20">
        <f t="shared" si="1756"/>
        <v>0</v>
      </c>
      <c r="O340" s="133"/>
      <c r="P340" s="131">
        <f>'Pályáztatási szakasz'!BD341</f>
        <v>1</v>
      </c>
      <c r="Q340" s="20">
        <f t="shared" si="1757"/>
        <v>0</v>
      </c>
      <c r="R340" s="132"/>
      <c r="S340" s="184">
        <f t="shared" si="1758"/>
        <v>0</v>
      </c>
      <c r="T340" s="40">
        <f>'Pályáztatási szakasz'!W341</f>
        <v>0</v>
      </c>
      <c r="U340" s="249" t="str">
        <f t="shared" si="1759"/>
        <v xml:space="preserve"> </v>
      </c>
      <c r="V340" s="135">
        <f t="shared" si="1760"/>
        <v>0</v>
      </c>
      <c r="W340" s="20">
        <f t="shared" si="1736"/>
        <v>0</v>
      </c>
      <c r="X340" s="21">
        <f t="shared" si="1761"/>
        <v>0</v>
      </c>
      <c r="Y340" s="131">
        <f t="shared" si="1737"/>
        <v>1</v>
      </c>
      <c r="Z340" s="20">
        <f t="shared" si="1762"/>
        <v>0</v>
      </c>
      <c r="AA340" s="132"/>
      <c r="AB340" s="20">
        <f t="shared" si="1763"/>
        <v>0</v>
      </c>
      <c r="AC340" s="133"/>
      <c r="AD340" s="131">
        <f t="shared" si="1764"/>
        <v>1</v>
      </c>
      <c r="AE340" s="20">
        <f t="shared" si="1765"/>
        <v>0</v>
      </c>
      <c r="AF340" s="132"/>
      <c r="AG340" s="134">
        <f t="shared" si="1766"/>
        <v>0</v>
      </c>
      <c r="AH340" s="80">
        <f t="shared" si="1767"/>
        <v>0</v>
      </c>
      <c r="AI340" s="249" t="str">
        <f t="shared" si="1768"/>
        <v xml:space="preserve"> </v>
      </c>
      <c r="AJ340" s="135">
        <f t="shared" si="1769"/>
        <v>0</v>
      </c>
      <c r="AK340" s="20">
        <f t="shared" si="1738"/>
        <v>0</v>
      </c>
      <c r="AL340" s="21">
        <f t="shared" si="1770"/>
        <v>0</v>
      </c>
      <c r="AM340" s="131">
        <f t="shared" si="1739"/>
        <v>1</v>
      </c>
      <c r="AN340" s="20">
        <f t="shared" si="1771"/>
        <v>0</v>
      </c>
      <c r="AO340" s="132"/>
      <c r="AP340" s="20">
        <f t="shared" si="1772"/>
        <v>0</v>
      </c>
      <c r="AQ340" s="133"/>
      <c r="AR340" s="131">
        <f t="shared" si="1773"/>
        <v>1</v>
      </c>
      <c r="AS340" s="20">
        <f t="shared" si="1774"/>
        <v>0</v>
      </c>
      <c r="AT340" s="132"/>
      <c r="AU340" s="134">
        <f t="shared" si="1775"/>
        <v>0</v>
      </c>
      <c r="AV340" s="80">
        <f t="shared" si="1776"/>
        <v>0</v>
      </c>
      <c r="AW340" s="249" t="str">
        <f t="shared" si="1777"/>
        <v xml:space="preserve"> </v>
      </c>
      <c r="AX340" s="135">
        <f t="shared" si="1778"/>
        <v>0</v>
      </c>
      <c r="AY340" s="20">
        <f t="shared" si="1740"/>
        <v>0</v>
      </c>
      <c r="AZ340" s="21">
        <f t="shared" si="1779"/>
        <v>0</v>
      </c>
      <c r="BA340" s="131">
        <f t="shared" si="1741"/>
        <v>1</v>
      </c>
      <c r="BB340" s="20">
        <f t="shared" si="1780"/>
        <v>0</v>
      </c>
      <c r="BC340" s="132"/>
      <c r="BD340" s="20">
        <f t="shared" si="1781"/>
        <v>0</v>
      </c>
      <c r="BE340" s="133"/>
      <c r="BF340" s="131">
        <f t="shared" si="1782"/>
        <v>1</v>
      </c>
      <c r="BG340" s="20">
        <f t="shared" si="1783"/>
        <v>0</v>
      </c>
      <c r="BH340" s="132"/>
      <c r="BI340" s="134">
        <f t="shared" si="1784"/>
        <v>0</v>
      </c>
      <c r="BJ340" s="80">
        <f t="shared" si="1785"/>
        <v>0</v>
      </c>
      <c r="BK340" s="249" t="str">
        <f t="shared" si="1786"/>
        <v xml:space="preserve"> </v>
      </c>
      <c r="BL340" s="135">
        <f t="shared" si="1787"/>
        <v>0</v>
      </c>
      <c r="BM340" s="20">
        <f t="shared" si="1742"/>
        <v>0</v>
      </c>
      <c r="BN340" s="21">
        <f t="shared" si="1788"/>
        <v>0</v>
      </c>
      <c r="BO340" s="131">
        <f t="shared" si="1743"/>
        <v>1</v>
      </c>
      <c r="BP340" s="20">
        <f t="shared" si="1789"/>
        <v>0</v>
      </c>
      <c r="BQ340" s="132"/>
      <c r="BR340" s="20">
        <f t="shared" si="1790"/>
        <v>0</v>
      </c>
      <c r="BS340" s="133"/>
      <c r="BT340" s="131">
        <f t="shared" si="1791"/>
        <v>1</v>
      </c>
      <c r="BU340" s="20">
        <f t="shared" si="1792"/>
        <v>0</v>
      </c>
      <c r="BV340" s="132"/>
      <c r="BW340" s="134">
        <f t="shared" si="1793"/>
        <v>0</v>
      </c>
      <c r="BX340" s="80">
        <f t="shared" si="1794"/>
        <v>0</v>
      </c>
      <c r="BY340" s="249" t="str">
        <f t="shared" si="1795"/>
        <v xml:space="preserve"> </v>
      </c>
      <c r="BZ340" s="135">
        <f t="shared" si="1796"/>
        <v>0</v>
      </c>
      <c r="CA340" s="20">
        <f t="shared" si="1744"/>
        <v>0</v>
      </c>
      <c r="CB340" s="21">
        <f t="shared" si="1797"/>
        <v>0</v>
      </c>
      <c r="CC340" s="131">
        <f t="shared" si="1745"/>
        <v>1</v>
      </c>
      <c r="CD340" s="20">
        <f t="shared" si="1798"/>
        <v>0</v>
      </c>
      <c r="CE340" s="132"/>
      <c r="CF340" s="20">
        <f t="shared" si="1799"/>
        <v>0</v>
      </c>
      <c r="CG340" s="133"/>
      <c r="CH340" s="131">
        <f t="shared" si="1800"/>
        <v>1</v>
      </c>
      <c r="CI340" s="20">
        <f t="shared" si="1801"/>
        <v>0</v>
      </c>
      <c r="CJ340" s="132"/>
      <c r="CK340" s="134">
        <f t="shared" si="1802"/>
        <v>0</v>
      </c>
      <c r="CL340" s="80">
        <f t="shared" si="1803"/>
        <v>0</v>
      </c>
      <c r="CM340" s="249" t="str">
        <f t="shared" si="1804"/>
        <v xml:space="preserve"> </v>
      </c>
      <c r="CN340" s="135">
        <f t="shared" si="1805"/>
        <v>0</v>
      </c>
      <c r="CO340" s="20">
        <f t="shared" si="1746"/>
        <v>0</v>
      </c>
      <c r="CP340" s="21">
        <f t="shared" si="1806"/>
        <v>0</v>
      </c>
      <c r="CQ340" s="131">
        <f t="shared" si="1747"/>
        <v>1</v>
      </c>
      <c r="CR340" s="20">
        <f t="shared" si="1807"/>
        <v>0</v>
      </c>
      <c r="CS340" s="132"/>
      <c r="CT340" s="20">
        <f t="shared" si="1808"/>
        <v>0</v>
      </c>
      <c r="CU340" s="133"/>
      <c r="CV340" s="131">
        <f t="shared" si="1809"/>
        <v>1</v>
      </c>
      <c r="CW340" s="20">
        <f t="shared" si="1810"/>
        <v>0</v>
      </c>
      <c r="CX340" s="132"/>
      <c r="CY340" s="134">
        <f t="shared" si="1811"/>
        <v>0</v>
      </c>
      <c r="CZ340" s="80">
        <f t="shared" si="1812"/>
        <v>0</v>
      </c>
      <c r="DA340" s="249" t="str">
        <f t="shared" si="1813"/>
        <v xml:space="preserve"> </v>
      </c>
      <c r="DB340" s="135">
        <f t="shared" si="1814"/>
        <v>0</v>
      </c>
      <c r="DC340" s="20">
        <f t="shared" si="1748"/>
        <v>0</v>
      </c>
      <c r="DD340" s="21">
        <f t="shared" si="1815"/>
        <v>0</v>
      </c>
      <c r="DE340" s="131">
        <f t="shared" si="1749"/>
        <v>1</v>
      </c>
      <c r="DF340" s="20">
        <f t="shared" si="1816"/>
        <v>0</v>
      </c>
      <c r="DG340" s="132"/>
      <c r="DH340" s="20">
        <f t="shared" si="1817"/>
        <v>0</v>
      </c>
      <c r="DI340" s="133"/>
      <c r="DJ340" s="131">
        <f t="shared" si="1818"/>
        <v>1</v>
      </c>
      <c r="DK340" s="20">
        <f t="shared" si="1819"/>
        <v>0</v>
      </c>
      <c r="DL340" s="132"/>
      <c r="DM340" s="134">
        <f t="shared" si="1820"/>
        <v>0</v>
      </c>
      <c r="DN340" s="80">
        <f t="shared" si="1821"/>
        <v>0</v>
      </c>
      <c r="DO340" s="249" t="str">
        <f t="shared" si="1822"/>
        <v xml:space="preserve"> </v>
      </c>
      <c r="DP340" s="135">
        <f t="shared" si="1823"/>
        <v>0</v>
      </c>
      <c r="DQ340" s="20">
        <f t="shared" si="1750"/>
        <v>0</v>
      </c>
      <c r="DR340" s="21">
        <f t="shared" si="1824"/>
        <v>0</v>
      </c>
      <c r="DS340" s="131">
        <f t="shared" si="1751"/>
        <v>1</v>
      </c>
      <c r="DT340" s="20">
        <f t="shared" si="1825"/>
        <v>0</v>
      </c>
      <c r="DU340" s="132"/>
      <c r="DV340" s="20">
        <f t="shared" si="1826"/>
        <v>0</v>
      </c>
      <c r="DW340" s="133"/>
      <c r="DX340" s="131">
        <f t="shared" si="1827"/>
        <v>1</v>
      </c>
      <c r="DY340" s="20">
        <f t="shared" si="1828"/>
        <v>0</v>
      </c>
      <c r="DZ340" s="132"/>
      <c r="EA340" s="134">
        <f t="shared" si="1829"/>
        <v>0</v>
      </c>
      <c r="EB340" s="80">
        <f t="shared" si="1830"/>
        <v>0</v>
      </c>
      <c r="EC340" s="249" t="str">
        <f t="shared" si="1831"/>
        <v xml:space="preserve"> </v>
      </c>
      <c r="ED340" s="135">
        <f t="shared" si="1832"/>
        <v>0</v>
      </c>
      <c r="EE340" s="20">
        <f t="shared" si="1752"/>
        <v>0</v>
      </c>
      <c r="EF340" s="21">
        <f t="shared" si="1833"/>
        <v>0</v>
      </c>
      <c r="EG340" s="131">
        <f t="shared" si="1753"/>
        <v>1</v>
      </c>
      <c r="EH340" s="20">
        <f t="shared" si="1834"/>
        <v>0</v>
      </c>
      <c r="EI340" s="132"/>
      <c r="EJ340" s="20">
        <f t="shared" si="1835"/>
        <v>0</v>
      </c>
      <c r="EK340" s="133"/>
      <c r="EL340" s="131">
        <f t="shared" si="1836"/>
        <v>1</v>
      </c>
      <c r="EM340" s="20">
        <f t="shared" si="1837"/>
        <v>0</v>
      </c>
      <c r="EN340" s="132"/>
      <c r="EO340" s="134">
        <f t="shared" si="1838"/>
        <v>0</v>
      </c>
      <c r="EP340" s="80">
        <f t="shared" si="1839"/>
        <v>0</v>
      </c>
      <c r="EQ340" s="249" t="str">
        <f t="shared" si="1840"/>
        <v xml:space="preserve"> </v>
      </c>
      <c r="ER340" s="135">
        <f t="shared" si="1841"/>
        <v>0</v>
      </c>
      <c r="ES340" s="20">
        <f t="shared" si="1850"/>
        <v>0</v>
      </c>
      <c r="ET340" s="21">
        <f t="shared" si="1842"/>
        <v>0</v>
      </c>
      <c r="EU340" s="131">
        <f t="shared" si="1754"/>
        <v>1</v>
      </c>
      <c r="EV340" s="20">
        <f t="shared" si="1843"/>
        <v>0</v>
      </c>
      <c r="EW340" s="132"/>
      <c r="EX340" s="20">
        <f t="shared" si="1844"/>
        <v>0</v>
      </c>
      <c r="EY340" s="133"/>
      <c r="EZ340" s="131">
        <f t="shared" si="1845"/>
        <v>1</v>
      </c>
      <c r="FA340" s="20">
        <f t="shared" si="1846"/>
        <v>0</v>
      </c>
      <c r="FB340" s="132"/>
      <c r="FC340" s="134">
        <f t="shared" si="1847"/>
        <v>0</v>
      </c>
      <c r="FD340" s="80">
        <f t="shared" si="1848"/>
        <v>0</v>
      </c>
      <c r="FE340" s="249" t="str">
        <f t="shared" si="1849"/>
        <v xml:space="preserve"> </v>
      </c>
      <c r="FO340" s="129" t="str">
        <f t="shared" si="1851"/>
        <v>C/VIII</v>
      </c>
    </row>
    <row r="341" spans="2:171" ht="14.25" customHeight="1" x14ac:dyDescent="0.25">
      <c r="B341" s="130" t="s">
        <v>467</v>
      </c>
      <c r="C341" s="121"/>
      <c r="D341" s="258"/>
      <c r="E341" s="416" t="str">
        <f>'Pályáztatási szakasz'!E342:F342</f>
        <v>Költségelem megnevezés…</v>
      </c>
      <c r="F341" s="416"/>
      <c r="G341" s="250">
        <f>'Pályáztatási szakasz'!G342</f>
        <v>0</v>
      </c>
      <c r="H341" s="251">
        <f>'Pályáztatási szakasz'!AT342</f>
        <v>0</v>
      </c>
      <c r="I341" s="20">
        <f>'Pályáztatási szakasz'!AW342</f>
        <v>0</v>
      </c>
      <c r="J341" s="67">
        <f t="shared" si="1735"/>
        <v>0</v>
      </c>
      <c r="K341" s="131">
        <f>'Pályáztatási szakasz'!AY342</f>
        <v>1</v>
      </c>
      <c r="L341" s="20">
        <f t="shared" si="1755"/>
        <v>0</v>
      </c>
      <c r="M341" s="132"/>
      <c r="N341" s="20">
        <f t="shared" si="1756"/>
        <v>0</v>
      </c>
      <c r="O341" s="133"/>
      <c r="P341" s="131">
        <f>'Pályáztatási szakasz'!BD342</f>
        <v>1</v>
      </c>
      <c r="Q341" s="20">
        <f t="shared" si="1757"/>
        <v>0</v>
      </c>
      <c r="R341" s="132"/>
      <c r="S341" s="184">
        <f t="shared" si="1758"/>
        <v>0</v>
      </c>
      <c r="T341" s="40">
        <f>'Pályáztatási szakasz'!W342</f>
        <v>0</v>
      </c>
      <c r="U341" s="249" t="str">
        <f t="shared" si="1759"/>
        <v xml:space="preserve"> </v>
      </c>
      <c r="V341" s="135">
        <f t="shared" si="1760"/>
        <v>0</v>
      </c>
      <c r="W341" s="20">
        <f t="shared" si="1736"/>
        <v>0</v>
      </c>
      <c r="X341" s="21">
        <f t="shared" si="1761"/>
        <v>0</v>
      </c>
      <c r="Y341" s="131">
        <f t="shared" si="1737"/>
        <v>1</v>
      </c>
      <c r="Z341" s="20">
        <f t="shared" si="1762"/>
        <v>0</v>
      </c>
      <c r="AA341" s="132"/>
      <c r="AB341" s="20">
        <f t="shared" si="1763"/>
        <v>0</v>
      </c>
      <c r="AC341" s="133"/>
      <c r="AD341" s="131">
        <f t="shared" si="1764"/>
        <v>1</v>
      </c>
      <c r="AE341" s="20">
        <f t="shared" si="1765"/>
        <v>0</v>
      </c>
      <c r="AF341" s="132"/>
      <c r="AG341" s="134">
        <f t="shared" si="1766"/>
        <v>0</v>
      </c>
      <c r="AH341" s="80">
        <f t="shared" si="1767"/>
        <v>0</v>
      </c>
      <c r="AI341" s="249" t="str">
        <f t="shared" si="1768"/>
        <v xml:space="preserve"> </v>
      </c>
      <c r="AJ341" s="135">
        <f t="shared" si="1769"/>
        <v>0</v>
      </c>
      <c r="AK341" s="20">
        <f t="shared" si="1738"/>
        <v>0</v>
      </c>
      <c r="AL341" s="21">
        <f t="shared" si="1770"/>
        <v>0</v>
      </c>
      <c r="AM341" s="131">
        <f t="shared" si="1739"/>
        <v>1</v>
      </c>
      <c r="AN341" s="20">
        <f t="shared" si="1771"/>
        <v>0</v>
      </c>
      <c r="AO341" s="132"/>
      <c r="AP341" s="20">
        <f t="shared" si="1772"/>
        <v>0</v>
      </c>
      <c r="AQ341" s="133"/>
      <c r="AR341" s="131">
        <f t="shared" si="1773"/>
        <v>1</v>
      </c>
      <c r="AS341" s="20">
        <f t="shared" si="1774"/>
        <v>0</v>
      </c>
      <c r="AT341" s="132"/>
      <c r="AU341" s="134">
        <f t="shared" si="1775"/>
        <v>0</v>
      </c>
      <c r="AV341" s="80">
        <f t="shared" si="1776"/>
        <v>0</v>
      </c>
      <c r="AW341" s="249" t="str">
        <f t="shared" si="1777"/>
        <v xml:space="preserve"> </v>
      </c>
      <c r="AX341" s="135">
        <f t="shared" si="1778"/>
        <v>0</v>
      </c>
      <c r="AY341" s="20">
        <f t="shared" si="1740"/>
        <v>0</v>
      </c>
      <c r="AZ341" s="21">
        <f t="shared" si="1779"/>
        <v>0</v>
      </c>
      <c r="BA341" s="131">
        <f t="shared" si="1741"/>
        <v>1</v>
      </c>
      <c r="BB341" s="20">
        <f t="shared" si="1780"/>
        <v>0</v>
      </c>
      <c r="BC341" s="132"/>
      <c r="BD341" s="20">
        <f t="shared" si="1781"/>
        <v>0</v>
      </c>
      <c r="BE341" s="133"/>
      <c r="BF341" s="131">
        <f t="shared" si="1782"/>
        <v>1</v>
      </c>
      <c r="BG341" s="20">
        <f t="shared" si="1783"/>
        <v>0</v>
      </c>
      <c r="BH341" s="132"/>
      <c r="BI341" s="134">
        <f t="shared" si="1784"/>
        <v>0</v>
      </c>
      <c r="BJ341" s="80">
        <f t="shared" si="1785"/>
        <v>0</v>
      </c>
      <c r="BK341" s="249" t="str">
        <f t="shared" si="1786"/>
        <v xml:space="preserve"> </v>
      </c>
      <c r="BL341" s="135">
        <f t="shared" si="1787"/>
        <v>0</v>
      </c>
      <c r="BM341" s="20">
        <f t="shared" si="1742"/>
        <v>0</v>
      </c>
      <c r="BN341" s="21">
        <f t="shared" si="1788"/>
        <v>0</v>
      </c>
      <c r="BO341" s="131">
        <f t="shared" si="1743"/>
        <v>1</v>
      </c>
      <c r="BP341" s="20">
        <f t="shared" si="1789"/>
        <v>0</v>
      </c>
      <c r="BQ341" s="132"/>
      <c r="BR341" s="20">
        <f t="shared" si="1790"/>
        <v>0</v>
      </c>
      <c r="BS341" s="133"/>
      <c r="BT341" s="131">
        <f t="shared" si="1791"/>
        <v>1</v>
      </c>
      <c r="BU341" s="20">
        <f t="shared" si="1792"/>
        <v>0</v>
      </c>
      <c r="BV341" s="132"/>
      <c r="BW341" s="134">
        <f t="shared" si="1793"/>
        <v>0</v>
      </c>
      <c r="BX341" s="80">
        <f t="shared" si="1794"/>
        <v>0</v>
      </c>
      <c r="BY341" s="249" t="str">
        <f t="shared" si="1795"/>
        <v xml:space="preserve"> </v>
      </c>
      <c r="BZ341" s="135">
        <f t="shared" si="1796"/>
        <v>0</v>
      </c>
      <c r="CA341" s="20">
        <f t="shared" si="1744"/>
        <v>0</v>
      </c>
      <c r="CB341" s="21">
        <f t="shared" si="1797"/>
        <v>0</v>
      </c>
      <c r="CC341" s="131">
        <f t="shared" si="1745"/>
        <v>1</v>
      </c>
      <c r="CD341" s="20">
        <f t="shared" si="1798"/>
        <v>0</v>
      </c>
      <c r="CE341" s="132"/>
      <c r="CF341" s="20">
        <f t="shared" si="1799"/>
        <v>0</v>
      </c>
      <c r="CG341" s="133"/>
      <c r="CH341" s="131">
        <f t="shared" si="1800"/>
        <v>1</v>
      </c>
      <c r="CI341" s="20">
        <f t="shared" si="1801"/>
        <v>0</v>
      </c>
      <c r="CJ341" s="132"/>
      <c r="CK341" s="134">
        <f t="shared" si="1802"/>
        <v>0</v>
      </c>
      <c r="CL341" s="80">
        <f t="shared" si="1803"/>
        <v>0</v>
      </c>
      <c r="CM341" s="249" t="str">
        <f t="shared" si="1804"/>
        <v xml:space="preserve"> </v>
      </c>
      <c r="CN341" s="135">
        <f t="shared" si="1805"/>
        <v>0</v>
      </c>
      <c r="CO341" s="20">
        <f t="shared" si="1746"/>
        <v>0</v>
      </c>
      <c r="CP341" s="21">
        <f t="shared" si="1806"/>
        <v>0</v>
      </c>
      <c r="CQ341" s="131">
        <f t="shared" si="1747"/>
        <v>1</v>
      </c>
      <c r="CR341" s="20">
        <f t="shared" si="1807"/>
        <v>0</v>
      </c>
      <c r="CS341" s="132"/>
      <c r="CT341" s="20">
        <f t="shared" si="1808"/>
        <v>0</v>
      </c>
      <c r="CU341" s="133"/>
      <c r="CV341" s="131">
        <f t="shared" si="1809"/>
        <v>1</v>
      </c>
      <c r="CW341" s="20">
        <f t="shared" si="1810"/>
        <v>0</v>
      </c>
      <c r="CX341" s="132"/>
      <c r="CY341" s="134">
        <f t="shared" si="1811"/>
        <v>0</v>
      </c>
      <c r="CZ341" s="80">
        <f t="shared" si="1812"/>
        <v>0</v>
      </c>
      <c r="DA341" s="249" t="str">
        <f t="shared" si="1813"/>
        <v xml:space="preserve"> </v>
      </c>
      <c r="DB341" s="135">
        <f t="shared" si="1814"/>
        <v>0</v>
      </c>
      <c r="DC341" s="20">
        <f t="shared" si="1748"/>
        <v>0</v>
      </c>
      <c r="DD341" s="21">
        <f t="shared" si="1815"/>
        <v>0</v>
      </c>
      <c r="DE341" s="131">
        <f t="shared" si="1749"/>
        <v>1</v>
      </c>
      <c r="DF341" s="20">
        <f t="shared" si="1816"/>
        <v>0</v>
      </c>
      <c r="DG341" s="132"/>
      <c r="DH341" s="20">
        <f t="shared" si="1817"/>
        <v>0</v>
      </c>
      <c r="DI341" s="133"/>
      <c r="DJ341" s="131">
        <f t="shared" si="1818"/>
        <v>1</v>
      </c>
      <c r="DK341" s="20">
        <f t="shared" si="1819"/>
        <v>0</v>
      </c>
      <c r="DL341" s="132"/>
      <c r="DM341" s="134">
        <f t="shared" si="1820"/>
        <v>0</v>
      </c>
      <c r="DN341" s="80">
        <f t="shared" si="1821"/>
        <v>0</v>
      </c>
      <c r="DO341" s="249" t="str">
        <f t="shared" si="1822"/>
        <v xml:space="preserve"> </v>
      </c>
      <c r="DP341" s="135">
        <f t="shared" si="1823"/>
        <v>0</v>
      </c>
      <c r="DQ341" s="20">
        <f t="shared" si="1750"/>
        <v>0</v>
      </c>
      <c r="DR341" s="21">
        <f t="shared" si="1824"/>
        <v>0</v>
      </c>
      <c r="DS341" s="131">
        <f t="shared" si="1751"/>
        <v>1</v>
      </c>
      <c r="DT341" s="20">
        <f t="shared" si="1825"/>
        <v>0</v>
      </c>
      <c r="DU341" s="132"/>
      <c r="DV341" s="20">
        <f t="shared" si="1826"/>
        <v>0</v>
      </c>
      <c r="DW341" s="133"/>
      <c r="DX341" s="131">
        <f t="shared" si="1827"/>
        <v>1</v>
      </c>
      <c r="DY341" s="20">
        <f t="shared" si="1828"/>
        <v>0</v>
      </c>
      <c r="DZ341" s="132"/>
      <c r="EA341" s="134">
        <f t="shared" si="1829"/>
        <v>0</v>
      </c>
      <c r="EB341" s="80">
        <f t="shared" si="1830"/>
        <v>0</v>
      </c>
      <c r="EC341" s="249" t="str">
        <f t="shared" si="1831"/>
        <v xml:space="preserve"> </v>
      </c>
      <c r="ED341" s="135">
        <f t="shared" si="1832"/>
        <v>0</v>
      </c>
      <c r="EE341" s="20">
        <f t="shared" si="1752"/>
        <v>0</v>
      </c>
      <c r="EF341" s="21">
        <f t="shared" si="1833"/>
        <v>0</v>
      </c>
      <c r="EG341" s="131">
        <f t="shared" si="1753"/>
        <v>1</v>
      </c>
      <c r="EH341" s="20">
        <f t="shared" si="1834"/>
        <v>0</v>
      </c>
      <c r="EI341" s="132"/>
      <c r="EJ341" s="20">
        <f t="shared" si="1835"/>
        <v>0</v>
      </c>
      <c r="EK341" s="133"/>
      <c r="EL341" s="131">
        <f t="shared" si="1836"/>
        <v>1</v>
      </c>
      <c r="EM341" s="20">
        <f t="shared" si="1837"/>
        <v>0</v>
      </c>
      <c r="EN341" s="132"/>
      <c r="EO341" s="134">
        <f t="shared" si="1838"/>
        <v>0</v>
      </c>
      <c r="EP341" s="80">
        <f t="shared" si="1839"/>
        <v>0</v>
      </c>
      <c r="EQ341" s="249" t="str">
        <f t="shared" si="1840"/>
        <v xml:space="preserve"> </v>
      </c>
      <c r="ER341" s="135">
        <f t="shared" si="1841"/>
        <v>0</v>
      </c>
      <c r="ES341" s="20">
        <f t="shared" si="1850"/>
        <v>0</v>
      </c>
      <c r="ET341" s="21">
        <f t="shared" si="1842"/>
        <v>0</v>
      </c>
      <c r="EU341" s="131">
        <f t="shared" si="1754"/>
        <v>1</v>
      </c>
      <c r="EV341" s="20">
        <f t="shared" si="1843"/>
        <v>0</v>
      </c>
      <c r="EW341" s="132"/>
      <c r="EX341" s="20">
        <f t="shared" si="1844"/>
        <v>0</v>
      </c>
      <c r="EY341" s="133"/>
      <c r="EZ341" s="131">
        <f t="shared" si="1845"/>
        <v>1</v>
      </c>
      <c r="FA341" s="20">
        <f t="shared" si="1846"/>
        <v>0</v>
      </c>
      <c r="FB341" s="132"/>
      <c r="FC341" s="134">
        <f t="shared" si="1847"/>
        <v>0</v>
      </c>
      <c r="FD341" s="80">
        <f t="shared" si="1848"/>
        <v>0</v>
      </c>
      <c r="FE341" s="249" t="str">
        <f t="shared" si="1849"/>
        <v xml:space="preserve"> </v>
      </c>
      <c r="FO341" s="129" t="str">
        <f t="shared" si="1851"/>
        <v>C/VIII</v>
      </c>
    </row>
    <row r="342" spans="2:171" ht="14.25" customHeight="1" x14ac:dyDescent="0.25">
      <c r="B342" s="130" t="s">
        <v>468</v>
      </c>
      <c r="C342" s="121"/>
      <c r="D342" s="258"/>
      <c r="E342" s="416" t="str">
        <f>'Pályáztatási szakasz'!E343:F343</f>
        <v>Költségelem megnevezés…</v>
      </c>
      <c r="F342" s="416"/>
      <c r="G342" s="250">
        <f>'Pályáztatási szakasz'!G343</f>
        <v>0</v>
      </c>
      <c r="H342" s="251">
        <f>'Pályáztatási szakasz'!AT343</f>
        <v>0</v>
      </c>
      <c r="I342" s="20">
        <f>'Pályáztatási szakasz'!AW343</f>
        <v>0</v>
      </c>
      <c r="J342" s="67">
        <f t="shared" si="1735"/>
        <v>0</v>
      </c>
      <c r="K342" s="131">
        <f>'Pályáztatási szakasz'!AY343</f>
        <v>1</v>
      </c>
      <c r="L342" s="20">
        <f t="shared" si="1755"/>
        <v>0</v>
      </c>
      <c r="M342" s="132"/>
      <c r="N342" s="20">
        <f t="shared" si="1756"/>
        <v>0</v>
      </c>
      <c r="O342" s="133"/>
      <c r="P342" s="131">
        <f>'Pályáztatási szakasz'!BD343</f>
        <v>1</v>
      </c>
      <c r="Q342" s="20">
        <f t="shared" si="1757"/>
        <v>0</v>
      </c>
      <c r="R342" s="132"/>
      <c r="S342" s="184">
        <f t="shared" si="1758"/>
        <v>0</v>
      </c>
      <c r="T342" s="40">
        <f>'Pályáztatási szakasz'!W343</f>
        <v>0</v>
      </c>
      <c r="U342" s="249" t="str">
        <f t="shared" si="1759"/>
        <v xml:space="preserve"> </v>
      </c>
      <c r="V342" s="135">
        <f t="shared" si="1760"/>
        <v>0</v>
      </c>
      <c r="W342" s="20">
        <f t="shared" si="1736"/>
        <v>0</v>
      </c>
      <c r="X342" s="21">
        <f t="shared" si="1761"/>
        <v>0</v>
      </c>
      <c r="Y342" s="131">
        <f t="shared" si="1737"/>
        <v>1</v>
      </c>
      <c r="Z342" s="20">
        <f t="shared" si="1762"/>
        <v>0</v>
      </c>
      <c r="AA342" s="132"/>
      <c r="AB342" s="20">
        <f t="shared" si="1763"/>
        <v>0</v>
      </c>
      <c r="AC342" s="133"/>
      <c r="AD342" s="131">
        <f t="shared" si="1764"/>
        <v>1</v>
      </c>
      <c r="AE342" s="20">
        <f t="shared" si="1765"/>
        <v>0</v>
      </c>
      <c r="AF342" s="132"/>
      <c r="AG342" s="134">
        <f t="shared" si="1766"/>
        <v>0</v>
      </c>
      <c r="AH342" s="80">
        <f t="shared" si="1767"/>
        <v>0</v>
      </c>
      <c r="AI342" s="249" t="str">
        <f t="shared" si="1768"/>
        <v xml:space="preserve"> </v>
      </c>
      <c r="AJ342" s="135">
        <f t="shared" si="1769"/>
        <v>0</v>
      </c>
      <c r="AK342" s="20">
        <f t="shared" si="1738"/>
        <v>0</v>
      </c>
      <c r="AL342" s="21">
        <f t="shared" si="1770"/>
        <v>0</v>
      </c>
      <c r="AM342" s="131">
        <f t="shared" si="1739"/>
        <v>1</v>
      </c>
      <c r="AN342" s="20">
        <f t="shared" si="1771"/>
        <v>0</v>
      </c>
      <c r="AO342" s="132"/>
      <c r="AP342" s="20">
        <f t="shared" si="1772"/>
        <v>0</v>
      </c>
      <c r="AQ342" s="133"/>
      <c r="AR342" s="131">
        <f t="shared" si="1773"/>
        <v>1</v>
      </c>
      <c r="AS342" s="20">
        <f t="shared" si="1774"/>
        <v>0</v>
      </c>
      <c r="AT342" s="132"/>
      <c r="AU342" s="134">
        <f t="shared" si="1775"/>
        <v>0</v>
      </c>
      <c r="AV342" s="80">
        <f t="shared" si="1776"/>
        <v>0</v>
      </c>
      <c r="AW342" s="249" t="str">
        <f t="shared" si="1777"/>
        <v xml:space="preserve"> </v>
      </c>
      <c r="AX342" s="135">
        <f t="shared" si="1778"/>
        <v>0</v>
      </c>
      <c r="AY342" s="20">
        <f t="shared" si="1740"/>
        <v>0</v>
      </c>
      <c r="AZ342" s="21">
        <f t="shared" si="1779"/>
        <v>0</v>
      </c>
      <c r="BA342" s="131">
        <f t="shared" si="1741"/>
        <v>1</v>
      </c>
      <c r="BB342" s="20">
        <f t="shared" si="1780"/>
        <v>0</v>
      </c>
      <c r="BC342" s="132"/>
      <c r="BD342" s="20">
        <f t="shared" si="1781"/>
        <v>0</v>
      </c>
      <c r="BE342" s="133"/>
      <c r="BF342" s="131">
        <f t="shared" si="1782"/>
        <v>1</v>
      </c>
      <c r="BG342" s="20">
        <f t="shared" si="1783"/>
        <v>0</v>
      </c>
      <c r="BH342" s="132"/>
      <c r="BI342" s="134">
        <f t="shared" si="1784"/>
        <v>0</v>
      </c>
      <c r="BJ342" s="80">
        <f t="shared" si="1785"/>
        <v>0</v>
      </c>
      <c r="BK342" s="249" t="str">
        <f t="shared" si="1786"/>
        <v xml:space="preserve"> </v>
      </c>
      <c r="BL342" s="135">
        <f t="shared" si="1787"/>
        <v>0</v>
      </c>
      <c r="BM342" s="20">
        <f t="shared" si="1742"/>
        <v>0</v>
      </c>
      <c r="BN342" s="21">
        <f t="shared" si="1788"/>
        <v>0</v>
      </c>
      <c r="BO342" s="131">
        <f t="shared" si="1743"/>
        <v>1</v>
      </c>
      <c r="BP342" s="20">
        <f t="shared" si="1789"/>
        <v>0</v>
      </c>
      <c r="BQ342" s="132"/>
      <c r="BR342" s="20">
        <f t="shared" si="1790"/>
        <v>0</v>
      </c>
      <c r="BS342" s="133"/>
      <c r="BT342" s="131">
        <f t="shared" si="1791"/>
        <v>1</v>
      </c>
      <c r="BU342" s="20">
        <f t="shared" si="1792"/>
        <v>0</v>
      </c>
      <c r="BV342" s="132"/>
      <c r="BW342" s="134">
        <f t="shared" si="1793"/>
        <v>0</v>
      </c>
      <c r="BX342" s="80">
        <f t="shared" si="1794"/>
        <v>0</v>
      </c>
      <c r="BY342" s="249" t="str">
        <f t="shared" si="1795"/>
        <v xml:space="preserve"> </v>
      </c>
      <c r="BZ342" s="135">
        <f t="shared" si="1796"/>
        <v>0</v>
      </c>
      <c r="CA342" s="20">
        <f t="shared" si="1744"/>
        <v>0</v>
      </c>
      <c r="CB342" s="21">
        <f t="shared" si="1797"/>
        <v>0</v>
      </c>
      <c r="CC342" s="131">
        <f t="shared" si="1745"/>
        <v>1</v>
      </c>
      <c r="CD342" s="20">
        <f t="shared" si="1798"/>
        <v>0</v>
      </c>
      <c r="CE342" s="132"/>
      <c r="CF342" s="20">
        <f t="shared" si="1799"/>
        <v>0</v>
      </c>
      <c r="CG342" s="133"/>
      <c r="CH342" s="131">
        <f t="shared" si="1800"/>
        <v>1</v>
      </c>
      <c r="CI342" s="20">
        <f t="shared" si="1801"/>
        <v>0</v>
      </c>
      <c r="CJ342" s="132"/>
      <c r="CK342" s="134">
        <f t="shared" si="1802"/>
        <v>0</v>
      </c>
      <c r="CL342" s="80">
        <f t="shared" si="1803"/>
        <v>0</v>
      </c>
      <c r="CM342" s="249" t="str">
        <f t="shared" si="1804"/>
        <v xml:space="preserve"> </v>
      </c>
      <c r="CN342" s="135">
        <f t="shared" si="1805"/>
        <v>0</v>
      </c>
      <c r="CO342" s="20">
        <f t="shared" si="1746"/>
        <v>0</v>
      </c>
      <c r="CP342" s="21">
        <f t="shared" si="1806"/>
        <v>0</v>
      </c>
      <c r="CQ342" s="131">
        <f t="shared" si="1747"/>
        <v>1</v>
      </c>
      <c r="CR342" s="20">
        <f t="shared" si="1807"/>
        <v>0</v>
      </c>
      <c r="CS342" s="132"/>
      <c r="CT342" s="20">
        <f t="shared" si="1808"/>
        <v>0</v>
      </c>
      <c r="CU342" s="133"/>
      <c r="CV342" s="131">
        <f t="shared" si="1809"/>
        <v>1</v>
      </c>
      <c r="CW342" s="20">
        <f t="shared" si="1810"/>
        <v>0</v>
      </c>
      <c r="CX342" s="132"/>
      <c r="CY342" s="134">
        <f t="shared" si="1811"/>
        <v>0</v>
      </c>
      <c r="CZ342" s="80">
        <f t="shared" si="1812"/>
        <v>0</v>
      </c>
      <c r="DA342" s="249" t="str">
        <f t="shared" si="1813"/>
        <v xml:space="preserve"> </v>
      </c>
      <c r="DB342" s="135">
        <f t="shared" si="1814"/>
        <v>0</v>
      </c>
      <c r="DC342" s="20">
        <f t="shared" si="1748"/>
        <v>0</v>
      </c>
      <c r="DD342" s="21">
        <f t="shared" si="1815"/>
        <v>0</v>
      </c>
      <c r="DE342" s="131">
        <f t="shared" si="1749"/>
        <v>1</v>
      </c>
      <c r="DF342" s="20">
        <f t="shared" si="1816"/>
        <v>0</v>
      </c>
      <c r="DG342" s="132"/>
      <c r="DH342" s="20">
        <f t="shared" si="1817"/>
        <v>0</v>
      </c>
      <c r="DI342" s="133"/>
      <c r="DJ342" s="131">
        <f t="shared" si="1818"/>
        <v>1</v>
      </c>
      <c r="DK342" s="20">
        <f t="shared" si="1819"/>
        <v>0</v>
      </c>
      <c r="DL342" s="132"/>
      <c r="DM342" s="134">
        <f t="shared" si="1820"/>
        <v>0</v>
      </c>
      <c r="DN342" s="80">
        <f t="shared" si="1821"/>
        <v>0</v>
      </c>
      <c r="DO342" s="249" t="str">
        <f t="shared" si="1822"/>
        <v xml:space="preserve"> </v>
      </c>
      <c r="DP342" s="135">
        <f t="shared" si="1823"/>
        <v>0</v>
      </c>
      <c r="DQ342" s="20">
        <f t="shared" si="1750"/>
        <v>0</v>
      </c>
      <c r="DR342" s="21">
        <f t="shared" si="1824"/>
        <v>0</v>
      </c>
      <c r="DS342" s="131">
        <f t="shared" si="1751"/>
        <v>1</v>
      </c>
      <c r="DT342" s="20">
        <f t="shared" si="1825"/>
        <v>0</v>
      </c>
      <c r="DU342" s="132"/>
      <c r="DV342" s="20">
        <f t="shared" si="1826"/>
        <v>0</v>
      </c>
      <c r="DW342" s="133"/>
      <c r="DX342" s="131">
        <f t="shared" si="1827"/>
        <v>1</v>
      </c>
      <c r="DY342" s="20">
        <f t="shared" si="1828"/>
        <v>0</v>
      </c>
      <c r="DZ342" s="132"/>
      <c r="EA342" s="134">
        <f t="shared" si="1829"/>
        <v>0</v>
      </c>
      <c r="EB342" s="80">
        <f t="shared" si="1830"/>
        <v>0</v>
      </c>
      <c r="EC342" s="249" t="str">
        <f t="shared" si="1831"/>
        <v xml:space="preserve"> </v>
      </c>
      <c r="ED342" s="135">
        <f t="shared" si="1832"/>
        <v>0</v>
      </c>
      <c r="EE342" s="20">
        <f t="shared" si="1752"/>
        <v>0</v>
      </c>
      <c r="EF342" s="21">
        <f t="shared" si="1833"/>
        <v>0</v>
      </c>
      <c r="EG342" s="131">
        <f t="shared" si="1753"/>
        <v>1</v>
      </c>
      <c r="EH342" s="20">
        <f t="shared" si="1834"/>
        <v>0</v>
      </c>
      <c r="EI342" s="132"/>
      <c r="EJ342" s="20">
        <f t="shared" si="1835"/>
        <v>0</v>
      </c>
      <c r="EK342" s="133"/>
      <c r="EL342" s="131">
        <f t="shared" si="1836"/>
        <v>1</v>
      </c>
      <c r="EM342" s="20">
        <f t="shared" si="1837"/>
        <v>0</v>
      </c>
      <c r="EN342" s="132"/>
      <c r="EO342" s="134">
        <f t="shared" si="1838"/>
        <v>0</v>
      </c>
      <c r="EP342" s="80">
        <f t="shared" si="1839"/>
        <v>0</v>
      </c>
      <c r="EQ342" s="249" t="str">
        <f t="shared" si="1840"/>
        <v xml:space="preserve"> </v>
      </c>
      <c r="ER342" s="135">
        <f t="shared" si="1841"/>
        <v>0</v>
      </c>
      <c r="ES342" s="20">
        <f t="shared" si="1850"/>
        <v>0</v>
      </c>
      <c r="ET342" s="21">
        <f t="shared" si="1842"/>
        <v>0</v>
      </c>
      <c r="EU342" s="131">
        <f t="shared" si="1754"/>
        <v>1</v>
      </c>
      <c r="EV342" s="20">
        <f t="shared" si="1843"/>
        <v>0</v>
      </c>
      <c r="EW342" s="132"/>
      <c r="EX342" s="20">
        <f t="shared" si="1844"/>
        <v>0</v>
      </c>
      <c r="EY342" s="133"/>
      <c r="EZ342" s="131">
        <f t="shared" si="1845"/>
        <v>1</v>
      </c>
      <c r="FA342" s="20">
        <f t="shared" si="1846"/>
        <v>0</v>
      </c>
      <c r="FB342" s="132"/>
      <c r="FC342" s="134">
        <f t="shared" si="1847"/>
        <v>0</v>
      </c>
      <c r="FD342" s="80">
        <f t="shared" si="1848"/>
        <v>0</v>
      </c>
      <c r="FE342" s="249" t="str">
        <f t="shared" si="1849"/>
        <v xml:space="preserve"> </v>
      </c>
      <c r="FO342" s="129" t="str">
        <f t="shared" si="1851"/>
        <v>C/VIII</v>
      </c>
    </row>
    <row r="343" spans="2:171" ht="14.25" customHeight="1" x14ac:dyDescent="0.25">
      <c r="B343" s="130" t="s">
        <v>469</v>
      </c>
      <c r="C343" s="121"/>
      <c r="D343" s="258"/>
      <c r="E343" s="416" t="str">
        <f>'Pályáztatási szakasz'!E344:F344</f>
        <v>Költségelem megnevezés…</v>
      </c>
      <c r="F343" s="416"/>
      <c r="G343" s="250">
        <f>'Pályáztatási szakasz'!G344</f>
        <v>0</v>
      </c>
      <c r="H343" s="251">
        <f>'Pályáztatási szakasz'!AT344</f>
        <v>0</v>
      </c>
      <c r="I343" s="20">
        <f>'Pályáztatási szakasz'!AW344</f>
        <v>0</v>
      </c>
      <c r="J343" s="67">
        <f t="shared" si="1735"/>
        <v>0</v>
      </c>
      <c r="K343" s="131">
        <f>'Pályáztatási szakasz'!AY344</f>
        <v>1</v>
      </c>
      <c r="L343" s="20">
        <f t="shared" si="1755"/>
        <v>0</v>
      </c>
      <c r="M343" s="132"/>
      <c r="N343" s="20">
        <f t="shared" si="1756"/>
        <v>0</v>
      </c>
      <c r="O343" s="133"/>
      <c r="P343" s="131">
        <f>'Pályáztatási szakasz'!BD344</f>
        <v>1</v>
      </c>
      <c r="Q343" s="20">
        <f t="shared" si="1757"/>
        <v>0</v>
      </c>
      <c r="R343" s="132"/>
      <c r="S343" s="184">
        <f t="shared" si="1758"/>
        <v>0</v>
      </c>
      <c r="T343" s="40">
        <f>'Pályáztatási szakasz'!W344</f>
        <v>0</v>
      </c>
      <c r="U343" s="249" t="str">
        <f t="shared" si="1759"/>
        <v xml:space="preserve"> </v>
      </c>
      <c r="V343" s="135">
        <f t="shared" si="1760"/>
        <v>0</v>
      </c>
      <c r="W343" s="20">
        <f t="shared" si="1736"/>
        <v>0</v>
      </c>
      <c r="X343" s="21">
        <f t="shared" si="1761"/>
        <v>0</v>
      </c>
      <c r="Y343" s="131">
        <f t="shared" si="1737"/>
        <v>1</v>
      </c>
      <c r="Z343" s="20">
        <f t="shared" si="1762"/>
        <v>0</v>
      </c>
      <c r="AA343" s="132"/>
      <c r="AB343" s="20">
        <f t="shared" si="1763"/>
        <v>0</v>
      </c>
      <c r="AC343" s="133"/>
      <c r="AD343" s="131">
        <f t="shared" si="1764"/>
        <v>1</v>
      </c>
      <c r="AE343" s="20">
        <f t="shared" si="1765"/>
        <v>0</v>
      </c>
      <c r="AF343" s="132"/>
      <c r="AG343" s="134">
        <f t="shared" si="1766"/>
        <v>0</v>
      </c>
      <c r="AH343" s="80">
        <f t="shared" si="1767"/>
        <v>0</v>
      </c>
      <c r="AI343" s="249" t="str">
        <f t="shared" si="1768"/>
        <v xml:space="preserve"> </v>
      </c>
      <c r="AJ343" s="135">
        <f t="shared" si="1769"/>
        <v>0</v>
      </c>
      <c r="AK343" s="20">
        <f t="shared" si="1738"/>
        <v>0</v>
      </c>
      <c r="AL343" s="21">
        <f t="shared" si="1770"/>
        <v>0</v>
      </c>
      <c r="AM343" s="131">
        <f t="shared" si="1739"/>
        <v>1</v>
      </c>
      <c r="AN343" s="20">
        <f t="shared" si="1771"/>
        <v>0</v>
      </c>
      <c r="AO343" s="132"/>
      <c r="AP343" s="20">
        <f t="shared" si="1772"/>
        <v>0</v>
      </c>
      <c r="AQ343" s="133"/>
      <c r="AR343" s="131">
        <f t="shared" si="1773"/>
        <v>1</v>
      </c>
      <c r="AS343" s="20">
        <f t="shared" si="1774"/>
        <v>0</v>
      </c>
      <c r="AT343" s="132"/>
      <c r="AU343" s="134">
        <f t="shared" si="1775"/>
        <v>0</v>
      </c>
      <c r="AV343" s="80">
        <f t="shared" si="1776"/>
        <v>0</v>
      </c>
      <c r="AW343" s="249" t="str">
        <f t="shared" si="1777"/>
        <v xml:space="preserve"> </v>
      </c>
      <c r="AX343" s="135">
        <f t="shared" si="1778"/>
        <v>0</v>
      </c>
      <c r="AY343" s="20">
        <f t="shared" si="1740"/>
        <v>0</v>
      </c>
      <c r="AZ343" s="21">
        <f t="shared" si="1779"/>
        <v>0</v>
      </c>
      <c r="BA343" s="131">
        <f t="shared" si="1741"/>
        <v>1</v>
      </c>
      <c r="BB343" s="20">
        <f t="shared" si="1780"/>
        <v>0</v>
      </c>
      <c r="BC343" s="132"/>
      <c r="BD343" s="20">
        <f t="shared" si="1781"/>
        <v>0</v>
      </c>
      <c r="BE343" s="133"/>
      <c r="BF343" s="131">
        <f t="shared" si="1782"/>
        <v>1</v>
      </c>
      <c r="BG343" s="20">
        <f t="shared" si="1783"/>
        <v>0</v>
      </c>
      <c r="BH343" s="132"/>
      <c r="BI343" s="134">
        <f t="shared" si="1784"/>
        <v>0</v>
      </c>
      <c r="BJ343" s="80">
        <f t="shared" si="1785"/>
        <v>0</v>
      </c>
      <c r="BK343" s="249" t="str">
        <f t="shared" si="1786"/>
        <v xml:space="preserve"> </v>
      </c>
      <c r="BL343" s="135">
        <f t="shared" si="1787"/>
        <v>0</v>
      </c>
      <c r="BM343" s="20">
        <f t="shared" si="1742"/>
        <v>0</v>
      </c>
      <c r="BN343" s="21">
        <f t="shared" si="1788"/>
        <v>0</v>
      </c>
      <c r="BO343" s="131">
        <f t="shared" si="1743"/>
        <v>1</v>
      </c>
      <c r="BP343" s="20">
        <f t="shared" si="1789"/>
        <v>0</v>
      </c>
      <c r="BQ343" s="132"/>
      <c r="BR343" s="20">
        <f t="shared" si="1790"/>
        <v>0</v>
      </c>
      <c r="BS343" s="133"/>
      <c r="BT343" s="131">
        <f t="shared" si="1791"/>
        <v>1</v>
      </c>
      <c r="BU343" s="20">
        <f t="shared" si="1792"/>
        <v>0</v>
      </c>
      <c r="BV343" s="132"/>
      <c r="BW343" s="134">
        <f t="shared" si="1793"/>
        <v>0</v>
      </c>
      <c r="BX343" s="80">
        <f t="shared" si="1794"/>
        <v>0</v>
      </c>
      <c r="BY343" s="249" t="str">
        <f t="shared" si="1795"/>
        <v xml:space="preserve"> </v>
      </c>
      <c r="BZ343" s="135">
        <f t="shared" si="1796"/>
        <v>0</v>
      </c>
      <c r="CA343" s="20">
        <f t="shared" si="1744"/>
        <v>0</v>
      </c>
      <c r="CB343" s="21">
        <f t="shared" si="1797"/>
        <v>0</v>
      </c>
      <c r="CC343" s="131">
        <f t="shared" si="1745"/>
        <v>1</v>
      </c>
      <c r="CD343" s="20">
        <f t="shared" si="1798"/>
        <v>0</v>
      </c>
      <c r="CE343" s="132"/>
      <c r="CF343" s="20">
        <f t="shared" si="1799"/>
        <v>0</v>
      </c>
      <c r="CG343" s="133"/>
      <c r="CH343" s="131">
        <f t="shared" si="1800"/>
        <v>1</v>
      </c>
      <c r="CI343" s="20">
        <f t="shared" si="1801"/>
        <v>0</v>
      </c>
      <c r="CJ343" s="132"/>
      <c r="CK343" s="134">
        <f t="shared" si="1802"/>
        <v>0</v>
      </c>
      <c r="CL343" s="80">
        <f t="shared" si="1803"/>
        <v>0</v>
      </c>
      <c r="CM343" s="249" t="str">
        <f t="shared" si="1804"/>
        <v xml:space="preserve"> </v>
      </c>
      <c r="CN343" s="135">
        <f t="shared" si="1805"/>
        <v>0</v>
      </c>
      <c r="CO343" s="20">
        <f t="shared" si="1746"/>
        <v>0</v>
      </c>
      <c r="CP343" s="21">
        <f t="shared" si="1806"/>
        <v>0</v>
      </c>
      <c r="CQ343" s="131">
        <f t="shared" si="1747"/>
        <v>1</v>
      </c>
      <c r="CR343" s="20">
        <f t="shared" si="1807"/>
        <v>0</v>
      </c>
      <c r="CS343" s="132"/>
      <c r="CT343" s="20">
        <f t="shared" si="1808"/>
        <v>0</v>
      </c>
      <c r="CU343" s="133"/>
      <c r="CV343" s="131">
        <f t="shared" si="1809"/>
        <v>1</v>
      </c>
      <c r="CW343" s="20">
        <f t="shared" si="1810"/>
        <v>0</v>
      </c>
      <c r="CX343" s="132"/>
      <c r="CY343" s="134">
        <f t="shared" si="1811"/>
        <v>0</v>
      </c>
      <c r="CZ343" s="80">
        <f t="shared" si="1812"/>
        <v>0</v>
      </c>
      <c r="DA343" s="249" t="str">
        <f t="shared" si="1813"/>
        <v xml:space="preserve"> </v>
      </c>
      <c r="DB343" s="135">
        <f t="shared" si="1814"/>
        <v>0</v>
      </c>
      <c r="DC343" s="20">
        <f t="shared" si="1748"/>
        <v>0</v>
      </c>
      <c r="DD343" s="21">
        <f t="shared" si="1815"/>
        <v>0</v>
      </c>
      <c r="DE343" s="131">
        <f t="shared" si="1749"/>
        <v>1</v>
      </c>
      <c r="DF343" s="20">
        <f t="shared" si="1816"/>
        <v>0</v>
      </c>
      <c r="DG343" s="132"/>
      <c r="DH343" s="20">
        <f t="shared" si="1817"/>
        <v>0</v>
      </c>
      <c r="DI343" s="133"/>
      <c r="DJ343" s="131">
        <f t="shared" si="1818"/>
        <v>1</v>
      </c>
      <c r="DK343" s="20">
        <f t="shared" si="1819"/>
        <v>0</v>
      </c>
      <c r="DL343" s="132"/>
      <c r="DM343" s="134">
        <f t="shared" si="1820"/>
        <v>0</v>
      </c>
      <c r="DN343" s="80">
        <f t="shared" si="1821"/>
        <v>0</v>
      </c>
      <c r="DO343" s="249" t="str">
        <f t="shared" si="1822"/>
        <v xml:space="preserve"> </v>
      </c>
      <c r="DP343" s="135">
        <f t="shared" si="1823"/>
        <v>0</v>
      </c>
      <c r="DQ343" s="20">
        <f t="shared" si="1750"/>
        <v>0</v>
      </c>
      <c r="DR343" s="21">
        <f t="shared" si="1824"/>
        <v>0</v>
      </c>
      <c r="DS343" s="131">
        <f t="shared" si="1751"/>
        <v>1</v>
      </c>
      <c r="DT343" s="20">
        <f t="shared" si="1825"/>
        <v>0</v>
      </c>
      <c r="DU343" s="132"/>
      <c r="DV343" s="20">
        <f t="shared" si="1826"/>
        <v>0</v>
      </c>
      <c r="DW343" s="133"/>
      <c r="DX343" s="131">
        <f t="shared" si="1827"/>
        <v>1</v>
      </c>
      <c r="DY343" s="20">
        <f t="shared" si="1828"/>
        <v>0</v>
      </c>
      <c r="DZ343" s="132"/>
      <c r="EA343" s="134">
        <f t="shared" si="1829"/>
        <v>0</v>
      </c>
      <c r="EB343" s="80">
        <f t="shared" si="1830"/>
        <v>0</v>
      </c>
      <c r="EC343" s="249" t="str">
        <f t="shared" si="1831"/>
        <v xml:space="preserve"> </v>
      </c>
      <c r="ED343" s="135">
        <f t="shared" si="1832"/>
        <v>0</v>
      </c>
      <c r="EE343" s="20">
        <f t="shared" si="1752"/>
        <v>0</v>
      </c>
      <c r="EF343" s="21">
        <f t="shared" si="1833"/>
        <v>0</v>
      </c>
      <c r="EG343" s="131">
        <f t="shared" si="1753"/>
        <v>1</v>
      </c>
      <c r="EH343" s="20">
        <f t="shared" si="1834"/>
        <v>0</v>
      </c>
      <c r="EI343" s="132"/>
      <c r="EJ343" s="20">
        <f t="shared" si="1835"/>
        <v>0</v>
      </c>
      <c r="EK343" s="133"/>
      <c r="EL343" s="131">
        <f t="shared" si="1836"/>
        <v>1</v>
      </c>
      <c r="EM343" s="20">
        <f t="shared" si="1837"/>
        <v>0</v>
      </c>
      <c r="EN343" s="132"/>
      <c r="EO343" s="134">
        <f t="shared" si="1838"/>
        <v>0</v>
      </c>
      <c r="EP343" s="80">
        <f t="shared" si="1839"/>
        <v>0</v>
      </c>
      <c r="EQ343" s="249" t="str">
        <f t="shared" si="1840"/>
        <v xml:space="preserve"> </v>
      </c>
      <c r="ER343" s="135">
        <f t="shared" si="1841"/>
        <v>0</v>
      </c>
      <c r="ES343" s="20">
        <f t="shared" si="1850"/>
        <v>0</v>
      </c>
      <c r="ET343" s="21">
        <f t="shared" si="1842"/>
        <v>0</v>
      </c>
      <c r="EU343" s="131">
        <f t="shared" si="1754"/>
        <v>1</v>
      </c>
      <c r="EV343" s="20">
        <f t="shared" si="1843"/>
        <v>0</v>
      </c>
      <c r="EW343" s="132"/>
      <c r="EX343" s="20">
        <f t="shared" si="1844"/>
        <v>0</v>
      </c>
      <c r="EY343" s="133"/>
      <c r="EZ343" s="131">
        <f t="shared" si="1845"/>
        <v>1</v>
      </c>
      <c r="FA343" s="20">
        <f t="shared" si="1846"/>
        <v>0</v>
      </c>
      <c r="FB343" s="132"/>
      <c r="FC343" s="134">
        <f t="shared" si="1847"/>
        <v>0</v>
      </c>
      <c r="FD343" s="80">
        <f t="shared" si="1848"/>
        <v>0</v>
      </c>
      <c r="FE343" s="249" t="str">
        <f t="shared" si="1849"/>
        <v xml:space="preserve"> </v>
      </c>
      <c r="FO343" s="129" t="str">
        <f t="shared" si="1851"/>
        <v>C/VIII</v>
      </c>
    </row>
    <row r="344" spans="2:171" ht="14.25" customHeight="1" x14ac:dyDescent="0.25">
      <c r="B344" s="130" t="s">
        <v>470</v>
      </c>
      <c r="C344" s="121"/>
      <c r="D344" s="258"/>
      <c r="E344" s="416" t="str">
        <f>'Pályáztatási szakasz'!E345:F345</f>
        <v>Költségelem megnevezés…</v>
      </c>
      <c r="F344" s="416"/>
      <c r="G344" s="250">
        <f>'Pályáztatási szakasz'!G345</f>
        <v>0</v>
      </c>
      <c r="H344" s="251">
        <f>'Pályáztatási szakasz'!AT345</f>
        <v>0</v>
      </c>
      <c r="I344" s="20">
        <f>'Pályáztatási szakasz'!AW345</f>
        <v>0</v>
      </c>
      <c r="J344" s="67">
        <f t="shared" si="1735"/>
        <v>0</v>
      </c>
      <c r="K344" s="131">
        <f>'Pályáztatási szakasz'!AY345</f>
        <v>1</v>
      </c>
      <c r="L344" s="20">
        <f t="shared" si="1755"/>
        <v>0</v>
      </c>
      <c r="M344" s="132"/>
      <c r="N344" s="20">
        <f>J344-L344</f>
        <v>0</v>
      </c>
      <c r="O344" s="133"/>
      <c r="P344" s="131">
        <f>'Pályáztatási szakasz'!BD345</f>
        <v>1</v>
      </c>
      <c r="Q344" s="20">
        <f>ROUND((P344*L344),0)</f>
        <v>0</v>
      </c>
      <c r="R344" s="132"/>
      <c r="S344" s="184">
        <f t="shared" si="1758"/>
        <v>0</v>
      </c>
      <c r="T344" s="40">
        <f>'Pályáztatási szakasz'!W345</f>
        <v>0</v>
      </c>
      <c r="U344" s="249" t="str">
        <f>IF(AH344&lt;&gt;0,"Kérem, indokolja az eltérést!"," ")</f>
        <v xml:space="preserve"> </v>
      </c>
      <c r="V344" s="135">
        <f t="shared" si="1760"/>
        <v>0</v>
      </c>
      <c r="W344" s="20">
        <f>I344</f>
        <v>0</v>
      </c>
      <c r="X344" s="21">
        <f>V344*W344</f>
        <v>0</v>
      </c>
      <c r="Y344" s="131">
        <f t="shared" si="1737"/>
        <v>1</v>
      </c>
      <c r="Z344" s="20">
        <f t="shared" si="1762"/>
        <v>0</v>
      </c>
      <c r="AA344" s="132"/>
      <c r="AB344" s="20">
        <f t="shared" si="1763"/>
        <v>0</v>
      </c>
      <c r="AC344" s="133"/>
      <c r="AD344" s="131">
        <f t="shared" si="1764"/>
        <v>1</v>
      </c>
      <c r="AE344" s="20">
        <f t="shared" si="1765"/>
        <v>0</v>
      </c>
      <c r="AF344" s="132"/>
      <c r="AG344" s="134">
        <f t="shared" si="1766"/>
        <v>0</v>
      </c>
      <c r="AH344" s="80">
        <f t="shared" si="1767"/>
        <v>0</v>
      </c>
      <c r="AI344" s="249" t="str">
        <f>IF(AV344&lt;&gt;0,"Kérem, indokolja az eltérést!"," ")</f>
        <v xml:space="preserve"> </v>
      </c>
      <c r="AJ344" s="135">
        <f t="shared" si="1769"/>
        <v>0</v>
      </c>
      <c r="AK344" s="20">
        <f>W344</f>
        <v>0</v>
      </c>
      <c r="AL344" s="21">
        <f>AJ344*AK344</f>
        <v>0</v>
      </c>
      <c r="AM344" s="131">
        <f t="shared" si="1739"/>
        <v>1</v>
      </c>
      <c r="AN344" s="20">
        <f t="shared" si="1771"/>
        <v>0</v>
      </c>
      <c r="AO344" s="132"/>
      <c r="AP344" s="20">
        <f t="shared" si="1772"/>
        <v>0</v>
      </c>
      <c r="AQ344" s="133"/>
      <c r="AR344" s="131">
        <f t="shared" si="1773"/>
        <v>1</v>
      </c>
      <c r="AS344" s="20">
        <f t="shared" si="1774"/>
        <v>0</v>
      </c>
      <c r="AT344" s="132"/>
      <c r="AU344" s="134">
        <f t="shared" si="1775"/>
        <v>0</v>
      </c>
      <c r="AV344" s="80">
        <f t="shared" si="1776"/>
        <v>0</v>
      </c>
      <c r="AW344" s="249" t="str">
        <f>IF(BJ344&lt;&gt;0,"Kérem, indokolja az eltérést!"," ")</f>
        <v xml:space="preserve"> </v>
      </c>
      <c r="AX344" s="135">
        <f t="shared" si="1778"/>
        <v>0</v>
      </c>
      <c r="AY344" s="20">
        <f>AK344</f>
        <v>0</v>
      </c>
      <c r="AZ344" s="21">
        <f>AX344*AY344</f>
        <v>0</v>
      </c>
      <c r="BA344" s="131">
        <f t="shared" si="1741"/>
        <v>1</v>
      </c>
      <c r="BB344" s="20">
        <f t="shared" si="1780"/>
        <v>0</v>
      </c>
      <c r="BC344" s="132"/>
      <c r="BD344" s="20">
        <f t="shared" si="1781"/>
        <v>0</v>
      </c>
      <c r="BE344" s="133"/>
      <c r="BF344" s="131">
        <f t="shared" si="1782"/>
        <v>1</v>
      </c>
      <c r="BG344" s="20">
        <f t="shared" si="1783"/>
        <v>0</v>
      </c>
      <c r="BH344" s="132"/>
      <c r="BI344" s="134">
        <f t="shared" si="1784"/>
        <v>0</v>
      </c>
      <c r="BJ344" s="80">
        <f t="shared" si="1785"/>
        <v>0</v>
      </c>
      <c r="BK344" s="249" t="str">
        <f>IF(BX344&lt;&gt;0,"Kérem, indokolja az eltérést!"," ")</f>
        <v xml:space="preserve"> </v>
      </c>
      <c r="BL344" s="135">
        <f t="shared" si="1787"/>
        <v>0</v>
      </c>
      <c r="BM344" s="20">
        <f>AY344</f>
        <v>0</v>
      </c>
      <c r="BN344" s="21">
        <f>BL344*BM344</f>
        <v>0</v>
      </c>
      <c r="BO344" s="131">
        <f t="shared" si="1743"/>
        <v>1</v>
      </c>
      <c r="BP344" s="20">
        <f t="shared" si="1789"/>
        <v>0</v>
      </c>
      <c r="BQ344" s="132"/>
      <c r="BR344" s="20">
        <f t="shared" si="1790"/>
        <v>0</v>
      </c>
      <c r="BS344" s="133"/>
      <c r="BT344" s="131">
        <f t="shared" si="1791"/>
        <v>1</v>
      </c>
      <c r="BU344" s="20">
        <f t="shared" si="1792"/>
        <v>0</v>
      </c>
      <c r="BV344" s="132"/>
      <c r="BW344" s="134">
        <f t="shared" si="1793"/>
        <v>0</v>
      </c>
      <c r="BX344" s="80">
        <f t="shared" si="1794"/>
        <v>0</v>
      </c>
      <c r="BY344" s="249" t="str">
        <f>IF(CL344&lt;&gt;0,"Kérem, indokolja az eltérést!"," ")</f>
        <v xml:space="preserve"> </v>
      </c>
      <c r="BZ344" s="135">
        <f t="shared" si="1796"/>
        <v>0</v>
      </c>
      <c r="CA344" s="20">
        <f>BM344</f>
        <v>0</v>
      </c>
      <c r="CB344" s="21">
        <f>BZ344*CA344</f>
        <v>0</v>
      </c>
      <c r="CC344" s="131">
        <f t="shared" si="1745"/>
        <v>1</v>
      </c>
      <c r="CD344" s="20">
        <f t="shared" si="1798"/>
        <v>0</v>
      </c>
      <c r="CE344" s="132"/>
      <c r="CF344" s="20">
        <f t="shared" si="1799"/>
        <v>0</v>
      </c>
      <c r="CG344" s="133"/>
      <c r="CH344" s="131">
        <f t="shared" si="1800"/>
        <v>1</v>
      </c>
      <c r="CI344" s="20">
        <f t="shared" si="1801"/>
        <v>0</v>
      </c>
      <c r="CJ344" s="132"/>
      <c r="CK344" s="134">
        <f t="shared" si="1802"/>
        <v>0</v>
      </c>
      <c r="CL344" s="80">
        <f t="shared" si="1803"/>
        <v>0</v>
      </c>
      <c r="CM344" s="249" t="str">
        <f>IF(CZ344&lt;&gt;0,"Kérem, indokolja az eltérést!"," ")</f>
        <v xml:space="preserve"> </v>
      </c>
      <c r="CN344" s="135">
        <f t="shared" si="1805"/>
        <v>0</v>
      </c>
      <c r="CO344" s="20">
        <f>CA344</f>
        <v>0</v>
      </c>
      <c r="CP344" s="21">
        <f>CN344*CO344</f>
        <v>0</v>
      </c>
      <c r="CQ344" s="131">
        <f t="shared" si="1747"/>
        <v>1</v>
      </c>
      <c r="CR344" s="20">
        <f t="shared" si="1807"/>
        <v>0</v>
      </c>
      <c r="CS344" s="132"/>
      <c r="CT344" s="20">
        <f t="shared" si="1808"/>
        <v>0</v>
      </c>
      <c r="CU344" s="133"/>
      <c r="CV344" s="131">
        <f t="shared" si="1809"/>
        <v>1</v>
      </c>
      <c r="CW344" s="20">
        <f t="shared" si="1810"/>
        <v>0</v>
      </c>
      <c r="CX344" s="132"/>
      <c r="CY344" s="134">
        <f t="shared" si="1811"/>
        <v>0</v>
      </c>
      <c r="CZ344" s="80">
        <f t="shared" si="1812"/>
        <v>0</v>
      </c>
      <c r="DA344" s="249" t="str">
        <f>IF(DN344&lt;&gt;0,"Kérem, indokolja az eltérést!"," ")</f>
        <v xml:space="preserve"> </v>
      </c>
      <c r="DB344" s="135">
        <f t="shared" si="1814"/>
        <v>0</v>
      </c>
      <c r="DC344" s="20">
        <f>CO344</f>
        <v>0</v>
      </c>
      <c r="DD344" s="21">
        <f>DB344*DC344</f>
        <v>0</v>
      </c>
      <c r="DE344" s="131">
        <f t="shared" si="1749"/>
        <v>1</v>
      </c>
      <c r="DF344" s="20">
        <f t="shared" si="1816"/>
        <v>0</v>
      </c>
      <c r="DG344" s="132"/>
      <c r="DH344" s="20">
        <f t="shared" si="1817"/>
        <v>0</v>
      </c>
      <c r="DI344" s="133"/>
      <c r="DJ344" s="131">
        <f t="shared" si="1818"/>
        <v>1</v>
      </c>
      <c r="DK344" s="20">
        <f t="shared" si="1819"/>
        <v>0</v>
      </c>
      <c r="DL344" s="132"/>
      <c r="DM344" s="134">
        <f t="shared" si="1820"/>
        <v>0</v>
      </c>
      <c r="DN344" s="80">
        <f t="shared" si="1821"/>
        <v>0</v>
      </c>
      <c r="DO344" s="249" t="str">
        <f>IF(EB344&lt;&gt;0,"Kérem, indokolja az eltérést!"," ")</f>
        <v xml:space="preserve"> </v>
      </c>
      <c r="DP344" s="135">
        <f t="shared" si="1823"/>
        <v>0</v>
      </c>
      <c r="DQ344" s="20">
        <f>DC344</f>
        <v>0</v>
      </c>
      <c r="DR344" s="21">
        <f>DP344*DQ344</f>
        <v>0</v>
      </c>
      <c r="DS344" s="131">
        <f t="shared" si="1751"/>
        <v>1</v>
      </c>
      <c r="DT344" s="20">
        <f t="shared" si="1825"/>
        <v>0</v>
      </c>
      <c r="DU344" s="132"/>
      <c r="DV344" s="20">
        <f t="shared" si="1826"/>
        <v>0</v>
      </c>
      <c r="DW344" s="133"/>
      <c r="DX344" s="131">
        <f t="shared" si="1827"/>
        <v>1</v>
      </c>
      <c r="DY344" s="20">
        <f t="shared" si="1828"/>
        <v>0</v>
      </c>
      <c r="DZ344" s="132"/>
      <c r="EA344" s="134">
        <f t="shared" si="1829"/>
        <v>0</v>
      </c>
      <c r="EB344" s="80">
        <f t="shared" si="1830"/>
        <v>0</v>
      </c>
      <c r="EC344" s="249" t="str">
        <f>IF(EP344&lt;&gt;0,"Kérem, indokolja az eltérést!"," ")</f>
        <v xml:space="preserve"> </v>
      </c>
      <c r="ED344" s="135">
        <f t="shared" si="1832"/>
        <v>0</v>
      </c>
      <c r="EE344" s="20">
        <f>DQ344</f>
        <v>0</v>
      </c>
      <c r="EF344" s="21">
        <f>ED344*EE344</f>
        <v>0</v>
      </c>
      <c r="EG344" s="131">
        <f t="shared" si="1753"/>
        <v>1</v>
      </c>
      <c r="EH344" s="20">
        <f t="shared" si="1834"/>
        <v>0</v>
      </c>
      <c r="EI344" s="132"/>
      <c r="EJ344" s="20">
        <f t="shared" si="1835"/>
        <v>0</v>
      </c>
      <c r="EK344" s="133"/>
      <c r="EL344" s="131">
        <f t="shared" si="1836"/>
        <v>1</v>
      </c>
      <c r="EM344" s="20">
        <f t="shared" si="1837"/>
        <v>0</v>
      </c>
      <c r="EN344" s="132"/>
      <c r="EO344" s="134">
        <f t="shared" si="1838"/>
        <v>0</v>
      </c>
      <c r="EP344" s="80">
        <f t="shared" si="1839"/>
        <v>0</v>
      </c>
      <c r="EQ344" s="249" t="str">
        <f>IF(FD344&lt;&gt;0,"Kérem, indokolja az eltérést!"," ")</f>
        <v xml:space="preserve"> </v>
      </c>
      <c r="ER344" s="135">
        <f t="shared" si="1841"/>
        <v>0</v>
      </c>
      <c r="ES344" s="20">
        <f>EE344</f>
        <v>0</v>
      </c>
      <c r="ET344" s="21">
        <f>ER344*ES344</f>
        <v>0</v>
      </c>
      <c r="EU344" s="131">
        <f t="shared" si="1754"/>
        <v>1</v>
      </c>
      <c r="EV344" s="20">
        <f t="shared" si="1843"/>
        <v>0</v>
      </c>
      <c r="EW344" s="132"/>
      <c r="EX344" s="20">
        <f t="shared" si="1844"/>
        <v>0</v>
      </c>
      <c r="EY344" s="133"/>
      <c r="EZ344" s="131">
        <f t="shared" si="1845"/>
        <v>1</v>
      </c>
      <c r="FA344" s="20">
        <f t="shared" si="1846"/>
        <v>0</v>
      </c>
      <c r="FB344" s="132"/>
      <c r="FC344" s="134">
        <f t="shared" si="1847"/>
        <v>0</v>
      </c>
      <c r="FD344" s="80">
        <f t="shared" si="1848"/>
        <v>0</v>
      </c>
      <c r="FE344" s="249" t="str">
        <f>IF(FR344&lt;&gt;0,"Kérem, indokolja az eltérést!"," ")</f>
        <v xml:space="preserve"> </v>
      </c>
      <c r="FO344" s="129" t="str">
        <f t="shared" si="1851"/>
        <v>C/VIII</v>
      </c>
    </row>
    <row r="345" spans="2:171" ht="14.25" customHeight="1" x14ac:dyDescent="0.25">
      <c r="B345" s="130" t="s">
        <v>471</v>
      </c>
      <c r="C345" s="121"/>
      <c r="D345" s="258"/>
      <c r="E345" s="416" t="str">
        <f>'Pályáztatási szakasz'!E346:F346</f>
        <v>Költségelem megnevezés…</v>
      </c>
      <c r="F345" s="416"/>
      <c r="G345" s="250">
        <f>'Pályáztatási szakasz'!G346</f>
        <v>0</v>
      </c>
      <c r="H345" s="251">
        <f>'Pályáztatási szakasz'!AT346</f>
        <v>0</v>
      </c>
      <c r="I345" s="20">
        <f>'Pályáztatási szakasz'!AW346</f>
        <v>0</v>
      </c>
      <c r="J345" s="67">
        <f t="shared" si="1735"/>
        <v>0</v>
      </c>
      <c r="K345" s="131">
        <f>'Pályáztatási szakasz'!AY346</f>
        <v>1</v>
      </c>
      <c r="L345" s="20">
        <f t="shared" si="1755"/>
        <v>0</v>
      </c>
      <c r="M345" s="132"/>
      <c r="N345" s="20">
        <f>J345-L345</f>
        <v>0</v>
      </c>
      <c r="O345" s="133"/>
      <c r="P345" s="131">
        <f>'Pályáztatási szakasz'!BD346</f>
        <v>1</v>
      </c>
      <c r="Q345" s="20">
        <f>ROUND((P345*L345),0)</f>
        <v>0</v>
      </c>
      <c r="R345" s="132"/>
      <c r="S345" s="184">
        <f t="shared" si="1758"/>
        <v>0</v>
      </c>
      <c r="T345" s="40">
        <f>'Pályáztatási szakasz'!W346</f>
        <v>0</v>
      </c>
      <c r="U345" s="249" t="str">
        <f>IF(AH345&lt;&gt;0,"Kérem, indokolja az eltérést!"," ")</f>
        <v xml:space="preserve"> </v>
      </c>
      <c r="V345" s="135">
        <f t="shared" si="1760"/>
        <v>0</v>
      </c>
      <c r="W345" s="20">
        <f>I345</f>
        <v>0</v>
      </c>
      <c r="X345" s="21">
        <f>V345*W345</f>
        <v>0</v>
      </c>
      <c r="Y345" s="131">
        <f t="shared" si="1737"/>
        <v>1</v>
      </c>
      <c r="Z345" s="20">
        <f>ROUND((X345*Y345),0)</f>
        <v>0</v>
      </c>
      <c r="AA345" s="132"/>
      <c r="AB345" s="20">
        <f t="shared" si="1763"/>
        <v>0</v>
      </c>
      <c r="AC345" s="133"/>
      <c r="AD345" s="131">
        <f t="shared" si="1764"/>
        <v>1</v>
      </c>
      <c r="AE345" s="20">
        <f t="shared" si="1765"/>
        <v>0</v>
      </c>
      <c r="AF345" s="132"/>
      <c r="AG345" s="134">
        <f t="shared" si="1766"/>
        <v>0</v>
      </c>
      <c r="AH345" s="80">
        <f t="shared" si="1767"/>
        <v>0</v>
      </c>
      <c r="AI345" s="249" t="str">
        <f>IF(AV345&lt;&gt;0,"Kérem, indokolja az eltérést!"," ")</f>
        <v xml:space="preserve"> </v>
      </c>
      <c r="AJ345" s="135">
        <f t="shared" si="1769"/>
        <v>0</v>
      </c>
      <c r="AK345" s="20">
        <f>W345</f>
        <v>0</v>
      </c>
      <c r="AL345" s="21">
        <f>AJ345*AK345</f>
        <v>0</v>
      </c>
      <c r="AM345" s="131">
        <f t="shared" si="1739"/>
        <v>1</v>
      </c>
      <c r="AN345" s="20">
        <f>ROUND((AL345*AM345),0)</f>
        <v>0</v>
      </c>
      <c r="AO345" s="132"/>
      <c r="AP345" s="20">
        <f t="shared" si="1772"/>
        <v>0</v>
      </c>
      <c r="AQ345" s="133"/>
      <c r="AR345" s="131">
        <f t="shared" si="1773"/>
        <v>1</v>
      </c>
      <c r="AS345" s="20">
        <f t="shared" si="1774"/>
        <v>0</v>
      </c>
      <c r="AT345" s="132"/>
      <c r="AU345" s="134">
        <f t="shared" si="1775"/>
        <v>0</v>
      </c>
      <c r="AV345" s="80">
        <f t="shared" si="1776"/>
        <v>0</v>
      </c>
      <c r="AW345" s="249" t="str">
        <f>IF(BJ345&lt;&gt;0,"Kérem, indokolja az eltérést!"," ")</f>
        <v xml:space="preserve"> </v>
      </c>
      <c r="AX345" s="135">
        <f t="shared" si="1778"/>
        <v>0</v>
      </c>
      <c r="AY345" s="20">
        <f>AK345</f>
        <v>0</v>
      </c>
      <c r="AZ345" s="21">
        <f>AX345*AY345</f>
        <v>0</v>
      </c>
      <c r="BA345" s="131">
        <f t="shared" si="1741"/>
        <v>1</v>
      </c>
      <c r="BB345" s="20">
        <f>ROUND((AZ345*BA345),0)</f>
        <v>0</v>
      </c>
      <c r="BC345" s="132"/>
      <c r="BD345" s="20">
        <f t="shared" si="1781"/>
        <v>0</v>
      </c>
      <c r="BE345" s="133"/>
      <c r="BF345" s="131">
        <f t="shared" si="1782"/>
        <v>1</v>
      </c>
      <c r="BG345" s="20">
        <f t="shared" si="1783"/>
        <v>0</v>
      </c>
      <c r="BH345" s="132"/>
      <c r="BI345" s="134">
        <f t="shared" si="1784"/>
        <v>0</v>
      </c>
      <c r="BJ345" s="80">
        <f t="shared" si="1785"/>
        <v>0</v>
      </c>
      <c r="BK345" s="249" t="str">
        <f>IF(BX345&lt;&gt;0,"Kérem, indokolja az eltérést!"," ")</f>
        <v xml:space="preserve"> </v>
      </c>
      <c r="BL345" s="135">
        <f t="shared" si="1787"/>
        <v>0</v>
      </c>
      <c r="BM345" s="20">
        <f>AY345</f>
        <v>0</v>
      </c>
      <c r="BN345" s="21">
        <f>BL345*BM345</f>
        <v>0</v>
      </c>
      <c r="BO345" s="131">
        <f t="shared" si="1743"/>
        <v>1</v>
      </c>
      <c r="BP345" s="20">
        <f>ROUND((BN345*BO345),0)</f>
        <v>0</v>
      </c>
      <c r="BQ345" s="132"/>
      <c r="BR345" s="20">
        <f t="shared" si="1790"/>
        <v>0</v>
      </c>
      <c r="BS345" s="133"/>
      <c r="BT345" s="131">
        <f t="shared" si="1791"/>
        <v>1</v>
      </c>
      <c r="BU345" s="20">
        <f t="shared" si="1792"/>
        <v>0</v>
      </c>
      <c r="BV345" s="132"/>
      <c r="BW345" s="134">
        <f t="shared" si="1793"/>
        <v>0</v>
      </c>
      <c r="BX345" s="80">
        <f t="shared" si="1794"/>
        <v>0</v>
      </c>
      <c r="BY345" s="249" t="str">
        <f>IF(CL345&lt;&gt;0,"Kérem, indokolja az eltérést!"," ")</f>
        <v xml:space="preserve"> </v>
      </c>
      <c r="BZ345" s="135">
        <f t="shared" si="1796"/>
        <v>0</v>
      </c>
      <c r="CA345" s="20">
        <f>BM345</f>
        <v>0</v>
      </c>
      <c r="CB345" s="21">
        <f>BZ345*CA345</f>
        <v>0</v>
      </c>
      <c r="CC345" s="131">
        <f t="shared" si="1745"/>
        <v>1</v>
      </c>
      <c r="CD345" s="20">
        <f>ROUND((CB345*CC345),0)</f>
        <v>0</v>
      </c>
      <c r="CE345" s="132"/>
      <c r="CF345" s="20">
        <f t="shared" si="1799"/>
        <v>0</v>
      </c>
      <c r="CG345" s="133"/>
      <c r="CH345" s="131">
        <f t="shared" si="1800"/>
        <v>1</v>
      </c>
      <c r="CI345" s="20">
        <f t="shared" si="1801"/>
        <v>0</v>
      </c>
      <c r="CJ345" s="132"/>
      <c r="CK345" s="134">
        <f t="shared" si="1802"/>
        <v>0</v>
      </c>
      <c r="CL345" s="80">
        <f t="shared" si="1803"/>
        <v>0</v>
      </c>
      <c r="CM345" s="249" t="str">
        <f>IF(CZ345&lt;&gt;0,"Kérem, indokolja az eltérést!"," ")</f>
        <v xml:space="preserve"> </v>
      </c>
      <c r="CN345" s="135">
        <f t="shared" si="1805"/>
        <v>0</v>
      </c>
      <c r="CO345" s="20">
        <f>CA345</f>
        <v>0</v>
      </c>
      <c r="CP345" s="21">
        <f>CN345*CO345</f>
        <v>0</v>
      </c>
      <c r="CQ345" s="131">
        <f t="shared" si="1747"/>
        <v>1</v>
      </c>
      <c r="CR345" s="20">
        <f>ROUND((CP345*CQ345),0)</f>
        <v>0</v>
      </c>
      <c r="CS345" s="132"/>
      <c r="CT345" s="20">
        <f t="shared" si="1808"/>
        <v>0</v>
      </c>
      <c r="CU345" s="133"/>
      <c r="CV345" s="131">
        <f t="shared" si="1809"/>
        <v>1</v>
      </c>
      <c r="CW345" s="20">
        <f t="shared" si="1810"/>
        <v>0</v>
      </c>
      <c r="CX345" s="132"/>
      <c r="CY345" s="134">
        <f t="shared" si="1811"/>
        <v>0</v>
      </c>
      <c r="CZ345" s="80">
        <f t="shared" si="1812"/>
        <v>0</v>
      </c>
      <c r="DA345" s="249" t="str">
        <f>IF(DN345&lt;&gt;0,"Kérem, indokolja az eltérést!"," ")</f>
        <v xml:space="preserve"> </v>
      </c>
      <c r="DB345" s="135">
        <f t="shared" si="1814"/>
        <v>0</v>
      </c>
      <c r="DC345" s="20">
        <f>CO345</f>
        <v>0</v>
      </c>
      <c r="DD345" s="21">
        <f>DB345*DC345</f>
        <v>0</v>
      </c>
      <c r="DE345" s="131">
        <f t="shared" si="1749"/>
        <v>1</v>
      </c>
      <c r="DF345" s="20">
        <f>ROUND((DD345*DE345),0)</f>
        <v>0</v>
      </c>
      <c r="DG345" s="132"/>
      <c r="DH345" s="20">
        <f t="shared" si="1817"/>
        <v>0</v>
      </c>
      <c r="DI345" s="133"/>
      <c r="DJ345" s="131">
        <f t="shared" si="1818"/>
        <v>1</v>
      </c>
      <c r="DK345" s="20">
        <f t="shared" si="1819"/>
        <v>0</v>
      </c>
      <c r="DL345" s="132"/>
      <c r="DM345" s="134">
        <f t="shared" si="1820"/>
        <v>0</v>
      </c>
      <c r="DN345" s="80">
        <f t="shared" si="1821"/>
        <v>0</v>
      </c>
      <c r="DO345" s="249" t="str">
        <f>IF(EB345&lt;&gt;0,"Kérem, indokolja az eltérést!"," ")</f>
        <v xml:space="preserve"> </v>
      </c>
      <c r="DP345" s="135">
        <f t="shared" si="1823"/>
        <v>0</v>
      </c>
      <c r="DQ345" s="20">
        <f>DC345</f>
        <v>0</v>
      </c>
      <c r="DR345" s="21">
        <f>DP345*DQ345</f>
        <v>0</v>
      </c>
      <c r="DS345" s="131">
        <f t="shared" si="1751"/>
        <v>1</v>
      </c>
      <c r="DT345" s="20">
        <f>ROUND((DR345*DS345),0)</f>
        <v>0</v>
      </c>
      <c r="DU345" s="132"/>
      <c r="DV345" s="20">
        <f t="shared" si="1826"/>
        <v>0</v>
      </c>
      <c r="DW345" s="133"/>
      <c r="DX345" s="131">
        <f t="shared" si="1827"/>
        <v>1</v>
      </c>
      <c r="DY345" s="20">
        <f t="shared" si="1828"/>
        <v>0</v>
      </c>
      <c r="DZ345" s="132"/>
      <c r="EA345" s="134">
        <f t="shared" si="1829"/>
        <v>0</v>
      </c>
      <c r="EB345" s="80">
        <f t="shared" si="1830"/>
        <v>0</v>
      </c>
      <c r="EC345" s="249" t="str">
        <f>IF(EP345&lt;&gt;0,"Kérem, indokolja az eltérést!"," ")</f>
        <v xml:space="preserve"> </v>
      </c>
      <c r="ED345" s="135">
        <f t="shared" si="1832"/>
        <v>0</v>
      </c>
      <c r="EE345" s="20">
        <f>DQ345</f>
        <v>0</v>
      </c>
      <c r="EF345" s="21">
        <f>ED345*EE345</f>
        <v>0</v>
      </c>
      <c r="EG345" s="131">
        <f t="shared" si="1753"/>
        <v>1</v>
      </c>
      <c r="EH345" s="20">
        <f>ROUND((EF345*EG345),0)</f>
        <v>0</v>
      </c>
      <c r="EI345" s="132"/>
      <c r="EJ345" s="20">
        <f t="shared" si="1835"/>
        <v>0</v>
      </c>
      <c r="EK345" s="133"/>
      <c r="EL345" s="131">
        <f t="shared" si="1836"/>
        <v>1</v>
      </c>
      <c r="EM345" s="20">
        <f t="shared" si="1837"/>
        <v>0</v>
      </c>
      <c r="EN345" s="132"/>
      <c r="EO345" s="134">
        <f t="shared" si="1838"/>
        <v>0</v>
      </c>
      <c r="EP345" s="80">
        <f t="shared" si="1839"/>
        <v>0</v>
      </c>
      <c r="EQ345" s="249" t="str">
        <f>IF(FD345&lt;&gt;0,"Kérem, indokolja az eltérést!"," ")</f>
        <v xml:space="preserve"> </v>
      </c>
      <c r="ER345" s="135">
        <f t="shared" si="1841"/>
        <v>0</v>
      </c>
      <c r="ES345" s="20">
        <f>EE345</f>
        <v>0</v>
      </c>
      <c r="ET345" s="21">
        <f>ER345*ES345</f>
        <v>0</v>
      </c>
      <c r="EU345" s="131">
        <f t="shared" si="1754"/>
        <v>1</v>
      </c>
      <c r="EV345" s="20">
        <f>ROUND((ET345*EU345),0)</f>
        <v>0</v>
      </c>
      <c r="EW345" s="132"/>
      <c r="EX345" s="20">
        <f t="shared" si="1844"/>
        <v>0</v>
      </c>
      <c r="EY345" s="133"/>
      <c r="EZ345" s="131">
        <f t="shared" si="1845"/>
        <v>1</v>
      </c>
      <c r="FA345" s="20">
        <f t="shared" si="1846"/>
        <v>0</v>
      </c>
      <c r="FB345" s="132"/>
      <c r="FC345" s="134">
        <f t="shared" si="1847"/>
        <v>0</v>
      </c>
      <c r="FD345" s="80">
        <f t="shared" si="1848"/>
        <v>0</v>
      </c>
      <c r="FE345" s="249" t="str">
        <f>IF(FR345&lt;&gt;0,"Kérem, indokolja az eltérést!"," ")</f>
        <v xml:space="preserve"> </v>
      </c>
      <c r="FO345" s="129" t="str">
        <f t="shared" si="1851"/>
        <v>C/VIII</v>
      </c>
    </row>
    <row r="346" spans="2:171" x14ac:dyDescent="0.25">
      <c r="B346" s="120" t="s">
        <v>82</v>
      </c>
      <c r="C346" s="121"/>
      <c r="D346" s="417" t="s">
        <v>19</v>
      </c>
      <c r="E346" s="418"/>
      <c r="F346" s="419"/>
      <c r="G346" s="122"/>
      <c r="H346" s="123"/>
      <c r="I346" s="5"/>
      <c r="J346" s="65">
        <f>L346+N346</f>
        <v>0</v>
      </c>
      <c r="K346" s="71"/>
      <c r="L346" s="5">
        <f>+M346</f>
        <v>0</v>
      </c>
      <c r="M346" s="125">
        <f>+SUMIF($FO$6:$FO$627,$B346,L$6:L$627)</f>
        <v>0</v>
      </c>
      <c r="N346" s="5">
        <f>O346</f>
        <v>0</v>
      </c>
      <c r="O346" s="126">
        <f>+SUMIF($FO$6:$FO$627,$B346,N$6:N$627)</f>
        <v>0</v>
      </c>
      <c r="P346" s="136"/>
      <c r="Q346" s="5">
        <f>R346</f>
        <v>0</v>
      </c>
      <c r="R346" s="125">
        <f>+SUMIF($FO$6:$FO$627,$B346,Q$6:Q$627)</f>
        <v>0</v>
      </c>
      <c r="S346" s="6">
        <f>SUM(S347:S366)</f>
        <v>0</v>
      </c>
      <c r="T346" s="40"/>
      <c r="U346" s="249"/>
      <c r="V346" s="128"/>
      <c r="W346" s="5"/>
      <c r="X346" s="6">
        <f>Z346+AB346</f>
        <v>0</v>
      </c>
      <c r="Y346" s="71"/>
      <c r="Z346" s="5">
        <f>+AA346</f>
        <v>0</v>
      </c>
      <c r="AA346" s="125">
        <f>+SUMIF($FO$6:$FO$627,$B346,Z$6:Z$627)</f>
        <v>0</v>
      </c>
      <c r="AB346" s="5">
        <f>AC346</f>
        <v>0</v>
      </c>
      <c r="AC346" s="126">
        <f>+SUMIF($FO$6:$FO$627,$B346,AB$6:AB$627)</f>
        <v>0</v>
      </c>
      <c r="AD346" s="136"/>
      <c r="AE346" s="5">
        <f>AF346</f>
        <v>0</v>
      </c>
      <c r="AF346" s="125">
        <f>+SUMIF($FO$6:$FO$627,$B346,AE$6:AE$627)</f>
        <v>0</v>
      </c>
      <c r="AG346" s="65">
        <f>SUM(AG347:AG366)</f>
        <v>0</v>
      </c>
      <c r="AH346" s="12"/>
      <c r="AI346" s="249"/>
      <c r="AJ346" s="128"/>
      <c r="AK346" s="5"/>
      <c r="AL346" s="6">
        <f>AN346+AP346</f>
        <v>0</v>
      </c>
      <c r="AM346" s="71"/>
      <c r="AN346" s="5">
        <f>+AO346</f>
        <v>0</v>
      </c>
      <c r="AO346" s="125">
        <f>+SUMIF($FO$6:$FO$627,$B346,AN$6:AN$627)</f>
        <v>0</v>
      </c>
      <c r="AP346" s="5">
        <f>AQ346</f>
        <v>0</v>
      </c>
      <c r="AQ346" s="126">
        <f>+SUMIF($FO$6:$FO$627,$B346,AP$6:AP$627)</f>
        <v>0</v>
      </c>
      <c r="AR346" s="136"/>
      <c r="AS346" s="5">
        <f>AT346</f>
        <v>0</v>
      </c>
      <c r="AT346" s="125">
        <f>+SUMIF($FO$6:$FO$627,$B346,AS$6:AS$627)</f>
        <v>0</v>
      </c>
      <c r="AU346" s="65">
        <f>SUM(AU347:AU366)</f>
        <v>0</v>
      </c>
      <c r="AV346" s="12"/>
      <c r="AW346" s="249"/>
      <c r="AX346" s="128"/>
      <c r="AY346" s="5"/>
      <c r="AZ346" s="6">
        <f>BB346+BD346</f>
        <v>0</v>
      </c>
      <c r="BA346" s="71"/>
      <c r="BB346" s="5">
        <f>+BC346</f>
        <v>0</v>
      </c>
      <c r="BC346" s="125">
        <f>+SUMIF($FO$6:$FO$627,$B346,BB$6:BB$627)</f>
        <v>0</v>
      </c>
      <c r="BD346" s="5">
        <f>BE346</f>
        <v>0</v>
      </c>
      <c r="BE346" s="126">
        <f>+SUMIF($FO$6:$FO$627,$B346,BD$6:BD$627)</f>
        <v>0</v>
      </c>
      <c r="BF346" s="136"/>
      <c r="BG346" s="5">
        <f>BH346</f>
        <v>0</v>
      </c>
      <c r="BH346" s="125">
        <f>+SUMIF($FO$6:$FO$627,$B346,BG$6:BG$627)</f>
        <v>0</v>
      </c>
      <c r="BI346" s="65">
        <f>SUM(BI347:BI366)</f>
        <v>0</v>
      </c>
      <c r="BJ346" s="12"/>
      <c r="BK346" s="249"/>
      <c r="BL346" s="128"/>
      <c r="BM346" s="5"/>
      <c r="BN346" s="6">
        <f>BP346+BR346</f>
        <v>0</v>
      </c>
      <c r="BO346" s="71"/>
      <c r="BP346" s="5">
        <f>+BQ346</f>
        <v>0</v>
      </c>
      <c r="BQ346" s="125">
        <f>+SUMIF($FO$6:$FO$627,$B346,BP$6:BP$627)</f>
        <v>0</v>
      </c>
      <c r="BR346" s="5">
        <f>BS346</f>
        <v>0</v>
      </c>
      <c r="BS346" s="126">
        <f>+SUMIF($FO$6:$FO$627,$B346,BR$6:BR$627)</f>
        <v>0</v>
      </c>
      <c r="BT346" s="136"/>
      <c r="BU346" s="5">
        <f>BV346</f>
        <v>0</v>
      </c>
      <c r="BV346" s="125">
        <f>+SUMIF($FO$6:$FO$627,$B346,BU$6:BU$627)</f>
        <v>0</v>
      </c>
      <c r="BW346" s="65">
        <f>SUM(BW347:BW366)</f>
        <v>0</v>
      </c>
      <c r="BX346" s="12"/>
      <c r="BY346" s="249"/>
      <c r="BZ346" s="128"/>
      <c r="CA346" s="5"/>
      <c r="CB346" s="6">
        <f>CD346+CF346</f>
        <v>0</v>
      </c>
      <c r="CC346" s="71"/>
      <c r="CD346" s="5">
        <f>+CE346</f>
        <v>0</v>
      </c>
      <c r="CE346" s="125">
        <f>+SUMIF($FO$6:$FO$627,$B346,CD$6:CD$627)</f>
        <v>0</v>
      </c>
      <c r="CF346" s="5">
        <f>CG346</f>
        <v>0</v>
      </c>
      <c r="CG346" s="126">
        <f>+SUMIF($FO$6:$FO$627,$B346,CF$6:CF$627)</f>
        <v>0</v>
      </c>
      <c r="CH346" s="136"/>
      <c r="CI346" s="5">
        <f>CJ346</f>
        <v>0</v>
      </c>
      <c r="CJ346" s="125">
        <f>+SUMIF($FO$6:$FO$627,$B346,CI$6:CI$627)</f>
        <v>0</v>
      </c>
      <c r="CK346" s="65">
        <f>SUM(CK347:CK366)</f>
        <v>0</v>
      </c>
      <c r="CL346" s="12"/>
      <c r="CM346" s="249"/>
      <c r="CN346" s="128"/>
      <c r="CO346" s="5"/>
      <c r="CP346" s="6">
        <f>CR346+CT346</f>
        <v>0</v>
      </c>
      <c r="CQ346" s="71"/>
      <c r="CR346" s="5">
        <f>+CS346</f>
        <v>0</v>
      </c>
      <c r="CS346" s="125">
        <f>+SUMIF($FO$6:$FO$627,$B346,CR$6:CR$627)</f>
        <v>0</v>
      </c>
      <c r="CT346" s="5">
        <f>CU346</f>
        <v>0</v>
      </c>
      <c r="CU346" s="126">
        <f>+SUMIF($FO$6:$FO$627,$B346,CT$6:CT$627)</f>
        <v>0</v>
      </c>
      <c r="CV346" s="136"/>
      <c r="CW346" s="5">
        <f>CX346</f>
        <v>0</v>
      </c>
      <c r="CX346" s="125">
        <f>+SUMIF($FO$6:$FO$627,$B346,CW$6:CW$627)</f>
        <v>0</v>
      </c>
      <c r="CY346" s="65">
        <f>SUM(CY347:CY366)</f>
        <v>0</v>
      </c>
      <c r="CZ346" s="12"/>
      <c r="DA346" s="249"/>
      <c r="DB346" s="128"/>
      <c r="DC346" s="5"/>
      <c r="DD346" s="6">
        <f>DF346+DH346</f>
        <v>0</v>
      </c>
      <c r="DE346" s="71"/>
      <c r="DF346" s="5">
        <f>+DG346</f>
        <v>0</v>
      </c>
      <c r="DG346" s="125">
        <f>+SUMIF($FO$6:$FO$627,$B346,DF$6:DF$627)</f>
        <v>0</v>
      </c>
      <c r="DH346" s="5">
        <f>DI346</f>
        <v>0</v>
      </c>
      <c r="DI346" s="126">
        <f>+SUMIF($FO$6:$FO$627,$B346,DH$6:DH$627)</f>
        <v>0</v>
      </c>
      <c r="DJ346" s="136"/>
      <c r="DK346" s="5">
        <f>DL346</f>
        <v>0</v>
      </c>
      <c r="DL346" s="125">
        <f>+SUMIF($FO$6:$FO$627,$B346,DK$6:DK$627)</f>
        <v>0</v>
      </c>
      <c r="DM346" s="65">
        <f>SUM(DM347:DM366)</f>
        <v>0</v>
      </c>
      <c r="DN346" s="12"/>
      <c r="DO346" s="249"/>
      <c r="DP346" s="128"/>
      <c r="DQ346" s="5"/>
      <c r="DR346" s="6">
        <f>DT346+DV346</f>
        <v>0</v>
      </c>
      <c r="DS346" s="71"/>
      <c r="DT346" s="5">
        <f>+DU346</f>
        <v>0</v>
      </c>
      <c r="DU346" s="125">
        <f>+SUMIF($FO$6:$FO$627,$B346,DT$6:DT$627)</f>
        <v>0</v>
      </c>
      <c r="DV346" s="5">
        <f>DW346</f>
        <v>0</v>
      </c>
      <c r="DW346" s="126">
        <f>+SUMIF($FO$6:$FO$627,$B346,DV$6:DV$627)</f>
        <v>0</v>
      </c>
      <c r="DX346" s="136"/>
      <c r="DY346" s="5">
        <f>DZ346</f>
        <v>0</v>
      </c>
      <c r="DZ346" s="125">
        <f>+SUMIF($FO$6:$FO$627,$B346,DY$6:DY$627)</f>
        <v>0</v>
      </c>
      <c r="EA346" s="65">
        <f>SUM(EA347:EA366)</f>
        <v>0</v>
      </c>
      <c r="EB346" s="12"/>
      <c r="EC346" s="249"/>
      <c r="ED346" s="128"/>
      <c r="EE346" s="5"/>
      <c r="EF346" s="6">
        <f>EH346+EJ346</f>
        <v>0</v>
      </c>
      <c r="EG346" s="71"/>
      <c r="EH346" s="5">
        <f>+EI346</f>
        <v>0</v>
      </c>
      <c r="EI346" s="125">
        <f>+SUMIF($FO$6:$FO$627,$B346,EH$6:EH$627)</f>
        <v>0</v>
      </c>
      <c r="EJ346" s="5">
        <f>EK346</f>
        <v>0</v>
      </c>
      <c r="EK346" s="126">
        <f>+SUMIF($FO$6:$FO$627,$B346,EJ$6:EJ$627)</f>
        <v>0</v>
      </c>
      <c r="EL346" s="136"/>
      <c r="EM346" s="5">
        <f>EN346</f>
        <v>0</v>
      </c>
      <c r="EN346" s="125">
        <f>+SUMIF($FO$6:$FO$627,$B346,EM$6:EM$627)</f>
        <v>0</v>
      </c>
      <c r="EO346" s="65">
        <f>SUM(EO347:EO366)</f>
        <v>0</v>
      </c>
      <c r="EP346" s="12"/>
      <c r="EQ346" s="249"/>
      <c r="ER346" s="128"/>
      <c r="ES346" s="5"/>
      <c r="ET346" s="6">
        <f>EV346+EX346</f>
        <v>0</v>
      </c>
      <c r="EU346" s="71"/>
      <c r="EV346" s="5">
        <f>+EW346</f>
        <v>0</v>
      </c>
      <c r="EW346" s="125">
        <f>+SUMIF($FO$6:$FO$627,$B346,EV$6:EV$627)</f>
        <v>0</v>
      </c>
      <c r="EX346" s="5">
        <f>EY346</f>
        <v>0</v>
      </c>
      <c r="EY346" s="126">
        <f>+SUMIF($FO$6:$FO$627,$B346,EX$6:EX$627)</f>
        <v>0</v>
      </c>
      <c r="EZ346" s="136"/>
      <c r="FA346" s="5">
        <f>FB346</f>
        <v>0</v>
      </c>
      <c r="FB346" s="125">
        <f>+SUMIF($FO$6:$FO$627,$B346,FA$6:FA$627)</f>
        <v>0</v>
      </c>
      <c r="FC346" s="65">
        <f>SUM(FC347:FC366)</f>
        <v>0</v>
      </c>
      <c r="FD346" s="12"/>
      <c r="FE346" s="249"/>
      <c r="FO346" s="129" t="str">
        <f t="shared" ref="FO346:FO355" si="1852">+IF(LEFT(RIGHT(B346,2),1)="/",SUBSTITUTE(B346,RIGHT(B346,2),""),"")</f>
        <v/>
      </c>
    </row>
    <row r="347" spans="2:171" x14ac:dyDescent="0.25">
      <c r="B347" s="130" t="s">
        <v>83</v>
      </c>
      <c r="C347" s="121"/>
      <c r="D347" s="241"/>
      <c r="E347" s="416" t="str">
        <f>'Pályáztatási szakasz'!E348:F348</f>
        <v>Költségelem megnevezés…</v>
      </c>
      <c r="F347" s="416"/>
      <c r="G347" s="250">
        <f>'Pályáztatási szakasz'!G348</f>
        <v>0</v>
      </c>
      <c r="H347" s="251">
        <f>'Pályáztatási szakasz'!AT348</f>
        <v>0</v>
      </c>
      <c r="I347" s="20">
        <f>'Pályáztatási szakasz'!AW348</f>
        <v>0</v>
      </c>
      <c r="J347" s="67">
        <f t="shared" ref="J347:J366" si="1853">H347*I347</f>
        <v>0</v>
      </c>
      <c r="K347" s="131">
        <f>'Pályáztatási szakasz'!AY348</f>
        <v>1</v>
      </c>
      <c r="L347" s="20">
        <f>ROUND((J347*K347),0)</f>
        <v>0</v>
      </c>
      <c r="M347" s="132"/>
      <c r="N347" s="20">
        <f>J347-L347</f>
        <v>0</v>
      </c>
      <c r="O347" s="133"/>
      <c r="P347" s="131">
        <f>'Pályáztatási szakasz'!BD348</f>
        <v>1</v>
      </c>
      <c r="Q347" s="20">
        <f>ROUND((P347*L347),0)</f>
        <v>0</v>
      </c>
      <c r="R347" s="132"/>
      <c r="S347" s="184">
        <f>L347-Q347</f>
        <v>0</v>
      </c>
      <c r="T347" s="40">
        <f>'Pályáztatási szakasz'!W348</f>
        <v>0</v>
      </c>
      <c r="U347" s="249" t="str">
        <f>IF(AH347&lt;&gt;0,"Kérem, indokolja az eltérést!"," ")</f>
        <v xml:space="preserve"> </v>
      </c>
      <c r="V347" s="135">
        <f>H347</f>
        <v>0</v>
      </c>
      <c r="W347" s="20">
        <f>I347</f>
        <v>0</v>
      </c>
      <c r="X347" s="21">
        <f>V347*W347</f>
        <v>0</v>
      </c>
      <c r="Y347" s="131">
        <f t="shared" ref="Y347:Y366" si="1854">K347</f>
        <v>1</v>
      </c>
      <c r="Z347" s="20">
        <f>ROUND((X347*Y347),0)</f>
        <v>0</v>
      </c>
      <c r="AA347" s="132"/>
      <c r="AB347" s="20">
        <f>X347-Z347</f>
        <v>0</v>
      </c>
      <c r="AC347" s="133"/>
      <c r="AD347" s="131">
        <f>P347</f>
        <v>1</v>
      </c>
      <c r="AE347" s="20">
        <f>ROUND((AD347*Z347),0)</f>
        <v>0</v>
      </c>
      <c r="AF347" s="132"/>
      <c r="AG347" s="134">
        <f>Z347-AE347</f>
        <v>0</v>
      </c>
      <c r="AH347" s="80">
        <f>Z347-L347</f>
        <v>0</v>
      </c>
      <c r="AI347" s="249" t="str">
        <f>IF(AV347&lt;&gt;0,"Kérem, indokolja az eltérést!"," ")</f>
        <v xml:space="preserve"> </v>
      </c>
      <c r="AJ347" s="135">
        <f>V347</f>
        <v>0</v>
      </c>
      <c r="AK347" s="20">
        <f>W347</f>
        <v>0</v>
      </c>
      <c r="AL347" s="21">
        <f>AJ347*AK347</f>
        <v>0</v>
      </c>
      <c r="AM347" s="131">
        <f t="shared" ref="AM347:AM366" si="1855">Y347</f>
        <v>1</v>
      </c>
      <c r="AN347" s="20">
        <f>ROUND((AL347*AM347),0)</f>
        <v>0</v>
      </c>
      <c r="AO347" s="132"/>
      <c r="AP347" s="20">
        <f>AL347-AN347</f>
        <v>0</v>
      </c>
      <c r="AQ347" s="133"/>
      <c r="AR347" s="131">
        <f>AD347</f>
        <v>1</v>
      </c>
      <c r="AS347" s="20">
        <f>ROUND((AR347*AN347),0)</f>
        <v>0</v>
      </c>
      <c r="AT347" s="132"/>
      <c r="AU347" s="134">
        <f>AN347-AS347</f>
        <v>0</v>
      </c>
      <c r="AV347" s="80">
        <f>AN347-Z347</f>
        <v>0</v>
      </c>
      <c r="AW347" s="249" t="str">
        <f>IF(BJ347&lt;&gt;0,"Kérem, indokolja az eltérést!"," ")</f>
        <v xml:space="preserve"> </v>
      </c>
      <c r="AX347" s="135">
        <f>AJ347</f>
        <v>0</v>
      </c>
      <c r="AY347" s="20">
        <f>AK347</f>
        <v>0</v>
      </c>
      <c r="AZ347" s="21">
        <f>AX347*AY347</f>
        <v>0</v>
      </c>
      <c r="BA347" s="131">
        <f t="shared" ref="BA347:BA366" si="1856">AM347</f>
        <v>1</v>
      </c>
      <c r="BB347" s="20">
        <f>ROUND((AZ347*BA347),0)</f>
        <v>0</v>
      </c>
      <c r="BC347" s="132"/>
      <c r="BD347" s="20">
        <f>AZ347-BB347</f>
        <v>0</v>
      </c>
      <c r="BE347" s="133"/>
      <c r="BF347" s="131">
        <f>AR347</f>
        <v>1</v>
      </c>
      <c r="BG347" s="20">
        <f>ROUND((BF347*BB347),0)</f>
        <v>0</v>
      </c>
      <c r="BH347" s="132"/>
      <c r="BI347" s="134">
        <f>BB347-BG347</f>
        <v>0</v>
      </c>
      <c r="BJ347" s="80">
        <f>BB347-AN347</f>
        <v>0</v>
      </c>
      <c r="BK347" s="249" t="str">
        <f>IF(BX347&lt;&gt;0,"Kérem, indokolja az eltérést!"," ")</f>
        <v xml:space="preserve"> </v>
      </c>
      <c r="BL347" s="135">
        <f>AX347</f>
        <v>0</v>
      </c>
      <c r="BM347" s="20">
        <f>AY347</f>
        <v>0</v>
      </c>
      <c r="BN347" s="21">
        <f>BL347*BM347</f>
        <v>0</v>
      </c>
      <c r="BO347" s="131">
        <f t="shared" ref="BO347:BO366" si="1857">BA347</f>
        <v>1</v>
      </c>
      <c r="BP347" s="20">
        <f>ROUND((BN347*BO347),0)</f>
        <v>0</v>
      </c>
      <c r="BQ347" s="132"/>
      <c r="BR347" s="20">
        <f>BN347-BP347</f>
        <v>0</v>
      </c>
      <c r="BS347" s="133"/>
      <c r="BT347" s="131">
        <f>BF347</f>
        <v>1</v>
      </c>
      <c r="BU347" s="20">
        <f>ROUND((BT347*BP347),0)</f>
        <v>0</v>
      </c>
      <c r="BV347" s="132"/>
      <c r="BW347" s="134">
        <f>BP347-BU347</f>
        <v>0</v>
      </c>
      <c r="BX347" s="80">
        <f>BP347-BB347</f>
        <v>0</v>
      </c>
      <c r="BY347" s="249" t="str">
        <f>IF(CL347&lt;&gt;0,"Kérem, indokolja az eltérést!"," ")</f>
        <v xml:space="preserve"> </v>
      </c>
      <c r="BZ347" s="135">
        <f>BL347</f>
        <v>0</v>
      </c>
      <c r="CA347" s="20">
        <f>BM347</f>
        <v>0</v>
      </c>
      <c r="CB347" s="21">
        <f>BZ347*CA347</f>
        <v>0</v>
      </c>
      <c r="CC347" s="131">
        <f t="shared" ref="CC347:CC366" si="1858">BO347</f>
        <v>1</v>
      </c>
      <c r="CD347" s="20">
        <f>ROUND((CB347*CC347),0)</f>
        <v>0</v>
      </c>
      <c r="CE347" s="132"/>
      <c r="CF347" s="20">
        <f>CB347-CD347</f>
        <v>0</v>
      </c>
      <c r="CG347" s="133"/>
      <c r="CH347" s="131">
        <f>BT347</f>
        <v>1</v>
      </c>
      <c r="CI347" s="20">
        <f>ROUND((CH347*CD347),0)</f>
        <v>0</v>
      </c>
      <c r="CJ347" s="132"/>
      <c r="CK347" s="134">
        <f>CD347-CI347</f>
        <v>0</v>
      </c>
      <c r="CL347" s="80">
        <f>CD347-BP347</f>
        <v>0</v>
      </c>
      <c r="CM347" s="249" t="str">
        <f>IF(CZ347&lt;&gt;0,"Kérem, indokolja az eltérést!"," ")</f>
        <v xml:space="preserve"> </v>
      </c>
      <c r="CN347" s="135">
        <f>BZ347</f>
        <v>0</v>
      </c>
      <c r="CO347" s="20">
        <f>CA347</f>
        <v>0</v>
      </c>
      <c r="CP347" s="21">
        <f>CN347*CO347</f>
        <v>0</v>
      </c>
      <c r="CQ347" s="131">
        <f t="shared" ref="CQ347:CQ366" si="1859">CC347</f>
        <v>1</v>
      </c>
      <c r="CR347" s="20">
        <f>ROUND((CP347*CQ347),0)</f>
        <v>0</v>
      </c>
      <c r="CS347" s="132"/>
      <c r="CT347" s="20">
        <f>CP347-CR347</f>
        <v>0</v>
      </c>
      <c r="CU347" s="133"/>
      <c r="CV347" s="131">
        <f>CH347</f>
        <v>1</v>
      </c>
      <c r="CW347" s="20">
        <f>ROUND((CV347*CR347),0)</f>
        <v>0</v>
      </c>
      <c r="CX347" s="132"/>
      <c r="CY347" s="134">
        <f>CR347-CW347</f>
        <v>0</v>
      </c>
      <c r="CZ347" s="80">
        <f>CR347-CD347</f>
        <v>0</v>
      </c>
      <c r="DA347" s="249" t="str">
        <f>IF(DN347&lt;&gt;0,"Kérem, indokolja az eltérést!"," ")</f>
        <v xml:space="preserve"> </v>
      </c>
      <c r="DB347" s="135">
        <f>CN347</f>
        <v>0</v>
      </c>
      <c r="DC347" s="20">
        <f>CO347</f>
        <v>0</v>
      </c>
      <c r="DD347" s="21">
        <f>DB347*DC347</f>
        <v>0</v>
      </c>
      <c r="DE347" s="131">
        <f t="shared" ref="DE347:DE366" si="1860">CQ347</f>
        <v>1</v>
      </c>
      <c r="DF347" s="20">
        <f>ROUND((DD347*DE347),0)</f>
        <v>0</v>
      </c>
      <c r="DG347" s="132"/>
      <c r="DH347" s="20">
        <f>DD347-DF347</f>
        <v>0</v>
      </c>
      <c r="DI347" s="133"/>
      <c r="DJ347" s="131">
        <f>CV347</f>
        <v>1</v>
      </c>
      <c r="DK347" s="20">
        <f>ROUND((DJ347*DF347),0)</f>
        <v>0</v>
      </c>
      <c r="DL347" s="132"/>
      <c r="DM347" s="134">
        <f>DF347-DK347</f>
        <v>0</v>
      </c>
      <c r="DN347" s="80">
        <f>DF347-CR347</f>
        <v>0</v>
      </c>
      <c r="DO347" s="249" t="str">
        <f>IF(EB347&lt;&gt;0,"Kérem, indokolja az eltérést!"," ")</f>
        <v xml:space="preserve"> </v>
      </c>
      <c r="DP347" s="135">
        <f>DB347</f>
        <v>0</v>
      </c>
      <c r="DQ347" s="20">
        <f>DC347</f>
        <v>0</v>
      </c>
      <c r="DR347" s="21">
        <f>DP347*DQ347</f>
        <v>0</v>
      </c>
      <c r="DS347" s="131">
        <f t="shared" ref="DS347:DS366" si="1861">DE347</f>
        <v>1</v>
      </c>
      <c r="DT347" s="20">
        <f>ROUND((DR347*DS347),0)</f>
        <v>0</v>
      </c>
      <c r="DU347" s="132"/>
      <c r="DV347" s="20">
        <f>DR347-DT347</f>
        <v>0</v>
      </c>
      <c r="DW347" s="133"/>
      <c r="DX347" s="131">
        <f>DJ347</f>
        <v>1</v>
      </c>
      <c r="DY347" s="20">
        <f>ROUND((DX347*DT347),0)</f>
        <v>0</v>
      </c>
      <c r="DZ347" s="132"/>
      <c r="EA347" s="134">
        <f>DT347-DY347</f>
        <v>0</v>
      </c>
      <c r="EB347" s="80">
        <f>DT347-DF347</f>
        <v>0</v>
      </c>
      <c r="EC347" s="249" t="str">
        <f>IF(EP347&lt;&gt;0,"Kérem, indokolja az eltérést!"," ")</f>
        <v xml:space="preserve"> </v>
      </c>
      <c r="ED347" s="135">
        <f>DP347</f>
        <v>0</v>
      </c>
      <c r="EE347" s="20">
        <f>DQ347</f>
        <v>0</v>
      </c>
      <c r="EF347" s="21">
        <f>ED347*EE347</f>
        <v>0</v>
      </c>
      <c r="EG347" s="131">
        <f t="shared" ref="EG347:EG366" si="1862">DS347</f>
        <v>1</v>
      </c>
      <c r="EH347" s="20">
        <f>ROUND((EF347*EG347),0)</f>
        <v>0</v>
      </c>
      <c r="EI347" s="132"/>
      <c r="EJ347" s="20">
        <f>EF347-EH347</f>
        <v>0</v>
      </c>
      <c r="EK347" s="133"/>
      <c r="EL347" s="131">
        <f>DX347</f>
        <v>1</v>
      </c>
      <c r="EM347" s="20">
        <f>ROUND((EL347*EH347),0)</f>
        <v>0</v>
      </c>
      <c r="EN347" s="132"/>
      <c r="EO347" s="134">
        <f>EH347-EM347</f>
        <v>0</v>
      </c>
      <c r="EP347" s="80">
        <f>EH347-DT347</f>
        <v>0</v>
      </c>
      <c r="EQ347" s="249" t="str">
        <f>IF(FD347&lt;&gt;0,"Kérem, indokolja az eltérést!"," ")</f>
        <v xml:space="preserve"> </v>
      </c>
      <c r="ER347" s="135">
        <f>ED347</f>
        <v>0</v>
      </c>
      <c r="ES347" s="20">
        <f>EE347</f>
        <v>0</v>
      </c>
      <c r="ET347" s="21">
        <f>ER347*ES347</f>
        <v>0</v>
      </c>
      <c r="EU347" s="131">
        <f t="shared" ref="EU347:EU366" si="1863">EG347</f>
        <v>1</v>
      </c>
      <c r="EV347" s="20">
        <f>ROUND((ET347*EU347),0)</f>
        <v>0</v>
      </c>
      <c r="EW347" s="132"/>
      <c r="EX347" s="20">
        <f>ET347-EV347</f>
        <v>0</v>
      </c>
      <c r="EY347" s="133"/>
      <c r="EZ347" s="131">
        <f>EL347</f>
        <v>1</v>
      </c>
      <c r="FA347" s="20">
        <f>ROUND((EZ347*EV347),0)</f>
        <v>0</v>
      </c>
      <c r="FB347" s="132"/>
      <c r="FC347" s="134">
        <f>EV347-FA347</f>
        <v>0</v>
      </c>
      <c r="FD347" s="80">
        <f>EV347-EH347</f>
        <v>0</v>
      </c>
      <c r="FE347" s="249" t="str">
        <f>IF(FR347&lt;&gt;0,"Kérem, indokolja az eltérést!"," ")</f>
        <v xml:space="preserve"> </v>
      </c>
      <c r="FO347" s="129" t="str">
        <f t="shared" si="1852"/>
        <v>C/IX</v>
      </c>
    </row>
    <row r="348" spans="2:171" x14ac:dyDescent="0.25">
      <c r="B348" s="130" t="s">
        <v>138</v>
      </c>
      <c r="C348" s="121"/>
      <c r="D348" s="241"/>
      <c r="E348" s="416" t="str">
        <f>'Pályáztatási szakasz'!E349:F349</f>
        <v>Költségelem megnevezés…</v>
      </c>
      <c r="F348" s="416"/>
      <c r="G348" s="250">
        <f>'Pályáztatási szakasz'!G349</f>
        <v>0</v>
      </c>
      <c r="H348" s="251">
        <f>'Pályáztatási szakasz'!AT349</f>
        <v>0</v>
      </c>
      <c r="I348" s="20">
        <f>'Pályáztatási szakasz'!AW349</f>
        <v>0</v>
      </c>
      <c r="J348" s="67">
        <f t="shared" si="1853"/>
        <v>0</v>
      </c>
      <c r="K348" s="131">
        <f>'Pályáztatási szakasz'!AY349</f>
        <v>1</v>
      </c>
      <c r="L348" s="20">
        <f t="shared" ref="L348:L366" si="1864">ROUND((J348*K348),0)</f>
        <v>0</v>
      </c>
      <c r="M348" s="132"/>
      <c r="N348" s="20">
        <f t="shared" ref="N348:N365" si="1865">J348-L348</f>
        <v>0</v>
      </c>
      <c r="O348" s="133"/>
      <c r="P348" s="131">
        <f>'Pályáztatási szakasz'!BD349</f>
        <v>1</v>
      </c>
      <c r="Q348" s="20">
        <f t="shared" ref="Q348:Q365" si="1866">ROUND((P348*L348),0)</f>
        <v>0</v>
      </c>
      <c r="R348" s="132"/>
      <c r="S348" s="184">
        <f t="shared" ref="S348:S366" si="1867">L348-Q348</f>
        <v>0</v>
      </c>
      <c r="T348" s="40">
        <f>'Pályáztatási szakasz'!W349</f>
        <v>0</v>
      </c>
      <c r="U348" s="249" t="str">
        <f t="shared" ref="U348:U365" si="1868">IF(AH348&lt;&gt;0,"Kérem, indokolja az eltérést!"," ")</f>
        <v xml:space="preserve"> </v>
      </c>
      <c r="V348" s="135">
        <f t="shared" ref="V348:V366" si="1869">H348</f>
        <v>0</v>
      </c>
      <c r="W348" s="20">
        <f t="shared" ref="W348:W365" si="1870">I348</f>
        <v>0</v>
      </c>
      <c r="X348" s="21">
        <f t="shared" ref="X348:X365" si="1871">V348*W348</f>
        <v>0</v>
      </c>
      <c r="Y348" s="131">
        <f t="shared" si="1854"/>
        <v>1</v>
      </c>
      <c r="Z348" s="20">
        <f t="shared" ref="Z348:Z365" si="1872">ROUND((X348*Y348),0)</f>
        <v>0</v>
      </c>
      <c r="AA348" s="132"/>
      <c r="AB348" s="20">
        <f t="shared" ref="AB348:AB366" si="1873">X348-Z348</f>
        <v>0</v>
      </c>
      <c r="AC348" s="133"/>
      <c r="AD348" s="131">
        <f t="shared" ref="AD348:AD366" si="1874">P348</f>
        <v>1</v>
      </c>
      <c r="AE348" s="20">
        <f t="shared" ref="AE348:AE366" si="1875">ROUND((AD348*Z348),0)</f>
        <v>0</v>
      </c>
      <c r="AF348" s="132"/>
      <c r="AG348" s="134">
        <f t="shared" ref="AG348:AG366" si="1876">Z348-AE348</f>
        <v>0</v>
      </c>
      <c r="AH348" s="80">
        <f t="shared" ref="AH348:AH366" si="1877">Z348-L348</f>
        <v>0</v>
      </c>
      <c r="AI348" s="249" t="str">
        <f t="shared" ref="AI348:AI365" si="1878">IF(AV348&lt;&gt;0,"Kérem, indokolja az eltérést!"," ")</f>
        <v xml:space="preserve"> </v>
      </c>
      <c r="AJ348" s="135">
        <f t="shared" ref="AJ348:AJ366" si="1879">V348</f>
        <v>0</v>
      </c>
      <c r="AK348" s="20">
        <f>W348</f>
        <v>0</v>
      </c>
      <c r="AL348" s="21">
        <f t="shared" ref="AL348:AL365" si="1880">AJ348*AK348</f>
        <v>0</v>
      </c>
      <c r="AM348" s="131">
        <f t="shared" si="1855"/>
        <v>1</v>
      </c>
      <c r="AN348" s="20">
        <f t="shared" ref="AN348:AN365" si="1881">ROUND((AL348*AM348),0)</f>
        <v>0</v>
      </c>
      <c r="AO348" s="132"/>
      <c r="AP348" s="20">
        <f t="shared" ref="AP348:AP366" si="1882">AL348-AN348</f>
        <v>0</v>
      </c>
      <c r="AQ348" s="133"/>
      <c r="AR348" s="131">
        <f t="shared" ref="AR348:AR366" si="1883">AD348</f>
        <v>1</v>
      </c>
      <c r="AS348" s="20">
        <f t="shared" ref="AS348:AS366" si="1884">ROUND((AR348*AN348),0)</f>
        <v>0</v>
      </c>
      <c r="AT348" s="132"/>
      <c r="AU348" s="134">
        <f t="shared" ref="AU348:AU366" si="1885">AN348-AS348</f>
        <v>0</v>
      </c>
      <c r="AV348" s="80">
        <f t="shared" ref="AV348:AV366" si="1886">AN348-Z348</f>
        <v>0</v>
      </c>
      <c r="AW348" s="249" t="str">
        <f t="shared" ref="AW348:AW365" si="1887">IF(BJ348&lt;&gt;0,"Kérem, indokolja az eltérést!"," ")</f>
        <v xml:space="preserve"> </v>
      </c>
      <c r="AX348" s="135">
        <f t="shared" ref="AX348:AX366" si="1888">AJ348</f>
        <v>0</v>
      </c>
      <c r="AY348" s="20">
        <f>AK348</f>
        <v>0</v>
      </c>
      <c r="AZ348" s="21">
        <f t="shared" ref="AZ348:AZ365" si="1889">AX348*AY348</f>
        <v>0</v>
      </c>
      <c r="BA348" s="131">
        <f t="shared" si="1856"/>
        <v>1</v>
      </c>
      <c r="BB348" s="20">
        <f t="shared" ref="BB348:BB365" si="1890">ROUND((AZ348*BA348),0)</f>
        <v>0</v>
      </c>
      <c r="BC348" s="132"/>
      <c r="BD348" s="20">
        <f t="shared" ref="BD348:BD366" si="1891">AZ348-BB348</f>
        <v>0</v>
      </c>
      <c r="BE348" s="133"/>
      <c r="BF348" s="131">
        <f t="shared" ref="BF348:BF366" si="1892">AR348</f>
        <v>1</v>
      </c>
      <c r="BG348" s="20">
        <f t="shared" ref="BG348:BG366" si="1893">ROUND((BF348*BB348),0)</f>
        <v>0</v>
      </c>
      <c r="BH348" s="132"/>
      <c r="BI348" s="134">
        <f t="shared" ref="BI348:BI366" si="1894">BB348-BG348</f>
        <v>0</v>
      </c>
      <c r="BJ348" s="80">
        <f t="shared" ref="BJ348:BJ366" si="1895">BB348-AN348</f>
        <v>0</v>
      </c>
      <c r="BK348" s="249" t="str">
        <f t="shared" ref="BK348:BK365" si="1896">IF(BX348&lt;&gt;0,"Kérem, indokolja az eltérést!"," ")</f>
        <v xml:space="preserve"> </v>
      </c>
      <c r="BL348" s="135">
        <f t="shared" ref="BL348:BL366" si="1897">AX348</f>
        <v>0</v>
      </c>
      <c r="BM348" s="20">
        <f t="shared" ref="BM348:BM365" si="1898">AY348</f>
        <v>0</v>
      </c>
      <c r="BN348" s="21">
        <f t="shared" ref="BN348:BN365" si="1899">BL348*BM348</f>
        <v>0</v>
      </c>
      <c r="BO348" s="131">
        <f t="shared" si="1857"/>
        <v>1</v>
      </c>
      <c r="BP348" s="20">
        <f t="shared" ref="BP348:BP365" si="1900">ROUND((BN348*BO348),0)</f>
        <v>0</v>
      </c>
      <c r="BQ348" s="132"/>
      <c r="BR348" s="20">
        <f t="shared" ref="BR348:BR366" si="1901">BN348-BP348</f>
        <v>0</v>
      </c>
      <c r="BS348" s="133"/>
      <c r="BT348" s="131">
        <f t="shared" ref="BT348:BT366" si="1902">BF348</f>
        <v>1</v>
      </c>
      <c r="BU348" s="20">
        <f t="shared" ref="BU348:BU366" si="1903">ROUND((BT348*BP348),0)</f>
        <v>0</v>
      </c>
      <c r="BV348" s="132"/>
      <c r="BW348" s="134">
        <f t="shared" ref="BW348:BW366" si="1904">BP348-BU348</f>
        <v>0</v>
      </c>
      <c r="BX348" s="80">
        <f t="shared" ref="BX348:BX366" si="1905">BP348-BB348</f>
        <v>0</v>
      </c>
      <c r="BY348" s="249" t="str">
        <f t="shared" ref="BY348:BY365" si="1906">IF(CL348&lt;&gt;0,"Kérem, indokolja az eltérést!"," ")</f>
        <v xml:space="preserve"> </v>
      </c>
      <c r="BZ348" s="135">
        <f t="shared" ref="BZ348:BZ366" si="1907">BL348</f>
        <v>0</v>
      </c>
      <c r="CA348" s="20">
        <f t="shared" ref="CA348:CA365" si="1908">BM348</f>
        <v>0</v>
      </c>
      <c r="CB348" s="21">
        <f t="shared" ref="CB348:CB365" si="1909">BZ348*CA348</f>
        <v>0</v>
      </c>
      <c r="CC348" s="131">
        <f t="shared" si="1858"/>
        <v>1</v>
      </c>
      <c r="CD348" s="20">
        <f t="shared" ref="CD348:CD365" si="1910">ROUND((CB348*CC348),0)</f>
        <v>0</v>
      </c>
      <c r="CE348" s="132"/>
      <c r="CF348" s="20">
        <f t="shared" ref="CF348:CF366" si="1911">CB348-CD348</f>
        <v>0</v>
      </c>
      <c r="CG348" s="133"/>
      <c r="CH348" s="131">
        <f t="shared" ref="CH348:CH366" si="1912">BT348</f>
        <v>1</v>
      </c>
      <c r="CI348" s="20">
        <f t="shared" ref="CI348:CI366" si="1913">ROUND((CH348*CD348),0)</f>
        <v>0</v>
      </c>
      <c r="CJ348" s="132"/>
      <c r="CK348" s="134">
        <f t="shared" ref="CK348:CK366" si="1914">CD348-CI348</f>
        <v>0</v>
      </c>
      <c r="CL348" s="80">
        <f t="shared" ref="CL348:CL366" si="1915">CD348-BP348</f>
        <v>0</v>
      </c>
      <c r="CM348" s="249" t="str">
        <f t="shared" ref="CM348:CM365" si="1916">IF(CZ348&lt;&gt;0,"Kérem, indokolja az eltérést!"," ")</f>
        <v xml:space="preserve"> </v>
      </c>
      <c r="CN348" s="135">
        <f t="shared" ref="CN348:CN366" si="1917">BZ348</f>
        <v>0</v>
      </c>
      <c r="CO348" s="20">
        <f>CA348</f>
        <v>0</v>
      </c>
      <c r="CP348" s="21">
        <f t="shared" ref="CP348:CP365" si="1918">CN348*CO348</f>
        <v>0</v>
      </c>
      <c r="CQ348" s="131">
        <f t="shared" si="1859"/>
        <v>1</v>
      </c>
      <c r="CR348" s="20">
        <f t="shared" ref="CR348:CR365" si="1919">ROUND((CP348*CQ348),0)</f>
        <v>0</v>
      </c>
      <c r="CS348" s="132"/>
      <c r="CT348" s="20">
        <f t="shared" ref="CT348:CT366" si="1920">CP348-CR348</f>
        <v>0</v>
      </c>
      <c r="CU348" s="133"/>
      <c r="CV348" s="131">
        <f t="shared" ref="CV348:CV366" si="1921">CH348</f>
        <v>1</v>
      </c>
      <c r="CW348" s="20">
        <f t="shared" ref="CW348:CW366" si="1922">ROUND((CV348*CR348),0)</f>
        <v>0</v>
      </c>
      <c r="CX348" s="132"/>
      <c r="CY348" s="134">
        <f t="shared" ref="CY348:CY366" si="1923">CR348-CW348</f>
        <v>0</v>
      </c>
      <c r="CZ348" s="80">
        <f t="shared" ref="CZ348:CZ366" si="1924">CR348-CD348</f>
        <v>0</v>
      </c>
      <c r="DA348" s="249" t="str">
        <f t="shared" ref="DA348:DA365" si="1925">IF(DN348&lt;&gt;0,"Kérem, indokolja az eltérést!"," ")</f>
        <v xml:space="preserve"> </v>
      </c>
      <c r="DB348" s="135">
        <f t="shared" ref="DB348:DB366" si="1926">CN348</f>
        <v>0</v>
      </c>
      <c r="DC348" s="20">
        <f>CO348</f>
        <v>0</v>
      </c>
      <c r="DD348" s="21">
        <f t="shared" ref="DD348:DD365" si="1927">DB348*DC348</f>
        <v>0</v>
      </c>
      <c r="DE348" s="131">
        <f t="shared" si="1860"/>
        <v>1</v>
      </c>
      <c r="DF348" s="20">
        <f t="shared" ref="DF348:DF365" si="1928">ROUND((DD348*DE348),0)</f>
        <v>0</v>
      </c>
      <c r="DG348" s="132"/>
      <c r="DH348" s="20">
        <f t="shared" ref="DH348:DH366" si="1929">DD348-DF348</f>
        <v>0</v>
      </c>
      <c r="DI348" s="133"/>
      <c r="DJ348" s="131">
        <f t="shared" ref="DJ348:DJ366" si="1930">CV348</f>
        <v>1</v>
      </c>
      <c r="DK348" s="20">
        <f t="shared" ref="DK348:DK366" si="1931">ROUND((DJ348*DF348),0)</f>
        <v>0</v>
      </c>
      <c r="DL348" s="132"/>
      <c r="DM348" s="134">
        <f t="shared" ref="DM348:DM366" si="1932">DF348-DK348</f>
        <v>0</v>
      </c>
      <c r="DN348" s="80">
        <f t="shared" ref="DN348:DN366" si="1933">DF348-CR348</f>
        <v>0</v>
      </c>
      <c r="DO348" s="249" t="str">
        <f t="shared" ref="DO348:DO365" si="1934">IF(EB348&lt;&gt;0,"Kérem, indokolja az eltérést!"," ")</f>
        <v xml:space="preserve"> </v>
      </c>
      <c r="DP348" s="135">
        <f t="shared" ref="DP348:DP366" si="1935">DB348</f>
        <v>0</v>
      </c>
      <c r="DQ348" s="20">
        <f>DC348</f>
        <v>0</v>
      </c>
      <c r="DR348" s="21">
        <f t="shared" ref="DR348:DR365" si="1936">DP348*DQ348</f>
        <v>0</v>
      </c>
      <c r="DS348" s="131">
        <f t="shared" si="1861"/>
        <v>1</v>
      </c>
      <c r="DT348" s="20">
        <f t="shared" ref="DT348:DT365" si="1937">ROUND((DR348*DS348),0)</f>
        <v>0</v>
      </c>
      <c r="DU348" s="132"/>
      <c r="DV348" s="20">
        <f t="shared" ref="DV348:DV366" si="1938">DR348-DT348</f>
        <v>0</v>
      </c>
      <c r="DW348" s="133"/>
      <c r="DX348" s="131">
        <f t="shared" ref="DX348:DX366" si="1939">DJ348</f>
        <v>1</v>
      </c>
      <c r="DY348" s="20">
        <f t="shared" ref="DY348:DY366" si="1940">ROUND((DX348*DT348),0)</f>
        <v>0</v>
      </c>
      <c r="DZ348" s="132"/>
      <c r="EA348" s="134">
        <f t="shared" ref="EA348:EA366" si="1941">DT348-DY348</f>
        <v>0</v>
      </c>
      <c r="EB348" s="80">
        <f t="shared" ref="EB348:EB366" si="1942">DT348-DF348</f>
        <v>0</v>
      </c>
      <c r="EC348" s="249" t="str">
        <f t="shared" ref="EC348:EC365" si="1943">IF(EP348&lt;&gt;0,"Kérem, indokolja az eltérést!"," ")</f>
        <v xml:space="preserve"> </v>
      </c>
      <c r="ED348" s="135">
        <f t="shared" ref="ED348:ED366" si="1944">DP348</f>
        <v>0</v>
      </c>
      <c r="EE348" s="20">
        <f>DQ348</f>
        <v>0</v>
      </c>
      <c r="EF348" s="21">
        <f t="shared" ref="EF348:EF365" si="1945">ED348*EE348</f>
        <v>0</v>
      </c>
      <c r="EG348" s="131">
        <f t="shared" si="1862"/>
        <v>1</v>
      </c>
      <c r="EH348" s="20">
        <f t="shared" ref="EH348:EH365" si="1946">ROUND((EF348*EG348),0)</f>
        <v>0</v>
      </c>
      <c r="EI348" s="132"/>
      <c r="EJ348" s="20">
        <f t="shared" ref="EJ348:EJ366" si="1947">EF348-EH348</f>
        <v>0</v>
      </c>
      <c r="EK348" s="133"/>
      <c r="EL348" s="131">
        <f t="shared" ref="EL348:EL366" si="1948">DX348</f>
        <v>1</v>
      </c>
      <c r="EM348" s="20">
        <f t="shared" ref="EM348:EM366" si="1949">ROUND((EL348*EH348),0)</f>
        <v>0</v>
      </c>
      <c r="EN348" s="132"/>
      <c r="EO348" s="134">
        <f t="shared" ref="EO348:EO366" si="1950">EH348-EM348</f>
        <v>0</v>
      </c>
      <c r="EP348" s="80">
        <f t="shared" ref="EP348:EP366" si="1951">EH348-DT348</f>
        <v>0</v>
      </c>
      <c r="EQ348" s="249" t="str">
        <f t="shared" ref="EQ348:EQ365" si="1952">IF(FD348&lt;&gt;0,"Kérem, indokolja az eltérést!"," ")</f>
        <v xml:space="preserve"> </v>
      </c>
      <c r="ER348" s="135">
        <f t="shared" ref="ER348:ER366" si="1953">ED348</f>
        <v>0</v>
      </c>
      <c r="ES348" s="20">
        <f>EE348</f>
        <v>0</v>
      </c>
      <c r="ET348" s="21">
        <f t="shared" ref="ET348:ET365" si="1954">ER348*ES348</f>
        <v>0</v>
      </c>
      <c r="EU348" s="131">
        <f t="shared" si="1863"/>
        <v>1</v>
      </c>
      <c r="EV348" s="20">
        <f t="shared" ref="EV348:EV365" si="1955">ROUND((ET348*EU348),0)</f>
        <v>0</v>
      </c>
      <c r="EW348" s="132"/>
      <c r="EX348" s="20">
        <f t="shared" ref="EX348:EX366" si="1956">ET348-EV348</f>
        <v>0</v>
      </c>
      <c r="EY348" s="133"/>
      <c r="EZ348" s="131">
        <f t="shared" ref="EZ348:EZ366" si="1957">EL348</f>
        <v>1</v>
      </c>
      <c r="FA348" s="20">
        <f t="shared" ref="FA348:FA366" si="1958">ROUND((EZ348*EV348),0)</f>
        <v>0</v>
      </c>
      <c r="FB348" s="132"/>
      <c r="FC348" s="134">
        <f t="shared" ref="FC348:FC366" si="1959">EV348-FA348</f>
        <v>0</v>
      </c>
      <c r="FD348" s="80">
        <f t="shared" ref="FD348:FD366" si="1960">EV348-EH348</f>
        <v>0</v>
      </c>
      <c r="FE348" s="249" t="str">
        <f t="shared" ref="FE348:FE365" si="1961">IF(FR348&lt;&gt;0,"Kérem, indokolja az eltérést!"," ")</f>
        <v xml:space="preserve"> </v>
      </c>
      <c r="FO348" s="129" t="str">
        <f t="shared" si="1852"/>
        <v>C/IX</v>
      </c>
    </row>
    <row r="349" spans="2:171" x14ac:dyDescent="0.25">
      <c r="B349" s="130" t="s">
        <v>167</v>
      </c>
      <c r="C349" s="121"/>
      <c r="D349" s="241"/>
      <c r="E349" s="416" t="str">
        <f>'Pályáztatási szakasz'!E350:F350</f>
        <v>Költségelem megnevezés…</v>
      </c>
      <c r="F349" s="416"/>
      <c r="G349" s="250">
        <f>'Pályáztatási szakasz'!G350</f>
        <v>0</v>
      </c>
      <c r="H349" s="251">
        <f>'Pályáztatási szakasz'!AT350</f>
        <v>0</v>
      </c>
      <c r="I349" s="20">
        <f>'Pályáztatási szakasz'!AW350</f>
        <v>0</v>
      </c>
      <c r="J349" s="67">
        <f t="shared" si="1853"/>
        <v>0</v>
      </c>
      <c r="K349" s="131">
        <f>'Pályáztatási szakasz'!AY350</f>
        <v>1</v>
      </c>
      <c r="L349" s="20">
        <f t="shared" si="1864"/>
        <v>0</v>
      </c>
      <c r="M349" s="132"/>
      <c r="N349" s="20">
        <f t="shared" si="1865"/>
        <v>0</v>
      </c>
      <c r="O349" s="133"/>
      <c r="P349" s="131">
        <f>'Pályáztatási szakasz'!BD350</f>
        <v>1</v>
      </c>
      <c r="Q349" s="20">
        <f t="shared" si="1866"/>
        <v>0</v>
      </c>
      <c r="R349" s="132"/>
      <c r="S349" s="184">
        <f t="shared" si="1867"/>
        <v>0</v>
      </c>
      <c r="T349" s="40">
        <f>'Pályáztatási szakasz'!W350</f>
        <v>0</v>
      </c>
      <c r="U349" s="249" t="str">
        <f t="shared" si="1868"/>
        <v xml:space="preserve"> </v>
      </c>
      <c r="V349" s="135">
        <f t="shared" si="1869"/>
        <v>0</v>
      </c>
      <c r="W349" s="20">
        <f t="shared" si="1870"/>
        <v>0</v>
      </c>
      <c r="X349" s="21">
        <f t="shared" si="1871"/>
        <v>0</v>
      </c>
      <c r="Y349" s="131">
        <f t="shared" si="1854"/>
        <v>1</v>
      </c>
      <c r="Z349" s="20">
        <f t="shared" si="1872"/>
        <v>0</v>
      </c>
      <c r="AA349" s="132"/>
      <c r="AB349" s="20">
        <f t="shared" si="1873"/>
        <v>0</v>
      </c>
      <c r="AC349" s="133"/>
      <c r="AD349" s="131">
        <f t="shared" si="1874"/>
        <v>1</v>
      </c>
      <c r="AE349" s="20">
        <f t="shared" si="1875"/>
        <v>0</v>
      </c>
      <c r="AF349" s="132"/>
      <c r="AG349" s="134">
        <f t="shared" si="1876"/>
        <v>0</v>
      </c>
      <c r="AH349" s="80">
        <f t="shared" si="1877"/>
        <v>0</v>
      </c>
      <c r="AI349" s="249" t="str">
        <f t="shared" si="1878"/>
        <v xml:space="preserve"> </v>
      </c>
      <c r="AJ349" s="135">
        <f t="shared" si="1879"/>
        <v>0</v>
      </c>
      <c r="AK349" s="20">
        <f t="shared" ref="AK349:AK365" si="1962">W349</f>
        <v>0</v>
      </c>
      <c r="AL349" s="21">
        <f t="shared" si="1880"/>
        <v>0</v>
      </c>
      <c r="AM349" s="131">
        <f t="shared" si="1855"/>
        <v>1</v>
      </c>
      <c r="AN349" s="20">
        <f t="shared" si="1881"/>
        <v>0</v>
      </c>
      <c r="AO349" s="132"/>
      <c r="AP349" s="20">
        <f t="shared" si="1882"/>
        <v>0</v>
      </c>
      <c r="AQ349" s="133"/>
      <c r="AR349" s="131">
        <f t="shared" si="1883"/>
        <v>1</v>
      </c>
      <c r="AS349" s="20">
        <f t="shared" si="1884"/>
        <v>0</v>
      </c>
      <c r="AT349" s="132"/>
      <c r="AU349" s="134">
        <f t="shared" si="1885"/>
        <v>0</v>
      </c>
      <c r="AV349" s="80">
        <f t="shared" si="1886"/>
        <v>0</v>
      </c>
      <c r="AW349" s="249" t="str">
        <f t="shared" si="1887"/>
        <v xml:space="preserve"> </v>
      </c>
      <c r="AX349" s="135">
        <f t="shared" si="1888"/>
        <v>0</v>
      </c>
      <c r="AY349" s="20">
        <f t="shared" ref="AY349:AY365" si="1963">AK349</f>
        <v>0</v>
      </c>
      <c r="AZ349" s="21">
        <f t="shared" si="1889"/>
        <v>0</v>
      </c>
      <c r="BA349" s="131">
        <f t="shared" si="1856"/>
        <v>1</v>
      </c>
      <c r="BB349" s="20">
        <f t="shared" si="1890"/>
        <v>0</v>
      </c>
      <c r="BC349" s="132"/>
      <c r="BD349" s="20">
        <f t="shared" si="1891"/>
        <v>0</v>
      </c>
      <c r="BE349" s="133"/>
      <c r="BF349" s="131">
        <f t="shared" si="1892"/>
        <v>1</v>
      </c>
      <c r="BG349" s="20">
        <f t="shared" si="1893"/>
        <v>0</v>
      </c>
      <c r="BH349" s="132"/>
      <c r="BI349" s="134">
        <f t="shared" si="1894"/>
        <v>0</v>
      </c>
      <c r="BJ349" s="80">
        <f t="shared" si="1895"/>
        <v>0</v>
      </c>
      <c r="BK349" s="249" t="str">
        <f t="shared" si="1896"/>
        <v xml:space="preserve"> </v>
      </c>
      <c r="BL349" s="135">
        <f t="shared" si="1897"/>
        <v>0</v>
      </c>
      <c r="BM349" s="20">
        <f t="shared" si="1898"/>
        <v>0</v>
      </c>
      <c r="BN349" s="21">
        <f t="shared" si="1899"/>
        <v>0</v>
      </c>
      <c r="BO349" s="131">
        <f t="shared" si="1857"/>
        <v>1</v>
      </c>
      <c r="BP349" s="20">
        <f t="shared" si="1900"/>
        <v>0</v>
      </c>
      <c r="BQ349" s="132"/>
      <c r="BR349" s="20">
        <f t="shared" si="1901"/>
        <v>0</v>
      </c>
      <c r="BS349" s="133"/>
      <c r="BT349" s="131">
        <f t="shared" si="1902"/>
        <v>1</v>
      </c>
      <c r="BU349" s="20">
        <f t="shared" si="1903"/>
        <v>0</v>
      </c>
      <c r="BV349" s="132"/>
      <c r="BW349" s="134">
        <f t="shared" si="1904"/>
        <v>0</v>
      </c>
      <c r="BX349" s="80">
        <f t="shared" si="1905"/>
        <v>0</v>
      </c>
      <c r="BY349" s="249" t="str">
        <f t="shared" si="1906"/>
        <v xml:space="preserve"> </v>
      </c>
      <c r="BZ349" s="135">
        <f t="shared" si="1907"/>
        <v>0</v>
      </c>
      <c r="CA349" s="20">
        <f t="shared" si="1908"/>
        <v>0</v>
      </c>
      <c r="CB349" s="21">
        <f t="shared" si="1909"/>
        <v>0</v>
      </c>
      <c r="CC349" s="131">
        <f t="shared" si="1858"/>
        <v>1</v>
      </c>
      <c r="CD349" s="20">
        <f t="shared" si="1910"/>
        <v>0</v>
      </c>
      <c r="CE349" s="132"/>
      <c r="CF349" s="20">
        <f t="shared" si="1911"/>
        <v>0</v>
      </c>
      <c r="CG349" s="133"/>
      <c r="CH349" s="131">
        <f t="shared" si="1912"/>
        <v>1</v>
      </c>
      <c r="CI349" s="20">
        <f t="shared" si="1913"/>
        <v>0</v>
      </c>
      <c r="CJ349" s="132"/>
      <c r="CK349" s="134">
        <f t="shared" si="1914"/>
        <v>0</v>
      </c>
      <c r="CL349" s="80">
        <f t="shared" si="1915"/>
        <v>0</v>
      </c>
      <c r="CM349" s="249" t="str">
        <f t="shared" si="1916"/>
        <v xml:space="preserve"> </v>
      </c>
      <c r="CN349" s="135">
        <f t="shared" si="1917"/>
        <v>0</v>
      </c>
      <c r="CO349" s="20">
        <f>CA349</f>
        <v>0</v>
      </c>
      <c r="CP349" s="21">
        <f t="shared" si="1918"/>
        <v>0</v>
      </c>
      <c r="CQ349" s="131">
        <f t="shared" si="1859"/>
        <v>1</v>
      </c>
      <c r="CR349" s="20">
        <f t="shared" si="1919"/>
        <v>0</v>
      </c>
      <c r="CS349" s="132"/>
      <c r="CT349" s="20">
        <f t="shared" si="1920"/>
        <v>0</v>
      </c>
      <c r="CU349" s="133"/>
      <c r="CV349" s="131">
        <f t="shared" si="1921"/>
        <v>1</v>
      </c>
      <c r="CW349" s="20">
        <f t="shared" si="1922"/>
        <v>0</v>
      </c>
      <c r="CX349" s="132"/>
      <c r="CY349" s="134">
        <f t="shared" si="1923"/>
        <v>0</v>
      </c>
      <c r="CZ349" s="80">
        <f t="shared" si="1924"/>
        <v>0</v>
      </c>
      <c r="DA349" s="249" t="str">
        <f t="shared" si="1925"/>
        <v xml:space="preserve"> </v>
      </c>
      <c r="DB349" s="135">
        <f t="shared" si="1926"/>
        <v>0</v>
      </c>
      <c r="DC349" s="20">
        <f>CO349</f>
        <v>0</v>
      </c>
      <c r="DD349" s="21">
        <f t="shared" si="1927"/>
        <v>0</v>
      </c>
      <c r="DE349" s="131">
        <f t="shared" si="1860"/>
        <v>1</v>
      </c>
      <c r="DF349" s="20">
        <f t="shared" si="1928"/>
        <v>0</v>
      </c>
      <c r="DG349" s="132"/>
      <c r="DH349" s="20">
        <f t="shared" si="1929"/>
        <v>0</v>
      </c>
      <c r="DI349" s="133"/>
      <c r="DJ349" s="131">
        <f t="shared" si="1930"/>
        <v>1</v>
      </c>
      <c r="DK349" s="20">
        <f t="shared" si="1931"/>
        <v>0</v>
      </c>
      <c r="DL349" s="132"/>
      <c r="DM349" s="134">
        <f t="shared" si="1932"/>
        <v>0</v>
      </c>
      <c r="DN349" s="80">
        <f t="shared" si="1933"/>
        <v>0</v>
      </c>
      <c r="DO349" s="249" t="str">
        <f t="shared" si="1934"/>
        <v xml:space="preserve"> </v>
      </c>
      <c r="DP349" s="135">
        <f t="shared" si="1935"/>
        <v>0</v>
      </c>
      <c r="DQ349" s="20">
        <f>DC349</f>
        <v>0</v>
      </c>
      <c r="DR349" s="21">
        <f t="shared" si="1936"/>
        <v>0</v>
      </c>
      <c r="DS349" s="131">
        <f t="shared" si="1861"/>
        <v>1</v>
      </c>
      <c r="DT349" s="20">
        <f t="shared" si="1937"/>
        <v>0</v>
      </c>
      <c r="DU349" s="132"/>
      <c r="DV349" s="20">
        <f t="shared" si="1938"/>
        <v>0</v>
      </c>
      <c r="DW349" s="133"/>
      <c r="DX349" s="131">
        <f t="shared" si="1939"/>
        <v>1</v>
      </c>
      <c r="DY349" s="20">
        <f t="shared" si="1940"/>
        <v>0</v>
      </c>
      <c r="DZ349" s="132"/>
      <c r="EA349" s="134">
        <f t="shared" si="1941"/>
        <v>0</v>
      </c>
      <c r="EB349" s="80">
        <f t="shared" si="1942"/>
        <v>0</v>
      </c>
      <c r="EC349" s="249" t="str">
        <f t="shared" si="1943"/>
        <v xml:space="preserve"> </v>
      </c>
      <c r="ED349" s="135">
        <f t="shared" si="1944"/>
        <v>0</v>
      </c>
      <c r="EE349" s="20">
        <f t="shared" ref="EE349:EE365" si="1964">DQ349</f>
        <v>0</v>
      </c>
      <c r="EF349" s="21">
        <f t="shared" si="1945"/>
        <v>0</v>
      </c>
      <c r="EG349" s="131">
        <f t="shared" si="1862"/>
        <v>1</v>
      </c>
      <c r="EH349" s="20">
        <f t="shared" si="1946"/>
        <v>0</v>
      </c>
      <c r="EI349" s="132"/>
      <c r="EJ349" s="20">
        <f t="shared" si="1947"/>
        <v>0</v>
      </c>
      <c r="EK349" s="133"/>
      <c r="EL349" s="131">
        <f t="shared" si="1948"/>
        <v>1</v>
      </c>
      <c r="EM349" s="20">
        <f t="shared" si="1949"/>
        <v>0</v>
      </c>
      <c r="EN349" s="132"/>
      <c r="EO349" s="134">
        <f t="shared" si="1950"/>
        <v>0</v>
      </c>
      <c r="EP349" s="80">
        <f t="shared" si="1951"/>
        <v>0</v>
      </c>
      <c r="EQ349" s="249" t="str">
        <f t="shared" si="1952"/>
        <v xml:space="preserve"> </v>
      </c>
      <c r="ER349" s="135">
        <f t="shared" si="1953"/>
        <v>0</v>
      </c>
      <c r="ES349" s="20">
        <v>62500</v>
      </c>
      <c r="ET349" s="21">
        <f t="shared" si="1954"/>
        <v>0</v>
      </c>
      <c r="EU349" s="131">
        <f t="shared" si="1863"/>
        <v>1</v>
      </c>
      <c r="EV349" s="20">
        <f t="shared" si="1955"/>
        <v>0</v>
      </c>
      <c r="EW349" s="132"/>
      <c r="EX349" s="20">
        <f t="shared" si="1956"/>
        <v>0</v>
      </c>
      <c r="EY349" s="133"/>
      <c r="EZ349" s="131">
        <f t="shared" si="1957"/>
        <v>1</v>
      </c>
      <c r="FA349" s="20">
        <f t="shared" si="1958"/>
        <v>0</v>
      </c>
      <c r="FB349" s="132"/>
      <c r="FC349" s="134">
        <f t="shared" si="1959"/>
        <v>0</v>
      </c>
      <c r="FD349" s="80">
        <f t="shared" si="1960"/>
        <v>0</v>
      </c>
      <c r="FE349" s="249" t="str">
        <f t="shared" si="1961"/>
        <v xml:space="preserve"> </v>
      </c>
      <c r="FO349" s="129" t="str">
        <f t="shared" si="1852"/>
        <v>C/IX</v>
      </c>
    </row>
    <row r="350" spans="2:171" x14ac:dyDescent="0.25">
      <c r="B350" s="130" t="s">
        <v>168</v>
      </c>
      <c r="C350" s="121"/>
      <c r="D350" s="241"/>
      <c r="E350" s="416" t="str">
        <f>'Pályáztatási szakasz'!E351:F351</f>
        <v>Költségelem megnevezés…</v>
      </c>
      <c r="F350" s="416"/>
      <c r="G350" s="250">
        <f>'Pályáztatási szakasz'!G351</f>
        <v>0</v>
      </c>
      <c r="H350" s="251">
        <f>'Pályáztatási szakasz'!AT351</f>
        <v>0</v>
      </c>
      <c r="I350" s="20">
        <f>'Pályáztatási szakasz'!AW351</f>
        <v>0</v>
      </c>
      <c r="J350" s="67">
        <f t="shared" si="1853"/>
        <v>0</v>
      </c>
      <c r="K350" s="131">
        <f>'Pályáztatási szakasz'!AY351</f>
        <v>1</v>
      </c>
      <c r="L350" s="20">
        <f t="shared" si="1864"/>
        <v>0</v>
      </c>
      <c r="M350" s="132"/>
      <c r="N350" s="20">
        <f t="shared" si="1865"/>
        <v>0</v>
      </c>
      <c r="O350" s="133"/>
      <c r="P350" s="131">
        <f>'Pályáztatási szakasz'!BD351</f>
        <v>1</v>
      </c>
      <c r="Q350" s="20">
        <f t="shared" si="1866"/>
        <v>0</v>
      </c>
      <c r="R350" s="132"/>
      <c r="S350" s="184">
        <f t="shared" si="1867"/>
        <v>0</v>
      </c>
      <c r="T350" s="40">
        <f>'Pályáztatási szakasz'!W351</f>
        <v>0</v>
      </c>
      <c r="U350" s="249" t="str">
        <f t="shared" si="1868"/>
        <v xml:space="preserve"> </v>
      </c>
      <c r="V350" s="135">
        <f t="shared" si="1869"/>
        <v>0</v>
      </c>
      <c r="W350" s="20">
        <f t="shared" si="1870"/>
        <v>0</v>
      </c>
      <c r="X350" s="21">
        <f t="shared" si="1871"/>
        <v>0</v>
      </c>
      <c r="Y350" s="131">
        <f t="shared" si="1854"/>
        <v>1</v>
      </c>
      <c r="Z350" s="20">
        <f t="shared" si="1872"/>
        <v>0</v>
      </c>
      <c r="AA350" s="132"/>
      <c r="AB350" s="20">
        <f t="shared" si="1873"/>
        <v>0</v>
      </c>
      <c r="AC350" s="133"/>
      <c r="AD350" s="131">
        <f t="shared" si="1874"/>
        <v>1</v>
      </c>
      <c r="AE350" s="20">
        <f t="shared" si="1875"/>
        <v>0</v>
      </c>
      <c r="AF350" s="132"/>
      <c r="AG350" s="134">
        <f t="shared" si="1876"/>
        <v>0</v>
      </c>
      <c r="AH350" s="80">
        <f t="shared" si="1877"/>
        <v>0</v>
      </c>
      <c r="AI350" s="249" t="str">
        <f t="shared" si="1878"/>
        <v xml:space="preserve"> </v>
      </c>
      <c r="AJ350" s="135">
        <f t="shared" si="1879"/>
        <v>0</v>
      </c>
      <c r="AK350" s="20">
        <f t="shared" si="1962"/>
        <v>0</v>
      </c>
      <c r="AL350" s="21">
        <f t="shared" si="1880"/>
        <v>0</v>
      </c>
      <c r="AM350" s="131">
        <f t="shared" si="1855"/>
        <v>1</v>
      </c>
      <c r="AN350" s="20">
        <f t="shared" si="1881"/>
        <v>0</v>
      </c>
      <c r="AO350" s="132"/>
      <c r="AP350" s="20">
        <f t="shared" si="1882"/>
        <v>0</v>
      </c>
      <c r="AQ350" s="133"/>
      <c r="AR350" s="131">
        <f t="shared" si="1883"/>
        <v>1</v>
      </c>
      <c r="AS350" s="20">
        <f t="shared" si="1884"/>
        <v>0</v>
      </c>
      <c r="AT350" s="132"/>
      <c r="AU350" s="134">
        <f t="shared" si="1885"/>
        <v>0</v>
      </c>
      <c r="AV350" s="80">
        <f t="shared" si="1886"/>
        <v>0</v>
      </c>
      <c r="AW350" s="249" t="str">
        <f t="shared" si="1887"/>
        <v xml:space="preserve"> </v>
      </c>
      <c r="AX350" s="135">
        <f t="shared" si="1888"/>
        <v>0</v>
      </c>
      <c r="AY350" s="20">
        <f t="shared" si="1963"/>
        <v>0</v>
      </c>
      <c r="AZ350" s="21">
        <f t="shared" si="1889"/>
        <v>0</v>
      </c>
      <c r="BA350" s="131">
        <f t="shared" si="1856"/>
        <v>1</v>
      </c>
      <c r="BB350" s="20">
        <f t="shared" si="1890"/>
        <v>0</v>
      </c>
      <c r="BC350" s="132"/>
      <c r="BD350" s="20">
        <f t="shared" si="1891"/>
        <v>0</v>
      </c>
      <c r="BE350" s="133"/>
      <c r="BF350" s="131">
        <f t="shared" si="1892"/>
        <v>1</v>
      </c>
      <c r="BG350" s="20">
        <f t="shared" si="1893"/>
        <v>0</v>
      </c>
      <c r="BH350" s="132"/>
      <c r="BI350" s="134">
        <f t="shared" si="1894"/>
        <v>0</v>
      </c>
      <c r="BJ350" s="80">
        <f t="shared" si="1895"/>
        <v>0</v>
      </c>
      <c r="BK350" s="249" t="str">
        <f t="shared" si="1896"/>
        <v xml:space="preserve"> </v>
      </c>
      <c r="BL350" s="135">
        <f t="shared" si="1897"/>
        <v>0</v>
      </c>
      <c r="BM350" s="20">
        <f t="shared" si="1898"/>
        <v>0</v>
      </c>
      <c r="BN350" s="21">
        <f t="shared" si="1899"/>
        <v>0</v>
      </c>
      <c r="BO350" s="131">
        <f t="shared" si="1857"/>
        <v>1</v>
      </c>
      <c r="BP350" s="20">
        <f t="shared" si="1900"/>
        <v>0</v>
      </c>
      <c r="BQ350" s="132"/>
      <c r="BR350" s="20">
        <f t="shared" si="1901"/>
        <v>0</v>
      </c>
      <c r="BS350" s="133"/>
      <c r="BT350" s="131">
        <f t="shared" si="1902"/>
        <v>1</v>
      </c>
      <c r="BU350" s="20">
        <f t="shared" si="1903"/>
        <v>0</v>
      </c>
      <c r="BV350" s="132"/>
      <c r="BW350" s="134">
        <f t="shared" si="1904"/>
        <v>0</v>
      </c>
      <c r="BX350" s="80">
        <f t="shared" si="1905"/>
        <v>0</v>
      </c>
      <c r="BY350" s="249" t="str">
        <f t="shared" si="1906"/>
        <v xml:space="preserve"> </v>
      </c>
      <c r="BZ350" s="135">
        <f t="shared" si="1907"/>
        <v>0</v>
      </c>
      <c r="CA350" s="20">
        <f t="shared" si="1908"/>
        <v>0</v>
      </c>
      <c r="CB350" s="21">
        <f t="shared" si="1909"/>
        <v>0</v>
      </c>
      <c r="CC350" s="131">
        <f t="shared" si="1858"/>
        <v>1</v>
      </c>
      <c r="CD350" s="20">
        <f t="shared" si="1910"/>
        <v>0</v>
      </c>
      <c r="CE350" s="132"/>
      <c r="CF350" s="20">
        <f t="shared" si="1911"/>
        <v>0</v>
      </c>
      <c r="CG350" s="133"/>
      <c r="CH350" s="131">
        <f t="shared" si="1912"/>
        <v>1</v>
      </c>
      <c r="CI350" s="20">
        <f t="shared" si="1913"/>
        <v>0</v>
      </c>
      <c r="CJ350" s="132"/>
      <c r="CK350" s="134">
        <f t="shared" si="1914"/>
        <v>0</v>
      </c>
      <c r="CL350" s="80">
        <f t="shared" si="1915"/>
        <v>0</v>
      </c>
      <c r="CM350" s="249" t="str">
        <f t="shared" si="1916"/>
        <v xml:space="preserve"> </v>
      </c>
      <c r="CN350" s="135">
        <f t="shared" si="1917"/>
        <v>0</v>
      </c>
      <c r="CO350" s="20">
        <f t="shared" ref="CO350:CO365" si="1965">CA350</f>
        <v>0</v>
      </c>
      <c r="CP350" s="21">
        <f t="shared" si="1918"/>
        <v>0</v>
      </c>
      <c r="CQ350" s="131">
        <f t="shared" si="1859"/>
        <v>1</v>
      </c>
      <c r="CR350" s="20">
        <f t="shared" si="1919"/>
        <v>0</v>
      </c>
      <c r="CS350" s="132"/>
      <c r="CT350" s="20">
        <f t="shared" si="1920"/>
        <v>0</v>
      </c>
      <c r="CU350" s="133"/>
      <c r="CV350" s="131">
        <f t="shared" si="1921"/>
        <v>1</v>
      </c>
      <c r="CW350" s="20">
        <f t="shared" si="1922"/>
        <v>0</v>
      </c>
      <c r="CX350" s="132"/>
      <c r="CY350" s="134">
        <f t="shared" si="1923"/>
        <v>0</v>
      </c>
      <c r="CZ350" s="80">
        <f t="shared" si="1924"/>
        <v>0</v>
      </c>
      <c r="DA350" s="249" t="str">
        <f t="shared" si="1925"/>
        <v xml:space="preserve"> </v>
      </c>
      <c r="DB350" s="135">
        <f t="shared" si="1926"/>
        <v>0</v>
      </c>
      <c r="DC350" s="20">
        <f t="shared" ref="DC350:DC365" si="1966">CO350</f>
        <v>0</v>
      </c>
      <c r="DD350" s="21">
        <f t="shared" si="1927"/>
        <v>0</v>
      </c>
      <c r="DE350" s="131">
        <f t="shared" si="1860"/>
        <v>1</v>
      </c>
      <c r="DF350" s="20">
        <f t="shared" si="1928"/>
        <v>0</v>
      </c>
      <c r="DG350" s="132"/>
      <c r="DH350" s="20">
        <f t="shared" si="1929"/>
        <v>0</v>
      </c>
      <c r="DI350" s="133"/>
      <c r="DJ350" s="131">
        <f t="shared" si="1930"/>
        <v>1</v>
      </c>
      <c r="DK350" s="20">
        <f t="shared" si="1931"/>
        <v>0</v>
      </c>
      <c r="DL350" s="132"/>
      <c r="DM350" s="134">
        <f t="shared" si="1932"/>
        <v>0</v>
      </c>
      <c r="DN350" s="80">
        <f t="shared" si="1933"/>
        <v>0</v>
      </c>
      <c r="DO350" s="249" t="str">
        <f t="shared" si="1934"/>
        <v xml:space="preserve"> </v>
      </c>
      <c r="DP350" s="135">
        <f t="shared" si="1935"/>
        <v>0</v>
      </c>
      <c r="DQ350" s="20">
        <f t="shared" ref="DQ350:DQ365" si="1967">DC350</f>
        <v>0</v>
      </c>
      <c r="DR350" s="21">
        <f t="shared" si="1936"/>
        <v>0</v>
      </c>
      <c r="DS350" s="131">
        <f t="shared" si="1861"/>
        <v>1</v>
      </c>
      <c r="DT350" s="20">
        <f t="shared" si="1937"/>
        <v>0</v>
      </c>
      <c r="DU350" s="132"/>
      <c r="DV350" s="20">
        <f t="shared" si="1938"/>
        <v>0</v>
      </c>
      <c r="DW350" s="133"/>
      <c r="DX350" s="131">
        <f t="shared" si="1939"/>
        <v>1</v>
      </c>
      <c r="DY350" s="20">
        <f t="shared" si="1940"/>
        <v>0</v>
      </c>
      <c r="DZ350" s="132"/>
      <c r="EA350" s="134">
        <f t="shared" si="1941"/>
        <v>0</v>
      </c>
      <c r="EB350" s="80">
        <f t="shared" si="1942"/>
        <v>0</v>
      </c>
      <c r="EC350" s="249" t="str">
        <f t="shared" si="1943"/>
        <v xml:space="preserve"> </v>
      </c>
      <c r="ED350" s="135">
        <f t="shared" si="1944"/>
        <v>0</v>
      </c>
      <c r="EE350" s="20">
        <f t="shared" si="1964"/>
        <v>0</v>
      </c>
      <c r="EF350" s="21">
        <f t="shared" si="1945"/>
        <v>0</v>
      </c>
      <c r="EG350" s="131">
        <f t="shared" si="1862"/>
        <v>1</v>
      </c>
      <c r="EH350" s="20">
        <f t="shared" si="1946"/>
        <v>0</v>
      </c>
      <c r="EI350" s="132"/>
      <c r="EJ350" s="20">
        <f t="shared" si="1947"/>
        <v>0</v>
      </c>
      <c r="EK350" s="133"/>
      <c r="EL350" s="131">
        <f t="shared" si="1948"/>
        <v>1</v>
      </c>
      <c r="EM350" s="20">
        <f t="shared" si="1949"/>
        <v>0</v>
      </c>
      <c r="EN350" s="132"/>
      <c r="EO350" s="134">
        <f t="shared" si="1950"/>
        <v>0</v>
      </c>
      <c r="EP350" s="80">
        <f t="shared" si="1951"/>
        <v>0</v>
      </c>
      <c r="EQ350" s="249" t="str">
        <f t="shared" si="1952"/>
        <v xml:space="preserve"> </v>
      </c>
      <c r="ER350" s="135">
        <f t="shared" si="1953"/>
        <v>0</v>
      </c>
      <c r="ES350" s="20">
        <f t="shared" ref="ES350:ES365" si="1968">EE350</f>
        <v>0</v>
      </c>
      <c r="ET350" s="21">
        <f t="shared" si="1954"/>
        <v>0</v>
      </c>
      <c r="EU350" s="131">
        <f t="shared" si="1863"/>
        <v>1</v>
      </c>
      <c r="EV350" s="20">
        <f t="shared" si="1955"/>
        <v>0</v>
      </c>
      <c r="EW350" s="132"/>
      <c r="EX350" s="20">
        <f t="shared" si="1956"/>
        <v>0</v>
      </c>
      <c r="EY350" s="133"/>
      <c r="EZ350" s="131">
        <f t="shared" si="1957"/>
        <v>1</v>
      </c>
      <c r="FA350" s="20">
        <f t="shared" si="1958"/>
        <v>0</v>
      </c>
      <c r="FB350" s="132"/>
      <c r="FC350" s="134">
        <f t="shared" si="1959"/>
        <v>0</v>
      </c>
      <c r="FD350" s="80">
        <f t="shared" si="1960"/>
        <v>0</v>
      </c>
      <c r="FE350" s="249" t="str">
        <f t="shared" si="1961"/>
        <v xml:space="preserve"> </v>
      </c>
      <c r="FO350" s="129" t="str">
        <f t="shared" si="1852"/>
        <v>C/IX</v>
      </c>
    </row>
    <row r="351" spans="2:171" x14ac:dyDescent="0.25">
      <c r="B351" s="130" t="s">
        <v>169</v>
      </c>
      <c r="C351" s="121"/>
      <c r="D351" s="241"/>
      <c r="E351" s="416" t="str">
        <f>'Pályáztatási szakasz'!E352:F352</f>
        <v>Költségelem megnevezés…</v>
      </c>
      <c r="F351" s="416"/>
      <c r="G351" s="250">
        <f>'Pályáztatási szakasz'!G352</f>
        <v>0</v>
      </c>
      <c r="H351" s="251">
        <f>'Pályáztatási szakasz'!AT352</f>
        <v>0</v>
      </c>
      <c r="I351" s="20">
        <f>'Pályáztatási szakasz'!AW352</f>
        <v>0</v>
      </c>
      <c r="J351" s="67">
        <f t="shared" si="1853"/>
        <v>0</v>
      </c>
      <c r="K351" s="131">
        <f>'Pályáztatási szakasz'!AY352</f>
        <v>1</v>
      </c>
      <c r="L351" s="20">
        <f t="shared" si="1864"/>
        <v>0</v>
      </c>
      <c r="M351" s="132"/>
      <c r="N351" s="20">
        <f t="shared" si="1865"/>
        <v>0</v>
      </c>
      <c r="O351" s="133"/>
      <c r="P351" s="131">
        <f>'Pályáztatási szakasz'!BD352</f>
        <v>1</v>
      </c>
      <c r="Q351" s="20">
        <f t="shared" si="1866"/>
        <v>0</v>
      </c>
      <c r="R351" s="132"/>
      <c r="S351" s="184">
        <f t="shared" si="1867"/>
        <v>0</v>
      </c>
      <c r="T351" s="40">
        <f>'Pályáztatási szakasz'!W352</f>
        <v>0</v>
      </c>
      <c r="U351" s="249" t="str">
        <f t="shared" si="1868"/>
        <v xml:space="preserve"> </v>
      </c>
      <c r="V351" s="135">
        <f t="shared" si="1869"/>
        <v>0</v>
      </c>
      <c r="W351" s="20">
        <f t="shared" si="1870"/>
        <v>0</v>
      </c>
      <c r="X351" s="21">
        <f t="shared" si="1871"/>
        <v>0</v>
      </c>
      <c r="Y351" s="131">
        <f t="shared" si="1854"/>
        <v>1</v>
      </c>
      <c r="Z351" s="20">
        <f t="shared" si="1872"/>
        <v>0</v>
      </c>
      <c r="AA351" s="132"/>
      <c r="AB351" s="20">
        <f t="shared" si="1873"/>
        <v>0</v>
      </c>
      <c r="AC351" s="133"/>
      <c r="AD351" s="131">
        <f t="shared" si="1874"/>
        <v>1</v>
      </c>
      <c r="AE351" s="20">
        <f t="shared" si="1875"/>
        <v>0</v>
      </c>
      <c r="AF351" s="132"/>
      <c r="AG351" s="134">
        <f t="shared" si="1876"/>
        <v>0</v>
      </c>
      <c r="AH351" s="80">
        <f t="shared" si="1877"/>
        <v>0</v>
      </c>
      <c r="AI351" s="249" t="str">
        <f t="shared" si="1878"/>
        <v xml:space="preserve"> </v>
      </c>
      <c r="AJ351" s="135">
        <f t="shared" si="1879"/>
        <v>0</v>
      </c>
      <c r="AK351" s="20">
        <f t="shared" si="1962"/>
        <v>0</v>
      </c>
      <c r="AL351" s="21">
        <f t="shared" si="1880"/>
        <v>0</v>
      </c>
      <c r="AM351" s="131">
        <f t="shared" si="1855"/>
        <v>1</v>
      </c>
      <c r="AN351" s="20">
        <f t="shared" si="1881"/>
        <v>0</v>
      </c>
      <c r="AO351" s="132"/>
      <c r="AP351" s="20">
        <f t="shared" si="1882"/>
        <v>0</v>
      </c>
      <c r="AQ351" s="133"/>
      <c r="AR351" s="131">
        <f t="shared" si="1883"/>
        <v>1</v>
      </c>
      <c r="AS351" s="20">
        <f t="shared" si="1884"/>
        <v>0</v>
      </c>
      <c r="AT351" s="132"/>
      <c r="AU351" s="134">
        <f t="shared" si="1885"/>
        <v>0</v>
      </c>
      <c r="AV351" s="80">
        <f t="shared" si="1886"/>
        <v>0</v>
      </c>
      <c r="AW351" s="249" t="str">
        <f t="shared" si="1887"/>
        <v xml:space="preserve"> </v>
      </c>
      <c r="AX351" s="135">
        <f t="shared" si="1888"/>
        <v>0</v>
      </c>
      <c r="AY351" s="20">
        <f t="shared" si="1963"/>
        <v>0</v>
      </c>
      <c r="AZ351" s="21">
        <f t="shared" si="1889"/>
        <v>0</v>
      </c>
      <c r="BA351" s="131">
        <f t="shared" si="1856"/>
        <v>1</v>
      </c>
      <c r="BB351" s="20">
        <f t="shared" si="1890"/>
        <v>0</v>
      </c>
      <c r="BC351" s="132"/>
      <c r="BD351" s="20">
        <f t="shared" si="1891"/>
        <v>0</v>
      </c>
      <c r="BE351" s="133"/>
      <c r="BF351" s="131">
        <f t="shared" si="1892"/>
        <v>1</v>
      </c>
      <c r="BG351" s="20">
        <f t="shared" si="1893"/>
        <v>0</v>
      </c>
      <c r="BH351" s="132"/>
      <c r="BI351" s="134">
        <f t="shared" si="1894"/>
        <v>0</v>
      </c>
      <c r="BJ351" s="80">
        <f t="shared" si="1895"/>
        <v>0</v>
      </c>
      <c r="BK351" s="249" t="str">
        <f t="shared" si="1896"/>
        <v xml:space="preserve"> </v>
      </c>
      <c r="BL351" s="135">
        <f t="shared" si="1897"/>
        <v>0</v>
      </c>
      <c r="BM351" s="20">
        <f t="shared" si="1898"/>
        <v>0</v>
      </c>
      <c r="BN351" s="21">
        <f t="shared" si="1899"/>
        <v>0</v>
      </c>
      <c r="BO351" s="131">
        <f t="shared" si="1857"/>
        <v>1</v>
      </c>
      <c r="BP351" s="20">
        <f t="shared" si="1900"/>
        <v>0</v>
      </c>
      <c r="BQ351" s="132"/>
      <c r="BR351" s="20">
        <f t="shared" si="1901"/>
        <v>0</v>
      </c>
      <c r="BS351" s="133"/>
      <c r="BT351" s="131">
        <f t="shared" si="1902"/>
        <v>1</v>
      </c>
      <c r="BU351" s="20">
        <f t="shared" si="1903"/>
        <v>0</v>
      </c>
      <c r="BV351" s="132"/>
      <c r="BW351" s="134">
        <f t="shared" si="1904"/>
        <v>0</v>
      </c>
      <c r="BX351" s="80">
        <f t="shared" si="1905"/>
        <v>0</v>
      </c>
      <c r="BY351" s="249" t="str">
        <f t="shared" si="1906"/>
        <v xml:space="preserve"> </v>
      </c>
      <c r="BZ351" s="135">
        <f t="shared" si="1907"/>
        <v>0</v>
      </c>
      <c r="CA351" s="20">
        <f t="shared" si="1908"/>
        <v>0</v>
      </c>
      <c r="CB351" s="21">
        <f t="shared" si="1909"/>
        <v>0</v>
      </c>
      <c r="CC351" s="131">
        <f t="shared" si="1858"/>
        <v>1</v>
      </c>
      <c r="CD351" s="20">
        <f t="shared" si="1910"/>
        <v>0</v>
      </c>
      <c r="CE351" s="132"/>
      <c r="CF351" s="20">
        <f t="shared" si="1911"/>
        <v>0</v>
      </c>
      <c r="CG351" s="133"/>
      <c r="CH351" s="131">
        <f t="shared" si="1912"/>
        <v>1</v>
      </c>
      <c r="CI351" s="20">
        <f t="shared" si="1913"/>
        <v>0</v>
      </c>
      <c r="CJ351" s="132"/>
      <c r="CK351" s="134">
        <f t="shared" si="1914"/>
        <v>0</v>
      </c>
      <c r="CL351" s="80">
        <f t="shared" si="1915"/>
        <v>0</v>
      </c>
      <c r="CM351" s="249" t="str">
        <f t="shared" si="1916"/>
        <v xml:space="preserve"> </v>
      </c>
      <c r="CN351" s="135">
        <f t="shared" si="1917"/>
        <v>0</v>
      </c>
      <c r="CO351" s="20">
        <f t="shared" si="1965"/>
        <v>0</v>
      </c>
      <c r="CP351" s="21">
        <f t="shared" si="1918"/>
        <v>0</v>
      </c>
      <c r="CQ351" s="131">
        <f t="shared" si="1859"/>
        <v>1</v>
      </c>
      <c r="CR351" s="20">
        <f t="shared" si="1919"/>
        <v>0</v>
      </c>
      <c r="CS351" s="132"/>
      <c r="CT351" s="20">
        <f t="shared" si="1920"/>
        <v>0</v>
      </c>
      <c r="CU351" s="133"/>
      <c r="CV351" s="131">
        <f t="shared" si="1921"/>
        <v>1</v>
      </c>
      <c r="CW351" s="20">
        <f t="shared" si="1922"/>
        <v>0</v>
      </c>
      <c r="CX351" s="132"/>
      <c r="CY351" s="134">
        <f t="shared" si="1923"/>
        <v>0</v>
      </c>
      <c r="CZ351" s="80">
        <f t="shared" si="1924"/>
        <v>0</v>
      </c>
      <c r="DA351" s="249" t="str">
        <f t="shared" si="1925"/>
        <v xml:space="preserve"> </v>
      </c>
      <c r="DB351" s="135">
        <f t="shared" si="1926"/>
        <v>0</v>
      </c>
      <c r="DC351" s="20">
        <f t="shared" si="1966"/>
        <v>0</v>
      </c>
      <c r="DD351" s="21">
        <f t="shared" si="1927"/>
        <v>0</v>
      </c>
      <c r="DE351" s="131">
        <f t="shared" si="1860"/>
        <v>1</v>
      </c>
      <c r="DF351" s="20">
        <f t="shared" si="1928"/>
        <v>0</v>
      </c>
      <c r="DG351" s="132"/>
      <c r="DH351" s="20">
        <f t="shared" si="1929"/>
        <v>0</v>
      </c>
      <c r="DI351" s="133"/>
      <c r="DJ351" s="131">
        <f t="shared" si="1930"/>
        <v>1</v>
      </c>
      <c r="DK351" s="20">
        <f t="shared" si="1931"/>
        <v>0</v>
      </c>
      <c r="DL351" s="132"/>
      <c r="DM351" s="134">
        <f t="shared" si="1932"/>
        <v>0</v>
      </c>
      <c r="DN351" s="80">
        <f t="shared" si="1933"/>
        <v>0</v>
      </c>
      <c r="DO351" s="249" t="str">
        <f t="shared" si="1934"/>
        <v xml:space="preserve"> </v>
      </c>
      <c r="DP351" s="135">
        <f t="shared" si="1935"/>
        <v>0</v>
      </c>
      <c r="DQ351" s="20">
        <f t="shared" si="1967"/>
        <v>0</v>
      </c>
      <c r="DR351" s="21">
        <f t="shared" si="1936"/>
        <v>0</v>
      </c>
      <c r="DS351" s="131">
        <f t="shared" si="1861"/>
        <v>1</v>
      </c>
      <c r="DT351" s="20">
        <f t="shared" si="1937"/>
        <v>0</v>
      </c>
      <c r="DU351" s="132"/>
      <c r="DV351" s="20">
        <f t="shared" si="1938"/>
        <v>0</v>
      </c>
      <c r="DW351" s="133"/>
      <c r="DX351" s="131">
        <f t="shared" si="1939"/>
        <v>1</v>
      </c>
      <c r="DY351" s="20">
        <f t="shared" si="1940"/>
        <v>0</v>
      </c>
      <c r="DZ351" s="132"/>
      <c r="EA351" s="134">
        <f t="shared" si="1941"/>
        <v>0</v>
      </c>
      <c r="EB351" s="80">
        <f t="shared" si="1942"/>
        <v>0</v>
      </c>
      <c r="EC351" s="249" t="str">
        <f t="shared" si="1943"/>
        <v xml:space="preserve"> </v>
      </c>
      <c r="ED351" s="135">
        <f t="shared" si="1944"/>
        <v>0</v>
      </c>
      <c r="EE351" s="20">
        <f t="shared" si="1964"/>
        <v>0</v>
      </c>
      <c r="EF351" s="21">
        <f t="shared" si="1945"/>
        <v>0</v>
      </c>
      <c r="EG351" s="131">
        <f t="shared" si="1862"/>
        <v>1</v>
      </c>
      <c r="EH351" s="20">
        <f t="shared" si="1946"/>
        <v>0</v>
      </c>
      <c r="EI351" s="132"/>
      <c r="EJ351" s="20">
        <f t="shared" si="1947"/>
        <v>0</v>
      </c>
      <c r="EK351" s="133"/>
      <c r="EL351" s="131">
        <f t="shared" si="1948"/>
        <v>1</v>
      </c>
      <c r="EM351" s="20">
        <f t="shared" si="1949"/>
        <v>0</v>
      </c>
      <c r="EN351" s="132"/>
      <c r="EO351" s="134">
        <f t="shared" si="1950"/>
        <v>0</v>
      </c>
      <c r="EP351" s="80">
        <f t="shared" si="1951"/>
        <v>0</v>
      </c>
      <c r="EQ351" s="249" t="str">
        <f t="shared" si="1952"/>
        <v xml:space="preserve"> </v>
      </c>
      <c r="ER351" s="135">
        <f t="shared" si="1953"/>
        <v>0</v>
      </c>
      <c r="ES351" s="20">
        <f t="shared" si="1968"/>
        <v>0</v>
      </c>
      <c r="ET351" s="21">
        <f t="shared" si="1954"/>
        <v>0</v>
      </c>
      <c r="EU351" s="131">
        <f t="shared" si="1863"/>
        <v>1</v>
      </c>
      <c r="EV351" s="20">
        <f t="shared" si="1955"/>
        <v>0</v>
      </c>
      <c r="EW351" s="132"/>
      <c r="EX351" s="20">
        <f t="shared" si="1956"/>
        <v>0</v>
      </c>
      <c r="EY351" s="133"/>
      <c r="EZ351" s="131">
        <f t="shared" si="1957"/>
        <v>1</v>
      </c>
      <c r="FA351" s="20">
        <f t="shared" si="1958"/>
        <v>0</v>
      </c>
      <c r="FB351" s="132"/>
      <c r="FC351" s="134">
        <f t="shared" si="1959"/>
        <v>0</v>
      </c>
      <c r="FD351" s="80">
        <f t="shared" si="1960"/>
        <v>0</v>
      </c>
      <c r="FE351" s="249" t="str">
        <f t="shared" si="1961"/>
        <v xml:space="preserve"> </v>
      </c>
      <c r="FO351" s="129" t="str">
        <f t="shared" si="1852"/>
        <v>C/IX</v>
      </c>
    </row>
    <row r="352" spans="2:171" x14ac:dyDescent="0.25">
      <c r="B352" s="130" t="s">
        <v>170</v>
      </c>
      <c r="C352" s="121"/>
      <c r="D352" s="241"/>
      <c r="E352" s="416" t="str">
        <f>'Pályáztatási szakasz'!E353:F353</f>
        <v>Költségelem megnevezés…</v>
      </c>
      <c r="F352" s="416"/>
      <c r="G352" s="250">
        <f>'Pályáztatási szakasz'!G353</f>
        <v>0</v>
      </c>
      <c r="H352" s="251">
        <f>'Pályáztatási szakasz'!AT353</f>
        <v>0</v>
      </c>
      <c r="I352" s="20">
        <f>'Pályáztatási szakasz'!AW353</f>
        <v>0</v>
      </c>
      <c r="J352" s="67">
        <f t="shared" si="1853"/>
        <v>0</v>
      </c>
      <c r="K352" s="131">
        <f>'Pályáztatási szakasz'!AY353</f>
        <v>1</v>
      </c>
      <c r="L352" s="20">
        <f t="shared" si="1864"/>
        <v>0</v>
      </c>
      <c r="M352" s="132"/>
      <c r="N352" s="20">
        <f t="shared" si="1865"/>
        <v>0</v>
      </c>
      <c r="O352" s="133"/>
      <c r="P352" s="131">
        <f>'Pályáztatási szakasz'!BD353</f>
        <v>1</v>
      </c>
      <c r="Q352" s="20">
        <f t="shared" si="1866"/>
        <v>0</v>
      </c>
      <c r="R352" s="132"/>
      <c r="S352" s="184">
        <f t="shared" si="1867"/>
        <v>0</v>
      </c>
      <c r="T352" s="40">
        <f>'Pályáztatási szakasz'!W353</f>
        <v>0</v>
      </c>
      <c r="U352" s="249" t="str">
        <f t="shared" si="1868"/>
        <v xml:space="preserve"> </v>
      </c>
      <c r="V352" s="135">
        <f t="shared" si="1869"/>
        <v>0</v>
      </c>
      <c r="W352" s="20">
        <f t="shared" si="1870"/>
        <v>0</v>
      </c>
      <c r="X352" s="21">
        <f t="shared" si="1871"/>
        <v>0</v>
      </c>
      <c r="Y352" s="131">
        <f t="shared" si="1854"/>
        <v>1</v>
      </c>
      <c r="Z352" s="20">
        <f t="shared" si="1872"/>
        <v>0</v>
      </c>
      <c r="AA352" s="132"/>
      <c r="AB352" s="20">
        <f t="shared" si="1873"/>
        <v>0</v>
      </c>
      <c r="AC352" s="133"/>
      <c r="AD352" s="131">
        <f t="shared" si="1874"/>
        <v>1</v>
      </c>
      <c r="AE352" s="20">
        <f t="shared" si="1875"/>
        <v>0</v>
      </c>
      <c r="AF352" s="132"/>
      <c r="AG352" s="134">
        <f t="shared" si="1876"/>
        <v>0</v>
      </c>
      <c r="AH352" s="80">
        <f t="shared" si="1877"/>
        <v>0</v>
      </c>
      <c r="AI352" s="249" t="str">
        <f t="shared" si="1878"/>
        <v xml:space="preserve"> </v>
      </c>
      <c r="AJ352" s="135">
        <f t="shared" si="1879"/>
        <v>0</v>
      </c>
      <c r="AK352" s="20">
        <f t="shared" si="1962"/>
        <v>0</v>
      </c>
      <c r="AL352" s="21">
        <f t="shared" si="1880"/>
        <v>0</v>
      </c>
      <c r="AM352" s="131">
        <f t="shared" si="1855"/>
        <v>1</v>
      </c>
      <c r="AN352" s="20">
        <f t="shared" si="1881"/>
        <v>0</v>
      </c>
      <c r="AO352" s="132"/>
      <c r="AP352" s="20">
        <f t="shared" si="1882"/>
        <v>0</v>
      </c>
      <c r="AQ352" s="133"/>
      <c r="AR352" s="131">
        <f t="shared" si="1883"/>
        <v>1</v>
      </c>
      <c r="AS352" s="20">
        <f t="shared" si="1884"/>
        <v>0</v>
      </c>
      <c r="AT352" s="132"/>
      <c r="AU352" s="134">
        <f t="shared" si="1885"/>
        <v>0</v>
      </c>
      <c r="AV352" s="80">
        <f t="shared" si="1886"/>
        <v>0</v>
      </c>
      <c r="AW352" s="249" t="str">
        <f t="shared" si="1887"/>
        <v xml:space="preserve"> </v>
      </c>
      <c r="AX352" s="135">
        <f t="shared" si="1888"/>
        <v>0</v>
      </c>
      <c r="AY352" s="20">
        <f t="shared" si="1963"/>
        <v>0</v>
      </c>
      <c r="AZ352" s="21">
        <f t="shared" si="1889"/>
        <v>0</v>
      </c>
      <c r="BA352" s="131">
        <f t="shared" si="1856"/>
        <v>1</v>
      </c>
      <c r="BB352" s="20">
        <f t="shared" si="1890"/>
        <v>0</v>
      </c>
      <c r="BC352" s="132"/>
      <c r="BD352" s="20">
        <f t="shared" si="1891"/>
        <v>0</v>
      </c>
      <c r="BE352" s="133"/>
      <c r="BF352" s="131">
        <f t="shared" si="1892"/>
        <v>1</v>
      </c>
      <c r="BG352" s="20">
        <f t="shared" si="1893"/>
        <v>0</v>
      </c>
      <c r="BH352" s="132"/>
      <c r="BI352" s="134">
        <f t="shared" si="1894"/>
        <v>0</v>
      </c>
      <c r="BJ352" s="80">
        <f t="shared" si="1895"/>
        <v>0</v>
      </c>
      <c r="BK352" s="249" t="str">
        <f t="shared" si="1896"/>
        <v xml:space="preserve"> </v>
      </c>
      <c r="BL352" s="135">
        <f t="shared" si="1897"/>
        <v>0</v>
      </c>
      <c r="BM352" s="20">
        <f t="shared" si="1898"/>
        <v>0</v>
      </c>
      <c r="BN352" s="21">
        <f t="shared" si="1899"/>
        <v>0</v>
      </c>
      <c r="BO352" s="131">
        <f t="shared" si="1857"/>
        <v>1</v>
      </c>
      <c r="BP352" s="20">
        <f t="shared" si="1900"/>
        <v>0</v>
      </c>
      <c r="BQ352" s="132"/>
      <c r="BR352" s="20">
        <f t="shared" si="1901"/>
        <v>0</v>
      </c>
      <c r="BS352" s="133"/>
      <c r="BT352" s="131">
        <f t="shared" si="1902"/>
        <v>1</v>
      </c>
      <c r="BU352" s="20">
        <f t="shared" si="1903"/>
        <v>0</v>
      </c>
      <c r="BV352" s="132"/>
      <c r="BW352" s="134">
        <f t="shared" si="1904"/>
        <v>0</v>
      </c>
      <c r="BX352" s="80">
        <f t="shared" si="1905"/>
        <v>0</v>
      </c>
      <c r="BY352" s="249" t="str">
        <f t="shared" si="1906"/>
        <v xml:space="preserve"> </v>
      </c>
      <c r="BZ352" s="135">
        <f t="shared" si="1907"/>
        <v>0</v>
      </c>
      <c r="CA352" s="20">
        <f t="shared" si="1908"/>
        <v>0</v>
      </c>
      <c r="CB352" s="21">
        <f t="shared" si="1909"/>
        <v>0</v>
      </c>
      <c r="CC352" s="131">
        <f t="shared" si="1858"/>
        <v>1</v>
      </c>
      <c r="CD352" s="20">
        <f t="shared" si="1910"/>
        <v>0</v>
      </c>
      <c r="CE352" s="132"/>
      <c r="CF352" s="20">
        <f t="shared" si="1911"/>
        <v>0</v>
      </c>
      <c r="CG352" s="133"/>
      <c r="CH352" s="131">
        <f t="shared" si="1912"/>
        <v>1</v>
      </c>
      <c r="CI352" s="20">
        <f t="shared" si="1913"/>
        <v>0</v>
      </c>
      <c r="CJ352" s="132"/>
      <c r="CK352" s="134">
        <f t="shared" si="1914"/>
        <v>0</v>
      </c>
      <c r="CL352" s="80">
        <f t="shared" si="1915"/>
        <v>0</v>
      </c>
      <c r="CM352" s="249" t="str">
        <f t="shared" si="1916"/>
        <v xml:space="preserve"> </v>
      </c>
      <c r="CN352" s="135">
        <f t="shared" si="1917"/>
        <v>0</v>
      </c>
      <c r="CO352" s="20">
        <f t="shared" si="1965"/>
        <v>0</v>
      </c>
      <c r="CP352" s="21">
        <f t="shared" si="1918"/>
        <v>0</v>
      </c>
      <c r="CQ352" s="131">
        <f t="shared" si="1859"/>
        <v>1</v>
      </c>
      <c r="CR352" s="20">
        <f t="shared" si="1919"/>
        <v>0</v>
      </c>
      <c r="CS352" s="132"/>
      <c r="CT352" s="20">
        <f t="shared" si="1920"/>
        <v>0</v>
      </c>
      <c r="CU352" s="133"/>
      <c r="CV352" s="131">
        <f t="shared" si="1921"/>
        <v>1</v>
      </c>
      <c r="CW352" s="20">
        <f t="shared" si="1922"/>
        <v>0</v>
      </c>
      <c r="CX352" s="132"/>
      <c r="CY352" s="134">
        <f t="shared" si="1923"/>
        <v>0</v>
      </c>
      <c r="CZ352" s="80">
        <f t="shared" si="1924"/>
        <v>0</v>
      </c>
      <c r="DA352" s="249" t="str">
        <f t="shared" si="1925"/>
        <v xml:space="preserve"> </v>
      </c>
      <c r="DB352" s="135">
        <f t="shared" si="1926"/>
        <v>0</v>
      </c>
      <c r="DC352" s="20">
        <f t="shared" si="1966"/>
        <v>0</v>
      </c>
      <c r="DD352" s="21">
        <f t="shared" si="1927"/>
        <v>0</v>
      </c>
      <c r="DE352" s="131">
        <f t="shared" si="1860"/>
        <v>1</v>
      </c>
      <c r="DF352" s="20">
        <f t="shared" si="1928"/>
        <v>0</v>
      </c>
      <c r="DG352" s="132"/>
      <c r="DH352" s="20">
        <f t="shared" si="1929"/>
        <v>0</v>
      </c>
      <c r="DI352" s="133"/>
      <c r="DJ352" s="131">
        <f t="shared" si="1930"/>
        <v>1</v>
      </c>
      <c r="DK352" s="20">
        <f t="shared" si="1931"/>
        <v>0</v>
      </c>
      <c r="DL352" s="132"/>
      <c r="DM352" s="134">
        <f t="shared" si="1932"/>
        <v>0</v>
      </c>
      <c r="DN352" s="80">
        <f t="shared" si="1933"/>
        <v>0</v>
      </c>
      <c r="DO352" s="249" t="str">
        <f t="shared" si="1934"/>
        <v xml:space="preserve"> </v>
      </c>
      <c r="DP352" s="135">
        <f t="shared" si="1935"/>
        <v>0</v>
      </c>
      <c r="DQ352" s="20">
        <f t="shared" si="1967"/>
        <v>0</v>
      </c>
      <c r="DR352" s="21">
        <f t="shared" si="1936"/>
        <v>0</v>
      </c>
      <c r="DS352" s="131">
        <f t="shared" si="1861"/>
        <v>1</v>
      </c>
      <c r="DT352" s="20">
        <f t="shared" si="1937"/>
        <v>0</v>
      </c>
      <c r="DU352" s="132"/>
      <c r="DV352" s="20">
        <f t="shared" si="1938"/>
        <v>0</v>
      </c>
      <c r="DW352" s="133"/>
      <c r="DX352" s="131">
        <f t="shared" si="1939"/>
        <v>1</v>
      </c>
      <c r="DY352" s="20">
        <f t="shared" si="1940"/>
        <v>0</v>
      </c>
      <c r="DZ352" s="132"/>
      <c r="EA352" s="134">
        <f t="shared" si="1941"/>
        <v>0</v>
      </c>
      <c r="EB352" s="80">
        <f t="shared" si="1942"/>
        <v>0</v>
      </c>
      <c r="EC352" s="249" t="str">
        <f t="shared" si="1943"/>
        <v xml:space="preserve"> </v>
      </c>
      <c r="ED352" s="135">
        <f t="shared" si="1944"/>
        <v>0</v>
      </c>
      <c r="EE352" s="20">
        <f t="shared" si="1964"/>
        <v>0</v>
      </c>
      <c r="EF352" s="21">
        <f t="shared" si="1945"/>
        <v>0</v>
      </c>
      <c r="EG352" s="131">
        <f t="shared" si="1862"/>
        <v>1</v>
      </c>
      <c r="EH352" s="20">
        <f t="shared" si="1946"/>
        <v>0</v>
      </c>
      <c r="EI352" s="132"/>
      <c r="EJ352" s="20">
        <f t="shared" si="1947"/>
        <v>0</v>
      </c>
      <c r="EK352" s="133"/>
      <c r="EL352" s="131">
        <f t="shared" si="1948"/>
        <v>1</v>
      </c>
      <c r="EM352" s="20">
        <f t="shared" si="1949"/>
        <v>0</v>
      </c>
      <c r="EN352" s="132"/>
      <c r="EO352" s="134">
        <f t="shared" si="1950"/>
        <v>0</v>
      </c>
      <c r="EP352" s="80">
        <f t="shared" si="1951"/>
        <v>0</v>
      </c>
      <c r="EQ352" s="249" t="str">
        <f t="shared" si="1952"/>
        <v xml:space="preserve"> </v>
      </c>
      <c r="ER352" s="135">
        <f t="shared" si="1953"/>
        <v>0</v>
      </c>
      <c r="ES352" s="20">
        <f t="shared" si="1968"/>
        <v>0</v>
      </c>
      <c r="ET352" s="21">
        <f t="shared" si="1954"/>
        <v>0</v>
      </c>
      <c r="EU352" s="131">
        <f t="shared" si="1863"/>
        <v>1</v>
      </c>
      <c r="EV352" s="20">
        <f t="shared" si="1955"/>
        <v>0</v>
      </c>
      <c r="EW352" s="132"/>
      <c r="EX352" s="20">
        <f t="shared" si="1956"/>
        <v>0</v>
      </c>
      <c r="EY352" s="133"/>
      <c r="EZ352" s="131">
        <f t="shared" si="1957"/>
        <v>1</v>
      </c>
      <c r="FA352" s="20">
        <f t="shared" si="1958"/>
        <v>0</v>
      </c>
      <c r="FB352" s="132"/>
      <c r="FC352" s="134">
        <f t="shared" si="1959"/>
        <v>0</v>
      </c>
      <c r="FD352" s="80">
        <f t="shared" si="1960"/>
        <v>0</v>
      </c>
      <c r="FE352" s="249" t="str">
        <f t="shared" si="1961"/>
        <v xml:space="preserve"> </v>
      </c>
      <c r="FO352" s="129" t="str">
        <f t="shared" si="1852"/>
        <v>C/IX</v>
      </c>
    </row>
    <row r="353" spans="2:171" x14ac:dyDescent="0.25">
      <c r="B353" s="130" t="s">
        <v>472</v>
      </c>
      <c r="C353" s="121"/>
      <c r="D353" s="241"/>
      <c r="E353" s="416" t="str">
        <f>'Pályáztatási szakasz'!E354:F354</f>
        <v>Költségelem megnevezés…</v>
      </c>
      <c r="F353" s="416"/>
      <c r="G353" s="250">
        <f>'Pályáztatási szakasz'!G354</f>
        <v>0</v>
      </c>
      <c r="H353" s="251">
        <f>'Pályáztatási szakasz'!AT354</f>
        <v>0</v>
      </c>
      <c r="I353" s="20">
        <f>'Pályáztatási szakasz'!AW354</f>
        <v>0</v>
      </c>
      <c r="J353" s="67">
        <f t="shared" si="1853"/>
        <v>0</v>
      </c>
      <c r="K353" s="131">
        <f>'Pályáztatási szakasz'!AY354</f>
        <v>1</v>
      </c>
      <c r="L353" s="20">
        <f t="shared" si="1864"/>
        <v>0</v>
      </c>
      <c r="M353" s="132"/>
      <c r="N353" s="20">
        <f t="shared" si="1865"/>
        <v>0</v>
      </c>
      <c r="O353" s="133"/>
      <c r="P353" s="131">
        <f>'Pályáztatási szakasz'!BD354</f>
        <v>1</v>
      </c>
      <c r="Q353" s="20">
        <f t="shared" si="1866"/>
        <v>0</v>
      </c>
      <c r="R353" s="132"/>
      <c r="S353" s="184">
        <f t="shared" si="1867"/>
        <v>0</v>
      </c>
      <c r="T353" s="40">
        <f>'Pályáztatási szakasz'!W354</f>
        <v>0</v>
      </c>
      <c r="U353" s="249" t="str">
        <f t="shared" si="1868"/>
        <v xml:space="preserve"> </v>
      </c>
      <c r="V353" s="135">
        <f t="shared" si="1869"/>
        <v>0</v>
      </c>
      <c r="W353" s="20">
        <f t="shared" si="1870"/>
        <v>0</v>
      </c>
      <c r="X353" s="21">
        <f t="shared" si="1871"/>
        <v>0</v>
      </c>
      <c r="Y353" s="131">
        <f t="shared" si="1854"/>
        <v>1</v>
      </c>
      <c r="Z353" s="20">
        <f t="shared" si="1872"/>
        <v>0</v>
      </c>
      <c r="AA353" s="132"/>
      <c r="AB353" s="20">
        <f t="shared" si="1873"/>
        <v>0</v>
      </c>
      <c r="AC353" s="133"/>
      <c r="AD353" s="131">
        <f t="shared" si="1874"/>
        <v>1</v>
      </c>
      <c r="AE353" s="20">
        <f t="shared" si="1875"/>
        <v>0</v>
      </c>
      <c r="AF353" s="132"/>
      <c r="AG353" s="134">
        <f t="shared" si="1876"/>
        <v>0</v>
      </c>
      <c r="AH353" s="80">
        <f t="shared" si="1877"/>
        <v>0</v>
      </c>
      <c r="AI353" s="249" t="str">
        <f t="shared" si="1878"/>
        <v xml:space="preserve"> </v>
      </c>
      <c r="AJ353" s="135">
        <f t="shared" si="1879"/>
        <v>0</v>
      </c>
      <c r="AK353" s="20">
        <f t="shared" si="1962"/>
        <v>0</v>
      </c>
      <c r="AL353" s="21">
        <f t="shared" si="1880"/>
        <v>0</v>
      </c>
      <c r="AM353" s="131">
        <f t="shared" si="1855"/>
        <v>1</v>
      </c>
      <c r="AN353" s="20">
        <f t="shared" si="1881"/>
        <v>0</v>
      </c>
      <c r="AO353" s="132"/>
      <c r="AP353" s="20">
        <f t="shared" si="1882"/>
        <v>0</v>
      </c>
      <c r="AQ353" s="133"/>
      <c r="AR353" s="131">
        <f t="shared" si="1883"/>
        <v>1</v>
      </c>
      <c r="AS353" s="20">
        <f t="shared" si="1884"/>
        <v>0</v>
      </c>
      <c r="AT353" s="132"/>
      <c r="AU353" s="134">
        <f t="shared" si="1885"/>
        <v>0</v>
      </c>
      <c r="AV353" s="80">
        <f t="shared" si="1886"/>
        <v>0</v>
      </c>
      <c r="AW353" s="249" t="str">
        <f t="shared" si="1887"/>
        <v xml:space="preserve"> </v>
      </c>
      <c r="AX353" s="135">
        <f t="shared" si="1888"/>
        <v>0</v>
      </c>
      <c r="AY353" s="20">
        <f t="shared" si="1963"/>
        <v>0</v>
      </c>
      <c r="AZ353" s="21">
        <f t="shared" si="1889"/>
        <v>0</v>
      </c>
      <c r="BA353" s="131">
        <f t="shared" si="1856"/>
        <v>1</v>
      </c>
      <c r="BB353" s="20">
        <f t="shared" si="1890"/>
        <v>0</v>
      </c>
      <c r="BC353" s="132"/>
      <c r="BD353" s="20">
        <f t="shared" si="1891"/>
        <v>0</v>
      </c>
      <c r="BE353" s="133"/>
      <c r="BF353" s="131">
        <f t="shared" si="1892"/>
        <v>1</v>
      </c>
      <c r="BG353" s="20">
        <f t="shared" si="1893"/>
        <v>0</v>
      </c>
      <c r="BH353" s="132"/>
      <c r="BI353" s="134">
        <f t="shared" si="1894"/>
        <v>0</v>
      </c>
      <c r="BJ353" s="80">
        <f t="shared" si="1895"/>
        <v>0</v>
      </c>
      <c r="BK353" s="249" t="str">
        <f t="shared" si="1896"/>
        <v xml:space="preserve"> </v>
      </c>
      <c r="BL353" s="135">
        <f t="shared" si="1897"/>
        <v>0</v>
      </c>
      <c r="BM353" s="20">
        <f t="shared" si="1898"/>
        <v>0</v>
      </c>
      <c r="BN353" s="21">
        <f t="shared" si="1899"/>
        <v>0</v>
      </c>
      <c r="BO353" s="131">
        <f t="shared" si="1857"/>
        <v>1</v>
      </c>
      <c r="BP353" s="20">
        <f t="shared" si="1900"/>
        <v>0</v>
      </c>
      <c r="BQ353" s="132"/>
      <c r="BR353" s="20">
        <f t="shared" si="1901"/>
        <v>0</v>
      </c>
      <c r="BS353" s="133"/>
      <c r="BT353" s="131">
        <f t="shared" si="1902"/>
        <v>1</v>
      </c>
      <c r="BU353" s="20">
        <f t="shared" si="1903"/>
        <v>0</v>
      </c>
      <c r="BV353" s="132"/>
      <c r="BW353" s="134">
        <f t="shared" si="1904"/>
        <v>0</v>
      </c>
      <c r="BX353" s="80">
        <f t="shared" si="1905"/>
        <v>0</v>
      </c>
      <c r="BY353" s="249" t="str">
        <f t="shared" si="1906"/>
        <v xml:space="preserve"> </v>
      </c>
      <c r="BZ353" s="135">
        <f t="shared" si="1907"/>
        <v>0</v>
      </c>
      <c r="CA353" s="20">
        <f t="shared" si="1908"/>
        <v>0</v>
      </c>
      <c r="CB353" s="21">
        <f t="shared" si="1909"/>
        <v>0</v>
      </c>
      <c r="CC353" s="131">
        <f t="shared" si="1858"/>
        <v>1</v>
      </c>
      <c r="CD353" s="20">
        <f t="shared" si="1910"/>
        <v>0</v>
      </c>
      <c r="CE353" s="132"/>
      <c r="CF353" s="20">
        <f t="shared" si="1911"/>
        <v>0</v>
      </c>
      <c r="CG353" s="133"/>
      <c r="CH353" s="131">
        <f t="shared" si="1912"/>
        <v>1</v>
      </c>
      <c r="CI353" s="20">
        <f t="shared" si="1913"/>
        <v>0</v>
      </c>
      <c r="CJ353" s="132"/>
      <c r="CK353" s="134">
        <f t="shared" si="1914"/>
        <v>0</v>
      </c>
      <c r="CL353" s="80">
        <f t="shared" si="1915"/>
        <v>0</v>
      </c>
      <c r="CM353" s="249" t="str">
        <f t="shared" si="1916"/>
        <v xml:space="preserve"> </v>
      </c>
      <c r="CN353" s="135">
        <f t="shared" si="1917"/>
        <v>0</v>
      </c>
      <c r="CO353" s="20">
        <f t="shared" si="1965"/>
        <v>0</v>
      </c>
      <c r="CP353" s="21">
        <f t="shared" si="1918"/>
        <v>0</v>
      </c>
      <c r="CQ353" s="131">
        <f t="shared" si="1859"/>
        <v>1</v>
      </c>
      <c r="CR353" s="20">
        <f t="shared" si="1919"/>
        <v>0</v>
      </c>
      <c r="CS353" s="132"/>
      <c r="CT353" s="20">
        <f t="shared" si="1920"/>
        <v>0</v>
      </c>
      <c r="CU353" s="133"/>
      <c r="CV353" s="131">
        <f t="shared" si="1921"/>
        <v>1</v>
      </c>
      <c r="CW353" s="20">
        <f t="shared" si="1922"/>
        <v>0</v>
      </c>
      <c r="CX353" s="132"/>
      <c r="CY353" s="134">
        <f t="shared" si="1923"/>
        <v>0</v>
      </c>
      <c r="CZ353" s="80">
        <f t="shared" si="1924"/>
        <v>0</v>
      </c>
      <c r="DA353" s="249" t="str">
        <f t="shared" si="1925"/>
        <v xml:space="preserve"> </v>
      </c>
      <c r="DB353" s="135">
        <f t="shared" si="1926"/>
        <v>0</v>
      </c>
      <c r="DC353" s="20">
        <f t="shared" si="1966"/>
        <v>0</v>
      </c>
      <c r="DD353" s="21">
        <f t="shared" si="1927"/>
        <v>0</v>
      </c>
      <c r="DE353" s="131">
        <f t="shared" si="1860"/>
        <v>1</v>
      </c>
      <c r="DF353" s="20">
        <f t="shared" si="1928"/>
        <v>0</v>
      </c>
      <c r="DG353" s="132"/>
      <c r="DH353" s="20">
        <f t="shared" si="1929"/>
        <v>0</v>
      </c>
      <c r="DI353" s="133"/>
      <c r="DJ353" s="131">
        <f t="shared" si="1930"/>
        <v>1</v>
      </c>
      <c r="DK353" s="20">
        <f t="shared" si="1931"/>
        <v>0</v>
      </c>
      <c r="DL353" s="132"/>
      <c r="DM353" s="134">
        <f t="shared" si="1932"/>
        <v>0</v>
      </c>
      <c r="DN353" s="80">
        <f t="shared" si="1933"/>
        <v>0</v>
      </c>
      <c r="DO353" s="249" t="str">
        <f t="shared" si="1934"/>
        <v xml:space="preserve"> </v>
      </c>
      <c r="DP353" s="135">
        <f t="shared" si="1935"/>
        <v>0</v>
      </c>
      <c r="DQ353" s="20">
        <f t="shared" si="1967"/>
        <v>0</v>
      </c>
      <c r="DR353" s="21">
        <f t="shared" si="1936"/>
        <v>0</v>
      </c>
      <c r="DS353" s="131">
        <f t="shared" si="1861"/>
        <v>1</v>
      </c>
      <c r="DT353" s="20">
        <f t="shared" si="1937"/>
        <v>0</v>
      </c>
      <c r="DU353" s="132"/>
      <c r="DV353" s="20">
        <f t="shared" si="1938"/>
        <v>0</v>
      </c>
      <c r="DW353" s="133"/>
      <c r="DX353" s="131">
        <f t="shared" si="1939"/>
        <v>1</v>
      </c>
      <c r="DY353" s="20">
        <f t="shared" si="1940"/>
        <v>0</v>
      </c>
      <c r="DZ353" s="132"/>
      <c r="EA353" s="134">
        <f t="shared" si="1941"/>
        <v>0</v>
      </c>
      <c r="EB353" s="80">
        <f t="shared" si="1942"/>
        <v>0</v>
      </c>
      <c r="EC353" s="249" t="str">
        <f t="shared" si="1943"/>
        <v xml:space="preserve"> </v>
      </c>
      <c r="ED353" s="135">
        <f t="shared" si="1944"/>
        <v>0</v>
      </c>
      <c r="EE353" s="20">
        <f t="shared" si="1964"/>
        <v>0</v>
      </c>
      <c r="EF353" s="21">
        <f t="shared" si="1945"/>
        <v>0</v>
      </c>
      <c r="EG353" s="131">
        <f t="shared" si="1862"/>
        <v>1</v>
      </c>
      <c r="EH353" s="20">
        <f t="shared" si="1946"/>
        <v>0</v>
      </c>
      <c r="EI353" s="132"/>
      <c r="EJ353" s="20">
        <f t="shared" si="1947"/>
        <v>0</v>
      </c>
      <c r="EK353" s="133"/>
      <c r="EL353" s="131">
        <f t="shared" si="1948"/>
        <v>1</v>
      </c>
      <c r="EM353" s="20">
        <f t="shared" si="1949"/>
        <v>0</v>
      </c>
      <c r="EN353" s="132"/>
      <c r="EO353" s="134">
        <f t="shared" si="1950"/>
        <v>0</v>
      </c>
      <c r="EP353" s="80">
        <f t="shared" si="1951"/>
        <v>0</v>
      </c>
      <c r="EQ353" s="249" t="str">
        <f t="shared" si="1952"/>
        <v xml:space="preserve"> </v>
      </c>
      <c r="ER353" s="135">
        <f t="shared" si="1953"/>
        <v>0</v>
      </c>
      <c r="ES353" s="20">
        <f t="shared" si="1968"/>
        <v>0</v>
      </c>
      <c r="ET353" s="21">
        <f t="shared" si="1954"/>
        <v>0</v>
      </c>
      <c r="EU353" s="131">
        <f t="shared" si="1863"/>
        <v>1</v>
      </c>
      <c r="EV353" s="20">
        <f t="shared" si="1955"/>
        <v>0</v>
      </c>
      <c r="EW353" s="132"/>
      <c r="EX353" s="20">
        <f t="shared" si="1956"/>
        <v>0</v>
      </c>
      <c r="EY353" s="133"/>
      <c r="EZ353" s="131">
        <f t="shared" si="1957"/>
        <v>1</v>
      </c>
      <c r="FA353" s="20">
        <f t="shared" si="1958"/>
        <v>0</v>
      </c>
      <c r="FB353" s="132"/>
      <c r="FC353" s="134">
        <f t="shared" si="1959"/>
        <v>0</v>
      </c>
      <c r="FD353" s="80">
        <f t="shared" si="1960"/>
        <v>0</v>
      </c>
      <c r="FE353" s="249" t="str">
        <f t="shared" si="1961"/>
        <v xml:space="preserve"> </v>
      </c>
      <c r="FO353" s="129" t="str">
        <f t="shared" si="1852"/>
        <v>C/IX</v>
      </c>
    </row>
    <row r="354" spans="2:171" x14ac:dyDescent="0.25">
      <c r="B354" s="130" t="s">
        <v>473</v>
      </c>
      <c r="C354" s="121"/>
      <c r="D354" s="241"/>
      <c r="E354" s="416" t="str">
        <f>'Pályáztatási szakasz'!E355:F355</f>
        <v>Költségelem megnevezés…</v>
      </c>
      <c r="F354" s="416"/>
      <c r="G354" s="250">
        <f>'Pályáztatási szakasz'!G355</f>
        <v>0</v>
      </c>
      <c r="H354" s="251">
        <f>'Pályáztatási szakasz'!AT355</f>
        <v>0</v>
      </c>
      <c r="I354" s="20">
        <f>'Pályáztatási szakasz'!AW355</f>
        <v>0</v>
      </c>
      <c r="J354" s="67">
        <f t="shared" si="1853"/>
        <v>0</v>
      </c>
      <c r="K354" s="131">
        <f>'Pályáztatási szakasz'!AY355</f>
        <v>1</v>
      </c>
      <c r="L354" s="20">
        <f t="shared" si="1864"/>
        <v>0</v>
      </c>
      <c r="M354" s="132"/>
      <c r="N354" s="20">
        <f t="shared" si="1865"/>
        <v>0</v>
      </c>
      <c r="O354" s="133"/>
      <c r="P354" s="131">
        <f>'Pályáztatási szakasz'!BD355</f>
        <v>1</v>
      </c>
      <c r="Q354" s="20">
        <f t="shared" si="1866"/>
        <v>0</v>
      </c>
      <c r="R354" s="132"/>
      <c r="S354" s="184">
        <f t="shared" si="1867"/>
        <v>0</v>
      </c>
      <c r="T354" s="40">
        <f>'Pályáztatási szakasz'!W355</f>
        <v>0</v>
      </c>
      <c r="U354" s="249" t="str">
        <f t="shared" si="1868"/>
        <v xml:space="preserve"> </v>
      </c>
      <c r="V354" s="135">
        <f t="shared" si="1869"/>
        <v>0</v>
      </c>
      <c r="W354" s="20">
        <f t="shared" si="1870"/>
        <v>0</v>
      </c>
      <c r="X354" s="21">
        <f t="shared" si="1871"/>
        <v>0</v>
      </c>
      <c r="Y354" s="131">
        <f t="shared" si="1854"/>
        <v>1</v>
      </c>
      <c r="Z354" s="20">
        <f t="shared" si="1872"/>
        <v>0</v>
      </c>
      <c r="AA354" s="132"/>
      <c r="AB354" s="20">
        <f t="shared" si="1873"/>
        <v>0</v>
      </c>
      <c r="AC354" s="133"/>
      <c r="AD354" s="131">
        <f t="shared" si="1874"/>
        <v>1</v>
      </c>
      <c r="AE354" s="20">
        <f t="shared" si="1875"/>
        <v>0</v>
      </c>
      <c r="AF354" s="132"/>
      <c r="AG354" s="134">
        <f t="shared" si="1876"/>
        <v>0</v>
      </c>
      <c r="AH354" s="80">
        <f t="shared" si="1877"/>
        <v>0</v>
      </c>
      <c r="AI354" s="249" t="str">
        <f t="shared" si="1878"/>
        <v xml:space="preserve"> </v>
      </c>
      <c r="AJ354" s="135">
        <f t="shared" si="1879"/>
        <v>0</v>
      </c>
      <c r="AK354" s="20">
        <f t="shared" si="1962"/>
        <v>0</v>
      </c>
      <c r="AL354" s="21">
        <f t="shared" si="1880"/>
        <v>0</v>
      </c>
      <c r="AM354" s="131">
        <f t="shared" si="1855"/>
        <v>1</v>
      </c>
      <c r="AN354" s="20">
        <f t="shared" si="1881"/>
        <v>0</v>
      </c>
      <c r="AO354" s="132"/>
      <c r="AP354" s="20">
        <f t="shared" si="1882"/>
        <v>0</v>
      </c>
      <c r="AQ354" s="133"/>
      <c r="AR354" s="131">
        <f t="shared" si="1883"/>
        <v>1</v>
      </c>
      <c r="AS354" s="20">
        <f t="shared" si="1884"/>
        <v>0</v>
      </c>
      <c r="AT354" s="132"/>
      <c r="AU354" s="134">
        <f t="shared" si="1885"/>
        <v>0</v>
      </c>
      <c r="AV354" s="80">
        <f t="shared" si="1886"/>
        <v>0</v>
      </c>
      <c r="AW354" s="249" t="str">
        <f t="shared" si="1887"/>
        <v xml:space="preserve"> </v>
      </c>
      <c r="AX354" s="135">
        <f t="shared" si="1888"/>
        <v>0</v>
      </c>
      <c r="AY354" s="20">
        <f t="shared" si="1963"/>
        <v>0</v>
      </c>
      <c r="AZ354" s="21">
        <f t="shared" si="1889"/>
        <v>0</v>
      </c>
      <c r="BA354" s="131">
        <f t="shared" si="1856"/>
        <v>1</v>
      </c>
      <c r="BB354" s="20">
        <f t="shared" si="1890"/>
        <v>0</v>
      </c>
      <c r="BC354" s="132"/>
      <c r="BD354" s="20">
        <f t="shared" si="1891"/>
        <v>0</v>
      </c>
      <c r="BE354" s="133"/>
      <c r="BF354" s="131">
        <f t="shared" si="1892"/>
        <v>1</v>
      </c>
      <c r="BG354" s="20">
        <f t="shared" si="1893"/>
        <v>0</v>
      </c>
      <c r="BH354" s="132"/>
      <c r="BI354" s="134">
        <f t="shared" si="1894"/>
        <v>0</v>
      </c>
      <c r="BJ354" s="80">
        <f t="shared" si="1895"/>
        <v>0</v>
      </c>
      <c r="BK354" s="249" t="str">
        <f t="shared" si="1896"/>
        <v xml:space="preserve"> </v>
      </c>
      <c r="BL354" s="135">
        <f t="shared" si="1897"/>
        <v>0</v>
      </c>
      <c r="BM354" s="20">
        <f t="shared" si="1898"/>
        <v>0</v>
      </c>
      <c r="BN354" s="21">
        <f t="shared" si="1899"/>
        <v>0</v>
      </c>
      <c r="BO354" s="131">
        <f t="shared" si="1857"/>
        <v>1</v>
      </c>
      <c r="BP354" s="20">
        <f t="shared" si="1900"/>
        <v>0</v>
      </c>
      <c r="BQ354" s="132"/>
      <c r="BR354" s="20">
        <f t="shared" si="1901"/>
        <v>0</v>
      </c>
      <c r="BS354" s="133"/>
      <c r="BT354" s="131">
        <f t="shared" si="1902"/>
        <v>1</v>
      </c>
      <c r="BU354" s="20">
        <f t="shared" si="1903"/>
        <v>0</v>
      </c>
      <c r="BV354" s="132"/>
      <c r="BW354" s="134">
        <f t="shared" si="1904"/>
        <v>0</v>
      </c>
      <c r="BX354" s="80">
        <f t="shared" si="1905"/>
        <v>0</v>
      </c>
      <c r="BY354" s="249" t="str">
        <f t="shared" si="1906"/>
        <v xml:space="preserve"> </v>
      </c>
      <c r="BZ354" s="135">
        <f t="shared" si="1907"/>
        <v>0</v>
      </c>
      <c r="CA354" s="20">
        <f t="shared" si="1908"/>
        <v>0</v>
      </c>
      <c r="CB354" s="21">
        <f t="shared" si="1909"/>
        <v>0</v>
      </c>
      <c r="CC354" s="131">
        <f t="shared" si="1858"/>
        <v>1</v>
      </c>
      <c r="CD354" s="20">
        <f t="shared" si="1910"/>
        <v>0</v>
      </c>
      <c r="CE354" s="132"/>
      <c r="CF354" s="20">
        <f t="shared" si="1911"/>
        <v>0</v>
      </c>
      <c r="CG354" s="133"/>
      <c r="CH354" s="131">
        <f t="shared" si="1912"/>
        <v>1</v>
      </c>
      <c r="CI354" s="20">
        <f t="shared" si="1913"/>
        <v>0</v>
      </c>
      <c r="CJ354" s="132"/>
      <c r="CK354" s="134">
        <f t="shared" si="1914"/>
        <v>0</v>
      </c>
      <c r="CL354" s="80">
        <f t="shared" si="1915"/>
        <v>0</v>
      </c>
      <c r="CM354" s="249" t="str">
        <f t="shared" si="1916"/>
        <v xml:space="preserve"> </v>
      </c>
      <c r="CN354" s="135">
        <f t="shared" si="1917"/>
        <v>0</v>
      </c>
      <c r="CO354" s="20">
        <f t="shared" si="1965"/>
        <v>0</v>
      </c>
      <c r="CP354" s="21">
        <f t="shared" si="1918"/>
        <v>0</v>
      </c>
      <c r="CQ354" s="131">
        <f t="shared" si="1859"/>
        <v>1</v>
      </c>
      <c r="CR354" s="20">
        <f t="shared" si="1919"/>
        <v>0</v>
      </c>
      <c r="CS354" s="132"/>
      <c r="CT354" s="20">
        <f t="shared" si="1920"/>
        <v>0</v>
      </c>
      <c r="CU354" s="133"/>
      <c r="CV354" s="131">
        <f t="shared" si="1921"/>
        <v>1</v>
      </c>
      <c r="CW354" s="20">
        <f t="shared" si="1922"/>
        <v>0</v>
      </c>
      <c r="CX354" s="132"/>
      <c r="CY354" s="134">
        <f t="shared" si="1923"/>
        <v>0</v>
      </c>
      <c r="CZ354" s="80">
        <f t="shared" si="1924"/>
        <v>0</v>
      </c>
      <c r="DA354" s="249" t="str">
        <f t="shared" si="1925"/>
        <v xml:space="preserve"> </v>
      </c>
      <c r="DB354" s="135">
        <f t="shared" si="1926"/>
        <v>0</v>
      </c>
      <c r="DC354" s="20">
        <f t="shared" si="1966"/>
        <v>0</v>
      </c>
      <c r="DD354" s="21">
        <f t="shared" si="1927"/>
        <v>0</v>
      </c>
      <c r="DE354" s="131">
        <f t="shared" si="1860"/>
        <v>1</v>
      </c>
      <c r="DF354" s="20">
        <f t="shared" si="1928"/>
        <v>0</v>
      </c>
      <c r="DG354" s="132"/>
      <c r="DH354" s="20">
        <f t="shared" si="1929"/>
        <v>0</v>
      </c>
      <c r="DI354" s="133"/>
      <c r="DJ354" s="131">
        <f t="shared" si="1930"/>
        <v>1</v>
      </c>
      <c r="DK354" s="20">
        <f t="shared" si="1931"/>
        <v>0</v>
      </c>
      <c r="DL354" s="132"/>
      <c r="DM354" s="134">
        <f t="shared" si="1932"/>
        <v>0</v>
      </c>
      <c r="DN354" s="80">
        <f t="shared" si="1933"/>
        <v>0</v>
      </c>
      <c r="DO354" s="249" t="str">
        <f t="shared" si="1934"/>
        <v xml:space="preserve"> </v>
      </c>
      <c r="DP354" s="135">
        <f t="shared" si="1935"/>
        <v>0</v>
      </c>
      <c r="DQ354" s="20">
        <f t="shared" si="1967"/>
        <v>0</v>
      </c>
      <c r="DR354" s="21">
        <f t="shared" si="1936"/>
        <v>0</v>
      </c>
      <c r="DS354" s="131">
        <f t="shared" si="1861"/>
        <v>1</v>
      </c>
      <c r="DT354" s="20">
        <f t="shared" si="1937"/>
        <v>0</v>
      </c>
      <c r="DU354" s="132"/>
      <c r="DV354" s="20">
        <f t="shared" si="1938"/>
        <v>0</v>
      </c>
      <c r="DW354" s="133"/>
      <c r="DX354" s="131">
        <f t="shared" si="1939"/>
        <v>1</v>
      </c>
      <c r="DY354" s="20">
        <f t="shared" si="1940"/>
        <v>0</v>
      </c>
      <c r="DZ354" s="132"/>
      <c r="EA354" s="134">
        <f t="shared" si="1941"/>
        <v>0</v>
      </c>
      <c r="EB354" s="80">
        <f t="shared" si="1942"/>
        <v>0</v>
      </c>
      <c r="EC354" s="249" t="str">
        <f t="shared" si="1943"/>
        <v xml:space="preserve"> </v>
      </c>
      <c r="ED354" s="135">
        <f t="shared" si="1944"/>
        <v>0</v>
      </c>
      <c r="EE354" s="20">
        <f t="shared" si="1964"/>
        <v>0</v>
      </c>
      <c r="EF354" s="21">
        <f t="shared" si="1945"/>
        <v>0</v>
      </c>
      <c r="EG354" s="131">
        <f t="shared" si="1862"/>
        <v>1</v>
      </c>
      <c r="EH354" s="20">
        <f t="shared" si="1946"/>
        <v>0</v>
      </c>
      <c r="EI354" s="132"/>
      <c r="EJ354" s="20">
        <f t="shared" si="1947"/>
        <v>0</v>
      </c>
      <c r="EK354" s="133"/>
      <c r="EL354" s="131">
        <f t="shared" si="1948"/>
        <v>1</v>
      </c>
      <c r="EM354" s="20">
        <f t="shared" si="1949"/>
        <v>0</v>
      </c>
      <c r="EN354" s="132"/>
      <c r="EO354" s="134">
        <f t="shared" si="1950"/>
        <v>0</v>
      </c>
      <c r="EP354" s="80">
        <f t="shared" si="1951"/>
        <v>0</v>
      </c>
      <c r="EQ354" s="249" t="str">
        <f t="shared" si="1952"/>
        <v xml:space="preserve"> </v>
      </c>
      <c r="ER354" s="135">
        <f t="shared" si="1953"/>
        <v>0</v>
      </c>
      <c r="ES354" s="20">
        <f t="shared" si="1968"/>
        <v>0</v>
      </c>
      <c r="ET354" s="21">
        <f t="shared" si="1954"/>
        <v>0</v>
      </c>
      <c r="EU354" s="131">
        <f t="shared" si="1863"/>
        <v>1</v>
      </c>
      <c r="EV354" s="20">
        <f t="shared" si="1955"/>
        <v>0</v>
      </c>
      <c r="EW354" s="132"/>
      <c r="EX354" s="20">
        <f t="shared" si="1956"/>
        <v>0</v>
      </c>
      <c r="EY354" s="133"/>
      <c r="EZ354" s="131">
        <f t="shared" si="1957"/>
        <v>1</v>
      </c>
      <c r="FA354" s="20">
        <f t="shared" si="1958"/>
        <v>0</v>
      </c>
      <c r="FB354" s="132"/>
      <c r="FC354" s="134">
        <f t="shared" si="1959"/>
        <v>0</v>
      </c>
      <c r="FD354" s="80">
        <f t="shared" si="1960"/>
        <v>0</v>
      </c>
      <c r="FE354" s="249" t="str">
        <f t="shared" si="1961"/>
        <v xml:space="preserve"> </v>
      </c>
      <c r="FO354" s="129" t="str">
        <f t="shared" si="1852"/>
        <v>C/IX</v>
      </c>
    </row>
    <row r="355" spans="2:171" x14ac:dyDescent="0.25">
      <c r="B355" s="130" t="s">
        <v>474</v>
      </c>
      <c r="C355" s="121"/>
      <c r="D355" s="241"/>
      <c r="E355" s="416" t="str">
        <f>'Pályáztatási szakasz'!E356:F356</f>
        <v>Költségelem megnevezés…</v>
      </c>
      <c r="F355" s="416"/>
      <c r="G355" s="250">
        <f>'Pályáztatási szakasz'!G356</f>
        <v>0</v>
      </c>
      <c r="H355" s="251">
        <f>'Pályáztatási szakasz'!AT356</f>
        <v>0</v>
      </c>
      <c r="I355" s="20">
        <f>'Pályáztatási szakasz'!AW356</f>
        <v>0</v>
      </c>
      <c r="J355" s="67">
        <f t="shared" si="1853"/>
        <v>0</v>
      </c>
      <c r="K355" s="131">
        <f>'Pályáztatási szakasz'!AY356</f>
        <v>1</v>
      </c>
      <c r="L355" s="20">
        <f t="shared" si="1864"/>
        <v>0</v>
      </c>
      <c r="M355" s="132"/>
      <c r="N355" s="20">
        <f t="shared" si="1865"/>
        <v>0</v>
      </c>
      <c r="O355" s="133"/>
      <c r="P355" s="131">
        <f>'Pályáztatási szakasz'!BD356</f>
        <v>1</v>
      </c>
      <c r="Q355" s="20">
        <f t="shared" si="1866"/>
        <v>0</v>
      </c>
      <c r="R355" s="132"/>
      <c r="S355" s="184">
        <f t="shared" si="1867"/>
        <v>0</v>
      </c>
      <c r="T355" s="40">
        <f>'Pályáztatási szakasz'!W356</f>
        <v>0</v>
      </c>
      <c r="U355" s="249" t="str">
        <f t="shared" si="1868"/>
        <v xml:space="preserve"> </v>
      </c>
      <c r="V355" s="135">
        <f t="shared" si="1869"/>
        <v>0</v>
      </c>
      <c r="W355" s="20">
        <f t="shared" si="1870"/>
        <v>0</v>
      </c>
      <c r="X355" s="21">
        <f t="shared" si="1871"/>
        <v>0</v>
      </c>
      <c r="Y355" s="131">
        <f t="shared" si="1854"/>
        <v>1</v>
      </c>
      <c r="Z355" s="20">
        <f t="shared" si="1872"/>
        <v>0</v>
      </c>
      <c r="AA355" s="132"/>
      <c r="AB355" s="20">
        <f t="shared" si="1873"/>
        <v>0</v>
      </c>
      <c r="AC355" s="133"/>
      <c r="AD355" s="131">
        <f t="shared" si="1874"/>
        <v>1</v>
      </c>
      <c r="AE355" s="20">
        <f t="shared" si="1875"/>
        <v>0</v>
      </c>
      <c r="AF355" s="132"/>
      <c r="AG355" s="134">
        <f t="shared" si="1876"/>
        <v>0</v>
      </c>
      <c r="AH355" s="80">
        <f t="shared" si="1877"/>
        <v>0</v>
      </c>
      <c r="AI355" s="249" t="str">
        <f t="shared" si="1878"/>
        <v xml:space="preserve"> </v>
      </c>
      <c r="AJ355" s="135">
        <f t="shared" si="1879"/>
        <v>0</v>
      </c>
      <c r="AK355" s="20">
        <f t="shared" si="1962"/>
        <v>0</v>
      </c>
      <c r="AL355" s="21">
        <f t="shared" si="1880"/>
        <v>0</v>
      </c>
      <c r="AM355" s="131">
        <f t="shared" si="1855"/>
        <v>1</v>
      </c>
      <c r="AN355" s="20">
        <f t="shared" si="1881"/>
        <v>0</v>
      </c>
      <c r="AO355" s="132"/>
      <c r="AP355" s="20">
        <f t="shared" si="1882"/>
        <v>0</v>
      </c>
      <c r="AQ355" s="133"/>
      <c r="AR355" s="131">
        <f t="shared" si="1883"/>
        <v>1</v>
      </c>
      <c r="AS355" s="20">
        <f t="shared" si="1884"/>
        <v>0</v>
      </c>
      <c r="AT355" s="132"/>
      <c r="AU355" s="134">
        <f t="shared" si="1885"/>
        <v>0</v>
      </c>
      <c r="AV355" s="80">
        <f t="shared" si="1886"/>
        <v>0</v>
      </c>
      <c r="AW355" s="249" t="str">
        <f t="shared" si="1887"/>
        <v xml:space="preserve"> </v>
      </c>
      <c r="AX355" s="135">
        <f t="shared" si="1888"/>
        <v>0</v>
      </c>
      <c r="AY355" s="20">
        <f t="shared" si="1963"/>
        <v>0</v>
      </c>
      <c r="AZ355" s="21">
        <f t="shared" si="1889"/>
        <v>0</v>
      </c>
      <c r="BA355" s="131">
        <f t="shared" si="1856"/>
        <v>1</v>
      </c>
      <c r="BB355" s="20">
        <f t="shared" si="1890"/>
        <v>0</v>
      </c>
      <c r="BC355" s="132"/>
      <c r="BD355" s="20">
        <f t="shared" si="1891"/>
        <v>0</v>
      </c>
      <c r="BE355" s="133"/>
      <c r="BF355" s="131">
        <f t="shared" si="1892"/>
        <v>1</v>
      </c>
      <c r="BG355" s="20">
        <f t="shared" si="1893"/>
        <v>0</v>
      </c>
      <c r="BH355" s="132"/>
      <c r="BI355" s="134">
        <f t="shared" si="1894"/>
        <v>0</v>
      </c>
      <c r="BJ355" s="80">
        <f t="shared" si="1895"/>
        <v>0</v>
      </c>
      <c r="BK355" s="249" t="str">
        <f t="shared" si="1896"/>
        <v xml:space="preserve"> </v>
      </c>
      <c r="BL355" s="135">
        <f t="shared" si="1897"/>
        <v>0</v>
      </c>
      <c r="BM355" s="20">
        <f t="shared" si="1898"/>
        <v>0</v>
      </c>
      <c r="BN355" s="21">
        <f t="shared" si="1899"/>
        <v>0</v>
      </c>
      <c r="BO355" s="131">
        <f t="shared" si="1857"/>
        <v>1</v>
      </c>
      <c r="BP355" s="20">
        <f t="shared" si="1900"/>
        <v>0</v>
      </c>
      <c r="BQ355" s="132"/>
      <c r="BR355" s="20">
        <f t="shared" si="1901"/>
        <v>0</v>
      </c>
      <c r="BS355" s="133"/>
      <c r="BT355" s="131">
        <f t="shared" si="1902"/>
        <v>1</v>
      </c>
      <c r="BU355" s="20">
        <f t="shared" si="1903"/>
        <v>0</v>
      </c>
      <c r="BV355" s="132"/>
      <c r="BW355" s="134">
        <f t="shared" si="1904"/>
        <v>0</v>
      </c>
      <c r="BX355" s="80">
        <f t="shared" si="1905"/>
        <v>0</v>
      </c>
      <c r="BY355" s="249" t="str">
        <f t="shared" si="1906"/>
        <v xml:space="preserve"> </v>
      </c>
      <c r="BZ355" s="135">
        <f t="shared" si="1907"/>
        <v>0</v>
      </c>
      <c r="CA355" s="20">
        <f t="shared" si="1908"/>
        <v>0</v>
      </c>
      <c r="CB355" s="21">
        <f t="shared" si="1909"/>
        <v>0</v>
      </c>
      <c r="CC355" s="131">
        <f t="shared" si="1858"/>
        <v>1</v>
      </c>
      <c r="CD355" s="20">
        <f t="shared" si="1910"/>
        <v>0</v>
      </c>
      <c r="CE355" s="132"/>
      <c r="CF355" s="20">
        <f t="shared" si="1911"/>
        <v>0</v>
      </c>
      <c r="CG355" s="133"/>
      <c r="CH355" s="131">
        <f t="shared" si="1912"/>
        <v>1</v>
      </c>
      <c r="CI355" s="20">
        <f t="shared" si="1913"/>
        <v>0</v>
      </c>
      <c r="CJ355" s="132"/>
      <c r="CK355" s="134">
        <f t="shared" si="1914"/>
        <v>0</v>
      </c>
      <c r="CL355" s="80">
        <f t="shared" si="1915"/>
        <v>0</v>
      </c>
      <c r="CM355" s="249" t="str">
        <f t="shared" si="1916"/>
        <v xml:space="preserve"> </v>
      </c>
      <c r="CN355" s="135">
        <f t="shared" si="1917"/>
        <v>0</v>
      </c>
      <c r="CO355" s="20">
        <f t="shared" si="1965"/>
        <v>0</v>
      </c>
      <c r="CP355" s="21">
        <f t="shared" si="1918"/>
        <v>0</v>
      </c>
      <c r="CQ355" s="131">
        <f t="shared" si="1859"/>
        <v>1</v>
      </c>
      <c r="CR355" s="20">
        <f t="shared" si="1919"/>
        <v>0</v>
      </c>
      <c r="CS355" s="132"/>
      <c r="CT355" s="20">
        <f t="shared" si="1920"/>
        <v>0</v>
      </c>
      <c r="CU355" s="133"/>
      <c r="CV355" s="131">
        <f t="shared" si="1921"/>
        <v>1</v>
      </c>
      <c r="CW355" s="20">
        <f t="shared" si="1922"/>
        <v>0</v>
      </c>
      <c r="CX355" s="132"/>
      <c r="CY355" s="134">
        <f t="shared" si="1923"/>
        <v>0</v>
      </c>
      <c r="CZ355" s="80">
        <f t="shared" si="1924"/>
        <v>0</v>
      </c>
      <c r="DA355" s="249" t="str">
        <f t="shared" si="1925"/>
        <v xml:space="preserve"> </v>
      </c>
      <c r="DB355" s="135">
        <f t="shared" si="1926"/>
        <v>0</v>
      </c>
      <c r="DC355" s="20">
        <f t="shared" si="1966"/>
        <v>0</v>
      </c>
      <c r="DD355" s="21">
        <f t="shared" si="1927"/>
        <v>0</v>
      </c>
      <c r="DE355" s="131">
        <f t="shared" si="1860"/>
        <v>1</v>
      </c>
      <c r="DF355" s="20">
        <f t="shared" si="1928"/>
        <v>0</v>
      </c>
      <c r="DG355" s="132"/>
      <c r="DH355" s="20">
        <f t="shared" si="1929"/>
        <v>0</v>
      </c>
      <c r="DI355" s="133"/>
      <c r="DJ355" s="131">
        <f t="shared" si="1930"/>
        <v>1</v>
      </c>
      <c r="DK355" s="20">
        <f t="shared" si="1931"/>
        <v>0</v>
      </c>
      <c r="DL355" s="132"/>
      <c r="DM355" s="134">
        <f t="shared" si="1932"/>
        <v>0</v>
      </c>
      <c r="DN355" s="80">
        <f t="shared" si="1933"/>
        <v>0</v>
      </c>
      <c r="DO355" s="249" t="str">
        <f t="shared" si="1934"/>
        <v xml:space="preserve"> </v>
      </c>
      <c r="DP355" s="135">
        <f t="shared" si="1935"/>
        <v>0</v>
      </c>
      <c r="DQ355" s="20">
        <f t="shared" si="1967"/>
        <v>0</v>
      </c>
      <c r="DR355" s="21">
        <f t="shared" si="1936"/>
        <v>0</v>
      </c>
      <c r="DS355" s="131">
        <f t="shared" si="1861"/>
        <v>1</v>
      </c>
      <c r="DT355" s="20">
        <f t="shared" si="1937"/>
        <v>0</v>
      </c>
      <c r="DU355" s="132"/>
      <c r="DV355" s="20">
        <f t="shared" si="1938"/>
        <v>0</v>
      </c>
      <c r="DW355" s="133"/>
      <c r="DX355" s="131">
        <f t="shared" si="1939"/>
        <v>1</v>
      </c>
      <c r="DY355" s="20">
        <f t="shared" si="1940"/>
        <v>0</v>
      </c>
      <c r="DZ355" s="132"/>
      <c r="EA355" s="134">
        <f t="shared" si="1941"/>
        <v>0</v>
      </c>
      <c r="EB355" s="80">
        <f t="shared" si="1942"/>
        <v>0</v>
      </c>
      <c r="EC355" s="249" t="str">
        <f t="shared" si="1943"/>
        <v xml:space="preserve"> </v>
      </c>
      <c r="ED355" s="135">
        <f t="shared" si="1944"/>
        <v>0</v>
      </c>
      <c r="EE355" s="20">
        <f t="shared" si="1964"/>
        <v>0</v>
      </c>
      <c r="EF355" s="21">
        <f t="shared" si="1945"/>
        <v>0</v>
      </c>
      <c r="EG355" s="131">
        <f t="shared" si="1862"/>
        <v>1</v>
      </c>
      <c r="EH355" s="20">
        <f t="shared" si="1946"/>
        <v>0</v>
      </c>
      <c r="EI355" s="132"/>
      <c r="EJ355" s="20">
        <f t="shared" si="1947"/>
        <v>0</v>
      </c>
      <c r="EK355" s="133"/>
      <c r="EL355" s="131">
        <f t="shared" si="1948"/>
        <v>1</v>
      </c>
      <c r="EM355" s="20">
        <f t="shared" si="1949"/>
        <v>0</v>
      </c>
      <c r="EN355" s="132"/>
      <c r="EO355" s="134">
        <f t="shared" si="1950"/>
        <v>0</v>
      </c>
      <c r="EP355" s="80">
        <f t="shared" si="1951"/>
        <v>0</v>
      </c>
      <c r="EQ355" s="249" t="str">
        <f t="shared" si="1952"/>
        <v xml:space="preserve"> </v>
      </c>
      <c r="ER355" s="135">
        <f t="shared" si="1953"/>
        <v>0</v>
      </c>
      <c r="ES355" s="20">
        <f t="shared" si="1968"/>
        <v>0</v>
      </c>
      <c r="ET355" s="21">
        <f t="shared" si="1954"/>
        <v>0</v>
      </c>
      <c r="EU355" s="131">
        <f t="shared" si="1863"/>
        <v>1</v>
      </c>
      <c r="EV355" s="20">
        <f t="shared" si="1955"/>
        <v>0</v>
      </c>
      <c r="EW355" s="132"/>
      <c r="EX355" s="20">
        <f t="shared" si="1956"/>
        <v>0</v>
      </c>
      <c r="EY355" s="133"/>
      <c r="EZ355" s="131">
        <f t="shared" si="1957"/>
        <v>1</v>
      </c>
      <c r="FA355" s="20">
        <f t="shared" si="1958"/>
        <v>0</v>
      </c>
      <c r="FB355" s="132"/>
      <c r="FC355" s="134">
        <f t="shared" si="1959"/>
        <v>0</v>
      </c>
      <c r="FD355" s="80">
        <f t="shared" si="1960"/>
        <v>0</v>
      </c>
      <c r="FE355" s="249" t="str">
        <f t="shared" si="1961"/>
        <v xml:space="preserve"> </v>
      </c>
      <c r="FO355" s="129" t="str">
        <f t="shared" si="1852"/>
        <v>C/IX</v>
      </c>
    </row>
    <row r="356" spans="2:171" x14ac:dyDescent="0.25">
      <c r="B356" s="130" t="s">
        <v>475</v>
      </c>
      <c r="C356" s="121"/>
      <c r="D356" s="241"/>
      <c r="E356" s="416" t="str">
        <f>'Pályáztatási szakasz'!E357:F357</f>
        <v>Költségelem megnevezés…</v>
      </c>
      <c r="F356" s="416"/>
      <c r="G356" s="250">
        <f>'Pályáztatási szakasz'!G357</f>
        <v>0</v>
      </c>
      <c r="H356" s="251">
        <f>'Pályáztatási szakasz'!AT357</f>
        <v>0</v>
      </c>
      <c r="I356" s="20">
        <f>'Pályáztatási szakasz'!AW357</f>
        <v>0</v>
      </c>
      <c r="J356" s="67">
        <f t="shared" si="1853"/>
        <v>0</v>
      </c>
      <c r="K356" s="131">
        <f>'Pályáztatási szakasz'!AY357</f>
        <v>1</v>
      </c>
      <c r="L356" s="20">
        <f t="shared" si="1864"/>
        <v>0</v>
      </c>
      <c r="M356" s="132"/>
      <c r="N356" s="20">
        <f t="shared" si="1865"/>
        <v>0</v>
      </c>
      <c r="O356" s="133"/>
      <c r="P356" s="131">
        <f>'Pályáztatási szakasz'!BD357</f>
        <v>1</v>
      </c>
      <c r="Q356" s="20">
        <f t="shared" si="1866"/>
        <v>0</v>
      </c>
      <c r="R356" s="132"/>
      <c r="S356" s="184">
        <f t="shared" si="1867"/>
        <v>0</v>
      </c>
      <c r="T356" s="40">
        <f>'Pályáztatási szakasz'!W357</f>
        <v>0</v>
      </c>
      <c r="U356" s="249" t="str">
        <f t="shared" si="1868"/>
        <v xml:space="preserve"> </v>
      </c>
      <c r="V356" s="135">
        <f t="shared" si="1869"/>
        <v>0</v>
      </c>
      <c r="W356" s="20">
        <f t="shared" si="1870"/>
        <v>0</v>
      </c>
      <c r="X356" s="21">
        <f t="shared" si="1871"/>
        <v>0</v>
      </c>
      <c r="Y356" s="131">
        <f t="shared" si="1854"/>
        <v>1</v>
      </c>
      <c r="Z356" s="20">
        <f t="shared" si="1872"/>
        <v>0</v>
      </c>
      <c r="AA356" s="132"/>
      <c r="AB356" s="20">
        <f t="shared" si="1873"/>
        <v>0</v>
      </c>
      <c r="AC356" s="133"/>
      <c r="AD356" s="131">
        <f t="shared" si="1874"/>
        <v>1</v>
      </c>
      <c r="AE356" s="20">
        <f t="shared" si="1875"/>
        <v>0</v>
      </c>
      <c r="AF356" s="132"/>
      <c r="AG356" s="134">
        <f t="shared" si="1876"/>
        <v>0</v>
      </c>
      <c r="AH356" s="80">
        <f t="shared" si="1877"/>
        <v>0</v>
      </c>
      <c r="AI356" s="249" t="str">
        <f t="shared" si="1878"/>
        <v xml:space="preserve"> </v>
      </c>
      <c r="AJ356" s="135">
        <f t="shared" si="1879"/>
        <v>0</v>
      </c>
      <c r="AK356" s="20">
        <f t="shared" si="1962"/>
        <v>0</v>
      </c>
      <c r="AL356" s="21">
        <f t="shared" si="1880"/>
        <v>0</v>
      </c>
      <c r="AM356" s="131">
        <f t="shared" si="1855"/>
        <v>1</v>
      </c>
      <c r="AN356" s="20">
        <f t="shared" si="1881"/>
        <v>0</v>
      </c>
      <c r="AO356" s="132"/>
      <c r="AP356" s="20">
        <f t="shared" si="1882"/>
        <v>0</v>
      </c>
      <c r="AQ356" s="133"/>
      <c r="AR356" s="131">
        <f t="shared" si="1883"/>
        <v>1</v>
      </c>
      <c r="AS356" s="20">
        <f t="shared" si="1884"/>
        <v>0</v>
      </c>
      <c r="AT356" s="132"/>
      <c r="AU356" s="134">
        <f t="shared" si="1885"/>
        <v>0</v>
      </c>
      <c r="AV356" s="80">
        <f t="shared" si="1886"/>
        <v>0</v>
      </c>
      <c r="AW356" s="249" t="str">
        <f t="shared" si="1887"/>
        <v xml:space="preserve"> </v>
      </c>
      <c r="AX356" s="135">
        <f t="shared" si="1888"/>
        <v>0</v>
      </c>
      <c r="AY356" s="20">
        <f t="shared" si="1963"/>
        <v>0</v>
      </c>
      <c r="AZ356" s="21">
        <f t="shared" si="1889"/>
        <v>0</v>
      </c>
      <c r="BA356" s="131">
        <f t="shared" si="1856"/>
        <v>1</v>
      </c>
      <c r="BB356" s="20">
        <f t="shared" si="1890"/>
        <v>0</v>
      </c>
      <c r="BC356" s="132"/>
      <c r="BD356" s="20">
        <f t="shared" si="1891"/>
        <v>0</v>
      </c>
      <c r="BE356" s="133"/>
      <c r="BF356" s="131">
        <f t="shared" si="1892"/>
        <v>1</v>
      </c>
      <c r="BG356" s="20">
        <f t="shared" si="1893"/>
        <v>0</v>
      </c>
      <c r="BH356" s="132"/>
      <c r="BI356" s="134">
        <f t="shared" si="1894"/>
        <v>0</v>
      </c>
      <c r="BJ356" s="80">
        <f t="shared" si="1895"/>
        <v>0</v>
      </c>
      <c r="BK356" s="249" t="str">
        <f t="shared" si="1896"/>
        <v xml:space="preserve"> </v>
      </c>
      <c r="BL356" s="135">
        <f t="shared" si="1897"/>
        <v>0</v>
      </c>
      <c r="BM356" s="20">
        <f t="shared" si="1898"/>
        <v>0</v>
      </c>
      <c r="BN356" s="21">
        <f t="shared" si="1899"/>
        <v>0</v>
      </c>
      <c r="BO356" s="131">
        <f t="shared" si="1857"/>
        <v>1</v>
      </c>
      <c r="BP356" s="20">
        <f t="shared" si="1900"/>
        <v>0</v>
      </c>
      <c r="BQ356" s="132"/>
      <c r="BR356" s="20">
        <f t="shared" si="1901"/>
        <v>0</v>
      </c>
      <c r="BS356" s="133"/>
      <c r="BT356" s="131">
        <f t="shared" si="1902"/>
        <v>1</v>
      </c>
      <c r="BU356" s="20">
        <f t="shared" si="1903"/>
        <v>0</v>
      </c>
      <c r="BV356" s="132"/>
      <c r="BW356" s="134">
        <f t="shared" si="1904"/>
        <v>0</v>
      </c>
      <c r="BX356" s="80">
        <f t="shared" si="1905"/>
        <v>0</v>
      </c>
      <c r="BY356" s="249" t="str">
        <f t="shared" si="1906"/>
        <v xml:space="preserve"> </v>
      </c>
      <c r="BZ356" s="135">
        <f t="shared" si="1907"/>
        <v>0</v>
      </c>
      <c r="CA356" s="20">
        <f t="shared" si="1908"/>
        <v>0</v>
      </c>
      <c r="CB356" s="21">
        <f t="shared" si="1909"/>
        <v>0</v>
      </c>
      <c r="CC356" s="131">
        <f t="shared" si="1858"/>
        <v>1</v>
      </c>
      <c r="CD356" s="20">
        <f t="shared" si="1910"/>
        <v>0</v>
      </c>
      <c r="CE356" s="132"/>
      <c r="CF356" s="20">
        <f t="shared" si="1911"/>
        <v>0</v>
      </c>
      <c r="CG356" s="133"/>
      <c r="CH356" s="131">
        <f t="shared" si="1912"/>
        <v>1</v>
      </c>
      <c r="CI356" s="20">
        <f t="shared" si="1913"/>
        <v>0</v>
      </c>
      <c r="CJ356" s="132"/>
      <c r="CK356" s="134">
        <f t="shared" si="1914"/>
        <v>0</v>
      </c>
      <c r="CL356" s="80">
        <f t="shared" si="1915"/>
        <v>0</v>
      </c>
      <c r="CM356" s="249" t="str">
        <f t="shared" si="1916"/>
        <v xml:space="preserve"> </v>
      </c>
      <c r="CN356" s="135">
        <f t="shared" si="1917"/>
        <v>0</v>
      </c>
      <c r="CO356" s="20">
        <f t="shared" si="1965"/>
        <v>0</v>
      </c>
      <c r="CP356" s="21">
        <f t="shared" si="1918"/>
        <v>0</v>
      </c>
      <c r="CQ356" s="131">
        <f t="shared" si="1859"/>
        <v>1</v>
      </c>
      <c r="CR356" s="20">
        <f t="shared" si="1919"/>
        <v>0</v>
      </c>
      <c r="CS356" s="132"/>
      <c r="CT356" s="20">
        <f t="shared" si="1920"/>
        <v>0</v>
      </c>
      <c r="CU356" s="133"/>
      <c r="CV356" s="131">
        <f t="shared" si="1921"/>
        <v>1</v>
      </c>
      <c r="CW356" s="20">
        <f t="shared" si="1922"/>
        <v>0</v>
      </c>
      <c r="CX356" s="132"/>
      <c r="CY356" s="134">
        <f t="shared" si="1923"/>
        <v>0</v>
      </c>
      <c r="CZ356" s="80">
        <f t="shared" si="1924"/>
        <v>0</v>
      </c>
      <c r="DA356" s="249" t="str">
        <f t="shared" si="1925"/>
        <v xml:space="preserve"> </v>
      </c>
      <c r="DB356" s="135">
        <f t="shared" si="1926"/>
        <v>0</v>
      </c>
      <c r="DC356" s="20">
        <f t="shared" si="1966"/>
        <v>0</v>
      </c>
      <c r="DD356" s="21">
        <f t="shared" si="1927"/>
        <v>0</v>
      </c>
      <c r="DE356" s="131">
        <f t="shared" si="1860"/>
        <v>1</v>
      </c>
      <c r="DF356" s="20">
        <f t="shared" si="1928"/>
        <v>0</v>
      </c>
      <c r="DG356" s="132"/>
      <c r="DH356" s="20">
        <f t="shared" si="1929"/>
        <v>0</v>
      </c>
      <c r="DI356" s="133"/>
      <c r="DJ356" s="131">
        <f t="shared" si="1930"/>
        <v>1</v>
      </c>
      <c r="DK356" s="20">
        <f t="shared" si="1931"/>
        <v>0</v>
      </c>
      <c r="DL356" s="132"/>
      <c r="DM356" s="134">
        <f t="shared" si="1932"/>
        <v>0</v>
      </c>
      <c r="DN356" s="80">
        <f t="shared" si="1933"/>
        <v>0</v>
      </c>
      <c r="DO356" s="249" t="str">
        <f t="shared" si="1934"/>
        <v xml:space="preserve"> </v>
      </c>
      <c r="DP356" s="135">
        <f t="shared" si="1935"/>
        <v>0</v>
      </c>
      <c r="DQ356" s="20">
        <f t="shared" si="1967"/>
        <v>0</v>
      </c>
      <c r="DR356" s="21">
        <f t="shared" si="1936"/>
        <v>0</v>
      </c>
      <c r="DS356" s="131">
        <f t="shared" si="1861"/>
        <v>1</v>
      </c>
      <c r="DT356" s="20">
        <f t="shared" si="1937"/>
        <v>0</v>
      </c>
      <c r="DU356" s="132"/>
      <c r="DV356" s="20">
        <f t="shared" si="1938"/>
        <v>0</v>
      </c>
      <c r="DW356" s="133"/>
      <c r="DX356" s="131">
        <f t="shared" si="1939"/>
        <v>1</v>
      </c>
      <c r="DY356" s="20">
        <f t="shared" si="1940"/>
        <v>0</v>
      </c>
      <c r="DZ356" s="132"/>
      <c r="EA356" s="134">
        <f t="shared" si="1941"/>
        <v>0</v>
      </c>
      <c r="EB356" s="80">
        <f t="shared" si="1942"/>
        <v>0</v>
      </c>
      <c r="EC356" s="249" t="str">
        <f t="shared" si="1943"/>
        <v xml:space="preserve"> </v>
      </c>
      <c r="ED356" s="135">
        <f t="shared" si="1944"/>
        <v>0</v>
      </c>
      <c r="EE356" s="20">
        <f t="shared" si="1964"/>
        <v>0</v>
      </c>
      <c r="EF356" s="21">
        <f t="shared" si="1945"/>
        <v>0</v>
      </c>
      <c r="EG356" s="131">
        <f t="shared" si="1862"/>
        <v>1</v>
      </c>
      <c r="EH356" s="20">
        <f t="shared" si="1946"/>
        <v>0</v>
      </c>
      <c r="EI356" s="132"/>
      <c r="EJ356" s="20">
        <f t="shared" si="1947"/>
        <v>0</v>
      </c>
      <c r="EK356" s="133"/>
      <c r="EL356" s="131">
        <f t="shared" si="1948"/>
        <v>1</v>
      </c>
      <c r="EM356" s="20">
        <f t="shared" si="1949"/>
        <v>0</v>
      </c>
      <c r="EN356" s="132"/>
      <c r="EO356" s="134">
        <f t="shared" si="1950"/>
        <v>0</v>
      </c>
      <c r="EP356" s="80">
        <f t="shared" si="1951"/>
        <v>0</v>
      </c>
      <c r="EQ356" s="249" t="str">
        <f t="shared" si="1952"/>
        <v xml:space="preserve"> </v>
      </c>
      <c r="ER356" s="135">
        <f t="shared" si="1953"/>
        <v>0</v>
      </c>
      <c r="ES356" s="20">
        <f t="shared" si="1968"/>
        <v>0</v>
      </c>
      <c r="ET356" s="21">
        <f t="shared" si="1954"/>
        <v>0</v>
      </c>
      <c r="EU356" s="131">
        <f t="shared" si="1863"/>
        <v>1</v>
      </c>
      <c r="EV356" s="20">
        <f t="shared" si="1955"/>
        <v>0</v>
      </c>
      <c r="EW356" s="132"/>
      <c r="EX356" s="20">
        <f t="shared" si="1956"/>
        <v>0</v>
      </c>
      <c r="EY356" s="133"/>
      <c r="EZ356" s="131">
        <f t="shared" si="1957"/>
        <v>1</v>
      </c>
      <c r="FA356" s="20">
        <f t="shared" si="1958"/>
        <v>0</v>
      </c>
      <c r="FB356" s="132"/>
      <c r="FC356" s="134">
        <f t="shared" si="1959"/>
        <v>0</v>
      </c>
      <c r="FD356" s="80">
        <f t="shared" si="1960"/>
        <v>0</v>
      </c>
      <c r="FE356" s="249" t="str">
        <f t="shared" si="1961"/>
        <v xml:space="preserve"> </v>
      </c>
      <c r="FO356" s="129" t="str">
        <f t="shared" ref="FO356:FO366" si="1969">+IF(LEFT(RIGHT(B356,3),1)="/",SUBSTITUTE(B356,RIGHT(B356,3),""),"")</f>
        <v>C/IX</v>
      </c>
    </row>
    <row r="357" spans="2:171" x14ac:dyDescent="0.25">
      <c r="B357" s="130" t="s">
        <v>476</v>
      </c>
      <c r="C357" s="121"/>
      <c r="D357" s="241"/>
      <c r="E357" s="416" t="str">
        <f>'Pályáztatási szakasz'!E358:F358</f>
        <v>Költségelem megnevezés…</v>
      </c>
      <c r="F357" s="416"/>
      <c r="G357" s="250">
        <f>'Pályáztatási szakasz'!G358</f>
        <v>0</v>
      </c>
      <c r="H357" s="251">
        <f>'Pályáztatási szakasz'!AT358</f>
        <v>0</v>
      </c>
      <c r="I357" s="20">
        <f>'Pályáztatási szakasz'!AW358</f>
        <v>0</v>
      </c>
      <c r="J357" s="67">
        <f t="shared" si="1853"/>
        <v>0</v>
      </c>
      <c r="K357" s="131">
        <f>'Pályáztatási szakasz'!AY358</f>
        <v>1</v>
      </c>
      <c r="L357" s="20">
        <f t="shared" si="1864"/>
        <v>0</v>
      </c>
      <c r="M357" s="132"/>
      <c r="N357" s="20">
        <f t="shared" si="1865"/>
        <v>0</v>
      </c>
      <c r="O357" s="133"/>
      <c r="P357" s="131">
        <f>'Pályáztatási szakasz'!BD358</f>
        <v>1</v>
      </c>
      <c r="Q357" s="20">
        <f t="shared" si="1866"/>
        <v>0</v>
      </c>
      <c r="R357" s="132"/>
      <c r="S357" s="184">
        <f t="shared" si="1867"/>
        <v>0</v>
      </c>
      <c r="T357" s="40">
        <f>'Pályáztatási szakasz'!W358</f>
        <v>0</v>
      </c>
      <c r="U357" s="249" t="str">
        <f t="shared" si="1868"/>
        <v xml:space="preserve"> </v>
      </c>
      <c r="V357" s="135">
        <f t="shared" si="1869"/>
        <v>0</v>
      </c>
      <c r="W357" s="20">
        <f t="shared" si="1870"/>
        <v>0</v>
      </c>
      <c r="X357" s="21">
        <f t="shared" si="1871"/>
        <v>0</v>
      </c>
      <c r="Y357" s="131">
        <f t="shared" si="1854"/>
        <v>1</v>
      </c>
      <c r="Z357" s="20">
        <f t="shared" si="1872"/>
        <v>0</v>
      </c>
      <c r="AA357" s="132"/>
      <c r="AB357" s="20">
        <f t="shared" si="1873"/>
        <v>0</v>
      </c>
      <c r="AC357" s="133"/>
      <c r="AD357" s="131">
        <f t="shared" si="1874"/>
        <v>1</v>
      </c>
      <c r="AE357" s="20">
        <f t="shared" si="1875"/>
        <v>0</v>
      </c>
      <c r="AF357" s="132"/>
      <c r="AG357" s="134">
        <f t="shared" si="1876"/>
        <v>0</v>
      </c>
      <c r="AH357" s="80">
        <f t="shared" si="1877"/>
        <v>0</v>
      </c>
      <c r="AI357" s="249" t="str">
        <f t="shared" si="1878"/>
        <v xml:space="preserve"> </v>
      </c>
      <c r="AJ357" s="135">
        <f t="shared" si="1879"/>
        <v>0</v>
      </c>
      <c r="AK357" s="20">
        <f t="shared" si="1962"/>
        <v>0</v>
      </c>
      <c r="AL357" s="21">
        <f t="shared" si="1880"/>
        <v>0</v>
      </c>
      <c r="AM357" s="131">
        <f t="shared" si="1855"/>
        <v>1</v>
      </c>
      <c r="AN357" s="20">
        <f t="shared" si="1881"/>
        <v>0</v>
      </c>
      <c r="AO357" s="132"/>
      <c r="AP357" s="20">
        <f t="shared" si="1882"/>
        <v>0</v>
      </c>
      <c r="AQ357" s="133"/>
      <c r="AR357" s="131">
        <f t="shared" si="1883"/>
        <v>1</v>
      </c>
      <c r="AS357" s="20">
        <f t="shared" si="1884"/>
        <v>0</v>
      </c>
      <c r="AT357" s="132"/>
      <c r="AU357" s="134">
        <f t="shared" si="1885"/>
        <v>0</v>
      </c>
      <c r="AV357" s="80">
        <f t="shared" si="1886"/>
        <v>0</v>
      </c>
      <c r="AW357" s="249" t="str">
        <f t="shared" si="1887"/>
        <v xml:space="preserve"> </v>
      </c>
      <c r="AX357" s="135">
        <f t="shared" si="1888"/>
        <v>0</v>
      </c>
      <c r="AY357" s="20">
        <f t="shared" si="1963"/>
        <v>0</v>
      </c>
      <c r="AZ357" s="21">
        <f t="shared" si="1889"/>
        <v>0</v>
      </c>
      <c r="BA357" s="131">
        <f t="shared" si="1856"/>
        <v>1</v>
      </c>
      <c r="BB357" s="20">
        <f t="shared" si="1890"/>
        <v>0</v>
      </c>
      <c r="BC357" s="132"/>
      <c r="BD357" s="20">
        <f t="shared" si="1891"/>
        <v>0</v>
      </c>
      <c r="BE357" s="133"/>
      <c r="BF357" s="131">
        <f t="shared" si="1892"/>
        <v>1</v>
      </c>
      <c r="BG357" s="20">
        <f t="shared" si="1893"/>
        <v>0</v>
      </c>
      <c r="BH357" s="132"/>
      <c r="BI357" s="134">
        <f t="shared" si="1894"/>
        <v>0</v>
      </c>
      <c r="BJ357" s="80">
        <f t="shared" si="1895"/>
        <v>0</v>
      </c>
      <c r="BK357" s="249" t="str">
        <f t="shared" si="1896"/>
        <v xml:space="preserve"> </v>
      </c>
      <c r="BL357" s="135">
        <f t="shared" si="1897"/>
        <v>0</v>
      </c>
      <c r="BM357" s="20">
        <f t="shared" si="1898"/>
        <v>0</v>
      </c>
      <c r="BN357" s="21">
        <f t="shared" si="1899"/>
        <v>0</v>
      </c>
      <c r="BO357" s="131">
        <f t="shared" si="1857"/>
        <v>1</v>
      </c>
      <c r="BP357" s="20">
        <f t="shared" si="1900"/>
        <v>0</v>
      </c>
      <c r="BQ357" s="132"/>
      <c r="BR357" s="20">
        <f t="shared" si="1901"/>
        <v>0</v>
      </c>
      <c r="BS357" s="133"/>
      <c r="BT357" s="131">
        <f t="shared" si="1902"/>
        <v>1</v>
      </c>
      <c r="BU357" s="20">
        <f t="shared" si="1903"/>
        <v>0</v>
      </c>
      <c r="BV357" s="132"/>
      <c r="BW357" s="134">
        <f t="shared" si="1904"/>
        <v>0</v>
      </c>
      <c r="BX357" s="80">
        <f t="shared" si="1905"/>
        <v>0</v>
      </c>
      <c r="BY357" s="249" t="str">
        <f t="shared" si="1906"/>
        <v xml:space="preserve"> </v>
      </c>
      <c r="BZ357" s="135">
        <f t="shared" si="1907"/>
        <v>0</v>
      </c>
      <c r="CA357" s="20">
        <f t="shared" si="1908"/>
        <v>0</v>
      </c>
      <c r="CB357" s="21">
        <f t="shared" si="1909"/>
        <v>0</v>
      </c>
      <c r="CC357" s="131">
        <f t="shared" si="1858"/>
        <v>1</v>
      </c>
      <c r="CD357" s="20">
        <f t="shared" si="1910"/>
        <v>0</v>
      </c>
      <c r="CE357" s="132"/>
      <c r="CF357" s="20">
        <f t="shared" si="1911"/>
        <v>0</v>
      </c>
      <c r="CG357" s="133"/>
      <c r="CH357" s="131">
        <f t="shared" si="1912"/>
        <v>1</v>
      </c>
      <c r="CI357" s="20">
        <f t="shared" si="1913"/>
        <v>0</v>
      </c>
      <c r="CJ357" s="132"/>
      <c r="CK357" s="134">
        <f t="shared" si="1914"/>
        <v>0</v>
      </c>
      <c r="CL357" s="80">
        <f t="shared" si="1915"/>
        <v>0</v>
      </c>
      <c r="CM357" s="249" t="str">
        <f t="shared" si="1916"/>
        <v xml:space="preserve"> </v>
      </c>
      <c r="CN357" s="135">
        <f t="shared" si="1917"/>
        <v>0</v>
      </c>
      <c r="CO357" s="20">
        <f t="shared" si="1965"/>
        <v>0</v>
      </c>
      <c r="CP357" s="21">
        <f t="shared" si="1918"/>
        <v>0</v>
      </c>
      <c r="CQ357" s="131">
        <f t="shared" si="1859"/>
        <v>1</v>
      </c>
      <c r="CR357" s="20">
        <f t="shared" si="1919"/>
        <v>0</v>
      </c>
      <c r="CS357" s="132"/>
      <c r="CT357" s="20">
        <f t="shared" si="1920"/>
        <v>0</v>
      </c>
      <c r="CU357" s="133"/>
      <c r="CV357" s="131">
        <f t="shared" si="1921"/>
        <v>1</v>
      </c>
      <c r="CW357" s="20">
        <f t="shared" si="1922"/>
        <v>0</v>
      </c>
      <c r="CX357" s="132"/>
      <c r="CY357" s="134">
        <f t="shared" si="1923"/>
        <v>0</v>
      </c>
      <c r="CZ357" s="80">
        <f t="shared" si="1924"/>
        <v>0</v>
      </c>
      <c r="DA357" s="249" t="str">
        <f t="shared" si="1925"/>
        <v xml:space="preserve"> </v>
      </c>
      <c r="DB357" s="135">
        <f t="shared" si="1926"/>
        <v>0</v>
      </c>
      <c r="DC357" s="20">
        <f t="shared" si="1966"/>
        <v>0</v>
      </c>
      <c r="DD357" s="21">
        <f t="shared" si="1927"/>
        <v>0</v>
      </c>
      <c r="DE357" s="131">
        <f t="shared" si="1860"/>
        <v>1</v>
      </c>
      <c r="DF357" s="20">
        <f t="shared" si="1928"/>
        <v>0</v>
      </c>
      <c r="DG357" s="132"/>
      <c r="DH357" s="20">
        <f t="shared" si="1929"/>
        <v>0</v>
      </c>
      <c r="DI357" s="133"/>
      <c r="DJ357" s="131">
        <f t="shared" si="1930"/>
        <v>1</v>
      </c>
      <c r="DK357" s="20">
        <f t="shared" si="1931"/>
        <v>0</v>
      </c>
      <c r="DL357" s="132"/>
      <c r="DM357" s="134">
        <f t="shared" si="1932"/>
        <v>0</v>
      </c>
      <c r="DN357" s="80">
        <f t="shared" si="1933"/>
        <v>0</v>
      </c>
      <c r="DO357" s="249" t="str">
        <f t="shared" si="1934"/>
        <v xml:space="preserve"> </v>
      </c>
      <c r="DP357" s="135">
        <f t="shared" si="1935"/>
        <v>0</v>
      </c>
      <c r="DQ357" s="20">
        <f t="shared" si="1967"/>
        <v>0</v>
      </c>
      <c r="DR357" s="21">
        <f t="shared" si="1936"/>
        <v>0</v>
      </c>
      <c r="DS357" s="131">
        <f t="shared" si="1861"/>
        <v>1</v>
      </c>
      <c r="DT357" s="20">
        <f t="shared" si="1937"/>
        <v>0</v>
      </c>
      <c r="DU357" s="132"/>
      <c r="DV357" s="20">
        <f t="shared" si="1938"/>
        <v>0</v>
      </c>
      <c r="DW357" s="133"/>
      <c r="DX357" s="131">
        <f t="shared" si="1939"/>
        <v>1</v>
      </c>
      <c r="DY357" s="20">
        <f t="shared" si="1940"/>
        <v>0</v>
      </c>
      <c r="DZ357" s="132"/>
      <c r="EA357" s="134">
        <f t="shared" si="1941"/>
        <v>0</v>
      </c>
      <c r="EB357" s="80">
        <f t="shared" si="1942"/>
        <v>0</v>
      </c>
      <c r="EC357" s="249" t="str">
        <f t="shared" si="1943"/>
        <v xml:space="preserve"> </v>
      </c>
      <c r="ED357" s="135">
        <f t="shared" si="1944"/>
        <v>0</v>
      </c>
      <c r="EE357" s="20">
        <f t="shared" si="1964"/>
        <v>0</v>
      </c>
      <c r="EF357" s="21">
        <f t="shared" si="1945"/>
        <v>0</v>
      </c>
      <c r="EG357" s="131">
        <f t="shared" si="1862"/>
        <v>1</v>
      </c>
      <c r="EH357" s="20">
        <f t="shared" si="1946"/>
        <v>0</v>
      </c>
      <c r="EI357" s="132"/>
      <c r="EJ357" s="20">
        <f t="shared" si="1947"/>
        <v>0</v>
      </c>
      <c r="EK357" s="133"/>
      <c r="EL357" s="131">
        <f t="shared" si="1948"/>
        <v>1</v>
      </c>
      <c r="EM357" s="20">
        <f t="shared" si="1949"/>
        <v>0</v>
      </c>
      <c r="EN357" s="132"/>
      <c r="EO357" s="134">
        <f t="shared" si="1950"/>
        <v>0</v>
      </c>
      <c r="EP357" s="80">
        <f t="shared" si="1951"/>
        <v>0</v>
      </c>
      <c r="EQ357" s="249" t="str">
        <f t="shared" si="1952"/>
        <v xml:space="preserve"> </v>
      </c>
      <c r="ER357" s="135">
        <f t="shared" si="1953"/>
        <v>0</v>
      </c>
      <c r="ES357" s="20">
        <f t="shared" si="1968"/>
        <v>0</v>
      </c>
      <c r="ET357" s="21">
        <f t="shared" si="1954"/>
        <v>0</v>
      </c>
      <c r="EU357" s="131">
        <f t="shared" si="1863"/>
        <v>1</v>
      </c>
      <c r="EV357" s="20">
        <f t="shared" si="1955"/>
        <v>0</v>
      </c>
      <c r="EW357" s="132"/>
      <c r="EX357" s="20">
        <f t="shared" si="1956"/>
        <v>0</v>
      </c>
      <c r="EY357" s="133"/>
      <c r="EZ357" s="131">
        <f t="shared" si="1957"/>
        <v>1</v>
      </c>
      <c r="FA357" s="20">
        <f t="shared" si="1958"/>
        <v>0</v>
      </c>
      <c r="FB357" s="132"/>
      <c r="FC357" s="134">
        <f t="shared" si="1959"/>
        <v>0</v>
      </c>
      <c r="FD357" s="80">
        <f t="shared" si="1960"/>
        <v>0</v>
      </c>
      <c r="FE357" s="249" t="str">
        <f t="shared" si="1961"/>
        <v xml:space="preserve"> </v>
      </c>
      <c r="FO357" s="129" t="str">
        <f t="shared" si="1969"/>
        <v>C/IX</v>
      </c>
    </row>
    <row r="358" spans="2:171" x14ac:dyDescent="0.25">
      <c r="B358" s="130" t="s">
        <v>477</v>
      </c>
      <c r="C358" s="121"/>
      <c r="D358" s="241"/>
      <c r="E358" s="416" t="str">
        <f>'Pályáztatási szakasz'!E359:F359</f>
        <v>Költségelem megnevezés…</v>
      </c>
      <c r="F358" s="416"/>
      <c r="G358" s="250">
        <f>'Pályáztatási szakasz'!G359</f>
        <v>0</v>
      </c>
      <c r="H358" s="251">
        <f>'Pályáztatási szakasz'!AT359</f>
        <v>0</v>
      </c>
      <c r="I358" s="20">
        <f>'Pályáztatási szakasz'!AW359</f>
        <v>0</v>
      </c>
      <c r="J358" s="67">
        <f t="shared" si="1853"/>
        <v>0</v>
      </c>
      <c r="K358" s="131">
        <f>'Pályáztatási szakasz'!AY359</f>
        <v>1</v>
      </c>
      <c r="L358" s="20">
        <f t="shared" si="1864"/>
        <v>0</v>
      </c>
      <c r="M358" s="132"/>
      <c r="N358" s="20">
        <f t="shared" si="1865"/>
        <v>0</v>
      </c>
      <c r="O358" s="133"/>
      <c r="P358" s="131">
        <f>'Pályáztatási szakasz'!BD359</f>
        <v>1</v>
      </c>
      <c r="Q358" s="20">
        <f t="shared" si="1866"/>
        <v>0</v>
      </c>
      <c r="R358" s="132"/>
      <c r="S358" s="184">
        <f t="shared" si="1867"/>
        <v>0</v>
      </c>
      <c r="T358" s="40">
        <f>'Pályáztatási szakasz'!W359</f>
        <v>0</v>
      </c>
      <c r="U358" s="249" t="str">
        <f t="shared" si="1868"/>
        <v xml:space="preserve"> </v>
      </c>
      <c r="V358" s="135">
        <f t="shared" si="1869"/>
        <v>0</v>
      </c>
      <c r="W358" s="20">
        <f t="shared" si="1870"/>
        <v>0</v>
      </c>
      <c r="X358" s="21">
        <f t="shared" si="1871"/>
        <v>0</v>
      </c>
      <c r="Y358" s="131">
        <f t="shared" si="1854"/>
        <v>1</v>
      </c>
      <c r="Z358" s="20">
        <f t="shared" si="1872"/>
        <v>0</v>
      </c>
      <c r="AA358" s="132"/>
      <c r="AB358" s="20">
        <f t="shared" si="1873"/>
        <v>0</v>
      </c>
      <c r="AC358" s="133"/>
      <c r="AD358" s="131">
        <f t="shared" si="1874"/>
        <v>1</v>
      </c>
      <c r="AE358" s="20">
        <f t="shared" si="1875"/>
        <v>0</v>
      </c>
      <c r="AF358" s="132"/>
      <c r="AG358" s="134">
        <f t="shared" si="1876"/>
        <v>0</v>
      </c>
      <c r="AH358" s="80">
        <f t="shared" si="1877"/>
        <v>0</v>
      </c>
      <c r="AI358" s="249" t="str">
        <f t="shared" si="1878"/>
        <v xml:space="preserve"> </v>
      </c>
      <c r="AJ358" s="135">
        <f t="shared" si="1879"/>
        <v>0</v>
      </c>
      <c r="AK358" s="20">
        <f t="shared" si="1962"/>
        <v>0</v>
      </c>
      <c r="AL358" s="21">
        <f t="shared" si="1880"/>
        <v>0</v>
      </c>
      <c r="AM358" s="131">
        <f t="shared" si="1855"/>
        <v>1</v>
      </c>
      <c r="AN358" s="20">
        <f t="shared" si="1881"/>
        <v>0</v>
      </c>
      <c r="AO358" s="132"/>
      <c r="AP358" s="20">
        <f t="shared" si="1882"/>
        <v>0</v>
      </c>
      <c r="AQ358" s="133"/>
      <c r="AR358" s="131">
        <f t="shared" si="1883"/>
        <v>1</v>
      </c>
      <c r="AS358" s="20">
        <f t="shared" si="1884"/>
        <v>0</v>
      </c>
      <c r="AT358" s="132"/>
      <c r="AU358" s="134">
        <f t="shared" si="1885"/>
        <v>0</v>
      </c>
      <c r="AV358" s="80">
        <f t="shared" si="1886"/>
        <v>0</v>
      </c>
      <c r="AW358" s="249" t="str">
        <f t="shared" si="1887"/>
        <v xml:space="preserve"> </v>
      </c>
      <c r="AX358" s="135">
        <f t="shared" si="1888"/>
        <v>0</v>
      </c>
      <c r="AY358" s="20">
        <f t="shared" si="1963"/>
        <v>0</v>
      </c>
      <c r="AZ358" s="21">
        <f t="shared" si="1889"/>
        <v>0</v>
      </c>
      <c r="BA358" s="131">
        <f t="shared" si="1856"/>
        <v>1</v>
      </c>
      <c r="BB358" s="20">
        <f t="shared" si="1890"/>
        <v>0</v>
      </c>
      <c r="BC358" s="132"/>
      <c r="BD358" s="20">
        <f t="shared" si="1891"/>
        <v>0</v>
      </c>
      <c r="BE358" s="133"/>
      <c r="BF358" s="131">
        <f t="shared" si="1892"/>
        <v>1</v>
      </c>
      <c r="BG358" s="20">
        <f t="shared" si="1893"/>
        <v>0</v>
      </c>
      <c r="BH358" s="132"/>
      <c r="BI358" s="134">
        <f t="shared" si="1894"/>
        <v>0</v>
      </c>
      <c r="BJ358" s="80">
        <f t="shared" si="1895"/>
        <v>0</v>
      </c>
      <c r="BK358" s="249" t="str">
        <f t="shared" si="1896"/>
        <v xml:space="preserve"> </v>
      </c>
      <c r="BL358" s="135">
        <f t="shared" si="1897"/>
        <v>0</v>
      </c>
      <c r="BM358" s="20">
        <f t="shared" si="1898"/>
        <v>0</v>
      </c>
      <c r="BN358" s="21">
        <f t="shared" si="1899"/>
        <v>0</v>
      </c>
      <c r="BO358" s="131">
        <f t="shared" si="1857"/>
        <v>1</v>
      </c>
      <c r="BP358" s="20">
        <f t="shared" si="1900"/>
        <v>0</v>
      </c>
      <c r="BQ358" s="132"/>
      <c r="BR358" s="20">
        <f t="shared" si="1901"/>
        <v>0</v>
      </c>
      <c r="BS358" s="133"/>
      <c r="BT358" s="131">
        <f t="shared" si="1902"/>
        <v>1</v>
      </c>
      <c r="BU358" s="20">
        <f t="shared" si="1903"/>
        <v>0</v>
      </c>
      <c r="BV358" s="132"/>
      <c r="BW358" s="134">
        <f t="shared" si="1904"/>
        <v>0</v>
      </c>
      <c r="BX358" s="80">
        <f t="shared" si="1905"/>
        <v>0</v>
      </c>
      <c r="BY358" s="249" t="str">
        <f t="shared" si="1906"/>
        <v xml:space="preserve"> </v>
      </c>
      <c r="BZ358" s="135">
        <f t="shared" si="1907"/>
        <v>0</v>
      </c>
      <c r="CA358" s="20">
        <f t="shared" si="1908"/>
        <v>0</v>
      </c>
      <c r="CB358" s="21">
        <f t="shared" si="1909"/>
        <v>0</v>
      </c>
      <c r="CC358" s="131">
        <f t="shared" si="1858"/>
        <v>1</v>
      </c>
      <c r="CD358" s="20">
        <f t="shared" si="1910"/>
        <v>0</v>
      </c>
      <c r="CE358" s="132"/>
      <c r="CF358" s="20">
        <f t="shared" si="1911"/>
        <v>0</v>
      </c>
      <c r="CG358" s="133"/>
      <c r="CH358" s="131">
        <f t="shared" si="1912"/>
        <v>1</v>
      </c>
      <c r="CI358" s="20">
        <f t="shared" si="1913"/>
        <v>0</v>
      </c>
      <c r="CJ358" s="132"/>
      <c r="CK358" s="134">
        <f t="shared" si="1914"/>
        <v>0</v>
      </c>
      <c r="CL358" s="80">
        <f t="shared" si="1915"/>
        <v>0</v>
      </c>
      <c r="CM358" s="249" t="str">
        <f t="shared" si="1916"/>
        <v xml:space="preserve"> </v>
      </c>
      <c r="CN358" s="135">
        <f t="shared" si="1917"/>
        <v>0</v>
      </c>
      <c r="CO358" s="20">
        <f t="shared" si="1965"/>
        <v>0</v>
      </c>
      <c r="CP358" s="21">
        <f t="shared" si="1918"/>
        <v>0</v>
      </c>
      <c r="CQ358" s="131">
        <f t="shared" si="1859"/>
        <v>1</v>
      </c>
      <c r="CR358" s="20">
        <f t="shared" si="1919"/>
        <v>0</v>
      </c>
      <c r="CS358" s="132"/>
      <c r="CT358" s="20">
        <f t="shared" si="1920"/>
        <v>0</v>
      </c>
      <c r="CU358" s="133"/>
      <c r="CV358" s="131">
        <f t="shared" si="1921"/>
        <v>1</v>
      </c>
      <c r="CW358" s="20">
        <f t="shared" si="1922"/>
        <v>0</v>
      </c>
      <c r="CX358" s="132"/>
      <c r="CY358" s="134">
        <f t="shared" si="1923"/>
        <v>0</v>
      </c>
      <c r="CZ358" s="80">
        <f t="shared" si="1924"/>
        <v>0</v>
      </c>
      <c r="DA358" s="249" t="str">
        <f t="shared" si="1925"/>
        <v xml:space="preserve"> </v>
      </c>
      <c r="DB358" s="135">
        <f t="shared" si="1926"/>
        <v>0</v>
      </c>
      <c r="DC358" s="20">
        <f t="shared" si="1966"/>
        <v>0</v>
      </c>
      <c r="DD358" s="21">
        <f t="shared" si="1927"/>
        <v>0</v>
      </c>
      <c r="DE358" s="131">
        <f t="shared" si="1860"/>
        <v>1</v>
      </c>
      <c r="DF358" s="20">
        <f t="shared" si="1928"/>
        <v>0</v>
      </c>
      <c r="DG358" s="132"/>
      <c r="DH358" s="20">
        <f t="shared" si="1929"/>
        <v>0</v>
      </c>
      <c r="DI358" s="133"/>
      <c r="DJ358" s="131">
        <f t="shared" si="1930"/>
        <v>1</v>
      </c>
      <c r="DK358" s="20">
        <f t="shared" si="1931"/>
        <v>0</v>
      </c>
      <c r="DL358" s="132"/>
      <c r="DM358" s="134">
        <f t="shared" si="1932"/>
        <v>0</v>
      </c>
      <c r="DN358" s="80">
        <f t="shared" si="1933"/>
        <v>0</v>
      </c>
      <c r="DO358" s="249" t="str">
        <f t="shared" si="1934"/>
        <v xml:space="preserve"> </v>
      </c>
      <c r="DP358" s="135">
        <f t="shared" si="1935"/>
        <v>0</v>
      </c>
      <c r="DQ358" s="20">
        <f t="shared" si="1967"/>
        <v>0</v>
      </c>
      <c r="DR358" s="21">
        <f t="shared" si="1936"/>
        <v>0</v>
      </c>
      <c r="DS358" s="131">
        <f t="shared" si="1861"/>
        <v>1</v>
      </c>
      <c r="DT358" s="20">
        <f t="shared" si="1937"/>
        <v>0</v>
      </c>
      <c r="DU358" s="132"/>
      <c r="DV358" s="20">
        <f t="shared" si="1938"/>
        <v>0</v>
      </c>
      <c r="DW358" s="133"/>
      <c r="DX358" s="131">
        <f t="shared" si="1939"/>
        <v>1</v>
      </c>
      <c r="DY358" s="20">
        <f t="shared" si="1940"/>
        <v>0</v>
      </c>
      <c r="DZ358" s="132"/>
      <c r="EA358" s="134">
        <f t="shared" si="1941"/>
        <v>0</v>
      </c>
      <c r="EB358" s="80">
        <f t="shared" si="1942"/>
        <v>0</v>
      </c>
      <c r="EC358" s="249" t="str">
        <f t="shared" si="1943"/>
        <v xml:space="preserve"> </v>
      </c>
      <c r="ED358" s="135">
        <f t="shared" si="1944"/>
        <v>0</v>
      </c>
      <c r="EE358" s="20">
        <f t="shared" si="1964"/>
        <v>0</v>
      </c>
      <c r="EF358" s="21">
        <f t="shared" si="1945"/>
        <v>0</v>
      </c>
      <c r="EG358" s="131">
        <f t="shared" si="1862"/>
        <v>1</v>
      </c>
      <c r="EH358" s="20">
        <f t="shared" si="1946"/>
        <v>0</v>
      </c>
      <c r="EI358" s="132"/>
      <c r="EJ358" s="20">
        <f t="shared" si="1947"/>
        <v>0</v>
      </c>
      <c r="EK358" s="133"/>
      <c r="EL358" s="131">
        <f t="shared" si="1948"/>
        <v>1</v>
      </c>
      <c r="EM358" s="20">
        <f t="shared" si="1949"/>
        <v>0</v>
      </c>
      <c r="EN358" s="132"/>
      <c r="EO358" s="134">
        <f t="shared" si="1950"/>
        <v>0</v>
      </c>
      <c r="EP358" s="80">
        <f t="shared" si="1951"/>
        <v>0</v>
      </c>
      <c r="EQ358" s="249" t="str">
        <f t="shared" si="1952"/>
        <v xml:space="preserve"> </v>
      </c>
      <c r="ER358" s="135">
        <f t="shared" si="1953"/>
        <v>0</v>
      </c>
      <c r="ES358" s="20">
        <f t="shared" si="1968"/>
        <v>0</v>
      </c>
      <c r="ET358" s="21">
        <f t="shared" si="1954"/>
        <v>0</v>
      </c>
      <c r="EU358" s="131">
        <f t="shared" si="1863"/>
        <v>1</v>
      </c>
      <c r="EV358" s="20">
        <f t="shared" si="1955"/>
        <v>0</v>
      </c>
      <c r="EW358" s="132"/>
      <c r="EX358" s="20">
        <f t="shared" si="1956"/>
        <v>0</v>
      </c>
      <c r="EY358" s="133"/>
      <c r="EZ358" s="131">
        <f t="shared" si="1957"/>
        <v>1</v>
      </c>
      <c r="FA358" s="20">
        <f t="shared" si="1958"/>
        <v>0</v>
      </c>
      <c r="FB358" s="132"/>
      <c r="FC358" s="134">
        <f t="shared" si="1959"/>
        <v>0</v>
      </c>
      <c r="FD358" s="80">
        <f t="shared" si="1960"/>
        <v>0</v>
      </c>
      <c r="FE358" s="249" t="str">
        <f t="shared" si="1961"/>
        <v xml:space="preserve"> </v>
      </c>
      <c r="FO358" s="129" t="str">
        <f t="shared" si="1969"/>
        <v>C/IX</v>
      </c>
    </row>
    <row r="359" spans="2:171" x14ac:dyDescent="0.25">
      <c r="B359" s="130" t="s">
        <v>478</v>
      </c>
      <c r="C359" s="121"/>
      <c r="D359" s="241"/>
      <c r="E359" s="416" t="str">
        <f>'Pályáztatási szakasz'!E360:F360</f>
        <v>Költségelem megnevezés…</v>
      </c>
      <c r="F359" s="416"/>
      <c r="G359" s="250">
        <f>'Pályáztatási szakasz'!G360</f>
        <v>0</v>
      </c>
      <c r="H359" s="251">
        <f>'Pályáztatási szakasz'!AT360</f>
        <v>0</v>
      </c>
      <c r="I359" s="20">
        <f>'Pályáztatási szakasz'!AW360</f>
        <v>0</v>
      </c>
      <c r="J359" s="67">
        <f t="shared" si="1853"/>
        <v>0</v>
      </c>
      <c r="K359" s="131">
        <f>'Pályáztatási szakasz'!AY360</f>
        <v>1</v>
      </c>
      <c r="L359" s="20">
        <f t="shared" si="1864"/>
        <v>0</v>
      </c>
      <c r="M359" s="132"/>
      <c r="N359" s="20">
        <f t="shared" si="1865"/>
        <v>0</v>
      </c>
      <c r="O359" s="133"/>
      <c r="P359" s="131">
        <f>'Pályáztatási szakasz'!BD360</f>
        <v>1</v>
      </c>
      <c r="Q359" s="20">
        <f t="shared" si="1866"/>
        <v>0</v>
      </c>
      <c r="R359" s="132"/>
      <c r="S359" s="184">
        <f t="shared" si="1867"/>
        <v>0</v>
      </c>
      <c r="T359" s="40">
        <f>'Pályáztatási szakasz'!W360</f>
        <v>0</v>
      </c>
      <c r="U359" s="249" t="str">
        <f t="shared" si="1868"/>
        <v xml:space="preserve"> </v>
      </c>
      <c r="V359" s="135">
        <f t="shared" si="1869"/>
        <v>0</v>
      </c>
      <c r="W359" s="20">
        <f t="shared" si="1870"/>
        <v>0</v>
      </c>
      <c r="X359" s="21">
        <f t="shared" si="1871"/>
        <v>0</v>
      </c>
      <c r="Y359" s="131">
        <f t="shared" si="1854"/>
        <v>1</v>
      </c>
      <c r="Z359" s="20">
        <f t="shared" si="1872"/>
        <v>0</v>
      </c>
      <c r="AA359" s="132"/>
      <c r="AB359" s="20">
        <f t="shared" si="1873"/>
        <v>0</v>
      </c>
      <c r="AC359" s="133"/>
      <c r="AD359" s="131">
        <f t="shared" si="1874"/>
        <v>1</v>
      </c>
      <c r="AE359" s="20">
        <f t="shared" si="1875"/>
        <v>0</v>
      </c>
      <c r="AF359" s="132"/>
      <c r="AG359" s="134">
        <f t="shared" si="1876"/>
        <v>0</v>
      </c>
      <c r="AH359" s="80">
        <f t="shared" si="1877"/>
        <v>0</v>
      </c>
      <c r="AI359" s="249" t="str">
        <f t="shared" si="1878"/>
        <v xml:space="preserve"> </v>
      </c>
      <c r="AJ359" s="135">
        <f t="shared" si="1879"/>
        <v>0</v>
      </c>
      <c r="AK359" s="20">
        <f t="shared" si="1962"/>
        <v>0</v>
      </c>
      <c r="AL359" s="21">
        <f t="shared" si="1880"/>
        <v>0</v>
      </c>
      <c r="AM359" s="131">
        <f t="shared" si="1855"/>
        <v>1</v>
      </c>
      <c r="AN359" s="20">
        <f t="shared" si="1881"/>
        <v>0</v>
      </c>
      <c r="AO359" s="132"/>
      <c r="AP359" s="20">
        <f t="shared" si="1882"/>
        <v>0</v>
      </c>
      <c r="AQ359" s="133"/>
      <c r="AR359" s="131">
        <f t="shared" si="1883"/>
        <v>1</v>
      </c>
      <c r="AS359" s="20">
        <f t="shared" si="1884"/>
        <v>0</v>
      </c>
      <c r="AT359" s="132"/>
      <c r="AU359" s="134">
        <f t="shared" si="1885"/>
        <v>0</v>
      </c>
      <c r="AV359" s="80">
        <f t="shared" si="1886"/>
        <v>0</v>
      </c>
      <c r="AW359" s="249" t="str">
        <f t="shared" si="1887"/>
        <v xml:space="preserve"> </v>
      </c>
      <c r="AX359" s="135">
        <f t="shared" si="1888"/>
        <v>0</v>
      </c>
      <c r="AY359" s="20">
        <f t="shared" si="1963"/>
        <v>0</v>
      </c>
      <c r="AZ359" s="21">
        <f t="shared" si="1889"/>
        <v>0</v>
      </c>
      <c r="BA359" s="131">
        <f t="shared" si="1856"/>
        <v>1</v>
      </c>
      <c r="BB359" s="20">
        <f t="shared" si="1890"/>
        <v>0</v>
      </c>
      <c r="BC359" s="132"/>
      <c r="BD359" s="20">
        <f t="shared" si="1891"/>
        <v>0</v>
      </c>
      <c r="BE359" s="133"/>
      <c r="BF359" s="131">
        <f t="shared" si="1892"/>
        <v>1</v>
      </c>
      <c r="BG359" s="20">
        <f t="shared" si="1893"/>
        <v>0</v>
      </c>
      <c r="BH359" s="132"/>
      <c r="BI359" s="134">
        <f t="shared" si="1894"/>
        <v>0</v>
      </c>
      <c r="BJ359" s="80">
        <f t="shared" si="1895"/>
        <v>0</v>
      </c>
      <c r="BK359" s="249" t="str">
        <f t="shared" si="1896"/>
        <v xml:space="preserve"> </v>
      </c>
      <c r="BL359" s="135">
        <f t="shared" si="1897"/>
        <v>0</v>
      </c>
      <c r="BM359" s="20">
        <f t="shared" si="1898"/>
        <v>0</v>
      </c>
      <c r="BN359" s="21">
        <f t="shared" si="1899"/>
        <v>0</v>
      </c>
      <c r="BO359" s="131">
        <f t="shared" si="1857"/>
        <v>1</v>
      </c>
      <c r="BP359" s="20">
        <f t="shared" si="1900"/>
        <v>0</v>
      </c>
      <c r="BQ359" s="132"/>
      <c r="BR359" s="20">
        <f t="shared" si="1901"/>
        <v>0</v>
      </c>
      <c r="BS359" s="133"/>
      <c r="BT359" s="131">
        <f t="shared" si="1902"/>
        <v>1</v>
      </c>
      <c r="BU359" s="20">
        <f t="shared" si="1903"/>
        <v>0</v>
      </c>
      <c r="BV359" s="132"/>
      <c r="BW359" s="134">
        <f t="shared" si="1904"/>
        <v>0</v>
      </c>
      <c r="BX359" s="80">
        <f t="shared" si="1905"/>
        <v>0</v>
      </c>
      <c r="BY359" s="249" t="str">
        <f t="shared" si="1906"/>
        <v xml:space="preserve"> </v>
      </c>
      <c r="BZ359" s="135">
        <f t="shared" si="1907"/>
        <v>0</v>
      </c>
      <c r="CA359" s="20">
        <f t="shared" si="1908"/>
        <v>0</v>
      </c>
      <c r="CB359" s="21">
        <f t="shared" si="1909"/>
        <v>0</v>
      </c>
      <c r="CC359" s="131">
        <f t="shared" si="1858"/>
        <v>1</v>
      </c>
      <c r="CD359" s="20">
        <f t="shared" si="1910"/>
        <v>0</v>
      </c>
      <c r="CE359" s="132"/>
      <c r="CF359" s="20">
        <f t="shared" si="1911"/>
        <v>0</v>
      </c>
      <c r="CG359" s="133"/>
      <c r="CH359" s="131">
        <f t="shared" si="1912"/>
        <v>1</v>
      </c>
      <c r="CI359" s="20">
        <f t="shared" si="1913"/>
        <v>0</v>
      </c>
      <c r="CJ359" s="132"/>
      <c r="CK359" s="134">
        <f t="shared" si="1914"/>
        <v>0</v>
      </c>
      <c r="CL359" s="80">
        <f t="shared" si="1915"/>
        <v>0</v>
      </c>
      <c r="CM359" s="249" t="str">
        <f t="shared" si="1916"/>
        <v xml:space="preserve"> </v>
      </c>
      <c r="CN359" s="135">
        <f t="shared" si="1917"/>
        <v>0</v>
      </c>
      <c r="CO359" s="20">
        <f t="shared" si="1965"/>
        <v>0</v>
      </c>
      <c r="CP359" s="21">
        <f t="shared" si="1918"/>
        <v>0</v>
      </c>
      <c r="CQ359" s="131">
        <f t="shared" si="1859"/>
        <v>1</v>
      </c>
      <c r="CR359" s="20">
        <f t="shared" si="1919"/>
        <v>0</v>
      </c>
      <c r="CS359" s="132"/>
      <c r="CT359" s="20">
        <f t="shared" si="1920"/>
        <v>0</v>
      </c>
      <c r="CU359" s="133"/>
      <c r="CV359" s="131">
        <f t="shared" si="1921"/>
        <v>1</v>
      </c>
      <c r="CW359" s="20">
        <f t="shared" si="1922"/>
        <v>0</v>
      </c>
      <c r="CX359" s="132"/>
      <c r="CY359" s="134">
        <f t="shared" si="1923"/>
        <v>0</v>
      </c>
      <c r="CZ359" s="80">
        <f t="shared" si="1924"/>
        <v>0</v>
      </c>
      <c r="DA359" s="249" t="str">
        <f t="shared" si="1925"/>
        <v xml:space="preserve"> </v>
      </c>
      <c r="DB359" s="135">
        <f t="shared" si="1926"/>
        <v>0</v>
      </c>
      <c r="DC359" s="20">
        <f t="shared" si="1966"/>
        <v>0</v>
      </c>
      <c r="DD359" s="21">
        <f t="shared" si="1927"/>
        <v>0</v>
      </c>
      <c r="DE359" s="131">
        <f t="shared" si="1860"/>
        <v>1</v>
      </c>
      <c r="DF359" s="20">
        <f t="shared" si="1928"/>
        <v>0</v>
      </c>
      <c r="DG359" s="132"/>
      <c r="DH359" s="20">
        <f t="shared" si="1929"/>
        <v>0</v>
      </c>
      <c r="DI359" s="133"/>
      <c r="DJ359" s="131">
        <f t="shared" si="1930"/>
        <v>1</v>
      </c>
      <c r="DK359" s="20">
        <f t="shared" si="1931"/>
        <v>0</v>
      </c>
      <c r="DL359" s="132"/>
      <c r="DM359" s="134">
        <f t="shared" si="1932"/>
        <v>0</v>
      </c>
      <c r="DN359" s="80">
        <f t="shared" si="1933"/>
        <v>0</v>
      </c>
      <c r="DO359" s="249" t="str">
        <f t="shared" si="1934"/>
        <v xml:space="preserve"> </v>
      </c>
      <c r="DP359" s="135">
        <f t="shared" si="1935"/>
        <v>0</v>
      </c>
      <c r="DQ359" s="20">
        <f t="shared" si="1967"/>
        <v>0</v>
      </c>
      <c r="DR359" s="21">
        <f t="shared" si="1936"/>
        <v>0</v>
      </c>
      <c r="DS359" s="131">
        <f t="shared" si="1861"/>
        <v>1</v>
      </c>
      <c r="DT359" s="20">
        <f t="shared" si="1937"/>
        <v>0</v>
      </c>
      <c r="DU359" s="132"/>
      <c r="DV359" s="20">
        <f t="shared" si="1938"/>
        <v>0</v>
      </c>
      <c r="DW359" s="133"/>
      <c r="DX359" s="131">
        <f t="shared" si="1939"/>
        <v>1</v>
      </c>
      <c r="DY359" s="20">
        <f t="shared" si="1940"/>
        <v>0</v>
      </c>
      <c r="DZ359" s="132"/>
      <c r="EA359" s="134">
        <f t="shared" si="1941"/>
        <v>0</v>
      </c>
      <c r="EB359" s="80">
        <f t="shared" si="1942"/>
        <v>0</v>
      </c>
      <c r="EC359" s="249" t="str">
        <f t="shared" si="1943"/>
        <v xml:space="preserve"> </v>
      </c>
      <c r="ED359" s="135">
        <f t="shared" si="1944"/>
        <v>0</v>
      </c>
      <c r="EE359" s="20">
        <f t="shared" si="1964"/>
        <v>0</v>
      </c>
      <c r="EF359" s="21">
        <f t="shared" si="1945"/>
        <v>0</v>
      </c>
      <c r="EG359" s="131">
        <f t="shared" si="1862"/>
        <v>1</v>
      </c>
      <c r="EH359" s="20">
        <f t="shared" si="1946"/>
        <v>0</v>
      </c>
      <c r="EI359" s="132"/>
      <c r="EJ359" s="20">
        <f t="shared" si="1947"/>
        <v>0</v>
      </c>
      <c r="EK359" s="133"/>
      <c r="EL359" s="131">
        <f t="shared" si="1948"/>
        <v>1</v>
      </c>
      <c r="EM359" s="20">
        <f t="shared" si="1949"/>
        <v>0</v>
      </c>
      <c r="EN359" s="132"/>
      <c r="EO359" s="134">
        <f t="shared" si="1950"/>
        <v>0</v>
      </c>
      <c r="EP359" s="80">
        <f t="shared" si="1951"/>
        <v>0</v>
      </c>
      <c r="EQ359" s="249" t="str">
        <f t="shared" si="1952"/>
        <v xml:space="preserve"> </v>
      </c>
      <c r="ER359" s="135">
        <f t="shared" si="1953"/>
        <v>0</v>
      </c>
      <c r="ES359" s="20">
        <f t="shared" si="1968"/>
        <v>0</v>
      </c>
      <c r="ET359" s="21">
        <f t="shared" si="1954"/>
        <v>0</v>
      </c>
      <c r="EU359" s="131">
        <f t="shared" si="1863"/>
        <v>1</v>
      </c>
      <c r="EV359" s="20">
        <f t="shared" si="1955"/>
        <v>0</v>
      </c>
      <c r="EW359" s="132"/>
      <c r="EX359" s="20">
        <f t="shared" si="1956"/>
        <v>0</v>
      </c>
      <c r="EY359" s="133"/>
      <c r="EZ359" s="131">
        <f t="shared" si="1957"/>
        <v>1</v>
      </c>
      <c r="FA359" s="20">
        <f t="shared" si="1958"/>
        <v>0</v>
      </c>
      <c r="FB359" s="132"/>
      <c r="FC359" s="134">
        <f t="shared" si="1959"/>
        <v>0</v>
      </c>
      <c r="FD359" s="80">
        <f t="shared" si="1960"/>
        <v>0</v>
      </c>
      <c r="FE359" s="249" t="str">
        <f t="shared" si="1961"/>
        <v xml:space="preserve"> </v>
      </c>
      <c r="FO359" s="129" t="str">
        <f t="shared" si="1969"/>
        <v>C/IX</v>
      </c>
    </row>
    <row r="360" spans="2:171" x14ac:dyDescent="0.25">
      <c r="B360" s="130" t="s">
        <v>479</v>
      </c>
      <c r="C360" s="121"/>
      <c r="D360" s="241"/>
      <c r="E360" s="416" t="str">
        <f>'Pályáztatási szakasz'!E361:F361</f>
        <v>Költségelem megnevezés…</v>
      </c>
      <c r="F360" s="416"/>
      <c r="G360" s="250">
        <f>'Pályáztatási szakasz'!G361</f>
        <v>0</v>
      </c>
      <c r="H360" s="251">
        <f>'Pályáztatási szakasz'!AT361</f>
        <v>0</v>
      </c>
      <c r="I360" s="20">
        <f>'Pályáztatási szakasz'!AW361</f>
        <v>0</v>
      </c>
      <c r="J360" s="67">
        <f t="shared" si="1853"/>
        <v>0</v>
      </c>
      <c r="K360" s="131">
        <f>'Pályáztatási szakasz'!AY361</f>
        <v>1</v>
      </c>
      <c r="L360" s="20">
        <f t="shared" si="1864"/>
        <v>0</v>
      </c>
      <c r="M360" s="132"/>
      <c r="N360" s="20">
        <f t="shared" si="1865"/>
        <v>0</v>
      </c>
      <c r="O360" s="133"/>
      <c r="P360" s="131">
        <f>'Pályáztatási szakasz'!BD361</f>
        <v>1</v>
      </c>
      <c r="Q360" s="20">
        <f t="shared" si="1866"/>
        <v>0</v>
      </c>
      <c r="R360" s="132"/>
      <c r="S360" s="184">
        <f t="shared" si="1867"/>
        <v>0</v>
      </c>
      <c r="T360" s="40">
        <f>'Pályáztatási szakasz'!W361</f>
        <v>0</v>
      </c>
      <c r="U360" s="249" t="str">
        <f t="shared" si="1868"/>
        <v xml:space="preserve"> </v>
      </c>
      <c r="V360" s="135">
        <f t="shared" si="1869"/>
        <v>0</v>
      </c>
      <c r="W360" s="20">
        <f t="shared" si="1870"/>
        <v>0</v>
      </c>
      <c r="X360" s="21">
        <f t="shared" si="1871"/>
        <v>0</v>
      </c>
      <c r="Y360" s="131">
        <f t="shared" si="1854"/>
        <v>1</v>
      </c>
      <c r="Z360" s="20">
        <f t="shared" si="1872"/>
        <v>0</v>
      </c>
      <c r="AA360" s="132"/>
      <c r="AB360" s="20">
        <f t="shared" si="1873"/>
        <v>0</v>
      </c>
      <c r="AC360" s="133"/>
      <c r="AD360" s="131">
        <f t="shared" si="1874"/>
        <v>1</v>
      </c>
      <c r="AE360" s="20">
        <f t="shared" si="1875"/>
        <v>0</v>
      </c>
      <c r="AF360" s="132"/>
      <c r="AG360" s="134">
        <f t="shared" si="1876"/>
        <v>0</v>
      </c>
      <c r="AH360" s="80">
        <f t="shared" si="1877"/>
        <v>0</v>
      </c>
      <c r="AI360" s="249" t="str">
        <f t="shared" si="1878"/>
        <v xml:space="preserve"> </v>
      </c>
      <c r="AJ360" s="135">
        <f t="shared" si="1879"/>
        <v>0</v>
      </c>
      <c r="AK360" s="20">
        <f t="shared" si="1962"/>
        <v>0</v>
      </c>
      <c r="AL360" s="21">
        <f t="shared" si="1880"/>
        <v>0</v>
      </c>
      <c r="AM360" s="131">
        <f t="shared" si="1855"/>
        <v>1</v>
      </c>
      <c r="AN360" s="20">
        <f t="shared" si="1881"/>
        <v>0</v>
      </c>
      <c r="AO360" s="132"/>
      <c r="AP360" s="20">
        <f t="shared" si="1882"/>
        <v>0</v>
      </c>
      <c r="AQ360" s="133"/>
      <c r="AR360" s="131">
        <f t="shared" si="1883"/>
        <v>1</v>
      </c>
      <c r="AS360" s="20">
        <f t="shared" si="1884"/>
        <v>0</v>
      </c>
      <c r="AT360" s="132"/>
      <c r="AU360" s="134">
        <f t="shared" si="1885"/>
        <v>0</v>
      </c>
      <c r="AV360" s="80">
        <f t="shared" si="1886"/>
        <v>0</v>
      </c>
      <c r="AW360" s="249" t="str">
        <f t="shared" si="1887"/>
        <v xml:space="preserve"> </v>
      </c>
      <c r="AX360" s="135">
        <f t="shared" si="1888"/>
        <v>0</v>
      </c>
      <c r="AY360" s="20">
        <f t="shared" si="1963"/>
        <v>0</v>
      </c>
      <c r="AZ360" s="21">
        <f t="shared" si="1889"/>
        <v>0</v>
      </c>
      <c r="BA360" s="131">
        <f t="shared" si="1856"/>
        <v>1</v>
      </c>
      <c r="BB360" s="20">
        <f t="shared" si="1890"/>
        <v>0</v>
      </c>
      <c r="BC360" s="132"/>
      <c r="BD360" s="20">
        <f t="shared" si="1891"/>
        <v>0</v>
      </c>
      <c r="BE360" s="133"/>
      <c r="BF360" s="131">
        <f t="shared" si="1892"/>
        <v>1</v>
      </c>
      <c r="BG360" s="20">
        <f t="shared" si="1893"/>
        <v>0</v>
      </c>
      <c r="BH360" s="132"/>
      <c r="BI360" s="134">
        <f t="shared" si="1894"/>
        <v>0</v>
      </c>
      <c r="BJ360" s="80">
        <f t="shared" si="1895"/>
        <v>0</v>
      </c>
      <c r="BK360" s="249" t="str">
        <f t="shared" si="1896"/>
        <v xml:space="preserve"> </v>
      </c>
      <c r="BL360" s="135">
        <f t="shared" si="1897"/>
        <v>0</v>
      </c>
      <c r="BM360" s="20">
        <f t="shared" si="1898"/>
        <v>0</v>
      </c>
      <c r="BN360" s="21">
        <f t="shared" si="1899"/>
        <v>0</v>
      </c>
      <c r="BO360" s="131">
        <f t="shared" si="1857"/>
        <v>1</v>
      </c>
      <c r="BP360" s="20">
        <f t="shared" si="1900"/>
        <v>0</v>
      </c>
      <c r="BQ360" s="132"/>
      <c r="BR360" s="20">
        <f t="shared" si="1901"/>
        <v>0</v>
      </c>
      <c r="BS360" s="133"/>
      <c r="BT360" s="131">
        <f t="shared" si="1902"/>
        <v>1</v>
      </c>
      <c r="BU360" s="20">
        <f t="shared" si="1903"/>
        <v>0</v>
      </c>
      <c r="BV360" s="132"/>
      <c r="BW360" s="134">
        <f t="shared" si="1904"/>
        <v>0</v>
      </c>
      <c r="BX360" s="80">
        <f t="shared" si="1905"/>
        <v>0</v>
      </c>
      <c r="BY360" s="249" t="str">
        <f t="shared" si="1906"/>
        <v xml:space="preserve"> </v>
      </c>
      <c r="BZ360" s="135">
        <f t="shared" si="1907"/>
        <v>0</v>
      </c>
      <c r="CA360" s="20">
        <f t="shared" si="1908"/>
        <v>0</v>
      </c>
      <c r="CB360" s="21">
        <f t="shared" si="1909"/>
        <v>0</v>
      </c>
      <c r="CC360" s="131">
        <f t="shared" si="1858"/>
        <v>1</v>
      </c>
      <c r="CD360" s="20">
        <f t="shared" si="1910"/>
        <v>0</v>
      </c>
      <c r="CE360" s="132"/>
      <c r="CF360" s="20">
        <f t="shared" si="1911"/>
        <v>0</v>
      </c>
      <c r="CG360" s="133"/>
      <c r="CH360" s="131">
        <f t="shared" si="1912"/>
        <v>1</v>
      </c>
      <c r="CI360" s="20">
        <f t="shared" si="1913"/>
        <v>0</v>
      </c>
      <c r="CJ360" s="132"/>
      <c r="CK360" s="134">
        <f t="shared" si="1914"/>
        <v>0</v>
      </c>
      <c r="CL360" s="80">
        <f t="shared" si="1915"/>
        <v>0</v>
      </c>
      <c r="CM360" s="249" t="str">
        <f t="shared" si="1916"/>
        <v xml:space="preserve"> </v>
      </c>
      <c r="CN360" s="135">
        <f t="shared" si="1917"/>
        <v>0</v>
      </c>
      <c r="CO360" s="20">
        <f t="shared" si="1965"/>
        <v>0</v>
      </c>
      <c r="CP360" s="21">
        <f t="shared" si="1918"/>
        <v>0</v>
      </c>
      <c r="CQ360" s="131">
        <f t="shared" si="1859"/>
        <v>1</v>
      </c>
      <c r="CR360" s="20">
        <f t="shared" si="1919"/>
        <v>0</v>
      </c>
      <c r="CS360" s="132"/>
      <c r="CT360" s="20">
        <f t="shared" si="1920"/>
        <v>0</v>
      </c>
      <c r="CU360" s="133"/>
      <c r="CV360" s="131">
        <f t="shared" si="1921"/>
        <v>1</v>
      </c>
      <c r="CW360" s="20">
        <f t="shared" si="1922"/>
        <v>0</v>
      </c>
      <c r="CX360" s="132"/>
      <c r="CY360" s="134">
        <f t="shared" si="1923"/>
        <v>0</v>
      </c>
      <c r="CZ360" s="80">
        <f t="shared" si="1924"/>
        <v>0</v>
      </c>
      <c r="DA360" s="249" t="str">
        <f t="shared" si="1925"/>
        <v xml:space="preserve"> </v>
      </c>
      <c r="DB360" s="135">
        <f t="shared" si="1926"/>
        <v>0</v>
      </c>
      <c r="DC360" s="20">
        <f t="shared" si="1966"/>
        <v>0</v>
      </c>
      <c r="DD360" s="21">
        <f t="shared" si="1927"/>
        <v>0</v>
      </c>
      <c r="DE360" s="131">
        <f t="shared" si="1860"/>
        <v>1</v>
      </c>
      <c r="DF360" s="20">
        <f t="shared" si="1928"/>
        <v>0</v>
      </c>
      <c r="DG360" s="132"/>
      <c r="DH360" s="20">
        <f t="shared" si="1929"/>
        <v>0</v>
      </c>
      <c r="DI360" s="133"/>
      <c r="DJ360" s="131">
        <f t="shared" si="1930"/>
        <v>1</v>
      </c>
      <c r="DK360" s="20">
        <f t="shared" si="1931"/>
        <v>0</v>
      </c>
      <c r="DL360" s="132"/>
      <c r="DM360" s="134">
        <f t="shared" si="1932"/>
        <v>0</v>
      </c>
      <c r="DN360" s="80">
        <f t="shared" si="1933"/>
        <v>0</v>
      </c>
      <c r="DO360" s="249" t="str">
        <f t="shared" si="1934"/>
        <v xml:space="preserve"> </v>
      </c>
      <c r="DP360" s="135">
        <f t="shared" si="1935"/>
        <v>0</v>
      </c>
      <c r="DQ360" s="20">
        <f t="shared" si="1967"/>
        <v>0</v>
      </c>
      <c r="DR360" s="21">
        <f t="shared" si="1936"/>
        <v>0</v>
      </c>
      <c r="DS360" s="131">
        <f t="shared" si="1861"/>
        <v>1</v>
      </c>
      <c r="DT360" s="20">
        <f t="shared" si="1937"/>
        <v>0</v>
      </c>
      <c r="DU360" s="132"/>
      <c r="DV360" s="20">
        <f t="shared" si="1938"/>
        <v>0</v>
      </c>
      <c r="DW360" s="133"/>
      <c r="DX360" s="131">
        <f t="shared" si="1939"/>
        <v>1</v>
      </c>
      <c r="DY360" s="20">
        <f t="shared" si="1940"/>
        <v>0</v>
      </c>
      <c r="DZ360" s="132"/>
      <c r="EA360" s="134">
        <f t="shared" si="1941"/>
        <v>0</v>
      </c>
      <c r="EB360" s="80">
        <f t="shared" si="1942"/>
        <v>0</v>
      </c>
      <c r="EC360" s="249" t="str">
        <f t="shared" si="1943"/>
        <v xml:space="preserve"> </v>
      </c>
      <c r="ED360" s="135">
        <f t="shared" si="1944"/>
        <v>0</v>
      </c>
      <c r="EE360" s="20">
        <f t="shared" si="1964"/>
        <v>0</v>
      </c>
      <c r="EF360" s="21">
        <f t="shared" si="1945"/>
        <v>0</v>
      </c>
      <c r="EG360" s="131">
        <f t="shared" si="1862"/>
        <v>1</v>
      </c>
      <c r="EH360" s="20">
        <f t="shared" si="1946"/>
        <v>0</v>
      </c>
      <c r="EI360" s="132"/>
      <c r="EJ360" s="20">
        <f t="shared" si="1947"/>
        <v>0</v>
      </c>
      <c r="EK360" s="133"/>
      <c r="EL360" s="131">
        <f t="shared" si="1948"/>
        <v>1</v>
      </c>
      <c r="EM360" s="20">
        <f t="shared" si="1949"/>
        <v>0</v>
      </c>
      <c r="EN360" s="132"/>
      <c r="EO360" s="134">
        <f t="shared" si="1950"/>
        <v>0</v>
      </c>
      <c r="EP360" s="80">
        <f t="shared" si="1951"/>
        <v>0</v>
      </c>
      <c r="EQ360" s="249" t="str">
        <f t="shared" si="1952"/>
        <v xml:space="preserve"> </v>
      </c>
      <c r="ER360" s="135">
        <f t="shared" si="1953"/>
        <v>0</v>
      </c>
      <c r="ES360" s="20">
        <f t="shared" si="1968"/>
        <v>0</v>
      </c>
      <c r="ET360" s="21">
        <f t="shared" si="1954"/>
        <v>0</v>
      </c>
      <c r="EU360" s="131">
        <f t="shared" si="1863"/>
        <v>1</v>
      </c>
      <c r="EV360" s="20">
        <f t="shared" si="1955"/>
        <v>0</v>
      </c>
      <c r="EW360" s="132"/>
      <c r="EX360" s="20">
        <f t="shared" si="1956"/>
        <v>0</v>
      </c>
      <c r="EY360" s="133"/>
      <c r="EZ360" s="131">
        <f t="shared" si="1957"/>
        <v>1</v>
      </c>
      <c r="FA360" s="20">
        <f t="shared" si="1958"/>
        <v>0</v>
      </c>
      <c r="FB360" s="132"/>
      <c r="FC360" s="134">
        <f t="shared" si="1959"/>
        <v>0</v>
      </c>
      <c r="FD360" s="80">
        <f t="shared" si="1960"/>
        <v>0</v>
      </c>
      <c r="FE360" s="249" t="str">
        <f t="shared" si="1961"/>
        <v xml:space="preserve"> </v>
      </c>
      <c r="FO360" s="129" t="str">
        <f t="shared" si="1969"/>
        <v>C/IX</v>
      </c>
    </row>
    <row r="361" spans="2:171" x14ac:dyDescent="0.25">
      <c r="B361" s="130" t="s">
        <v>480</v>
      </c>
      <c r="C361" s="121"/>
      <c r="D361" s="241"/>
      <c r="E361" s="416" t="str">
        <f>'Pályáztatási szakasz'!E362:F362</f>
        <v>Költségelem megnevezés…</v>
      </c>
      <c r="F361" s="416"/>
      <c r="G361" s="250">
        <f>'Pályáztatási szakasz'!G362</f>
        <v>0</v>
      </c>
      <c r="H361" s="251">
        <f>'Pályáztatási szakasz'!AT362</f>
        <v>0</v>
      </c>
      <c r="I361" s="20">
        <f>'Pályáztatási szakasz'!AW362</f>
        <v>0</v>
      </c>
      <c r="J361" s="67">
        <f t="shared" si="1853"/>
        <v>0</v>
      </c>
      <c r="K361" s="131">
        <f>'Pályáztatási szakasz'!AY362</f>
        <v>1</v>
      </c>
      <c r="L361" s="20">
        <f t="shared" si="1864"/>
        <v>0</v>
      </c>
      <c r="M361" s="132"/>
      <c r="N361" s="20">
        <f t="shared" si="1865"/>
        <v>0</v>
      </c>
      <c r="O361" s="133"/>
      <c r="P361" s="131">
        <f>'Pályáztatási szakasz'!BD362</f>
        <v>1</v>
      </c>
      <c r="Q361" s="20">
        <f t="shared" si="1866"/>
        <v>0</v>
      </c>
      <c r="R361" s="132"/>
      <c r="S361" s="184">
        <f t="shared" si="1867"/>
        <v>0</v>
      </c>
      <c r="T361" s="40">
        <f>'Pályáztatási szakasz'!W362</f>
        <v>0</v>
      </c>
      <c r="U361" s="249" t="str">
        <f t="shared" si="1868"/>
        <v xml:space="preserve"> </v>
      </c>
      <c r="V361" s="135">
        <f t="shared" si="1869"/>
        <v>0</v>
      </c>
      <c r="W361" s="20">
        <f t="shared" si="1870"/>
        <v>0</v>
      </c>
      <c r="X361" s="21">
        <f t="shared" si="1871"/>
        <v>0</v>
      </c>
      <c r="Y361" s="131">
        <f t="shared" si="1854"/>
        <v>1</v>
      </c>
      <c r="Z361" s="20">
        <f t="shared" si="1872"/>
        <v>0</v>
      </c>
      <c r="AA361" s="132"/>
      <c r="AB361" s="20">
        <f t="shared" si="1873"/>
        <v>0</v>
      </c>
      <c r="AC361" s="133"/>
      <c r="AD361" s="131">
        <f t="shared" si="1874"/>
        <v>1</v>
      </c>
      <c r="AE361" s="20">
        <f t="shared" si="1875"/>
        <v>0</v>
      </c>
      <c r="AF361" s="132"/>
      <c r="AG361" s="134">
        <f t="shared" si="1876"/>
        <v>0</v>
      </c>
      <c r="AH361" s="80">
        <f t="shared" si="1877"/>
        <v>0</v>
      </c>
      <c r="AI361" s="249" t="str">
        <f t="shared" si="1878"/>
        <v xml:space="preserve"> </v>
      </c>
      <c r="AJ361" s="135">
        <f t="shared" si="1879"/>
        <v>0</v>
      </c>
      <c r="AK361" s="20">
        <f t="shared" si="1962"/>
        <v>0</v>
      </c>
      <c r="AL361" s="21">
        <f t="shared" si="1880"/>
        <v>0</v>
      </c>
      <c r="AM361" s="131">
        <f t="shared" si="1855"/>
        <v>1</v>
      </c>
      <c r="AN361" s="20">
        <f t="shared" si="1881"/>
        <v>0</v>
      </c>
      <c r="AO361" s="132"/>
      <c r="AP361" s="20">
        <f t="shared" si="1882"/>
        <v>0</v>
      </c>
      <c r="AQ361" s="133"/>
      <c r="AR361" s="131">
        <f t="shared" si="1883"/>
        <v>1</v>
      </c>
      <c r="AS361" s="20">
        <f t="shared" si="1884"/>
        <v>0</v>
      </c>
      <c r="AT361" s="132"/>
      <c r="AU361" s="134">
        <f t="shared" si="1885"/>
        <v>0</v>
      </c>
      <c r="AV361" s="80">
        <f t="shared" si="1886"/>
        <v>0</v>
      </c>
      <c r="AW361" s="249" t="str">
        <f t="shared" si="1887"/>
        <v xml:space="preserve"> </v>
      </c>
      <c r="AX361" s="135">
        <f t="shared" si="1888"/>
        <v>0</v>
      </c>
      <c r="AY361" s="20">
        <f t="shared" si="1963"/>
        <v>0</v>
      </c>
      <c r="AZ361" s="21">
        <f t="shared" si="1889"/>
        <v>0</v>
      </c>
      <c r="BA361" s="131">
        <f t="shared" si="1856"/>
        <v>1</v>
      </c>
      <c r="BB361" s="20">
        <f t="shared" si="1890"/>
        <v>0</v>
      </c>
      <c r="BC361" s="132"/>
      <c r="BD361" s="20">
        <f t="shared" si="1891"/>
        <v>0</v>
      </c>
      <c r="BE361" s="133"/>
      <c r="BF361" s="131">
        <f t="shared" si="1892"/>
        <v>1</v>
      </c>
      <c r="BG361" s="20">
        <f t="shared" si="1893"/>
        <v>0</v>
      </c>
      <c r="BH361" s="132"/>
      <c r="BI361" s="134">
        <f t="shared" si="1894"/>
        <v>0</v>
      </c>
      <c r="BJ361" s="80">
        <f t="shared" si="1895"/>
        <v>0</v>
      </c>
      <c r="BK361" s="249" t="str">
        <f t="shared" si="1896"/>
        <v xml:space="preserve"> </v>
      </c>
      <c r="BL361" s="135">
        <f t="shared" si="1897"/>
        <v>0</v>
      </c>
      <c r="BM361" s="20">
        <f t="shared" si="1898"/>
        <v>0</v>
      </c>
      <c r="BN361" s="21">
        <f t="shared" si="1899"/>
        <v>0</v>
      </c>
      <c r="BO361" s="131">
        <f t="shared" si="1857"/>
        <v>1</v>
      </c>
      <c r="BP361" s="20">
        <f t="shared" si="1900"/>
        <v>0</v>
      </c>
      <c r="BQ361" s="132"/>
      <c r="BR361" s="20">
        <f t="shared" si="1901"/>
        <v>0</v>
      </c>
      <c r="BS361" s="133"/>
      <c r="BT361" s="131">
        <f t="shared" si="1902"/>
        <v>1</v>
      </c>
      <c r="BU361" s="20">
        <f t="shared" si="1903"/>
        <v>0</v>
      </c>
      <c r="BV361" s="132"/>
      <c r="BW361" s="134">
        <f t="shared" si="1904"/>
        <v>0</v>
      </c>
      <c r="BX361" s="80">
        <f t="shared" si="1905"/>
        <v>0</v>
      </c>
      <c r="BY361" s="249" t="str">
        <f t="shared" si="1906"/>
        <v xml:space="preserve"> </v>
      </c>
      <c r="BZ361" s="135">
        <f t="shared" si="1907"/>
        <v>0</v>
      </c>
      <c r="CA361" s="20">
        <f t="shared" si="1908"/>
        <v>0</v>
      </c>
      <c r="CB361" s="21">
        <f t="shared" si="1909"/>
        <v>0</v>
      </c>
      <c r="CC361" s="131">
        <f t="shared" si="1858"/>
        <v>1</v>
      </c>
      <c r="CD361" s="20">
        <f t="shared" si="1910"/>
        <v>0</v>
      </c>
      <c r="CE361" s="132"/>
      <c r="CF361" s="20">
        <f t="shared" si="1911"/>
        <v>0</v>
      </c>
      <c r="CG361" s="133"/>
      <c r="CH361" s="131">
        <f t="shared" si="1912"/>
        <v>1</v>
      </c>
      <c r="CI361" s="20">
        <f t="shared" si="1913"/>
        <v>0</v>
      </c>
      <c r="CJ361" s="132"/>
      <c r="CK361" s="134">
        <f t="shared" si="1914"/>
        <v>0</v>
      </c>
      <c r="CL361" s="80">
        <f t="shared" si="1915"/>
        <v>0</v>
      </c>
      <c r="CM361" s="249" t="str">
        <f t="shared" si="1916"/>
        <v xml:space="preserve"> </v>
      </c>
      <c r="CN361" s="135">
        <f t="shared" si="1917"/>
        <v>0</v>
      </c>
      <c r="CO361" s="20">
        <f t="shared" si="1965"/>
        <v>0</v>
      </c>
      <c r="CP361" s="21">
        <f t="shared" si="1918"/>
        <v>0</v>
      </c>
      <c r="CQ361" s="131">
        <f t="shared" si="1859"/>
        <v>1</v>
      </c>
      <c r="CR361" s="20">
        <f t="shared" si="1919"/>
        <v>0</v>
      </c>
      <c r="CS361" s="132"/>
      <c r="CT361" s="20">
        <f t="shared" si="1920"/>
        <v>0</v>
      </c>
      <c r="CU361" s="133"/>
      <c r="CV361" s="131">
        <f t="shared" si="1921"/>
        <v>1</v>
      </c>
      <c r="CW361" s="20">
        <f t="shared" si="1922"/>
        <v>0</v>
      </c>
      <c r="CX361" s="132"/>
      <c r="CY361" s="134">
        <f t="shared" si="1923"/>
        <v>0</v>
      </c>
      <c r="CZ361" s="80">
        <f t="shared" si="1924"/>
        <v>0</v>
      </c>
      <c r="DA361" s="249" t="str">
        <f t="shared" si="1925"/>
        <v xml:space="preserve"> </v>
      </c>
      <c r="DB361" s="135">
        <f t="shared" si="1926"/>
        <v>0</v>
      </c>
      <c r="DC361" s="20">
        <f t="shared" si="1966"/>
        <v>0</v>
      </c>
      <c r="DD361" s="21">
        <f t="shared" si="1927"/>
        <v>0</v>
      </c>
      <c r="DE361" s="131">
        <f t="shared" si="1860"/>
        <v>1</v>
      </c>
      <c r="DF361" s="20">
        <f t="shared" si="1928"/>
        <v>0</v>
      </c>
      <c r="DG361" s="132"/>
      <c r="DH361" s="20">
        <f t="shared" si="1929"/>
        <v>0</v>
      </c>
      <c r="DI361" s="133"/>
      <c r="DJ361" s="131">
        <f t="shared" si="1930"/>
        <v>1</v>
      </c>
      <c r="DK361" s="20">
        <f t="shared" si="1931"/>
        <v>0</v>
      </c>
      <c r="DL361" s="132"/>
      <c r="DM361" s="134">
        <f t="shared" si="1932"/>
        <v>0</v>
      </c>
      <c r="DN361" s="80">
        <f t="shared" si="1933"/>
        <v>0</v>
      </c>
      <c r="DO361" s="249" t="str">
        <f t="shared" si="1934"/>
        <v xml:space="preserve"> </v>
      </c>
      <c r="DP361" s="135">
        <f t="shared" si="1935"/>
        <v>0</v>
      </c>
      <c r="DQ361" s="20">
        <f t="shared" si="1967"/>
        <v>0</v>
      </c>
      <c r="DR361" s="21">
        <f t="shared" si="1936"/>
        <v>0</v>
      </c>
      <c r="DS361" s="131">
        <f t="shared" si="1861"/>
        <v>1</v>
      </c>
      <c r="DT361" s="20">
        <f t="shared" si="1937"/>
        <v>0</v>
      </c>
      <c r="DU361" s="132"/>
      <c r="DV361" s="20">
        <f t="shared" si="1938"/>
        <v>0</v>
      </c>
      <c r="DW361" s="133"/>
      <c r="DX361" s="131">
        <f t="shared" si="1939"/>
        <v>1</v>
      </c>
      <c r="DY361" s="20">
        <f t="shared" si="1940"/>
        <v>0</v>
      </c>
      <c r="DZ361" s="132"/>
      <c r="EA361" s="134">
        <f t="shared" si="1941"/>
        <v>0</v>
      </c>
      <c r="EB361" s="80">
        <f t="shared" si="1942"/>
        <v>0</v>
      </c>
      <c r="EC361" s="249" t="str">
        <f t="shared" si="1943"/>
        <v xml:space="preserve"> </v>
      </c>
      <c r="ED361" s="135">
        <f t="shared" si="1944"/>
        <v>0</v>
      </c>
      <c r="EE361" s="20">
        <f t="shared" si="1964"/>
        <v>0</v>
      </c>
      <c r="EF361" s="21">
        <f t="shared" si="1945"/>
        <v>0</v>
      </c>
      <c r="EG361" s="131">
        <f t="shared" si="1862"/>
        <v>1</v>
      </c>
      <c r="EH361" s="20">
        <f t="shared" si="1946"/>
        <v>0</v>
      </c>
      <c r="EI361" s="132"/>
      <c r="EJ361" s="20">
        <f t="shared" si="1947"/>
        <v>0</v>
      </c>
      <c r="EK361" s="133"/>
      <c r="EL361" s="131">
        <f t="shared" si="1948"/>
        <v>1</v>
      </c>
      <c r="EM361" s="20">
        <f t="shared" si="1949"/>
        <v>0</v>
      </c>
      <c r="EN361" s="132"/>
      <c r="EO361" s="134">
        <f t="shared" si="1950"/>
        <v>0</v>
      </c>
      <c r="EP361" s="80">
        <f t="shared" si="1951"/>
        <v>0</v>
      </c>
      <c r="EQ361" s="249" t="str">
        <f t="shared" si="1952"/>
        <v xml:space="preserve"> </v>
      </c>
      <c r="ER361" s="135">
        <f t="shared" si="1953"/>
        <v>0</v>
      </c>
      <c r="ES361" s="20">
        <f t="shared" si="1968"/>
        <v>0</v>
      </c>
      <c r="ET361" s="21">
        <f t="shared" si="1954"/>
        <v>0</v>
      </c>
      <c r="EU361" s="131">
        <f t="shared" si="1863"/>
        <v>1</v>
      </c>
      <c r="EV361" s="20">
        <f t="shared" si="1955"/>
        <v>0</v>
      </c>
      <c r="EW361" s="132"/>
      <c r="EX361" s="20">
        <f t="shared" si="1956"/>
        <v>0</v>
      </c>
      <c r="EY361" s="133"/>
      <c r="EZ361" s="131">
        <f t="shared" si="1957"/>
        <v>1</v>
      </c>
      <c r="FA361" s="20">
        <f t="shared" si="1958"/>
        <v>0</v>
      </c>
      <c r="FB361" s="132"/>
      <c r="FC361" s="134">
        <f t="shared" si="1959"/>
        <v>0</v>
      </c>
      <c r="FD361" s="80">
        <f t="shared" si="1960"/>
        <v>0</v>
      </c>
      <c r="FE361" s="249" t="str">
        <f t="shared" si="1961"/>
        <v xml:space="preserve"> </v>
      </c>
      <c r="FO361" s="129" t="str">
        <f t="shared" si="1969"/>
        <v>C/IX</v>
      </c>
    </row>
    <row r="362" spans="2:171" x14ac:dyDescent="0.25">
      <c r="B362" s="130" t="s">
        <v>481</v>
      </c>
      <c r="C362" s="121"/>
      <c r="D362" s="241"/>
      <c r="E362" s="416" t="str">
        <f>'Pályáztatási szakasz'!E363:F363</f>
        <v>Költségelem megnevezés…</v>
      </c>
      <c r="F362" s="416"/>
      <c r="G362" s="250">
        <f>'Pályáztatási szakasz'!G363</f>
        <v>0</v>
      </c>
      <c r="H362" s="251">
        <f>'Pályáztatási szakasz'!AT363</f>
        <v>0</v>
      </c>
      <c r="I362" s="20">
        <f>'Pályáztatási szakasz'!AW363</f>
        <v>0</v>
      </c>
      <c r="J362" s="67">
        <f t="shared" si="1853"/>
        <v>0</v>
      </c>
      <c r="K362" s="131">
        <f>'Pályáztatási szakasz'!AY363</f>
        <v>1</v>
      </c>
      <c r="L362" s="20">
        <f t="shared" si="1864"/>
        <v>0</v>
      </c>
      <c r="M362" s="132"/>
      <c r="N362" s="20">
        <f t="shared" si="1865"/>
        <v>0</v>
      </c>
      <c r="O362" s="133"/>
      <c r="P362" s="131">
        <f>'Pályáztatási szakasz'!BD363</f>
        <v>1</v>
      </c>
      <c r="Q362" s="20">
        <f t="shared" si="1866"/>
        <v>0</v>
      </c>
      <c r="R362" s="132"/>
      <c r="S362" s="184">
        <f t="shared" si="1867"/>
        <v>0</v>
      </c>
      <c r="T362" s="40">
        <f>'Pályáztatási szakasz'!W363</f>
        <v>0</v>
      </c>
      <c r="U362" s="249" t="str">
        <f t="shared" si="1868"/>
        <v xml:space="preserve"> </v>
      </c>
      <c r="V362" s="135">
        <f t="shared" si="1869"/>
        <v>0</v>
      </c>
      <c r="W362" s="20">
        <f t="shared" si="1870"/>
        <v>0</v>
      </c>
      <c r="X362" s="21">
        <f t="shared" si="1871"/>
        <v>0</v>
      </c>
      <c r="Y362" s="131">
        <f t="shared" si="1854"/>
        <v>1</v>
      </c>
      <c r="Z362" s="20">
        <f t="shared" si="1872"/>
        <v>0</v>
      </c>
      <c r="AA362" s="132"/>
      <c r="AB362" s="20">
        <f t="shared" si="1873"/>
        <v>0</v>
      </c>
      <c r="AC362" s="133"/>
      <c r="AD362" s="131">
        <f t="shared" si="1874"/>
        <v>1</v>
      </c>
      <c r="AE362" s="20">
        <f t="shared" si="1875"/>
        <v>0</v>
      </c>
      <c r="AF362" s="132"/>
      <c r="AG362" s="134">
        <f t="shared" si="1876"/>
        <v>0</v>
      </c>
      <c r="AH362" s="80">
        <f t="shared" si="1877"/>
        <v>0</v>
      </c>
      <c r="AI362" s="249" t="str">
        <f t="shared" si="1878"/>
        <v xml:space="preserve"> </v>
      </c>
      <c r="AJ362" s="135">
        <f t="shared" si="1879"/>
        <v>0</v>
      </c>
      <c r="AK362" s="20">
        <f t="shared" si="1962"/>
        <v>0</v>
      </c>
      <c r="AL362" s="21">
        <f t="shared" si="1880"/>
        <v>0</v>
      </c>
      <c r="AM362" s="131">
        <f t="shared" si="1855"/>
        <v>1</v>
      </c>
      <c r="AN362" s="20">
        <f t="shared" si="1881"/>
        <v>0</v>
      </c>
      <c r="AO362" s="132"/>
      <c r="AP362" s="20">
        <f t="shared" si="1882"/>
        <v>0</v>
      </c>
      <c r="AQ362" s="133"/>
      <c r="AR362" s="131">
        <f t="shared" si="1883"/>
        <v>1</v>
      </c>
      <c r="AS362" s="20">
        <f t="shared" si="1884"/>
        <v>0</v>
      </c>
      <c r="AT362" s="132"/>
      <c r="AU362" s="134">
        <f t="shared" si="1885"/>
        <v>0</v>
      </c>
      <c r="AV362" s="80">
        <f t="shared" si="1886"/>
        <v>0</v>
      </c>
      <c r="AW362" s="249" t="str">
        <f t="shared" si="1887"/>
        <v xml:space="preserve"> </v>
      </c>
      <c r="AX362" s="135">
        <f t="shared" si="1888"/>
        <v>0</v>
      </c>
      <c r="AY362" s="20">
        <f t="shared" si="1963"/>
        <v>0</v>
      </c>
      <c r="AZ362" s="21">
        <f t="shared" si="1889"/>
        <v>0</v>
      </c>
      <c r="BA362" s="131">
        <f t="shared" si="1856"/>
        <v>1</v>
      </c>
      <c r="BB362" s="20">
        <f t="shared" si="1890"/>
        <v>0</v>
      </c>
      <c r="BC362" s="132"/>
      <c r="BD362" s="20">
        <f t="shared" si="1891"/>
        <v>0</v>
      </c>
      <c r="BE362" s="133"/>
      <c r="BF362" s="131">
        <f t="shared" si="1892"/>
        <v>1</v>
      </c>
      <c r="BG362" s="20">
        <f t="shared" si="1893"/>
        <v>0</v>
      </c>
      <c r="BH362" s="132"/>
      <c r="BI362" s="134">
        <f t="shared" si="1894"/>
        <v>0</v>
      </c>
      <c r="BJ362" s="80">
        <f t="shared" si="1895"/>
        <v>0</v>
      </c>
      <c r="BK362" s="249" t="str">
        <f t="shared" si="1896"/>
        <v xml:space="preserve"> </v>
      </c>
      <c r="BL362" s="135">
        <f t="shared" si="1897"/>
        <v>0</v>
      </c>
      <c r="BM362" s="20">
        <f t="shared" si="1898"/>
        <v>0</v>
      </c>
      <c r="BN362" s="21">
        <f t="shared" si="1899"/>
        <v>0</v>
      </c>
      <c r="BO362" s="131">
        <f t="shared" si="1857"/>
        <v>1</v>
      </c>
      <c r="BP362" s="20">
        <f t="shared" si="1900"/>
        <v>0</v>
      </c>
      <c r="BQ362" s="132"/>
      <c r="BR362" s="20">
        <f t="shared" si="1901"/>
        <v>0</v>
      </c>
      <c r="BS362" s="133"/>
      <c r="BT362" s="131">
        <f t="shared" si="1902"/>
        <v>1</v>
      </c>
      <c r="BU362" s="20">
        <f t="shared" si="1903"/>
        <v>0</v>
      </c>
      <c r="BV362" s="132"/>
      <c r="BW362" s="134">
        <f t="shared" si="1904"/>
        <v>0</v>
      </c>
      <c r="BX362" s="80">
        <f t="shared" si="1905"/>
        <v>0</v>
      </c>
      <c r="BY362" s="249" t="str">
        <f t="shared" si="1906"/>
        <v xml:space="preserve"> </v>
      </c>
      <c r="BZ362" s="135">
        <f t="shared" si="1907"/>
        <v>0</v>
      </c>
      <c r="CA362" s="20">
        <f t="shared" si="1908"/>
        <v>0</v>
      </c>
      <c r="CB362" s="21">
        <f t="shared" si="1909"/>
        <v>0</v>
      </c>
      <c r="CC362" s="131">
        <f t="shared" si="1858"/>
        <v>1</v>
      </c>
      <c r="CD362" s="20">
        <f t="shared" si="1910"/>
        <v>0</v>
      </c>
      <c r="CE362" s="132"/>
      <c r="CF362" s="20">
        <f t="shared" si="1911"/>
        <v>0</v>
      </c>
      <c r="CG362" s="133"/>
      <c r="CH362" s="131">
        <f t="shared" si="1912"/>
        <v>1</v>
      </c>
      <c r="CI362" s="20">
        <f t="shared" si="1913"/>
        <v>0</v>
      </c>
      <c r="CJ362" s="132"/>
      <c r="CK362" s="134">
        <f t="shared" si="1914"/>
        <v>0</v>
      </c>
      <c r="CL362" s="80">
        <f t="shared" si="1915"/>
        <v>0</v>
      </c>
      <c r="CM362" s="249" t="str">
        <f t="shared" si="1916"/>
        <v xml:space="preserve"> </v>
      </c>
      <c r="CN362" s="135">
        <f t="shared" si="1917"/>
        <v>0</v>
      </c>
      <c r="CO362" s="20">
        <f t="shared" si="1965"/>
        <v>0</v>
      </c>
      <c r="CP362" s="21">
        <f t="shared" si="1918"/>
        <v>0</v>
      </c>
      <c r="CQ362" s="131">
        <f t="shared" si="1859"/>
        <v>1</v>
      </c>
      <c r="CR362" s="20">
        <f t="shared" si="1919"/>
        <v>0</v>
      </c>
      <c r="CS362" s="132"/>
      <c r="CT362" s="20">
        <f t="shared" si="1920"/>
        <v>0</v>
      </c>
      <c r="CU362" s="133"/>
      <c r="CV362" s="131">
        <f t="shared" si="1921"/>
        <v>1</v>
      </c>
      <c r="CW362" s="20">
        <f t="shared" si="1922"/>
        <v>0</v>
      </c>
      <c r="CX362" s="132"/>
      <c r="CY362" s="134">
        <f t="shared" si="1923"/>
        <v>0</v>
      </c>
      <c r="CZ362" s="80">
        <f t="shared" si="1924"/>
        <v>0</v>
      </c>
      <c r="DA362" s="249" t="str">
        <f t="shared" si="1925"/>
        <v xml:space="preserve"> </v>
      </c>
      <c r="DB362" s="135">
        <f t="shared" si="1926"/>
        <v>0</v>
      </c>
      <c r="DC362" s="20">
        <f t="shared" si="1966"/>
        <v>0</v>
      </c>
      <c r="DD362" s="21">
        <f t="shared" si="1927"/>
        <v>0</v>
      </c>
      <c r="DE362" s="131">
        <f t="shared" si="1860"/>
        <v>1</v>
      </c>
      <c r="DF362" s="20">
        <f t="shared" si="1928"/>
        <v>0</v>
      </c>
      <c r="DG362" s="132"/>
      <c r="DH362" s="20">
        <f t="shared" si="1929"/>
        <v>0</v>
      </c>
      <c r="DI362" s="133"/>
      <c r="DJ362" s="131">
        <f t="shared" si="1930"/>
        <v>1</v>
      </c>
      <c r="DK362" s="20">
        <f t="shared" si="1931"/>
        <v>0</v>
      </c>
      <c r="DL362" s="132"/>
      <c r="DM362" s="134">
        <f t="shared" si="1932"/>
        <v>0</v>
      </c>
      <c r="DN362" s="80">
        <f t="shared" si="1933"/>
        <v>0</v>
      </c>
      <c r="DO362" s="249" t="str">
        <f t="shared" si="1934"/>
        <v xml:space="preserve"> </v>
      </c>
      <c r="DP362" s="135">
        <f t="shared" si="1935"/>
        <v>0</v>
      </c>
      <c r="DQ362" s="20">
        <f t="shared" si="1967"/>
        <v>0</v>
      </c>
      <c r="DR362" s="21">
        <f t="shared" si="1936"/>
        <v>0</v>
      </c>
      <c r="DS362" s="131">
        <f t="shared" si="1861"/>
        <v>1</v>
      </c>
      <c r="DT362" s="20">
        <f t="shared" si="1937"/>
        <v>0</v>
      </c>
      <c r="DU362" s="132"/>
      <c r="DV362" s="20">
        <f t="shared" si="1938"/>
        <v>0</v>
      </c>
      <c r="DW362" s="133"/>
      <c r="DX362" s="131">
        <f t="shared" si="1939"/>
        <v>1</v>
      </c>
      <c r="DY362" s="20">
        <f t="shared" si="1940"/>
        <v>0</v>
      </c>
      <c r="DZ362" s="132"/>
      <c r="EA362" s="134">
        <f t="shared" si="1941"/>
        <v>0</v>
      </c>
      <c r="EB362" s="80">
        <f t="shared" si="1942"/>
        <v>0</v>
      </c>
      <c r="EC362" s="249" t="str">
        <f t="shared" si="1943"/>
        <v xml:space="preserve"> </v>
      </c>
      <c r="ED362" s="135">
        <f t="shared" si="1944"/>
        <v>0</v>
      </c>
      <c r="EE362" s="20">
        <f t="shared" si="1964"/>
        <v>0</v>
      </c>
      <c r="EF362" s="21">
        <f t="shared" si="1945"/>
        <v>0</v>
      </c>
      <c r="EG362" s="131">
        <f t="shared" si="1862"/>
        <v>1</v>
      </c>
      <c r="EH362" s="20">
        <f t="shared" si="1946"/>
        <v>0</v>
      </c>
      <c r="EI362" s="132"/>
      <c r="EJ362" s="20">
        <f t="shared" si="1947"/>
        <v>0</v>
      </c>
      <c r="EK362" s="133"/>
      <c r="EL362" s="131">
        <f t="shared" si="1948"/>
        <v>1</v>
      </c>
      <c r="EM362" s="20">
        <f t="shared" si="1949"/>
        <v>0</v>
      </c>
      <c r="EN362" s="132"/>
      <c r="EO362" s="134">
        <f t="shared" si="1950"/>
        <v>0</v>
      </c>
      <c r="EP362" s="80">
        <f t="shared" si="1951"/>
        <v>0</v>
      </c>
      <c r="EQ362" s="249" t="str">
        <f t="shared" si="1952"/>
        <v xml:space="preserve"> </v>
      </c>
      <c r="ER362" s="135">
        <f t="shared" si="1953"/>
        <v>0</v>
      </c>
      <c r="ES362" s="20">
        <f t="shared" si="1968"/>
        <v>0</v>
      </c>
      <c r="ET362" s="21">
        <f t="shared" si="1954"/>
        <v>0</v>
      </c>
      <c r="EU362" s="131">
        <f t="shared" si="1863"/>
        <v>1</v>
      </c>
      <c r="EV362" s="20">
        <f t="shared" si="1955"/>
        <v>0</v>
      </c>
      <c r="EW362" s="132"/>
      <c r="EX362" s="20">
        <f t="shared" si="1956"/>
        <v>0</v>
      </c>
      <c r="EY362" s="133"/>
      <c r="EZ362" s="131">
        <f t="shared" si="1957"/>
        <v>1</v>
      </c>
      <c r="FA362" s="20">
        <f t="shared" si="1958"/>
        <v>0</v>
      </c>
      <c r="FB362" s="132"/>
      <c r="FC362" s="134">
        <f t="shared" si="1959"/>
        <v>0</v>
      </c>
      <c r="FD362" s="80">
        <f t="shared" si="1960"/>
        <v>0</v>
      </c>
      <c r="FE362" s="249" t="str">
        <f t="shared" si="1961"/>
        <v xml:space="preserve"> </v>
      </c>
      <c r="FO362" s="129" t="str">
        <f t="shared" si="1969"/>
        <v>C/IX</v>
      </c>
    </row>
    <row r="363" spans="2:171" x14ac:dyDescent="0.25">
      <c r="B363" s="130" t="s">
        <v>482</v>
      </c>
      <c r="C363" s="121"/>
      <c r="D363" s="241"/>
      <c r="E363" s="416" t="str">
        <f>'Pályáztatási szakasz'!E364:F364</f>
        <v>Költségelem megnevezés…</v>
      </c>
      <c r="F363" s="416"/>
      <c r="G363" s="250">
        <f>'Pályáztatási szakasz'!G364</f>
        <v>0</v>
      </c>
      <c r="H363" s="251">
        <f>'Pályáztatási szakasz'!AT364</f>
        <v>0</v>
      </c>
      <c r="I363" s="20">
        <f>'Pályáztatási szakasz'!AW364</f>
        <v>0</v>
      </c>
      <c r="J363" s="67">
        <f t="shared" si="1853"/>
        <v>0</v>
      </c>
      <c r="K363" s="131">
        <f>'Pályáztatási szakasz'!AY364</f>
        <v>1</v>
      </c>
      <c r="L363" s="20">
        <f t="shared" si="1864"/>
        <v>0</v>
      </c>
      <c r="M363" s="132"/>
      <c r="N363" s="20">
        <f t="shared" si="1865"/>
        <v>0</v>
      </c>
      <c r="O363" s="133"/>
      <c r="P363" s="131">
        <f>'Pályáztatási szakasz'!BD364</f>
        <v>1</v>
      </c>
      <c r="Q363" s="20">
        <f t="shared" si="1866"/>
        <v>0</v>
      </c>
      <c r="R363" s="132"/>
      <c r="S363" s="184">
        <f t="shared" si="1867"/>
        <v>0</v>
      </c>
      <c r="T363" s="40">
        <f>'Pályáztatási szakasz'!W364</f>
        <v>0</v>
      </c>
      <c r="U363" s="249" t="str">
        <f t="shared" si="1868"/>
        <v xml:space="preserve"> </v>
      </c>
      <c r="V363" s="135">
        <f t="shared" si="1869"/>
        <v>0</v>
      </c>
      <c r="W363" s="20">
        <f t="shared" si="1870"/>
        <v>0</v>
      </c>
      <c r="X363" s="21">
        <f t="shared" si="1871"/>
        <v>0</v>
      </c>
      <c r="Y363" s="131">
        <f t="shared" si="1854"/>
        <v>1</v>
      </c>
      <c r="Z363" s="20">
        <f t="shared" si="1872"/>
        <v>0</v>
      </c>
      <c r="AA363" s="132"/>
      <c r="AB363" s="20">
        <f t="shared" si="1873"/>
        <v>0</v>
      </c>
      <c r="AC363" s="133"/>
      <c r="AD363" s="131">
        <f t="shared" si="1874"/>
        <v>1</v>
      </c>
      <c r="AE363" s="20">
        <f t="shared" si="1875"/>
        <v>0</v>
      </c>
      <c r="AF363" s="132"/>
      <c r="AG363" s="134">
        <f t="shared" si="1876"/>
        <v>0</v>
      </c>
      <c r="AH363" s="80">
        <f t="shared" si="1877"/>
        <v>0</v>
      </c>
      <c r="AI363" s="249" t="str">
        <f t="shared" si="1878"/>
        <v xml:space="preserve"> </v>
      </c>
      <c r="AJ363" s="135">
        <f t="shared" si="1879"/>
        <v>0</v>
      </c>
      <c r="AK363" s="20">
        <f t="shared" si="1962"/>
        <v>0</v>
      </c>
      <c r="AL363" s="21">
        <f t="shared" si="1880"/>
        <v>0</v>
      </c>
      <c r="AM363" s="131">
        <f t="shared" si="1855"/>
        <v>1</v>
      </c>
      <c r="AN363" s="20">
        <f t="shared" si="1881"/>
        <v>0</v>
      </c>
      <c r="AO363" s="132"/>
      <c r="AP363" s="20">
        <f t="shared" si="1882"/>
        <v>0</v>
      </c>
      <c r="AQ363" s="133"/>
      <c r="AR363" s="131">
        <f t="shared" si="1883"/>
        <v>1</v>
      </c>
      <c r="AS363" s="20">
        <f t="shared" si="1884"/>
        <v>0</v>
      </c>
      <c r="AT363" s="132"/>
      <c r="AU363" s="134">
        <f t="shared" si="1885"/>
        <v>0</v>
      </c>
      <c r="AV363" s="80">
        <f t="shared" si="1886"/>
        <v>0</v>
      </c>
      <c r="AW363" s="249" t="str">
        <f t="shared" si="1887"/>
        <v xml:space="preserve"> </v>
      </c>
      <c r="AX363" s="135">
        <f t="shared" si="1888"/>
        <v>0</v>
      </c>
      <c r="AY363" s="20">
        <f t="shared" si="1963"/>
        <v>0</v>
      </c>
      <c r="AZ363" s="21">
        <f t="shared" si="1889"/>
        <v>0</v>
      </c>
      <c r="BA363" s="131">
        <f t="shared" si="1856"/>
        <v>1</v>
      </c>
      <c r="BB363" s="20">
        <f t="shared" si="1890"/>
        <v>0</v>
      </c>
      <c r="BC363" s="132"/>
      <c r="BD363" s="20">
        <f t="shared" si="1891"/>
        <v>0</v>
      </c>
      <c r="BE363" s="133"/>
      <c r="BF363" s="131">
        <f t="shared" si="1892"/>
        <v>1</v>
      </c>
      <c r="BG363" s="20">
        <f t="shared" si="1893"/>
        <v>0</v>
      </c>
      <c r="BH363" s="132"/>
      <c r="BI363" s="134">
        <f t="shared" si="1894"/>
        <v>0</v>
      </c>
      <c r="BJ363" s="80">
        <f t="shared" si="1895"/>
        <v>0</v>
      </c>
      <c r="BK363" s="249" t="str">
        <f t="shared" si="1896"/>
        <v xml:space="preserve"> </v>
      </c>
      <c r="BL363" s="135">
        <f t="shared" si="1897"/>
        <v>0</v>
      </c>
      <c r="BM363" s="20">
        <f t="shared" si="1898"/>
        <v>0</v>
      </c>
      <c r="BN363" s="21">
        <f t="shared" si="1899"/>
        <v>0</v>
      </c>
      <c r="BO363" s="131">
        <f t="shared" si="1857"/>
        <v>1</v>
      </c>
      <c r="BP363" s="20">
        <f t="shared" si="1900"/>
        <v>0</v>
      </c>
      <c r="BQ363" s="132"/>
      <c r="BR363" s="20">
        <f t="shared" si="1901"/>
        <v>0</v>
      </c>
      <c r="BS363" s="133"/>
      <c r="BT363" s="131">
        <f t="shared" si="1902"/>
        <v>1</v>
      </c>
      <c r="BU363" s="20">
        <f t="shared" si="1903"/>
        <v>0</v>
      </c>
      <c r="BV363" s="132"/>
      <c r="BW363" s="134">
        <f t="shared" si="1904"/>
        <v>0</v>
      </c>
      <c r="BX363" s="80">
        <f t="shared" si="1905"/>
        <v>0</v>
      </c>
      <c r="BY363" s="249" t="str">
        <f t="shared" si="1906"/>
        <v xml:space="preserve"> </v>
      </c>
      <c r="BZ363" s="135">
        <f t="shared" si="1907"/>
        <v>0</v>
      </c>
      <c r="CA363" s="20">
        <f t="shared" si="1908"/>
        <v>0</v>
      </c>
      <c r="CB363" s="21">
        <f t="shared" si="1909"/>
        <v>0</v>
      </c>
      <c r="CC363" s="131">
        <f t="shared" si="1858"/>
        <v>1</v>
      </c>
      <c r="CD363" s="20">
        <f t="shared" si="1910"/>
        <v>0</v>
      </c>
      <c r="CE363" s="132"/>
      <c r="CF363" s="20">
        <f t="shared" si="1911"/>
        <v>0</v>
      </c>
      <c r="CG363" s="133"/>
      <c r="CH363" s="131">
        <f t="shared" si="1912"/>
        <v>1</v>
      </c>
      <c r="CI363" s="20">
        <f t="shared" si="1913"/>
        <v>0</v>
      </c>
      <c r="CJ363" s="132"/>
      <c r="CK363" s="134">
        <f t="shared" si="1914"/>
        <v>0</v>
      </c>
      <c r="CL363" s="80">
        <f t="shared" si="1915"/>
        <v>0</v>
      </c>
      <c r="CM363" s="249" t="str">
        <f t="shared" si="1916"/>
        <v xml:space="preserve"> </v>
      </c>
      <c r="CN363" s="135">
        <f t="shared" si="1917"/>
        <v>0</v>
      </c>
      <c r="CO363" s="20">
        <f t="shared" si="1965"/>
        <v>0</v>
      </c>
      <c r="CP363" s="21">
        <f t="shared" si="1918"/>
        <v>0</v>
      </c>
      <c r="CQ363" s="131">
        <f t="shared" si="1859"/>
        <v>1</v>
      </c>
      <c r="CR363" s="20">
        <f t="shared" si="1919"/>
        <v>0</v>
      </c>
      <c r="CS363" s="132"/>
      <c r="CT363" s="20">
        <f t="shared" si="1920"/>
        <v>0</v>
      </c>
      <c r="CU363" s="133"/>
      <c r="CV363" s="131">
        <f t="shared" si="1921"/>
        <v>1</v>
      </c>
      <c r="CW363" s="20">
        <f t="shared" si="1922"/>
        <v>0</v>
      </c>
      <c r="CX363" s="132"/>
      <c r="CY363" s="134">
        <f t="shared" si="1923"/>
        <v>0</v>
      </c>
      <c r="CZ363" s="80">
        <f t="shared" si="1924"/>
        <v>0</v>
      </c>
      <c r="DA363" s="249" t="str">
        <f t="shared" si="1925"/>
        <v xml:space="preserve"> </v>
      </c>
      <c r="DB363" s="135">
        <f t="shared" si="1926"/>
        <v>0</v>
      </c>
      <c r="DC363" s="20">
        <f t="shared" si="1966"/>
        <v>0</v>
      </c>
      <c r="DD363" s="21">
        <f t="shared" si="1927"/>
        <v>0</v>
      </c>
      <c r="DE363" s="131">
        <f t="shared" si="1860"/>
        <v>1</v>
      </c>
      <c r="DF363" s="20">
        <f t="shared" si="1928"/>
        <v>0</v>
      </c>
      <c r="DG363" s="132"/>
      <c r="DH363" s="20">
        <f t="shared" si="1929"/>
        <v>0</v>
      </c>
      <c r="DI363" s="133"/>
      <c r="DJ363" s="131">
        <f t="shared" si="1930"/>
        <v>1</v>
      </c>
      <c r="DK363" s="20">
        <f t="shared" si="1931"/>
        <v>0</v>
      </c>
      <c r="DL363" s="132"/>
      <c r="DM363" s="134">
        <f t="shared" si="1932"/>
        <v>0</v>
      </c>
      <c r="DN363" s="80">
        <f t="shared" si="1933"/>
        <v>0</v>
      </c>
      <c r="DO363" s="249" t="str">
        <f t="shared" si="1934"/>
        <v xml:space="preserve"> </v>
      </c>
      <c r="DP363" s="135">
        <f t="shared" si="1935"/>
        <v>0</v>
      </c>
      <c r="DQ363" s="20">
        <f t="shared" si="1967"/>
        <v>0</v>
      </c>
      <c r="DR363" s="21">
        <f t="shared" si="1936"/>
        <v>0</v>
      </c>
      <c r="DS363" s="131">
        <f t="shared" si="1861"/>
        <v>1</v>
      </c>
      <c r="DT363" s="20">
        <f t="shared" si="1937"/>
        <v>0</v>
      </c>
      <c r="DU363" s="132"/>
      <c r="DV363" s="20">
        <f t="shared" si="1938"/>
        <v>0</v>
      </c>
      <c r="DW363" s="133"/>
      <c r="DX363" s="131">
        <f t="shared" si="1939"/>
        <v>1</v>
      </c>
      <c r="DY363" s="20">
        <f t="shared" si="1940"/>
        <v>0</v>
      </c>
      <c r="DZ363" s="132"/>
      <c r="EA363" s="134">
        <f t="shared" si="1941"/>
        <v>0</v>
      </c>
      <c r="EB363" s="80">
        <f t="shared" si="1942"/>
        <v>0</v>
      </c>
      <c r="EC363" s="249" t="str">
        <f t="shared" si="1943"/>
        <v xml:space="preserve"> </v>
      </c>
      <c r="ED363" s="135">
        <f t="shared" si="1944"/>
        <v>0</v>
      </c>
      <c r="EE363" s="20">
        <f t="shared" si="1964"/>
        <v>0</v>
      </c>
      <c r="EF363" s="21">
        <f t="shared" si="1945"/>
        <v>0</v>
      </c>
      <c r="EG363" s="131">
        <f t="shared" si="1862"/>
        <v>1</v>
      </c>
      <c r="EH363" s="20">
        <f t="shared" si="1946"/>
        <v>0</v>
      </c>
      <c r="EI363" s="132"/>
      <c r="EJ363" s="20">
        <f t="shared" si="1947"/>
        <v>0</v>
      </c>
      <c r="EK363" s="133"/>
      <c r="EL363" s="131">
        <f t="shared" si="1948"/>
        <v>1</v>
      </c>
      <c r="EM363" s="20">
        <f t="shared" si="1949"/>
        <v>0</v>
      </c>
      <c r="EN363" s="132"/>
      <c r="EO363" s="134">
        <f t="shared" si="1950"/>
        <v>0</v>
      </c>
      <c r="EP363" s="80">
        <f t="shared" si="1951"/>
        <v>0</v>
      </c>
      <c r="EQ363" s="249" t="str">
        <f t="shared" si="1952"/>
        <v xml:space="preserve"> </v>
      </c>
      <c r="ER363" s="135">
        <f t="shared" si="1953"/>
        <v>0</v>
      </c>
      <c r="ES363" s="20">
        <f t="shared" si="1968"/>
        <v>0</v>
      </c>
      <c r="ET363" s="21">
        <f t="shared" si="1954"/>
        <v>0</v>
      </c>
      <c r="EU363" s="131">
        <f t="shared" si="1863"/>
        <v>1</v>
      </c>
      <c r="EV363" s="20">
        <f t="shared" si="1955"/>
        <v>0</v>
      </c>
      <c r="EW363" s="132"/>
      <c r="EX363" s="20">
        <f t="shared" si="1956"/>
        <v>0</v>
      </c>
      <c r="EY363" s="133"/>
      <c r="EZ363" s="131">
        <f t="shared" si="1957"/>
        <v>1</v>
      </c>
      <c r="FA363" s="20">
        <f t="shared" si="1958"/>
        <v>0</v>
      </c>
      <c r="FB363" s="132"/>
      <c r="FC363" s="134">
        <f t="shared" si="1959"/>
        <v>0</v>
      </c>
      <c r="FD363" s="80">
        <f t="shared" si="1960"/>
        <v>0</v>
      </c>
      <c r="FE363" s="249" t="str">
        <f t="shared" si="1961"/>
        <v xml:space="preserve"> </v>
      </c>
      <c r="FO363" s="129" t="str">
        <f t="shared" si="1969"/>
        <v>C/IX</v>
      </c>
    </row>
    <row r="364" spans="2:171" x14ac:dyDescent="0.25">
      <c r="B364" s="130" t="s">
        <v>483</v>
      </c>
      <c r="C364" s="121"/>
      <c r="D364" s="241"/>
      <c r="E364" s="416" t="str">
        <f>'Pályáztatási szakasz'!E365:F365</f>
        <v>Költségelem megnevezés…</v>
      </c>
      <c r="F364" s="416"/>
      <c r="G364" s="250">
        <f>'Pályáztatási szakasz'!G365</f>
        <v>0</v>
      </c>
      <c r="H364" s="251">
        <f>'Pályáztatási szakasz'!AT365</f>
        <v>0</v>
      </c>
      <c r="I364" s="20">
        <f>'Pályáztatási szakasz'!AW365</f>
        <v>0</v>
      </c>
      <c r="J364" s="67">
        <f t="shared" si="1853"/>
        <v>0</v>
      </c>
      <c r="K364" s="131">
        <f>'Pályáztatási szakasz'!AY365</f>
        <v>1</v>
      </c>
      <c r="L364" s="20">
        <f t="shared" si="1864"/>
        <v>0</v>
      </c>
      <c r="M364" s="132"/>
      <c r="N364" s="20">
        <f t="shared" si="1865"/>
        <v>0</v>
      </c>
      <c r="O364" s="133"/>
      <c r="P364" s="131">
        <f>'Pályáztatási szakasz'!BD365</f>
        <v>1</v>
      </c>
      <c r="Q364" s="20">
        <f t="shared" si="1866"/>
        <v>0</v>
      </c>
      <c r="R364" s="132"/>
      <c r="S364" s="184">
        <f t="shared" si="1867"/>
        <v>0</v>
      </c>
      <c r="T364" s="40">
        <f>'Pályáztatási szakasz'!W365</f>
        <v>0</v>
      </c>
      <c r="U364" s="249" t="str">
        <f t="shared" si="1868"/>
        <v xml:space="preserve"> </v>
      </c>
      <c r="V364" s="135">
        <f t="shared" si="1869"/>
        <v>0</v>
      </c>
      <c r="W364" s="20">
        <f t="shared" si="1870"/>
        <v>0</v>
      </c>
      <c r="X364" s="21">
        <f t="shared" si="1871"/>
        <v>0</v>
      </c>
      <c r="Y364" s="131">
        <f t="shared" si="1854"/>
        <v>1</v>
      </c>
      <c r="Z364" s="20">
        <f t="shared" si="1872"/>
        <v>0</v>
      </c>
      <c r="AA364" s="132"/>
      <c r="AB364" s="20">
        <f t="shared" si="1873"/>
        <v>0</v>
      </c>
      <c r="AC364" s="133"/>
      <c r="AD364" s="131">
        <f t="shared" si="1874"/>
        <v>1</v>
      </c>
      <c r="AE364" s="20">
        <f t="shared" si="1875"/>
        <v>0</v>
      </c>
      <c r="AF364" s="132"/>
      <c r="AG364" s="134">
        <f t="shared" si="1876"/>
        <v>0</v>
      </c>
      <c r="AH364" s="80">
        <f t="shared" si="1877"/>
        <v>0</v>
      </c>
      <c r="AI364" s="249" t="str">
        <f t="shared" si="1878"/>
        <v xml:space="preserve"> </v>
      </c>
      <c r="AJ364" s="135">
        <f t="shared" si="1879"/>
        <v>0</v>
      </c>
      <c r="AK364" s="20">
        <f t="shared" si="1962"/>
        <v>0</v>
      </c>
      <c r="AL364" s="21">
        <f t="shared" si="1880"/>
        <v>0</v>
      </c>
      <c r="AM364" s="131">
        <f t="shared" si="1855"/>
        <v>1</v>
      </c>
      <c r="AN364" s="20">
        <f t="shared" si="1881"/>
        <v>0</v>
      </c>
      <c r="AO364" s="132"/>
      <c r="AP364" s="20">
        <f t="shared" si="1882"/>
        <v>0</v>
      </c>
      <c r="AQ364" s="133"/>
      <c r="AR364" s="131">
        <f t="shared" si="1883"/>
        <v>1</v>
      </c>
      <c r="AS364" s="20">
        <f t="shared" si="1884"/>
        <v>0</v>
      </c>
      <c r="AT364" s="132"/>
      <c r="AU364" s="134">
        <f t="shared" si="1885"/>
        <v>0</v>
      </c>
      <c r="AV364" s="80">
        <f t="shared" si="1886"/>
        <v>0</v>
      </c>
      <c r="AW364" s="249" t="str">
        <f t="shared" si="1887"/>
        <v xml:space="preserve"> </v>
      </c>
      <c r="AX364" s="135">
        <f t="shared" si="1888"/>
        <v>0</v>
      </c>
      <c r="AY364" s="20">
        <f t="shared" si="1963"/>
        <v>0</v>
      </c>
      <c r="AZ364" s="21">
        <f t="shared" si="1889"/>
        <v>0</v>
      </c>
      <c r="BA364" s="131">
        <f t="shared" si="1856"/>
        <v>1</v>
      </c>
      <c r="BB364" s="20">
        <f t="shared" si="1890"/>
        <v>0</v>
      </c>
      <c r="BC364" s="132"/>
      <c r="BD364" s="20">
        <f t="shared" si="1891"/>
        <v>0</v>
      </c>
      <c r="BE364" s="133"/>
      <c r="BF364" s="131">
        <f t="shared" si="1892"/>
        <v>1</v>
      </c>
      <c r="BG364" s="20">
        <f t="shared" si="1893"/>
        <v>0</v>
      </c>
      <c r="BH364" s="132"/>
      <c r="BI364" s="134">
        <f t="shared" si="1894"/>
        <v>0</v>
      </c>
      <c r="BJ364" s="80">
        <f t="shared" si="1895"/>
        <v>0</v>
      </c>
      <c r="BK364" s="249" t="str">
        <f t="shared" si="1896"/>
        <v xml:space="preserve"> </v>
      </c>
      <c r="BL364" s="135">
        <f t="shared" si="1897"/>
        <v>0</v>
      </c>
      <c r="BM364" s="20">
        <f t="shared" si="1898"/>
        <v>0</v>
      </c>
      <c r="BN364" s="21">
        <f t="shared" si="1899"/>
        <v>0</v>
      </c>
      <c r="BO364" s="131">
        <f t="shared" si="1857"/>
        <v>1</v>
      </c>
      <c r="BP364" s="20">
        <f t="shared" si="1900"/>
        <v>0</v>
      </c>
      <c r="BQ364" s="132"/>
      <c r="BR364" s="20">
        <f t="shared" si="1901"/>
        <v>0</v>
      </c>
      <c r="BS364" s="133"/>
      <c r="BT364" s="131">
        <f t="shared" si="1902"/>
        <v>1</v>
      </c>
      <c r="BU364" s="20">
        <f t="shared" si="1903"/>
        <v>0</v>
      </c>
      <c r="BV364" s="132"/>
      <c r="BW364" s="134">
        <f t="shared" si="1904"/>
        <v>0</v>
      </c>
      <c r="BX364" s="80">
        <f t="shared" si="1905"/>
        <v>0</v>
      </c>
      <c r="BY364" s="249" t="str">
        <f t="shared" si="1906"/>
        <v xml:space="preserve"> </v>
      </c>
      <c r="BZ364" s="135">
        <f t="shared" si="1907"/>
        <v>0</v>
      </c>
      <c r="CA364" s="20">
        <f t="shared" si="1908"/>
        <v>0</v>
      </c>
      <c r="CB364" s="21">
        <f t="shared" si="1909"/>
        <v>0</v>
      </c>
      <c r="CC364" s="131">
        <f t="shared" si="1858"/>
        <v>1</v>
      </c>
      <c r="CD364" s="20">
        <f t="shared" si="1910"/>
        <v>0</v>
      </c>
      <c r="CE364" s="132"/>
      <c r="CF364" s="20">
        <f t="shared" si="1911"/>
        <v>0</v>
      </c>
      <c r="CG364" s="133"/>
      <c r="CH364" s="131">
        <f t="shared" si="1912"/>
        <v>1</v>
      </c>
      <c r="CI364" s="20">
        <f t="shared" si="1913"/>
        <v>0</v>
      </c>
      <c r="CJ364" s="132"/>
      <c r="CK364" s="134">
        <f t="shared" si="1914"/>
        <v>0</v>
      </c>
      <c r="CL364" s="80">
        <f t="shared" si="1915"/>
        <v>0</v>
      </c>
      <c r="CM364" s="249" t="str">
        <f t="shared" si="1916"/>
        <v xml:space="preserve"> </v>
      </c>
      <c r="CN364" s="135">
        <f t="shared" si="1917"/>
        <v>0</v>
      </c>
      <c r="CO364" s="20">
        <f t="shared" si="1965"/>
        <v>0</v>
      </c>
      <c r="CP364" s="21">
        <f t="shared" si="1918"/>
        <v>0</v>
      </c>
      <c r="CQ364" s="131">
        <f t="shared" si="1859"/>
        <v>1</v>
      </c>
      <c r="CR364" s="20">
        <f t="shared" si="1919"/>
        <v>0</v>
      </c>
      <c r="CS364" s="132"/>
      <c r="CT364" s="20">
        <f t="shared" si="1920"/>
        <v>0</v>
      </c>
      <c r="CU364" s="133"/>
      <c r="CV364" s="131">
        <f t="shared" si="1921"/>
        <v>1</v>
      </c>
      <c r="CW364" s="20">
        <f t="shared" si="1922"/>
        <v>0</v>
      </c>
      <c r="CX364" s="132"/>
      <c r="CY364" s="134">
        <f t="shared" si="1923"/>
        <v>0</v>
      </c>
      <c r="CZ364" s="80">
        <f t="shared" si="1924"/>
        <v>0</v>
      </c>
      <c r="DA364" s="249" t="str">
        <f t="shared" si="1925"/>
        <v xml:space="preserve"> </v>
      </c>
      <c r="DB364" s="135">
        <f t="shared" si="1926"/>
        <v>0</v>
      </c>
      <c r="DC364" s="20">
        <f t="shared" si="1966"/>
        <v>0</v>
      </c>
      <c r="DD364" s="21">
        <f t="shared" si="1927"/>
        <v>0</v>
      </c>
      <c r="DE364" s="131">
        <f t="shared" si="1860"/>
        <v>1</v>
      </c>
      <c r="DF364" s="20">
        <f t="shared" si="1928"/>
        <v>0</v>
      </c>
      <c r="DG364" s="132"/>
      <c r="DH364" s="20">
        <f t="shared" si="1929"/>
        <v>0</v>
      </c>
      <c r="DI364" s="133"/>
      <c r="DJ364" s="131">
        <f t="shared" si="1930"/>
        <v>1</v>
      </c>
      <c r="DK364" s="20">
        <f t="shared" si="1931"/>
        <v>0</v>
      </c>
      <c r="DL364" s="132"/>
      <c r="DM364" s="134">
        <f t="shared" si="1932"/>
        <v>0</v>
      </c>
      <c r="DN364" s="80">
        <f t="shared" si="1933"/>
        <v>0</v>
      </c>
      <c r="DO364" s="249" t="str">
        <f t="shared" si="1934"/>
        <v xml:space="preserve"> </v>
      </c>
      <c r="DP364" s="135">
        <f t="shared" si="1935"/>
        <v>0</v>
      </c>
      <c r="DQ364" s="20">
        <f t="shared" si="1967"/>
        <v>0</v>
      </c>
      <c r="DR364" s="21">
        <f t="shared" si="1936"/>
        <v>0</v>
      </c>
      <c r="DS364" s="131">
        <f t="shared" si="1861"/>
        <v>1</v>
      </c>
      <c r="DT364" s="20">
        <f t="shared" si="1937"/>
        <v>0</v>
      </c>
      <c r="DU364" s="132"/>
      <c r="DV364" s="20">
        <f t="shared" si="1938"/>
        <v>0</v>
      </c>
      <c r="DW364" s="133"/>
      <c r="DX364" s="131">
        <f t="shared" si="1939"/>
        <v>1</v>
      </c>
      <c r="DY364" s="20">
        <f t="shared" si="1940"/>
        <v>0</v>
      </c>
      <c r="DZ364" s="132"/>
      <c r="EA364" s="134">
        <f t="shared" si="1941"/>
        <v>0</v>
      </c>
      <c r="EB364" s="80">
        <f t="shared" si="1942"/>
        <v>0</v>
      </c>
      <c r="EC364" s="249" t="str">
        <f t="shared" si="1943"/>
        <v xml:space="preserve"> </v>
      </c>
      <c r="ED364" s="135">
        <f t="shared" si="1944"/>
        <v>0</v>
      </c>
      <c r="EE364" s="20">
        <f t="shared" si="1964"/>
        <v>0</v>
      </c>
      <c r="EF364" s="21">
        <f t="shared" si="1945"/>
        <v>0</v>
      </c>
      <c r="EG364" s="131">
        <f t="shared" si="1862"/>
        <v>1</v>
      </c>
      <c r="EH364" s="20">
        <f t="shared" si="1946"/>
        <v>0</v>
      </c>
      <c r="EI364" s="132"/>
      <c r="EJ364" s="20">
        <f t="shared" si="1947"/>
        <v>0</v>
      </c>
      <c r="EK364" s="133"/>
      <c r="EL364" s="131">
        <f t="shared" si="1948"/>
        <v>1</v>
      </c>
      <c r="EM364" s="20">
        <f t="shared" si="1949"/>
        <v>0</v>
      </c>
      <c r="EN364" s="132"/>
      <c r="EO364" s="134">
        <f t="shared" si="1950"/>
        <v>0</v>
      </c>
      <c r="EP364" s="80">
        <f t="shared" si="1951"/>
        <v>0</v>
      </c>
      <c r="EQ364" s="249" t="str">
        <f t="shared" si="1952"/>
        <v xml:space="preserve"> </v>
      </c>
      <c r="ER364" s="135">
        <f t="shared" si="1953"/>
        <v>0</v>
      </c>
      <c r="ES364" s="20">
        <f t="shared" si="1968"/>
        <v>0</v>
      </c>
      <c r="ET364" s="21">
        <f t="shared" si="1954"/>
        <v>0</v>
      </c>
      <c r="EU364" s="131">
        <f t="shared" si="1863"/>
        <v>1</v>
      </c>
      <c r="EV364" s="20">
        <f t="shared" si="1955"/>
        <v>0</v>
      </c>
      <c r="EW364" s="132"/>
      <c r="EX364" s="20">
        <f t="shared" si="1956"/>
        <v>0</v>
      </c>
      <c r="EY364" s="133"/>
      <c r="EZ364" s="131">
        <f t="shared" si="1957"/>
        <v>1</v>
      </c>
      <c r="FA364" s="20">
        <f t="shared" si="1958"/>
        <v>0</v>
      </c>
      <c r="FB364" s="132"/>
      <c r="FC364" s="134">
        <f t="shared" si="1959"/>
        <v>0</v>
      </c>
      <c r="FD364" s="80">
        <f t="shared" si="1960"/>
        <v>0</v>
      </c>
      <c r="FE364" s="249" t="str">
        <f t="shared" si="1961"/>
        <v xml:space="preserve"> </v>
      </c>
      <c r="FO364" s="129" t="str">
        <f t="shared" si="1969"/>
        <v>C/IX</v>
      </c>
    </row>
    <row r="365" spans="2:171" x14ac:dyDescent="0.25">
      <c r="B365" s="130" t="s">
        <v>484</v>
      </c>
      <c r="C365" s="121"/>
      <c r="D365" s="241"/>
      <c r="E365" s="416" t="str">
        <f>'Pályáztatási szakasz'!E366:F366</f>
        <v>Költségelem megnevezés…</v>
      </c>
      <c r="F365" s="416"/>
      <c r="G365" s="250">
        <f>'Pályáztatási szakasz'!G366</f>
        <v>0</v>
      </c>
      <c r="H365" s="251">
        <f>'Pályáztatási szakasz'!AT366</f>
        <v>0</v>
      </c>
      <c r="I365" s="20">
        <f>'Pályáztatási szakasz'!AW366</f>
        <v>0</v>
      </c>
      <c r="J365" s="67">
        <f t="shared" si="1853"/>
        <v>0</v>
      </c>
      <c r="K365" s="131">
        <f>'Pályáztatási szakasz'!AY366</f>
        <v>1</v>
      </c>
      <c r="L365" s="20">
        <f t="shared" si="1864"/>
        <v>0</v>
      </c>
      <c r="M365" s="132"/>
      <c r="N365" s="20">
        <f t="shared" si="1865"/>
        <v>0</v>
      </c>
      <c r="O365" s="133"/>
      <c r="P365" s="131">
        <f>'Pályáztatási szakasz'!BD366</f>
        <v>1</v>
      </c>
      <c r="Q365" s="20">
        <f t="shared" si="1866"/>
        <v>0</v>
      </c>
      <c r="R365" s="132"/>
      <c r="S365" s="184">
        <f t="shared" si="1867"/>
        <v>0</v>
      </c>
      <c r="T365" s="40">
        <f>'Pályáztatási szakasz'!W366</f>
        <v>0</v>
      </c>
      <c r="U365" s="249" t="str">
        <f t="shared" si="1868"/>
        <v xml:space="preserve"> </v>
      </c>
      <c r="V365" s="135">
        <f t="shared" si="1869"/>
        <v>0</v>
      </c>
      <c r="W365" s="20">
        <f t="shared" si="1870"/>
        <v>0</v>
      </c>
      <c r="X365" s="21">
        <f t="shared" si="1871"/>
        <v>0</v>
      </c>
      <c r="Y365" s="131">
        <f t="shared" si="1854"/>
        <v>1</v>
      </c>
      <c r="Z365" s="20">
        <f t="shared" si="1872"/>
        <v>0</v>
      </c>
      <c r="AA365" s="132"/>
      <c r="AB365" s="20">
        <f t="shared" si="1873"/>
        <v>0</v>
      </c>
      <c r="AC365" s="133"/>
      <c r="AD365" s="131">
        <f t="shared" si="1874"/>
        <v>1</v>
      </c>
      <c r="AE365" s="20">
        <f t="shared" si="1875"/>
        <v>0</v>
      </c>
      <c r="AF365" s="132"/>
      <c r="AG365" s="134">
        <f t="shared" si="1876"/>
        <v>0</v>
      </c>
      <c r="AH365" s="80">
        <f t="shared" si="1877"/>
        <v>0</v>
      </c>
      <c r="AI365" s="249" t="str">
        <f t="shared" si="1878"/>
        <v xml:space="preserve"> </v>
      </c>
      <c r="AJ365" s="135">
        <f t="shared" si="1879"/>
        <v>0</v>
      </c>
      <c r="AK365" s="20">
        <f t="shared" si="1962"/>
        <v>0</v>
      </c>
      <c r="AL365" s="21">
        <f t="shared" si="1880"/>
        <v>0</v>
      </c>
      <c r="AM365" s="131">
        <f t="shared" si="1855"/>
        <v>1</v>
      </c>
      <c r="AN365" s="20">
        <f t="shared" si="1881"/>
        <v>0</v>
      </c>
      <c r="AO365" s="132"/>
      <c r="AP365" s="20">
        <f t="shared" si="1882"/>
        <v>0</v>
      </c>
      <c r="AQ365" s="133"/>
      <c r="AR365" s="131">
        <f t="shared" si="1883"/>
        <v>1</v>
      </c>
      <c r="AS365" s="20">
        <f t="shared" si="1884"/>
        <v>0</v>
      </c>
      <c r="AT365" s="132"/>
      <c r="AU365" s="134">
        <f t="shared" si="1885"/>
        <v>0</v>
      </c>
      <c r="AV365" s="80">
        <f t="shared" si="1886"/>
        <v>0</v>
      </c>
      <c r="AW365" s="249" t="str">
        <f t="shared" si="1887"/>
        <v xml:space="preserve"> </v>
      </c>
      <c r="AX365" s="135">
        <f t="shared" si="1888"/>
        <v>0</v>
      </c>
      <c r="AY365" s="20">
        <f t="shared" si="1963"/>
        <v>0</v>
      </c>
      <c r="AZ365" s="21">
        <f t="shared" si="1889"/>
        <v>0</v>
      </c>
      <c r="BA365" s="131">
        <f t="shared" si="1856"/>
        <v>1</v>
      </c>
      <c r="BB365" s="20">
        <f t="shared" si="1890"/>
        <v>0</v>
      </c>
      <c r="BC365" s="132"/>
      <c r="BD365" s="20">
        <f t="shared" si="1891"/>
        <v>0</v>
      </c>
      <c r="BE365" s="133"/>
      <c r="BF365" s="131">
        <f t="shared" si="1892"/>
        <v>1</v>
      </c>
      <c r="BG365" s="20">
        <f t="shared" si="1893"/>
        <v>0</v>
      </c>
      <c r="BH365" s="132"/>
      <c r="BI365" s="134">
        <f t="shared" si="1894"/>
        <v>0</v>
      </c>
      <c r="BJ365" s="80">
        <f t="shared" si="1895"/>
        <v>0</v>
      </c>
      <c r="BK365" s="249" t="str">
        <f t="shared" si="1896"/>
        <v xml:space="preserve"> </v>
      </c>
      <c r="BL365" s="135">
        <f t="shared" si="1897"/>
        <v>0</v>
      </c>
      <c r="BM365" s="20">
        <f t="shared" si="1898"/>
        <v>0</v>
      </c>
      <c r="BN365" s="21">
        <f t="shared" si="1899"/>
        <v>0</v>
      </c>
      <c r="BO365" s="131">
        <f t="shared" si="1857"/>
        <v>1</v>
      </c>
      <c r="BP365" s="20">
        <f t="shared" si="1900"/>
        <v>0</v>
      </c>
      <c r="BQ365" s="132"/>
      <c r="BR365" s="20">
        <f t="shared" si="1901"/>
        <v>0</v>
      </c>
      <c r="BS365" s="133"/>
      <c r="BT365" s="131">
        <f t="shared" si="1902"/>
        <v>1</v>
      </c>
      <c r="BU365" s="20">
        <f t="shared" si="1903"/>
        <v>0</v>
      </c>
      <c r="BV365" s="132"/>
      <c r="BW365" s="134">
        <f t="shared" si="1904"/>
        <v>0</v>
      </c>
      <c r="BX365" s="80">
        <f t="shared" si="1905"/>
        <v>0</v>
      </c>
      <c r="BY365" s="249" t="str">
        <f t="shared" si="1906"/>
        <v xml:space="preserve"> </v>
      </c>
      <c r="BZ365" s="135">
        <f t="shared" si="1907"/>
        <v>0</v>
      </c>
      <c r="CA365" s="20">
        <f t="shared" si="1908"/>
        <v>0</v>
      </c>
      <c r="CB365" s="21">
        <f t="shared" si="1909"/>
        <v>0</v>
      </c>
      <c r="CC365" s="131">
        <f t="shared" si="1858"/>
        <v>1</v>
      </c>
      <c r="CD365" s="20">
        <f t="shared" si="1910"/>
        <v>0</v>
      </c>
      <c r="CE365" s="132"/>
      <c r="CF365" s="20">
        <f t="shared" si="1911"/>
        <v>0</v>
      </c>
      <c r="CG365" s="133"/>
      <c r="CH365" s="131">
        <f t="shared" si="1912"/>
        <v>1</v>
      </c>
      <c r="CI365" s="20">
        <f t="shared" si="1913"/>
        <v>0</v>
      </c>
      <c r="CJ365" s="132"/>
      <c r="CK365" s="134">
        <f t="shared" si="1914"/>
        <v>0</v>
      </c>
      <c r="CL365" s="80">
        <f t="shared" si="1915"/>
        <v>0</v>
      </c>
      <c r="CM365" s="249" t="str">
        <f t="shared" si="1916"/>
        <v xml:space="preserve"> </v>
      </c>
      <c r="CN365" s="135">
        <f t="shared" si="1917"/>
        <v>0</v>
      </c>
      <c r="CO365" s="20">
        <f t="shared" si="1965"/>
        <v>0</v>
      </c>
      <c r="CP365" s="21">
        <f t="shared" si="1918"/>
        <v>0</v>
      </c>
      <c r="CQ365" s="131">
        <f t="shared" si="1859"/>
        <v>1</v>
      </c>
      <c r="CR365" s="20">
        <f t="shared" si="1919"/>
        <v>0</v>
      </c>
      <c r="CS365" s="132"/>
      <c r="CT365" s="20">
        <f t="shared" si="1920"/>
        <v>0</v>
      </c>
      <c r="CU365" s="133"/>
      <c r="CV365" s="131">
        <f t="shared" si="1921"/>
        <v>1</v>
      </c>
      <c r="CW365" s="20">
        <f t="shared" si="1922"/>
        <v>0</v>
      </c>
      <c r="CX365" s="132"/>
      <c r="CY365" s="134">
        <f t="shared" si="1923"/>
        <v>0</v>
      </c>
      <c r="CZ365" s="80">
        <f t="shared" si="1924"/>
        <v>0</v>
      </c>
      <c r="DA365" s="249" t="str">
        <f t="shared" si="1925"/>
        <v xml:space="preserve"> </v>
      </c>
      <c r="DB365" s="135">
        <f t="shared" si="1926"/>
        <v>0</v>
      </c>
      <c r="DC365" s="20">
        <f t="shared" si="1966"/>
        <v>0</v>
      </c>
      <c r="DD365" s="21">
        <f t="shared" si="1927"/>
        <v>0</v>
      </c>
      <c r="DE365" s="131">
        <f t="shared" si="1860"/>
        <v>1</v>
      </c>
      <c r="DF365" s="20">
        <f t="shared" si="1928"/>
        <v>0</v>
      </c>
      <c r="DG365" s="132"/>
      <c r="DH365" s="20">
        <f t="shared" si="1929"/>
        <v>0</v>
      </c>
      <c r="DI365" s="133"/>
      <c r="DJ365" s="131">
        <f t="shared" si="1930"/>
        <v>1</v>
      </c>
      <c r="DK365" s="20">
        <f t="shared" si="1931"/>
        <v>0</v>
      </c>
      <c r="DL365" s="132"/>
      <c r="DM365" s="134">
        <f t="shared" si="1932"/>
        <v>0</v>
      </c>
      <c r="DN365" s="80">
        <f t="shared" si="1933"/>
        <v>0</v>
      </c>
      <c r="DO365" s="249" t="str">
        <f t="shared" si="1934"/>
        <v xml:space="preserve"> </v>
      </c>
      <c r="DP365" s="135">
        <f t="shared" si="1935"/>
        <v>0</v>
      </c>
      <c r="DQ365" s="20">
        <f t="shared" si="1967"/>
        <v>0</v>
      </c>
      <c r="DR365" s="21">
        <f t="shared" si="1936"/>
        <v>0</v>
      </c>
      <c r="DS365" s="131">
        <f t="shared" si="1861"/>
        <v>1</v>
      </c>
      <c r="DT365" s="20">
        <f t="shared" si="1937"/>
        <v>0</v>
      </c>
      <c r="DU365" s="132"/>
      <c r="DV365" s="20">
        <f t="shared" si="1938"/>
        <v>0</v>
      </c>
      <c r="DW365" s="133"/>
      <c r="DX365" s="131">
        <f t="shared" si="1939"/>
        <v>1</v>
      </c>
      <c r="DY365" s="20">
        <f t="shared" si="1940"/>
        <v>0</v>
      </c>
      <c r="DZ365" s="132"/>
      <c r="EA365" s="134">
        <f t="shared" si="1941"/>
        <v>0</v>
      </c>
      <c r="EB365" s="80">
        <f t="shared" si="1942"/>
        <v>0</v>
      </c>
      <c r="EC365" s="249" t="str">
        <f t="shared" si="1943"/>
        <v xml:space="preserve"> </v>
      </c>
      <c r="ED365" s="135">
        <f t="shared" si="1944"/>
        <v>0</v>
      </c>
      <c r="EE365" s="20">
        <f t="shared" si="1964"/>
        <v>0</v>
      </c>
      <c r="EF365" s="21">
        <f t="shared" si="1945"/>
        <v>0</v>
      </c>
      <c r="EG365" s="131">
        <f t="shared" si="1862"/>
        <v>1</v>
      </c>
      <c r="EH365" s="20">
        <f t="shared" si="1946"/>
        <v>0</v>
      </c>
      <c r="EI365" s="132"/>
      <c r="EJ365" s="20">
        <f t="shared" si="1947"/>
        <v>0</v>
      </c>
      <c r="EK365" s="133"/>
      <c r="EL365" s="131">
        <f t="shared" si="1948"/>
        <v>1</v>
      </c>
      <c r="EM365" s="20">
        <f t="shared" si="1949"/>
        <v>0</v>
      </c>
      <c r="EN365" s="132"/>
      <c r="EO365" s="134">
        <f t="shared" si="1950"/>
        <v>0</v>
      </c>
      <c r="EP365" s="80">
        <f t="shared" si="1951"/>
        <v>0</v>
      </c>
      <c r="EQ365" s="249" t="str">
        <f t="shared" si="1952"/>
        <v xml:space="preserve"> </v>
      </c>
      <c r="ER365" s="135">
        <f t="shared" si="1953"/>
        <v>0</v>
      </c>
      <c r="ES365" s="20">
        <f t="shared" si="1968"/>
        <v>0</v>
      </c>
      <c r="ET365" s="21">
        <f t="shared" si="1954"/>
        <v>0</v>
      </c>
      <c r="EU365" s="131">
        <f t="shared" si="1863"/>
        <v>1</v>
      </c>
      <c r="EV365" s="20">
        <f t="shared" si="1955"/>
        <v>0</v>
      </c>
      <c r="EW365" s="132"/>
      <c r="EX365" s="20">
        <f t="shared" si="1956"/>
        <v>0</v>
      </c>
      <c r="EY365" s="133"/>
      <c r="EZ365" s="131">
        <f t="shared" si="1957"/>
        <v>1</v>
      </c>
      <c r="FA365" s="20">
        <f t="shared" si="1958"/>
        <v>0</v>
      </c>
      <c r="FB365" s="132"/>
      <c r="FC365" s="134">
        <f t="shared" si="1959"/>
        <v>0</v>
      </c>
      <c r="FD365" s="80">
        <f t="shared" si="1960"/>
        <v>0</v>
      </c>
      <c r="FE365" s="249" t="str">
        <f t="shared" si="1961"/>
        <v xml:space="preserve"> </v>
      </c>
      <c r="FO365" s="129" t="str">
        <f t="shared" si="1969"/>
        <v>C/IX</v>
      </c>
    </row>
    <row r="366" spans="2:171" x14ac:dyDescent="0.25">
      <c r="B366" s="130" t="s">
        <v>485</v>
      </c>
      <c r="C366" s="121"/>
      <c r="D366" s="241"/>
      <c r="E366" s="416" t="str">
        <f>'Pályáztatási szakasz'!E367:F367</f>
        <v>Költségelem megnevezés…</v>
      </c>
      <c r="F366" s="416"/>
      <c r="G366" s="250">
        <f>'Pályáztatási szakasz'!G367</f>
        <v>0</v>
      </c>
      <c r="H366" s="251">
        <f>'Pályáztatási szakasz'!AT367</f>
        <v>0</v>
      </c>
      <c r="I366" s="20">
        <f>'Pályáztatási szakasz'!AW367</f>
        <v>0</v>
      </c>
      <c r="J366" s="67">
        <f t="shared" si="1853"/>
        <v>0</v>
      </c>
      <c r="K366" s="131">
        <f>'Pályáztatási szakasz'!AY367</f>
        <v>1</v>
      </c>
      <c r="L366" s="20">
        <f t="shared" si="1864"/>
        <v>0</v>
      </c>
      <c r="M366" s="132"/>
      <c r="N366" s="20">
        <f>J366-L366</f>
        <v>0</v>
      </c>
      <c r="O366" s="133"/>
      <c r="P366" s="131">
        <f>'Pályáztatási szakasz'!BD367</f>
        <v>1</v>
      </c>
      <c r="Q366" s="20">
        <f>ROUND((P366*L366),0)</f>
        <v>0</v>
      </c>
      <c r="R366" s="132"/>
      <c r="S366" s="184">
        <f t="shared" si="1867"/>
        <v>0</v>
      </c>
      <c r="T366" s="40">
        <f>'Pályáztatási szakasz'!W367</f>
        <v>0</v>
      </c>
      <c r="U366" s="249" t="str">
        <f>IF(AH366&lt;&gt;0,"Kérem, indokolja az eltérést!"," ")</f>
        <v xml:space="preserve"> </v>
      </c>
      <c r="V366" s="135">
        <f t="shared" si="1869"/>
        <v>0</v>
      </c>
      <c r="W366" s="20">
        <f>I366</f>
        <v>0</v>
      </c>
      <c r="X366" s="21">
        <f>V366*W366</f>
        <v>0</v>
      </c>
      <c r="Y366" s="131">
        <f t="shared" si="1854"/>
        <v>1</v>
      </c>
      <c r="Z366" s="20">
        <f>ROUND((X366*Y366),0)</f>
        <v>0</v>
      </c>
      <c r="AA366" s="132"/>
      <c r="AB366" s="20">
        <f t="shared" si="1873"/>
        <v>0</v>
      </c>
      <c r="AC366" s="133"/>
      <c r="AD366" s="131">
        <f t="shared" si="1874"/>
        <v>1</v>
      </c>
      <c r="AE366" s="20">
        <f t="shared" si="1875"/>
        <v>0</v>
      </c>
      <c r="AF366" s="132"/>
      <c r="AG366" s="134">
        <f t="shared" si="1876"/>
        <v>0</v>
      </c>
      <c r="AH366" s="80">
        <f t="shared" si="1877"/>
        <v>0</v>
      </c>
      <c r="AI366" s="249" t="str">
        <f>IF(AV366&lt;&gt;0,"Kérem, indokolja az eltérést!"," ")</f>
        <v xml:space="preserve"> </v>
      </c>
      <c r="AJ366" s="135">
        <f t="shared" si="1879"/>
        <v>0</v>
      </c>
      <c r="AK366" s="20">
        <f>W366</f>
        <v>0</v>
      </c>
      <c r="AL366" s="21">
        <f>AJ366*AK366</f>
        <v>0</v>
      </c>
      <c r="AM366" s="131">
        <f t="shared" si="1855"/>
        <v>1</v>
      </c>
      <c r="AN366" s="20">
        <f>ROUND((AL366*AM366),0)</f>
        <v>0</v>
      </c>
      <c r="AO366" s="132"/>
      <c r="AP366" s="20">
        <f t="shared" si="1882"/>
        <v>0</v>
      </c>
      <c r="AQ366" s="133"/>
      <c r="AR366" s="131">
        <f t="shared" si="1883"/>
        <v>1</v>
      </c>
      <c r="AS366" s="20">
        <f t="shared" si="1884"/>
        <v>0</v>
      </c>
      <c r="AT366" s="132"/>
      <c r="AU366" s="134">
        <f t="shared" si="1885"/>
        <v>0</v>
      </c>
      <c r="AV366" s="80">
        <f t="shared" si="1886"/>
        <v>0</v>
      </c>
      <c r="AW366" s="249" t="str">
        <f>IF(BJ366&lt;&gt;0,"Kérem, indokolja az eltérést!"," ")</f>
        <v xml:space="preserve"> </v>
      </c>
      <c r="AX366" s="135">
        <f t="shared" si="1888"/>
        <v>0</v>
      </c>
      <c r="AY366" s="20">
        <f>AK366</f>
        <v>0</v>
      </c>
      <c r="AZ366" s="21">
        <f>AX366*AY366</f>
        <v>0</v>
      </c>
      <c r="BA366" s="131">
        <f t="shared" si="1856"/>
        <v>1</v>
      </c>
      <c r="BB366" s="20">
        <f>ROUND((AZ366*BA366),0)</f>
        <v>0</v>
      </c>
      <c r="BC366" s="132"/>
      <c r="BD366" s="20">
        <f t="shared" si="1891"/>
        <v>0</v>
      </c>
      <c r="BE366" s="133"/>
      <c r="BF366" s="131">
        <f t="shared" si="1892"/>
        <v>1</v>
      </c>
      <c r="BG366" s="20">
        <f t="shared" si="1893"/>
        <v>0</v>
      </c>
      <c r="BH366" s="132"/>
      <c r="BI366" s="134">
        <f t="shared" si="1894"/>
        <v>0</v>
      </c>
      <c r="BJ366" s="80">
        <f t="shared" si="1895"/>
        <v>0</v>
      </c>
      <c r="BK366" s="249" t="str">
        <f>IF(BX366&lt;&gt;0,"Kérem, indokolja az eltérést!"," ")</f>
        <v xml:space="preserve"> </v>
      </c>
      <c r="BL366" s="135">
        <f t="shared" si="1897"/>
        <v>0</v>
      </c>
      <c r="BM366" s="20">
        <f>AY366</f>
        <v>0</v>
      </c>
      <c r="BN366" s="21">
        <f>BL366*BM366</f>
        <v>0</v>
      </c>
      <c r="BO366" s="131">
        <f t="shared" si="1857"/>
        <v>1</v>
      </c>
      <c r="BP366" s="20">
        <f>ROUND((BN366*BO366),0)</f>
        <v>0</v>
      </c>
      <c r="BQ366" s="132"/>
      <c r="BR366" s="20">
        <f t="shared" si="1901"/>
        <v>0</v>
      </c>
      <c r="BS366" s="133"/>
      <c r="BT366" s="131">
        <f t="shared" si="1902"/>
        <v>1</v>
      </c>
      <c r="BU366" s="20">
        <f t="shared" si="1903"/>
        <v>0</v>
      </c>
      <c r="BV366" s="132"/>
      <c r="BW366" s="134">
        <f t="shared" si="1904"/>
        <v>0</v>
      </c>
      <c r="BX366" s="80">
        <f t="shared" si="1905"/>
        <v>0</v>
      </c>
      <c r="BY366" s="249" t="str">
        <f>IF(CL366&lt;&gt;0,"Kérem, indokolja az eltérést!"," ")</f>
        <v xml:space="preserve"> </v>
      </c>
      <c r="BZ366" s="135">
        <f t="shared" si="1907"/>
        <v>0</v>
      </c>
      <c r="CA366" s="20">
        <f>BM366</f>
        <v>0</v>
      </c>
      <c r="CB366" s="21">
        <f>BZ366*CA366</f>
        <v>0</v>
      </c>
      <c r="CC366" s="131">
        <f t="shared" si="1858"/>
        <v>1</v>
      </c>
      <c r="CD366" s="20">
        <f>ROUND((CB366*CC366),0)</f>
        <v>0</v>
      </c>
      <c r="CE366" s="132"/>
      <c r="CF366" s="20">
        <f t="shared" si="1911"/>
        <v>0</v>
      </c>
      <c r="CG366" s="133"/>
      <c r="CH366" s="131">
        <f t="shared" si="1912"/>
        <v>1</v>
      </c>
      <c r="CI366" s="20">
        <f t="shared" si="1913"/>
        <v>0</v>
      </c>
      <c r="CJ366" s="132"/>
      <c r="CK366" s="134">
        <f t="shared" si="1914"/>
        <v>0</v>
      </c>
      <c r="CL366" s="80">
        <f t="shared" si="1915"/>
        <v>0</v>
      </c>
      <c r="CM366" s="249" t="str">
        <f>IF(CZ366&lt;&gt;0,"Kérem, indokolja az eltérést!"," ")</f>
        <v xml:space="preserve"> </v>
      </c>
      <c r="CN366" s="135">
        <f t="shared" si="1917"/>
        <v>0</v>
      </c>
      <c r="CO366" s="20">
        <f>CA366</f>
        <v>0</v>
      </c>
      <c r="CP366" s="21">
        <f>CN366*CO366</f>
        <v>0</v>
      </c>
      <c r="CQ366" s="131">
        <f t="shared" si="1859"/>
        <v>1</v>
      </c>
      <c r="CR366" s="20">
        <f>ROUND((CP366*CQ366),0)</f>
        <v>0</v>
      </c>
      <c r="CS366" s="132"/>
      <c r="CT366" s="20">
        <f t="shared" si="1920"/>
        <v>0</v>
      </c>
      <c r="CU366" s="133"/>
      <c r="CV366" s="131">
        <f t="shared" si="1921"/>
        <v>1</v>
      </c>
      <c r="CW366" s="20">
        <f t="shared" si="1922"/>
        <v>0</v>
      </c>
      <c r="CX366" s="132"/>
      <c r="CY366" s="134">
        <f t="shared" si="1923"/>
        <v>0</v>
      </c>
      <c r="CZ366" s="80">
        <f t="shared" si="1924"/>
        <v>0</v>
      </c>
      <c r="DA366" s="249" t="str">
        <f>IF(DN366&lt;&gt;0,"Kérem, indokolja az eltérést!"," ")</f>
        <v xml:space="preserve"> </v>
      </c>
      <c r="DB366" s="135">
        <f t="shared" si="1926"/>
        <v>0</v>
      </c>
      <c r="DC366" s="20">
        <f>CO366</f>
        <v>0</v>
      </c>
      <c r="DD366" s="21">
        <f>DB366*DC366</f>
        <v>0</v>
      </c>
      <c r="DE366" s="131">
        <f t="shared" si="1860"/>
        <v>1</v>
      </c>
      <c r="DF366" s="20">
        <f>ROUND((DD366*DE366),0)</f>
        <v>0</v>
      </c>
      <c r="DG366" s="132"/>
      <c r="DH366" s="20">
        <f t="shared" si="1929"/>
        <v>0</v>
      </c>
      <c r="DI366" s="133"/>
      <c r="DJ366" s="131">
        <f t="shared" si="1930"/>
        <v>1</v>
      </c>
      <c r="DK366" s="20">
        <f t="shared" si="1931"/>
        <v>0</v>
      </c>
      <c r="DL366" s="132"/>
      <c r="DM366" s="134">
        <f t="shared" si="1932"/>
        <v>0</v>
      </c>
      <c r="DN366" s="80">
        <f t="shared" si="1933"/>
        <v>0</v>
      </c>
      <c r="DO366" s="249" t="str">
        <f>IF(EB366&lt;&gt;0,"Kérem, indokolja az eltérést!"," ")</f>
        <v xml:space="preserve"> </v>
      </c>
      <c r="DP366" s="135">
        <f t="shared" si="1935"/>
        <v>0</v>
      </c>
      <c r="DQ366" s="20">
        <f>DC366</f>
        <v>0</v>
      </c>
      <c r="DR366" s="21">
        <f>DP366*DQ366</f>
        <v>0</v>
      </c>
      <c r="DS366" s="131">
        <f t="shared" si="1861"/>
        <v>1</v>
      </c>
      <c r="DT366" s="20">
        <f>ROUND((DR366*DS366),0)</f>
        <v>0</v>
      </c>
      <c r="DU366" s="132"/>
      <c r="DV366" s="20">
        <f t="shared" si="1938"/>
        <v>0</v>
      </c>
      <c r="DW366" s="133"/>
      <c r="DX366" s="131">
        <f t="shared" si="1939"/>
        <v>1</v>
      </c>
      <c r="DY366" s="20">
        <f t="shared" si="1940"/>
        <v>0</v>
      </c>
      <c r="DZ366" s="132"/>
      <c r="EA366" s="134">
        <f t="shared" si="1941"/>
        <v>0</v>
      </c>
      <c r="EB366" s="80">
        <f t="shared" si="1942"/>
        <v>0</v>
      </c>
      <c r="EC366" s="249" t="str">
        <f>IF(EP366&lt;&gt;0,"Kérem, indokolja az eltérést!"," ")</f>
        <v xml:space="preserve"> </v>
      </c>
      <c r="ED366" s="135">
        <f t="shared" si="1944"/>
        <v>0</v>
      </c>
      <c r="EE366" s="20">
        <f>DQ366</f>
        <v>0</v>
      </c>
      <c r="EF366" s="21">
        <f>ED366*EE366</f>
        <v>0</v>
      </c>
      <c r="EG366" s="131">
        <f t="shared" si="1862"/>
        <v>1</v>
      </c>
      <c r="EH366" s="20">
        <f>ROUND((EF366*EG366),0)</f>
        <v>0</v>
      </c>
      <c r="EI366" s="132"/>
      <c r="EJ366" s="20">
        <f t="shared" si="1947"/>
        <v>0</v>
      </c>
      <c r="EK366" s="133"/>
      <c r="EL366" s="131">
        <f t="shared" si="1948"/>
        <v>1</v>
      </c>
      <c r="EM366" s="20">
        <f t="shared" si="1949"/>
        <v>0</v>
      </c>
      <c r="EN366" s="132"/>
      <c r="EO366" s="134">
        <f t="shared" si="1950"/>
        <v>0</v>
      </c>
      <c r="EP366" s="80">
        <f t="shared" si="1951"/>
        <v>0</v>
      </c>
      <c r="EQ366" s="249" t="str">
        <f>IF(FD366&lt;&gt;0,"Kérem, indokolja az eltérést!"," ")</f>
        <v xml:space="preserve"> </v>
      </c>
      <c r="ER366" s="135">
        <f t="shared" si="1953"/>
        <v>0</v>
      </c>
      <c r="ES366" s="20">
        <f>EE366</f>
        <v>0</v>
      </c>
      <c r="ET366" s="21">
        <f>ER366*ES366</f>
        <v>0</v>
      </c>
      <c r="EU366" s="131">
        <f t="shared" si="1863"/>
        <v>1</v>
      </c>
      <c r="EV366" s="20">
        <f>ROUND((ET366*EU366),0)</f>
        <v>0</v>
      </c>
      <c r="EW366" s="132"/>
      <c r="EX366" s="20">
        <f t="shared" si="1956"/>
        <v>0</v>
      </c>
      <c r="EY366" s="133"/>
      <c r="EZ366" s="131">
        <f t="shared" si="1957"/>
        <v>1</v>
      </c>
      <c r="FA366" s="20">
        <f t="shared" si="1958"/>
        <v>0</v>
      </c>
      <c r="FB366" s="132"/>
      <c r="FC366" s="134">
        <f t="shared" si="1959"/>
        <v>0</v>
      </c>
      <c r="FD366" s="80">
        <f t="shared" si="1960"/>
        <v>0</v>
      </c>
      <c r="FE366" s="249" t="str">
        <f>IF(FR366&lt;&gt;0,"Kérem, indokolja az eltérést!"," ")</f>
        <v xml:space="preserve"> </v>
      </c>
      <c r="FO366" s="129" t="str">
        <f t="shared" si="1969"/>
        <v>C/IX</v>
      </c>
    </row>
    <row r="367" spans="2:171" x14ac:dyDescent="0.25">
      <c r="B367" s="110" t="s">
        <v>84</v>
      </c>
      <c r="C367" s="420" t="s">
        <v>20</v>
      </c>
      <c r="D367" s="421"/>
      <c r="E367" s="421"/>
      <c r="F367" s="422"/>
      <c r="G367" s="111"/>
      <c r="H367" s="252"/>
      <c r="I367" s="1"/>
      <c r="J367" s="63">
        <f>J368+J389</f>
        <v>0</v>
      </c>
      <c r="K367" s="72"/>
      <c r="L367" s="1">
        <f>L368+L389</f>
        <v>0</v>
      </c>
      <c r="M367" s="137"/>
      <c r="N367" s="1">
        <f>N368+N389</f>
        <v>0</v>
      </c>
      <c r="O367" s="138"/>
      <c r="P367" s="139"/>
      <c r="Q367" s="1">
        <f>Q368+Q389</f>
        <v>0</v>
      </c>
      <c r="R367" s="137"/>
      <c r="S367" s="3">
        <f>SUM(S368+S389)</f>
        <v>0</v>
      </c>
      <c r="T367" s="40"/>
      <c r="U367" s="249"/>
      <c r="V367" s="140"/>
      <c r="W367" s="1"/>
      <c r="X367" s="3">
        <f>X368+X389</f>
        <v>0</v>
      </c>
      <c r="Y367" s="72"/>
      <c r="Z367" s="1">
        <f>Z368+Z389</f>
        <v>0</v>
      </c>
      <c r="AA367" s="137"/>
      <c r="AB367" s="1">
        <f>AB368+AB389</f>
        <v>0</v>
      </c>
      <c r="AC367" s="138"/>
      <c r="AD367" s="139"/>
      <c r="AE367" s="1">
        <f>AE368+AE389</f>
        <v>0</v>
      </c>
      <c r="AF367" s="137"/>
      <c r="AG367" s="68">
        <f>SUM(AG368+AG389)</f>
        <v>0</v>
      </c>
      <c r="AH367" s="12"/>
      <c r="AI367" s="249"/>
      <c r="AJ367" s="140"/>
      <c r="AK367" s="1"/>
      <c r="AL367" s="3">
        <f>AL368+AL389</f>
        <v>0</v>
      </c>
      <c r="AM367" s="72"/>
      <c r="AN367" s="1">
        <f>AN368+AN389</f>
        <v>0</v>
      </c>
      <c r="AO367" s="137"/>
      <c r="AP367" s="1">
        <f>AP368+AP389</f>
        <v>0</v>
      </c>
      <c r="AQ367" s="138"/>
      <c r="AR367" s="139"/>
      <c r="AS367" s="1">
        <f>AS368+AS389</f>
        <v>0</v>
      </c>
      <c r="AT367" s="137"/>
      <c r="AU367" s="68">
        <f>SUM(AU368+AU389)</f>
        <v>0</v>
      </c>
      <c r="AV367" s="12"/>
      <c r="AW367" s="249"/>
      <c r="AX367" s="140"/>
      <c r="AY367" s="1"/>
      <c r="AZ367" s="3">
        <f>AZ368+AZ389</f>
        <v>0</v>
      </c>
      <c r="BA367" s="72"/>
      <c r="BB367" s="1">
        <f>BB368+BB389</f>
        <v>0</v>
      </c>
      <c r="BC367" s="137"/>
      <c r="BD367" s="1">
        <f>BD368+BD389</f>
        <v>0</v>
      </c>
      <c r="BE367" s="138"/>
      <c r="BF367" s="139"/>
      <c r="BG367" s="1">
        <f>BG368+BG389</f>
        <v>0</v>
      </c>
      <c r="BH367" s="137"/>
      <c r="BI367" s="68">
        <f>SUM(BI368+BI389)</f>
        <v>0</v>
      </c>
      <c r="BJ367" s="12"/>
      <c r="BK367" s="249"/>
      <c r="BL367" s="140"/>
      <c r="BM367" s="1"/>
      <c r="BN367" s="3">
        <f>BN368+BN389</f>
        <v>0</v>
      </c>
      <c r="BO367" s="72"/>
      <c r="BP367" s="1">
        <f>BP368+BP389</f>
        <v>0</v>
      </c>
      <c r="BQ367" s="137"/>
      <c r="BR367" s="1">
        <f>BR368+BR389</f>
        <v>0</v>
      </c>
      <c r="BS367" s="138"/>
      <c r="BT367" s="139"/>
      <c r="BU367" s="1">
        <f>BU368+BU389</f>
        <v>0</v>
      </c>
      <c r="BV367" s="137"/>
      <c r="BW367" s="68">
        <f>SUM(BW368+BW389)</f>
        <v>0</v>
      </c>
      <c r="BX367" s="12"/>
      <c r="BY367" s="249"/>
      <c r="BZ367" s="140"/>
      <c r="CA367" s="1"/>
      <c r="CB367" s="3">
        <f>CB368+CB389</f>
        <v>0</v>
      </c>
      <c r="CC367" s="72"/>
      <c r="CD367" s="1">
        <f>CD368+CD389</f>
        <v>0</v>
      </c>
      <c r="CE367" s="137"/>
      <c r="CF367" s="1">
        <f>CF368+CF389</f>
        <v>0</v>
      </c>
      <c r="CG367" s="138"/>
      <c r="CH367" s="139"/>
      <c r="CI367" s="1">
        <f>CI368+CI389</f>
        <v>0</v>
      </c>
      <c r="CJ367" s="137"/>
      <c r="CK367" s="68">
        <f>SUM(CK368+CK389)</f>
        <v>0</v>
      </c>
      <c r="CL367" s="12"/>
      <c r="CM367" s="249"/>
      <c r="CN367" s="140"/>
      <c r="CO367" s="1"/>
      <c r="CP367" s="3">
        <f>CP368+CP389</f>
        <v>0</v>
      </c>
      <c r="CQ367" s="72"/>
      <c r="CR367" s="1">
        <f>CR368+CR389</f>
        <v>0</v>
      </c>
      <c r="CS367" s="137"/>
      <c r="CT367" s="1">
        <f>CT368+CT389</f>
        <v>0</v>
      </c>
      <c r="CU367" s="138"/>
      <c r="CV367" s="139"/>
      <c r="CW367" s="1">
        <f>CW368+CW389</f>
        <v>0</v>
      </c>
      <c r="CX367" s="137"/>
      <c r="CY367" s="68">
        <f>SUM(CY368+CY389)</f>
        <v>0</v>
      </c>
      <c r="CZ367" s="12"/>
      <c r="DA367" s="249"/>
      <c r="DB367" s="140"/>
      <c r="DC367" s="1"/>
      <c r="DD367" s="3">
        <f>DD368+DD389</f>
        <v>0</v>
      </c>
      <c r="DE367" s="72"/>
      <c r="DF367" s="1">
        <f>DF368+DF389</f>
        <v>0</v>
      </c>
      <c r="DG367" s="137"/>
      <c r="DH367" s="1">
        <f>DH368+DH389</f>
        <v>0</v>
      </c>
      <c r="DI367" s="138"/>
      <c r="DJ367" s="139"/>
      <c r="DK367" s="1">
        <f>DK368+DK389</f>
        <v>0</v>
      </c>
      <c r="DL367" s="137"/>
      <c r="DM367" s="68">
        <f>SUM(DM368+DM389)</f>
        <v>0</v>
      </c>
      <c r="DN367" s="12"/>
      <c r="DO367" s="249"/>
      <c r="DP367" s="140"/>
      <c r="DQ367" s="1"/>
      <c r="DR367" s="3">
        <f>DR368+DR389</f>
        <v>0</v>
      </c>
      <c r="DS367" s="72"/>
      <c r="DT367" s="1">
        <f>DT368+DT389</f>
        <v>0</v>
      </c>
      <c r="DU367" s="137"/>
      <c r="DV367" s="1">
        <f>DV368+DV389</f>
        <v>0</v>
      </c>
      <c r="DW367" s="138"/>
      <c r="DX367" s="139"/>
      <c r="DY367" s="1">
        <f>DY368+DY389</f>
        <v>0</v>
      </c>
      <c r="DZ367" s="137"/>
      <c r="EA367" s="68">
        <f>SUM(EA368+EA389)</f>
        <v>0</v>
      </c>
      <c r="EB367" s="12"/>
      <c r="EC367" s="249"/>
      <c r="ED367" s="140"/>
      <c r="EE367" s="1"/>
      <c r="EF367" s="3">
        <f>EF368+EF389</f>
        <v>0</v>
      </c>
      <c r="EG367" s="72"/>
      <c r="EH367" s="1">
        <f>EH368+EH389</f>
        <v>0</v>
      </c>
      <c r="EI367" s="137"/>
      <c r="EJ367" s="1">
        <f>EJ368+EJ389</f>
        <v>0</v>
      </c>
      <c r="EK367" s="138"/>
      <c r="EL367" s="139"/>
      <c r="EM367" s="1">
        <f>EM368+EM389</f>
        <v>0</v>
      </c>
      <c r="EN367" s="137"/>
      <c r="EO367" s="68">
        <f>SUM(EO368+EO389)</f>
        <v>0</v>
      </c>
      <c r="EP367" s="12"/>
      <c r="EQ367" s="249"/>
      <c r="ER367" s="140"/>
      <c r="ES367" s="1"/>
      <c r="ET367" s="3">
        <f>ET368+ET389</f>
        <v>0</v>
      </c>
      <c r="EU367" s="72"/>
      <c r="EV367" s="1">
        <f>EV368+EV389</f>
        <v>0</v>
      </c>
      <c r="EW367" s="137"/>
      <c r="EX367" s="1">
        <f>EX368+EX389</f>
        <v>0</v>
      </c>
      <c r="EY367" s="138"/>
      <c r="EZ367" s="139"/>
      <c r="FA367" s="1">
        <f>FA368+FA389</f>
        <v>0</v>
      </c>
      <c r="FB367" s="137"/>
      <c r="FC367" s="68">
        <f>SUM(FC368+FC389)</f>
        <v>0</v>
      </c>
      <c r="FD367" s="12"/>
      <c r="FE367" s="249"/>
      <c r="FO367" s="129" t="str">
        <f t="shared" ref="FO367:FO377" si="1970">+IF(LEFT(RIGHT(B367,2),1)="/",SUBSTITUTE(B367,RIGHT(B367,2),""),"")</f>
        <v/>
      </c>
    </row>
    <row r="368" spans="2:171" x14ac:dyDescent="0.25">
      <c r="B368" s="120" t="s">
        <v>85</v>
      </c>
      <c r="C368" s="40"/>
      <c r="D368" s="355" t="s">
        <v>21</v>
      </c>
      <c r="E368" s="356"/>
      <c r="F368" s="357"/>
      <c r="G368" s="122"/>
      <c r="H368" s="123"/>
      <c r="I368" s="5">
        <f>I369+I372</f>
        <v>0</v>
      </c>
      <c r="J368" s="65">
        <f>L368+N368</f>
        <v>0</v>
      </c>
      <c r="K368" s="71"/>
      <c r="L368" s="5">
        <f>+M368</f>
        <v>0</v>
      </c>
      <c r="M368" s="125">
        <f>+SUMIF($FO$6:$FO$627,$B368,L$6:L$627)</f>
        <v>0</v>
      </c>
      <c r="N368" s="5">
        <f>O368</f>
        <v>0</v>
      </c>
      <c r="O368" s="126">
        <f>+SUMIF($FO$6:$FO$627,$B368,N$6:N$627)</f>
        <v>0</v>
      </c>
      <c r="P368" s="136"/>
      <c r="Q368" s="5">
        <f>R368</f>
        <v>0</v>
      </c>
      <c r="R368" s="125">
        <f>+SUMIF($FO$6:$FO$627,$B368,Q$6:Q$627)</f>
        <v>0</v>
      </c>
      <c r="S368" s="6">
        <f>SUM(S369:S388)</f>
        <v>0</v>
      </c>
      <c r="T368" s="40"/>
      <c r="U368" s="249"/>
      <c r="V368" s="128"/>
      <c r="W368" s="5"/>
      <c r="X368" s="6">
        <f>Z368+AB368</f>
        <v>0</v>
      </c>
      <c r="Y368" s="71"/>
      <c r="Z368" s="5">
        <f>+AA368</f>
        <v>0</v>
      </c>
      <c r="AA368" s="125">
        <f>+SUMIF($FO$6:$FO$627,$B368,Z$6:Z$627)</f>
        <v>0</v>
      </c>
      <c r="AB368" s="5">
        <f>AC368</f>
        <v>0</v>
      </c>
      <c r="AC368" s="126">
        <f>+SUMIF($FO$6:$FO$627,$B368,AB$6:AB$627)</f>
        <v>0</v>
      </c>
      <c r="AD368" s="136"/>
      <c r="AE368" s="5">
        <f>AF368</f>
        <v>0</v>
      </c>
      <c r="AF368" s="125">
        <f>+SUMIF($FO$6:$FO$627,$B368,AE$6:AE$627)</f>
        <v>0</v>
      </c>
      <c r="AG368" s="65">
        <f>SUM(AG369:AG388)</f>
        <v>0</v>
      </c>
      <c r="AH368" s="12"/>
      <c r="AI368" s="249"/>
      <c r="AJ368" s="128"/>
      <c r="AK368" s="5"/>
      <c r="AL368" s="6">
        <f>AN368+AP368</f>
        <v>0</v>
      </c>
      <c r="AM368" s="71"/>
      <c r="AN368" s="5">
        <f>+AO368</f>
        <v>0</v>
      </c>
      <c r="AO368" s="125">
        <f>+SUMIF($FO$6:$FO$627,$B368,AN$6:AN$627)</f>
        <v>0</v>
      </c>
      <c r="AP368" s="5">
        <f>AQ368</f>
        <v>0</v>
      </c>
      <c r="AQ368" s="126">
        <f>+SUMIF($FO$6:$FO$627,$B368,AP$6:AP$627)</f>
        <v>0</v>
      </c>
      <c r="AR368" s="136"/>
      <c r="AS368" s="5">
        <f>AT368</f>
        <v>0</v>
      </c>
      <c r="AT368" s="125">
        <f>+SUMIF($FO$6:$FO$627,$B368,AS$6:AS$627)</f>
        <v>0</v>
      </c>
      <c r="AU368" s="65">
        <f>SUM(AU369:AU388)</f>
        <v>0</v>
      </c>
      <c r="AV368" s="12"/>
      <c r="AW368" s="249"/>
      <c r="AX368" s="128"/>
      <c r="AY368" s="5"/>
      <c r="AZ368" s="6">
        <f>BB368+BD368</f>
        <v>0</v>
      </c>
      <c r="BA368" s="71"/>
      <c r="BB368" s="5">
        <f>+BC368</f>
        <v>0</v>
      </c>
      <c r="BC368" s="125">
        <f>+SUMIF($FO$6:$FO$627,$B368,BB$6:BB$627)</f>
        <v>0</v>
      </c>
      <c r="BD368" s="5">
        <f>BE368</f>
        <v>0</v>
      </c>
      <c r="BE368" s="126">
        <f>+SUMIF($FO$6:$FO$627,$B368,BD$6:BD$627)</f>
        <v>0</v>
      </c>
      <c r="BF368" s="136"/>
      <c r="BG368" s="5">
        <f>BH368</f>
        <v>0</v>
      </c>
      <c r="BH368" s="125">
        <f>+SUMIF($FO$6:$FO$627,$B368,BG$6:BG$627)</f>
        <v>0</v>
      </c>
      <c r="BI368" s="65">
        <f>SUM(BI369:BI388)</f>
        <v>0</v>
      </c>
      <c r="BJ368" s="12"/>
      <c r="BK368" s="249"/>
      <c r="BL368" s="128"/>
      <c r="BM368" s="5"/>
      <c r="BN368" s="6">
        <f>BP368+BR368</f>
        <v>0</v>
      </c>
      <c r="BO368" s="71"/>
      <c r="BP368" s="5">
        <f>+BQ368</f>
        <v>0</v>
      </c>
      <c r="BQ368" s="125">
        <f>+SUMIF($FO$6:$FO$627,$B368,BP$6:BP$627)</f>
        <v>0</v>
      </c>
      <c r="BR368" s="5">
        <f>BS368</f>
        <v>0</v>
      </c>
      <c r="BS368" s="126">
        <f>+SUMIF($FO$6:$FO$627,$B368,BR$6:BR$627)</f>
        <v>0</v>
      </c>
      <c r="BT368" s="136"/>
      <c r="BU368" s="5">
        <f>BV368</f>
        <v>0</v>
      </c>
      <c r="BV368" s="125">
        <f>+SUMIF($FO$6:$FO$627,$B368,BU$6:BU$627)</f>
        <v>0</v>
      </c>
      <c r="BW368" s="65">
        <f>SUM(BW369:BW388)</f>
        <v>0</v>
      </c>
      <c r="BX368" s="12"/>
      <c r="BY368" s="249"/>
      <c r="BZ368" s="128"/>
      <c r="CA368" s="5"/>
      <c r="CB368" s="6">
        <f>CD368+CF368</f>
        <v>0</v>
      </c>
      <c r="CC368" s="71"/>
      <c r="CD368" s="5">
        <f>+CE368</f>
        <v>0</v>
      </c>
      <c r="CE368" s="125">
        <f>+SUMIF($FO$6:$FO$627,$B368,CD$6:CD$627)</f>
        <v>0</v>
      </c>
      <c r="CF368" s="5">
        <f>CG368</f>
        <v>0</v>
      </c>
      <c r="CG368" s="126">
        <f>+SUMIF($FO$6:$FO$627,$B368,CF$6:CF$627)</f>
        <v>0</v>
      </c>
      <c r="CH368" s="136"/>
      <c r="CI368" s="5">
        <f>CJ368</f>
        <v>0</v>
      </c>
      <c r="CJ368" s="125">
        <f>+SUMIF($FO$6:$FO$627,$B368,CI$6:CI$627)</f>
        <v>0</v>
      </c>
      <c r="CK368" s="65">
        <f>SUM(CK369:CK388)</f>
        <v>0</v>
      </c>
      <c r="CL368" s="12"/>
      <c r="CM368" s="249"/>
      <c r="CN368" s="128"/>
      <c r="CO368" s="5"/>
      <c r="CP368" s="6">
        <f>CR368+CT368</f>
        <v>0</v>
      </c>
      <c r="CQ368" s="71"/>
      <c r="CR368" s="5">
        <f>+CS368</f>
        <v>0</v>
      </c>
      <c r="CS368" s="125">
        <f>+SUMIF($FO$6:$FO$627,$B368,CR$6:CR$627)</f>
        <v>0</v>
      </c>
      <c r="CT368" s="5">
        <f>CU368</f>
        <v>0</v>
      </c>
      <c r="CU368" s="126">
        <f>+SUMIF($FO$6:$FO$627,$B368,CT$6:CT$627)</f>
        <v>0</v>
      </c>
      <c r="CV368" s="136"/>
      <c r="CW368" s="5">
        <f>CX368</f>
        <v>0</v>
      </c>
      <c r="CX368" s="125">
        <f>+SUMIF($FO$6:$FO$627,$B368,CW$6:CW$627)</f>
        <v>0</v>
      </c>
      <c r="CY368" s="65">
        <f>SUM(CY369:CY388)</f>
        <v>0</v>
      </c>
      <c r="CZ368" s="12"/>
      <c r="DA368" s="249"/>
      <c r="DB368" s="128"/>
      <c r="DC368" s="5"/>
      <c r="DD368" s="6">
        <f>DF368+DH368</f>
        <v>0</v>
      </c>
      <c r="DE368" s="71"/>
      <c r="DF368" s="5">
        <f>+DG368</f>
        <v>0</v>
      </c>
      <c r="DG368" s="125">
        <f>+SUMIF($FO$6:$FO$627,$B368,DF$6:DF$627)</f>
        <v>0</v>
      </c>
      <c r="DH368" s="5">
        <f>DI368</f>
        <v>0</v>
      </c>
      <c r="DI368" s="126">
        <f>+SUMIF($FO$6:$FO$627,$B368,DH$6:DH$627)</f>
        <v>0</v>
      </c>
      <c r="DJ368" s="136"/>
      <c r="DK368" s="5">
        <f>DL368</f>
        <v>0</v>
      </c>
      <c r="DL368" s="125">
        <f>+SUMIF($FO$6:$FO$627,$B368,DK$6:DK$627)</f>
        <v>0</v>
      </c>
      <c r="DM368" s="65">
        <f>SUM(DM369:DM388)</f>
        <v>0</v>
      </c>
      <c r="DN368" s="12"/>
      <c r="DO368" s="249"/>
      <c r="DP368" s="128"/>
      <c r="DQ368" s="5"/>
      <c r="DR368" s="6">
        <f>DT368+DV368</f>
        <v>0</v>
      </c>
      <c r="DS368" s="71"/>
      <c r="DT368" s="5">
        <f>+DU368</f>
        <v>0</v>
      </c>
      <c r="DU368" s="125">
        <f>+SUMIF($FO$6:$FO$627,$B368,DT$6:DT$627)</f>
        <v>0</v>
      </c>
      <c r="DV368" s="5">
        <f>DW368</f>
        <v>0</v>
      </c>
      <c r="DW368" s="126">
        <f>+SUMIF($FO$6:$FO$627,$B368,DV$6:DV$627)</f>
        <v>0</v>
      </c>
      <c r="DX368" s="136"/>
      <c r="DY368" s="5">
        <f>DZ368</f>
        <v>0</v>
      </c>
      <c r="DZ368" s="125">
        <f>+SUMIF($FO$6:$FO$627,$B368,DY$6:DY$627)</f>
        <v>0</v>
      </c>
      <c r="EA368" s="65">
        <f>SUM(EA369:EA388)</f>
        <v>0</v>
      </c>
      <c r="EB368" s="12"/>
      <c r="EC368" s="249"/>
      <c r="ED368" s="128"/>
      <c r="EE368" s="5"/>
      <c r="EF368" s="6">
        <f>EH368+EJ368</f>
        <v>0</v>
      </c>
      <c r="EG368" s="71"/>
      <c r="EH368" s="5">
        <f>+EI368</f>
        <v>0</v>
      </c>
      <c r="EI368" s="125">
        <f>+SUMIF($FO$6:$FO$627,$B368,EH$6:EH$627)</f>
        <v>0</v>
      </c>
      <c r="EJ368" s="5">
        <f>EK368</f>
        <v>0</v>
      </c>
      <c r="EK368" s="126">
        <f>+SUMIF($FO$6:$FO$627,$B368,EJ$6:EJ$627)</f>
        <v>0</v>
      </c>
      <c r="EL368" s="136"/>
      <c r="EM368" s="5">
        <f>EN368</f>
        <v>0</v>
      </c>
      <c r="EN368" s="125">
        <f>+SUMIF($FO$6:$FO$627,$B368,EM$6:EM$627)</f>
        <v>0</v>
      </c>
      <c r="EO368" s="65">
        <f>SUM(EO369:EO388)</f>
        <v>0</v>
      </c>
      <c r="EP368" s="12"/>
      <c r="EQ368" s="249"/>
      <c r="ER368" s="128"/>
      <c r="ES368" s="5"/>
      <c r="ET368" s="6">
        <f>EV368+EX368</f>
        <v>0</v>
      </c>
      <c r="EU368" s="71"/>
      <c r="EV368" s="5">
        <f>+EW368</f>
        <v>0</v>
      </c>
      <c r="EW368" s="125">
        <f>+SUMIF($FO$6:$FO$627,$B368,EV$6:EV$627)</f>
        <v>0</v>
      </c>
      <c r="EX368" s="5">
        <f>EY368</f>
        <v>0</v>
      </c>
      <c r="EY368" s="126">
        <f>+SUMIF($FO$6:$FO$627,$B368,EX$6:EX$627)</f>
        <v>0</v>
      </c>
      <c r="EZ368" s="136"/>
      <c r="FA368" s="5">
        <f>FB368</f>
        <v>0</v>
      </c>
      <c r="FB368" s="125">
        <f>+SUMIF($FO$6:$FO$627,$B368,FA$6:FA$627)</f>
        <v>0</v>
      </c>
      <c r="FC368" s="65">
        <f>SUM(FC369:FC388)</f>
        <v>0</v>
      </c>
      <c r="FD368" s="12"/>
      <c r="FE368" s="249"/>
      <c r="FO368" s="129" t="str">
        <f t="shared" si="1970"/>
        <v>D</v>
      </c>
    </row>
    <row r="369" spans="2:171" x14ac:dyDescent="0.25">
      <c r="B369" s="130" t="s">
        <v>86</v>
      </c>
      <c r="C369" s="40"/>
      <c r="D369" s="260"/>
      <c r="E369" s="416" t="str">
        <f>'Pályáztatási szakasz'!E370:F370</f>
        <v>Költségelem megnevezés…</v>
      </c>
      <c r="F369" s="416"/>
      <c r="G369" s="250">
        <f>'Pályáztatási szakasz'!G370</f>
        <v>0</v>
      </c>
      <c r="H369" s="251">
        <f>'Pályáztatási szakasz'!AT370</f>
        <v>0</v>
      </c>
      <c r="I369" s="20">
        <f>'Pályáztatási szakasz'!AW370</f>
        <v>0</v>
      </c>
      <c r="J369" s="67">
        <f t="shared" ref="J369:J388" si="1971">H369*I369</f>
        <v>0</v>
      </c>
      <c r="K369" s="131">
        <f>'Pályáztatási szakasz'!AY370</f>
        <v>1</v>
      </c>
      <c r="L369" s="20">
        <f>ROUND((J369*K369),0)</f>
        <v>0</v>
      </c>
      <c r="M369" s="132"/>
      <c r="N369" s="20">
        <f>J369-L369</f>
        <v>0</v>
      </c>
      <c r="O369" s="133"/>
      <c r="P369" s="131">
        <f>'Pályáztatási szakasz'!BD370</f>
        <v>1</v>
      </c>
      <c r="Q369" s="20">
        <f>ROUND((P369*L369),0)</f>
        <v>0</v>
      </c>
      <c r="R369" s="132"/>
      <c r="S369" s="184">
        <f>L369-Q369</f>
        <v>0</v>
      </c>
      <c r="T369" s="40">
        <f>'Pályáztatási szakasz'!W370</f>
        <v>0</v>
      </c>
      <c r="U369" s="249" t="str">
        <f>IF(AH369&lt;&gt;0,"Kérem, indokolja az eltérést!"," ")</f>
        <v xml:space="preserve"> </v>
      </c>
      <c r="V369" s="135">
        <f>H369</f>
        <v>0</v>
      </c>
      <c r="W369" s="20">
        <f>I369</f>
        <v>0</v>
      </c>
      <c r="X369" s="21">
        <f>V369*W369</f>
        <v>0</v>
      </c>
      <c r="Y369" s="131">
        <f t="shared" ref="Y369:Y388" si="1972">K369</f>
        <v>1</v>
      </c>
      <c r="Z369" s="20">
        <f>ROUND((X369*Y369),0)</f>
        <v>0</v>
      </c>
      <c r="AA369" s="132"/>
      <c r="AB369" s="20">
        <f t="shared" ref="AB369:AB388" si="1973">X369-Z369</f>
        <v>0</v>
      </c>
      <c r="AC369" s="133"/>
      <c r="AD369" s="131">
        <f>P369</f>
        <v>1</v>
      </c>
      <c r="AE369" s="20">
        <f>ROUND((AD369*Z369),0)</f>
        <v>0</v>
      </c>
      <c r="AF369" s="132"/>
      <c r="AG369" s="134">
        <f>Z369-AE369</f>
        <v>0</v>
      </c>
      <c r="AH369" s="80">
        <f>Z369-L369</f>
        <v>0</v>
      </c>
      <c r="AI369" s="249" t="str">
        <f>IF(AV369&lt;&gt;0,"Kérem, indokolja az eltérést!"," ")</f>
        <v xml:space="preserve"> </v>
      </c>
      <c r="AJ369" s="135">
        <f>V369</f>
        <v>0</v>
      </c>
      <c r="AK369" s="20">
        <f>W369</f>
        <v>0</v>
      </c>
      <c r="AL369" s="21">
        <f>AJ369*AK369</f>
        <v>0</v>
      </c>
      <c r="AM369" s="131">
        <f t="shared" ref="AM369:AM388" si="1974">Y369</f>
        <v>1</v>
      </c>
      <c r="AN369" s="20">
        <f>ROUND((AL369*AM369),0)</f>
        <v>0</v>
      </c>
      <c r="AO369" s="132"/>
      <c r="AP369" s="20">
        <f t="shared" ref="AP369:AP388" si="1975">AL369-AN369</f>
        <v>0</v>
      </c>
      <c r="AQ369" s="133"/>
      <c r="AR369" s="131">
        <f>AD369</f>
        <v>1</v>
      </c>
      <c r="AS369" s="20">
        <f>ROUND((AR369*AN369),0)</f>
        <v>0</v>
      </c>
      <c r="AT369" s="132"/>
      <c r="AU369" s="134">
        <f>AN369-AS369</f>
        <v>0</v>
      </c>
      <c r="AV369" s="80">
        <f>AN369-Z369</f>
        <v>0</v>
      </c>
      <c r="AW369" s="249" t="str">
        <f>IF(BJ369&lt;&gt;0,"Kérem, indokolja az eltérést!"," ")</f>
        <v xml:space="preserve"> </v>
      </c>
      <c r="AX369" s="135">
        <f>AJ369</f>
        <v>0</v>
      </c>
      <c r="AY369" s="20">
        <f>AK369</f>
        <v>0</v>
      </c>
      <c r="AZ369" s="21">
        <f>AX369*AY369</f>
        <v>0</v>
      </c>
      <c r="BA369" s="131">
        <f t="shared" ref="BA369:BA388" si="1976">AM369</f>
        <v>1</v>
      </c>
      <c r="BB369" s="20">
        <f>ROUND((AZ369*BA369),0)</f>
        <v>0</v>
      </c>
      <c r="BC369" s="132"/>
      <c r="BD369" s="20">
        <f t="shared" ref="BD369:BD388" si="1977">AZ369-BB369</f>
        <v>0</v>
      </c>
      <c r="BE369" s="133"/>
      <c r="BF369" s="131">
        <f>AR369</f>
        <v>1</v>
      </c>
      <c r="BG369" s="20">
        <f>ROUND((BF369*BB369),0)</f>
        <v>0</v>
      </c>
      <c r="BH369" s="132"/>
      <c r="BI369" s="134">
        <f>BB369-BG369</f>
        <v>0</v>
      </c>
      <c r="BJ369" s="80">
        <f>BB369-AN369</f>
        <v>0</v>
      </c>
      <c r="BK369" s="249" t="str">
        <f>IF(BX369&lt;&gt;0,"Kérem, indokolja az eltérést!"," ")</f>
        <v xml:space="preserve"> </v>
      </c>
      <c r="BL369" s="135">
        <f>AX369</f>
        <v>0</v>
      </c>
      <c r="BM369" s="20">
        <f>AY369</f>
        <v>0</v>
      </c>
      <c r="BN369" s="21">
        <f>BL369*BM369</f>
        <v>0</v>
      </c>
      <c r="BO369" s="131">
        <f t="shared" ref="BO369:BO388" si="1978">BA369</f>
        <v>1</v>
      </c>
      <c r="BP369" s="20">
        <f>ROUND((BN369*BO369),0)</f>
        <v>0</v>
      </c>
      <c r="BQ369" s="132"/>
      <c r="BR369" s="20">
        <f t="shared" ref="BR369:BR388" si="1979">BN369-BP369</f>
        <v>0</v>
      </c>
      <c r="BS369" s="133"/>
      <c r="BT369" s="131">
        <f>BF369</f>
        <v>1</v>
      </c>
      <c r="BU369" s="20">
        <f>ROUND((BT369*BP369),0)</f>
        <v>0</v>
      </c>
      <c r="BV369" s="132"/>
      <c r="BW369" s="134">
        <f>BP369-BU369</f>
        <v>0</v>
      </c>
      <c r="BX369" s="80">
        <f>BP369-BB369</f>
        <v>0</v>
      </c>
      <c r="BY369" s="249" t="str">
        <f>IF(CL369&lt;&gt;0,"Kérem, indokolja az eltérést!"," ")</f>
        <v xml:space="preserve"> </v>
      </c>
      <c r="BZ369" s="135">
        <f>BL369</f>
        <v>0</v>
      </c>
      <c r="CA369" s="20">
        <f>BM369</f>
        <v>0</v>
      </c>
      <c r="CB369" s="21">
        <f>BZ369*CA369</f>
        <v>0</v>
      </c>
      <c r="CC369" s="131">
        <f t="shared" ref="CC369:CC388" si="1980">BO369</f>
        <v>1</v>
      </c>
      <c r="CD369" s="20">
        <f>ROUND((CB369*CC369),0)</f>
        <v>0</v>
      </c>
      <c r="CE369" s="132"/>
      <c r="CF369" s="20">
        <f t="shared" ref="CF369:CF388" si="1981">CB369-CD369</f>
        <v>0</v>
      </c>
      <c r="CG369" s="133"/>
      <c r="CH369" s="131">
        <f>BT369</f>
        <v>1</v>
      </c>
      <c r="CI369" s="20">
        <f>ROUND((CH369*CD369),0)</f>
        <v>0</v>
      </c>
      <c r="CJ369" s="132"/>
      <c r="CK369" s="134">
        <f>CD369-CI369</f>
        <v>0</v>
      </c>
      <c r="CL369" s="80">
        <f>CD369-BP369</f>
        <v>0</v>
      </c>
      <c r="CM369" s="249" t="str">
        <f>IF(CZ369&lt;&gt;0,"Kérem, indokolja az eltérést!"," ")</f>
        <v xml:space="preserve"> </v>
      </c>
      <c r="CN369" s="135">
        <f>BZ369</f>
        <v>0</v>
      </c>
      <c r="CO369" s="20">
        <f t="shared" ref="CO369:CO374" si="1982">CA369</f>
        <v>0</v>
      </c>
      <c r="CP369" s="21">
        <f>CN369*CO369</f>
        <v>0</v>
      </c>
      <c r="CQ369" s="131">
        <f t="shared" ref="CQ369:CQ388" si="1983">CC369</f>
        <v>1</v>
      </c>
      <c r="CR369" s="20">
        <f>ROUND((CP369*CQ369),0)</f>
        <v>0</v>
      </c>
      <c r="CS369" s="132"/>
      <c r="CT369" s="20">
        <f t="shared" ref="CT369:CT388" si="1984">CP369-CR369</f>
        <v>0</v>
      </c>
      <c r="CU369" s="133"/>
      <c r="CV369" s="131">
        <f>CH369</f>
        <v>1</v>
      </c>
      <c r="CW369" s="20">
        <f>ROUND((CV369*CR369),0)</f>
        <v>0</v>
      </c>
      <c r="CX369" s="132"/>
      <c r="CY369" s="134">
        <f>CR369-CW369</f>
        <v>0</v>
      </c>
      <c r="CZ369" s="80">
        <f>CR369-CD369</f>
        <v>0</v>
      </c>
      <c r="DA369" s="249" t="str">
        <f>IF(DN369&lt;&gt;0,"Kérem, indokolja az eltérést!"," ")</f>
        <v xml:space="preserve"> </v>
      </c>
      <c r="DB369" s="135">
        <f>CN369</f>
        <v>0</v>
      </c>
      <c r="DC369" s="20">
        <f>CO369</f>
        <v>0</v>
      </c>
      <c r="DD369" s="21">
        <f>DB369*DC369</f>
        <v>0</v>
      </c>
      <c r="DE369" s="131">
        <f t="shared" ref="DE369:DE388" si="1985">CQ369</f>
        <v>1</v>
      </c>
      <c r="DF369" s="20">
        <f>ROUND((DD369*DE369),0)</f>
        <v>0</v>
      </c>
      <c r="DG369" s="132"/>
      <c r="DH369" s="20">
        <f t="shared" ref="DH369:DH388" si="1986">DD369-DF369</f>
        <v>0</v>
      </c>
      <c r="DI369" s="133"/>
      <c r="DJ369" s="131">
        <f>CV369</f>
        <v>1</v>
      </c>
      <c r="DK369" s="20">
        <f>ROUND((DJ369*DF369),0)</f>
        <v>0</v>
      </c>
      <c r="DL369" s="132"/>
      <c r="DM369" s="134">
        <f>DF369-DK369</f>
        <v>0</v>
      </c>
      <c r="DN369" s="80">
        <f>DF369-CR369</f>
        <v>0</v>
      </c>
      <c r="DO369" s="249" t="str">
        <f>IF(EB369&lt;&gt;0,"Kérem, indokolja az eltérést!"," ")</f>
        <v xml:space="preserve"> </v>
      </c>
      <c r="DP369" s="135">
        <f>DB369</f>
        <v>0</v>
      </c>
      <c r="DQ369" s="20">
        <f>DC369</f>
        <v>0</v>
      </c>
      <c r="DR369" s="21">
        <f>DP369*DQ369</f>
        <v>0</v>
      </c>
      <c r="DS369" s="131">
        <f t="shared" ref="DS369:DS388" si="1987">DE369</f>
        <v>1</v>
      </c>
      <c r="DT369" s="20">
        <f>ROUND((DR369*DS369),0)</f>
        <v>0</v>
      </c>
      <c r="DU369" s="132"/>
      <c r="DV369" s="20">
        <f t="shared" ref="DV369:DV388" si="1988">DR369-DT369</f>
        <v>0</v>
      </c>
      <c r="DW369" s="133"/>
      <c r="DX369" s="131">
        <f>DJ369</f>
        <v>1</v>
      </c>
      <c r="DY369" s="20">
        <f>ROUND((DX369*DT369),0)</f>
        <v>0</v>
      </c>
      <c r="DZ369" s="132"/>
      <c r="EA369" s="134">
        <f>DT369-DY369</f>
        <v>0</v>
      </c>
      <c r="EB369" s="80">
        <f>DT369-DF369</f>
        <v>0</v>
      </c>
      <c r="EC369" s="249" t="str">
        <f>IF(EP369&lt;&gt;0,"Kérem, indokolja az eltérést!"," ")</f>
        <v xml:space="preserve"> </v>
      </c>
      <c r="ED369" s="135">
        <f>DP369</f>
        <v>0</v>
      </c>
      <c r="EE369" s="20">
        <f>DQ369</f>
        <v>0</v>
      </c>
      <c r="EF369" s="21">
        <f>ED369*EE369</f>
        <v>0</v>
      </c>
      <c r="EG369" s="131">
        <f t="shared" ref="EG369:EG388" si="1989">DS369</f>
        <v>1</v>
      </c>
      <c r="EH369" s="20">
        <f>ROUND((EF369*EG369),0)</f>
        <v>0</v>
      </c>
      <c r="EI369" s="132"/>
      <c r="EJ369" s="20">
        <f t="shared" ref="EJ369:EJ388" si="1990">EF369-EH369</f>
        <v>0</v>
      </c>
      <c r="EK369" s="133"/>
      <c r="EL369" s="131">
        <f>DX369</f>
        <v>1</v>
      </c>
      <c r="EM369" s="20">
        <f>ROUND((EL369*EH369),0)</f>
        <v>0</v>
      </c>
      <c r="EN369" s="132"/>
      <c r="EO369" s="134">
        <f>EH369-EM369</f>
        <v>0</v>
      </c>
      <c r="EP369" s="80">
        <f>EH369-DT369</f>
        <v>0</v>
      </c>
      <c r="EQ369" s="249" t="str">
        <f>IF(FD369&lt;&gt;0,"Kérem, indokolja az eltérést!"," ")</f>
        <v xml:space="preserve"> </v>
      </c>
      <c r="ER369" s="135">
        <f>ED369</f>
        <v>0</v>
      </c>
      <c r="ES369" s="20">
        <v>3159414</v>
      </c>
      <c r="ET369" s="21">
        <f>ER369*ES369</f>
        <v>0</v>
      </c>
      <c r="EU369" s="131">
        <f t="shared" ref="EU369:EU388" si="1991">EG369</f>
        <v>1</v>
      </c>
      <c r="EV369" s="20">
        <f>ROUND((ET369*EU369),0)</f>
        <v>0</v>
      </c>
      <c r="EW369" s="132"/>
      <c r="EX369" s="20">
        <f t="shared" ref="EX369:EX388" si="1992">ET369-EV369</f>
        <v>0</v>
      </c>
      <c r="EY369" s="133"/>
      <c r="EZ369" s="131">
        <f>EL369</f>
        <v>1</v>
      </c>
      <c r="FA369" s="20">
        <f>ROUND((EZ369*EV369),0)</f>
        <v>0</v>
      </c>
      <c r="FB369" s="132"/>
      <c r="FC369" s="134">
        <f>EV369-FA369</f>
        <v>0</v>
      </c>
      <c r="FD369" s="80">
        <f>EV369-EH369</f>
        <v>0</v>
      </c>
      <c r="FE369" s="249" t="str">
        <f>IF(FR369&lt;&gt;0,"Kérem, indokolja az eltérést!"," ")</f>
        <v xml:space="preserve"> </v>
      </c>
      <c r="FO369" s="129" t="str">
        <f t="shared" si="1970"/>
        <v>D/I</v>
      </c>
    </row>
    <row r="370" spans="2:171" x14ac:dyDescent="0.25">
      <c r="B370" s="130" t="s">
        <v>115</v>
      </c>
      <c r="C370" s="40"/>
      <c r="D370" s="260"/>
      <c r="E370" s="416" t="str">
        <f>'Pályáztatási szakasz'!E371:F371</f>
        <v>Költségelem megnevezés…</v>
      </c>
      <c r="F370" s="416"/>
      <c r="G370" s="250">
        <f>'Pályáztatási szakasz'!G371</f>
        <v>0</v>
      </c>
      <c r="H370" s="251">
        <f>'Pályáztatási szakasz'!AT371</f>
        <v>0</v>
      </c>
      <c r="I370" s="20">
        <f>'Pályáztatási szakasz'!AW371</f>
        <v>0</v>
      </c>
      <c r="J370" s="67">
        <f t="shared" si="1971"/>
        <v>0</v>
      </c>
      <c r="K370" s="131">
        <f>'Pályáztatási szakasz'!AY371</f>
        <v>1</v>
      </c>
      <c r="L370" s="20">
        <f t="shared" ref="L370:L388" si="1993">ROUND((J370*K370),0)</f>
        <v>0</v>
      </c>
      <c r="M370" s="132"/>
      <c r="N370" s="20">
        <f t="shared" ref="N370:N387" si="1994">J370-L370</f>
        <v>0</v>
      </c>
      <c r="O370" s="133"/>
      <c r="P370" s="131">
        <f>'Pályáztatási szakasz'!BD371</f>
        <v>1</v>
      </c>
      <c r="Q370" s="20">
        <f t="shared" ref="Q370:Q387" si="1995">ROUND((P370*L370),0)</f>
        <v>0</v>
      </c>
      <c r="R370" s="132"/>
      <c r="S370" s="184">
        <f t="shared" ref="S370:S388" si="1996">L370-Q370</f>
        <v>0</v>
      </c>
      <c r="T370" s="40">
        <f>'Pályáztatási szakasz'!W371</f>
        <v>0</v>
      </c>
      <c r="U370" s="249" t="str">
        <f t="shared" ref="U370:U387" si="1997">IF(AH370&lt;&gt;0,"Kérem, indokolja az eltérést!"," ")</f>
        <v xml:space="preserve"> </v>
      </c>
      <c r="V370" s="135">
        <f t="shared" ref="V370:V388" si="1998">H370</f>
        <v>0</v>
      </c>
      <c r="W370" s="20">
        <f>I370</f>
        <v>0</v>
      </c>
      <c r="X370" s="21">
        <f t="shared" ref="X370:X387" si="1999">V370*W370</f>
        <v>0</v>
      </c>
      <c r="Y370" s="131">
        <f t="shared" si="1972"/>
        <v>1</v>
      </c>
      <c r="Z370" s="20">
        <f t="shared" ref="Z370:Z387" si="2000">ROUND((X370*Y370),0)</f>
        <v>0</v>
      </c>
      <c r="AA370" s="132"/>
      <c r="AB370" s="20">
        <f t="shared" si="1973"/>
        <v>0</v>
      </c>
      <c r="AC370" s="133"/>
      <c r="AD370" s="131">
        <f t="shared" ref="AD370:AD388" si="2001">P370</f>
        <v>1</v>
      </c>
      <c r="AE370" s="20">
        <f t="shared" ref="AE370:AE388" si="2002">ROUND((AD370*Z370),0)</f>
        <v>0</v>
      </c>
      <c r="AF370" s="132"/>
      <c r="AG370" s="134">
        <f t="shared" ref="AG370:AG388" si="2003">Z370-AE370</f>
        <v>0</v>
      </c>
      <c r="AH370" s="80">
        <f t="shared" ref="AH370:AH388" si="2004">Z370-L370</f>
        <v>0</v>
      </c>
      <c r="AI370" s="249" t="str">
        <f t="shared" ref="AI370:AI387" si="2005">IF(AV370&lt;&gt;0,"Kérem, indokolja az eltérést!"," ")</f>
        <v xml:space="preserve"> </v>
      </c>
      <c r="AJ370" s="135">
        <f t="shared" ref="AJ370:AJ388" si="2006">V370</f>
        <v>0</v>
      </c>
      <c r="AK370" s="20">
        <f>W370</f>
        <v>0</v>
      </c>
      <c r="AL370" s="21">
        <f t="shared" ref="AL370:AL387" si="2007">AJ370*AK370</f>
        <v>0</v>
      </c>
      <c r="AM370" s="131">
        <f t="shared" si="1974"/>
        <v>1</v>
      </c>
      <c r="AN370" s="20">
        <f t="shared" ref="AN370:AN387" si="2008">ROUND((AL370*AM370),0)</f>
        <v>0</v>
      </c>
      <c r="AO370" s="132"/>
      <c r="AP370" s="20">
        <f t="shared" si="1975"/>
        <v>0</v>
      </c>
      <c r="AQ370" s="133"/>
      <c r="AR370" s="131">
        <f t="shared" ref="AR370:AR388" si="2009">AD370</f>
        <v>1</v>
      </c>
      <c r="AS370" s="20">
        <f t="shared" ref="AS370:AS388" si="2010">ROUND((AR370*AN370),0)</f>
        <v>0</v>
      </c>
      <c r="AT370" s="132"/>
      <c r="AU370" s="134">
        <f t="shared" ref="AU370:AU388" si="2011">AN370-AS370</f>
        <v>0</v>
      </c>
      <c r="AV370" s="80">
        <f t="shared" ref="AV370:AV388" si="2012">AN370-Z370</f>
        <v>0</v>
      </c>
      <c r="AW370" s="249" t="str">
        <f t="shared" ref="AW370:AW387" si="2013">IF(BJ370&lt;&gt;0,"Kérem, indokolja az eltérést!"," ")</f>
        <v xml:space="preserve"> </v>
      </c>
      <c r="AX370" s="135">
        <f t="shared" ref="AX370:AX388" si="2014">AJ370</f>
        <v>0</v>
      </c>
      <c r="AY370" s="20">
        <f>AK370</f>
        <v>0</v>
      </c>
      <c r="AZ370" s="21">
        <f t="shared" ref="AZ370:AZ387" si="2015">AX370*AY370</f>
        <v>0</v>
      </c>
      <c r="BA370" s="131">
        <f t="shared" si="1976"/>
        <v>1</v>
      </c>
      <c r="BB370" s="20">
        <f t="shared" ref="BB370:BB387" si="2016">ROUND((AZ370*BA370),0)</f>
        <v>0</v>
      </c>
      <c r="BC370" s="132"/>
      <c r="BD370" s="20">
        <f t="shared" si="1977"/>
        <v>0</v>
      </c>
      <c r="BE370" s="133"/>
      <c r="BF370" s="131">
        <f t="shared" ref="BF370:BF388" si="2017">AR370</f>
        <v>1</v>
      </c>
      <c r="BG370" s="20">
        <f t="shared" ref="BG370:BG388" si="2018">ROUND((BF370*BB370),0)</f>
        <v>0</v>
      </c>
      <c r="BH370" s="132"/>
      <c r="BI370" s="134">
        <f t="shared" ref="BI370:BI388" si="2019">BB370-BG370</f>
        <v>0</v>
      </c>
      <c r="BJ370" s="80">
        <f t="shared" ref="BJ370:BJ388" si="2020">BB370-AN370</f>
        <v>0</v>
      </c>
      <c r="BK370" s="249" t="str">
        <f t="shared" ref="BK370:BK387" si="2021">IF(BX370&lt;&gt;0,"Kérem, indokolja az eltérést!"," ")</f>
        <v xml:space="preserve"> </v>
      </c>
      <c r="BL370" s="135">
        <f t="shared" ref="BL370:BL388" si="2022">AX370</f>
        <v>0</v>
      </c>
      <c r="BM370" s="20">
        <f>AY370</f>
        <v>0</v>
      </c>
      <c r="BN370" s="21">
        <f t="shared" ref="BN370:BN387" si="2023">BL370*BM370</f>
        <v>0</v>
      </c>
      <c r="BO370" s="131">
        <f t="shared" si="1978"/>
        <v>1</v>
      </c>
      <c r="BP370" s="20">
        <f t="shared" ref="BP370:BP387" si="2024">ROUND((BN370*BO370),0)</f>
        <v>0</v>
      </c>
      <c r="BQ370" s="132"/>
      <c r="BR370" s="20">
        <f t="shared" si="1979"/>
        <v>0</v>
      </c>
      <c r="BS370" s="133"/>
      <c r="BT370" s="131">
        <f t="shared" ref="BT370:BT388" si="2025">BF370</f>
        <v>1</v>
      </c>
      <c r="BU370" s="20">
        <f t="shared" ref="BU370:BU388" si="2026">ROUND((BT370*BP370),0)</f>
        <v>0</v>
      </c>
      <c r="BV370" s="132"/>
      <c r="BW370" s="134">
        <f t="shared" ref="BW370:BW388" si="2027">BP370-BU370</f>
        <v>0</v>
      </c>
      <c r="BX370" s="80">
        <f t="shared" ref="BX370:BX388" si="2028">BP370-BB370</f>
        <v>0</v>
      </c>
      <c r="BY370" s="249" t="str">
        <f t="shared" ref="BY370:BY387" si="2029">IF(CL370&lt;&gt;0,"Kérem, indokolja az eltérést!"," ")</f>
        <v xml:space="preserve"> </v>
      </c>
      <c r="BZ370" s="135">
        <f t="shared" ref="BZ370:BZ388" si="2030">BL370</f>
        <v>0</v>
      </c>
      <c r="CA370" s="20">
        <f>BM370</f>
        <v>0</v>
      </c>
      <c r="CB370" s="21">
        <f t="shared" ref="CB370:CB387" si="2031">BZ370*CA370</f>
        <v>0</v>
      </c>
      <c r="CC370" s="131">
        <f t="shared" si="1980"/>
        <v>1</v>
      </c>
      <c r="CD370" s="20">
        <f t="shared" ref="CD370:CD387" si="2032">ROUND((CB370*CC370),0)</f>
        <v>0</v>
      </c>
      <c r="CE370" s="132"/>
      <c r="CF370" s="20">
        <f t="shared" si="1981"/>
        <v>0</v>
      </c>
      <c r="CG370" s="133"/>
      <c r="CH370" s="131">
        <f t="shared" ref="CH370:CH388" si="2033">BT370</f>
        <v>1</v>
      </c>
      <c r="CI370" s="20">
        <f t="shared" ref="CI370:CI388" si="2034">ROUND((CH370*CD370),0)</f>
        <v>0</v>
      </c>
      <c r="CJ370" s="132"/>
      <c r="CK370" s="134">
        <f t="shared" ref="CK370:CK388" si="2035">CD370-CI370</f>
        <v>0</v>
      </c>
      <c r="CL370" s="80">
        <f t="shared" ref="CL370:CL388" si="2036">CD370-BP370</f>
        <v>0</v>
      </c>
      <c r="CM370" s="249" t="str">
        <f t="shared" ref="CM370:CM387" si="2037">IF(CZ370&lt;&gt;0,"Kérem, indokolja az eltérést!"," ")</f>
        <v xml:space="preserve"> </v>
      </c>
      <c r="CN370" s="135">
        <f t="shared" ref="CN370:CN388" si="2038">BZ370</f>
        <v>0</v>
      </c>
      <c r="CO370" s="20">
        <f t="shared" si="1982"/>
        <v>0</v>
      </c>
      <c r="CP370" s="21">
        <f t="shared" ref="CP370:CP387" si="2039">CN370*CO370</f>
        <v>0</v>
      </c>
      <c r="CQ370" s="131">
        <f t="shared" si="1983"/>
        <v>1</v>
      </c>
      <c r="CR370" s="20">
        <f t="shared" ref="CR370:CR387" si="2040">ROUND((CP370*CQ370),0)</f>
        <v>0</v>
      </c>
      <c r="CS370" s="132"/>
      <c r="CT370" s="20">
        <f t="shared" si="1984"/>
        <v>0</v>
      </c>
      <c r="CU370" s="133"/>
      <c r="CV370" s="131">
        <f t="shared" ref="CV370:CV388" si="2041">CH370</f>
        <v>1</v>
      </c>
      <c r="CW370" s="20">
        <f t="shared" ref="CW370:CW388" si="2042">ROUND((CV370*CR370),0)</f>
        <v>0</v>
      </c>
      <c r="CX370" s="132"/>
      <c r="CY370" s="134">
        <f t="shared" ref="CY370:CY388" si="2043">CR370-CW370</f>
        <v>0</v>
      </c>
      <c r="CZ370" s="80">
        <f t="shared" ref="CZ370:CZ388" si="2044">CR370-CD370</f>
        <v>0</v>
      </c>
      <c r="DA370" s="249" t="str">
        <f t="shared" ref="DA370:DA387" si="2045">IF(DN370&lt;&gt;0,"Kérem, indokolja az eltérést!"," ")</f>
        <v xml:space="preserve"> </v>
      </c>
      <c r="DB370" s="135">
        <f t="shared" ref="DB370:DB388" si="2046">CN370</f>
        <v>0</v>
      </c>
      <c r="DC370" s="20">
        <f>CO370</f>
        <v>0</v>
      </c>
      <c r="DD370" s="21">
        <f t="shared" ref="DD370:DD387" si="2047">DB370*DC370</f>
        <v>0</v>
      </c>
      <c r="DE370" s="131">
        <f t="shared" si="1985"/>
        <v>1</v>
      </c>
      <c r="DF370" s="20">
        <f t="shared" ref="DF370:DF387" si="2048">ROUND((DD370*DE370),0)</f>
        <v>0</v>
      </c>
      <c r="DG370" s="132"/>
      <c r="DH370" s="20">
        <f t="shared" si="1986"/>
        <v>0</v>
      </c>
      <c r="DI370" s="133"/>
      <c r="DJ370" s="131">
        <f t="shared" ref="DJ370:DJ388" si="2049">CV370</f>
        <v>1</v>
      </c>
      <c r="DK370" s="20">
        <f t="shared" ref="DK370:DK388" si="2050">ROUND((DJ370*DF370),0)</f>
        <v>0</v>
      </c>
      <c r="DL370" s="132"/>
      <c r="DM370" s="134">
        <f t="shared" ref="DM370:DM388" si="2051">DF370-DK370</f>
        <v>0</v>
      </c>
      <c r="DN370" s="80">
        <f t="shared" ref="DN370:DN388" si="2052">DF370-CR370</f>
        <v>0</v>
      </c>
      <c r="DO370" s="249" t="str">
        <f t="shared" ref="DO370:DO387" si="2053">IF(EB370&lt;&gt;0,"Kérem, indokolja az eltérést!"," ")</f>
        <v xml:space="preserve"> </v>
      </c>
      <c r="DP370" s="135">
        <f t="shared" ref="DP370:DP388" si="2054">DB370</f>
        <v>0</v>
      </c>
      <c r="DQ370" s="20">
        <f>DC370</f>
        <v>0</v>
      </c>
      <c r="DR370" s="21">
        <f t="shared" ref="DR370:DR387" si="2055">DP370*DQ370</f>
        <v>0</v>
      </c>
      <c r="DS370" s="131">
        <f t="shared" si="1987"/>
        <v>1</v>
      </c>
      <c r="DT370" s="20">
        <f t="shared" ref="DT370:DT387" si="2056">ROUND((DR370*DS370),0)</f>
        <v>0</v>
      </c>
      <c r="DU370" s="132"/>
      <c r="DV370" s="20">
        <f t="shared" si="1988"/>
        <v>0</v>
      </c>
      <c r="DW370" s="133"/>
      <c r="DX370" s="131">
        <f t="shared" ref="DX370:DX388" si="2057">DJ370</f>
        <v>1</v>
      </c>
      <c r="DY370" s="20">
        <f t="shared" ref="DY370:DY388" si="2058">ROUND((DX370*DT370),0)</f>
        <v>0</v>
      </c>
      <c r="DZ370" s="132"/>
      <c r="EA370" s="134">
        <f t="shared" ref="EA370:EA388" si="2059">DT370-DY370</f>
        <v>0</v>
      </c>
      <c r="EB370" s="80">
        <f t="shared" ref="EB370:EB388" si="2060">DT370-DF370</f>
        <v>0</v>
      </c>
      <c r="EC370" s="249" t="str">
        <f t="shared" ref="EC370:EC387" si="2061">IF(EP370&lt;&gt;0,"Kérem, indokolja az eltérést!"," ")</f>
        <v xml:space="preserve"> </v>
      </c>
      <c r="ED370" s="135">
        <f t="shared" ref="ED370:ED388" si="2062">DP370</f>
        <v>0</v>
      </c>
      <c r="EE370" s="20">
        <f>DQ370</f>
        <v>0</v>
      </c>
      <c r="EF370" s="21">
        <f t="shared" ref="EF370:EF387" si="2063">ED370*EE370</f>
        <v>0</v>
      </c>
      <c r="EG370" s="131">
        <f t="shared" si="1989"/>
        <v>1</v>
      </c>
      <c r="EH370" s="20">
        <f t="shared" ref="EH370:EH387" si="2064">ROUND((EF370*EG370),0)</f>
        <v>0</v>
      </c>
      <c r="EI370" s="132"/>
      <c r="EJ370" s="20">
        <f t="shared" si="1990"/>
        <v>0</v>
      </c>
      <c r="EK370" s="133"/>
      <c r="EL370" s="131">
        <f t="shared" ref="EL370:EL388" si="2065">DX370</f>
        <v>1</v>
      </c>
      <c r="EM370" s="20">
        <f t="shared" ref="EM370:EM388" si="2066">ROUND((EL370*EH370),0)</f>
        <v>0</v>
      </c>
      <c r="EN370" s="132"/>
      <c r="EO370" s="134">
        <f t="shared" ref="EO370:EO388" si="2067">EH370-EM370</f>
        <v>0</v>
      </c>
      <c r="EP370" s="80">
        <f t="shared" ref="EP370:EP388" si="2068">EH370-DT370</f>
        <v>0</v>
      </c>
      <c r="EQ370" s="249" t="str">
        <f t="shared" ref="EQ370:EQ387" si="2069">IF(FD370&lt;&gt;0,"Kérem, indokolja az eltérést!"," ")</f>
        <v xml:space="preserve"> </v>
      </c>
      <c r="ER370" s="135">
        <f t="shared" ref="ER370:ER388" si="2070">ED370</f>
        <v>0</v>
      </c>
      <c r="ES370" s="20">
        <v>1036730</v>
      </c>
      <c r="ET370" s="21">
        <f t="shared" ref="ET370:ET387" si="2071">ER370*ES370</f>
        <v>0</v>
      </c>
      <c r="EU370" s="131">
        <f t="shared" si="1991"/>
        <v>1</v>
      </c>
      <c r="EV370" s="20">
        <f t="shared" ref="EV370:EV387" si="2072">ROUND((ET370*EU370),0)</f>
        <v>0</v>
      </c>
      <c r="EW370" s="132"/>
      <c r="EX370" s="20">
        <f t="shared" si="1992"/>
        <v>0</v>
      </c>
      <c r="EY370" s="133"/>
      <c r="EZ370" s="131">
        <f t="shared" ref="EZ370:EZ388" si="2073">EL370</f>
        <v>1</v>
      </c>
      <c r="FA370" s="20">
        <f t="shared" ref="FA370:FA388" si="2074">ROUND((EZ370*EV370),0)</f>
        <v>0</v>
      </c>
      <c r="FB370" s="132"/>
      <c r="FC370" s="134">
        <f t="shared" ref="FC370:FC388" si="2075">EV370-FA370</f>
        <v>0</v>
      </c>
      <c r="FD370" s="80">
        <f t="shared" ref="FD370:FD388" si="2076">EV370-EH370</f>
        <v>0</v>
      </c>
      <c r="FE370" s="249" t="str">
        <f t="shared" ref="FE370:FE387" si="2077">IF(FR370&lt;&gt;0,"Kérem, indokolja az eltérést!"," ")</f>
        <v xml:space="preserve"> </v>
      </c>
      <c r="FO370" s="129" t="str">
        <f t="shared" si="1970"/>
        <v>D/I</v>
      </c>
    </row>
    <row r="371" spans="2:171" x14ac:dyDescent="0.25">
      <c r="B371" s="130" t="s">
        <v>171</v>
      </c>
      <c r="C371" s="40"/>
      <c r="D371" s="260"/>
      <c r="E371" s="416" t="str">
        <f>'Pályáztatási szakasz'!E372:F372</f>
        <v>Költségelem megnevezés…</v>
      </c>
      <c r="F371" s="416"/>
      <c r="G371" s="250">
        <f>'Pályáztatási szakasz'!G372</f>
        <v>0</v>
      </c>
      <c r="H371" s="251">
        <f>'Pályáztatási szakasz'!AT372</f>
        <v>0</v>
      </c>
      <c r="I371" s="20">
        <f>'Pályáztatási szakasz'!AW372</f>
        <v>0</v>
      </c>
      <c r="J371" s="67">
        <f t="shared" si="1971"/>
        <v>0</v>
      </c>
      <c r="K371" s="131">
        <f>'Pályáztatási szakasz'!AY372</f>
        <v>1</v>
      </c>
      <c r="L371" s="20">
        <f t="shared" si="1993"/>
        <v>0</v>
      </c>
      <c r="M371" s="132"/>
      <c r="N371" s="20">
        <f t="shared" si="1994"/>
        <v>0</v>
      </c>
      <c r="O371" s="133"/>
      <c r="P371" s="131">
        <f>'Pályáztatási szakasz'!BD372</f>
        <v>1</v>
      </c>
      <c r="Q371" s="20">
        <f t="shared" si="1995"/>
        <v>0</v>
      </c>
      <c r="R371" s="132"/>
      <c r="S371" s="184">
        <f t="shared" si="1996"/>
        <v>0</v>
      </c>
      <c r="T371" s="40">
        <f>'Pályáztatási szakasz'!W372</f>
        <v>0</v>
      </c>
      <c r="U371" s="249" t="str">
        <f t="shared" si="1997"/>
        <v xml:space="preserve"> </v>
      </c>
      <c r="V371" s="135">
        <f t="shared" si="1998"/>
        <v>0</v>
      </c>
      <c r="W371" s="20">
        <f>I371</f>
        <v>0</v>
      </c>
      <c r="X371" s="21">
        <f t="shared" si="1999"/>
        <v>0</v>
      </c>
      <c r="Y371" s="131">
        <f t="shared" si="1972"/>
        <v>1</v>
      </c>
      <c r="Z371" s="20">
        <f t="shared" si="2000"/>
        <v>0</v>
      </c>
      <c r="AA371" s="132"/>
      <c r="AB371" s="20">
        <f t="shared" si="1973"/>
        <v>0</v>
      </c>
      <c r="AC371" s="133"/>
      <c r="AD371" s="131">
        <f t="shared" si="2001"/>
        <v>1</v>
      </c>
      <c r="AE371" s="20">
        <f t="shared" si="2002"/>
        <v>0</v>
      </c>
      <c r="AF371" s="132"/>
      <c r="AG371" s="134">
        <f t="shared" si="2003"/>
        <v>0</v>
      </c>
      <c r="AH371" s="80">
        <f t="shared" si="2004"/>
        <v>0</v>
      </c>
      <c r="AI371" s="249" t="str">
        <f t="shared" si="2005"/>
        <v xml:space="preserve"> </v>
      </c>
      <c r="AJ371" s="135">
        <f t="shared" si="2006"/>
        <v>0</v>
      </c>
      <c r="AK371" s="20">
        <f>W371</f>
        <v>0</v>
      </c>
      <c r="AL371" s="21">
        <f t="shared" si="2007"/>
        <v>0</v>
      </c>
      <c r="AM371" s="131">
        <f t="shared" si="1974"/>
        <v>1</v>
      </c>
      <c r="AN371" s="20">
        <f t="shared" si="2008"/>
        <v>0</v>
      </c>
      <c r="AO371" s="132"/>
      <c r="AP371" s="20">
        <f t="shared" si="1975"/>
        <v>0</v>
      </c>
      <c r="AQ371" s="133"/>
      <c r="AR371" s="131">
        <f t="shared" si="2009"/>
        <v>1</v>
      </c>
      <c r="AS371" s="20">
        <f t="shared" si="2010"/>
        <v>0</v>
      </c>
      <c r="AT371" s="132"/>
      <c r="AU371" s="134">
        <f t="shared" si="2011"/>
        <v>0</v>
      </c>
      <c r="AV371" s="80">
        <f t="shared" si="2012"/>
        <v>0</v>
      </c>
      <c r="AW371" s="249" t="str">
        <f t="shared" si="2013"/>
        <v xml:space="preserve"> </v>
      </c>
      <c r="AX371" s="135">
        <f t="shared" si="2014"/>
        <v>0</v>
      </c>
      <c r="AY371" s="20">
        <f>AK371</f>
        <v>0</v>
      </c>
      <c r="AZ371" s="21">
        <f t="shared" si="2015"/>
        <v>0</v>
      </c>
      <c r="BA371" s="131">
        <f t="shared" si="1976"/>
        <v>1</v>
      </c>
      <c r="BB371" s="20">
        <f t="shared" si="2016"/>
        <v>0</v>
      </c>
      <c r="BC371" s="132"/>
      <c r="BD371" s="20">
        <f t="shared" si="1977"/>
        <v>0</v>
      </c>
      <c r="BE371" s="133"/>
      <c r="BF371" s="131">
        <f t="shared" si="2017"/>
        <v>1</v>
      </c>
      <c r="BG371" s="20">
        <f t="shared" si="2018"/>
        <v>0</v>
      </c>
      <c r="BH371" s="132"/>
      <c r="BI371" s="134">
        <f t="shared" si="2019"/>
        <v>0</v>
      </c>
      <c r="BJ371" s="80">
        <f t="shared" si="2020"/>
        <v>0</v>
      </c>
      <c r="BK371" s="249" t="str">
        <f t="shared" si="2021"/>
        <v xml:space="preserve"> </v>
      </c>
      <c r="BL371" s="135">
        <f t="shared" si="2022"/>
        <v>0</v>
      </c>
      <c r="BM371" s="20">
        <f>AY371</f>
        <v>0</v>
      </c>
      <c r="BN371" s="21">
        <f t="shared" si="2023"/>
        <v>0</v>
      </c>
      <c r="BO371" s="131">
        <f t="shared" si="1978"/>
        <v>1</v>
      </c>
      <c r="BP371" s="20">
        <f t="shared" si="2024"/>
        <v>0</v>
      </c>
      <c r="BQ371" s="132"/>
      <c r="BR371" s="20">
        <f t="shared" si="1979"/>
        <v>0</v>
      </c>
      <c r="BS371" s="133"/>
      <c r="BT371" s="131">
        <f t="shared" si="2025"/>
        <v>1</v>
      </c>
      <c r="BU371" s="20">
        <f t="shared" si="2026"/>
        <v>0</v>
      </c>
      <c r="BV371" s="132"/>
      <c r="BW371" s="134">
        <f t="shared" si="2027"/>
        <v>0</v>
      </c>
      <c r="BX371" s="80">
        <f t="shared" si="2028"/>
        <v>0</v>
      </c>
      <c r="BY371" s="249" t="str">
        <f t="shared" si="2029"/>
        <v xml:space="preserve"> </v>
      </c>
      <c r="BZ371" s="135">
        <f t="shared" si="2030"/>
        <v>0</v>
      </c>
      <c r="CA371" s="20">
        <f>BM371</f>
        <v>0</v>
      </c>
      <c r="CB371" s="21">
        <f t="shared" si="2031"/>
        <v>0</v>
      </c>
      <c r="CC371" s="131">
        <f t="shared" si="1980"/>
        <v>1</v>
      </c>
      <c r="CD371" s="20">
        <f t="shared" si="2032"/>
        <v>0</v>
      </c>
      <c r="CE371" s="132"/>
      <c r="CF371" s="20">
        <f t="shared" si="1981"/>
        <v>0</v>
      </c>
      <c r="CG371" s="133"/>
      <c r="CH371" s="131">
        <f t="shared" si="2033"/>
        <v>1</v>
      </c>
      <c r="CI371" s="20">
        <f t="shared" si="2034"/>
        <v>0</v>
      </c>
      <c r="CJ371" s="132"/>
      <c r="CK371" s="134">
        <f t="shared" si="2035"/>
        <v>0</v>
      </c>
      <c r="CL371" s="80">
        <f t="shared" si="2036"/>
        <v>0</v>
      </c>
      <c r="CM371" s="249" t="str">
        <f t="shared" si="2037"/>
        <v xml:space="preserve"> </v>
      </c>
      <c r="CN371" s="135">
        <f t="shared" si="2038"/>
        <v>0</v>
      </c>
      <c r="CO371" s="20">
        <f t="shared" si="1982"/>
        <v>0</v>
      </c>
      <c r="CP371" s="21">
        <f t="shared" si="2039"/>
        <v>0</v>
      </c>
      <c r="CQ371" s="131">
        <f t="shared" si="1983"/>
        <v>1</v>
      </c>
      <c r="CR371" s="20">
        <f t="shared" si="2040"/>
        <v>0</v>
      </c>
      <c r="CS371" s="132"/>
      <c r="CT371" s="20">
        <f t="shared" si="1984"/>
        <v>0</v>
      </c>
      <c r="CU371" s="133"/>
      <c r="CV371" s="131">
        <f t="shared" si="2041"/>
        <v>1</v>
      </c>
      <c r="CW371" s="20">
        <f t="shared" si="2042"/>
        <v>0</v>
      </c>
      <c r="CX371" s="132"/>
      <c r="CY371" s="134">
        <f t="shared" si="2043"/>
        <v>0</v>
      </c>
      <c r="CZ371" s="80">
        <f t="shared" si="2044"/>
        <v>0</v>
      </c>
      <c r="DA371" s="249" t="str">
        <f t="shared" si="2045"/>
        <v xml:space="preserve"> </v>
      </c>
      <c r="DB371" s="135">
        <f t="shared" si="2046"/>
        <v>0</v>
      </c>
      <c r="DC371" s="20">
        <f>CO371</f>
        <v>0</v>
      </c>
      <c r="DD371" s="21">
        <f t="shared" si="2047"/>
        <v>0</v>
      </c>
      <c r="DE371" s="131">
        <f t="shared" si="1985"/>
        <v>1</v>
      </c>
      <c r="DF371" s="20">
        <f t="shared" si="2048"/>
        <v>0</v>
      </c>
      <c r="DG371" s="132"/>
      <c r="DH371" s="20">
        <f t="shared" si="1986"/>
        <v>0</v>
      </c>
      <c r="DI371" s="133"/>
      <c r="DJ371" s="131">
        <f t="shared" si="2049"/>
        <v>1</v>
      </c>
      <c r="DK371" s="20">
        <f t="shared" si="2050"/>
        <v>0</v>
      </c>
      <c r="DL371" s="132"/>
      <c r="DM371" s="134">
        <f t="shared" si="2051"/>
        <v>0</v>
      </c>
      <c r="DN371" s="80">
        <f t="shared" si="2052"/>
        <v>0</v>
      </c>
      <c r="DO371" s="249" t="str">
        <f t="shared" si="2053"/>
        <v xml:space="preserve"> </v>
      </c>
      <c r="DP371" s="135">
        <f t="shared" si="2054"/>
        <v>0</v>
      </c>
      <c r="DQ371" s="20">
        <f>DC371</f>
        <v>0</v>
      </c>
      <c r="DR371" s="21">
        <f t="shared" si="2055"/>
        <v>0</v>
      </c>
      <c r="DS371" s="131">
        <f t="shared" si="1987"/>
        <v>1</v>
      </c>
      <c r="DT371" s="20">
        <f t="shared" si="2056"/>
        <v>0</v>
      </c>
      <c r="DU371" s="132"/>
      <c r="DV371" s="20">
        <f t="shared" si="1988"/>
        <v>0</v>
      </c>
      <c r="DW371" s="133"/>
      <c r="DX371" s="131">
        <f t="shared" si="2057"/>
        <v>1</v>
      </c>
      <c r="DY371" s="20">
        <f t="shared" si="2058"/>
        <v>0</v>
      </c>
      <c r="DZ371" s="132"/>
      <c r="EA371" s="134">
        <f t="shared" si="2059"/>
        <v>0</v>
      </c>
      <c r="EB371" s="80">
        <f t="shared" si="2060"/>
        <v>0</v>
      </c>
      <c r="EC371" s="249" t="str">
        <f t="shared" si="2061"/>
        <v xml:space="preserve"> </v>
      </c>
      <c r="ED371" s="135">
        <f t="shared" si="2062"/>
        <v>0</v>
      </c>
      <c r="EE371" s="20">
        <f>DQ371</f>
        <v>0</v>
      </c>
      <c r="EF371" s="21">
        <f t="shared" si="2063"/>
        <v>0</v>
      </c>
      <c r="EG371" s="131">
        <f t="shared" si="1989"/>
        <v>1</v>
      </c>
      <c r="EH371" s="20">
        <f t="shared" si="2064"/>
        <v>0</v>
      </c>
      <c r="EI371" s="132"/>
      <c r="EJ371" s="20">
        <f t="shared" si="1990"/>
        <v>0</v>
      </c>
      <c r="EK371" s="133"/>
      <c r="EL371" s="131">
        <f t="shared" si="2065"/>
        <v>1</v>
      </c>
      <c r="EM371" s="20">
        <f t="shared" si="2066"/>
        <v>0</v>
      </c>
      <c r="EN371" s="132"/>
      <c r="EO371" s="134">
        <f t="shared" si="2067"/>
        <v>0</v>
      </c>
      <c r="EP371" s="80">
        <f t="shared" si="2068"/>
        <v>0</v>
      </c>
      <c r="EQ371" s="249" t="str">
        <f t="shared" si="2069"/>
        <v xml:space="preserve"> </v>
      </c>
      <c r="ER371" s="135">
        <f t="shared" si="2070"/>
        <v>0</v>
      </c>
      <c r="ES371" s="20">
        <v>853042</v>
      </c>
      <c r="ET371" s="21">
        <f t="shared" si="2071"/>
        <v>0</v>
      </c>
      <c r="EU371" s="131">
        <f t="shared" si="1991"/>
        <v>1</v>
      </c>
      <c r="EV371" s="20">
        <f t="shared" si="2072"/>
        <v>0</v>
      </c>
      <c r="EW371" s="132"/>
      <c r="EX371" s="20">
        <f t="shared" si="1992"/>
        <v>0</v>
      </c>
      <c r="EY371" s="133"/>
      <c r="EZ371" s="131">
        <f t="shared" si="2073"/>
        <v>1</v>
      </c>
      <c r="FA371" s="20">
        <f t="shared" si="2074"/>
        <v>0</v>
      </c>
      <c r="FB371" s="132"/>
      <c r="FC371" s="134">
        <f t="shared" si="2075"/>
        <v>0</v>
      </c>
      <c r="FD371" s="80">
        <f t="shared" si="2076"/>
        <v>0</v>
      </c>
      <c r="FE371" s="249" t="str">
        <f t="shared" si="2077"/>
        <v xml:space="preserve"> </v>
      </c>
      <c r="FO371" s="129" t="str">
        <f t="shared" si="1970"/>
        <v>D/I</v>
      </c>
    </row>
    <row r="372" spans="2:171" x14ac:dyDescent="0.25">
      <c r="B372" s="130" t="s">
        <v>172</v>
      </c>
      <c r="C372" s="40"/>
      <c r="D372" s="260"/>
      <c r="E372" s="416" t="str">
        <f>'Pályáztatási szakasz'!E373:F373</f>
        <v>Költségelem megnevezés…</v>
      </c>
      <c r="F372" s="416"/>
      <c r="G372" s="250">
        <f>'Pályáztatási szakasz'!G373</f>
        <v>0</v>
      </c>
      <c r="H372" s="251">
        <f>'Pályáztatási szakasz'!AT373</f>
        <v>0</v>
      </c>
      <c r="I372" s="20">
        <f>'Pályáztatási szakasz'!AW373</f>
        <v>0</v>
      </c>
      <c r="J372" s="67">
        <f t="shared" si="1971"/>
        <v>0</v>
      </c>
      <c r="K372" s="131">
        <f>'Pályáztatási szakasz'!AY373</f>
        <v>1</v>
      </c>
      <c r="L372" s="20">
        <f t="shared" si="1993"/>
        <v>0</v>
      </c>
      <c r="M372" s="132"/>
      <c r="N372" s="20">
        <f t="shared" si="1994"/>
        <v>0</v>
      </c>
      <c r="O372" s="133"/>
      <c r="P372" s="131">
        <f>'Pályáztatási szakasz'!BD373</f>
        <v>1</v>
      </c>
      <c r="Q372" s="20">
        <f t="shared" si="1995"/>
        <v>0</v>
      </c>
      <c r="R372" s="132"/>
      <c r="S372" s="184">
        <f t="shared" si="1996"/>
        <v>0</v>
      </c>
      <c r="T372" s="40">
        <f>'Pályáztatási szakasz'!W373</f>
        <v>0</v>
      </c>
      <c r="U372" s="249" t="str">
        <f t="shared" si="1997"/>
        <v xml:space="preserve"> </v>
      </c>
      <c r="V372" s="135">
        <f t="shared" si="1998"/>
        <v>0</v>
      </c>
      <c r="W372" s="20">
        <f>I372</f>
        <v>0</v>
      </c>
      <c r="X372" s="21">
        <f t="shared" si="1999"/>
        <v>0</v>
      </c>
      <c r="Y372" s="131">
        <f t="shared" si="1972"/>
        <v>1</v>
      </c>
      <c r="Z372" s="20">
        <f t="shared" si="2000"/>
        <v>0</v>
      </c>
      <c r="AA372" s="132"/>
      <c r="AB372" s="20">
        <f t="shared" si="1973"/>
        <v>0</v>
      </c>
      <c r="AC372" s="133"/>
      <c r="AD372" s="131">
        <f t="shared" si="2001"/>
        <v>1</v>
      </c>
      <c r="AE372" s="20">
        <f t="shared" si="2002"/>
        <v>0</v>
      </c>
      <c r="AF372" s="132"/>
      <c r="AG372" s="134">
        <f t="shared" si="2003"/>
        <v>0</v>
      </c>
      <c r="AH372" s="80">
        <f t="shared" si="2004"/>
        <v>0</v>
      </c>
      <c r="AI372" s="249" t="str">
        <f t="shared" si="2005"/>
        <v xml:space="preserve"> </v>
      </c>
      <c r="AJ372" s="135">
        <f t="shared" si="2006"/>
        <v>0</v>
      </c>
      <c r="AK372" s="20">
        <f>W372</f>
        <v>0</v>
      </c>
      <c r="AL372" s="21">
        <f t="shared" si="2007"/>
        <v>0</v>
      </c>
      <c r="AM372" s="131">
        <f t="shared" si="1974"/>
        <v>1</v>
      </c>
      <c r="AN372" s="20">
        <f t="shared" si="2008"/>
        <v>0</v>
      </c>
      <c r="AO372" s="132"/>
      <c r="AP372" s="20">
        <f t="shared" si="1975"/>
        <v>0</v>
      </c>
      <c r="AQ372" s="133"/>
      <c r="AR372" s="131">
        <f t="shared" si="2009"/>
        <v>1</v>
      </c>
      <c r="AS372" s="20">
        <f t="shared" si="2010"/>
        <v>0</v>
      </c>
      <c r="AT372" s="132"/>
      <c r="AU372" s="134">
        <f t="shared" si="2011"/>
        <v>0</v>
      </c>
      <c r="AV372" s="80">
        <f t="shared" si="2012"/>
        <v>0</v>
      </c>
      <c r="AW372" s="249" t="str">
        <f t="shared" si="2013"/>
        <v xml:space="preserve"> </v>
      </c>
      <c r="AX372" s="135">
        <f t="shared" si="2014"/>
        <v>0</v>
      </c>
      <c r="AY372" s="20">
        <f>AK372</f>
        <v>0</v>
      </c>
      <c r="AZ372" s="21">
        <f t="shared" si="2015"/>
        <v>0</v>
      </c>
      <c r="BA372" s="131">
        <f t="shared" si="1976"/>
        <v>1</v>
      </c>
      <c r="BB372" s="20">
        <f t="shared" si="2016"/>
        <v>0</v>
      </c>
      <c r="BC372" s="132"/>
      <c r="BD372" s="20">
        <f t="shared" si="1977"/>
        <v>0</v>
      </c>
      <c r="BE372" s="133"/>
      <c r="BF372" s="131">
        <f t="shared" si="2017"/>
        <v>1</v>
      </c>
      <c r="BG372" s="20">
        <f t="shared" si="2018"/>
        <v>0</v>
      </c>
      <c r="BH372" s="132"/>
      <c r="BI372" s="134">
        <f t="shared" si="2019"/>
        <v>0</v>
      </c>
      <c r="BJ372" s="80">
        <f t="shared" si="2020"/>
        <v>0</v>
      </c>
      <c r="BK372" s="249" t="str">
        <f t="shared" si="2021"/>
        <v xml:space="preserve"> </v>
      </c>
      <c r="BL372" s="135">
        <f t="shared" si="2022"/>
        <v>0</v>
      </c>
      <c r="BM372" s="20">
        <f>AY372</f>
        <v>0</v>
      </c>
      <c r="BN372" s="21">
        <f t="shared" si="2023"/>
        <v>0</v>
      </c>
      <c r="BO372" s="131">
        <f t="shared" si="1978"/>
        <v>1</v>
      </c>
      <c r="BP372" s="20">
        <f t="shared" si="2024"/>
        <v>0</v>
      </c>
      <c r="BQ372" s="132"/>
      <c r="BR372" s="20">
        <f t="shared" si="1979"/>
        <v>0</v>
      </c>
      <c r="BS372" s="133"/>
      <c r="BT372" s="131">
        <f t="shared" si="2025"/>
        <v>1</v>
      </c>
      <c r="BU372" s="20">
        <f t="shared" si="2026"/>
        <v>0</v>
      </c>
      <c r="BV372" s="132"/>
      <c r="BW372" s="134">
        <f t="shared" si="2027"/>
        <v>0</v>
      </c>
      <c r="BX372" s="80">
        <f t="shared" si="2028"/>
        <v>0</v>
      </c>
      <c r="BY372" s="249" t="str">
        <f t="shared" si="2029"/>
        <v xml:space="preserve"> </v>
      </c>
      <c r="BZ372" s="135">
        <f t="shared" si="2030"/>
        <v>0</v>
      </c>
      <c r="CA372" s="20">
        <f>BM372</f>
        <v>0</v>
      </c>
      <c r="CB372" s="21">
        <f t="shared" si="2031"/>
        <v>0</v>
      </c>
      <c r="CC372" s="131">
        <f t="shared" si="1980"/>
        <v>1</v>
      </c>
      <c r="CD372" s="20">
        <f t="shared" si="2032"/>
        <v>0</v>
      </c>
      <c r="CE372" s="132"/>
      <c r="CF372" s="20">
        <f t="shared" si="1981"/>
        <v>0</v>
      </c>
      <c r="CG372" s="133"/>
      <c r="CH372" s="131">
        <f t="shared" si="2033"/>
        <v>1</v>
      </c>
      <c r="CI372" s="20">
        <f t="shared" si="2034"/>
        <v>0</v>
      </c>
      <c r="CJ372" s="132"/>
      <c r="CK372" s="134">
        <f t="shared" si="2035"/>
        <v>0</v>
      </c>
      <c r="CL372" s="80">
        <f t="shared" si="2036"/>
        <v>0</v>
      </c>
      <c r="CM372" s="249" t="str">
        <f t="shared" si="2037"/>
        <v xml:space="preserve"> </v>
      </c>
      <c r="CN372" s="135">
        <f t="shared" si="2038"/>
        <v>0</v>
      </c>
      <c r="CO372" s="20">
        <f t="shared" si="1982"/>
        <v>0</v>
      </c>
      <c r="CP372" s="21">
        <f t="shared" si="2039"/>
        <v>0</v>
      </c>
      <c r="CQ372" s="131">
        <f t="shared" si="1983"/>
        <v>1</v>
      </c>
      <c r="CR372" s="20">
        <f t="shared" si="2040"/>
        <v>0</v>
      </c>
      <c r="CS372" s="132"/>
      <c r="CT372" s="20">
        <f t="shared" si="1984"/>
        <v>0</v>
      </c>
      <c r="CU372" s="133"/>
      <c r="CV372" s="131">
        <f t="shared" si="2041"/>
        <v>1</v>
      </c>
      <c r="CW372" s="20">
        <f t="shared" si="2042"/>
        <v>0</v>
      </c>
      <c r="CX372" s="132"/>
      <c r="CY372" s="134">
        <f t="shared" si="2043"/>
        <v>0</v>
      </c>
      <c r="CZ372" s="80">
        <f t="shared" si="2044"/>
        <v>0</v>
      </c>
      <c r="DA372" s="249" t="str">
        <f t="shared" si="2045"/>
        <v xml:space="preserve"> </v>
      </c>
      <c r="DB372" s="135">
        <f t="shared" si="2046"/>
        <v>0</v>
      </c>
      <c r="DC372" s="20">
        <f>CO372</f>
        <v>0</v>
      </c>
      <c r="DD372" s="21">
        <f t="shared" si="2047"/>
        <v>0</v>
      </c>
      <c r="DE372" s="131">
        <f t="shared" si="1985"/>
        <v>1</v>
      </c>
      <c r="DF372" s="20">
        <f t="shared" si="2048"/>
        <v>0</v>
      </c>
      <c r="DG372" s="132"/>
      <c r="DH372" s="20">
        <f t="shared" si="1986"/>
        <v>0</v>
      </c>
      <c r="DI372" s="133"/>
      <c r="DJ372" s="131">
        <f t="shared" si="2049"/>
        <v>1</v>
      </c>
      <c r="DK372" s="20">
        <f t="shared" si="2050"/>
        <v>0</v>
      </c>
      <c r="DL372" s="132"/>
      <c r="DM372" s="134">
        <f t="shared" si="2051"/>
        <v>0</v>
      </c>
      <c r="DN372" s="80">
        <f t="shared" si="2052"/>
        <v>0</v>
      </c>
      <c r="DO372" s="249" t="str">
        <f t="shared" si="2053"/>
        <v xml:space="preserve"> </v>
      </c>
      <c r="DP372" s="135">
        <f t="shared" si="2054"/>
        <v>0</v>
      </c>
      <c r="DQ372" s="20">
        <f>DC372</f>
        <v>0</v>
      </c>
      <c r="DR372" s="21">
        <f t="shared" si="2055"/>
        <v>0</v>
      </c>
      <c r="DS372" s="131">
        <f t="shared" si="1987"/>
        <v>1</v>
      </c>
      <c r="DT372" s="20">
        <f t="shared" si="2056"/>
        <v>0</v>
      </c>
      <c r="DU372" s="132"/>
      <c r="DV372" s="20">
        <f t="shared" si="1988"/>
        <v>0</v>
      </c>
      <c r="DW372" s="133"/>
      <c r="DX372" s="131">
        <f t="shared" si="2057"/>
        <v>1</v>
      </c>
      <c r="DY372" s="20">
        <f t="shared" si="2058"/>
        <v>0</v>
      </c>
      <c r="DZ372" s="132"/>
      <c r="EA372" s="134">
        <f t="shared" si="2059"/>
        <v>0</v>
      </c>
      <c r="EB372" s="80">
        <f t="shared" si="2060"/>
        <v>0</v>
      </c>
      <c r="EC372" s="249" t="str">
        <f t="shared" si="2061"/>
        <v xml:space="preserve"> </v>
      </c>
      <c r="ED372" s="135">
        <f t="shared" si="2062"/>
        <v>0</v>
      </c>
      <c r="EE372" s="20">
        <f>DQ372</f>
        <v>0</v>
      </c>
      <c r="EF372" s="21">
        <f t="shared" si="2063"/>
        <v>0</v>
      </c>
      <c r="EG372" s="131">
        <f t="shared" si="1989"/>
        <v>1</v>
      </c>
      <c r="EH372" s="20">
        <f t="shared" si="2064"/>
        <v>0</v>
      </c>
      <c r="EI372" s="132"/>
      <c r="EJ372" s="20">
        <f t="shared" si="1990"/>
        <v>0</v>
      </c>
      <c r="EK372" s="133"/>
      <c r="EL372" s="131">
        <f t="shared" si="2065"/>
        <v>1</v>
      </c>
      <c r="EM372" s="20">
        <f t="shared" si="2066"/>
        <v>0</v>
      </c>
      <c r="EN372" s="132"/>
      <c r="EO372" s="134">
        <f t="shared" si="2067"/>
        <v>0</v>
      </c>
      <c r="EP372" s="80">
        <f t="shared" si="2068"/>
        <v>0</v>
      </c>
      <c r="EQ372" s="249" t="str">
        <f t="shared" si="2069"/>
        <v xml:space="preserve"> </v>
      </c>
      <c r="ER372" s="135">
        <f t="shared" si="2070"/>
        <v>0</v>
      </c>
      <c r="ES372" s="20">
        <v>279917</v>
      </c>
      <c r="ET372" s="21">
        <f t="shared" si="2071"/>
        <v>0</v>
      </c>
      <c r="EU372" s="131">
        <f t="shared" si="1991"/>
        <v>1</v>
      </c>
      <c r="EV372" s="20">
        <f t="shared" si="2072"/>
        <v>0</v>
      </c>
      <c r="EW372" s="132"/>
      <c r="EX372" s="20">
        <f t="shared" si="1992"/>
        <v>0</v>
      </c>
      <c r="EY372" s="133"/>
      <c r="EZ372" s="131">
        <f t="shared" si="2073"/>
        <v>1</v>
      </c>
      <c r="FA372" s="20">
        <f t="shared" si="2074"/>
        <v>0</v>
      </c>
      <c r="FB372" s="132"/>
      <c r="FC372" s="134">
        <f t="shared" si="2075"/>
        <v>0</v>
      </c>
      <c r="FD372" s="80">
        <f t="shared" si="2076"/>
        <v>0</v>
      </c>
      <c r="FE372" s="249" t="str">
        <f t="shared" si="2077"/>
        <v xml:space="preserve"> </v>
      </c>
      <c r="FO372" s="129" t="str">
        <f t="shared" si="1970"/>
        <v>D/I</v>
      </c>
    </row>
    <row r="373" spans="2:171" x14ac:dyDescent="0.25">
      <c r="B373" s="130" t="s">
        <v>173</v>
      </c>
      <c r="C373" s="40"/>
      <c r="D373" s="260"/>
      <c r="E373" s="416" t="str">
        <f>'Pályáztatási szakasz'!E374:F374</f>
        <v>Költségelem megnevezés…</v>
      </c>
      <c r="F373" s="416"/>
      <c r="G373" s="250">
        <f>'Pályáztatási szakasz'!G374</f>
        <v>0</v>
      </c>
      <c r="H373" s="251">
        <f>'Pályáztatási szakasz'!AT374</f>
        <v>0</v>
      </c>
      <c r="I373" s="20">
        <f>'Pályáztatási szakasz'!AW374</f>
        <v>0</v>
      </c>
      <c r="J373" s="67">
        <f t="shared" si="1971"/>
        <v>0</v>
      </c>
      <c r="K373" s="131">
        <f>'Pályáztatási szakasz'!AY374</f>
        <v>1</v>
      </c>
      <c r="L373" s="20">
        <f t="shared" si="1993"/>
        <v>0</v>
      </c>
      <c r="M373" s="132"/>
      <c r="N373" s="20">
        <f t="shared" si="1994"/>
        <v>0</v>
      </c>
      <c r="O373" s="133"/>
      <c r="P373" s="131">
        <f>'Pályáztatási szakasz'!BD374</f>
        <v>1</v>
      </c>
      <c r="Q373" s="20">
        <f t="shared" si="1995"/>
        <v>0</v>
      </c>
      <c r="R373" s="132"/>
      <c r="S373" s="184">
        <f t="shared" si="1996"/>
        <v>0</v>
      </c>
      <c r="T373" s="40">
        <f>'Pályáztatási szakasz'!W374</f>
        <v>0</v>
      </c>
      <c r="U373" s="249" t="str">
        <f t="shared" si="1997"/>
        <v xml:space="preserve"> </v>
      </c>
      <c r="V373" s="135">
        <f t="shared" si="1998"/>
        <v>0</v>
      </c>
      <c r="W373" s="20">
        <f t="shared" ref="W373:W387" si="2078">I373</f>
        <v>0</v>
      </c>
      <c r="X373" s="21">
        <f t="shared" si="1999"/>
        <v>0</v>
      </c>
      <c r="Y373" s="131">
        <f t="shared" si="1972"/>
        <v>1</v>
      </c>
      <c r="Z373" s="20">
        <f t="shared" si="2000"/>
        <v>0</v>
      </c>
      <c r="AA373" s="132"/>
      <c r="AB373" s="20">
        <f t="shared" si="1973"/>
        <v>0</v>
      </c>
      <c r="AC373" s="133"/>
      <c r="AD373" s="131">
        <f t="shared" si="2001"/>
        <v>1</v>
      </c>
      <c r="AE373" s="20">
        <f t="shared" si="2002"/>
        <v>0</v>
      </c>
      <c r="AF373" s="132"/>
      <c r="AG373" s="134">
        <f t="shared" si="2003"/>
        <v>0</v>
      </c>
      <c r="AH373" s="80">
        <f t="shared" si="2004"/>
        <v>0</v>
      </c>
      <c r="AI373" s="249" t="str">
        <f t="shared" si="2005"/>
        <v xml:space="preserve"> </v>
      </c>
      <c r="AJ373" s="135">
        <f t="shared" si="2006"/>
        <v>0</v>
      </c>
      <c r="AK373" s="20">
        <f t="shared" ref="AK373:AK387" si="2079">W373</f>
        <v>0</v>
      </c>
      <c r="AL373" s="21">
        <f t="shared" si="2007"/>
        <v>0</v>
      </c>
      <c r="AM373" s="131">
        <f t="shared" si="1974"/>
        <v>1</v>
      </c>
      <c r="AN373" s="20">
        <f t="shared" si="2008"/>
        <v>0</v>
      </c>
      <c r="AO373" s="132"/>
      <c r="AP373" s="20">
        <f t="shared" si="1975"/>
        <v>0</v>
      </c>
      <c r="AQ373" s="133"/>
      <c r="AR373" s="131">
        <f t="shared" si="2009"/>
        <v>1</v>
      </c>
      <c r="AS373" s="20">
        <f t="shared" si="2010"/>
        <v>0</v>
      </c>
      <c r="AT373" s="132"/>
      <c r="AU373" s="134">
        <f t="shared" si="2011"/>
        <v>0</v>
      </c>
      <c r="AV373" s="80">
        <f t="shared" si="2012"/>
        <v>0</v>
      </c>
      <c r="AW373" s="249" t="str">
        <f t="shared" si="2013"/>
        <v xml:space="preserve"> </v>
      </c>
      <c r="AX373" s="135">
        <f t="shared" si="2014"/>
        <v>0</v>
      </c>
      <c r="AY373" s="20">
        <f t="shared" ref="AY373:AY387" si="2080">AK373</f>
        <v>0</v>
      </c>
      <c r="AZ373" s="21">
        <f t="shared" si="2015"/>
        <v>0</v>
      </c>
      <c r="BA373" s="131">
        <f t="shared" si="1976"/>
        <v>1</v>
      </c>
      <c r="BB373" s="20">
        <f t="shared" si="2016"/>
        <v>0</v>
      </c>
      <c r="BC373" s="132"/>
      <c r="BD373" s="20">
        <f t="shared" si="1977"/>
        <v>0</v>
      </c>
      <c r="BE373" s="133"/>
      <c r="BF373" s="131">
        <f t="shared" si="2017"/>
        <v>1</v>
      </c>
      <c r="BG373" s="20">
        <f t="shared" si="2018"/>
        <v>0</v>
      </c>
      <c r="BH373" s="132"/>
      <c r="BI373" s="134">
        <f t="shared" si="2019"/>
        <v>0</v>
      </c>
      <c r="BJ373" s="80">
        <f t="shared" si="2020"/>
        <v>0</v>
      </c>
      <c r="BK373" s="249" t="str">
        <f t="shared" si="2021"/>
        <v xml:space="preserve"> </v>
      </c>
      <c r="BL373" s="135">
        <f t="shared" si="2022"/>
        <v>0</v>
      </c>
      <c r="BM373" s="20">
        <f t="shared" ref="BM373:BM387" si="2081">AY373</f>
        <v>0</v>
      </c>
      <c r="BN373" s="21">
        <f t="shared" si="2023"/>
        <v>0</v>
      </c>
      <c r="BO373" s="131">
        <f t="shared" si="1978"/>
        <v>1</v>
      </c>
      <c r="BP373" s="20">
        <f t="shared" si="2024"/>
        <v>0</v>
      </c>
      <c r="BQ373" s="132"/>
      <c r="BR373" s="20">
        <f t="shared" si="1979"/>
        <v>0</v>
      </c>
      <c r="BS373" s="133"/>
      <c r="BT373" s="131">
        <f t="shared" si="2025"/>
        <v>1</v>
      </c>
      <c r="BU373" s="20">
        <f t="shared" si="2026"/>
        <v>0</v>
      </c>
      <c r="BV373" s="132"/>
      <c r="BW373" s="134">
        <f t="shared" si="2027"/>
        <v>0</v>
      </c>
      <c r="BX373" s="80">
        <f t="shared" si="2028"/>
        <v>0</v>
      </c>
      <c r="BY373" s="249" t="str">
        <f t="shared" si="2029"/>
        <v xml:space="preserve"> </v>
      </c>
      <c r="BZ373" s="135">
        <f t="shared" si="2030"/>
        <v>0</v>
      </c>
      <c r="CA373" s="20">
        <f>BM373</f>
        <v>0</v>
      </c>
      <c r="CB373" s="21">
        <f t="shared" si="2031"/>
        <v>0</v>
      </c>
      <c r="CC373" s="131">
        <f t="shared" si="1980"/>
        <v>1</v>
      </c>
      <c r="CD373" s="20">
        <f t="shared" si="2032"/>
        <v>0</v>
      </c>
      <c r="CE373" s="132"/>
      <c r="CF373" s="20">
        <f t="shared" si="1981"/>
        <v>0</v>
      </c>
      <c r="CG373" s="133"/>
      <c r="CH373" s="131">
        <f t="shared" si="2033"/>
        <v>1</v>
      </c>
      <c r="CI373" s="20">
        <f t="shared" si="2034"/>
        <v>0</v>
      </c>
      <c r="CJ373" s="132"/>
      <c r="CK373" s="134">
        <f t="shared" si="2035"/>
        <v>0</v>
      </c>
      <c r="CL373" s="80">
        <f t="shared" si="2036"/>
        <v>0</v>
      </c>
      <c r="CM373" s="249" t="str">
        <f t="shared" si="2037"/>
        <v xml:space="preserve"> </v>
      </c>
      <c r="CN373" s="135">
        <f t="shared" si="2038"/>
        <v>0</v>
      </c>
      <c r="CO373" s="20">
        <f t="shared" si="1982"/>
        <v>0</v>
      </c>
      <c r="CP373" s="21">
        <f t="shared" si="2039"/>
        <v>0</v>
      </c>
      <c r="CQ373" s="131">
        <f t="shared" si="1983"/>
        <v>1</v>
      </c>
      <c r="CR373" s="20">
        <f t="shared" si="2040"/>
        <v>0</v>
      </c>
      <c r="CS373" s="132"/>
      <c r="CT373" s="20">
        <f t="shared" si="1984"/>
        <v>0</v>
      </c>
      <c r="CU373" s="133"/>
      <c r="CV373" s="131">
        <f t="shared" si="2041"/>
        <v>1</v>
      </c>
      <c r="CW373" s="20">
        <f t="shared" si="2042"/>
        <v>0</v>
      </c>
      <c r="CX373" s="132"/>
      <c r="CY373" s="134">
        <f t="shared" si="2043"/>
        <v>0</v>
      </c>
      <c r="CZ373" s="80">
        <f t="shared" si="2044"/>
        <v>0</v>
      </c>
      <c r="DA373" s="249" t="str">
        <f t="shared" si="2045"/>
        <v xml:space="preserve"> </v>
      </c>
      <c r="DB373" s="135">
        <f t="shared" si="2046"/>
        <v>0</v>
      </c>
      <c r="DC373" s="20">
        <f t="shared" ref="DC373:DC387" si="2082">CO373</f>
        <v>0</v>
      </c>
      <c r="DD373" s="21">
        <f t="shared" si="2047"/>
        <v>0</v>
      </c>
      <c r="DE373" s="131">
        <f t="shared" si="1985"/>
        <v>1</v>
      </c>
      <c r="DF373" s="20">
        <f t="shared" si="2048"/>
        <v>0</v>
      </c>
      <c r="DG373" s="132"/>
      <c r="DH373" s="20">
        <f t="shared" si="1986"/>
        <v>0</v>
      </c>
      <c r="DI373" s="133"/>
      <c r="DJ373" s="131">
        <f t="shared" si="2049"/>
        <v>1</v>
      </c>
      <c r="DK373" s="20">
        <f t="shared" si="2050"/>
        <v>0</v>
      </c>
      <c r="DL373" s="132"/>
      <c r="DM373" s="134">
        <f t="shared" si="2051"/>
        <v>0</v>
      </c>
      <c r="DN373" s="80">
        <f t="shared" si="2052"/>
        <v>0</v>
      </c>
      <c r="DO373" s="249" t="str">
        <f t="shared" si="2053"/>
        <v xml:space="preserve"> </v>
      </c>
      <c r="DP373" s="135">
        <f t="shared" si="2054"/>
        <v>0</v>
      </c>
      <c r="DQ373" s="20">
        <f t="shared" ref="DQ373:DQ387" si="2083">DC373</f>
        <v>0</v>
      </c>
      <c r="DR373" s="21">
        <f t="shared" si="2055"/>
        <v>0</v>
      </c>
      <c r="DS373" s="131">
        <f t="shared" si="1987"/>
        <v>1</v>
      </c>
      <c r="DT373" s="20">
        <f t="shared" si="2056"/>
        <v>0</v>
      </c>
      <c r="DU373" s="132"/>
      <c r="DV373" s="20">
        <f t="shared" si="1988"/>
        <v>0</v>
      </c>
      <c r="DW373" s="133"/>
      <c r="DX373" s="131">
        <f t="shared" si="2057"/>
        <v>1</v>
      </c>
      <c r="DY373" s="20">
        <f t="shared" si="2058"/>
        <v>0</v>
      </c>
      <c r="DZ373" s="132"/>
      <c r="EA373" s="134">
        <f t="shared" si="2059"/>
        <v>0</v>
      </c>
      <c r="EB373" s="80">
        <f t="shared" si="2060"/>
        <v>0</v>
      </c>
      <c r="EC373" s="249" t="str">
        <f t="shared" si="2061"/>
        <v xml:space="preserve"> </v>
      </c>
      <c r="ED373" s="135">
        <f t="shared" si="2062"/>
        <v>0</v>
      </c>
      <c r="EE373" s="20">
        <f t="shared" ref="EE373:EE387" si="2084">DQ373</f>
        <v>0</v>
      </c>
      <c r="EF373" s="21">
        <f t="shared" si="2063"/>
        <v>0</v>
      </c>
      <c r="EG373" s="131">
        <f t="shared" si="1989"/>
        <v>1</v>
      </c>
      <c r="EH373" s="20">
        <f t="shared" si="2064"/>
        <v>0</v>
      </c>
      <c r="EI373" s="132"/>
      <c r="EJ373" s="20">
        <f t="shared" si="1990"/>
        <v>0</v>
      </c>
      <c r="EK373" s="133"/>
      <c r="EL373" s="131">
        <f t="shared" si="2065"/>
        <v>1</v>
      </c>
      <c r="EM373" s="20">
        <f t="shared" si="2066"/>
        <v>0</v>
      </c>
      <c r="EN373" s="132"/>
      <c r="EO373" s="134">
        <f t="shared" si="2067"/>
        <v>0</v>
      </c>
      <c r="EP373" s="80">
        <f t="shared" si="2068"/>
        <v>0</v>
      </c>
      <c r="EQ373" s="249" t="str">
        <f t="shared" si="2069"/>
        <v xml:space="preserve"> </v>
      </c>
      <c r="ER373" s="135">
        <f t="shared" si="2070"/>
        <v>0</v>
      </c>
      <c r="ES373" s="20">
        <f t="shared" ref="ES373:ES387" si="2085">EE373</f>
        <v>0</v>
      </c>
      <c r="ET373" s="21">
        <f t="shared" si="2071"/>
        <v>0</v>
      </c>
      <c r="EU373" s="131">
        <f t="shared" si="1991"/>
        <v>1</v>
      </c>
      <c r="EV373" s="20">
        <f t="shared" si="2072"/>
        <v>0</v>
      </c>
      <c r="EW373" s="132"/>
      <c r="EX373" s="20">
        <f t="shared" si="1992"/>
        <v>0</v>
      </c>
      <c r="EY373" s="133"/>
      <c r="EZ373" s="131">
        <f t="shared" si="2073"/>
        <v>1</v>
      </c>
      <c r="FA373" s="20">
        <f t="shared" si="2074"/>
        <v>0</v>
      </c>
      <c r="FB373" s="132"/>
      <c r="FC373" s="134">
        <f t="shared" si="2075"/>
        <v>0</v>
      </c>
      <c r="FD373" s="80">
        <f t="shared" si="2076"/>
        <v>0</v>
      </c>
      <c r="FE373" s="249" t="str">
        <f t="shared" si="2077"/>
        <v xml:space="preserve"> </v>
      </c>
      <c r="FO373" s="129" t="str">
        <f t="shared" si="1970"/>
        <v>D/I</v>
      </c>
    </row>
    <row r="374" spans="2:171" x14ac:dyDescent="0.25">
      <c r="B374" s="130" t="s">
        <v>174</v>
      </c>
      <c r="C374" s="40"/>
      <c r="D374" s="260"/>
      <c r="E374" s="416" t="str">
        <f>'Pályáztatási szakasz'!E375:F375</f>
        <v>Költségelem megnevezés…</v>
      </c>
      <c r="F374" s="416"/>
      <c r="G374" s="250">
        <f>'Pályáztatási szakasz'!G375</f>
        <v>0</v>
      </c>
      <c r="H374" s="251">
        <f>'Pályáztatási szakasz'!AT375</f>
        <v>0</v>
      </c>
      <c r="I374" s="20">
        <f>'Pályáztatási szakasz'!AW375</f>
        <v>0</v>
      </c>
      <c r="J374" s="67">
        <f t="shared" si="1971"/>
        <v>0</v>
      </c>
      <c r="K374" s="131">
        <f>'Pályáztatási szakasz'!AY375</f>
        <v>1</v>
      </c>
      <c r="L374" s="20">
        <f t="shared" si="1993"/>
        <v>0</v>
      </c>
      <c r="M374" s="132"/>
      <c r="N374" s="20">
        <f t="shared" si="1994"/>
        <v>0</v>
      </c>
      <c r="O374" s="133"/>
      <c r="P374" s="131">
        <f>'Pályáztatási szakasz'!BD375</f>
        <v>1</v>
      </c>
      <c r="Q374" s="20">
        <f t="shared" si="1995"/>
        <v>0</v>
      </c>
      <c r="R374" s="132"/>
      <c r="S374" s="184">
        <f t="shared" si="1996"/>
        <v>0</v>
      </c>
      <c r="T374" s="40">
        <f>'Pályáztatási szakasz'!W375</f>
        <v>0</v>
      </c>
      <c r="U374" s="249" t="str">
        <f t="shared" si="1997"/>
        <v xml:space="preserve"> </v>
      </c>
      <c r="V374" s="135">
        <f t="shared" si="1998"/>
        <v>0</v>
      </c>
      <c r="W374" s="20">
        <f t="shared" si="2078"/>
        <v>0</v>
      </c>
      <c r="X374" s="21">
        <f t="shared" si="1999"/>
        <v>0</v>
      </c>
      <c r="Y374" s="131">
        <f t="shared" si="1972"/>
        <v>1</v>
      </c>
      <c r="Z374" s="20">
        <f t="shared" si="2000"/>
        <v>0</v>
      </c>
      <c r="AA374" s="132"/>
      <c r="AB374" s="20">
        <f t="shared" si="1973"/>
        <v>0</v>
      </c>
      <c r="AC374" s="133"/>
      <c r="AD374" s="131">
        <f t="shared" si="2001"/>
        <v>1</v>
      </c>
      <c r="AE374" s="20">
        <f t="shared" si="2002"/>
        <v>0</v>
      </c>
      <c r="AF374" s="132"/>
      <c r="AG374" s="134">
        <f t="shared" si="2003"/>
        <v>0</v>
      </c>
      <c r="AH374" s="80">
        <f t="shared" si="2004"/>
        <v>0</v>
      </c>
      <c r="AI374" s="249" t="str">
        <f t="shared" si="2005"/>
        <v xml:space="preserve"> </v>
      </c>
      <c r="AJ374" s="135">
        <f t="shared" si="2006"/>
        <v>0</v>
      </c>
      <c r="AK374" s="20">
        <f t="shared" si="2079"/>
        <v>0</v>
      </c>
      <c r="AL374" s="21">
        <f t="shared" si="2007"/>
        <v>0</v>
      </c>
      <c r="AM374" s="131">
        <f t="shared" si="1974"/>
        <v>1</v>
      </c>
      <c r="AN374" s="20">
        <f t="shared" si="2008"/>
        <v>0</v>
      </c>
      <c r="AO374" s="132"/>
      <c r="AP374" s="20">
        <f t="shared" si="1975"/>
        <v>0</v>
      </c>
      <c r="AQ374" s="133"/>
      <c r="AR374" s="131">
        <f t="shared" si="2009"/>
        <v>1</v>
      </c>
      <c r="AS374" s="20">
        <f t="shared" si="2010"/>
        <v>0</v>
      </c>
      <c r="AT374" s="132"/>
      <c r="AU374" s="134">
        <f t="shared" si="2011"/>
        <v>0</v>
      </c>
      <c r="AV374" s="80">
        <f t="shared" si="2012"/>
        <v>0</v>
      </c>
      <c r="AW374" s="249" t="str">
        <f t="shared" si="2013"/>
        <v xml:space="preserve"> </v>
      </c>
      <c r="AX374" s="135">
        <f t="shared" si="2014"/>
        <v>0</v>
      </c>
      <c r="AY374" s="20">
        <f t="shared" si="2080"/>
        <v>0</v>
      </c>
      <c r="AZ374" s="21">
        <f t="shared" si="2015"/>
        <v>0</v>
      </c>
      <c r="BA374" s="131">
        <f t="shared" si="1976"/>
        <v>1</v>
      </c>
      <c r="BB374" s="20">
        <f t="shared" si="2016"/>
        <v>0</v>
      </c>
      <c r="BC374" s="132"/>
      <c r="BD374" s="20">
        <f t="shared" si="1977"/>
        <v>0</v>
      </c>
      <c r="BE374" s="133"/>
      <c r="BF374" s="131">
        <f t="shared" si="2017"/>
        <v>1</v>
      </c>
      <c r="BG374" s="20">
        <f t="shared" si="2018"/>
        <v>0</v>
      </c>
      <c r="BH374" s="132"/>
      <c r="BI374" s="134">
        <f t="shared" si="2019"/>
        <v>0</v>
      </c>
      <c r="BJ374" s="80">
        <f t="shared" si="2020"/>
        <v>0</v>
      </c>
      <c r="BK374" s="249" t="str">
        <f t="shared" si="2021"/>
        <v xml:space="preserve"> </v>
      </c>
      <c r="BL374" s="135">
        <f t="shared" si="2022"/>
        <v>0</v>
      </c>
      <c r="BM374" s="20">
        <f t="shared" si="2081"/>
        <v>0</v>
      </c>
      <c r="BN374" s="21">
        <f t="shared" si="2023"/>
        <v>0</v>
      </c>
      <c r="BO374" s="131">
        <f t="shared" si="1978"/>
        <v>1</v>
      </c>
      <c r="BP374" s="20">
        <f t="shared" si="2024"/>
        <v>0</v>
      </c>
      <c r="BQ374" s="132"/>
      <c r="BR374" s="20">
        <f t="shared" si="1979"/>
        <v>0</v>
      </c>
      <c r="BS374" s="133"/>
      <c r="BT374" s="131">
        <f t="shared" si="2025"/>
        <v>1</v>
      </c>
      <c r="BU374" s="20">
        <f t="shared" si="2026"/>
        <v>0</v>
      </c>
      <c r="BV374" s="132"/>
      <c r="BW374" s="134">
        <f t="shared" si="2027"/>
        <v>0</v>
      </c>
      <c r="BX374" s="80">
        <f t="shared" si="2028"/>
        <v>0</v>
      </c>
      <c r="BY374" s="249" t="str">
        <f t="shared" si="2029"/>
        <v xml:space="preserve"> </v>
      </c>
      <c r="BZ374" s="135">
        <f t="shared" si="2030"/>
        <v>0</v>
      </c>
      <c r="CA374" s="20">
        <f t="shared" ref="CA374:CA387" si="2086">BM374</f>
        <v>0</v>
      </c>
      <c r="CB374" s="21">
        <f t="shared" si="2031"/>
        <v>0</v>
      </c>
      <c r="CC374" s="131">
        <f t="shared" si="1980"/>
        <v>1</v>
      </c>
      <c r="CD374" s="20">
        <f t="shared" si="2032"/>
        <v>0</v>
      </c>
      <c r="CE374" s="132"/>
      <c r="CF374" s="20">
        <f t="shared" si="1981"/>
        <v>0</v>
      </c>
      <c r="CG374" s="133"/>
      <c r="CH374" s="131">
        <f t="shared" si="2033"/>
        <v>1</v>
      </c>
      <c r="CI374" s="20">
        <f t="shared" si="2034"/>
        <v>0</v>
      </c>
      <c r="CJ374" s="132"/>
      <c r="CK374" s="134">
        <f t="shared" si="2035"/>
        <v>0</v>
      </c>
      <c r="CL374" s="80">
        <f t="shared" si="2036"/>
        <v>0</v>
      </c>
      <c r="CM374" s="249" t="str">
        <f t="shared" si="2037"/>
        <v xml:space="preserve"> </v>
      </c>
      <c r="CN374" s="135">
        <f t="shared" si="2038"/>
        <v>0</v>
      </c>
      <c r="CO374" s="20">
        <f t="shared" si="1982"/>
        <v>0</v>
      </c>
      <c r="CP374" s="21">
        <f t="shared" si="2039"/>
        <v>0</v>
      </c>
      <c r="CQ374" s="131">
        <f t="shared" si="1983"/>
        <v>1</v>
      </c>
      <c r="CR374" s="20">
        <f t="shared" si="2040"/>
        <v>0</v>
      </c>
      <c r="CS374" s="132"/>
      <c r="CT374" s="20">
        <f t="shared" si="1984"/>
        <v>0</v>
      </c>
      <c r="CU374" s="133"/>
      <c r="CV374" s="131">
        <f t="shared" si="2041"/>
        <v>1</v>
      </c>
      <c r="CW374" s="20">
        <f t="shared" si="2042"/>
        <v>0</v>
      </c>
      <c r="CX374" s="132"/>
      <c r="CY374" s="134">
        <f t="shared" si="2043"/>
        <v>0</v>
      </c>
      <c r="CZ374" s="80">
        <f t="shared" si="2044"/>
        <v>0</v>
      </c>
      <c r="DA374" s="249" t="str">
        <f t="shared" si="2045"/>
        <v xml:space="preserve"> </v>
      </c>
      <c r="DB374" s="135">
        <f t="shared" si="2046"/>
        <v>0</v>
      </c>
      <c r="DC374" s="20">
        <f t="shared" si="2082"/>
        <v>0</v>
      </c>
      <c r="DD374" s="21">
        <f t="shared" si="2047"/>
        <v>0</v>
      </c>
      <c r="DE374" s="131">
        <f t="shared" si="1985"/>
        <v>1</v>
      </c>
      <c r="DF374" s="20">
        <f t="shared" si="2048"/>
        <v>0</v>
      </c>
      <c r="DG374" s="132"/>
      <c r="DH374" s="20">
        <f t="shared" si="1986"/>
        <v>0</v>
      </c>
      <c r="DI374" s="133"/>
      <c r="DJ374" s="131">
        <f t="shared" si="2049"/>
        <v>1</v>
      </c>
      <c r="DK374" s="20">
        <f t="shared" si="2050"/>
        <v>0</v>
      </c>
      <c r="DL374" s="132"/>
      <c r="DM374" s="134">
        <f t="shared" si="2051"/>
        <v>0</v>
      </c>
      <c r="DN374" s="80">
        <f t="shared" si="2052"/>
        <v>0</v>
      </c>
      <c r="DO374" s="249" t="str">
        <f t="shared" si="2053"/>
        <v xml:space="preserve"> </v>
      </c>
      <c r="DP374" s="135">
        <f t="shared" si="2054"/>
        <v>0</v>
      </c>
      <c r="DQ374" s="20">
        <f t="shared" si="2083"/>
        <v>0</v>
      </c>
      <c r="DR374" s="21">
        <f t="shared" si="2055"/>
        <v>0</v>
      </c>
      <c r="DS374" s="131">
        <f t="shared" si="1987"/>
        <v>1</v>
      </c>
      <c r="DT374" s="20">
        <f t="shared" si="2056"/>
        <v>0</v>
      </c>
      <c r="DU374" s="132"/>
      <c r="DV374" s="20">
        <f t="shared" si="1988"/>
        <v>0</v>
      </c>
      <c r="DW374" s="133"/>
      <c r="DX374" s="131">
        <f t="shared" si="2057"/>
        <v>1</v>
      </c>
      <c r="DY374" s="20">
        <f t="shared" si="2058"/>
        <v>0</v>
      </c>
      <c r="DZ374" s="132"/>
      <c r="EA374" s="134">
        <f t="shared" si="2059"/>
        <v>0</v>
      </c>
      <c r="EB374" s="80">
        <f t="shared" si="2060"/>
        <v>0</v>
      </c>
      <c r="EC374" s="249" t="str">
        <f t="shared" si="2061"/>
        <v xml:space="preserve"> </v>
      </c>
      <c r="ED374" s="135">
        <f t="shared" si="2062"/>
        <v>0</v>
      </c>
      <c r="EE374" s="20">
        <f t="shared" si="2084"/>
        <v>0</v>
      </c>
      <c r="EF374" s="21">
        <f t="shared" si="2063"/>
        <v>0</v>
      </c>
      <c r="EG374" s="131">
        <f t="shared" si="1989"/>
        <v>1</v>
      </c>
      <c r="EH374" s="20">
        <f t="shared" si="2064"/>
        <v>0</v>
      </c>
      <c r="EI374" s="132"/>
      <c r="EJ374" s="20">
        <f t="shared" si="1990"/>
        <v>0</v>
      </c>
      <c r="EK374" s="133"/>
      <c r="EL374" s="131">
        <f t="shared" si="2065"/>
        <v>1</v>
      </c>
      <c r="EM374" s="20">
        <f t="shared" si="2066"/>
        <v>0</v>
      </c>
      <c r="EN374" s="132"/>
      <c r="EO374" s="134">
        <f t="shared" si="2067"/>
        <v>0</v>
      </c>
      <c r="EP374" s="80">
        <f t="shared" si="2068"/>
        <v>0</v>
      </c>
      <c r="EQ374" s="249" t="str">
        <f t="shared" si="2069"/>
        <v xml:space="preserve"> </v>
      </c>
      <c r="ER374" s="135">
        <f t="shared" si="2070"/>
        <v>0</v>
      </c>
      <c r="ES374" s="20">
        <f t="shared" si="2085"/>
        <v>0</v>
      </c>
      <c r="ET374" s="21">
        <f t="shared" si="2071"/>
        <v>0</v>
      </c>
      <c r="EU374" s="131">
        <f t="shared" si="1991"/>
        <v>1</v>
      </c>
      <c r="EV374" s="20">
        <f t="shared" si="2072"/>
        <v>0</v>
      </c>
      <c r="EW374" s="132"/>
      <c r="EX374" s="20">
        <f t="shared" si="1992"/>
        <v>0</v>
      </c>
      <c r="EY374" s="133"/>
      <c r="EZ374" s="131">
        <f t="shared" si="2073"/>
        <v>1</v>
      </c>
      <c r="FA374" s="20">
        <f t="shared" si="2074"/>
        <v>0</v>
      </c>
      <c r="FB374" s="132"/>
      <c r="FC374" s="134">
        <f t="shared" si="2075"/>
        <v>0</v>
      </c>
      <c r="FD374" s="80">
        <f t="shared" si="2076"/>
        <v>0</v>
      </c>
      <c r="FE374" s="249" t="str">
        <f t="shared" si="2077"/>
        <v xml:space="preserve"> </v>
      </c>
      <c r="FO374" s="129" t="str">
        <f t="shared" si="1970"/>
        <v>D/I</v>
      </c>
    </row>
    <row r="375" spans="2:171" x14ac:dyDescent="0.25">
      <c r="B375" s="130" t="s">
        <v>175</v>
      </c>
      <c r="C375" s="40"/>
      <c r="D375" s="260"/>
      <c r="E375" s="416" t="str">
        <f>'Pályáztatási szakasz'!E376:F376</f>
        <v>Költségelem megnevezés…</v>
      </c>
      <c r="F375" s="416"/>
      <c r="G375" s="250">
        <f>'Pályáztatási szakasz'!G376</f>
        <v>0</v>
      </c>
      <c r="H375" s="251">
        <f>'Pályáztatási szakasz'!AT376</f>
        <v>0</v>
      </c>
      <c r="I375" s="20">
        <f>'Pályáztatási szakasz'!AW376</f>
        <v>0</v>
      </c>
      <c r="J375" s="67">
        <f t="shared" si="1971"/>
        <v>0</v>
      </c>
      <c r="K375" s="131">
        <f>'Pályáztatási szakasz'!AY376</f>
        <v>1</v>
      </c>
      <c r="L375" s="20">
        <f t="shared" si="1993"/>
        <v>0</v>
      </c>
      <c r="M375" s="132"/>
      <c r="N375" s="20">
        <f t="shared" si="1994"/>
        <v>0</v>
      </c>
      <c r="O375" s="133"/>
      <c r="P375" s="131">
        <f>'Pályáztatási szakasz'!BD376</f>
        <v>1</v>
      </c>
      <c r="Q375" s="20">
        <f t="shared" si="1995"/>
        <v>0</v>
      </c>
      <c r="R375" s="132"/>
      <c r="S375" s="184">
        <f t="shared" si="1996"/>
        <v>0</v>
      </c>
      <c r="T375" s="40">
        <f>'Pályáztatási szakasz'!W376</f>
        <v>0</v>
      </c>
      <c r="U375" s="249" t="str">
        <f t="shared" si="1997"/>
        <v xml:space="preserve"> </v>
      </c>
      <c r="V375" s="135">
        <f t="shared" si="1998"/>
        <v>0</v>
      </c>
      <c r="W375" s="20">
        <f t="shared" si="2078"/>
        <v>0</v>
      </c>
      <c r="X375" s="21">
        <f t="shared" si="1999"/>
        <v>0</v>
      </c>
      <c r="Y375" s="131">
        <f t="shared" si="1972"/>
        <v>1</v>
      </c>
      <c r="Z375" s="20">
        <f t="shared" si="2000"/>
        <v>0</v>
      </c>
      <c r="AA375" s="132"/>
      <c r="AB375" s="20">
        <f t="shared" si="1973"/>
        <v>0</v>
      </c>
      <c r="AC375" s="133"/>
      <c r="AD375" s="131">
        <f t="shared" si="2001"/>
        <v>1</v>
      </c>
      <c r="AE375" s="20">
        <f t="shared" si="2002"/>
        <v>0</v>
      </c>
      <c r="AF375" s="132"/>
      <c r="AG375" s="134">
        <f t="shared" si="2003"/>
        <v>0</v>
      </c>
      <c r="AH375" s="80">
        <f t="shared" si="2004"/>
        <v>0</v>
      </c>
      <c r="AI375" s="249" t="str">
        <f t="shared" si="2005"/>
        <v xml:space="preserve"> </v>
      </c>
      <c r="AJ375" s="135">
        <f t="shared" si="2006"/>
        <v>0</v>
      </c>
      <c r="AK375" s="20">
        <f t="shared" si="2079"/>
        <v>0</v>
      </c>
      <c r="AL375" s="21">
        <f t="shared" si="2007"/>
        <v>0</v>
      </c>
      <c r="AM375" s="131">
        <f t="shared" si="1974"/>
        <v>1</v>
      </c>
      <c r="AN375" s="20">
        <f t="shared" si="2008"/>
        <v>0</v>
      </c>
      <c r="AO375" s="132"/>
      <c r="AP375" s="20">
        <f t="shared" si="1975"/>
        <v>0</v>
      </c>
      <c r="AQ375" s="133"/>
      <c r="AR375" s="131">
        <f t="shared" si="2009"/>
        <v>1</v>
      </c>
      <c r="AS375" s="20">
        <f t="shared" si="2010"/>
        <v>0</v>
      </c>
      <c r="AT375" s="132"/>
      <c r="AU375" s="134">
        <f t="shared" si="2011"/>
        <v>0</v>
      </c>
      <c r="AV375" s="80">
        <f t="shared" si="2012"/>
        <v>0</v>
      </c>
      <c r="AW375" s="249" t="str">
        <f t="shared" si="2013"/>
        <v xml:space="preserve"> </v>
      </c>
      <c r="AX375" s="135">
        <f t="shared" si="2014"/>
        <v>0</v>
      </c>
      <c r="AY375" s="20">
        <f t="shared" si="2080"/>
        <v>0</v>
      </c>
      <c r="AZ375" s="21">
        <f t="shared" si="2015"/>
        <v>0</v>
      </c>
      <c r="BA375" s="131">
        <f t="shared" si="1976"/>
        <v>1</v>
      </c>
      <c r="BB375" s="20">
        <f t="shared" si="2016"/>
        <v>0</v>
      </c>
      <c r="BC375" s="132"/>
      <c r="BD375" s="20">
        <f t="shared" si="1977"/>
        <v>0</v>
      </c>
      <c r="BE375" s="133"/>
      <c r="BF375" s="131">
        <f t="shared" si="2017"/>
        <v>1</v>
      </c>
      <c r="BG375" s="20">
        <f t="shared" si="2018"/>
        <v>0</v>
      </c>
      <c r="BH375" s="132"/>
      <c r="BI375" s="134">
        <f t="shared" si="2019"/>
        <v>0</v>
      </c>
      <c r="BJ375" s="80">
        <f t="shared" si="2020"/>
        <v>0</v>
      </c>
      <c r="BK375" s="249" t="str">
        <f t="shared" si="2021"/>
        <v xml:space="preserve"> </v>
      </c>
      <c r="BL375" s="135">
        <f t="shared" si="2022"/>
        <v>0</v>
      </c>
      <c r="BM375" s="20">
        <f t="shared" si="2081"/>
        <v>0</v>
      </c>
      <c r="BN375" s="21">
        <f t="shared" si="2023"/>
        <v>0</v>
      </c>
      <c r="BO375" s="131">
        <f t="shared" si="1978"/>
        <v>1</v>
      </c>
      <c r="BP375" s="20">
        <f t="shared" si="2024"/>
        <v>0</v>
      </c>
      <c r="BQ375" s="132"/>
      <c r="BR375" s="20">
        <f t="shared" si="1979"/>
        <v>0</v>
      </c>
      <c r="BS375" s="133"/>
      <c r="BT375" s="131">
        <f t="shared" si="2025"/>
        <v>1</v>
      </c>
      <c r="BU375" s="20">
        <f t="shared" si="2026"/>
        <v>0</v>
      </c>
      <c r="BV375" s="132"/>
      <c r="BW375" s="134">
        <f t="shared" si="2027"/>
        <v>0</v>
      </c>
      <c r="BX375" s="80">
        <f t="shared" si="2028"/>
        <v>0</v>
      </c>
      <c r="BY375" s="249" t="str">
        <f t="shared" si="2029"/>
        <v xml:space="preserve"> </v>
      </c>
      <c r="BZ375" s="135">
        <f t="shared" si="2030"/>
        <v>0</v>
      </c>
      <c r="CA375" s="20">
        <f t="shared" si="2086"/>
        <v>0</v>
      </c>
      <c r="CB375" s="21">
        <f t="shared" si="2031"/>
        <v>0</v>
      </c>
      <c r="CC375" s="131">
        <f t="shared" si="1980"/>
        <v>1</v>
      </c>
      <c r="CD375" s="20">
        <f t="shared" si="2032"/>
        <v>0</v>
      </c>
      <c r="CE375" s="132"/>
      <c r="CF375" s="20">
        <f t="shared" si="1981"/>
        <v>0</v>
      </c>
      <c r="CG375" s="133"/>
      <c r="CH375" s="131">
        <f t="shared" si="2033"/>
        <v>1</v>
      </c>
      <c r="CI375" s="20">
        <f t="shared" si="2034"/>
        <v>0</v>
      </c>
      <c r="CJ375" s="132"/>
      <c r="CK375" s="134">
        <f t="shared" si="2035"/>
        <v>0</v>
      </c>
      <c r="CL375" s="80">
        <f t="shared" si="2036"/>
        <v>0</v>
      </c>
      <c r="CM375" s="249" t="str">
        <f t="shared" si="2037"/>
        <v xml:space="preserve"> </v>
      </c>
      <c r="CN375" s="135">
        <f t="shared" si="2038"/>
        <v>0</v>
      </c>
      <c r="CO375" s="20">
        <f t="shared" ref="CO375:CO387" si="2087">CA375</f>
        <v>0</v>
      </c>
      <c r="CP375" s="21">
        <f t="shared" si="2039"/>
        <v>0</v>
      </c>
      <c r="CQ375" s="131">
        <f t="shared" si="1983"/>
        <v>1</v>
      </c>
      <c r="CR375" s="20">
        <f t="shared" si="2040"/>
        <v>0</v>
      </c>
      <c r="CS375" s="132"/>
      <c r="CT375" s="20">
        <f t="shared" si="1984"/>
        <v>0</v>
      </c>
      <c r="CU375" s="133"/>
      <c r="CV375" s="131">
        <f t="shared" si="2041"/>
        <v>1</v>
      </c>
      <c r="CW375" s="20">
        <f t="shared" si="2042"/>
        <v>0</v>
      </c>
      <c r="CX375" s="132"/>
      <c r="CY375" s="134">
        <f t="shared" si="2043"/>
        <v>0</v>
      </c>
      <c r="CZ375" s="80">
        <f t="shared" si="2044"/>
        <v>0</v>
      </c>
      <c r="DA375" s="249" t="str">
        <f t="shared" si="2045"/>
        <v xml:space="preserve"> </v>
      </c>
      <c r="DB375" s="135">
        <f t="shared" si="2046"/>
        <v>0</v>
      </c>
      <c r="DC375" s="20">
        <f t="shared" si="2082"/>
        <v>0</v>
      </c>
      <c r="DD375" s="21">
        <f t="shared" si="2047"/>
        <v>0</v>
      </c>
      <c r="DE375" s="131">
        <f t="shared" si="1985"/>
        <v>1</v>
      </c>
      <c r="DF375" s="20">
        <f t="shared" si="2048"/>
        <v>0</v>
      </c>
      <c r="DG375" s="132"/>
      <c r="DH375" s="20">
        <f t="shared" si="1986"/>
        <v>0</v>
      </c>
      <c r="DI375" s="133"/>
      <c r="DJ375" s="131">
        <f t="shared" si="2049"/>
        <v>1</v>
      </c>
      <c r="DK375" s="20">
        <f t="shared" si="2050"/>
        <v>0</v>
      </c>
      <c r="DL375" s="132"/>
      <c r="DM375" s="134">
        <f t="shared" si="2051"/>
        <v>0</v>
      </c>
      <c r="DN375" s="80">
        <f t="shared" si="2052"/>
        <v>0</v>
      </c>
      <c r="DO375" s="249" t="str">
        <f t="shared" si="2053"/>
        <v xml:space="preserve"> </v>
      </c>
      <c r="DP375" s="135">
        <f t="shared" si="2054"/>
        <v>0</v>
      </c>
      <c r="DQ375" s="20">
        <f t="shared" si="2083"/>
        <v>0</v>
      </c>
      <c r="DR375" s="21">
        <f t="shared" si="2055"/>
        <v>0</v>
      </c>
      <c r="DS375" s="131">
        <f t="shared" si="1987"/>
        <v>1</v>
      </c>
      <c r="DT375" s="20">
        <f t="shared" si="2056"/>
        <v>0</v>
      </c>
      <c r="DU375" s="132"/>
      <c r="DV375" s="20">
        <f t="shared" si="1988"/>
        <v>0</v>
      </c>
      <c r="DW375" s="133"/>
      <c r="DX375" s="131">
        <f t="shared" si="2057"/>
        <v>1</v>
      </c>
      <c r="DY375" s="20">
        <f t="shared" si="2058"/>
        <v>0</v>
      </c>
      <c r="DZ375" s="132"/>
      <c r="EA375" s="134">
        <f t="shared" si="2059"/>
        <v>0</v>
      </c>
      <c r="EB375" s="80">
        <f t="shared" si="2060"/>
        <v>0</v>
      </c>
      <c r="EC375" s="249" t="str">
        <f t="shared" si="2061"/>
        <v xml:space="preserve"> </v>
      </c>
      <c r="ED375" s="135">
        <f t="shared" si="2062"/>
        <v>0</v>
      </c>
      <c r="EE375" s="20">
        <f t="shared" si="2084"/>
        <v>0</v>
      </c>
      <c r="EF375" s="21">
        <f t="shared" si="2063"/>
        <v>0</v>
      </c>
      <c r="EG375" s="131">
        <f t="shared" si="1989"/>
        <v>1</v>
      </c>
      <c r="EH375" s="20">
        <f t="shared" si="2064"/>
        <v>0</v>
      </c>
      <c r="EI375" s="132"/>
      <c r="EJ375" s="20">
        <f t="shared" si="1990"/>
        <v>0</v>
      </c>
      <c r="EK375" s="133"/>
      <c r="EL375" s="131">
        <f t="shared" si="2065"/>
        <v>1</v>
      </c>
      <c r="EM375" s="20">
        <f t="shared" si="2066"/>
        <v>0</v>
      </c>
      <c r="EN375" s="132"/>
      <c r="EO375" s="134">
        <f t="shared" si="2067"/>
        <v>0</v>
      </c>
      <c r="EP375" s="80">
        <f t="shared" si="2068"/>
        <v>0</v>
      </c>
      <c r="EQ375" s="249" t="str">
        <f t="shared" si="2069"/>
        <v xml:space="preserve"> </v>
      </c>
      <c r="ER375" s="135">
        <f t="shared" si="2070"/>
        <v>0</v>
      </c>
      <c r="ES375" s="20">
        <f t="shared" si="2085"/>
        <v>0</v>
      </c>
      <c r="ET375" s="21">
        <f t="shared" si="2071"/>
        <v>0</v>
      </c>
      <c r="EU375" s="131">
        <f t="shared" si="1991"/>
        <v>1</v>
      </c>
      <c r="EV375" s="20">
        <f t="shared" si="2072"/>
        <v>0</v>
      </c>
      <c r="EW375" s="132"/>
      <c r="EX375" s="20">
        <f t="shared" si="1992"/>
        <v>0</v>
      </c>
      <c r="EY375" s="133"/>
      <c r="EZ375" s="131">
        <f t="shared" si="2073"/>
        <v>1</v>
      </c>
      <c r="FA375" s="20">
        <f t="shared" si="2074"/>
        <v>0</v>
      </c>
      <c r="FB375" s="132"/>
      <c r="FC375" s="134">
        <f t="shared" si="2075"/>
        <v>0</v>
      </c>
      <c r="FD375" s="80">
        <f t="shared" si="2076"/>
        <v>0</v>
      </c>
      <c r="FE375" s="249" t="str">
        <f t="shared" si="2077"/>
        <v xml:space="preserve"> </v>
      </c>
      <c r="FO375" s="129" t="str">
        <f t="shared" si="1970"/>
        <v>D/I</v>
      </c>
    </row>
    <row r="376" spans="2:171" x14ac:dyDescent="0.25">
      <c r="B376" s="130" t="s">
        <v>176</v>
      </c>
      <c r="C376" s="40"/>
      <c r="D376" s="260"/>
      <c r="E376" s="416" t="str">
        <f>'Pályáztatási szakasz'!E377:F377</f>
        <v>Költségelem megnevezés…</v>
      </c>
      <c r="F376" s="416"/>
      <c r="G376" s="250">
        <f>'Pályáztatási szakasz'!G377</f>
        <v>0</v>
      </c>
      <c r="H376" s="251">
        <f>'Pályáztatási szakasz'!AT377</f>
        <v>0</v>
      </c>
      <c r="I376" s="20">
        <f>'Pályáztatási szakasz'!AW377</f>
        <v>0</v>
      </c>
      <c r="J376" s="67">
        <f t="shared" si="1971"/>
        <v>0</v>
      </c>
      <c r="K376" s="131">
        <f>'Pályáztatási szakasz'!AY377</f>
        <v>1</v>
      </c>
      <c r="L376" s="20">
        <f t="shared" si="1993"/>
        <v>0</v>
      </c>
      <c r="M376" s="132"/>
      <c r="N376" s="20">
        <f t="shared" si="1994"/>
        <v>0</v>
      </c>
      <c r="O376" s="133"/>
      <c r="P376" s="131">
        <f>'Pályáztatási szakasz'!BD377</f>
        <v>1</v>
      </c>
      <c r="Q376" s="20">
        <f t="shared" si="1995"/>
        <v>0</v>
      </c>
      <c r="R376" s="132"/>
      <c r="S376" s="184">
        <f t="shared" si="1996"/>
        <v>0</v>
      </c>
      <c r="T376" s="40">
        <f>'Pályáztatási szakasz'!W377</f>
        <v>0</v>
      </c>
      <c r="U376" s="249" t="str">
        <f t="shared" si="1997"/>
        <v xml:space="preserve"> </v>
      </c>
      <c r="V376" s="135">
        <f t="shared" si="1998"/>
        <v>0</v>
      </c>
      <c r="W376" s="20">
        <f t="shared" si="2078"/>
        <v>0</v>
      </c>
      <c r="X376" s="21">
        <f t="shared" si="1999"/>
        <v>0</v>
      </c>
      <c r="Y376" s="131">
        <f t="shared" si="1972"/>
        <v>1</v>
      </c>
      <c r="Z376" s="20">
        <f t="shared" si="2000"/>
        <v>0</v>
      </c>
      <c r="AA376" s="132"/>
      <c r="AB376" s="20">
        <f t="shared" si="1973"/>
        <v>0</v>
      </c>
      <c r="AC376" s="133"/>
      <c r="AD376" s="131">
        <f t="shared" si="2001"/>
        <v>1</v>
      </c>
      <c r="AE376" s="20">
        <f t="shared" si="2002"/>
        <v>0</v>
      </c>
      <c r="AF376" s="132"/>
      <c r="AG376" s="134">
        <f t="shared" si="2003"/>
        <v>0</v>
      </c>
      <c r="AH376" s="80">
        <f t="shared" si="2004"/>
        <v>0</v>
      </c>
      <c r="AI376" s="249" t="str">
        <f t="shared" si="2005"/>
        <v xml:space="preserve"> </v>
      </c>
      <c r="AJ376" s="135">
        <f t="shared" si="2006"/>
        <v>0</v>
      </c>
      <c r="AK376" s="20">
        <f t="shared" si="2079"/>
        <v>0</v>
      </c>
      <c r="AL376" s="21">
        <f t="shared" si="2007"/>
        <v>0</v>
      </c>
      <c r="AM376" s="131">
        <f t="shared" si="1974"/>
        <v>1</v>
      </c>
      <c r="AN376" s="20">
        <f t="shared" si="2008"/>
        <v>0</v>
      </c>
      <c r="AO376" s="132"/>
      <c r="AP376" s="20">
        <f t="shared" si="1975"/>
        <v>0</v>
      </c>
      <c r="AQ376" s="133"/>
      <c r="AR376" s="131">
        <f t="shared" si="2009"/>
        <v>1</v>
      </c>
      <c r="AS376" s="20">
        <f t="shared" si="2010"/>
        <v>0</v>
      </c>
      <c r="AT376" s="132"/>
      <c r="AU376" s="134">
        <f t="shared" si="2011"/>
        <v>0</v>
      </c>
      <c r="AV376" s="80">
        <f t="shared" si="2012"/>
        <v>0</v>
      </c>
      <c r="AW376" s="249" t="str">
        <f t="shared" si="2013"/>
        <v xml:space="preserve"> </v>
      </c>
      <c r="AX376" s="135">
        <f t="shared" si="2014"/>
        <v>0</v>
      </c>
      <c r="AY376" s="20">
        <f t="shared" si="2080"/>
        <v>0</v>
      </c>
      <c r="AZ376" s="21">
        <f t="shared" si="2015"/>
        <v>0</v>
      </c>
      <c r="BA376" s="131">
        <f t="shared" si="1976"/>
        <v>1</v>
      </c>
      <c r="BB376" s="20">
        <f t="shared" si="2016"/>
        <v>0</v>
      </c>
      <c r="BC376" s="132"/>
      <c r="BD376" s="20">
        <f t="shared" si="1977"/>
        <v>0</v>
      </c>
      <c r="BE376" s="133"/>
      <c r="BF376" s="131">
        <f t="shared" si="2017"/>
        <v>1</v>
      </c>
      <c r="BG376" s="20">
        <f t="shared" si="2018"/>
        <v>0</v>
      </c>
      <c r="BH376" s="132"/>
      <c r="BI376" s="134">
        <f t="shared" si="2019"/>
        <v>0</v>
      </c>
      <c r="BJ376" s="80">
        <f t="shared" si="2020"/>
        <v>0</v>
      </c>
      <c r="BK376" s="249" t="str">
        <f t="shared" si="2021"/>
        <v xml:space="preserve"> </v>
      </c>
      <c r="BL376" s="135">
        <f t="shared" si="2022"/>
        <v>0</v>
      </c>
      <c r="BM376" s="20">
        <f t="shared" si="2081"/>
        <v>0</v>
      </c>
      <c r="BN376" s="21">
        <f t="shared" si="2023"/>
        <v>0</v>
      </c>
      <c r="BO376" s="131">
        <f t="shared" si="1978"/>
        <v>1</v>
      </c>
      <c r="BP376" s="20">
        <f t="shared" si="2024"/>
        <v>0</v>
      </c>
      <c r="BQ376" s="132"/>
      <c r="BR376" s="20">
        <f t="shared" si="1979"/>
        <v>0</v>
      </c>
      <c r="BS376" s="133"/>
      <c r="BT376" s="131">
        <f t="shared" si="2025"/>
        <v>1</v>
      </c>
      <c r="BU376" s="20">
        <f t="shared" si="2026"/>
        <v>0</v>
      </c>
      <c r="BV376" s="132"/>
      <c r="BW376" s="134">
        <f t="shared" si="2027"/>
        <v>0</v>
      </c>
      <c r="BX376" s="80">
        <f t="shared" si="2028"/>
        <v>0</v>
      </c>
      <c r="BY376" s="249" t="str">
        <f t="shared" si="2029"/>
        <v xml:space="preserve"> </v>
      </c>
      <c r="BZ376" s="135">
        <f t="shared" si="2030"/>
        <v>0</v>
      </c>
      <c r="CA376" s="20">
        <f t="shared" si="2086"/>
        <v>0</v>
      </c>
      <c r="CB376" s="21">
        <f t="shared" si="2031"/>
        <v>0</v>
      </c>
      <c r="CC376" s="131">
        <f t="shared" si="1980"/>
        <v>1</v>
      </c>
      <c r="CD376" s="20">
        <f t="shared" si="2032"/>
        <v>0</v>
      </c>
      <c r="CE376" s="132"/>
      <c r="CF376" s="20">
        <f t="shared" si="1981"/>
        <v>0</v>
      </c>
      <c r="CG376" s="133"/>
      <c r="CH376" s="131">
        <f t="shared" si="2033"/>
        <v>1</v>
      </c>
      <c r="CI376" s="20">
        <f t="shared" si="2034"/>
        <v>0</v>
      </c>
      <c r="CJ376" s="132"/>
      <c r="CK376" s="134">
        <f t="shared" si="2035"/>
        <v>0</v>
      </c>
      <c r="CL376" s="80">
        <f t="shared" si="2036"/>
        <v>0</v>
      </c>
      <c r="CM376" s="249" t="str">
        <f t="shared" si="2037"/>
        <v xml:space="preserve"> </v>
      </c>
      <c r="CN376" s="135">
        <f t="shared" si="2038"/>
        <v>0</v>
      </c>
      <c r="CO376" s="20">
        <f t="shared" si="2087"/>
        <v>0</v>
      </c>
      <c r="CP376" s="21">
        <f t="shared" si="2039"/>
        <v>0</v>
      </c>
      <c r="CQ376" s="131">
        <f t="shared" si="1983"/>
        <v>1</v>
      </c>
      <c r="CR376" s="20">
        <f t="shared" si="2040"/>
        <v>0</v>
      </c>
      <c r="CS376" s="132"/>
      <c r="CT376" s="20">
        <f t="shared" si="1984"/>
        <v>0</v>
      </c>
      <c r="CU376" s="133"/>
      <c r="CV376" s="131">
        <f t="shared" si="2041"/>
        <v>1</v>
      </c>
      <c r="CW376" s="20">
        <f t="shared" si="2042"/>
        <v>0</v>
      </c>
      <c r="CX376" s="132"/>
      <c r="CY376" s="134">
        <f t="shared" si="2043"/>
        <v>0</v>
      </c>
      <c r="CZ376" s="80">
        <f t="shared" si="2044"/>
        <v>0</v>
      </c>
      <c r="DA376" s="249" t="str">
        <f t="shared" si="2045"/>
        <v xml:space="preserve"> </v>
      </c>
      <c r="DB376" s="135">
        <f t="shared" si="2046"/>
        <v>0</v>
      </c>
      <c r="DC376" s="20">
        <f t="shared" si="2082"/>
        <v>0</v>
      </c>
      <c r="DD376" s="21">
        <f t="shared" si="2047"/>
        <v>0</v>
      </c>
      <c r="DE376" s="131">
        <f t="shared" si="1985"/>
        <v>1</v>
      </c>
      <c r="DF376" s="20">
        <f t="shared" si="2048"/>
        <v>0</v>
      </c>
      <c r="DG376" s="132"/>
      <c r="DH376" s="20">
        <f t="shared" si="1986"/>
        <v>0</v>
      </c>
      <c r="DI376" s="133"/>
      <c r="DJ376" s="131">
        <f t="shared" si="2049"/>
        <v>1</v>
      </c>
      <c r="DK376" s="20">
        <f t="shared" si="2050"/>
        <v>0</v>
      </c>
      <c r="DL376" s="132"/>
      <c r="DM376" s="134">
        <f t="shared" si="2051"/>
        <v>0</v>
      </c>
      <c r="DN376" s="80">
        <f t="shared" si="2052"/>
        <v>0</v>
      </c>
      <c r="DO376" s="249" t="str">
        <f t="shared" si="2053"/>
        <v xml:space="preserve"> </v>
      </c>
      <c r="DP376" s="135">
        <f t="shared" si="2054"/>
        <v>0</v>
      </c>
      <c r="DQ376" s="20">
        <f t="shared" si="2083"/>
        <v>0</v>
      </c>
      <c r="DR376" s="21">
        <f t="shared" si="2055"/>
        <v>0</v>
      </c>
      <c r="DS376" s="131">
        <f t="shared" si="1987"/>
        <v>1</v>
      </c>
      <c r="DT376" s="20">
        <f t="shared" si="2056"/>
        <v>0</v>
      </c>
      <c r="DU376" s="132"/>
      <c r="DV376" s="20">
        <f t="shared" si="1988"/>
        <v>0</v>
      </c>
      <c r="DW376" s="133"/>
      <c r="DX376" s="131">
        <f t="shared" si="2057"/>
        <v>1</v>
      </c>
      <c r="DY376" s="20">
        <f t="shared" si="2058"/>
        <v>0</v>
      </c>
      <c r="DZ376" s="132"/>
      <c r="EA376" s="134">
        <f t="shared" si="2059"/>
        <v>0</v>
      </c>
      <c r="EB376" s="80">
        <f t="shared" si="2060"/>
        <v>0</v>
      </c>
      <c r="EC376" s="249" t="str">
        <f t="shared" si="2061"/>
        <v xml:space="preserve"> </v>
      </c>
      <c r="ED376" s="135">
        <f t="shared" si="2062"/>
        <v>0</v>
      </c>
      <c r="EE376" s="20">
        <f t="shared" si="2084"/>
        <v>0</v>
      </c>
      <c r="EF376" s="21">
        <f t="shared" si="2063"/>
        <v>0</v>
      </c>
      <c r="EG376" s="131">
        <f t="shared" si="1989"/>
        <v>1</v>
      </c>
      <c r="EH376" s="20">
        <f t="shared" si="2064"/>
        <v>0</v>
      </c>
      <c r="EI376" s="132"/>
      <c r="EJ376" s="20">
        <f t="shared" si="1990"/>
        <v>0</v>
      </c>
      <c r="EK376" s="133"/>
      <c r="EL376" s="131">
        <f t="shared" si="2065"/>
        <v>1</v>
      </c>
      <c r="EM376" s="20">
        <f t="shared" si="2066"/>
        <v>0</v>
      </c>
      <c r="EN376" s="132"/>
      <c r="EO376" s="134">
        <f t="shared" si="2067"/>
        <v>0</v>
      </c>
      <c r="EP376" s="80">
        <f t="shared" si="2068"/>
        <v>0</v>
      </c>
      <c r="EQ376" s="249" t="str">
        <f t="shared" si="2069"/>
        <v xml:space="preserve"> </v>
      </c>
      <c r="ER376" s="135">
        <f t="shared" si="2070"/>
        <v>0</v>
      </c>
      <c r="ES376" s="20">
        <f t="shared" si="2085"/>
        <v>0</v>
      </c>
      <c r="ET376" s="21">
        <f t="shared" si="2071"/>
        <v>0</v>
      </c>
      <c r="EU376" s="131">
        <f t="shared" si="1991"/>
        <v>1</v>
      </c>
      <c r="EV376" s="20">
        <f t="shared" si="2072"/>
        <v>0</v>
      </c>
      <c r="EW376" s="132"/>
      <c r="EX376" s="20">
        <f t="shared" si="1992"/>
        <v>0</v>
      </c>
      <c r="EY376" s="133"/>
      <c r="EZ376" s="131">
        <f t="shared" si="2073"/>
        <v>1</v>
      </c>
      <c r="FA376" s="20">
        <f t="shared" si="2074"/>
        <v>0</v>
      </c>
      <c r="FB376" s="132"/>
      <c r="FC376" s="134">
        <f t="shared" si="2075"/>
        <v>0</v>
      </c>
      <c r="FD376" s="80">
        <f t="shared" si="2076"/>
        <v>0</v>
      </c>
      <c r="FE376" s="249" t="str">
        <f t="shared" si="2077"/>
        <v xml:space="preserve"> </v>
      </c>
      <c r="FO376" s="129" t="str">
        <f t="shared" si="1970"/>
        <v>D/I</v>
      </c>
    </row>
    <row r="377" spans="2:171" x14ac:dyDescent="0.25">
      <c r="B377" s="130" t="s">
        <v>177</v>
      </c>
      <c r="C377" s="40"/>
      <c r="D377" s="260"/>
      <c r="E377" s="416" t="str">
        <f>'Pályáztatási szakasz'!E378:F378</f>
        <v>Költségelem megnevezés…</v>
      </c>
      <c r="F377" s="416"/>
      <c r="G377" s="250">
        <f>'Pályáztatási szakasz'!G378</f>
        <v>0</v>
      </c>
      <c r="H377" s="251">
        <f>'Pályáztatási szakasz'!AT378</f>
        <v>0</v>
      </c>
      <c r="I377" s="20">
        <f>'Pályáztatási szakasz'!AW378</f>
        <v>0</v>
      </c>
      <c r="J377" s="67">
        <f t="shared" si="1971"/>
        <v>0</v>
      </c>
      <c r="K377" s="131">
        <f>'Pályáztatási szakasz'!AY378</f>
        <v>1</v>
      </c>
      <c r="L377" s="20">
        <f t="shared" si="1993"/>
        <v>0</v>
      </c>
      <c r="M377" s="132"/>
      <c r="N377" s="20">
        <f t="shared" si="1994"/>
        <v>0</v>
      </c>
      <c r="O377" s="133"/>
      <c r="P377" s="131">
        <f>'Pályáztatási szakasz'!BD378</f>
        <v>1</v>
      </c>
      <c r="Q377" s="20">
        <f t="shared" si="1995"/>
        <v>0</v>
      </c>
      <c r="R377" s="132"/>
      <c r="S377" s="184">
        <f t="shared" si="1996"/>
        <v>0</v>
      </c>
      <c r="T377" s="40">
        <f>'Pályáztatási szakasz'!W378</f>
        <v>0</v>
      </c>
      <c r="U377" s="249" t="str">
        <f t="shared" si="1997"/>
        <v xml:space="preserve"> </v>
      </c>
      <c r="V377" s="135">
        <f t="shared" si="1998"/>
        <v>0</v>
      </c>
      <c r="W377" s="20">
        <f t="shared" si="2078"/>
        <v>0</v>
      </c>
      <c r="X377" s="21">
        <f t="shared" si="1999"/>
        <v>0</v>
      </c>
      <c r="Y377" s="131">
        <f t="shared" si="1972"/>
        <v>1</v>
      </c>
      <c r="Z377" s="20">
        <f t="shared" si="2000"/>
        <v>0</v>
      </c>
      <c r="AA377" s="132"/>
      <c r="AB377" s="20">
        <f t="shared" si="1973"/>
        <v>0</v>
      </c>
      <c r="AC377" s="133"/>
      <c r="AD377" s="131">
        <f t="shared" si="2001"/>
        <v>1</v>
      </c>
      <c r="AE377" s="20">
        <f t="shared" si="2002"/>
        <v>0</v>
      </c>
      <c r="AF377" s="132"/>
      <c r="AG377" s="134">
        <f t="shared" si="2003"/>
        <v>0</v>
      </c>
      <c r="AH377" s="80">
        <f t="shared" si="2004"/>
        <v>0</v>
      </c>
      <c r="AI377" s="249" t="str">
        <f t="shared" si="2005"/>
        <v xml:space="preserve"> </v>
      </c>
      <c r="AJ377" s="135">
        <f t="shared" si="2006"/>
        <v>0</v>
      </c>
      <c r="AK377" s="20">
        <f t="shared" si="2079"/>
        <v>0</v>
      </c>
      <c r="AL377" s="21">
        <f t="shared" si="2007"/>
        <v>0</v>
      </c>
      <c r="AM377" s="131">
        <f t="shared" si="1974"/>
        <v>1</v>
      </c>
      <c r="AN377" s="20">
        <f t="shared" si="2008"/>
        <v>0</v>
      </c>
      <c r="AO377" s="132"/>
      <c r="AP377" s="20">
        <f t="shared" si="1975"/>
        <v>0</v>
      </c>
      <c r="AQ377" s="133"/>
      <c r="AR377" s="131">
        <f t="shared" si="2009"/>
        <v>1</v>
      </c>
      <c r="AS377" s="20">
        <f t="shared" si="2010"/>
        <v>0</v>
      </c>
      <c r="AT377" s="132"/>
      <c r="AU377" s="134">
        <f t="shared" si="2011"/>
        <v>0</v>
      </c>
      <c r="AV377" s="80">
        <f t="shared" si="2012"/>
        <v>0</v>
      </c>
      <c r="AW377" s="249" t="str">
        <f t="shared" si="2013"/>
        <v xml:space="preserve"> </v>
      </c>
      <c r="AX377" s="135">
        <f t="shared" si="2014"/>
        <v>0</v>
      </c>
      <c r="AY377" s="20">
        <f t="shared" si="2080"/>
        <v>0</v>
      </c>
      <c r="AZ377" s="21">
        <f t="shared" si="2015"/>
        <v>0</v>
      </c>
      <c r="BA377" s="131">
        <f t="shared" si="1976"/>
        <v>1</v>
      </c>
      <c r="BB377" s="20">
        <f t="shared" si="2016"/>
        <v>0</v>
      </c>
      <c r="BC377" s="132"/>
      <c r="BD377" s="20">
        <f t="shared" si="1977"/>
        <v>0</v>
      </c>
      <c r="BE377" s="133"/>
      <c r="BF377" s="131">
        <f t="shared" si="2017"/>
        <v>1</v>
      </c>
      <c r="BG377" s="20">
        <f t="shared" si="2018"/>
        <v>0</v>
      </c>
      <c r="BH377" s="132"/>
      <c r="BI377" s="134">
        <f t="shared" si="2019"/>
        <v>0</v>
      </c>
      <c r="BJ377" s="80">
        <f t="shared" si="2020"/>
        <v>0</v>
      </c>
      <c r="BK377" s="249" t="str">
        <f t="shared" si="2021"/>
        <v xml:space="preserve"> </v>
      </c>
      <c r="BL377" s="135">
        <f t="shared" si="2022"/>
        <v>0</v>
      </c>
      <c r="BM377" s="20">
        <f t="shared" si="2081"/>
        <v>0</v>
      </c>
      <c r="BN377" s="21">
        <f t="shared" si="2023"/>
        <v>0</v>
      </c>
      <c r="BO377" s="131">
        <f t="shared" si="1978"/>
        <v>1</v>
      </c>
      <c r="BP377" s="20">
        <f t="shared" si="2024"/>
        <v>0</v>
      </c>
      <c r="BQ377" s="132"/>
      <c r="BR377" s="20">
        <f t="shared" si="1979"/>
        <v>0</v>
      </c>
      <c r="BS377" s="133"/>
      <c r="BT377" s="131">
        <f t="shared" si="2025"/>
        <v>1</v>
      </c>
      <c r="BU377" s="20">
        <f t="shared" si="2026"/>
        <v>0</v>
      </c>
      <c r="BV377" s="132"/>
      <c r="BW377" s="134">
        <f t="shared" si="2027"/>
        <v>0</v>
      </c>
      <c r="BX377" s="80">
        <f t="shared" si="2028"/>
        <v>0</v>
      </c>
      <c r="BY377" s="249" t="str">
        <f t="shared" si="2029"/>
        <v xml:space="preserve"> </v>
      </c>
      <c r="BZ377" s="135">
        <f t="shared" si="2030"/>
        <v>0</v>
      </c>
      <c r="CA377" s="20">
        <f t="shared" si="2086"/>
        <v>0</v>
      </c>
      <c r="CB377" s="21">
        <f t="shared" si="2031"/>
        <v>0</v>
      </c>
      <c r="CC377" s="131">
        <f t="shared" si="1980"/>
        <v>1</v>
      </c>
      <c r="CD377" s="20">
        <f t="shared" si="2032"/>
        <v>0</v>
      </c>
      <c r="CE377" s="132"/>
      <c r="CF377" s="20">
        <f t="shared" si="1981"/>
        <v>0</v>
      </c>
      <c r="CG377" s="133"/>
      <c r="CH377" s="131">
        <f t="shared" si="2033"/>
        <v>1</v>
      </c>
      <c r="CI377" s="20">
        <f t="shared" si="2034"/>
        <v>0</v>
      </c>
      <c r="CJ377" s="132"/>
      <c r="CK377" s="134">
        <f t="shared" si="2035"/>
        <v>0</v>
      </c>
      <c r="CL377" s="80">
        <f t="shared" si="2036"/>
        <v>0</v>
      </c>
      <c r="CM377" s="249" t="str">
        <f t="shared" si="2037"/>
        <v xml:space="preserve"> </v>
      </c>
      <c r="CN377" s="135">
        <f t="shared" si="2038"/>
        <v>0</v>
      </c>
      <c r="CO377" s="20">
        <f t="shared" si="2087"/>
        <v>0</v>
      </c>
      <c r="CP377" s="21">
        <f t="shared" si="2039"/>
        <v>0</v>
      </c>
      <c r="CQ377" s="131">
        <f t="shared" si="1983"/>
        <v>1</v>
      </c>
      <c r="CR377" s="20">
        <f t="shared" si="2040"/>
        <v>0</v>
      </c>
      <c r="CS377" s="132"/>
      <c r="CT377" s="20">
        <f t="shared" si="1984"/>
        <v>0</v>
      </c>
      <c r="CU377" s="133"/>
      <c r="CV377" s="131">
        <f t="shared" si="2041"/>
        <v>1</v>
      </c>
      <c r="CW377" s="20">
        <f t="shared" si="2042"/>
        <v>0</v>
      </c>
      <c r="CX377" s="132"/>
      <c r="CY377" s="134">
        <f t="shared" si="2043"/>
        <v>0</v>
      </c>
      <c r="CZ377" s="80">
        <f t="shared" si="2044"/>
        <v>0</v>
      </c>
      <c r="DA377" s="249" t="str">
        <f t="shared" si="2045"/>
        <v xml:space="preserve"> </v>
      </c>
      <c r="DB377" s="135">
        <f t="shared" si="2046"/>
        <v>0</v>
      </c>
      <c r="DC377" s="20">
        <f t="shared" si="2082"/>
        <v>0</v>
      </c>
      <c r="DD377" s="21">
        <f t="shared" si="2047"/>
        <v>0</v>
      </c>
      <c r="DE377" s="131">
        <f t="shared" si="1985"/>
        <v>1</v>
      </c>
      <c r="DF377" s="20">
        <f t="shared" si="2048"/>
        <v>0</v>
      </c>
      <c r="DG377" s="132"/>
      <c r="DH377" s="20">
        <f t="shared" si="1986"/>
        <v>0</v>
      </c>
      <c r="DI377" s="133"/>
      <c r="DJ377" s="131">
        <f t="shared" si="2049"/>
        <v>1</v>
      </c>
      <c r="DK377" s="20">
        <f t="shared" si="2050"/>
        <v>0</v>
      </c>
      <c r="DL377" s="132"/>
      <c r="DM377" s="134">
        <f t="shared" si="2051"/>
        <v>0</v>
      </c>
      <c r="DN377" s="80">
        <f t="shared" si="2052"/>
        <v>0</v>
      </c>
      <c r="DO377" s="249" t="str">
        <f t="shared" si="2053"/>
        <v xml:space="preserve"> </v>
      </c>
      <c r="DP377" s="135">
        <f t="shared" si="2054"/>
        <v>0</v>
      </c>
      <c r="DQ377" s="20">
        <f t="shared" si="2083"/>
        <v>0</v>
      </c>
      <c r="DR377" s="21">
        <f t="shared" si="2055"/>
        <v>0</v>
      </c>
      <c r="DS377" s="131">
        <f t="shared" si="1987"/>
        <v>1</v>
      </c>
      <c r="DT377" s="20">
        <f t="shared" si="2056"/>
        <v>0</v>
      </c>
      <c r="DU377" s="132"/>
      <c r="DV377" s="20">
        <f t="shared" si="1988"/>
        <v>0</v>
      </c>
      <c r="DW377" s="133"/>
      <c r="DX377" s="131">
        <f t="shared" si="2057"/>
        <v>1</v>
      </c>
      <c r="DY377" s="20">
        <f t="shared" si="2058"/>
        <v>0</v>
      </c>
      <c r="DZ377" s="132"/>
      <c r="EA377" s="134">
        <f t="shared" si="2059"/>
        <v>0</v>
      </c>
      <c r="EB377" s="80">
        <f t="shared" si="2060"/>
        <v>0</v>
      </c>
      <c r="EC377" s="249" t="str">
        <f t="shared" si="2061"/>
        <v xml:space="preserve"> </v>
      </c>
      <c r="ED377" s="135">
        <f t="shared" si="2062"/>
        <v>0</v>
      </c>
      <c r="EE377" s="20">
        <f t="shared" si="2084"/>
        <v>0</v>
      </c>
      <c r="EF377" s="21">
        <f t="shared" si="2063"/>
        <v>0</v>
      </c>
      <c r="EG377" s="131">
        <f t="shared" si="1989"/>
        <v>1</v>
      </c>
      <c r="EH377" s="20">
        <f t="shared" si="2064"/>
        <v>0</v>
      </c>
      <c r="EI377" s="132"/>
      <c r="EJ377" s="20">
        <f t="shared" si="1990"/>
        <v>0</v>
      </c>
      <c r="EK377" s="133"/>
      <c r="EL377" s="131">
        <f t="shared" si="2065"/>
        <v>1</v>
      </c>
      <c r="EM377" s="20">
        <f t="shared" si="2066"/>
        <v>0</v>
      </c>
      <c r="EN377" s="132"/>
      <c r="EO377" s="134">
        <f t="shared" si="2067"/>
        <v>0</v>
      </c>
      <c r="EP377" s="80">
        <f t="shared" si="2068"/>
        <v>0</v>
      </c>
      <c r="EQ377" s="249" t="str">
        <f t="shared" si="2069"/>
        <v xml:space="preserve"> </v>
      </c>
      <c r="ER377" s="135">
        <f t="shared" si="2070"/>
        <v>0</v>
      </c>
      <c r="ES377" s="20">
        <f t="shared" si="2085"/>
        <v>0</v>
      </c>
      <c r="ET377" s="21">
        <f t="shared" si="2071"/>
        <v>0</v>
      </c>
      <c r="EU377" s="131">
        <f t="shared" si="1991"/>
        <v>1</v>
      </c>
      <c r="EV377" s="20">
        <f t="shared" si="2072"/>
        <v>0</v>
      </c>
      <c r="EW377" s="132"/>
      <c r="EX377" s="20">
        <f t="shared" si="1992"/>
        <v>0</v>
      </c>
      <c r="EY377" s="133"/>
      <c r="EZ377" s="131">
        <f t="shared" si="2073"/>
        <v>1</v>
      </c>
      <c r="FA377" s="20">
        <f t="shared" si="2074"/>
        <v>0</v>
      </c>
      <c r="FB377" s="132"/>
      <c r="FC377" s="134">
        <f t="shared" si="2075"/>
        <v>0</v>
      </c>
      <c r="FD377" s="80">
        <f t="shared" si="2076"/>
        <v>0</v>
      </c>
      <c r="FE377" s="249" t="str">
        <f t="shared" si="2077"/>
        <v xml:space="preserve"> </v>
      </c>
      <c r="FO377" s="129" t="str">
        <f t="shared" si="1970"/>
        <v>D/I</v>
      </c>
    </row>
    <row r="378" spans="2:171" x14ac:dyDescent="0.25">
      <c r="B378" s="130" t="s">
        <v>178</v>
      </c>
      <c r="C378" s="40"/>
      <c r="D378" s="260"/>
      <c r="E378" s="416" t="str">
        <f>'Pályáztatási szakasz'!E379:F379</f>
        <v>Költségelem megnevezés…</v>
      </c>
      <c r="F378" s="416"/>
      <c r="G378" s="250">
        <f>'Pályáztatási szakasz'!G379</f>
        <v>0</v>
      </c>
      <c r="H378" s="251">
        <f>'Pályáztatási szakasz'!AT379</f>
        <v>0</v>
      </c>
      <c r="I378" s="20">
        <f>'Pályáztatási szakasz'!AW379</f>
        <v>0</v>
      </c>
      <c r="J378" s="67">
        <f t="shared" si="1971"/>
        <v>0</v>
      </c>
      <c r="K378" s="131">
        <f>'Pályáztatási szakasz'!AY379</f>
        <v>1</v>
      </c>
      <c r="L378" s="20">
        <f t="shared" si="1993"/>
        <v>0</v>
      </c>
      <c r="M378" s="132"/>
      <c r="N378" s="20">
        <f t="shared" si="1994"/>
        <v>0</v>
      </c>
      <c r="O378" s="133"/>
      <c r="P378" s="131">
        <f>'Pályáztatási szakasz'!BD379</f>
        <v>1</v>
      </c>
      <c r="Q378" s="20">
        <f t="shared" si="1995"/>
        <v>0</v>
      </c>
      <c r="R378" s="132"/>
      <c r="S378" s="184">
        <f t="shared" si="1996"/>
        <v>0</v>
      </c>
      <c r="T378" s="40">
        <f>'Pályáztatási szakasz'!W379</f>
        <v>0</v>
      </c>
      <c r="U378" s="249" t="str">
        <f t="shared" si="1997"/>
        <v xml:space="preserve"> </v>
      </c>
      <c r="V378" s="135">
        <f t="shared" si="1998"/>
        <v>0</v>
      </c>
      <c r="W378" s="20">
        <f t="shared" si="2078"/>
        <v>0</v>
      </c>
      <c r="X378" s="21">
        <f t="shared" si="1999"/>
        <v>0</v>
      </c>
      <c r="Y378" s="131">
        <f t="shared" si="1972"/>
        <v>1</v>
      </c>
      <c r="Z378" s="20">
        <f t="shared" si="2000"/>
        <v>0</v>
      </c>
      <c r="AA378" s="132"/>
      <c r="AB378" s="20">
        <f t="shared" si="1973"/>
        <v>0</v>
      </c>
      <c r="AC378" s="133"/>
      <c r="AD378" s="131">
        <f t="shared" si="2001"/>
        <v>1</v>
      </c>
      <c r="AE378" s="20">
        <f t="shared" si="2002"/>
        <v>0</v>
      </c>
      <c r="AF378" s="132"/>
      <c r="AG378" s="134">
        <f t="shared" si="2003"/>
        <v>0</v>
      </c>
      <c r="AH378" s="80">
        <f t="shared" si="2004"/>
        <v>0</v>
      </c>
      <c r="AI378" s="249" t="str">
        <f t="shared" si="2005"/>
        <v xml:space="preserve"> </v>
      </c>
      <c r="AJ378" s="135">
        <f t="shared" si="2006"/>
        <v>0</v>
      </c>
      <c r="AK378" s="20">
        <f t="shared" si="2079"/>
        <v>0</v>
      </c>
      <c r="AL378" s="21">
        <f t="shared" si="2007"/>
        <v>0</v>
      </c>
      <c r="AM378" s="131">
        <f t="shared" si="1974"/>
        <v>1</v>
      </c>
      <c r="AN378" s="20">
        <f t="shared" si="2008"/>
        <v>0</v>
      </c>
      <c r="AO378" s="132"/>
      <c r="AP378" s="20">
        <f t="shared" si="1975"/>
        <v>0</v>
      </c>
      <c r="AQ378" s="133"/>
      <c r="AR378" s="131">
        <f t="shared" si="2009"/>
        <v>1</v>
      </c>
      <c r="AS378" s="20">
        <f t="shared" si="2010"/>
        <v>0</v>
      </c>
      <c r="AT378" s="132"/>
      <c r="AU378" s="134">
        <f t="shared" si="2011"/>
        <v>0</v>
      </c>
      <c r="AV378" s="80">
        <f t="shared" si="2012"/>
        <v>0</v>
      </c>
      <c r="AW378" s="249" t="str">
        <f t="shared" si="2013"/>
        <v xml:space="preserve"> </v>
      </c>
      <c r="AX378" s="135">
        <f t="shared" si="2014"/>
        <v>0</v>
      </c>
      <c r="AY378" s="20">
        <f t="shared" si="2080"/>
        <v>0</v>
      </c>
      <c r="AZ378" s="21">
        <f t="shared" si="2015"/>
        <v>0</v>
      </c>
      <c r="BA378" s="131">
        <f t="shared" si="1976"/>
        <v>1</v>
      </c>
      <c r="BB378" s="20">
        <f t="shared" si="2016"/>
        <v>0</v>
      </c>
      <c r="BC378" s="132"/>
      <c r="BD378" s="20">
        <f t="shared" si="1977"/>
        <v>0</v>
      </c>
      <c r="BE378" s="133"/>
      <c r="BF378" s="131">
        <f t="shared" si="2017"/>
        <v>1</v>
      </c>
      <c r="BG378" s="20">
        <f t="shared" si="2018"/>
        <v>0</v>
      </c>
      <c r="BH378" s="132"/>
      <c r="BI378" s="134">
        <f t="shared" si="2019"/>
        <v>0</v>
      </c>
      <c r="BJ378" s="80">
        <f t="shared" si="2020"/>
        <v>0</v>
      </c>
      <c r="BK378" s="249" t="str">
        <f t="shared" si="2021"/>
        <v xml:space="preserve"> </v>
      </c>
      <c r="BL378" s="135">
        <f t="shared" si="2022"/>
        <v>0</v>
      </c>
      <c r="BM378" s="20">
        <f t="shared" si="2081"/>
        <v>0</v>
      </c>
      <c r="BN378" s="21">
        <f t="shared" si="2023"/>
        <v>0</v>
      </c>
      <c r="BO378" s="131">
        <f t="shared" si="1978"/>
        <v>1</v>
      </c>
      <c r="BP378" s="20">
        <f t="shared" si="2024"/>
        <v>0</v>
      </c>
      <c r="BQ378" s="132"/>
      <c r="BR378" s="20">
        <f t="shared" si="1979"/>
        <v>0</v>
      </c>
      <c r="BS378" s="133"/>
      <c r="BT378" s="131">
        <f t="shared" si="2025"/>
        <v>1</v>
      </c>
      <c r="BU378" s="20">
        <f t="shared" si="2026"/>
        <v>0</v>
      </c>
      <c r="BV378" s="132"/>
      <c r="BW378" s="134">
        <f t="shared" si="2027"/>
        <v>0</v>
      </c>
      <c r="BX378" s="80">
        <f t="shared" si="2028"/>
        <v>0</v>
      </c>
      <c r="BY378" s="249" t="str">
        <f t="shared" si="2029"/>
        <v xml:space="preserve"> </v>
      </c>
      <c r="BZ378" s="135">
        <f t="shared" si="2030"/>
        <v>0</v>
      </c>
      <c r="CA378" s="20">
        <f t="shared" si="2086"/>
        <v>0</v>
      </c>
      <c r="CB378" s="21">
        <f t="shared" si="2031"/>
        <v>0</v>
      </c>
      <c r="CC378" s="131">
        <f t="shared" si="1980"/>
        <v>1</v>
      </c>
      <c r="CD378" s="20">
        <f t="shared" si="2032"/>
        <v>0</v>
      </c>
      <c r="CE378" s="132"/>
      <c r="CF378" s="20">
        <f t="shared" si="1981"/>
        <v>0</v>
      </c>
      <c r="CG378" s="133"/>
      <c r="CH378" s="131">
        <f t="shared" si="2033"/>
        <v>1</v>
      </c>
      <c r="CI378" s="20">
        <f t="shared" si="2034"/>
        <v>0</v>
      </c>
      <c r="CJ378" s="132"/>
      <c r="CK378" s="134">
        <f t="shared" si="2035"/>
        <v>0</v>
      </c>
      <c r="CL378" s="80">
        <f t="shared" si="2036"/>
        <v>0</v>
      </c>
      <c r="CM378" s="249" t="str">
        <f t="shared" si="2037"/>
        <v xml:space="preserve"> </v>
      </c>
      <c r="CN378" s="135">
        <f t="shared" si="2038"/>
        <v>0</v>
      </c>
      <c r="CO378" s="20">
        <f t="shared" si="2087"/>
        <v>0</v>
      </c>
      <c r="CP378" s="21">
        <f t="shared" si="2039"/>
        <v>0</v>
      </c>
      <c r="CQ378" s="131">
        <f t="shared" si="1983"/>
        <v>1</v>
      </c>
      <c r="CR378" s="20">
        <f t="shared" si="2040"/>
        <v>0</v>
      </c>
      <c r="CS378" s="132"/>
      <c r="CT378" s="20">
        <f t="shared" si="1984"/>
        <v>0</v>
      </c>
      <c r="CU378" s="133"/>
      <c r="CV378" s="131">
        <f t="shared" si="2041"/>
        <v>1</v>
      </c>
      <c r="CW378" s="20">
        <f t="shared" si="2042"/>
        <v>0</v>
      </c>
      <c r="CX378" s="132"/>
      <c r="CY378" s="134">
        <f t="shared" si="2043"/>
        <v>0</v>
      </c>
      <c r="CZ378" s="80">
        <f t="shared" si="2044"/>
        <v>0</v>
      </c>
      <c r="DA378" s="249" t="str">
        <f t="shared" si="2045"/>
        <v xml:space="preserve"> </v>
      </c>
      <c r="DB378" s="135">
        <f t="shared" si="2046"/>
        <v>0</v>
      </c>
      <c r="DC378" s="20">
        <f t="shared" si="2082"/>
        <v>0</v>
      </c>
      <c r="DD378" s="21">
        <f t="shared" si="2047"/>
        <v>0</v>
      </c>
      <c r="DE378" s="131">
        <f t="shared" si="1985"/>
        <v>1</v>
      </c>
      <c r="DF378" s="20">
        <f t="shared" si="2048"/>
        <v>0</v>
      </c>
      <c r="DG378" s="132"/>
      <c r="DH378" s="20">
        <f t="shared" si="1986"/>
        <v>0</v>
      </c>
      <c r="DI378" s="133"/>
      <c r="DJ378" s="131">
        <f t="shared" si="2049"/>
        <v>1</v>
      </c>
      <c r="DK378" s="20">
        <f t="shared" si="2050"/>
        <v>0</v>
      </c>
      <c r="DL378" s="132"/>
      <c r="DM378" s="134">
        <f t="shared" si="2051"/>
        <v>0</v>
      </c>
      <c r="DN378" s="80">
        <f t="shared" si="2052"/>
        <v>0</v>
      </c>
      <c r="DO378" s="249" t="str">
        <f t="shared" si="2053"/>
        <v xml:space="preserve"> </v>
      </c>
      <c r="DP378" s="135">
        <f t="shared" si="2054"/>
        <v>0</v>
      </c>
      <c r="DQ378" s="20">
        <f t="shared" si="2083"/>
        <v>0</v>
      </c>
      <c r="DR378" s="21">
        <f t="shared" si="2055"/>
        <v>0</v>
      </c>
      <c r="DS378" s="131">
        <f t="shared" si="1987"/>
        <v>1</v>
      </c>
      <c r="DT378" s="20">
        <f t="shared" si="2056"/>
        <v>0</v>
      </c>
      <c r="DU378" s="132"/>
      <c r="DV378" s="20">
        <f t="shared" si="1988"/>
        <v>0</v>
      </c>
      <c r="DW378" s="133"/>
      <c r="DX378" s="131">
        <f t="shared" si="2057"/>
        <v>1</v>
      </c>
      <c r="DY378" s="20">
        <f t="shared" si="2058"/>
        <v>0</v>
      </c>
      <c r="DZ378" s="132"/>
      <c r="EA378" s="134">
        <f t="shared" si="2059"/>
        <v>0</v>
      </c>
      <c r="EB378" s="80">
        <f t="shared" si="2060"/>
        <v>0</v>
      </c>
      <c r="EC378" s="249" t="str">
        <f t="shared" si="2061"/>
        <v xml:space="preserve"> </v>
      </c>
      <c r="ED378" s="135">
        <f t="shared" si="2062"/>
        <v>0</v>
      </c>
      <c r="EE378" s="20">
        <f t="shared" si="2084"/>
        <v>0</v>
      </c>
      <c r="EF378" s="21">
        <f t="shared" si="2063"/>
        <v>0</v>
      </c>
      <c r="EG378" s="131">
        <f t="shared" si="1989"/>
        <v>1</v>
      </c>
      <c r="EH378" s="20">
        <f t="shared" si="2064"/>
        <v>0</v>
      </c>
      <c r="EI378" s="132"/>
      <c r="EJ378" s="20">
        <f t="shared" si="1990"/>
        <v>0</v>
      </c>
      <c r="EK378" s="133"/>
      <c r="EL378" s="131">
        <f t="shared" si="2065"/>
        <v>1</v>
      </c>
      <c r="EM378" s="20">
        <f t="shared" si="2066"/>
        <v>0</v>
      </c>
      <c r="EN378" s="132"/>
      <c r="EO378" s="134">
        <f t="shared" si="2067"/>
        <v>0</v>
      </c>
      <c r="EP378" s="80">
        <f t="shared" si="2068"/>
        <v>0</v>
      </c>
      <c r="EQ378" s="249" t="str">
        <f t="shared" si="2069"/>
        <v xml:space="preserve"> </v>
      </c>
      <c r="ER378" s="135">
        <f t="shared" si="2070"/>
        <v>0</v>
      </c>
      <c r="ES378" s="20">
        <f t="shared" si="2085"/>
        <v>0</v>
      </c>
      <c r="ET378" s="21">
        <f t="shared" si="2071"/>
        <v>0</v>
      </c>
      <c r="EU378" s="131">
        <f t="shared" si="1991"/>
        <v>1</v>
      </c>
      <c r="EV378" s="20">
        <f t="shared" si="2072"/>
        <v>0</v>
      </c>
      <c r="EW378" s="132"/>
      <c r="EX378" s="20">
        <f t="shared" si="1992"/>
        <v>0</v>
      </c>
      <c r="EY378" s="133"/>
      <c r="EZ378" s="131">
        <f t="shared" si="2073"/>
        <v>1</v>
      </c>
      <c r="FA378" s="20">
        <f t="shared" si="2074"/>
        <v>0</v>
      </c>
      <c r="FB378" s="132"/>
      <c r="FC378" s="134">
        <f t="shared" si="2075"/>
        <v>0</v>
      </c>
      <c r="FD378" s="80">
        <f t="shared" si="2076"/>
        <v>0</v>
      </c>
      <c r="FE378" s="249" t="str">
        <f t="shared" si="2077"/>
        <v xml:space="preserve"> </v>
      </c>
      <c r="FO378" s="129" t="str">
        <f t="shared" ref="FO378:FO388" si="2088">+IF(LEFT(RIGHT(B378,3),1)="/",SUBSTITUTE(B378,RIGHT(B378,3),""),"")</f>
        <v>D/I</v>
      </c>
    </row>
    <row r="379" spans="2:171" x14ac:dyDescent="0.25">
      <c r="B379" s="130" t="s">
        <v>486</v>
      </c>
      <c r="C379" s="40"/>
      <c r="D379" s="260"/>
      <c r="E379" s="416" t="str">
        <f>'Pályáztatási szakasz'!E380:F380</f>
        <v>Költségelem megnevezés…</v>
      </c>
      <c r="F379" s="416"/>
      <c r="G379" s="250">
        <f>'Pályáztatási szakasz'!G380</f>
        <v>0</v>
      </c>
      <c r="H379" s="251">
        <f>'Pályáztatási szakasz'!AT380</f>
        <v>0</v>
      </c>
      <c r="I379" s="20">
        <f>'Pályáztatási szakasz'!AW380</f>
        <v>0</v>
      </c>
      <c r="J379" s="67">
        <f t="shared" si="1971"/>
        <v>0</v>
      </c>
      <c r="K379" s="131">
        <f>'Pályáztatási szakasz'!AY380</f>
        <v>1</v>
      </c>
      <c r="L379" s="20">
        <f t="shared" si="1993"/>
        <v>0</v>
      </c>
      <c r="M379" s="132"/>
      <c r="N379" s="20">
        <f t="shared" si="1994"/>
        <v>0</v>
      </c>
      <c r="O379" s="133"/>
      <c r="P379" s="131">
        <f>'Pályáztatási szakasz'!BD380</f>
        <v>1</v>
      </c>
      <c r="Q379" s="20">
        <f t="shared" si="1995"/>
        <v>0</v>
      </c>
      <c r="R379" s="132"/>
      <c r="S379" s="184">
        <f t="shared" si="1996"/>
        <v>0</v>
      </c>
      <c r="T379" s="40">
        <f>'Pályáztatási szakasz'!W380</f>
        <v>0</v>
      </c>
      <c r="U379" s="249" t="str">
        <f t="shared" si="1997"/>
        <v xml:space="preserve"> </v>
      </c>
      <c r="V379" s="135">
        <f t="shared" si="1998"/>
        <v>0</v>
      </c>
      <c r="W379" s="20">
        <f t="shared" si="2078"/>
        <v>0</v>
      </c>
      <c r="X379" s="21">
        <f t="shared" si="1999"/>
        <v>0</v>
      </c>
      <c r="Y379" s="131">
        <f t="shared" si="1972"/>
        <v>1</v>
      </c>
      <c r="Z379" s="20">
        <f t="shared" si="2000"/>
        <v>0</v>
      </c>
      <c r="AA379" s="132"/>
      <c r="AB379" s="20">
        <f t="shared" si="1973"/>
        <v>0</v>
      </c>
      <c r="AC379" s="133"/>
      <c r="AD379" s="131">
        <f t="shared" si="2001"/>
        <v>1</v>
      </c>
      <c r="AE379" s="20">
        <f t="shared" si="2002"/>
        <v>0</v>
      </c>
      <c r="AF379" s="132"/>
      <c r="AG379" s="134">
        <f t="shared" si="2003"/>
        <v>0</v>
      </c>
      <c r="AH379" s="80">
        <f t="shared" si="2004"/>
        <v>0</v>
      </c>
      <c r="AI379" s="249" t="str">
        <f t="shared" si="2005"/>
        <v xml:space="preserve"> </v>
      </c>
      <c r="AJ379" s="135">
        <f t="shared" si="2006"/>
        <v>0</v>
      </c>
      <c r="AK379" s="20">
        <f t="shared" si="2079"/>
        <v>0</v>
      </c>
      <c r="AL379" s="21">
        <f t="shared" si="2007"/>
        <v>0</v>
      </c>
      <c r="AM379" s="131">
        <f t="shared" si="1974"/>
        <v>1</v>
      </c>
      <c r="AN379" s="20">
        <f t="shared" si="2008"/>
        <v>0</v>
      </c>
      <c r="AO379" s="132"/>
      <c r="AP379" s="20">
        <f t="shared" si="1975"/>
        <v>0</v>
      </c>
      <c r="AQ379" s="133"/>
      <c r="AR379" s="131">
        <f t="shared" si="2009"/>
        <v>1</v>
      </c>
      <c r="AS379" s="20">
        <f t="shared" si="2010"/>
        <v>0</v>
      </c>
      <c r="AT379" s="132"/>
      <c r="AU379" s="134">
        <f t="shared" si="2011"/>
        <v>0</v>
      </c>
      <c r="AV379" s="80">
        <f t="shared" si="2012"/>
        <v>0</v>
      </c>
      <c r="AW379" s="249" t="str">
        <f t="shared" si="2013"/>
        <v xml:space="preserve"> </v>
      </c>
      <c r="AX379" s="135">
        <f t="shared" si="2014"/>
        <v>0</v>
      </c>
      <c r="AY379" s="20">
        <f t="shared" si="2080"/>
        <v>0</v>
      </c>
      <c r="AZ379" s="21">
        <f t="shared" si="2015"/>
        <v>0</v>
      </c>
      <c r="BA379" s="131">
        <f t="shared" si="1976"/>
        <v>1</v>
      </c>
      <c r="BB379" s="20">
        <f t="shared" si="2016"/>
        <v>0</v>
      </c>
      <c r="BC379" s="132"/>
      <c r="BD379" s="20">
        <f t="shared" si="1977"/>
        <v>0</v>
      </c>
      <c r="BE379" s="133"/>
      <c r="BF379" s="131">
        <f t="shared" si="2017"/>
        <v>1</v>
      </c>
      <c r="BG379" s="20">
        <f t="shared" si="2018"/>
        <v>0</v>
      </c>
      <c r="BH379" s="132"/>
      <c r="BI379" s="134">
        <f t="shared" si="2019"/>
        <v>0</v>
      </c>
      <c r="BJ379" s="80">
        <f t="shared" si="2020"/>
        <v>0</v>
      </c>
      <c r="BK379" s="249" t="str">
        <f t="shared" si="2021"/>
        <v xml:space="preserve"> </v>
      </c>
      <c r="BL379" s="135">
        <f t="shared" si="2022"/>
        <v>0</v>
      </c>
      <c r="BM379" s="20">
        <f t="shared" si="2081"/>
        <v>0</v>
      </c>
      <c r="BN379" s="21">
        <f t="shared" si="2023"/>
        <v>0</v>
      </c>
      <c r="BO379" s="131">
        <f t="shared" si="1978"/>
        <v>1</v>
      </c>
      <c r="BP379" s="20">
        <f t="shared" si="2024"/>
        <v>0</v>
      </c>
      <c r="BQ379" s="132"/>
      <c r="BR379" s="20">
        <f t="shared" si="1979"/>
        <v>0</v>
      </c>
      <c r="BS379" s="133"/>
      <c r="BT379" s="131">
        <f t="shared" si="2025"/>
        <v>1</v>
      </c>
      <c r="BU379" s="20">
        <f t="shared" si="2026"/>
        <v>0</v>
      </c>
      <c r="BV379" s="132"/>
      <c r="BW379" s="134">
        <f t="shared" si="2027"/>
        <v>0</v>
      </c>
      <c r="BX379" s="80">
        <f t="shared" si="2028"/>
        <v>0</v>
      </c>
      <c r="BY379" s="249" t="str">
        <f t="shared" si="2029"/>
        <v xml:space="preserve"> </v>
      </c>
      <c r="BZ379" s="135">
        <f t="shared" si="2030"/>
        <v>0</v>
      </c>
      <c r="CA379" s="20">
        <f t="shared" si="2086"/>
        <v>0</v>
      </c>
      <c r="CB379" s="21">
        <f t="shared" si="2031"/>
        <v>0</v>
      </c>
      <c r="CC379" s="131">
        <f t="shared" si="1980"/>
        <v>1</v>
      </c>
      <c r="CD379" s="20">
        <f t="shared" si="2032"/>
        <v>0</v>
      </c>
      <c r="CE379" s="132"/>
      <c r="CF379" s="20">
        <f t="shared" si="1981"/>
        <v>0</v>
      </c>
      <c r="CG379" s="133"/>
      <c r="CH379" s="131">
        <f t="shared" si="2033"/>
        <v>1</v>
      </c>
      <c r="CI379" s="20">
        <f t="shared" si="2034"/>
        <v>0</v>
      </c>
      <c r="CJ379" s="132"/>
      <c r="CK379" s="134">
        <f t="shared" si="2035"/>
        <v>0</v>
      </c>
      <c r="CL379" s="80">
        <f t="shared" si="2036"/>
        <v>0</v>
      </c>
      <c r="CM379" s="249" t="str">
        <f t="shared" si="2037"/>
        <v xml:space="preserve"> </v>
      </c>
      <c r="CN379" s="135">
        <f t="shared" si="2038"/>
        <v>0</v>
      </c>
      <c r="CO379" s="20">
        <f t="shared" si="2087"/>
        <v>0</v>
      </c>
      <c r="CP379" s="21">
        <f t="shared" si="2039"/>
        <v>0</v>
      </c>
      <c r="CQ379" s="131">
        <f t="shared" si="1983"/>
        <v>1</v>
      </c>
      <c r="CR379" s="20">
        <f t="shared" si="2040"/>
        <v>0</v>
      </c>
      <c r="CS379" s="132"/>
      <c r="CT379" s="20">
        <f t="shared" si="1984"/>
        <v>0</v>
      </c>
      <c r="CU379" s="133"/>
      <c r="CV379" s="131">
        <f t="shared" si="2041"/>
        <v>1</v>
      </c>
      <c r="CW379" s="20">
        <f t="shared" si="2042"/>
        <v>0</v>
      </c>
      <c r="CX379" s="132"/>
      <c r="CY379" s="134">
        <f t="shared" si="2043"/>
        <v>0</v>
      </c>
      <c r="CZ379" s="80">
        <f t="shared" si="2044"/>
        <v>0</v>
      </c>
      <c r="DA379" s="249" t="str">
        <f t="shared" si="2045"/>
        <v xml:space="preserve"> </v>
      </c>
      <c r="DB379" s="135">
        <f t="shared" si="2046"/>
        <v>0</v>
      </c>
      <c r="DC379" s="20">
        <f t="shared" si="2082"/>
        <v>0</v>
      </c>
      <c r="DD379" s="21">
        <f t="shared" si="2047"/>
        <v>0</v>
      </c>
      <c r="DE379" s="131">
        <f t="shared" si="1985"/>
        <v>1</v>
      </c>
      <c r="DF379" s="20">
        <f t="shared" si="2048"/>
        <v>0</v>
      </c>
      <c r="DG379" s="132"/>
      <c r="DH379" s="20">
        <f t="shared" si="1986"/>
        <v>0</v>
      </c>
      <c r="DI379" s="133"/>
      <c r="DJ379" s="131">
        <f t="shared" si="2049"/>
        <v>1</v>
      </c>
      <c r="DK379" s="20">
        <f t="shared" si="2050"/>
        <v>0</v>
      </c>
      <c r="DL379" s="132"/>
      <c r="DM379" s="134">
        <f t="shared" si="2051"/>
        <v>0</v>
      </c>
      <c r="DN379" s="80">
        <f t="shared" si="2052"/>
        <v>0</v>
      </c>
      <c r="DO379" s="249" t="str">
        <f t="shared" si="2053"/>
        <v xml:space="preserve"> </v>
      </c>
      <c r="DP379" s="135">
        <f t="shared" si="2054"/>
        <v>0</v>
      </c>
      <c r="DQ379" s="20">
        <f t="shared" si="2083"/>
        <v>0</v>
      </c>
      <c r="DR379" s="21">
        <f t="shared" si="2055"/>
        <v>0</v>
      </c>
      <c r="DS379" s="131">
        <f t="shared" si="1987"/>
        <v>1</v>
      </c>
      <c r="DT379" s="20">
        <f t="shared" si="2056"/>
        <v>0</v>
      </c>
      <c r="DU379" s="132"/>
      <c r="DV379" s="20">
        <f t="shared" si="1988"/>
        <v>0</v>
      </c>
      <c r="DW379" s="133"/>
      <c r="DX379" s="131">
        <f t="shared" si="2057"/>
        <v>1</v>
      </c>
      <c r="DY379" s="20">
        <f t="shared" si="2058"/>
        <v>0</v>
      </c>
      <c r="DZ379" s="132"/>
      <c r="EA379" s="134">
        <f t="shared" si="2059"/>
        <v>0</v>
      </c>
      <c r="EB379" s="80">
        <f t="shared" si="2060"/>
        <v>0</v>
      </c>
      <c r="EC379" s="249" t="str">
        <f t="shared" si="2061"/>
        <v xml:space="preserve"> </v>
      </c>
      <c r="ED379" s="135">
        <f t="shared" si="2062"/>
        <v>0</v>
      </c>
      <c r="EE379" s="20">
        <f t="shared" si="2084"/>
        <v>0</v>
      </c>
      <c r="EF379" s="21">
        <f t="shared" si="2063"/>
        <v>0</v>
      </c>
      <c r="EG379" s="131">
        <f t="shared" si="1989"/>
        <v>1</v>
      </c>
      <c r="EH379" s="20">
        <f t="shared" si="2064"/>
        <v>0</v>
      </c>
      <c r="EI379" s="132"/>
      <c r="EJ379" s="20">
        <f t="shared" si="1990"/>
        <v>0</v>
      </c>
      <c r="EK379" s="133"/>
      <c r="EL379" s="131">
        <f t="shared" si="2065"/>
        <v>1</v>
      </c>
      <c r="EM379" s="20">
        <f t="shared" si="2066"/>
        <v>0</v>
      </c>
      <c r="EN379" s="132"/>
      <c r="EO379" s="134">
        <f t="shared" si="2067"/>
        <v>0</v>
      </c>
      <c r="EP379" s="80">
        <f t="shared" si="2068"/>
        <v>0</v>
      </c>
      <c r="EQ379" s="249" t="str">
        <f t="shared" si="2069"/>
        <v xml:space="preserve"> </v>
      </c>
      <c r="ER379" s="135">
        <f t="shared" si="2070"/>
        <v>0</v>
      </c>
      <c r="ES379" s="20">
        <f t="shared" si="2085"/>
        <v>0</v>
      </c>
      <c r="ET379" s="21">
        <f t="shared" si="2071"/>
        <v>0</v>
      </c>
      <c r="EU379" s="131">
        <f t="shared" si="1991"/>
        <v>1</v>
      </c>
      <c r="EV379" s="20">
        <f t="shared" si="2072"/>
        <v>0</v>
      </c>
      <c r="EW379" s="132"/>
      <c r="EX379" s="20">
        <f t="shared" si="1992"/>
        <v>0</v>
      </c>
      <c r="EY379" s="133"/>
      <c r="EZ379" s="131">
        <f t="shared" si="2073"/>
        <v>1</v>
      </c>
      <c r="FA379" s="20">
        <f t="shared" si="2074"/>
        <v>0</v>
      </c>
      <c r="FB379" s="132"/>
      <c r="FC379" s="134">
        <f t="shared" si="2075"/>
        <v>0</v>
      </c>
      <c r="FD379" s="80">
        <f t="shared" si="2076"/>
        <v>0</v>
      </c>
      <c r="FE379" s="249" t="str">
        <f t="shared" si="2077"/>
        <v xml:space="preserve"> </v>
      </c>
      <c r="FO379" s="129" t="str">
        <f t="shared" si="2088"/>
        <v>D/I</v>
      </c>
    </row>
    <row r="380" spans="2:171" x14ac:dyDescent="0.25">
      <c r="B380" s="130" t="s">
        <v>487</v>
      </c>
      <c r="C380" s="40"/>
      <c r="D380" s="260"/>
      <c r="E380" s="416" t="str">
        <f>'Pályáztatási szakasz'!E381:F381</f>
        <v>Költségelem megnevezés…</v>
      </c>
      <c r="F380" s="416"/>
      <c r="G380" s="250">
        <f>'Pályáztatási szakasz'!G381</f>
        <v>0</v>
      </c>
      <c r="H380" s="251">
        <f>'Pályáztatási szakasz'!AT381</f>
        <v>0</v>
      </c>
      <c r="I380" s="20">
        <f>'Pályáztatási szakasz'!AW381</f>
        <v>0</v>
      </c>
      <c r="J380" s="67">
        <f t="shared" si="1971"/>
        <v>0</v>
      </c>
      <c r="K380" s="131">
        <f>'Pályáztatási szakasz'!AY381</f>
        <v>1</v>
      </c>
      <c r="L380" s="20">
        <f t="shared" si="1993"/>
        <v>0</v>
      </c>
      <c r="M380" s="132"/>
      <c r="N380" s="20">
        <f t="shared" si="1994"/>
        <v>0</v>
      </c>
      <c r="O380" s="133"/>
      <c r="P380" s="131">
        <f>'Pályáztatási szakasz'!BD381</f>
        <v>1</v>
      </c>
      <c r="Q380" s="20">
        <f t="shared" si="1995"/>
        <v>0</v>
      </c>
      <c r="R380" s="132"/>
      <c r="S380" s="184">
        <f t="shared" si="1996"/>
        <v>0</v>
      </c>
      <c r="T380" s="40">
        <f>'Pályáztatási szakasz'!W381</f>
        <v>0</v>
      </c>
      <c r="U380" s="249" t="str">
        <f t="shared" si="1997"/>
        <v xml:space="preserve"> </v>
      </c>
      <c r="V380" s="135">
        <f t="shared" si="1998"/>
        <v>0</v>
      </c>
      <c r="W380" s="20">
        <f t="shared" si="2078"/>
        <v>0</v>
      </c>
      <c r="X380" s="21">
        <f t="shared" si="1999"/>
        <v>0</v>
      </c>
      <c r="Y380" s="131">
        <f t="shared" si="1972"/>
        <v>1</v>
      </c>
      <c r="Z380" s="20">
        <f t="shared" si="2000"/>
        <v>0</v>
      </c>
      <c r="AA380" s="132"/>
      <c r="AB380" s="20">
        <f t="shared" si="1973"/>
        <v>0</v>
      </c>
      <c r="AC380" s="133"/>
      <c r="AD380" s="131">
        <f t="shared" si="2001"/>
        <v>1</v>
      </c>
      <c r="AE380" s="20">
        <f t="shared" si="2002"/>
        <v>0</v>
      </c>
      <c r="AF380" s="132"/>
      <c r="AG380" s="134">
        <f t="shared" si="2003"/>
        <v>0</v>
      </c>
      <c r="AH380" s="80">
        <f t="shared" si="2004"/>
        <v>0</v>
      </c>
      <c r="AI380" s="249" t="str">
        <f t="shared" si="2005"/>
        <v xml:space="preserve"> </v>
      </c>
      <c r="AJ380" s="135">
        <f t="shared" si="2006"/>
        <v>0</v>
      </c>
      <c r="AK380" s="20">
        <f t="shared" si="2079"/>
        <v>0</v>
      </c>
      <c r="AL380" s="21">
        <f t="shared" si="2007"/>
        <v>0</v>
      </c>
      <c r="AM380" s="131">
        <f t="shared" si="1974"/>
        <v>1</v>
      </c>
      <c r="AN380" s="20">
        <f t="shared" si="2008"/>
        <v>0</v>
      </c>
      <c r="AO380" s="132"/>
      <c r="AP380" s="20">
        <f t="shared" si="1975"/>
        <v>0</v>
      </c>
      <c r="AQ380" s="133"/>
      <c r="AR380" s="131">
        <f t="shared" si="2009"/>
        <v>1</v>
      </c>
      <c r="AS380" s="20">
        <f t="shared" si="2010"/>
        <v>0</v>
      </c>
      <c r="AT380" s="132"/>
      <c r="AU380" s="134">
        <f t="shared" si="2011"/>
        <v>0</v>
      </c>
      <c r="AV380" s="80">
        <f t="shared" si="2012"/>
        <v>0</v>
      </c>
      <c r="AW380" s="249" t="str">
        <f t="shared" si="2013"/>
        <v xml:space="preserve"> </v>
      </c>
      <c r="AX380" s="135">
        <f t="shared" si="2014"/>
        <v>0</v>
      </c>
      <c r="AY380" s="20">
        <f t="shared" si="2080"/>
        <v>0</v>
      </c>
      <c r="AZ380" s="21">
        <f t="shared" si="2015"/>
        <v>0</v>
      </c>
      <c r="BA380" s="131">
        <f t="shared" si="1976"/>
        <v>1</v>
      </c>
      <c r="BB380" s="20">
        <f t="shared" si="2016"/>
        <v>0</v>
      </c>
      <c r="BC380" s="132"/>
      <c r="BD380" s="20">
        <f t="shared" si="1977"/>
        <v>0</v>
      </c>
      <c r="BE380" s="133"/>
      <c r="BF380" s="131">
        <f t="shared" si="2017"/>
        <v>1</v>
      </c>
      <c r="BG380" s="20">
        <f t="shared" si="2018"/>
        <v>0</v>
      </c>
      <c r="BH380" s="132"/>
      <c r="BI380" s="134">
        <f t="shared" si="2019"/>
        <v>0</v>
      </c>
      <c r="BJ380" s="80">
        <f t="shared" si="2020"/>
        <v>0</v>
      </c>
      <c r="BK380" s="249" t="str">
        <f t="shared" si="2021"/>
        <v xml:space="preserve"> </v>
      </c>
      <c r="BL380" s="135">
        <f t="shared" si="2022"/>
        <v>0</v>
      </c>
      <c r="BM380" s="20">
        <f t="shared" si="2081"/>
        <v>0</v>
      </c>
      <c r="BN380" s="21">
        <f t="shared" si="2023"/>
        <v>0</v>
      </c>
      <c r="BO380" s="131">
        <f t="shared" si="1978"/>
        <v>1</v>
      </c>
      <c r="BP380" s="20">
        <f t="shared" si="2024"/>
        <v>0</v>
      </c>
      <c r="BQ380" s="132"/>
      <c r="BR380" s="20">
        <f t="shared" si="1979"/>
        <v>0</v>
      </c>
      <c r="BS380" s="133"/>
      <c r="BT380" s="131">
        <f t="shared" si="2025"/>
        <v>1</v>
      </c>
      <c r="BU380" s="20">
        <f t="shared" si="2026"/>
        <v>0</v>
      </c>
      <c r="BV380" s="132"/>
      <c r="BW380" s="134">
        <f t="shared" si="2027"/>
        <v>0</v>
      </c>
      <c r="BX380" s="80">
        <f t="shared" si="2028"/>
        <v>0</v>
      </c>
      <c r="BY380" s="249" t="str">
        <f t="shared" si="2029"/>
        <v xml:space="preserve"> </v>
      </c>
      <c r="BZ380" s="135">
        <f t="shared" si="2030"/>
        <v>0</v>
      </c>
      <c r="CA380" s="20">
        <f t="shared" si="2086"/>
        <v>0</v>
      </c>
      <c r="CB380" s="21">
        <f t="shared" si="2031"/>
        <v>0</v>
      </c>
      <c r="CC380" s="131">
        <f t="shared" si="1980"/>
        <v>1</v>
      </c>
      <c r="CD380" s="20">
        <f t="shared" si="2032"/>
        <v>0</v>
      </c>
      <c r="CE380" s="132"/>
      <c r="CF380" s="20">
        <f t="shared" si="1981"/>
        <v>0</v>
      </c>
      <c r="CG380" s="133"/>
      <c r="CH380" s="131">
        <f t="shared" si="2033"/>
        <v>1</v>
      </c>
      <c r="CI380" s="20">
        <f t="shared" si="2034"/>
        <v>0</v>
      </c>
      <c r="CJ380" s="132"/>
      <c r="CK380" s="134">
        <f t="shared" si="2035"/>
        <v>0</v>
      </c>
      <c r="CL380" s="80">
        <f t="shared" si="2036"/>
        <v>0</v>
      </c>
      <c r="CM380" s="249" t="str">
        <f t="shared" si="2037"/>
        <v xml:space="preserve"> </v>
      </c>
      <c r="CN380" s="135">
        <f t="shared" si="2038"/>
        <v>0</v>
      </c>
      <c r="CO380" s="20">
        <f t="shared" si="2087"/>
        <v>0</v>
      </c>
      <c r="CP380" s="21">
        <f t="shared" si="2039"/>
        <v>0</v>
      </c>
      <c r="CQ380" s="131">
        <f t="shared" si="1983"/>
        <v>1</v>
      </c>
      <c r="CR380" s="20">
        <f t="shared" si="2040"/>
        <v>0</v>
      </c>
      <c r="CS380" s="132"/>
      <c r="CT380" s="20">
        <f t="shared" si="1984"/>
        <v>0</v>
      </c>
      <c r="CU380" s="133"/>
      <c r="CV380" s="131">
        <f t="shared" si="2041"/>
        <v>1</v>
      </c>
      <c r="CW380" s="20">
        <f t="shared" si="2042"/>
        <v>0</v>
      </c>
      <c r="CX380" s="132"/>
      <c r="CY380" s="134">
        <f t="shared" si="2043"/>
        <v>0</v>
      </c>
      <c r="CZ380" s="80">
        <f t="shared" si="2044"/>
        <v>0</v>
      </c>
      <c r="DA380" s="249" t="str">
        <f t="shared" si="2045"/>
        <v xml:space="preserve"> </v>
      </c>
      <c r="DB380" s="135">
        <f t="shared" si="2046"/>
        <v>0</v>
      </c>
      <c r="DC380" s="20">
        <f t="shared" si="2082"/>
        <v>0</v>
      </c>
      <c r="DD380" s="21">
        <f t="shared" si="2047"/>
        <v>0</v>
      </c>
      <c r="DE380" s="131">
        <f t="shared" si="1985"/>
        <v>1</v>
      </c>
      <c r="DF380" s="20">
        <f t="shared" si="2048"/>
        <v>0</v>
      </c>
      <c r="DG380" s="132"/>
      <c r="DH380" s="20">
        <f t="shared" si="1986"/>
        <v>0</v>
      </c>
      <c r="DI380" s="133"/>
      <c r="DJ380" s="131">
        <f t="shared" si="2049"/>
        <v>1</v>
      </c>
      <c r="DK380" s="20">
        <f t="shared" si="2050"/>
        <v>0</v>
      </c>
      <c r="DL380" s="132"/>
      <c r="DM380" s="134">
        <f t="shared" si="2051"/>
        <v>0</v>
      </c>
      <c r="DN380" s="80">
        <f t="shared" si="2052"/>
        <v>0</v>
      </c>
      <c r="DO380" s="249" t="str">
        <f t="shared" si="2053"/>
        <v xml:space="preserve"> </v>
      </c>
      <c r="DP380" s="135">
        <f t="shared" si="2054"/>
        <v>0</v>
      </c>
      <c r="DQ380" s="20">
        <f t="shared" si="2083"/>
        <v>0</v>
      </c>
      <c r="DR380" s="21">
        <f t="shared" si="2055"/>
        <v>0</v>
      </c>
      <c r="DS380" s="131">
        <f t="shared" si="1987"/>
        <v>1</v>
      </c>
      <c r="DT380" s="20">
        <f t="shared" si="2056"/>
        <v>0</v>
      </c>
      <c r="DU380" s="132"/>
      <c r="DV380" s="20">
        <f t="shared" si="1988"/>
        <v>0</v>
      </c>
      <c r="DW380" s="133"/>
      <c r="DX380" s="131">
        <f t="shared" si="2057"/>
        <v>1</v>
      </c>
      <c r="DY380" s="20">
        <f t="shared" si="2058"/>
        <v>0</v>
      </c>
      <c r="DZ380" s="132"/>
      <c r="EA380" s="134">
        <f t="shared" si="2059"/>
        <v>0</v>
      </c>
      <c r="EB380" s="80">
        <f t="shared" si="2060"/>
        <v>0</v>
      </c>
      <c r="EC380" s="249" t="str">
        <f t="shared" si="2061"/>
        <v xml:space="preserve"> </v>
      </c>
      <c r="ED380" s="135">
        <f t="shared" si="2062"/>
        <v>0</v>
      </c>
      <c r="EE380" s="20">
        <f t="shared" si="2084"/>
        <v>0</v>
      </c>
      <c r="EF380" s="21">
        <f t="shared" si="2063"/>
        <v>0</v>
      </c>
      <c r="EG380" s="131">
        <f t="shared" si="1989"/>
        <v>1</v>
      </c>
      <c r="EH380" s="20">
        <f t="shared" si="2064"/>
        <v>0</v>
      </c>
      <c r="EI380" s="132"/>
      <c r="EJ380" s="20">
        <f t="shared" si="1990"/>
        <v>0</v>
      </c>
      <c r="EK380" s="133"/>
      <c r="EL380" s="131">
        <f t="shared" si="2065"/>
        <v>1</v>
      </c>
      <c r="EM380" s="20">
        <f t="shared" si="2066"/>
        <v>0</v>
      </c>
      <c r="EN380" s="132"/>
      <c r="EO380" s="134">
        <f t="shared" si="2067"/>
        <v>0</v>
      </c>
      <c r="EP380" s="80">
        <f t="shared" si="2068"/>
        <v>0</v>
      </c>
      <c r="EQ380" s="249" t="str">
        <f t="shared" si="2069"/>
        <v xml:space="preserve"> </v>
      </c>
      <c r="ER380" s="135">
        <f t="shared" si="2070"/>
        <v>0</v>
      </c>
      <c r="ES380" s="20">
        <f t="shared" si="2085"/>
        <v>0</v>
      </c>
      <c r="ET380" s="21">
        <f t="shared" si="2071"/>
        <v>0</v>
      </c>
      <c r="EU380" s="131">
        <f t="shared" si="1991"/>
        <v>1</v>
      </c>
      <c r="EV380" s="20">
        <f t="shared" si="2072"/>
        <v>0</v>
      </c>
      <c r="EW380" s="132"/>
      <c r="EX380" s="20">
        <f t="shared" si="1992"/>
        <v>0</v>
      </c>
      <c r="EY380" s="133"/>
      <c r="EZ380" s="131">
        <f t="shared" si="2073"/>
        <v>1</v>
      </c>
      <c r="FA380" s="20">
        <f t="shared" si="2074"/>
        <v>0</v>
      </c>
      <c r="FB380" s="132"/>
      <c r="FC380" s="134">
        <f t="shared" si="2075"/>
        <v>0</v>
      </c>
      <c r="FD380" s="80">
        <f t="shared" si="2076"/>
        <v>0</v>
      </c>
      <c r="FE380" s="249" t="str">
        <f t="shared" si="2077"/>
        <v xml:space="preserve"> </v>
      </c>
      <c r="FO380" s="129" t="str">
        <f t="shared" si="2088"/>
        <v>D/I</v>
      </c>
    </row>
    <row r="381" spans="2:171" x14ac:dyDescent="0.25">
      <c r="B381" s="130" t="s">
        <v>488</v>
      </c>
      <c r="C381" s="40"/>
      <c r="D381" s="260"/>
      <c r="E381" s="416" t="str">
        <f>'Pályáztatási szakasz'!E382:F382</f>
        <v>Költségelem megnevezés…</v>
      </c>
      <c r="F381" s="416"/>
      <c r="G381" s="250">
        <f>'Pályáztatási szakasz'!G382</f>
        <v>0</v>
      </c>
      <c r="H381" s="251">
        <f>'Pályáztatási szakasz'!AT382</f>
        <v>0</v>
      </c>
      <c r="I381" s="20">
        <f>'Pályáztatási szakasz'!AW382</f>
        <v>0</v>
      </c>
      <c r="J381" s="67">
        <f t="shared" si="1971"/>
        <v>0</v>
      </c>
      <c r="K381" s="131">
        <f>'Pályáztatási szakasz'!AY382</f>
        <v>1</v>
      </c>
      <c r="L381" s="20">
        <f t="shared" si="1993"/>
        <v>0</v>
      </c>
      <c r="M381" s="132"/>
      <c r="N381" s="20">
        <f t="shared" si="1994"/>
        <v>0</v>
      </c>
      <c r="O381" s="133"/>
      <c r="P381" s="131">
        <f>'Pályáztatási szakasz'!BD382</f>
        <v>1</v>
      </c>
      <c r="Q381" s="20">
        <f t="shared" si="1995"/>
        <v>0</v>
      </c>
      <c r="R381" s="132"/>
      <c r="S381" s="184">
        <f t="shared" si="1996"/>
        <v>0</v>
      </c>
      <c r="T381" s="40">
        <f>'Pályáztatási szakasz'!W382</f>
        <v>0</v>
      </c>
      <c r="U381" s="249" t="str">
        <f t="shared" si="1997"/>
        <v xml:space="preserve"> </v>
      </c>
      <c r="V381" s="135">
        <f t="shared" si="1998"/>
        <v>0</v>
      </c>
      <c r="W381" s="20">
        <f t="shared" si="2078"/>
        <v>0</v>
      </c>
      <c r="X381" s="21">
        <f t="shared" si="1999"/>
        <v>0</v>
      </c>
      <c r="Y381" s="131">
        <f t="shared" si="1972"/>
        <v>1</v>
      </c>
      <c r="Z381" s="20">
        <f t="shared" si="2000"/>
        <v>0</v>
      </c>
      <c r="AA381" s="132"/>
      <c r="AB381" s="20">
        <f t="shared" si="1973"/>
        <v>0</v>
      </c>
      <c r="AC381" s="133"/>
      <c r="AD381" s="131">
        <f t="shared" si="2001"/>
        <v>1</v>
      </c>
      <c r="AE381" s="20">
        <f t="shared" si="2002"/>
        <v>0</v>
      </c>
      <c r="AF381" s="132"/>
      <c r="AG381" s="134">
        <f t="shared" si="2003"/>
        <v>0</v>
      </c>
      <c r="AH381" s="80">
        <f t="shared" si="2004"/>
        <v>0</v>
      </c>
      <c r="AI381" s="249" t="str">
        <f t="shared" si="2005"/>
        <v xml:space="preserve"> </v>
      </c>
      <c r="AJ381" s="135">
        <f t="shared" si="2006"/>
        <v>0</v>
      </c>
      <c r="AK381" s="20">
        <f t="shared" si="2079"/>
        <v>0</v>
      </c>
      <c r="AL381" s="21">
        <f t="shared" si="2007"/>
        <v>0</v>
      </c>
      <c r="AM381" s="131">
        <f t="shared" si="1974"/>
        <v>1</v>
      </c>
      <c r="AN381" s="20">
        <f t="shared" si="2008"/>
        <v>0</v>
      </c>
      <c r="AO381" s="132"/>
      <c r="AP381" s="20">
        <f t="shared" si="1975"/>
        <v>0</v>
      </c>
      <c r="AQ381" s="133"/>
      <c r="AR381" s="131">
        <f t="shared" si="2009"/>
        <v>1</v>
      </c>
      <c r="AS381" s="20">
        <f t="shared" si="2010"/>
        <v>0</v>
      </c>
      <c r="AT381" s="132"/>
      <c r="AU381" s="134">
        <f t="shared" si="2011"/>
        <v>0</v>
      </c>
      <c r="AV381" s="80">
        <f t="shared" si="2012"/>
        <v>0</v>
      </c>
      <c r="AW381" s="249" t="str">
        <f t="shared" si="2013"/>
        <v xml:space="preserve"> </v>
      </c>
      <c r="AX381" s="135">
        <f t="shared" si="2014"/>
        <v>0</v>
      </c>
      <c r="AY381" s="20">
        <f t="shared" si="2080"/>
        <v>0</v>
      </c>
      <c r="AZ381" s="21">
        <f t="shared" si="2015"/>
        <v>0</v>
      </c>
      <c r="BA381" s="131">
        <f t="shared" si="1976"/>
        <v>1</v>
      </c>
      <c r="BB381" s="20">
        <f t="shared" si="2016"/>
        <v>0</v>
      </c>
      <c r="BC381" s="132"/>
      <c r="BD381" s="20">
        <f t="shared" si="1977"/>
        <v>0</v>
      </c>
      <c r="BE381" s="133"/>
      <c r="BF381" s="131">
        <f t="shared" si="2017"/>
        <v>1</v>
      </c>
      <c r="BG381" s="20">
        <f t="shared" si="2018"/>
        <v>0</v>
      </c>
      <c r="BH381" s="132"/>
      <c r="BI381" s="134">
        <f t="shared" si="2019"/>
        <v>0</v>
      </c>
      <c r="BJ381" s="80">
        <f t="shared" si="2020"/>
        <v>0</v>
      </c>
      <c r="BK381" s="249" t="str">
        <f t="shared" si="2021"/>
        <v xml:space="preserve"> </v>
      </c>
      <c r="BL381" s="135">
        <f t="shared" si="2022"/>
        <v>0</v>
      </c>
      <c r="BM381" s="20">
        <f t="shared" si="2081"/>
        <v>0</v>
      </c>
      <c r="BN381" s="21">
        <f t="shared" si="2023"/>
        <v>0</v>
      </c>
      <c r="BO381" s="131">
        <f t="shared" si="1978"/>
        <v>1</v>
      </c>
      <c r="BP381" s="20">
        <f t="shared" si="2024"/>
        <v>0</v>
      </c>
      <c r="BQ381" s="132"/>
      <c r="BR381" s="20">
        <f t="shared" si="1979"/>
        <v>0</v>
      </c>
      <c r="BS381" s="133"/>
      <c r="BT381" s="131">
        <f t="shared" si="2025"/>
        <v>1</v>
      </c>
      <c r="BU381" s="20">
        <f t="shared" si="2026"/>
        <v>0</v>
      </c>
      <c r="BV381" s="132"/>
      <c r="BW381" s="134">
        <f t="shared" si="2027"/>
        <v>0</v>
      </c>
      <c r="BX381" s="80">
        <f t="shared" si="2028"/>
        <v>0</v>
      </c>
      <c r="BY381" s="249" t="str">
        <f t="shared" si="2029"/>
        <v xml:space="preserve"> </v>
      </c>
      <c r="BZ381" s="135">
        <f t="shared" si="2030"/>
        <v>0</v>
      </c>
      <c r="CA381" s="20">
        <f t="shared" si="2086"/>
        <v>0</v>
      </c>
      <c r="CB381" s="21">
        <f t="shared" si="2031"/>
        <v>0</v>
      </c>
      <c r="CC381" s="131">
        <f t="shared" si="1980"/>
        <v>1</v>
      </c>
      <c r="CD381" s="20">
        <f t="shared" si="2032"/>
        <v>0</v>
      </c>
      <c r="CE381" s="132"/>
      <c r="CF381" s="20">
        <f t="shared" si="1981"/>
        <v>0</v>
      </c>
      <c r="CG381" s="133"/>
      <c r="CH381" s="131">
        <f t="shared" si="2033"/>
        <v>1</v>
      </c>
      <c r="CI381" s="20">
        <f t="shared" si="2034"/>
        <v>0</v>
      </c>
      <c r="CJ381" s="132"/>
      <c r="CK381" s="134">
        <f t="shared" si="2035"/>
        <v>0</v>
      </c>
      <c r="CL381" s="80">
        <f t="shared" si="2036"/>
        <v>0</v>
      </c>
      <c r="CM381" s="249" t="str">
        <f t="shared" si="2037"/>
        <v xml:space="preserve"> </v>
      </c>
      <c r="CN381" s="135">
        <f t="shared" si="2038"/>
        <v>0</v>
      </c>
      <c r="CO381" s="20">
        <f t="shared" si="2087"/>
        <v>0</v>
      </c>
      <c r="CP381" s="21">
        <f t="shared" si="2039"/>
        <v>0</v>
      </c>
      <c r="CQ381" s="131">
        <f t="shared" si="1983"/>
        <v>1</v>
      </c>
      <c r="CR381" s="20">
        <f t="shared" si="2040"/>
        <v>0</v>
      </c>
      <c r="CS381" s="132"/>
      <c r="CT381" s="20">
        <f t="shared" si="1984"/>
        <v>0</v>
      </c>
      <c r="CU381" s="133"/>
      <c r="CV381" s="131">
        <f t="shared" si="2041"/>
        <v>1</v>
      </c>
      <c r="CW381" s="20">
        <f t="shared" si="2042"/>
        <v>0</v>
      </c>
      <c r="CX381" s="132"/>
      <c r="CY381" s="134">
        <f t="shared" si="2043"/>
        <v>0</v>
      </c>
      <c r="CZ381" s="80">
        <f t="shared" si="2044"/>
        <v>0</v>
      </c>
      <c r="DA381" s="249" t="str">
        <f t="shared" si="2045"/>
        <v xml:space="preserve"> </v>
      </c>
      <c r="DB381" s="135">
        <f t="shared" si="2046"/>
        <v>0</v>
      </c>
      <c r="DC381" s="20">
        <f t="shared" si="2082"/>
        <v>0</v>
      </c>
      <c r="DD381" s="21">
        <f t="shared" si="2047"/>
        <v>0</v>
      </c>
      <c r="DE381" s="131">
        <f t="shared" si="1985"/>
        <v>1</v>
      </c>
      <c r="DF381" s="20">
        <f t="shared" si="2048"/>
        <v>0</v>
      </c>
      <c r="DG381" s="132"/>
      <c r="DH381" s="20">
        <f t="shared" si="1986"/>
        <v>0</v>
      </c>
      <c r="DI381" s="133"/>
      <c r="DJ381" s="131">
        <f t="shared" si="2049"/>
        <v>1</v>
      </c>
      <c r="DK381" s="20">
        <f t="shared" si="2050"/>
        <v>0</v>
      </c>
      <c r="DL381" s="132"/>
      <c r="DM381" s="134">
        <f t="shared" si="2051"/>
        <v>0</v>
      </c>
      <c r="DN381" s="80">
        <f t="shared" si="2052"/>
        <v>0</v>
      </c>
      <c r="DO381" s="249" t="str">
        <f t="shared" si="2053"/>
        <v xml:space="preserve"> </v>
      </c>
      <c r="DP381" s="135">
        <f t="shared" si="2054"/>
        <v>0</v>
      </c>
      <c r="DQ381" s="20">
        <f t="shared" si="2083"/>
        <v>0</v>
      </c>
      <c r="DR381" s="21">
        <f t="shared" si="2055"/>
        <v>0</v>
      </c>
      <c r="DS381" s="131">
        <f t="shared" si="1987"/>
        <v>1</v>
      </c>
      <c r="DT381" s="20">
        <f t="shared" si="2056"/>
        <v>0</v>
      </c>
      <c r="DU381" s="132"/>
      <c r="DV381" s="20">
        <f t="shared" si="1988"/>
        <v>0</v>
      </c>
      <c r="DW381" s="133"/>
      <c r="DX381" s="131">
        <f t="shared" si="2057"/>
        <v>1</v>
      </c>
      <c r="DY381" s="20">
        <f t="shared" si="2058"/>
        <v>0</v>
      </c>
      <c r="DZ381" s="132"/>
      <c r="EA381" s="134">
        <f t="shared" si="2059"/>
        <v>0</v>
      </c>
      <c r="EB381" s="80">
        <f t="shared" si="2060"/>
        <v>0</v>
      </c>
      <c r="EC381" s="249" t="str">
        <f t="shared" si="2061"/>
        <v xml:space="preserve"> </v>
      </c>
      <c r="ED381" s="135">
        <f t="shared" si="2062"/>
        <v>0</v>
      </c>
      <c r="EE381" s="20">
        <f t="shared" si="2084"/>
        <v>0</v>
      </c>
      <c r="EF381" s="21">
        <f t="shared" si="2063"/>
        <v>0</v>
      </c>
      <c r="EG381" s="131">
        <f t="shared" si="1989"/>
        <v>1</v>
      </c>
      <c r="EH381" s="20">
        <f t="shared" si="2064"/>
        <v>0</v>
      </c>
      <c r="EI381" s="132"/>
      <c r="EJ381" s="20">
        <f t="shared" si="1990"/>
        <v>0</v>
      </c>
      <c r="EK381" s="133"/>
      <c r="EL381" s="131">
        <f t="shared" si="2065"/>
        <v>1</v>
      </c>
      <c r="EM381" s="20">
        <f t="shared" si="2066"/>
        <v>0</v>
      </c>
      <c r="EN381" s="132"/>
      <c r="EO381" s="134">
        <f t="shared" si="2067"/>
        <v>0</v>
      </c>
      <c r="EP381" s="80">
        <f t="shared" si="2068"/>
        <v>0</v>
      </c>
      <c r="EQ381" s="249" t="str">
        <f t="shared" si="2069"/>
        <v xml:space="preserve"> </v>
      </c>
      <c r="ER381" s="135">
        <f t="shared" si="2070"/>
        <v>0</v>
      </c>
      <c r="ES381" s="20">
        <f t="shared" si="2085"/>
        <v>0</v>
      </c>
      <c r="ET381" s="21">
        <f t="shared" si="2071"/>
        <v>0</v>
      </c>
      <c r="EU381" s="131">
        <f t="shared" si="1991"/>
        <v>1</v>
      </c>
      <c r="EV381" s="20">
        <f t="shared" si="2072"/>
        <v>0</v>
      </c>
      <c r="EW381" s="132"/>
      <c r="EX381" s="20">
        <f t="shared" si="1992"/>
        <v>0</v>
      </c>
      <c r="EY381" s="133"/>
      <c r="EZ381" s="131">
        <f t="shared" si="2073"/>
        <v>1</v>
      </c>
      <c r="FA381" s="20">
        <f t="shared" si="2074"/>
        <v>0</v>
      </c>
      <c r="FB381" s="132"/>
      <c r="FC381" s="134">
        <f t="shared" si="2075"/>
        <v>0</v>
      </c>
      <c r="FD381" s="80">
        <f t="shared" si="2076"/>
        <v>0</v>
      </c>
      <c r="FE381" s="249" t="str">
        <f t="shared" si="2077"/>
        <v xml:space="preserve"> </v>
      </c>
      <c r="FO381" s="129" t="str">
        <f t="shared" si="2088"/>
        <v>D/I</v>
      </c>
    </row>
    <row r="382" spans="2:171" x14ac:dyDescent="0.25">
      <c r="B382" s="130" t="s">
        <v>489</v>
      </c>
      <c r="C382" s="40"/>
      <c r="D382" s="260"/>
      <c r="E382" s="416" t="str">
        <f>'Pályáztatási szakasz'!E383:F383</f>
        <v>Költségelem megnevezés…</v>
      </c>
      <c r="F382" s="416"/>
      <c r="G382" s="250">
        <f>'Pályáztatási szakasz'!G383</f>
        <v>0</v>
      </c>
      <c r="H382" s="251">
        <f>'Pályáztatási szakasz'!AT383</f>
        <v>0</v>
      </c>
      <c r="I382" s="20">
        <f>'Pályáztatási szakasz'!AW383</f>
        <v>0</v>
      </c>
      <c r="J382" s="67">
        <f t="shared" si="1971"/>
        <v>0</v>
      </c>
      <c r="K382" s="131">
        <f>'Pályáztatási szakasz'!AY383</f>
        <v>1</v>
      </c>
      <c r="L382" s="20">
        <f t="shared" si="1993"/>
        <v>0</v>
      </c>
      <c r="M382" s="132"/>
      <c r="N382" s="20">
        <f t="shared" si="1994"/>
        <v>0</v>
      </c>
      <c r="O382" s="133"/>
      <c r="P382" s="131">
        <f>'Pályáztatási szakasz'!BD383</f>
        <v>1</v>
      </c>
      <c r="Q382" s="20">
        <f t="shared" si="1995"/>
        <v>0</v>
      </c>
      <c r="R382" s="132"/>
      <c r="S382" s="184">
        <f t="shared" si="1996"/>
        <v>0</v>
      </c>
      <c r="T382" s="40">
        <f>'Pályáztatási szakasz'!W383</f>
        <v>0</v>
      </c>
      <c r="U382" s="249" t="str">
        <f t="shared" si="1997"/>
        <v xml:space="preserve"> </v>
      </c>
      <c r="V382" s="135">
        <f t="shared" si="1998"/>
        <v>0</v>
      </c>
      <c r="W382" s="20">
        <f t="shared" si="2078"/>
        <v>0</v>
      </c>
      <c r="X382" s="21">
        <f t="shared" si="1999"/>
        <v>0</v>
      </c>
      <c r="Y382" s="131">
        <f t="shared" si="1972"/>
        <v>1</v>
      </c>
      <c r="Z382" s="20">
        <f t="shared" si="2000"/>
        <v>0</v>
      </c>
      <c r="AA382" s="132"/>
      <c r="AB382" s="20">
        <f t="shared" si="1973"/>
        <v>0</v>
      </c>
      <c r="AC382" s="133"/>
      <c r="AD382" s="131">
        <f t="shared" si="2001"/>
        <v>1</v>
      </c>
      <c r="AE382" s="20">
        <f t="shared" si="2002"/>
        <v>0</v>
      </c>
      <c r="AF382" s="132"/>
      <c r="AG382" s="134">
        <f t="shared" si="2003"/>
        <v>0</v>
      </c>
      <c r="AH382" s="80">
        <f t="shared" si="2004"/>
        <v>0</v>
      </c>
      <c r="AI382" s="249" t="str">
        <f t="shared" si="2005"/>
        <v xml:space="preserve"> </v>
      </c>
      <c r="AJ382" s="135">
        <f t="shared" si="2006"/>
        <v>0</v>
      </c>
      <c r="AK382" s="20">
        <f t="shared" si="2079"/>
        <v>0</v>
      </c>
      <c r="AL382" s="21">
        <f t="shared" si="2007"/>
        <v>0</v>
      </c>
      <c r="AM382" s="131">
        <f t="shared" si="1974"/>
        <v>1</v>
      </c>
      <c r="AN382" s="20">
        <f t="shared" si="2008"/>
        <v>0</v>
      </c>
      <c r="AO382" s="132"/>
      <c r="AP382" s="20">
        <f t="shared" si="1975"/>
        <v>0</v>
      </c>
      <c r="AQ382" s="133"/>
      <c r="AR382" s="131">
        <f t="shared" si="2009"/>
        <v>1</v>
      </c>
      <c r="AS382" s="20">
        <f t="shared" si="2010"/>
        <v>0</v>
      </c>
      <c r="AT382" s="132"/>
      <c r="AU382" s="134">
        <f t="shared" si="2011"/>
        <v>0</v>
      </c>
      <c r="AV382" s="80">
        <f t="shared" si="2012"/>
        <v>0</v>
      </c>
      <c r="AW382" s="249" t="str">
        <f t="shared" si="2013"/>
        <v xml:space="preserve"> </v>
      </c>
      <c r="AX382" s="135">
        <f t="shared" si="2014"/>
        <v>0</v>
      </c>
      <c r="AY382" s="20">
        <f t="shared" si="2080"/>
        <v>0</v>
      </c>
      <c r="AZ382" s="21">
        <f t="shared" si="2015"/>
        <v>0</v>
      </c>
      <c r="BA382" s="131">
        <f t="shared" si="1976"/>
        <v>1</v>
      </c>
      <c r="BB382" s="20">
        <f t="shared" si="2016"/>
        <v>0</v>
      </c>
      <c r="BC382" s="132"/>
      <c r="BD382" s="20">
        <f t="shared" si="1977"/>
        <v>0</v>
      </c>
      <c r="BE382" s="133"/>
      <c r="BF382" s="131">
        <f t="shared" si="2017"/>
        <v>1</v>
      </c>
      <c r="BG382" s="20">
        <f t="shared" si="2018"/>
        <v>0</v>
      </c>
      <c r="BH382" s="132"/>
      <c r="BI382" s="134">
        <f t="shared" si="2019"/>
        <v>0</v>
      </c>
      <c r="BJ382" s="80">
        <f t="shared" si="2020"/>
        <v>0</v>
      </c>
      <c r="BK382" s="249" t="str">
        <f t="shared" si="2021"/>
        <v xml:space="preserve"> </v>
      </c>
      <c r="BL382" s="135">
        <f t="shared" si="2022"/>
        <v>0</v>
      </c>
      <c r="BM382" s="20">
        <f t="shared" si="2081"/>
        <v>0</v>
      </c>
      <c r="BN382" s="21">
        <f t="shared" si="2023"/>
        <v>0</v>
      </c>
      <c r="BO382" s="131">
        <f t="shared" si="1978"/>
        <v>1</v>
      </c>
      <c r="BP382" s="20">
        <f t="shared" si="2024"/>
        <v>0</v>
      </c>
      <c r="BQ382" s="132"/>
      <c r="BR382" s="20">
        <f t="shared" si="1979"/>
        <v>0</v>
      </c>
      <c r="BS382" s="133"/>
      <c r="BT382" s="131">
        <f t="shared" si="2025"/>
        <v>1</v>
      </c>
      <c r="BU382" s="20">
        <f t="shared" si="2026"/>
        <v>0</v>
      </c>
      <c r="BV382" s="132"/>
      <c r="BW382" s="134">
        <f t="shared" si="2027"/>
        <v>0</v>
      </c>
      <c r="BX382" s="80">
        <f t="shared" si="2028"/>
        <v>0</v>
      </c>
      <c r="BY382" s="249" t="str">
        <f t="shared" si="2029"/>
        <v xml:space="preserve"> </v>
      </c>
      <c r="BZ382" s="135">
        <f t="shared" si="2030"/>
        <v>0</v>
      </c>
      <c r="CA382" s="20">
        <f t="shared" si="2086"/>
        <v>0</v>
      </c>
      <c r="CB382" s="21">
        <f t="shared" si="2031"/>
        <v>0</v>
      </c>
      <c r="CC382" s="131">
        <f t="shared" si="1980"/>
        <v>1</v>
      </c>
      <c r="CD382" s="20">
        <f t="shared" si="2032"/>
        <v>0</v>
      </c>
      <c r="CE382" s="132"/>
      <c r="CF382" s="20">
        <f t="shared" si="1981"/>
        <v>0</v>
      </c>
      <c r="CG382" s="133"/>
      <c r="CH382" s="131">
        <f t="shared" si="2033"/>
        <v>1</v>
      </c>
      <c r="CI382" s="20">
        <f t="shared" si="2034"/>
        <v>0</v>
      </c>
      <c r="CJ382" s="132"/>
      <c r="CK382" s="134">
        <f t="shared" si="2035"/>
        <v>0</v>
      </c>
      <c r="CL382" s="80">
        <f t="shared" si="2036"/>
        <v>0</v>
      </c>
      <c r="CM382" s="249" t="str">
        <f t="shared" si="2037"/>
        <v xml:space="preserve"> </v>
      </c>
      <c r="CN382" s="135">
        <f t="shared" si="2038"/>
        <v>0</v>
      </c>
      <c r="CO382" s="20">
        <f t="shared" si="2087"/>
        <v>0</v>
      </c>
      <c r="CP382" s="21">
        <f t="shared" si="2039"/>
        <v>0</v>
      </c>
      <c r="CQ382" s="131">
        <f t="shared" si="1983"/>
        <v>1</v>
      </c>
      <c r="CR382" s="20">
        <f t="shared" si="2040"/>
        <v>0</v>
      </c>
      <c r="CS382" s="132"/>
      <c r="CT382" s="20">
        <f t="shared" si="1984"/>
        <v>0</v>
      </c>
      <c r="CU382" s="133"/>
      <c r="CV382" s="131">
        <f t="shared" si="2041"/>
        <v>1</v>
      </c>
      <c r="CW382" s="20">
        <f t="shared" si="2042"/>
        <v>0</v>
      </c>
      <c r="CX382" s="132"/>
      <c r="CY382" s="134">
        <f t="shared" si="2043"/>
        <v>0</v>
      </c>
      <c r="CZ382" s="80">
        <f t="shared" si="2044"/>
        <v>0</v>
      </c>
      <c r="DA382" s="249" t="str">
        <f t="shared" si="2045"/>
        <v xml:space="preserve"> </v>
      </c>
      <c r="DB382" s="135">
        <f t="shared" si="2046"/>
        <v>0</v>
      </c>
      <c r="DC382" s="20">
        <f t="shared" si="2082"/>
        <v>0</v>
      </c>
      <c r="DD382" s="21">
        <f t="shared" si="2047"/>
        <v>0</v>
      </c>
      <c r="DE382" s="131">
        <f t="shared" si="1985"/>
        <v>1</v>
      </c>
      <c r="DF382" s="20">
        <f t="shared" si="2048"/>
        <v>0</v>
      </c>
      <c r="DG382" s="132"/>
      <c r="DH382" s="20">
        <f t="shared" si="1986"/>
        <v>0</v>
      </c>
      <c r="DI382" s="133"/>
      <c r="DJ382" s="131">
        <f t="shared" si="2049"/>
        <v>1</v>
      </c>
      <c r="DK382" s="20">
        <f t="shared" si="2050"/>
        <v>0</v>
      </c>
      <c r="DL382" s="132"/>
      <c r="DM382" s="134">
        <f t="shared" si="2051"/>
        <v>0</v>
      </c>
      <c r="DN382" s="80">
        <f t="shared" si="2052"/>
        <v>0</v>
      </c>
      <c r="DO382" s="249" t="str">
        <f t="shared" si="2053"/>
        <v xml:space="preserve"> </v>
      </c>
      <c r="DP382" s="135">
        <f t="shared" si="2054"/>
        <v>0</v>
      </c>
      <c r="DQ382" s="20">
        <f t="shared" si="2083"/>
        <v>0</v>
      </c>
      <c r="DR382" s="21">
        <f t="shared" si="2055"/>
        <v>0</v>
      </c>
      <c r="DS382" s="131">
        <f t="shared" si="1987"/>
        <v>1</v>
      </c>
      <c r="DT382" s="20">
        <f t="shared" si="2056"/>
        <v>0</v>
      </c>
      <c r="DU382" s="132"/>
      <c r="DV382" s="20">
        <f t="shared" si="1988"/>
        <v>0</v>
      </c>
      <c r="DW382" s="133"/>
      <c r="DX382" s="131">
        <f t="shared" si="2057"/>
        <v>1</v>
      </c>
      <c r="DY382" s="20">
        <f t="shared" si="2058"/>
        <v>0</v>
      </c>
      <c r="DZ382" s="132"/>
      <c r="EA382" s="134">
        <f t="shared" si="2059"/>
        <v>0</v>
      </c>
      <c r="EB382" s="80">
        <f t="shared" si="2060"/>
        <v>0</v>
      </c>
      <c r="EC382" s="249" t="str">
        <f t="shared" si="2061"/>
        <v xml:space="preserve"> </v>
      </c>
      <c r="ED382" s="135">
        <f t="shared" si="2062"/>
        <v>0</v>
      </c>
      <c r="EE382" s="20">
        <f t="shared" si="2084"/>
        <v>0</v>
      </c>
      <c r="EF382" s="21">
        <f t="shared" si="2063"/>
        <v>0</v>
      </c>
      <c r="EG382" s="131">
        <f t="shared" si="1989"/>
        <v>1</v>
      </c>
      <c r="EH382" s="20">
        <f t="shared" si="2064"/>
        <v>0</v>
      </c>
      <c r="EI382" s="132"/>
      <c r="EJ382" s="20">
        <f t="shared" si="1990"/>
        <v>0</v>
      </c>
      <c r="EK382" s="133"/>
      <c r="EL382" s="131">
        <f t="shared" si="2065"/>
        <v>1</v>
      </c>
      <c r="EM382" s="20">
        <f t="shared" si="2066"/>
        <v>0</v>
      </c>
      <c r="EN382" s="132"/>
      <c r="EO382" s="134">
        <f t="shared" si="2067"/>
        <v>0</v>
      </c>
      <c r="EP382" s="80">
        <f t="shared" si="2068"/>
        <v>0</v>
      </c>
      <c r="EQ382" s="249" t="str">
        <f t="shared" si="2069"/>
        <v xml:space="preserve"> </v>
      </c>
      <c r="ER382" s="135">
        <f t="shared" si="2070"/>
        <v>0</v>
      </c>
      <c r="ES382" s="20">
        <f t="shared" si="2085"/>
        <v>0</v>
      </c>
      <c r="ET382" s="21">
        <f t="shared" si="2071"/>
        <v>0</v>
      </c>
      <c r="EU382" s="131">
        <f t="shared" si="1991"/>
        <v>1</v>
      </c>
      <c r="EV382" s="20">
        <f t="shared" si="2072"/>
        <v>0</v>
      </c>
      <c r="EW382" s="132"/>
      <c r="EX382" s="20">
        <f t="shared" si="1992"/>
        <v>0</v>
      </c>
      <c r="EY382" s="133"/>
      <c r="EZ382" s="131">
        <f t="shared" si="2073"/>
        <v>1</v>
      </c>
      <c r="FA382" s="20">
        <f t="shared" si="2074"/>
        <v>0</v>
      </c>
      <c r="FB382" s="132"/>
      <c r="FC382" s="134">
        <f t="shared" si="2075"/>
        <v>0</v>
      </c>
      <c r="FD382" s="80">
        <f t="shared" si="2076"/>
        <v>0</v>
      </c>
      <c r="FE382" s="249" t="str">
        <f t="shared" si="2077"/>
        <v xml:space="preserve"> </v>
      </c>
      <c r="FO382" s="129" t="str">
        <f t="shared" si="2088"/>
        <v>D/I</v>
      </c>
    </row>
    <row r="383" spans="2:171" x14ac:dyDescent="0.25">
      <c r="B383" s="130" t="s">
        <v>490</v>
      </c>
      <c r="C383" s="40"/>
      <c r="D383" s="260"/>
      <c r="E383" s="416" t="str">
        <f>'Pályáztatási szakasz'!E384:F384</f>
        <v>Költségelem megnevezés…</v>
      </c>
      <c r="F383" s="416"/>
      <c r="G383" s="250">
        <f>'Pályáztatási szakasz'!G384</f>
        <v>0</v>
      </c>
      <c r="H383" s="251">
        <f>'Pályáztatási szakasz'!AT384</f>
        <v>0</v>
      </c>
      <c r="I383" s="20">
        <f>'Pályáztatási szakasz'!AW384</f>
        <v>0</v>
      </c>
      <c r="J383" s="67">
        <f t="shared" si="1971"/>
        <v>0</v>
      </c>
      <c r="K383" s="131">
        <f>'Pályáztatási szakasz'!AY384</f>
        <v>1</v>
      </c>
      <c r="L383" s="20">
        <f t="shared" si="1993"/>
        <v>0</v>
      </c>
      <c r="M383" s="132"/>
      <c r="N383" s="20">
        <f t="shared" si="1994"/>
        <v>0</v>
      </c>
      <c r="O383" s="133"/>
      <c r="P383" s="131">
        <f>'Pályáztatási szakasz'!BD384</f>
        <v>1</v>
      </c>
      <c r="Q383" s="20">
        <f t="shared" si="1995"/>
        <v>0</v>
      </c>
      <c r="R383" s="132"/>
      <c r="S383" s="184">
        <f t="shared" si="1996"/>
        <v>0</v>
      </c>
      <c r="T383" s="40">
        <f>'Pályáztatási szakasz'!W384</f>
        <v>0</v>
      </c>
      <c r="U383" s="249" t="str">
        <f t="shared" si="1997"/>
        <v xml:space="preserve"> </v>
      </c>
      <c r="V383" s="135">
        <f t="shared" si="1998"/>
        <v>0</v>
      </c>
      <c r="W383" s="20">
        <f t="shared" si="2078"/>
        <v>0</v>
      </c>
      <c r="X383" s="21">
        <f t="shared" si="1999"/>
        <v>0</v>
      </c>
      <c r="Y383" s="131">
        <f t="shared" si="1972"/>
        <v>1</v>
      </c>
      <c r="Z383" s="20">
        <f t="shared" si="2000"/>
        <v>0</v>
      </c>
      <c r="AA383" s="132"/>
      <c r="AB383" s="20">
        <f t="shared" si="1973"/>
        <v>0</v>
      </c>
      <c r="AC383" s="133"/>
      <c r="AD383" s="131">
        <f t="shared" si="2001"/>
        <v>1</v>
      </c>
      <c r="AE383" s="20">
        <f t="shared" si="2002"/>
        <v>0</v>
      </c>
      <c r="AF383" s="132"/>
      <c r="AG383" s="134">
        <f t="shared" si="2003"/>
        <v>0</v>
      </c>
      <c r="AH383" s="80">
        <f t="shared" si="2004"/>
        <v>0</v>
      </c>
      <c r="AI383" s="249" t="str">
        <f t="shared" si="2005"/>
        <v xml:space="preserve"> </v>
      </c>
      <c r="AJ383" s="135">
        <f t="shared" si="2006"/>
        <v>0</v>
      </c>
      <c r="AK383" s="20">
        <f t="shared" si="2079"/>
        <v>0</v>
      </c>
      <c r="AL383" s="21">
        <f t="shared" si="2007"/>
        <v>0</v>
      </c>
      <c r="AM383" s="131">
        <f t="shared" si="1974"/>
        <v>1</v>
      </c>
      <c r="AN383" s="20">
        <f t="shared" si="2008"/>
        <v>0</v>
      </c>
      <c r="AO383" s="132"/>
      <c r="AP383" s="20">
        <f t="shared" si="1975"/>
        <v>0</v>
      </c>
      <c r="AQ383" s="133"/>
      <c r="AR383" s="131">
        <f t="shared" si="2009"/>
        <v>1</v>
      </c>
      <c r="AS383" s="20">
        <f t="shared" si="2010"/>
        <v>0</v>
      </c>
      <c r="AT383" s="132"/>
      <c r="AU383" s="134">
        <f t="shared" si="2011"/>
        <v>0</v>
      </c>
      <c r="AV383" s="80">
        <f t="shared" si="2012"/>
        <v>0</v>
      </c>
      <c r="AW383" s="249" t="str">
        <f t="shared" si="2013"/>
        <v xml:space="preserve"> </v>
      </c>
      <c r="AX383" s="135">
        <f t="shared" si="2014"/>
        <v>0</v>
      </c>
      <c r="AY383" s="20">
        <f t="shared" si="2080"/>
        <v>0</v>
      </c>
      <c r="AZ383" s="21">
        <f t="shared" si="2015"/>
        <v>0</v>
      </c>
      <c r="BA383" s="131">
        <f t="shared" si="1976"/>
        <v>1</v>
      </c>
      <c r="BB383" s="20">
        <f t="shared" si="2016"/>
        <v>0</v>
      </c>
      <c r="BC383" s="132"/>
      <c r="BD383" s="20">
        <f t="shared" si="1977"/>
        <v>0</v>
      </c>
      <c r="BE383" s="133"/>
      <c r="BF383" s="131">
        <f t="shared" si="2017"/>
        <v>1</v>
      </c>
      <c r="BG383" s="20">
        <f t="shared" si="2018"/>
        <v>0</v>
      </c>
      <c r="BH383" s="132"/>
      <c r="BI383" s="134">
        <f t="shared" si="2019"/>
        <v>0</v>
      </c>
      <c r="BJ383" s="80">
        <f t="shared" si="2020"/>
        <v>0</v>
      </c>
      <c r="BK383" s="249" t="str">
        <f t="shared" si="2021"/>
        <v xml:space="preserve"> </v>
      </c>
      <c r="BL383" s="135">
        <f t="shared" si="2022"/>
        <v>0</v>
      </c>
      <c r="BM383" s="20">
        <f t="shared" si="2081"/>
        <v>0</v>
      </c>
      <c r="BN383" s="21">
        <f t="shared" si="2023"/>
        <v>0</v>
      </c>
      <c r="BO383" s="131">
        <f t="shared" si="1978"/>
        <v>1</v>
      </c>
      <c r="BP383" s="20">
        <f t="shared" si="2024"/>
        <v>0</v>
      </c>
      <c r="BQ383" s="132"/>
      <c r="BR383" s="20">
        <f t="shared" si="1979"/>
        <v>0</v>
      </c>
      <c r="BS383" s="133"/>
      <c r="BT383" s="131">
        <f t="shared" si="2025"/>
        <v>1</v>
      </c>
      <c r="BU383" s="20">
        <f t="shared" si="2026"/>
        <v>0</v>
      </c>
      <c r="BV383" s="132"/>
      <c r="BW383" s="134">
        <f t="shared" si="2027"/>
        <v>0</v>
      </c>
      <c r="BX383" s="80">
        <f t="shared" si="2028"/>
        <v>0</v>
      </c>
      <c r="BY383" s="249" t="str">
        <f t="shared" si="2029"/>
        <v xml:space="preserve"> </v>
      </c>
      <c r="BZ383" s="135">
        <f t="shared" si="2030"/>
        <v>0</v>
      </c>
      <c r="CA383" s="20">
        <f t="shared" si="2086"/>
        <v>0</v>
      </c>
      <c r="CB383" s="21">
        <f t="shared" si="2031"/>
        <v>0</v>
      </c>
      <c r="CC383" s="131">
        <f t="shared" si="1980"/>
        <v>1</v>
      </c>
      <c r="CD383" s="20">
        <f t="shared" si="2032"/>
        <v>0</v>
      </c>
      <c r="CE383" s="132"/>
      <c r="CF383" s="20">
        <f t="shared" si="1981"/>
        <v>0</v>
      </c>
      <c r="CG383" s="133"/>
      <c r="CH383" s="131">
        <f t="shared" si="2033"/>
        <v>1</v>
      </c>
      <c r="CI383" s="20">
        <f t="shared" si="2034"/>
        <v>0</v>
      </c>
      <c r="CJ383" s="132"/>
      <c r="CK383" s="134">
        <f t="shared" si="2035"/>
        <v>0</v>
      </c>
      <c r="CL383" s="80">
        <f t="shared" si="2036"/>
        <v>0</v>
      </c>
      <c r="CM383" s="249" t="str">
        <f t="shared" si="2037"/>
        <v xml:space="preserve"> </v>
      </c>
      <c r="CN383" s="135">
        <f t="shared" si="2038"/>
        <v>0</v>
      </c>
      <c r="CO383" s="20">
        <f t="shared" si="2087"/>
        <v>0</v>
      </c>
      <c r="CP383" s="21">
        <f t="shared" si="2039"/>
        <v>0</v>
      </c>
      <c r="CQ383" s="131">
        <f t="shared" si="1983"/>
        <v>1</v>
      </c>
      <c r="CR383" s="20">
        <f t="shared" si="2040"/>
        <v>0</v>
      </c>
      <c r="CS383" s="132"/>
      <c r="CT383" s="20">
        <f t="shared" si="1984"/>
        <v>0</v>
      </c>
      <c r="CU383" s="133"/>
      <c r="CV383" s="131">
        <f t="shared" si="2041"/>
        <v>1</v>
      </c>
      <c r="CW383" s="20">
        <f t="shared" si="2042"/>
        <v>0</v>
      </c>
      <c r="CX383" s="132"/>
      <c r="CY383" s="134">
        <f t="shared" si="2043"/>
        <v>0</v>
      </c>
      <c r="CZ383" s="80">
        <f t="shared" si="2044"/>
        <v>0</v>
      </c>
      <c r="DA383" s="249" t="str">
        <f t="shared" si="2045"/>
        <v xml:space="preserve"> </v>
      </c>
      <c r="DB383" s="135">
        <f t="shared" si="2046"/>
        <v>0</v>
      </c>
      <c r="DC383" s="20">
        <f t="shared" si="2082"/>
        <v>0</v>
      </c>
      <c r="DD383" s="21">
        <f t="shared" si="2047"/>
        <v>0</v>
      </c>
      <c r="DE383" s="131">
        <f t="shared" si="1985"/>
        <v>1</v>
      </c>
      <c r="DF383" s="20">
        <f t="shared" si="2048"/>
        <v>0</v>
      </c>
      <c r="DG383" s="132"/>
      <c r="DH383" s="20">
        <f t="shared" si="1986"/>
        <v>0</v>
      </c>
      <c r="DI383" s="133"/>
      <c r="DJ383" s="131">
        <f t="shared" si="2049"/>
        <v>1</v>
      </c>
      <c r="DK383" s="20">
        <f t="shared" si="2050"/>
        <v>0</v>
      </c>
      <c r="DL383" s="132"/>
      <c r="DM383" s="134">
        <f t="shared" si="2051"/>
        <v>0</v>
      </c>
      <c r="DN383" s="80">
        <f t="shared" si="2052"/>
        <v>0</v>
      </c>
      <c r="DO383" s="249" t="str">
        <f t="shared" si="2053"/>
        <v xml:space="preserve"> </v>
      </c>
      <c r="DP383" s="135">
        <f t="shared" si="2054"/>
        <v>0</v>
      </c>
      <c r="DQ383" s="20">
        <f t="shared" si="2083"/>
        <v>0</v>
      </c>
      <c r="DR383" s="21">
        <f t="shared" si="2055"/>
        <v>0</v>
      </c>
      <c r="DS383" s="131">
        <f t="shared" si="1987"/>
        <v>1</v>
      </c>
      <c r="DT383" s="20">
        <f t="shared" si="2056"/>
        <v>0</v>
      </c>
      <c r="DU383" s="132"/>
      <c r="DV383" s="20">
        <f t="shared" si="1988"/>
        <v>0</v>
      </c>
      <c r="DW383" s="133"/>
      <c r="DX383" s="131">
        <f t="shared" si="2057"/>
        <v>1</v>
      </c>
      <c r="DY383" s="20">
        <f t="shared" si="2058"/>
        <v>0</v>
      </c>
      <c r="DZ383" s="132"/>
      <c r="EA383" s="134">
        <f t="shared" si="2059"/>
        <v>0</v>
      </c>
      <c r="EB383" s="80">
        <f t="shared" si="2060"/>
        <v>0</v>
      </c>
      <c r="EC383" s="249" t="str">
        <f t="shared" si="2061"/>
        <v xml:space="preserve"> </v>
      </c>
      <c r="ED383" s="135">
        <f t="shared" si="2062"/>
        <v>0</v>
      </c>
      <c r="EE383" s="20">
        <f t="shared" si="2084"/>
        <v>0</v>
      </c>
      <c r="EF383" s="21">
        <f t="shared" si="2063"/>
        <v>0</v>
      </c>
      <c r="EG383" s="131">
        <f t="shared" si="1989"/>
        <v>1</v>
      </c>
      <c r="EH383" s="20">
        <f t="shared" si="2064"/>
        <v>0</v>
      </c>
      <c r="EI383" s="132"/>
      <c r="EJ383" s="20">
        <f t="shared" si="1990"/>
        <v>0</v>
      </c>
      <c r="EK383" s="133"/>
      <c r="EL383" s="131">
        <f t="shared" si="2065"/>
        <v>1</v>
      </c>
      <c r="EM383" s="20">
        <f t="shared" si="2066"/>
        <v>0</v>
      </c>
      <c r="EN383" s="132"/>
      <c r="EO383" s="134">
        <f t="shared" si="2067"/>
        <v>0</v>
      </c>
      <c r="EP383" s="80">
        <f t="shared" si="2068"/>
        <v>0</v>
      </c>
      <c r="EQ383" s="249" t="str">
        <f t="shared" si="2069"/>
        <v xml:space="preserve"> </v>
      </c>
      <c r="ER383" s="135">
        <f t="shared" si="2070"/>
        <v>0</v>
      </c>
      <c r="ES383" s="20">
        <f t="shared" si="2085"/>
        <v>0</v>
      </c>
      <c r="ET383" s="21">
        <f t="shared" si="2071"/>
        <v>0</v>
      </c>
      <c r="EU383" s="131">
        <f t="shared" si="1991"/>
        <v>1</v>
      </c>
      <c r="EV383" s="20">
        <f t="shared" si="2072"/>
        <v>0</v>
      </c>
      <c r="EW383" s="132"/>
      <c r="EX383" s="20">
        <f t="shared" si="1992"/>
        <v>0</v>
      </c>
      <c r="EY383" s="133"/>
      <c r="EZ383" s="131">
        <f t="shared" si="2073"/>
        <v>1</v>
      </c>
      <c r="FA383" s="20">
        <f t="shared" si="2074"/>
        <v>0</v>
      </c>
      <c r="FB383" s="132"/>
      <c r="FC383" s="134">
        <f t="shared" si="2075"/>
        <v>0</v>
      </c>
      <c r="FD383" s="80">
        <f t="shared" si="2076"/>
        <v>0</v>
      </c>
      <c r="FE383" s="249" t="str">
        <f t="shared" si="2077"/>
        <v xml:space="preserve"> </v>
      </c>
      <c r="FO383" s="129" t="str">
        <f t="shared" si="2088"/>
        <v>D/I</v>
      </c>
    </row>
    <row r="384" spans="2:171" x14ac:dyDescent="0.25">
      <c r="B384" s="130" t="s">
        <v>491</v>
      </c>
      <c r="C384" s="40"/>
      <c r="D384" s="260"/>
      <c r="E384" s="416" t="str">
        <f>'Pályáztatási szakasz'!E385:F385</f>
        <v>Költségelem megnevezés…</v>
      </c>
      <c r="F384" s="416"/>
      <c r="G384" s="250">
        <f>'Pályáztatási szakasz'!G385</f>
        <v>0</v>
      </c>
      <c r="H384" s="251">
        <f>'Pályáztatási szakasz'!AT385</f>
        <v>0</v>
      </c>
      <c r="I384" s="20">
        <f>'Pályáztatási szakasz'!AW385</f>
        <v>0</v>
      </c>
      <c r="J384" s="67">
        <f t="shared" si="1971"/>
        <v>0</v>
      </c>
      <c r="K384" s="131">
        <f>'Pályáztatási szakasz'!AY385</f>
        <v>1</v>
      </c>
      <c r="L384" s="20">
        <f t="shared" si="1993"/>
        <v>0</v>
      </c>
      <c r="M384" s="132"/>
      <c r="N384" s="20">
        <f t="shared" si="1994"/>
        <v>0</v>
      </c>
      <c r="O384" s="133"/>
      <c r="P384" s="131">
        <f>'Pályáztatási szakasz'!BD385</f>
        <v>1</v>
      </c>
      <c r="Q384" s="20">
        <f t="shared" si="1995"/>
        <v>0</v>
      </c>
      <c r="R384" s="132"/>
      <c r="S384" s="184">
        <f t="shared" si="1996"/>
        <v>0</v>
      </c>
      <c r="T384" s="40">
        <f>'Pályáztatási szakasz'!W385</f>
        <v>0</v>
      </c>
      <c r="U384" s="249" t="str">
        <f t="shared" si="1997"/>
        <v xml:space="preserve"> </v>
      </c>
      <c r="V384" s="135">
        <f t="shared" si="1998"/>
        <v>0</v>
      </c>
      <c r="W384" s="20">
        <f t="shared" si="2078"/>
        <v>0</v>
      </c>
      <c r="X384" s="21">
        <f t="shared" si="1999"/>
        <v>0</v>
      </c>
      <c r="Y384" s="131">
        <f t="shared" si="1972"/>
        <v>1</v>
      </c>
      <c r="Z384" s="20">
        <f t="shared" si="2000"/>
        <v>0</v>
      </c>
      <c r="AA384" s="132"/>
      <c r="AB384" s="20">
        <f t="shared" si="1973"/>
        <v>0</v>
      </c>
      <c r="AC384" s="133"/>
      <c r="AD384" s="131">
        <f t="shared" si="2001"/>
        <v>1</v>
      </c>
      <c r="AE384" s="20">
        <f t="shared" si="2002"/>
        <v>0</v>
      </c>
      <c r="AF384" s="132"/>
      <c r="AG384" s="134">
        <f t="shared" si="2003"/>
        <v>0</v>
      </c>
      <c r="AH384" s="80">
        <f t="shared" si="2004"/>
        <v>0</v>
      </c>
      <c r="AI384" s="249" t="str">
        <f t="shared" si="2005"/>
        <v xml:space="preserve"> </v>
      </c>
      <c r="AJ384" s="135">
        <f t="shared" si="2006"/>
        <v>0</v>
      </c>
      <c r="AK384" s="20">
        <f t="shared" si="2079"/>
        <v>0</v>
      </c>
      <c r="AL384" s="21">
        <f t="shared" si="2007"/>
        <v>0</v>
      </c>
      <c r="AM384" s="131">
        <f t="shared" si="1974"/>
        <v>1</v>
      </c>
      <c r="AN384" s="20">
        <f t="shared" si="2008"/>
        <v>0</v>
      </c>
      <c r="AO384" s="132"/>
      <c r="AP384" s="20">
        <f t="shared" si="1975"/>
        <v>0</v>
      </c>
      <c r="AQ384" s="133"/>
      <c r="AR384" s="131">
        <f t="shared" si="2009"/>
        <v>1</v>
      </c>
      <c r="AS384" s="20">
        <f t="shared" si="2010"/>
        <v>0</v>
      </c>
      <c r="AT384" s="132"/>
      <c r="AU384" s="134">
        <f t="shared" si="2011"/>
        <v>0</v>
      </c>
      <c r="AV384" s="80">
        <f t="shared" si="2012"/>
        <v>0</v>
      </c>
      <c r="AW384" s="249" t="str">
        <f t="shared" si="2013"/>
        <v xml:space="preserve"> </v>
      </c>
      <c r="AX384" s="135">
        <f t="shared" si="2014"/>
        <v>0</v>
      </c>
      <c r="AY384" s="20">
        <f t="shared" si="2080"/>
        <v>0</v>
      </c>
      <c r="AZ384" s="21">
        <f t="shared" si="2015"/>
        <v>0</v>
      </c>
      <c r="BA384" s="131">
        <f t="shared" si="1976"/>
        <v>1</v>
      </c>
      <c r="BB384" s="20">
        <f t="shared" si="2016"/>
        <v>0</v>
      </c>
      <c r="BC384" s="132"/>
      <c r="BD384" s="20">
        <f t="shared" si="1977"/>
        <v>0</v>
      </c>
      <c r="BE384" s="133"/>
      <c r="BF384" s="131">
        <f t="shared" si="2017"/>
        <v>1</v>
      </c>
      <c r="BG384" s="20">
        <f t="shared" si="2018"/>
        <v>0</v>
      </c>
      <c r="BH384" s="132"/>
      <c r="BI384" s="134">
        <f t="shared" si="2019"/>
        <v>0</v>
      </c>
      <c r="BJ384" s="80">
        <f t="shared" si="2020"/>
        <v>0</v>
      </c>
      <c r="BK384" s="249" t="str">
        <f t="shared" si="2021"/>
        <v xml:space="preserve"> </v>
      </c>
      <c r="BL384" s="135">
        <f t="shared" si="2022"/>
        <v>0</v>
      </c>
      <c r="BM384" s="20">
        <f t="shared" si="2081"/>
        <v>0</v>
      </c>
      <c r="BN384" s="21">
        <f t="shared" si="2023"/>
        <v>0</v>
      </c>
      <c r="BO384" s="131">
        <f t="shared" si="1978"/>
        <v>1</v>
      </c>
      <c r="BP384" s="20">
        <f t="shared" si="2024"/>
        <v>0</v>
      </c>
      <c r="BQ384" s="132"/>
      <c r="BR384" s="20">
        <f t="shared" si="1979"/>
        <v>0</v>
      </c>
      <c r="BS384" s="133"/>
      <c r="BT384" s="131">
        <f t="shared" si="2025"/>
        <v>1</v>
      </c>
      <c r="BU384" s="20">
        <f t="shared" si="2026"/>
        <v>0</v>
      </c>
      <c r="BV384" s="132"/>
      <c r="BW384" s="134">
        <f t="shared" si="2027"/>
        <v>0</v>
      </c>
      <c r="BX384" s="80">
        <f t="shared" si="2028"/>
        <v>0</v>
      </c>
      <c r="BY384" s="249" t="str">
        <f t="shared" si="2029"/>
        <v xml:space="preserve"> </v>
      </c>
      <c r="BZ384" s="135">
        <f t="shared" si="2030"/>
        <v>0</v>
      </c>
      <c r="CA384" s="20">
        <f t="shared" si="2086"/>
        <v>0</v>
      </c>
      <c r="CB384" s="21">
        <f t="shared" si="2031"/>
        <v>0</v>
      </c>
      <c r="CC384" s="131">
        <f t="shared" si="1980"/>
        <v>1</v>
      </c>
      <c r="CD384" s="20">
        <f t="shared" si="2032"/>
        <v>0</v>
      </c>
      <c r="CE384" s="132"/>
      <c r="CF384" s="20">
        <f t="shared" si="1981"/>
        <v>0</v>
      </c>
      <c r="CG384" s="133"/>
      <c r="CH384" s="131">
        <f t="shared" si="2033"/>
        <v>1</v>
      </c>
      <c r="CI384" s="20">
        <f t="shared" si="2034"/>
        <v>0</v>
      </c>
      <c r="CJ384" s="132"/>
      <c r="CK384" s="134">
        <f t="shared" si="2035"/>
        <v>0</v>
      </c>
      <c r="CL384" s="80">
        <f t="shared" si="2036"/>
        <v>0</v>
      </c>
      <c r="CM384" s="249" t="str">
        <f t="shared" si="2037"/>
        <v xml:space="preserve"> </v>
      </c>
      <c r="CN384" s="135">
        <f t="shared" si="2038"/>
        <v>0</v>
      </c>
      <c r="CO384" s="20">
        <f t="shared" si="2087"/>
        <v>0</v>
      </c>
      <c r="CP384" s="21">
        <f t="shared" si="2039"/>
        <v>0</v>
      </c>
      <c r="CQ384" s="131">
        <f t="shared" si="1983"/>
        <v>1</v>
      </c>
      <c r="CR384" s="20">
        <f t="shared" si="2040"/>
        <v>0</v>
      </c>
      <c r="CS384" s="132"/>
      <c r="CT384" s="20">
        <f t="shared" si="1984"/>
        <v>0</v>
      </c>
      <c r="CU384" s="133"/>
      <c r="CV384" s="131">
        <f t="shared" si="2041"/>
        <v>1</v>
      </c>
      <c r="CW384" s="20">
        <f t="shared" si="2042"/>
        <v>0</v>
      </c>
      <c r="CX384" s="132"/>
      <c r="CY384" s="134">
        <f t="shared" si="2043"/>
        <v>0</v>
      </c>
      <c r="CZ384" s="80">
        <f t="shared" si="2044"/>
        <v>0</v>
      </c>
      <c r="DA384" s="249" t="str">
        <f t="shared" si="2045"/>
        <v xml:space="preserve"> </v>
      </c>
      <c r="DB384" s="135">
        <f t="shared" si="2046"/>
        <v>0</v>
      </c>
      <c r="DC384" s="20">
        <f t="shared" si="2082"/>
        <v>0</v>
      </c>
      <c r="DD384" s="21">
        <f t="shared" si="2047"/>
        <v>0</v>
      </c>
      <c r="DE384" s="131">
        <f t="shared" si="1985"/>
        <v>1</v>
      </c>
      <c r="DF384" s="20">
        <f t="shared" si="2048"/>
        <v>0</v>
      </c>
      <c r="DG384" s="132"/>
      <c r="DH384" s="20">
        <f t="shared" si="1986"/>
        <v>0</v>
      </c>
      <c r="DI384" s="133"/>
      <c r="DJ384" s="131">
        <f t="shared" si="2049"/>
        <v>1</v>
      </c>
      <c r="DK384" s="20">
        <f t="shared" si="2050"/>
        <v>0</v>
      </c>
      <c r="DL384" s="132"/>
      <c r="DM384" s="134">
        <f t="shared" si="2051"/>
        <v>0</v>
      </c>
      <c r="DN384" s="80">
        <f t="shared" si="2052"/>
        <v>0</v>
      </c>
      <c r="DO384" s="249" t="str">
        <f t="shared" si="2053"/>
        <v xml:space="preserve"> </v>
      </c>
      <c r="DP384" s="135">
        <f t="shared" si="2054"/>
        <v>0</v>
      </c>
      <c r="DQ384" s="20">
        <f t="shared" si="2083"/>
        <v>0</v>
      </c>
      <c r="DR384" s="21">
        <f t="shared" si="2055"/>
        <v>0</v>
      </c>
      <c r="DS384" s="131">
        <f t="shared" si="1987"/>
        <v>1</v>
      </c>
      <c r="DT384" s="20">
        <f t="shared" si="2056"/>
        <v>0</v>
      </c>
      <c r="DU384" s="132"/>
      <c r="DV384" s="20">
        <f t="shared" si="1988"/>
        <v>0</v>
      </c>
      <c r="DW384" s="133"/>
      <c r="DX384" s="131">
        <f t="shared" si="2057"/>
        <v>1</v>
      </c>
      <c r="DY384" s="20">
        <f t="shared" si="2058"/>
        <v>0</v>
      </c>
      <c r="DZ384" s="132"/>
      <c r="EA384" s="134">
        <f t="shared" si="2059"/>
        <v>0</v>
      </c>
      <c r="EB384" s="80">
        <f t="shared" si="2060"/>
        <v>0</v>
      </c>
      <c r="EC384" s="249" t="str">
        <f t="shared" si="2061"/>
        <v xml:space="preserve"> </v>
      </c>
      <c r="ED384" s="135">
        <f t="shared" si="2062"/>
        <v>0</v>
      </c>
      <c r="EE384" s="20">
        <f t="shared" si="2084"/>
        <v>0</v>
      </c>
      <c r="EF384" s="21">
        <f t="shared" si="2063"/>
        <v>0</v>
      </c>
      <c r="EG384" s="131">
        <f t="shared" si="1989"/>
        <v>1</v>
      </c>
      <c r="EH384" s="20">
        <f t="shared" si="2064"/>
        <v>0</v>
      </c>
      <c r="EI384" s="132"/>
      <c r="EJ384" s="20">
        <f t="shared" si="1990"/>
        <v>0</v>
      </c>
      <c r="EK384" s="133"/>
      <c r="EL384" s="131">
        <f t="shared" si="2065"/>
        <v>1</v>
      </c>
      <c r="EM384" s="20">
        <f t="shared" si="2066"/>
        <v>0</v>
      </c>
      <c r="EN384" s="132"/>
      <c r="EO384" s="134">
        <f t="shared" si="2067"/>
        <v>0</v>
      </c>
      <c r="EP384" s="80">
        <f t="shared" si="2068"/>
        <v>0</v>
      </c>
      <c r="EQ384" s="249" t="str">
        <f t="shared" si="2069"/>
        <v xml:space="preserve"> </v>
      </c>
      <c r="ER384" s="135">
        <f t="shared" si="2070"/>
        <v>0</v>
      </c>
      <c r="ES384" s="20">
        <f t="shared" si="2085"/>
        <v>0</v>
      </c>
      <c r="ET384" s="21">
        <f t="shared" si="2071"/>
        <v>0</v>
      </c>
      <c r="EU384" s="131">
        <f t="shared" si="1991"/>
        <v>1</v>
      </c>
      <c r="EV384" s="20">
        <f t="shared" si="2072"/>
        <v>0</v>
      </c>
      <c r="EW384" s="132"/>
      <c r="EX384" s="20">
        <f t="shared" si="1992"/>
        <v>0</v>
      </c>
      <c r="EY384" s="133"/>
      <c r="EZ384" s="131">
        <f t="shared" si="2073"/>
        <v>1</v>
      </c>
      <c r="FA384" s="20">
        <f t="shared" si="2074"/>
        <v>0</v>
      </c>
      <c r="FB384" s="132"/>
      <c r="FC384" s="134">
        <f t="shared" si="2075"/>
        <v>0</v>
      </c>
      <c r="FD384" s="80">
        <f t="shared" si="2076"/>
        <v>0</v>
      </c>
      <c r="FE384" s="249" t="str">
        <f t="shared" si="2077"/>
        <v xml:space="preserve"> </v>
      </c>
      <c r="FO384" s="129" t="str">
        <f t="shared" si="2088"/>
        <v>D/I</v>
      </c>
    </row>
    <row r="385" spans="2:171" x14ac:dyDescent="0.25">
      <c r="B385" s="130" t="s">
        <v>492</v>
      </c>
      <c r="C385" s="40"/>
      <c r="D385" s="260"/>
      <c r="E385" s="416" t="str">
        <f>'Pályáztatási szakasz'!E386:F386</f>
        <v>Költségelem megnevezés…</v>
      </c>
      <c r="F385" s="416"/>
      <c r="G385" s="250">
        <f>'Pályáztatási szakasz'!G386</f>
        <v>0</v>
      </c>
      <c r="H385" s="251">
        <f>'Pályáztatási szakasz'!AT386</f>
        <v>0</v>
      </c>
      <c r="I385" s="20">
        <f>'Pályáztatási szakasz'!AW386</f>
        <v>0</v>
      </c>
      <c r="J385" s="67">
        <f t="shared" si="1971"/>
        <v>0</v>
      </c>
      <c r="K385" s="131">
        <f>'Pályáztatási szakasz'!AY386</f>
        <v>1</v>
      </c>
      <c r="L385" s="20">
        <f t="shared" si="1993"/>
        <v>0</v>
      </c>
      <c r="M385" s="132"/>
      <c r="N385" s="20">
        <f t="shared" si="1994"/>
        <v>0</v>
      </c>
      <c r="O385" s="133"/>
      <c r="P385" s="131">
        <f>'Pályáztatási szakasz'!BD386</f>
        <v>1</v>
      </c>
      <c r="Q385" s="20">
        <f t="shared" si="1995"/>
        <v>0</v>
      </c>
      <c r="R385" s="132"/>
      <c r="S385" s="184">
        <f t="shared" si="1996"/>
        <v>0</v>
      </c>
      <c r="T385" s="40">
        <f>'Pályáztatási szakasz'!W386</f>
        <v>0</v>
      </c>
      <c r="U385" s="249" t="str">
        <f t="shared" si="1997"/>
        <v xml:space="preserve"> </v>
      </c>
      <c r="V385" s="135">
        <f t="shared" si="1998"/>
        <v>0</v>
      </c>
      <c r="W385" s="20">
        <f t="shared" si="2078"/>
        <v>0</v>
      </c>
      <c r="X385" s="21">
        <f t="shared" si="1999"/>
        <v>0</v>
      </c>
      <c r="Y385" s="131">
        <f t="shared" si="1972"/>
        <v>1</v>
      </c>
      <c r="Z385" s="20">
        <f t="shared" si="2000"/>
        <v>0</v>
      </c>
      <c r="AA385" s="132"/>
      <c r="AB385" s="20">
        <f t="shared" si="1973"/>
        <v>0</v>
      </c>
      <c r="AC385" s="133"/>
      <c r="AD385" s="131">
        <f t="shared" si="2001"/>
        <v>1</v>
      </c>
      <c r="AE385" s="20">
        <f t="shared" si="2002"/>
        <v>0</v>
      </c>
      <c r="AF385" s="132"/>
      <c r="AG385" s="134">
        <f t="shared" si="2003"/>
        <v>0</v>
      </c>
      <c r="AH385" s="80">
        <f t="shared" si="2004"/>
        <v>0</v>
      </c>
      <c r="AI385" s="249" t="str">
        <f t="shared" si="2005"/>
        <v xml:space="preserve"> </v>
      </c>
      <c r="AJ385" s="135">
        <f t="shared" si="2006"/>
        <v>0</v>
      </c>
      <c r="AK385" s="20">
        <f t="shared" si="2079"/>
        <v>0</v>
      </c>
      <c r="AL385" s="21">
        <f t="shared" si="2007"/>
        <v>0</v>
      </c>
      <c r="AM385" s="131">
        <f t="shared" si="1974"/>
        <v>1</v>
      </c>
      <c r="AN385" s="20">
        <f t="shared" si="2008"/>
        <v>0</v>
      </c>
      <c r="AO385" s="132"/>
      <c r="AP385" s="20">
        <f t="shared" si="1975"/>
        <v>0</v>
      </c>
      <c r="AQ385" s="133"/>
      <c r="AR385" s="131">
        <f t="shared" si="2009"/>
        <v>1</v>
      </c>
      <c r="AS385" s="20">
        <f t="shared" si="2010"/>
        <v>0</v>
      </c>
      <c r="AT385" s="132"/>
      <c r="AU385" s="134">
        <f t="shared" si="2011"/>
        <v>0</v>
      </c>
      <c r="AV385" s="80">
        <f t="shared" si="2012"/>
        <v>0</v>
      </c>
      <c r="AW385" s="249" t="str">
        <f t="shared" si="2013"/>
        <v xml:space="preserve"> </v>
      </c>
      <c r="AX385" s="135">
        <f t="shared" si="2014"/>
        <v>0</v>
      </c>
      <c r="AY385" s="20">
        <f t="shared" si="2080"/>
        <v>0</v>
      </c>
      <c r="AZ385" s="21">
        <f t="shared" si="2015"/>
        <v>0</v>
      </c>
      <c r="BA385" s="131">
        <f t="shared" si="1976"/>
        <v>1</v>
      </c>
      <c r="BB385" s="20">
        <f t="shared" si="2016"/>
        <v>0</v>
      </c>
      <c r="BC385" s="132"/>
      <c r="BD385" s="20">
        <f t="shared" si="1977"/>
        <v>0</v>
      </c>
      <c r="BE385" s="133"/>
      <c r="BF385" s="131">
        <f t="shared" si="2017"/>
        <v>1</v>
      </c>
      <c r="BG385" s="20">
        <f t="shared" si="2018"/>
        <v>0</v>
      </c>
      <c r="BH385" s="132"/>
      <c r="BI385" s="134">
        <f t="shared" si="2019"/>
        <v>0</v>
      </c>
      <c r="BJ385" s="80">
        <f t="shared" si="2020"/>
        <v>0</v>
      </c>
      <c r="BK385" s="249" t="str">
        <f t="shared" si="2021"/>
        <v xml:space="preserve"> </v>
      </c>
      <c r="BL385" s="135">
        <f t="shared" si="2022"/>
        <v>0</v>
      </c>
      <c r="BM385" s="20">
        <f t="shared" si="2081"/>
        <v>0</v>
      </c>
      <c r="BN385" s="21">
        <f t="shared" si="2023"/>
        <v>0</v>
      </c>
      <c r="BO385" s="131">
        <f t="shared" si="1978"/>
        <v>1</v>
      </c>
      <c r="BP385" s="20">
        <f t="shared" si="2024"/>
        <v>0</v>
      </c>
      <c r="BQ385" s="132"/>
      <c r="BR385" s="20">
        <f t="shared" si="1979"/>
        <v>0</v>
      </c>
      <c r="BS385" s="133"/>
      <c r="BT385" s="131">
        <f t="shared" si="2025"/>
        <v>1</v>
      </c>
      <c r="BU385" s="20">
        <f t="shared" si="2026"/>
        <v>0</v>
      </c>
      <c r="BV385" s="132"/>
      <c r="BW385" s="134">
        <f t="shared" si="2027"/>
        <v>0</v>
      </c>
      <c r="BX385" s="80">
        <f t="shared" si="2028"/>
        <v>0</v>
      </c>
      <c r="BY385" s="249" t="str">
        <f t="shared" si="2029"/>
        <v xml:space="preserve"> </v>
      </c>
      <c r="BZ385" s="135">
        <f t="shared" si="2030"/>
        <v>0</v>
      </c>
      <c r="CA385" s="20">
        <f t="shared" si="2086"/>
        <v>0</v>
      </c>
      <c r="CB385" s="21">
        <f t="shared" si="2031"/>
        <v>0</v>
      </c>
      <c r="CC385" s="131">
        <f t="shared" si="1980"/>
        <v>1</v>
      </c>
      <c r="CD385" s="20">
        <f t="shared" si="2032"/>
        <v>0</v>
      </c>
      <c r="CE385" s="132"/>
      <c r="CF385" s="20">
        <f t="shared" si="1981"/>
        <v>0</v>
      </c>
      <c r="CG385" s="133"/>
      <c r="CH385" s="131">
        <f t="shared" si="2033"/>
        <v>1</v>
      </c>
      <c r="CI385" s="20">
        <f t="shared" si="2034"/>
        <v>0</v>
      </c>
      <c r="CJ385" s="132"/>
      <c r="CK385" s="134">
        <f t="shared" si="2035"/>
        <v>0</v>
      </c>
      <c r="CL385" s="80">
        <f t="shared" si="2036"/>
        <v>0</v>
      </c>
      <c r="CM385" s="249" t="str">
        <f t="shared" si="2037"/>
        <v xml:space="preserve"> </v>
      </c>
      <c r="CN385" s="135">
        <f t="shared" si="2038"/>
        <v>0</v>
      </c>
      <c r="CO385" s="20">
        <f t="shared" si="2087"/>
        <v>0</v>
      </c>
      <c r="CP385" s="21">
        <f t="shared" si="2039"/>
        <v>0</v>
      </c>
      <c r="CQ385" s="131">
        <f t="shared" si="1983"/>
        <v>1</v>
      </c>
      <c r="CR385" s="20">
        <f t="shared" si="2040"/>
        <v>0</v>
      </c>
      <c r="CS385" s="132"/>
      <c r="CT385" s="20">
        <f t="shared" si="1984"/>
        <v>0</v>
      </c>
      <c r="CU385" s="133"/>
      <c r="CV385" s="131">
        <f t="shared" si="2041"/>
        <v>1</v>
      </c>
      <c r="CW385" s="20">
        <f t="shared" si="2042"/>
        <v>0</v>
      </c>
      <c r="CX385" s="132"/>
      <c r="CY385" s="134">
        <f t="shared" si="2043"/>
        <v>0</v>
      </c>
      <c r="CZ385" s="80">
        <f t="shared" si="2044"/>
        <v>0</v>
      </c>
      <c r="DA385" s="249" t="str">
        <f t="shared" si="2045"/>
        <v xml:space="preserve"> </v>
      </c>
      <c r="DB385" s="135">
        <f t="shared" si="2046"/>
        <v>0</v>
      </c>
      <c r="DC385" s="20">
        <f t="shared" si="2082"/>
        <v>0</v>
      </c>
      <c r="DD385" s="21">
        <f t="shared" si="2047"/>
        <v>0</v>
      </c>
      <c r="DE385" s="131">
        <f t="shared" si="1985"/>
        <v>1</v>
      </c>
      <c r="DF385" s="20">
        <f t="shared" si="2048"/>
        <v>0</v>
      </c>
      <c r="DG385" s="132"/>
      <c r="DH385" s="20">
        <f t="shared" si="1986"/>
        <v>0</v>
      </c>
      <c r="DI385" s="133"/>
      <c r="DJ385" s="131">
        <f t="shared" si="2049"/>
        <v>1</v>
      </c>
      <c r="DK385" s="20">
        <f t="shared" si="2050"/>
        <v>0</v>
      </c>
      <c r="DL385" s="132"/>
      <c r="DM385" s="134">
        <f t="shared" si="2051"/>
        <v>0</v>
      </c>
      <c r="DN385" s="80">
        <f t="shared" si="2052"/>
        <v>0</v>
      </c>
      <c r="DO385" s="249" t="str">
        <f t="shared" si="2053"/>
        <v xml:space="preserve"> </v>
      </c>
      <c r="DP385" s="135">
        <f t="shared" si="2054"/>
        <v>0</v>
      </c>
      <c r="DQ385" s="20">
        <f t="shared" si="2083"/>
        <v>0</v>
      </c>
      <c r="DR385" s="21">
        <f t="shared" si="2055"/>
        <v>0</v>
      </c>
      <c r="DS385" s="131">
        <f t="shared" si="1987"/>
        <v>1</v>
      </c>
      <c r="DT385" s="20">
        <f t="shared" si="2056"/>
        <v>0</v>
      </c>
      <c r="DU385" s="132"/>
      <c r="DV385" s="20">
        <f t="shared" si="1988"/>
        <v>0</v>
      </c>
      <c r="DW385" s="133"/>
      <c r="DX385" s="131">
        <f t="shared" si="2057"/>
        <v>1</v>
      </c>
      <c r="DY385" s="20">
        <f t="shared" si="2058"/>
        <v>0</v>
      </c>
      <c r="DZ385" s="132"/>
      <c r="EA385" s="134">
        <f t="shared" si="2059"/>
        <v>0</v>
      </c>
      <c r="EB385" s="80">
        <f t="shared" si="2060"/>
        <v>0</v>
      </c>
      <c r="EC385" s="249" t="str">
        <f t="shared" si="2061"/>
        <v xml:space="preserve"> </v>
      </c>
      <c r="ED385" s="135">
        <f t="shared" si="2062"/>
        <v>0</v>
      </c>
      <c r="EE385" s="20">
        <f t="shared" si="2084"/>
        <v>0</v>
      </c>
      <c r="EF385" s="21">
        <f t="shared" si="2063"/>
        <v>0</v>
      </c>
      <c r="EG385" s="131">
        <f t="shared" si="1989"/>
        <v>1</v>
      </c>
      <c r="EH385" s="20">
        <f t="shared" si="2064"/>
        <v>0</v>
      </c>
      <c r="EI385" s="132"/>
      <c r="EJ385" s="20">
        <f t="shared" si="1990"/>
        <v>0</v>
      </c>
      <c r="EK385" s="133"/>
      <c r="EL385" s="131">
        <f t="shared" si="2065"/>
        <v>1</v>
      </c>
      <c r="EM385" s="20">
        <f t="shared" si="2066"/>
        <v>0</v>
      </c>
      <c r="EN385" s="132"/>
      <c r="EO385" s="134">
        <f t="shared" si="2067"/>
        <v>0</v>
      </c>
      <c r="EP385" s="80">
        <f t="shared" si="2068"/>
        <v>0</v>
      </c>
      <c r="EQ385" s="249" t="str">
        <f t="shared" si="2069"/>
        <v xml:space="preserve"> </v>
      </c>
      <c r="ER385" s="135">
        <f t="shared" si="2070"/>
        <v>0</v>
      </c>
      <c r="ES385" s="20">
        <f t="shared" si="2085"/>
        <v>0</v>
      </c>
      <c r="ET385" s="21">
        <f t="shared" si="2071"/>
        <v>0</v>
      </c>
      <c r="EU385" s="131">
        <f t="shared" si="1991"/>
        <v>1</v>
      </c>
      <c r="EV385" s="20">
        <f t="shared" si="2072"/>
        <v>0</v>
      </c>
      <c r="EW385" s="132"/>
      <c r="EX385" s="20">
        <f t="shared" si="1992"/>
        <v>0</v>
      </c>
      <c r="EY385" s="133"/>
      <c r="EZ385" s="131">
        <f t="shared" si="2073"/>
        <v>1</v>
      </c>
      <c r="FA385" s="20">
        <f t="shared" si="2074"/>
        <v>0</v>
      </c>
      <c r="FB385" s="132"/>
      <c r="FC385" s="134">
        <f t="shared" si="2075"/>
        <v>0</v>
      </c>
      <c r="FD385" s="80">
        <f t="shared" si="2076"/>
        <v>0</v>
      </c>
      <c r="FE385" s="249" t="str">
        <f t="shared" si="2077"/>
        <v xml:space="preserve"> </v>
      </c>
      <c r="FO385" s="129" t="str">
        <f t="shared" si="2088"/>
        <v>D/I</v>
      </c>
    </row>
    <row r="386" spans="2:171" x14ac:dyDescent="0.25">
      <c r="B386" s="130" t="s">
        <v>493</v>
      </c>
      <c r="C386" s="40"/>
      <c r="D386" s="260"/>
      <c r="E386" s="416" t="str">
        <f>'Pályáztatási szakasz'!E387:F387</f>
        <v>Költségelem megnevezés…</v>
      </c>
      <c r="F386" s="416"/>
      <c r="G386" s="250">
        <f>'Pályáztatási szakasz'!G387</f>
        <v>0</v>
      </c>
      <c r="H386" s="251">
        <f>'Pályáztatási szakasz'!AT387</f>
        <v>0</v>
      </c>
      <c r="I386" s="20">
        <f>'Pályáztatási szakasz'!AW387</f>
        <v>0</v>
      </c>
      <c r="J386" s="67">
        <f t="shared" si="1971"/>
        <v>0</v>
      </c>
      <c r="K386" s="131">
        <f>'Pályáztatási szakasz'!AY387</f>
        <v>1</v>
      </c>
      <c r="L386" s="20">
        <f t="shared" si="1993"/>
        <v>0</v>
      </c>
      <c r="M386" s="132"/>
      <c r="N386" s="20">
        <f t="shared" si="1994"/>
        <v>0</v>
      </c>
      <c r="O386" s="133"/>
      <c r="P386" s="131">
        <f>'Pályáztatási szakasz'!BD387</f>
        <v>1</v>
      </c>
      <c r="Q386" s="20">
        <f t="shared" si="1995"/>
        <v>0</v>
      </c>
      <c r="R386" s="132"/>
      <c r="S386" s="184">
        <f t="shared" si="1996"/>
        <v>0</v>
      </c>
      <c r="T386" s="40">
        <f>'Pályáztatási szakasz'!W387</f>
        <v>0</v>
      </c>
      <c r="U386" s="249" t="str">
        <f t="shared" si="1997"/>
        <v xml:space="preserve"> </v>
      </c>
      <c r="V386" s="135">
        <f t="shared" si="1998"/>
        <v>0</v>
      </c>
      <c r="W386" s="20">
        <f t="shared" si="2078"/>
        <v>0</v>
      </c>
      <c r="X386" s="21">
        <f t="shared" si="1999"/>
        <v>0</v>
      </c>
      <c r="Y386" s="131">
        <f t="shared" si="1972"/>
        <v>1</v>
      </c>
      <c r="Z386" s="20">
        <f t="shared" si="2000"/>
        <v>0</v>
      </c>
      <c r="AA386" s="132"/>
      <c r="AB386" s="20">
        <f t="shared" si="1973"/>
        <v>0</v>
      </c>
      <c r="AC386" s="133"/>
      <c r="AD386" s="131">
        <f t="shared" si="2001"/>
        <v>1</v>
      </c>
      <c r="AE386" s="20">
        <f t="shared" si="2002"/>
        <v>0</v>
      </c>
      <c r="AF386" s="132"/>
      <c r="AG386" s="134">
        <f t="shared" si="2003"/>
        <v>0</v>
      </c>
      <c r="AH386" s="80">
        <f t="shared" si="2004"/>
        <v>0</v>
      </c>
      <c r="AI386" s="249" t="str">
        <f t="shared" si="2005"/>
        <v xml:space="preserve"> </v>
      </c>
      <c r="AJ386" s="135">
        <f t="shared" si="2006"/>
        <v>0</v>
      </c>
      <c r="AK386" s="20">
        <f t="shared" si="2079"/>
        <v>0</v>
      </c>
      <c r="AL386" s="21">
        <f t="shared" si="2007"/>
        <v>0</v>
      </c>
      <c r="AM386" s="131">
        <f t="shared" si="1974"/>
        <v>1</v>
      </c>
      <c r="AN386" s="20">
        <f t="shared" si="2008"/>
        <v>0</v>
      </c>
      <c r="AO386" s="132"/>
      <c r="AP386" s="20">
        <f t="shared" si="1975"/>
        <v>0</v>
      </c>
      <c r="AQ386" s="133"/>
      <c r="AR386" s="131">
        <f t="shared" si="2009"/>
        <v>1</v>
      </c>
      <c r="AS386" s="20">
        <f t="shared" si="2010"/>
        <v>0</v>
      </c>
      <c r="AT386" s="132"/>
      <c r="AU386" s="134">
        <f t="shared" si="2011"/>
        <v>0</v>
      </c>
      <c r="AV386" s="80">
        <f t="shared" si="2012"/>
        <v>0</v>
      </c>
      <c r="AW386" s="249" t="str">
        <f t="shared" si="2013"/>
        <v xml:space="preserve"> </v>
      </c>
      <c r="AX386" s="135">
        <f t="shared" si="2014"/>
        <v>0</v>
      </c>
      <c r="AY386" s="20">
        <f t="shared" si="2080"/>
        <v>0</v>
      </c>
      <c r="AZ386" s="21">
        <f t="shared" si="2015"/>
        <v>0</v>
      </c>
      <c r="BA386" s="131">
        <f t="shared" si="1976"/>
        <v>1</v>
      </c>
      <c r="BB386" s="20">
        <f t="shared" si="2016"/>
        <v>0</v>
      </c>
      <c r="BC386" s="132"/>
      <c r="BD386" s="20">
        <f t="shared" si="1977"/>
        <v>0</v>
      </c>
      <c r="BE386" s="133"/>
      <c r="BF386" s="131">
        <f t="shared" si="2017"/>
        <v>1</v>
      </c>
      <c r="BG386" s="20">
        <f t="shared" si="2018"/>
        <v>0</v>
      </c>
      <c r="BH386" s="132"/>
      <c r="BI386" s="134">
        <f t="shared" si="2019"/>
        <v>0</v>
      </c>
      <c r="BJ386" s="80">
        <f t="shared" si="2020"/>
        <v>0</v>
      </c>
      <c r="BK386" s="249" t="str">
        <f t="shared" si="2021"/>
        <v xml:space="preserve"> </v>
      </c>
      <c r="BL386" s="135">
        <f t="shared" si="2022"/>
        <v>0</v>
      </c>
      <c r="BM386" s="20">
        <f t="shared" si="2081"/>
        <v>0</v>
      </c>
      <c r="BN386" s="21">
        <f t="shared" si="2023"/>
        <v>0</v>
      </c>
      <c r="BO386" s="131">
        <f t="shared" si="1978"/>
        <v>1</v>
      </c>
      <c r="BP386" s="20">
        <f t="shared" si="2024"/>
        <v>0</v>
      </c>
      <c r="BQ386" s="132"/>
      <c r="BR386" s="20">
        <f t="shared" si="1979"/>
        <v>0</v>
      </c>
      <c r="BS386" s="133"/>
      <c r="BT386" s="131">
        <f t="shared" si="2025"/>
        <v>1</v>
      </c>
      <c r="BU386" s="20">
        <f t="shared" si="2026"/>
        <v>0</v>
      </c>
      <c r="BV386" s="132"/>
      <c r="BW386" s="134">
        <f t="shared" si="2027"/>
        <v>0</v>
      </c>
      <c r="BX386" s="80">
        <f t="shared" si="2028"/>
        <v>0</v>
      </c>
      <c r="BY386" s="249" t="str">
        <f t="shared" si="2029"/>
        <v xml:space="preserve"> </v>
      </c>
      <c r="BZ386" s="135">
        <f t="shared" si="2030"/>
        <v>0</v>
      </c>
      <c r="CA386" s="20">
        <f t="shared" si="2086"/>
        <v>0</v>
      </c>
      <c r="CB386" s="21">
        <f t="shared" si="2031"/>
        <v>0</v>
      </c>
      <c r="CC386" s="131">
        <f t="shared" si="1980"/>
        <v>1</v>
      </c>
      <c r="CD386" s="20">
        <f t="shared" si="2032"/>
        <v>0</v>
      </c>
      <c r="CE386" s="132"/>
      <c r="CF386" s="20">
        <f t="shared" si="1981"/>
        <v>0</v>
      </c>
      <c r="CG386" s="133"/>
      <c r="CH386" s="131">
        <f t="shared" si="2033"/>
        <v>1</v>
      </c>
      <c r="CI386" s="20">
        <f t="shared" si="2034"/>
        <v>0</v>
      </c>
      <c r="CJ386" s="132"/>
      <c r="CK386" s="134">
        <f t="shared" si="2035"/>
        <v>0</v>
      </c>
      <c r="CL386" s="80">
        <f t="shared" si="2036"/>
        <v>0</v>
      </c>
      <c r="CM386" s="249" t="str">
        <f t="shared" si="2037"/>
        <v xml:space="preserve"> </v>
      </c>
      <c r="CN386" s="135">
        <f t="shared" si="2038"/>
        <v>0</v>
      </c>
      <c r="CO386" s="20">
        <f t="shared" si="2087"/>
        <v>0</v>
      </c>
      <c r="CP386" s="21">
        <f t="shared" si="2039"/>
        <v>0</v>
      </c>
      <c r="CQ386" s="131">
        <f t="shared" si="1983"/>
        <v>1</v>
      </c>
      <c r="CR386" s="20">
        <f t="shared" si="2040"/>
        <v>0</v>
      </c>
      <c r="CS386" s="132"/>
      <c r="CT386" s="20">
        <f t="shared" si="1984"/>
        <v>0</v>
      </c>
      <c r="CU386" s="133"/>
      <c r="CV386" s="131">
        <f t="shared" si="2041"/>
        <v>1</v>
      </c>
      <c r="CW386" s="20">
        <f t="shared" si="2042"/>
        <v>0</v>
      </c>
      <c r="CX386" s="132"/>
      <c r="CY386" s="134">
        <f t="shared" si="2043"/>
        <v>0</v>
      </c>
      <c r="CZ386" s="80">
        <f t="shared" si="2044"/>
        <v>0</v>
      </c>
      <c r="DA386" s="249" t="str">
        <f t="shared" si="2045"/>
        <v xml:space="preserve"> </v>
      </c>
      <c r="DB386" s="135">
        <f t="shared" si="2046"/>
        <v>0</v>
      </c>
      <c r="DC386" s="20">
        <f t="shared" si="2082"/>
        <v>0</v>
      </c>
      <c r="DD386" s="21">
        <f t="shared" si="2047"/>
        <v>0</v>
      </c>
      <c r="DE386" s="131">
        <f t="shared" si="1985"/>
        <v>1</v>
      </c>
      <c r="DF386" s="20">
        <f t="shared" si="2048"/>
        <v>0</v>
      </c>
      <c r="DG386" s="132"/>
      <c r="DH386" s="20">
        <f t="shared" si="1986"/>
        <v>0</v>
      </c>
      <c r="DI386" s="133"/>
      <c r="DJ386" s="131">
        <f t="shared" si="2049"/>
        <v>1</v>
      </c>
      <c r="DK386" s="20">
        <f t="shared" si="2050"/>
        <v>0</v>
      </c>
      <c r="DL386" s="132"/>
      <c r="DM386" s="134">
        <f t="shared" si="2051"/>
        <v>0</v>
      </c>
      <c r="DN386" s="80">
        <f t="shared" si="2052"/>
        <v>0</v>
      </c>
      <c r="DO386" s="249" t="str">
        <f t="shared" si="2053"/>
        <v xml:space="preserve"> </v>
      </c>
      <c r="DP386" s="135">
        <f t="shared" si="2054"/>
        <v>0</v>
      </c>
      <c r="DQ386" s="20">
        <f t="shared" si="2083"/>
        <v>0</v>
      </c>
      <c r="DR386" s="21">
        <f t="shared" si="2055"/>
        <v>0</v>
      </c>
      <c r="DS386" s="131">
        <f t="shared" si="1987"/>
        <v>1</v>
      </c>
      <c r="DT386" s="20">
        <f t="shared" si="2056"/>
        <v>0</v>
      </c>
      <c r="DU386" s="132"/>
      <c r="DV386" s="20">
        <f t="shared" si="1988"/>
        <v>0</v>
      </c>
      <c r="DW386" s="133"/>
      <c r="DX386" s="131">
        <f t="shared" si="2057"/>
        <v>1</v>
      </c>
      <c r="DY386" s="20">
        <f t="shared" si="2058"/>
        <v>0</v>
      </c>
      <c r="DZ386" s="132"/>
      <c r="EA386" s="134">
        <f t="shared" si="2059"/>
        <v>0</v>
      </c>
      <c r="EB386" s="80">
        <f t="shared" si="2060"/>
        <v>0</v>
      </c>
      <c r="EC386" s="249" t="str">
        <f t="shared" si="2061"/>
        <v xml:space="preserve"> </v>
      </c>
      <c r="ED386" s="135">
        <f t="shared" si="2062"/>
        <v>0</v>
      </c>
      <c r="EE386" s="20">
        <f t="shared" si="2084"/>
        <v>0</v>
      </c>
      <c r="EF386" s="21">
        <f t="shared" si="2063"/>
        <v>0</v>
      </c>
      <c r="EG386" s="131">
        <f t="shared" si="1989"/>
        <v>1</v>
      </c>
      <c r="EH386" s="20">
        <f t="shared" si="2064"/>
        <v>0</v>
      </c>
      <c r="EI386" s="132"/>
      <c r="EJ386" s="20">
        <f t="shared" si="1990"/>
        <v>0</v>
      </c>
      <c r="EK386" s="133"/>
      <c r="EL386" s="131">
        <f t="shared" si="2065"/>
        <v>1</v>
      </c>
      <c r="EM386" s="20">
        <f t="shared" si="2066"/>
        <v>0</v>
      </c>
      <c r="EN386" s="132"/>
      <c r="EO386" s="134">
        <f t="shared" si="2067"/>
        <v>0</v>
      </c>
      <c r="EP386" s="80">
        <f t="shared" si="2068"/>
        <v>0</v>
      </c>
      <c r="EQ386" s="249" t="str">
        <f t="shared" si="2069"/>
        <v xml:space="preserve"> </v>
      </c>
      <c r="ER386" s="135">
        <f t="shared" si="2070"/>
        <v>0</v>
      </c>
      <c r="ES386" s="20">
        <f t="shared" si="2085"/>
        <v>0</v>
      </c>
      <c r="ET386" s="21">
        <f t="shared" si="2071"/>
        <v>0</v>
      </c>
      <c r="EU386" s="131">
        <f t="shared" si="1991"/>
        <v>1</v>
      </c>
      <c r="EV386" s="20">
        <f t="shared" si="2072"/>
        <v>0</v>
      </c>
      <c r="EW386" s="132"/>
      <c r="EX386" s="20">
        <f t="shared" si="1992"/>
        <v>0</v>
      </c>
      <c r="EY386" s="133"/>
      <c r="EZ386" s="131">
        <f t="shared" si="2073"/>
        <v>1</v>
      </c>
      <c r="FA386" s="20">
        <f t="shared" si="2074"/>
        <v>0</v>
      </c>
      <c r="FB386" s="132"/>
      <c r="FC386" s="134">
        <f t="shared" si="2075"/>
        <v>0</v>
      </c>
      <c r="FD386" s="80">
        <f t="shared" si="2076"/>
        <v>0</v>
      </c>
      <c r="FE386" s="249" t="str">
        <f t="shared" si="2077"/>
        <v xml:space="preserve"> </v>
      </c>
      <c r="FO386" s="129" t="str">
        <f t="shared" si="2088"/>
        <v>D/I</v>
      </c>
    </row>
    <row r="387" spans="2:171" x14ac:dyDescent="0.25">
      <c r="B387" s="130" t="s">
        <v>494</v>
      </c>
      <c r="C387" s="40"/>
      <c r="D387" s="260"/>
      <c r="E387" s="416" t="str">
        <f>'Pályáztatási szakasz'!E388:F388</f>
        <v>Költségelem megnevezés…</v>
      </c>
      <c r="F387" s="416"/>
      <c r="G387" s="250">
        <f>'Pályáztatási szakasz'!G388</f>
        <v>0</v>
      </c>
      <c r="H387" s="251">
        <f>'Pályáztatási szakasz'!AT388</f>
        <v>0</v>
      </c>
      <c r="I387" s="20">
        <f>'Pályáztatási szakasz'!AW388</f>
        <v>0</v>
      </c>
      <c r="J387" s="67">
        <f t="shared" si="1971"/>
        <v>0</v>
      </c>
      <c r="K387" s="131">
        <f>'Pályáztatási szakasz'!AY388</f>
        <v>1</v>
      </c>
      <c r="L387" s="20">
        <f t="shared" si="1993"/>
        <v>0</v>
      </c>
      <c r="M387" s="132"/>
      <c r="N387" s="20">
        <f t="shared" si="1994"/>
        <v>0</v>
      </c>
      <c r="O387" s="133"/>
      <c r="P387" s="131">
        <f>'Pályáztatási szakasz'!BD388</f>
        <v>1</v>
      </c>
      <c r="Q387" s="20">
        <f t="shared" si="1995"/>
        <v>0</v>
      </c>
      <c r="R387" s="132"/>
      <c r="S387" s="184">
        <f t="shared" si="1996"/>
        <v>0</v>
      </c>
      <c r="T387" s="40">
        <f>'Pályáztatási szakasz'!W388</f>
        <v>0</v>
      </c>
      <c r="U387" s="249" t="str">
        <f t="shared" si="1997"/>
        <v xml:space="preserve"> </v>
      </c>
      <c r="V387" s="135">
        <f t="shared" si="1998"/>
        <v>0</v>
      </c>
      <c r="W387" s="20">
        <f t="shared" si="2078"/>
        <v>0</v>
      </c>
      <c r="X387" s="21">
        <f t="shared" si="1999"/>
        <v>0</v>
      </c>
      <c r="Y387" s="131">
        <f t="shared" si="1972"/>
        <v>1</v>
      </c>
      <c r="Z387" s="20">
        <f t="shared" si="2000"/>
        <v>0</v>
      </c>
      <c r="AA387" s="132"/>
      <c r="AB387" s="20">
        <f t="shared" si="1973"/>
        <v>0</v>
      </c>
      <c r="AC387" s="133"/>
      <c r="AD387" s="131">
        <f t="shared" si="2001"/>
        <v>1</v>
      </c>
      <c r="AE387" s="20">
        <f t="shared" si="2002"/>
        <v>0</v>
      </c>
      <c r="AF387" s="132"/>
      <c r="AG387" s="134">
        <f t="shared" si="2003"/>
        <v>0</v>
      </c>
      <c r="AH387" s="80">
        <f t="shared" si="2004"/>
        <v>0</v>
      </c>
      <c r="AI387" s="249" t="str">
        <f t="shared" si="2005"/>
        <v xml:space="preserve"> </v>
      </c>
      <c r="AJ387" s="135">
        <f t="shared" si="2006"/>
        <v>0</v>
      </c>
      <c r="AK387" s="20">
        <f t="shared" si="2079"/>
        <v>0</v>
      </c>
      <c r="AL387" s="21">
        <f t="shared" si="2007"/>
        <v>0</v>
      </c>
      <c r="AM387" s="131">
        <f t="shared" si="1974"/>
        <v>1</v>
      </c>
      <c r="AN387" s="20">
        <f t="shared" si="2008"/>
        <v>0</v>
      </c>
      <c r="AO387" s="132"/>
      <c r="AP387" s="20">
        <f t="shared" si="1975"/>
        <v>0</v>
      </c>
      <c r="AQ387" s="133"/>
      <c r="AR387" s="131">
        <f t="shared" si="2009"/>
        <v>1</v>
      </c>
      <c r="AS387" s="20">
        <f t="shared" si="2010"/>
        <v>0</v>
      </c>
      <c r="AT387" s="132"/>
      <c r="AU387" s="134">
        <f t="shared" si="2011"/>
        <v>0</v>
      </c>
      <c r="AV387" s="80">
        <f t="shared" si="2012"/>
        <v>0</v>
      </c>
      <c r="AW387" s="249" t="str">
        <f t="shared" si="2013"/>
        <v xml:space="preserve"> </v>
      </c>
      <c r="AX387" s="135">
        <f t="shared" si="2014"/>
        <v>0</v>
      </c>
      <c r="AY387" s="20">
        <f t="shared" si="2080"/>
        <v>0</v>
      </c>
      <c r="AZ387" s="21">
        <f t="shared" si="2015"/>
        <v>0</v>
      </c>
      <c r="BA387" s="131">
        <f t="shared" si="1976"/>
        <v>1</v>
      </c>
      <c r="BB387" s="20">
        <f t="shared" si="2016"/>
        <v>0</v>
      </c>
      <c r="BC387" s="132"/>
      <c r="BD387" s="20">
        <f t="shared" si="1977"/>
        <v>0</v>
      </c>
      <c r="BE387" s="133"/>
      <c r="BF387" s="131">
        <f t="shared" si="2017"/>
        <v>1</v>
      </c>
      <c r="BG387" s="20">
        <f t="shared" si="2018"/>
        <v>0</v>
      </c>
      <c r="BH387" s="132"/>
      <c r="BI387" s="134">
        <f t="shared" si="2019"/>
        <v>0</v>
      </c>
      <c r="BJ387" s="80">
        <f t="shared" si="2020"/>
        <v>0</v>
      </c>
      <c r="BK387" s="249" t="str">
        <f t="shared" si="2021"/>
        <v xml:space="preserve"> </v>
      </c>
      <c r="BL387" s="135">
        <f t="shared" si="2022"/>
        <v>0</v>
      </c>
      <c r="BM387" s="20">
        <f t="shared" si="2081"/>
        <v>0</v>
      </c>
      <c r="BN387" s="21">
        <f t="shared" si="2023"/>
        <v>0</v>
      </c>
      <c r="BO387" s="131">
        <f t="shared" si="1978"/>
        <v>1</v>
      </c>
      <c r="BP387" s="20">
        <f t="shared" si="2024"/>
        <v>0</v>
      </c>
      <c r="BQ387" s="132"/>
      <c r="BR387" s="20">
        <f t="shared" si="1979"/>
        <v>0</v>
      </c>
      <c r="BS387" s="133"/>
      <c r="BT387" s="131">
        <f t="shared" si="2025"/>
        <v>1</v>
      </c>
      <c r="BU387" s="20">
        <f t="shared" si="2026"/>
        <v>0</v>
      </c>
      <c r="BV387" s="132"/>
      <c r="BW387" s="134">
        <f t="shared" si="2027"/>
        <v>0</v>
      </c>
      <c r="BX387" s="80">
        <f t="shared" si="2028"/>
        <v>0</v>
      </c>
      <c r="BY387" s="249" t="str">
        <f t="shared" si="2029"/>
        <v xml:space="preserve"> </v>
      </c>
      <c r="BZ387" s="135">
        <f t="shared" si="2030"/>
        <v>0</v>
      </c>
      <c r="CA387" s="20">
        <f t="shared" si="2086"/>
        <v>0</v>
      </c>
      <c r="CB387" s="21">
        <f t="shared" si="2031"/>
        <v>0</v>
      </c>
      <c r="CC387" s="131">
        <f t="shared" si="1980"/>
        <v>1</v>
      </c>
      <c r="CD387" s="20">
        <f t="shared" si="2032"/>
        <v>0</v>
      </c>
      <c r="CE387" s="132"/>
      <c r="CF387" s="20">
        <f t="shared" si="1981"/>
        <v>0</v>
      </c>
      <c r="CG387" s="133"/>
      <c r="CH387" s="131">
        <f t="shared" si="2033"/>
        <v>1</v>
      </c>
      <c r="CI387" s="20">
        <f t="shared" si="2034"/>
        <v>0</v>
      </c>
      <c r="CJ387" s="132"/>
      <c r="CK387" s="134">
        <f t="shared" si="2035"/>
        <v>0</v>
      </c>
      <c r="CL387" s="80">
        <f t="shared" si="2036"/>
        <v>0</v>
      </c>
      <c r="CM387" s="249" t="str">
        <f t="shared" si="2037"/>
        <v xml:space="preserve"> </v>
      </c>
      <c r="CN387" s="135">
        <f t="shared" si="2038"/>
        <v>0</v>
      </c>
      <c r="CO387" s="20">
        <f t="shared" si="2087"/>
        <v>0</v>
      </c>
      <c r="CP387" s="21">
        <f t="shared" si="2039"/>
        <v>0</v>
      </c>
      <c r="CQ387" s="131">
        <f t="shared" si="1983"/>
        <v>1</v>
      </c>
      <c r="CR387" s="20">
        <f t="shared" si="2040"/>
        <v>0</v>
      </c>
      <c r="CS387" s="132"/>
      <c r="CT387" s="20">
        <f t="shared" si="1984"/>
        <v>0</v>
      </c>
      <c r="CU387" s="133"/>
      <c r="CV387" s="131">
        <f t="shared" si="2041"/>
        <v>1</v>
      </c>
      <c r="CW387" s="20">
        <f t="shared" si="2042"/>
        <v>0</v>
      </c>
      <c r="CX387" s="132"/>
      <c r="CY387" s="134">
        <f t="shared" si="2043"/>
        <v>0</v>
      </c>
      <c r="CZ387" s="80">
        <f t="shared" si="2044"/>
        <v>0</v>
      </c>
      <c r="DA387" s="249" t="str">
        <f t="shared" si="2045"/>
        <v xml:space="preserve"> </v>
      </c>
      <c r="DB387" s="135">
        <f t="shared" si="2046"/>
        <v>0</v>
      </c>
      <c r="DC387" s="20">
        <f t="shared" si="2082"/>
        <v>0</v>
      </c>
      <c r="DD387" s="21">
        <f t="shared" si="2047"/>
        <v>0</v>
      </c>
      <c r="DE387" s="131">
        <f t="shared" si="1985"/>
        <v>1</v>
      </c>
      <c r="DF387" s="20">
        <f t="shared" si="2048"/>
        <v>0</v>
      </c>
      <c r="DG387" s="132"/>
      <c r="DH387" s="20">
        <f t="shared" si="1986"/>
        <v>0</v>
      </c>
      <c r="DI387" s="133"/>
      <c r="DJ387" s="131">
        <f t="shared" si="2049"/>
        <v>1</v>
      </c>
      <c r="DK387" s="20">
        <f t="shared" si="2050"/>
        <v>0</v>
      </c>
      <c r="DL387" s="132"/>
      <c r="DM387" s="134">
        <f t="shared" si="2051"/>
        <v>0</v>
      </c>
      <c r="DN387" s="80">
        <f t="shared" si="2052"/>
        <v>0</v>
      </c>
      <c r="DO387" s="249" t="str">
        <f t="shared" si="2053"/>
        <v xml:space="preserve"> </v>
      </c>
      <c r="DP387" s="135">
        <f t="shared" si="2054"/>
        <v>0</v>
      </c>
      <c r="DQ387" s="20">
        <f t="shared" si="2083"/>
        <v>0</v>
      </c>
      <c r="DR387" s="21">
        <f t="shared" si="2055"/>
        <v>0</v>
      </c>
      <c r="DS387" s="131">
        <f t="shared" si="1987"/>
        <v>1</v>
      </c>
      <c r="DT387" s="20">
        <f t="shared" si="2056"/>
        <v>0</v>
      </c>
      <c r="DU387" s="132"/>
      <c r="DV387" s="20">
        <f t="shared" si="1988"/>
        <v>0</v>
      </c>
      <c r="DW387" s="133"/>
      <c r="DX387" s="131">
        <f t="shared" si="2057"/>
        <v>1</v>
      </c>
      <c r="DY387" s="20">
        <f t="shared" si="2058"/>
        <v>0</v>
      </c>
      <c r="DZ387" s="132"/>
      <c r="EA387" s="134">
        <f t="shared" si="2059"/>
        <v>0</v>
      </c>
      <c r="EB387" s="80">
        <f t="shared" si="2060"/>
        <v>0</v>
      </c>
      <c r="EC387" s="249" t="str">
        <f t="shared" si="2061"/>
        <v xml:space="preserve"> </v>
      </c>
      <c r="ED387" s="135">
        <f t="shared" si="2062"/>
        <v>0</v>
      </c>
      <c r="EE387" s="20">
        <f t="shared" si="2084"/>
        <v>0</v>
      </c>
      <c r="EF387" s="21">
        <f t="shared" si="2063"/>
        <v>0</v>
      </c>
      <c r="EG387" s="131">
        <f t="shared" si="1989"/>
        <v>1</v>
      </c>
      <c r="EH387" s="20">
        <f t="shared" si="2064"/>
        <v>0</v>
      </c>
      <c r="EI387" s="132"/>
      <c r="EJ387" s="20">
        <f t="shared" si="1990"/>
        <v>0</v>
      </c>
      <c r="EK387" s="133"/>
      <c r="EL387" s="131">
        <f t="shared" si="2065"/>
        <v>1</v>
      </c>
      <c r="EM387" s="20">
        <f t="shared" si="2066"/>
        <v>0</v>
      </c>
      <c r="EN387" s="132"/>
      <c r="EO387" s="134">
        <f t="shared" si="2067"/>
        <v>0</v>
      </c>
      <c r="EP387" s="80">
        <f t="shared" si="2068"/>
        <v>0</v>
      </c>
      <c r="EQ387" s="249" t="str">
        <f t="shared" si="2069"/>
        <v xml:space="preserve"> </v>
      </c>
      <c r="ER387" s="135">
        <f t="shared" si="2070"/>
        <v>0</v>
      </c>
      <c r="ES387" s="20">
        <f t="shared" si="2085"/>
        <v>0</v>
      </c>
      <c r="ET387" s="21">
        <f t="shared" si="2071"/>
        <v>0</v>
      </c>
      <c r="EU387" s="131">
        <f t="shared" si="1991"/>
        <v>1</v>
      </c>
      <c r="EV387" s="20">
        <f t="shared" si="2072"/>
        <v>0</v>
      </c>
      <c r="EW387" s="132"/>
      <c r="EX387" s="20">
        <f t="shared" si="1992"/>
        <v>0</v>
      </c>
      <c r="EY387" s="133"/>
      <c r="EZ387" s="131">
        <f t="shared" si="2073"/>
        <v>1</v>
      </c>
      <c r="FA387" s="20">
        <f t="shared" si="2074"/>
        <v>0</v>
      </c>
      <c r="FB387" s="132"/>
      <c r="FC387" s="134">
        <f t="shared" si="2075"/>
        <v>0</v>
      </c>
      <c r="FD387" s="80">
        <f t="shared" si="2076"/>
        <v>0</v>
      </c>
      <c r="FE387" s="249" t="str">
        <f t="shared" si="2077"/>
        <v xml:space="preserve"> </v>
      </c>
      <c r="FO387" s="129" t="str">
        <f t="shared" si="2088"/>
        <v>D/I</v>
      </c>
    </row>
    <row r="388" spans="2:171" x14ac:dyDescent="0.25">
      <c r="B388" s="130" t="s">
        <v>495</v>
      </c>
      <c r="C388" s="40"/>
      <c r="D388" s="260"/>
      <c r="E388" s="416" t="str">
        <f>'Pályáztatási szakasz'!E389:F389</f>
        <v>Költségelem megnevezés…</v>
      </c>
      <c r="F388" s="416"/>
      <c r="G388" s="250">
        <f>'Pályáztatási szakasz'!G389</f>
        <v>0</v>
      </c>
      <c r="H388" s="251">
        <f>'Pályáztatási szakasz'!AT389</f>
        <v>0</v>
      </c>
      <c r="I388" s="20">
        <f>'Pályáztatási szakasz'!AW389</f>
        <v>0</v>
      </c>
      <c r="J388" s="67">
        <f t="shared" si="1971"/>
        <v>0</v>
      </c>
      <c r="K388" s="131">
        <f>'Pályáztatási szakasz'!AY389</f>
        <v>1</v>
      </c>
      <c r="L388" s="20">
        <f t="shared" si="1993"/>
        <v>0</v>
      </c>
      <c r="M388" s="132"/>
      <c r="N388" s="20">
        <f>J388-L388</f>
        <v>0</v>
      </c>
      <c r="O388" s="133"/>
      <c r="P388" s="131">
        <f>'Pályáztatási szakasz'!BD389</f>
        <v>1</v>
      </c>
      <c r="Q388" s="20">
        <f>ROUND((P388*L388),0)</f>
        <v>0</v>
      </c>
      <c r="R388" s="132"/>
      <c r="S388" s="184">
        <f t="shared" si="1996"/>
        <v>0</v>
      </c>
      <c r="T388" s="40">
        <f>'Pályáztatási szakasz'!W389</f>
        <v>0</v>
      </c>
      <c r="U388" s="249" t="str">
        <f>IF(AH388&lt;&gt;0,"Kérem, indokolja az eltérést!"," ")</f>
        <v xml:space="preserve"> </v>
      </c>
      <c r="V388" s="135">
        <f t="shared" si="1998"/>
        <v>0</v>
      </c>
      <c r="W388" s="20">
        <f>I388</f>
        <v>0</v>
      </c>
      <c r="X388" s="21">
        <f>V388*W388</f>
        <v>0</v>
      </c>
      <c r="Y388" s="131">
        <f t="shared" si="1972"/>
        <v>1</v>
      </c>
      <c r="Z388" s="20">
        <f>ROUND((X388*Y388),0)</f>
        <v>0</v>
      </c>
      <c r="AA388" s="132"/>
      <c r="AB388" s="20">
        <f t="shared" si="1973"/>
        <v>0</v>
      </c>
      <c r="AC388" s="133"/>
      <c r="AD388" s="131">
        <f t="shared" si="2001"/>
        <v>1</v>
      </c>
      <c r="AE388" s="20">
        <f t="shared" si="2002"/>
        <v>0</v>
      </c>
      <c r="AF388" s="132"/>
      <c r="AG388" s="134">
        <f t="shared" si="2003"/>
        <v>0</v>
      </c>
      <c r="AH388" s="80">
        <f t="shared" si="2004"/>
        <v>0</v>
      </c>
      <c r="AI388" s="249" t="str">
        <f>IF(AV388&lt;&gt;0,"Kérem, indokolja az eltérést!"," ")</f>
        <v xml:space="preserve"> </v>
      </c>
      <c r="AJ388" s="135">
        <f t="shared" si="2006"/>
        <v>0</v>
      </c>
      <c r="AK388" s="20">
        <f>W388</f>
        <v>0</v>
      </c>
      <c r="AL388" s="21">
        <f>AJ388*AK388</f>
        <v>0</v>
      </c>
      <c r="AM388" s="131">
        <f t="shared" si="1974"/>
        <v>1</v>
      </c>
      <c r="AN388" s="20">
        <f>ROUND((AL388*AM388),0)</f>
        <v>0</v>
      </c>
      <c r="AO388" s="132"/>
      <c r="AP388" s="20">
        <f t="shared" si="1975"/>
        <v>0</v>
      </c>
      <c r="AQ388" s="133"/>
      <c r="AR388" s="131">
        <f t="shared" si="2009"/>
        <v>1</v>
      </c>
      <c r="AS388" s="20">
        <f t="shared" si="2010"/>
        <v>0</v>
      </c>
      <c r="AT388" s="132"/>
      <c r="AU388" s="134">
        <f t="shared" si="2011"/>
        <v>0</v>
      </c>
      <c r="AV388" s="80">
        <f t="shared" si="2012"/>
        <v>0</v>
      </c>
      <c r="AW388" s="249" t="str">
        <f>IF(BJ388&lt;&gt;0,"Kérem, indokolja az eltérést!"," ")</f>
        <v xml:space="preserve"> </v>
      </c>
      <c r="AX388" s="135">
        <f t="shared" si="2014"/>
        <v>0</v>
      </c>
      <c r="AY388" s="20">
        <f>AK388</f>
        <v>0</v>
      </c>
      <c r="AZ388" s="21">
        <f>AX388*AY388</f>
        <v>0</v>
      </c>
      <c r="BA388" s="131">
        <f t="shared" si="1976"/>
        <v>1</v>
      </c>
      <c r="BB388" s="20">
        <f>ROUND((AZ388*BA388),0)</f>
        <v>0</v>
      </c>
      <c r="BC388" s="132"/>
      <c r="BD388" s="20">
        <f t="shared" si="1977"/>
        <v>0</v>
      </c>
      <c r="BE388" s="133"/>
      <c r="BF388" s="131">
        <f t="shared" si="2017"/>
        <v>1</v>
      </c>
      <c r="BG388" s="20">
        <f t="shared" si="2018"/>
        <v>0</v>
      </c>
      <c r="BH388" s="132"/>
      <c r="BI388" s="134">
        <f t="shared" si="2019"/>
        <v>0</v>
      </c>
      <c r="BJ388" s="80">
        <f t="shared" si="2020"/>
        <v>0</v>
      </c>
      <c r="BK388" s="249" t="str">
        <f>IF(BX388&lt;&gt;0,"Kérem, indokolja az eltérést!"," ")</f>
        <v xml:space="preserve"> </v>
      </c>
      <c r="BL388" s="135">
        <f t="shared" si="2022"/>
        <v>0</v>
      </c>
      <c r="BM388" s="20">
        <f>AY388</f>
        <v>0</v>
      </c>
      <c r="BN388" s="21">
        <f>BL388*BM388</f>
        <v>0</v>
      </c>
      <c r="BO388" s="131">
        <f t="shared" si="1978"/>
        <v>1</v>
      </c>
      <c r="BP388" s="20">
        <f>ROUND((BN388*BO388),0)</f>
        <v>0</v>
      </c>
      <c r="BQ388" s="132"/>
      <c r="BR388" s="20">
        <f t="shared" si="1979"/>
        <v>0</v>
      </c>
      <c r="BS388" s="133"/>
      <c r="BT388" s="131">
        <f t="shared" si="2025"/>
        <v>1</v>
      </c>
      <c r="BU388" s="20">
        <f t="shared" si="2026"/>
        <v>0</v>
      </c>
      <c r="BV388" s="132"/>
      <c r="BW388" s="134">
        <f t="shared" si="2027"/>
        <v>0</v>
      </c>
      <c r="BX388" s="80">
        <f t="shared" si="2028"/>
        <v>0</v>
      </c>
      <c r="BY388" s="249" t="str">
        <f>IF(CL388&lt;&gt;0,"Kérem, indokolja az eltérést!"," ")</f>
        <v xml:space="preserve"> </v>
      </c>
      <c r="BZ388" s="135">
        <f t="shared" si="2030"/>
        <v>0</v>
      </c>
      <c r="CA388" s="20">
        <f>BM388</f>
        <v>0</v>
      </c>
      <c r="CB388" s="21">
        <f>BZ388*CA388</f>
        <v>0</v>
      </c>
      <c r="CC388" s="131">
        <f t="shared" si="1980"/>
        <v>1</v>
      </c>
      <c r="CD388" s="20">
        <f>ROUND((CB388*CC388),0)</f>
        <v>0</v>
      </c>
      <c r="CE388" s="132"/>
      <c r="CF388" s="20">
        <f t="shared" si="1981"/>
        <v>0</v>
      </c>
      <c r="CG388" s="133"/>
      <c r="CH388" s="131">
        <f t="shared" si="2033"/>
        <v>1</v>
      </c>
      <c r="CI388" s="20">
        <f t="shared" si="2034"/>
        <v>0</v>
      </c>
      <c r="CJ388" s="132"/>
      <c r="CK388" s="134">
        <f t="shared" si="2035"/>
        <v>0</v>
      </c>
      <c r="CL388" s="80">
        <f t="shared" si="2036"/>
        <v>0</v>
      </c>
      <c r="CM388" s="249" t="str">
        <f>IF(CZ388&lt;&gt;0,"Kérem, indokolja az eltérést!"," ")</f>
        <v xml:space="preserve"> </v>
      </c>
      <c r="CN388" s="135">
        <f t="shared" si="2038"/>
        <v>0</v>
      </c>
      <c r="CO388" s="20">
        <f>CA388</f>
        <v>0</v>
      </c>
      <c r="CP388" s="21">
        <f>CN388*CO388</f>
        <v>0</v>
      </c>
      <c r="CQ388" s="131">
        <f t="shared" si="1983"/>
        <v>1</v>
      </c>
      <c r="CR388" s="20">
        <f>ROUND((CP388*CQ388),0)</f>
        <v>0</v>
      </c>
      <c r="CS388" s="132"/>
      <c r="CT388" s="20">
        <f t="shared" si="1984"/>
        <v>0</v>
      </c>
      <c r="CU388" s="133"/>
      <c r="CV388" s="131">
        <f t="shared" si="2041"/>
        <v>1</v>
      </c>
      <c r="CW388" s="20">
        <f t="shared" si="2042"/>
        <v>0</v>
      </c>
      <c r="CX388" s="132"/>
      <c r="CY388" s="134">
        <f t="shared" si="2043"/>
        <v>0</v>
      </c>
      <c r="CZ388" s="80">
        <f t="shared" si="2044"/>
        <v>0</v>
      </c>
      <c r="DA388" s="249" t="str">
        <f>IF(DN388&lt;&gt;0,"Kérem, indokolja az eltérést!"," ")</f>
        <v xml:space="preserve"> </v>
      </c>
      <c r="DB388" s="135">
        <f t="shared" si="2046"/>
        <v>0</v>
      </c>
      <c r="DC388" s="20">
        <f>CO388</f>
        <v>0</v>
      </c>
      <c r="DD388" s="21">
        <f>DB388*DC388</f>
        <v>0</v>
      </c>
      <c r="DE388" s="131">
        <f t="shared" si="1985"/>
        <v>1</v>
      </c>
      <c r="DF388" s="20">
        <f>ROUND((DD388*DE388),0)</f>
        <v>0</v>
      </c>
      <c r="DG388" s="132"/>
      <c r="DH388" s="20">
        <f t="shared" si="1986"/>
        <v>0</v>
      </c>
      <c r="DI388" s="133"/>
      <c r="DJ388" s="131">
        <f t="shared" si="2049"/>
        <v>1</v>
      </c>
      <c r="DK388" s="20">
        <f t="shared" si="2050"/>
        <v>0</v>
      </c>
      <c r="DL388" s="132"/>
      <c r="DM388" s="134">
        <f t="shared" si="2051"/>
        <v>0</v>
      </c>
      <c r="DN388" s="80">
        <f t="shared" si="2052"/>
        <v>0</v>
      </c>
      <c r="DO388" s="249" t="str">
        <f>IF(EB388&lt;&gt;0,"Kérem, indokolja az eltérést!"," ")</f>
        <v xml:space="preserve"> </v>
      </c>
      <c r="DP388" s="135">
        <f t="shared" si="2054"/>
        <v>0</v>
      </c>
      <c r="DQ388" s="20">
        <f>DC388</f>
        <v>0</v>
      </c>
      <c r="DR388" s="21">
        <f>DP388*DQ388</f>
        <v>0</v>
      </c>
      <c r="DS388" s="131">
        <f t="shared" si="1987"/>
        <v>1</v>
      </c>
      <c r="DT388" s="20">
        <f>ROUND((DR388*DS388),0)</f>
        <v>0</v>
      </c>
      <c r="DU388" s="132"/>
      <c r="DV388" s="20">
        <f t="shared" si="1988"/>
        <v>0</v>
      </c>
      <c r="DW388" s="133"/>
      <c r="DX388" s="131">
        <f t="shared" si="2057"/>
        <v>1</v>
      </c>
      <c r="DY388" s="20">
        <f t="shared" si="2058"/>
        <v>0</v>
      </c>
      <c r="DZ388" s="132"/>
      <c r="EA388" s="134">
        <f t="shared" si="2059"/>
        <v>0</v>
      </c>
      <c r="EB388" s="80">
        <f t="shared" si="2060"/>
        <v>0</v>
      </c>
      <c r="EC388" s="249" t="str">
        <f>IF(EP388&lt;&gt;0,"Kérem, indokolja az eltérést!"," ")</f>
        <v xml:space="preserve"> </v>
      </c>
      <c r="ED388" s="135">
        <f t="shared" si="2062"/>
        <v>0</v>
      </c>
      <c r="EE388" s="20">
        <f>DQ388</f>
        <v>0</v>
      </c>
      <c r="EF388" s="21">
        <f>ED388*EE388</f>
        <v>0</v>
      </c>
      <c r="EG388" s="131">
        <f t="shared" si="1989"/>
        <v>1</v>
      </c>
      <c r="EH388" s="20">
        <f>ROUND((EF388*EG388),0)</f>
        <v>0</v>
      </c>
      <c r="EI388" s="132"/>
      <c r="EJ388" s="20">
        <f t="shared" si="1990"/>
        <v>0</v>
      </c>
      <c r="EK388" s="133"/>
      <c r="EL388" s="131">
        <f t="shared" si="2065"/>
        <v>1</v>
      </c>
      <c r="EM388" s="20">
        <f t="shared" si="2066"/>
        <v>0</v>
      </c>
      <c r="EN388" s="132"/>
      <c r="EO388" s="134">
        <f t="shared" si="2067"/>
        <v>0</v>
      </c>
      <c r="EP388" s="80">
        <f t="shared" si="2068"/>
        <v>0</v>
      </c>
      <c r="EQ388" s="249" t="str">
        <f>IF(FD388&lt;&gt;0,"Kérem, indokolja az eltérést!"," ")</f>
        <v xml:space="preserve"> </v>
      </c>
      <c r="ER388" s="135">
        <f t="shared" si="2070"/>
        <v>0</v>
      </c>
      <c r="ES388" s="20">
        <f>EE388</f>
        <v>0</v>
      </c>
      <c r="ET388" s="21">
        <f>ER388*ES388</f>
        <v>0</v>
      </c>
      <c r="EU388" s="131">
        <f t="shared" si="1991"/>
        <v>1</v>
      </c>
      <c r="EV388" s="20">
        <f>ROUND((ET388*EU388),0)</f>
        <v>0</v>
      </c>
      <c r="EW388" s="132"/>
      <c r="EX388" s="20">
        <f t="shared" si="1992"/>
        <v>0</v>
      </c>
      <c r="EY388" s="133"/>
      <c r="EZ388" s="131">
        <f t="shared" si="2073"/>
        <v>1</v>
      </c>
      <c r="FA388" s="20">
        <f t="shared" si="2074"/>
        <v>0</v>
      </c>
      <c r="FB388" s="132"/>
      <c r="FC388" s="134">
        <f t="shared" si="2075"/>
        <v>0</v>
      </c>
      <c r="FD388" s="80">
        <f t="shared" si="2076"/>
        <v>0</v>
      </c>
      <c r="FE388" s="249" t="str">
        <f>IF(FR388&lt;&gt;0,"Kérem, indokolja az eltérést!"," ")</f>
        <v xml:space="preserve"> </v>
      </c>
      <c r="FO388" s="129" t="str">
        <f t="shared" si="2088"/>
        <v>D/I</v>
      </c>
    </row>
    <row r="389" spans="2:171" ht="36.75" customHeight="1" x14ac:dyDescent="0.25">
      <c r="B389" s="120" t="s">
        <v>87</v>
      </c>
      <c r="C389" s="40"/>
      <c r="D389" s="355" t="s">
        <v>22</v>
      </c>
      <c r="E389" s="356"/>
      <c r="F389" s="357"/>
      <c r="G389" s="122"/>
      <c r="H389" s="123"/>
      <c r="I389" s="5"/>
      <c r="J389" s="65">
        <f>L389+N389</f>
        <v>0</v>
      </c>
      <c r="K389" s="71"/>
      <c r="L389" s="5">
        <f>+M389</f>
        <v>0</v>
      </c>
      <c r="M389" s="125">
        <f>+SUMIF($FO$6:$FO$627,$B389,L$6:L$627)</f>
        <v>0</v>
      </c>
      <c r="N389" s="5">
        <f>O389</f>
        <v>0</v>
      </c>
      <c r="O389" s="126">
        <f>+SUMIF($FO$6:$FO$627,$B389,N$6:N$627)</f>
        <v>0</v>
      </c>
      <c r="P389" s="136"/>
      <c r="Q389" s="5">
        <f>R389</f>
        <v>0</v>
      </c>
      <c r="R389" s="125">
        <f>+SUMIF($FO$6:$FO$627,$B389,Q$6:Q$627)</f>
        <v>0</v>
      </c>
      <c r="S389" s="6">
        <f>SUM(S390:S409)</f>
        <v>0</v>
      </c>
      <c r="T389" s="40"/>
      <c r="U389" s="249"/>
      <c r="V389" s="128"/>
      <c r="W389" s="5"/>
      <c r="X389" s="6">
        <f>Z389+AB389</f>
        <v>0</v>
      </c>
      <c r="Y389" s="71"/>
      <c r="Z389" s="5">
        <f>+AA389</f>
        <v>0</v>
      </c>
      <c r="AA389" s="125">
        <f>+SUMIF($FO$6:$FO$627,$B389,Z$6:Z$627)</f>
        <v>0</v>
      </c>
      <c r="AB389" s="5">
        <f>AC389</f>
        <v>0</v>
      </c>
      <c r="AC389" s="126">
        <f>+SUMIF($FO$6:$FO$627,$B389,AB$6:AB$627)</f>
        <v>0</v>
      </c>
      <c r="AD389" s="136"/>
      <c r="AE389" s="5">
        <f>AF389</f>
        <v>0</v>
      </c>
      <c r="AF389" s="125">
        <f>+SUMIF($FO$6:$FO$627,$B389,AE$6:AE$627)</f>
        <v>0</v>
      </c>
      <c r="AG389" s="65">
        <f>SUM(AG390:AG409)</f>
        <v>0</v>
      </c>
      <c r="AH389" s="12"/>
      <c r="AI389" s="249"/>
      <c r="AJ389" s="128"/>
      <c r="AK389" s="5"/>
      <c r="AL389" s="6">
        <f>AN389+AP389</f>
        <v>0</v>
      </c>
      <c r="AM389" s="71"/>
      <c r="AN389" s="5">
        <f>+AO389</f>
        <v>0</v>
      </c>
      <c r="AO389" s="125">
        <f>+SUMIF($FO$6:$FO$627,$B389,AN$6:AN$627)</f>
        <v>0</v>
      </c>
      <c r="AP389" s="5">
        <f>AQ389</f>
        <v>0</v>
      </c>
      <c r="AQ389" s="126">
        <f>+SUMIF($FO$6:$FO$627,$B389,AP$6:AP$627)</f>
        <v>0</v>
      </c>
      <c r="AR389" s="136"/>
      <c r="AS389" s="5">
        <f>AT389</f>
        <v>0</v>
      </c>
      <c r="AT389" s="125">
        <f>+SUMIF($FO$6:$FO$627,$B389,AS$6:AS$627)</f>
        <v>0</v>
      </c>
      <c r="AU389" s="65">
        <f>SUM(AU390:AU409)</f>
        <v>0</v>
      </c>
      <c r="AV389" s="12"/>
      <c r="AW389" s="249"/>
      <c r="AX389" s="128"/>
      <c r="AY389" s="5"/>
      <c r="AZ389" s="6">
        <f>BB389+BD389</f>
        <v>0</v>
      </c>
      <c r="BA389" s="71"/>
      <c r="BB389" s="5">
        <f>+BC389</f>
        <v>0</v>
      </c>
      <c r="BC389" s="125">
        <f>+SUMIF($FO$6:$FO$627,$B389,BB$6:BB$627)</f>
        <v>0</v>
      </c>
      <c r="BD389" s="5">
        <f>BE389</f>
        <v>0</v>
      </c>
      <c r="BE389" s="126">
        <f>+SUMIF($FO$6:$FO$627,$B389,BD$6:BD$627)</f>
        <v>0</v>
      </c>
      <c r="BF389" s="136"/>
      <c r="BG389" s="5">
        <f>BH389</f>
        <v>0</v>
      </c>
      <c r="BH389" s="125">
        <f>+SUMIF($FO$6:$FO$627,$B389,BG$6:BG$627)</f>
        <v>0</v>
      </c>
      <c r="BI389" s="65">
        <f>SUM(BI390:BI409)</f>
        <v>0</v>
      </c>
      <c r="BJ389" s="12"/>
      <c r="BK389" s="249"/>
      <c r="BL389" s="128"/>
      <c r="BM389" s="5"/>
      <c r="BN389" s="6">
        <f>BP389+BR389</f>
        <v>0</v>
      </c>
      <c r="BO389" s="71"/>
      <c r="BP389" s="5">
        <f>+BQ389</f>
        <v>0</v>
      </c>
      <c r="BQ389" s="125">
        <f>+SUMIF($FO$6:$FO$627,$B389,BP$6:BP$627)</f>
        <v>0</v>
      </c>
      <c r="BR389" s="5">
        <f>BS389</f>
        <v>0</v>
      </c>
      <c r="BS389" s="126">
        <f>+SUMIF($FO$6:$FO$627,$B389,BR$6:BR$627)</f>
        <v>0</v>
      </c>
      <c r="BT389" s="136"/>
      <c r="BU389" s="5">
        <f>BV389</f>
        <v>0</v>
      </c>
      <c r="BV389" s="125">
        <f>+SUMIF($FO$6:$FO$627,$B389,BU$6:BU$627)</f>
        <v>0</v>
      </c>
      <c r="BW389" s="65">
        <f>SUM(BW390:BW409)</f>
        <v>0</v>
      </c>
      <c r="BX389" s="12"/>
      <c r="BY389" s="249"/>
      <c r="BZ389" s="128"/>
      <c r="CA389" s="5"/>
      <c r="CB389" s="6">
        <f>CD389+CF389</f>
        <v>0</v>
      </c>
      <c r="CC389" s="71"/>
      <c r="CD389" s="5">
        <f>+CE389</f>
        <v>0</v>
      </c>
      <c r="CE389" s="125">
        <f>+SUMIF($FO$6:$FO$627,$B389,CD$6:CD$627)</f>
        <v>0</v>
      </c>
      <c r="CF389" s="5">
        <f>CG389</f>
        <v>0</v>
      </c>
      <c r="CG389" s="126">
        <f>+SUMIF($FO$6:$FO$627,$B389,CF$6:CF$627)</f>
        <v>0</v>
      </c>
      <c r="CH389" s="136"/>
      <c r="CI389" s="5">
        <f>CJ389</f>
        <v>0</v>
      </c>
      <c r="CJ389" s="125">
        <f>+SUMIF($FO$6:$FO$627,$B389,CI$6:CI$627)</f>
        <v>0</v>
      </c>
      <c r="CK389" s="65">
        <f>SUM(CK390:CK409)</f>
        <v>0</v>
      </c>
      <c r="CL389" s="12"/>
      <c r="CM389" s="249"/>
      <c r="CN389" s="128"/>
      <c r="CO389" s="5"/>
      <c r="CP389" s="6">
        <f>CR389+CT389</f>
        <v>0</v>
      </c>
      <c r="CQ389" s="71"/>
      <c r="CR389" s="5">
        <f>+CS389</f>
        <v>0</v>
      </c>
      <c r="CS389" s="125">
        <f>+SUMIF($FO$6:$FO$627,$B389,CR$6:CR$627)</f>
        <v>0</v>
      </c>
      <c r="CT389" s="5">
        <f>CU389</f>
        <v>0</v>
      </c>
      <c r="CU389" s="126">
        <f>+SUMIF($FO$6:$FO$627,$B389,CT$6:CT$627)</f>
        <v>0</v>
      </c>
      <c r="CV389" s="136"/>
      <c r="CW389" s="5">
        <f>CX389</f>
        <v>0</v>
      </c>
      <c r="CX389" s="125">
        <f>+SUMIF($FO$6:$FO$627,$B389,CW$6:CW$627)</f>
        <v>0</v>
      </c>
      <c r="CY389" s="65">
        <f>SUM(CY390:CY409)</f>
        <v>0</v>
      </c>
      <c r="CZ389" s="12"/>
      <c r="DA389" s="249"/>
      <c r="DB389" s="128"/>
      <c r="DC389" s="5"/>
      <c r="DD389" s="6">
        <f>DF389+DH389</f>
        <v>0</v>
      </c>
      <c r="DE389" s="71"/>
      <c r="DF389" s="5">
        <f>+DG389</f>
        <v>0</v>
      </c>
      <c r="DG389" s="125">
        <f>+SUMIF($FO$6:$FO$627,$B389,DF$6:DF$627)</f>
        <v>0</v>
      </c>
      <c r="DH389" s="5">
        <f>DI389</f>
        <v>0</v>
      </c>
      <c r="DI389" s="126">
        <f>+SUMIF($FO$6:$FO$627,$B389,DH$6:DH$627)</f>
        <v>0</v>
      </c>
      <c r="DJ389" s="136"/>
      <c r="DK389" s="5">
        <f>DL389</f>
        <v>0</v>
      </c>
      <c r="DL389" s="125">
        <f>+SUMIF($FO$6:$FO$627,$B389,DK$6:DK$627)</f>
        <v>0</v>
      </c>
      <c r="DM389" s="65">
        <f>SUM(DM390:DM409)</f>
        <v>0</v>
      </c>
      <c r="DN389" s="12"/>
      <c r="DO389" s="249"/>
      <c r="DP389" s="128"/>
      <c r="DQ389" s="5"/>
      <c r="DR389" s="6">
        <f>DT389+DV389</f>
        <v>0</v>
      </c>
      <c r="DS389" s="71"/>
      <c r="DT389" s="5">
        <f>+DU389</f>
        <v>0</v>
      </c>
      <c r="DU389" s="125">
        <f>+SUMIF($FO$6:$FO$627,$B389,DT$6:DT$627)</f>
        <v>0</v>
      </c>
      <c r="DV389" s="5">
        <f>DW389</f>
        <v>0</v>
      </c>
      <c r="DW389" s="126">
        <f>+SUMIF($FO$6:$FO$627,$B389,DV$6:DV$627)</f>
        <v>0</v>
      </c>
      <c r="DX389" s="136"/>
      <c r="DY389" s="5">
        <f>DZ389</f>
        <v>0</v>
      </c>
      <c r="DZ389" s="125">
        <f>+SUMIF($FO$6:$FO$627,$B389,DY$6:DY$627)</f>
        <v>0</v>
      </c>
      <c r="EA389" s="65">
        <f>SUM(EA390:EA409)</f>
        <v>0</v>
      </c>
      <c r="EB389" s="12"/>
      <c r="EC389" s="249"/>
      <c r="ED389" s="128"/>
      <c r="EE389" s="5"/>
      <c r="EF389" s="6">
        <f>EH389+EJ389</f>
        <v>0</v>
      </c>
      <c r="EG389" s="71"/>
      <c r="EH389" s="5">
        <f>+EI389</f>
        <v>0</v>
      </c>
      <c r="EI389" s="125">
        <f>+SUMIF($FO$6:$FO$627,$B389,EH$6:EH$627)</f>
        <v>0</v>
      </c>
      <c r="EJ389" s="5">
        <f>EK389</f>
        <v>0</v>
      </c>
      <c r="EK389" s="126">
        <f>+SUMIF($FO$6:$FO$627,$B389,EJ$6:EJ$627)</f>
        <v>0</v>
      </c>
      <c r="EL389" s="136"/>
      <c r="EM389" s="5">
        <f>EN389</f>
        <v>0</v>
      </c>
      <c r="EN389" s="125">
        <f>+SUMIF($FO$6:$FO$627,$B389,EM$6:EM$627)</f>
        <v>0</v>
      </c>
      <c r="EO389" s="65">
        <f>SUM(EO390:EO409)</f>
        <v>0</v>
      </c>
      <c r="EP389" s="12"/>
      <c r="EQ389" s="249"/>
      <c r="ER389" s="128"/>
      <c r="ES389" s="5"/>
      <c r="ET389" s="6">
        <f>EV389+EX389</f>
        <v>0</v>
      </c>
      <c r="EU389" s="71"/>
      <c r="EV389" s="5">
        <f>+EW389</f>
        <v>0</v>
      </c>
      <c r="EW389" s="125">
        <f>+SUMIF($FO$6:$FO$627,$B389,EV$6:EV$627)</f>
        <v>0</v>
      </c>
      <c r="EX389" s="5">
        <f>EY389</f>
        <v>0</v>
      </c>
      <c r="EY389" s="126">
        <f>+SUMIF($FO$6:$FO$627,$B389,EX$6:EX$627)</f>
        <v>0</v>
      </c>
      <c r="EZ389" s="136"/>
      <c r="FA389" s="5">
        <f>FB389</f>
        <v>0</v>
      </c>
      <c r="FB389" s="125">
        <f>+SUMIF($FO$6:$FO$627,$B389,FA$6:FA$627)</f>
        <v>0</v>
      </c>
      <c r="FC389" s="65">
        <f>SUM(FC390:FC409)</f>
        <v>0</v>
      </c>
      <c r="FD389" s="12"/>
      <c r="FE389" s="249"/>
      <c r="FO389" s="129" t="str">
        <f t="shared" ref="FO389:FO398" si="2089">+IF(LEFT(RIGHT(B389,2),1)="/",SUBSTITUTE(B389,RIGHT(B389,2),""),"")</f>
        <v/>
      </c>
    </row>
    <row r="390" spans="2:171" x14ac:dyDescent="0.25">
      <c r="B390" s="130" t="s">
        <v>88</v>
      </c>
      <c r="C390" s="40"/>
      <c r="D390" s="40"/>
      <c r="E390" s="416" t="str">
        <f>'Pályáztatási szakasz'!E391:F391</f>
        <v>Költségelem megnevezés…</v>
      </c>
      <c r="F390" s="416"/>
      <c r="G390" s="250">
        <f>'Pályáztatási szakasz'!G391</f>
        <v>0</v>
      </c>
      <c r="H390" s="251">
        <f>'Pályáztatási szakasz'!AT391</f>
        <v>0</v>
      </c>
      <c r="I390" s="20">
        <f>'Pályáztatási szakasz'!AW391</f>
        <v>0</v>
      </c>
      <c r="J390" s="67">
        <f t="shared" ref="J390:J409" si="2090">H390*I390</f>
        <v>0</v>
      </c>
      <c r="K390" s="131">
        <f>'Pályáztatási szakasz'!AY391</f>
        <v>1</v>
      </c>
      <c r="L390" s="20">
        <f>ROUND((J390*K390),0)</f>
        <v>0</v>
      </c>
      <c r="M390" s="132"/>
      <c r="N390" s="20">
        <f>J390-L390</f>
        <v>0</v>
      </c>
      <c r="O390" s="133"/>
      <c r="P390" s="131">
        <f>'Pályáztatási szakasz'!BD391</f>
        <v>1</v>
      </c>
      <c r="Q390" s="20">
        <f>ROUND((P390*L390),0)</f>
        <v>0</v>
      </c>
      <c r="R390" s="132"/>
      <c r="S390" s="184">
        <f>L390-Q390</f>
        <v>0</v>
      </c>
      <c r="T390" s="40">
        <f>'Pályáztatási szakasz'!W391</f>
        <v>0</v>
      </c>
      <c r="U390" s="249" t="str">
        <f>IF(AH390&lt;&gt;0,"Kérem, indokolja az eltérést!"," ")</f>
        <v xml:space="preserve"> </v>
      </c>
      <c r="V390" s="135">
        <f>H390</f>
        <v>0</v>
      </c>
      <c r="W390" s="20">
        <f t="shared" ref="W390:W409" si="2091">I390</f>
        <v>0</v>
      </c>
      <c r="X390" s="21">
        <f>V390*W390</f>
        <v>0</v>
      </c>
      <c r="Y390" s="131">
        <f t="shared" ref="Y390:Y409" si="2092">K390</f>
        <v>1</v>
      </c>
      <c r="Z390" s="20">
        <f>ROUND((X390*Y390),0)</f>
        <v>0</v>
      </c>
      <c r="AA390" s="132"/>
      <c r="AB390" s="20">
        <f>X390-Z390</f>
        <v>0</v>
      </c>
      <c r="AC390" s="133"/>
      <c r="AD390" s="131">
        <f>P390</f>
        <v>1</v>
      </c>
      <c r="AE390" s="20">
        <f>ROUND((AD390*Z390),0)</f>
        <v>0</v>
      </c>
      <c r="AF390" s="132"/>
      <c r="AG390" s="134">
        <f>Z390-AE390</f>
        <v>0</v>
      </c>
      <c r="AH390" s="80">
        <f>Z390-L390</f>
        <v>0</v>
      </c>
      <c r="AI390" s="249" t="str">
        <f>IF(AV390&lt;&gt;0,"Kérem, indokolja az eltérést!"," ")</f>
        <v xml:space="preserve"> </v>
      </c>
      <c r="AJ390" s="135">
        <f>V390</f>
        <v>0</v>
      </c>
      <c r="AK390" s="20">
        <f t="shared" ref="AK390:AK409" si="2093">W390</f>
        <v>0</v>
      </c>
      <c r="AL390" s="21">
        <f>AJ390*AK390</f>
        <v>0</v>
      </c>
      <c r="AM390" s="131">
        <f t="shared" ref="AM390:AM409" si="2094">Y390</f>
        <v>1</v>
      </c>
      <c r="AN390" s="20">
        <f>ROUND((AL390*AM390),0)</f>
        <v>0</v>
      </c>
      <c r="AO390" s="132"/>
      <c r="AP390" s="20">
        <f>AL390-AN390</f>
        <v>0</v>
      </c>
      <c r="AQ390" s="133"/>
      <c r="AR390" s="131">
        <f>AD390</f>
        <v>1</v>
      </c>
      <c r="AS390" s="20">
        <f>ROUND((AR390*AN390),0)</f>
        <v>0</v>
      </c>
      <c r="AT390" s="132"/>
      <c r="AU390" s="134">
        <f>AN390-AS390</f>
        <v>0</v>
      </c>
      <c r="AV390" s="80">
        <f>AN390-Z390</f>
        <v>0</v>
      </c>
      <c r="AW390" s="249" t="str">
        <f>IF(BJ390&lt;&gt;0,"Kérem, indokolja az eltérést!"," ")</f>
        <v xml:space="preserve"> </v>
      </c>
      <c r="AX390" s="135">
        <f>AJ390</f>
        <v>0</v>
      </c>
      <c r="AY390" s="20">
        <f t="shared" ref="AY390:AY409" si="2095">AK390</f>
        <v>0</v>
      </c>
      <c r="AZ390" s="21">
        <f>AX390*AY390</f>
        <v>0</v>
      </c>
      <c r="BA390" s="131">
        <f t="shared" ref="BA390:BA409" si="2096">AM390</f>
        <v>1</v>
      </c>
      <c r="BB390" s="20">
        <f>ROUND((AZ390*BA390),0)</f>
        <v>0</v>
      </c>
      <c r="BC390" s="132"/>
      <c r="BD390" s="20">
        <f>AZ390-BB390</f>
        <v>0</v>
      </c>
      <c r="BE390" s="133"/>
      <c r="BF390" s="131">
        <f>AR390</f>
        <v>1</v>
      </c>
      <c r="BG390" s="20">
        <f>ROUND((BF390*BB390),0)</f>
        <v>0</v>
      </c>
      <c r="BH390" s="132"/>
      <c r="BI390" s="134">
        <f>BB390-BG390</f>
        <v>0</v>
      </c>
      <c r="BJ390" s="80">
        <f>BB390-AN390</f>
        <v>0</v>
      </c>
      <c r="BK390" s="249" t="str">
        <f>IF(BX390&lt;&gt;0,"Kérem, indokolja az eltérést!"," ")</f>
        <v xml:space="preserve"> </v>
      </c>
      <c r="BL390" s="135">
        <f>AX390</f>
        <v>0</v>
      </c>
      <c r="BM390" s="20">
        <f t="shared" ref="BM390:BM409" si="2097">AY390</f>
        <v>0</v>
      </c>
      <c r="BN390" s="21">
        <f>BL390*BM390</f>
        <v>0</v>
      </c>
      <c r="BO390" s="131">
        <f t="shared" ref="BO390:BO409" si="2098">BA390</f>
        <v>1</v>
      </c>
      <c r="BP390" s="20">
        <f>ROUND((BN390*BO390),0)</f>
        <v>0</v>
      </c>
      <c r="BQ390" s="132"/>
      <c r="BR390" s="20">
        <f>BN390-BP390</f>
        <v>0</v>
      </c>
      <c r="BS390" s="133"/>
      <c r="BT390" s="131">
        <f>BF390</f>
        <v>1</v>
      </c>
      <c r="BU390" s="20">
        <f>ROUND((BT390*BP390),0)</f>
        <v>0</v>
      </c>
      <c r="BV390" s="132"/>
      <c r="BW390" s="134">
        <f>BP390-BU390</f>
        <v>0</v>
      </c>
      <c r="BX390" s="80">
        <f>BP390-BB390</f>
        <v>0</v>
      </c>
      <c r="BY390" s="249" t="str">
        <f>IF(CL390&lt;&gt;0,"Kérem, indokolja az eltérést!"," ")</f>
        <v xml:space="preserve"> </v>
      </c>
      <c r="BZ390" s="135">
        <f>BL390</f>
        <v>0</v>
      </c>
      <c r="CA390" s="20">
        <f t="shared" ref="CA390:CA409" si="2099">BM390</f>
        <v>0</v>
      </c>
      <c r="CB390" s="21">
        <f>BZ390*CA390</f>
        <v>0</v>
      </c>
      <c r="CC390" s="131">
        <f t="shared" ref="CC390:CC409" si="2100">BO390</f>
        <v>1</v>
      </c>
      <c r="CD390" s="20">
        <f>ROUND((CB390*CC390),0)</f>
        <v>0</v>
      </c>
      <c r="CE390" s="132"/>
      <c r="CF390" s="20">
        <f>CB390-CD390</f>
        <v>0</v>
      </c>
      <c r="CG390" s="133"/>
      <c r="CH390" s="131">
        <f>BT390</f>
        <v>1</v>
      </c>
      <c r="CI390" s="20">
        <f>ROUND((CH390*CD390),0)</f>
        <v>0</v>
      </c>
      <c r="CJ390" s="132"/>
      <c r="CK390" s="134">
        <f>CD390-CI390</f>
        <v>0</v>
      </c>
      <c r="CL390" s="80">
        <f>CD390-BP390</f>
        <v>0</v>
      </c>
      <c r="CM390" s="249" t="str">
        <f>IF(CZ390&lt;&gt;0,"Kérem, indokolja az eltérést!"," ")</f>
        <v xml:space="preserve"> </v>
      </c>
      <c r="CN390" s="135">
        <f>BZ390</f>
        <v>0</v>
      </c>
      <c r="CO390" s="20">
        <f t="shared" ref="CO390:CO409" si="2101">CA390</f>
        <v>0</v>
      </c>
      <c r="CP390" s="21">
        <f>CN390*CO390</f>
        <v>0</v>
      </c>
      <c r="CQ390" s="131">
        <f t="shared" ref="CQ390:CQ409" si="2102">CC390</f>
        <v>1</v>
      </c>
      <c r="CR390" s="20">
        <f>ROUND((CP390*CQ390),0)</f>
        <v>0</v>
      </c>
      <c r="CS390" s="132"/>
      <c r="CT390" s="20">
        <f>CP390-CR390</f>
        <v>0</v>
      </c>
      <c r="CU390" s="133"/>
      <c r="CV390" s="131">
        <f>CH390</f>
        <v>1</v>
      </c>
      <c r="CW390" s="20">
        <f>ROUND((CV390*CR390),0)</f>
        <v>0</v>
      </c>
      <c r="CX390" s="132"/>
      <c r="CY390" s="134">
        <f>CR390-CW390</f>
        <v>0</v>
      </c>
      <c r="CZ390" s="80">
        <f>CR390-CD390</f>
        <v>0</v>
      </c>
      <c r="DA390" s="249" t="str">
        <f>IF(DN390&lt;&gt;0,"Kérem, indokolja az eltérést!"," ")</f>
        <v xml:space="preserve"> </v>
      </c>
      <c r="DB390" s="135">
        <f>CN390</f>
        <v>0</v>
      </c>
      <c r="DC390" s="20">
        <f t="shared" ref="DC390:DC409" si="2103">CO390</f>
        <v>0</v>
      </c>
      <c r="DD390" s="21">
        <f>DB390*DC390</f>
        <v>0</v>
      </c>
      <c r="DE390" s="131">
        <f t="shared" ref="DE390:DE409" si="2104">CQ390</f>
        <v>1</v>
      </c>
      <c r="DF390" s="20">
        <f>ROUND((DD390*DE390),0)</f>
        <v>0</v>
      </c>
      <c r="DG390" s="132"/>
      <c r="DH390" s="20">
        <f>DD390-DF390</f>
        <v>0</v>
      </c>
      <c r="DI390" s="133"/>
      <c r="DJ390" s="131">
        <f>CV390</f>
        <v>1</v>
      </c>
      <c r="DK390" s="20">
        <f>ROUND((DJ390*DF390),0)</f>
        <v>0</v>
      </c>
      <c r="DL390" s="132"/>
      <c r="DM390" s="134">
        <f>DF390-DK390</f>
        <v>0</v>
      </c>
      <c r="DN390" s="80">
        <f>DF390-CR390</f>
        <v>0</v>
      </c>
      <c r="DO390" s="249" t="str">
        <f>IF(EB390&lt;&gt;0,"Kérem, indokolja az eltérést!"," ")</f>
        <v xml:space="preserve"> </v>
      </c>
      <c r="DP390" s="135">
        <f>DB390</f>
        <v>0</v>
      </c>
      <c r="DQ390" s="20">
        <f t="shared" ref="DQ390:DQ409" si="2105">DC390</f>
        <v>0</v>
      </c>
      <c r="DR390" s="21">
        <f>DP390*DQ390</f>
        <v>0</v>
      </c>
      <c r="DS390" s="131">
        <f t="shared" ref="DS390:DS409" si="2106">DE390</f>
        <v>1</v>
      </c>
      <c r="DT390" s="20">
        <f>ROUND((DR390*DS390),0)</f>
        <v>0</v>
      </c>
      <c r="DU390" s="132"/>
      <c r="DV390" s="20">
        <f>DR390-DT390</f>
        <v>0</v>
      </c>
      <c r="DW390" s="133"/>
      <c r="DX390" s="131">
        <f>DJ390</f>
        <v>1</v>
      </c>
      <c r="DY390" s="20">
        <f>ROUND((DX390*DT390),0)</f>
        <v>0</v>
      </c>
      <c r="DZ390" s="132"/>
      <c r="EA390" s="134">
        <f>DT390-DY390</f>
        <v>0</v>
      </c>
      <c r="EB390" s="80">
        <f>DT390-DF390</f>
        <v>0</v>
      </c>
      <c r="EC390" s="249" t="str">
        <f>IF(EP390&lt;&gt;0,"Kérem, indokolja az eltérést!"," ")</f>
        <v xml:space="preserve"> </v>
      </c>
      <c r="ED390" s="135">
        <f>DP390</f>
        <v>0</v>
      </c>
      <c r="EE390" s="20">
        <f t="shared" ref="EE390:EE409" si="2107">DQ390</f>
        <v>0</v>
      </c>
      <c r="EF390" s="21">
        <f>ED390*EE390</f>
        <v>0</v>
      </c>
      <c r="EG390" s="131">
        <f t="shared" ref="EG390:EG409" si="2108">DS390</f>
        <v>1</v>
      </c>
      <c r="EH390" s="20">
        <f>ROUND((EF390*EG390),0)</f>
        <v>0</v>
      </c>
      <c r="EI390" s="132"/>
      <c r="EJ390" s="20">
        <f>EF390-EH390</f>
        <v>0</v>
      </c>
      <c r="EK390" s="133"/>
      <c r="EL390" s="131">
        <f>DX390</f>
        <v>1</v>
      </c>
      <c r="EM390" s="20">
        <f>ROUND((EL390*EH390),0)</f>
        <v>0</v>
      </c>
      <c r="EN390" s="132"/>
      <c r="EO390" s="134">
        <f>EH390-EM390</f>
        <v>0</v>
      </c>
      <c r="EP390" s="80">
        <f>EH390-DT390</f>
        <v>0</v>
      </c>
      <c r="EQ390" s="249" t="str">
        <f>IF(FD390&lt;&gt;0,"Kérem, indokolja az eltérést!"," ")</f>
        <v xml:space="preserve"> </v>
      </c>
      <c r="ER390" s="135">
        <f>ED390</f>
        <v>0</v>
      </c>
      <c r="ES390" s="20">
        <v>793800</v>
      </c>
      <c r="ET390" s="21">
        <f>ER390*ES390</f>
        <v>0</v>
      </c>
      <c r="EU390" s="131">
        <f t="shared" ref="EU390:EU409" si="2109">EG390</f>
        <v>1</v>
      </c>
      <c r="EV390" s="20">
        <f>ROUND((ET390*EU390),0)</f>
        <v>0</v>
      </c>
      <c r="EW390" s="132"/>
      <c r="EX390" s="20">
        <f>ET390-EV390</f>
        <v>0</v>
      </c>
      <c r="EY390" s="133"/>
      <c r="EZ390" s="131">
        <f>EL390</f>
        <v>1</v>
      </c>
      <c r="FA390" s="20">
        <f>ROUND((EZ390*EV390),0)</f>
        <v>0</v>
      </c>
      <c r="FB390" s="132"/>
      <c r="FC390" s="134">
        <f>EV390-FA390</f>
        <v>0</v>
      </c>
      <c r="FD390" s="80">
        <f>EV390-EH390</f>
        <v>0</v>
      </c>
      <c r="FE390" s="249" t="str">
        <f>IF(FR390&lt;&gt;0,"Kérem, indokolja az eltérést!"," ")</f>
        <v xml:space="preserve"> </v>
      </c>
      <c r="FO390" s="129" t="str">
        <f t="shared" si="2089"/>
        <v>D/II</v>
      </c>
    </row>
    <row r="391" spans="2:171" x14ac:dyDescent="0.25">
      <c r="B391" s="130" t="s">
        <v>139</v>
      </c>
      <c r="C391" s="40"/>
      <c r="D391" s="40"/>
      <c r="E391" s="416" t="str">
        <f>'Pályáztatási szakasz'!E392:F392</f>
        <v>Költségelem megnevezés…</v>
      </c>
      <c r="F391" s="416"/>
      <c r="G391" s="250">
        <f>'Pályáztatási szakasz'!G392</f>
        <v>0</v>
      </c>
      <c r="H391" s="251">
        <f>'Pályáztatási szakasz'!AT392</f>
        <v>0</v>
      </c>
      <c r="I391" s="20">
        <f>'Pályáztatási szakasz'!AW392</f>
        <v>0</v>
      </c>
      <c r="J391" s="67">
        <f t="shared" si="2090"/>
        <v>0</v>
      </c>
      <c r="K391" s="131">
        <f>'Pályáztatási szakasz'!AY392</f>
        <v>1</v>
      </c>
      <c r="L391" s="20">
        <f t="shared" ref="L391:L409" si="2110">ROUND((J391*K391),0)</f>
        <v>0</v>
      </c>
      <c r="M391" s="132"/>
      <c r="N391" s="20">
        <f t="shared" ref="N391:N409" si="2111">J391-L391</f>
        <v>0</v>
      </c>
      <c r="O391" s="133"/>
      <c r="P391" s="131">
        <f>'Pályáztatási szakasz'!BD392</f>
        <v>1</v>
      </c>
      <c r="Q391" s="20">
        <f t="shared" ref="Q391:Q409" si="2112">ROUND((P391*L391),0)</f>
        <v>0</v>
      </c>
      <c r="R391" s="132"/>
      <c r="S391" s="184">
        <f t="shared" ref="S391:S409" si="2113">L391-Q391</f>
        <v>0</v>
      </c>
      <c r="T391" s="40">
        <f>'Pályáztatási szakasz'!W392</f>
        <v>0</v>
      </c>
      <c r="U391" s="249" t="str">
        <f t="shared" ref="U391:U409" si="2114">IF(AH391&lt;&gt;0,"Kérem, indokolja az eltérést!"," ")</f>
        <v xml:space="preserve"> </v>
      </c>
      <c r="V391" s="135">
        <f t="shared" ref="V391:V409" si="2115">H391</f>
        <v>0</v>
      </c>
      <c r="W391" s="20">
        <f t="shared" si="2091"/>
        <v>0</v>
      </c>
      <c r="X391" s="21">
        <f t="shared" ref="X391:X409" si="2116">V391*W391</f>
        <v>0</v>
      </c>
      <c r="Y391" s="131">
        <f t="shared" si="2092"/>
        <v>1</v>
      </c>
      <c r="Z391" s="20">
        <f t="shared" ref="Z391:Z408" si="2117">ROUND((X391*Y391),0)</f>
        <v>0</v>
      </c>
      <c r="AA391" s="132"/>
      <c r="AB391" s="20">
        <f t="shared" ref="AB391:AB409" si="2118">X391-Z391</f>
        <v>0</v>
      </c>
      <c r="AC391" s="133"/>
      <c r="AD391" s="131">
        <f t="shared" ref="AD391:AD409" si="2119">P391</f>
        <v>1</v>
      </c>
      <c r="AE391" s="20">
        <f t="shared" ref="AE391:AE409" si="2120">ROUND((AD391*Z391),0)</f>
        <v>0</v>
      </c>
      <c r="AF391" s="132"/>
      <c r="AG391" s="134">
        <f t="shared" ref="AG391:AG409" si="2121">Z391-AE391</f>
        <v>0</v>
      </c>
      <c r="AH391" s="80">
        <f t="shared" ref="AH391:AH409" si="2122">Z391-L391</f>
        <v>0</v>
      </c>
      <c r="AI391" s="249" t="str">
        <f t="shared" ref="AI391:AI409" si="2123">IF(AV391&lt;&gt;0,"Kérem, indokolja az eltérést!"," ")</f>
        <v xml:space="preserve"> </v>
      </c>
      <c r="AJ391" s="135">
        <f t="shared" ref="AJ391:AJ409" si="2124">V391</f>
        <v>0</v>
      </c>
      <c r="AK391" s="20">
        <f t="shared" si="2093"/>
        <v>0</v>
      </c>
      <c r="AL391" s="21">
        <f t="shared" ref="AL391:AL409" si="2125">AJ391*AK391</f>
        <v>0</v>
      </c>
      <c r="AM391" s="131">
        <f t="shared" si="2094"/>
        <v>1</v>
      </c>
      <c r="AN391" s="20">
        <f t="shared" ref="AN391:AN408" si="2126">ROUND((AL391*AM391),0)</f>
        <v>0</v>
      </c>
      <c r="AO391" s="132"/>
      <c r="AP391" s="20">
        <f t="shared" ref="AP391:AP409" si="2127">AL391-AN391</f>
        <v>0</v>
      </c>
      <c r="AQ391" s="133"/>
      <c r="AR391" s="131">
        <f t="shared" ref="AR391:AR409" si="2128">AD391</f>
        <v>1</v>
      </c>
      <c r="AS391" s="20">
        <f t="shared" ref="AS391:AS409" si="2129">ROUND((AR391*AN391),0)</f>
        <v>0</v>
      </c>
      <c r="AT391" s="132"/>
      <c r="AU391" s="134">
        <f t="shared" ref="AU391:AU409" si="2130">AN391-AS391</f>
        <v>0</v>
      </c>
      <c r="AV391" s="80">
        <f t="shared" ref="AV391:AV409" si="2131">AN391-Z391</f>
        <v>0</v>
      </c>
      <c r="AW391" s="249" t="str">
        <f t="shared" ref="AW391:AW409" si="2132">IF(BJ391&lt;&gt;0,"Kérem, indokolja az eltérést!"," ")</f>
        <v xml:space="preserve"> </v>
      </c>
      <c r="AX391" s="135">
        <f t="shared" ref="AX391:AX409" si="2133">AJ391</f>
        <v>0</v>
      </c>
      <c r="AY391" s="20">
        <f t="shared" si="2095"/>
        <v>0</v>
      </c>
      <c r="AZ391" s="21">
        <f t="shared" ref="AZ391:AZ409" si="2134">AX391*AY391</f>
        <v>0</v>
      </c>
      <c r="BA391" s="131">
        <f t="shared" si="2096"/>
        <v>1</v>
      </c>
      <c r="BB391" s="20">
        <f t="shared" ref="BB391:BB408" si="2135">ROUND((AZ391*BA391),0)</f>
        <v>0</v>
      </c>
      <c r="BC391" s="132"/>
      <c r="BD391" s="20">
        <f t="shared" ref="BD391:BD409" si="2136">AZ391-BB391</f>
        <v>0</v>
      </c>
      <c r="BE391" s="133"/>
      <c r="BF391" s="131">
        <f t="shared" ref="BF391:BF409" si="2137">AR391</f>
        <v>1</v>
      </c>
      <c r="BG391" s="20">
        <f t="shared" ref="BG391:BG409" si="2138">ROUND((BF391*BB391),0)</f>
        <v>0</v>
      </c>
      <c r="BH391" s="132"/>
      <c r="BI391" s="134">
        <f t="shared" ref="BI391:BI409" si="2139">BB391-BG391</f>
        <v>0</v>
      </c>
      <c r="BJ391" s="80">
        <f t="shared" ref="BJ391:BJ409" si="2140">BB391-AN391</f>
        <v>0</v>
      </c>
      <c r="BK391" s="249" t="str">
        <f t="shared" ref="BK391:BK409" si="2141">IF(BX391&lt;&gt;0,"Kérem, indokolja az eltérést!"," ")</f>
        <v xml:space="preserve"> </v>
      </c>
      <c r="BL391" s="135">
        <f t="shared" ref="BL391:BL409" si="2142">AX391</f>
        <v>0</v>
      </c>
      <c r="BM391" s="20">
        <f t="shared" si="2097"/>
        <v>0</v>
      </c>
      <c r="BN391" s="21">
        <f t="shared" ref="BN391:BN409" si="2143">BL391*BM391</f>
        <v>0</v>
      </c>
      <c r="BO391" s="131">
        <f t="shared" si="2098"/>
        <v>1</v>
      </c>
      <c r="BP391" s="20">
        <f t="shared" ref="BP391:BP408" si="2144">ROUND((BN391*BO391),0)</f>
        <v>0</v>
      </c>
      <c r="BQ391" s="132"/>
      <c r="BR391" s="20">
        <f t="shared" ref="BR391:BR409" si="2145">BN391-BP391</f>
        <v>0</v>
      </c>
      <c r="BS391" s="133"/>
      <c r="BT391" s="131">
        <f t="shared" ref="BT391:BT409" si="2146">BF391</f>
        <v>1</v>
      </c>
      <c r="BU391" s="20">
        <f t="shared" ref="BU391:BU409" si="2147">ROUND((BT391*BP391),0)</f>
        <v>0</v>
      </c>
      <c r="BV391" s="132"/>
      <c r="BW391" s="134">
        <f t="shared" ref="BW391:BW409" si="2148">BP391-BU391</f>
        <v>0</v>
      </c>
      <c r="BX391" s="80">
        <f t="shared" ref="BX391:BX409" si="2149">BP391-BB391</f>
        <v>0</v>
      </c>
      <c r="BY391" s="249" t="str">
        <f t="shared" ref="BY391:BY409" si="2150">IF(CL391&lt;&gt;0,"Kérem, indokolja az eltérést!"," ")</f>
        <v xml:space="preserve"> </v>
      </c>
      <c r="BZ391" s="135">
        <f t="shared" ref="BZ391:BZ409" si="2151">BL391</f>
        <v>0</v>
      </c>
      <c r="CA391" s="20">
        <f t="shared" si="2099"/>
        <v>0</v>
      </c>
      <c r="CB391" s="21">
        <f t="shared" ref="CB391:CB409" si="2152">BZ391*CA391</f>
        <v>0</v>
      </c>
      <c r="CC391" s="131">
        <f t="shared" si="2100"/>
        <v>1</v>
      </c>
      <c r="CD391" s="20">
        <f t="shared" ref="CD391:CD408" si="2153">ROUND((CB391*CC391),0)</f>
        <v>0</v>
      </c>
      <c r="CE391" s="132"/>
      <c r="CF391" s="20">
        <f t="shared" ref="CF391:CF409" si="2154">CB391-CD391</f>
        <v>0</v>
      </c>
      <c r="CG391" s="133"/>
      <c r="CH391" s="131">
        <f t="shared" ref="CH391:CH409" si="2155">BT391</f>
        <v>1</v>
      </c>
      <c r="CI391" s="20">
        <f t="shared" ref="CI391:CI409" si="2156">ROUND((CH391*CD391),0)</f>
        <v>0</v>
      </c>
      <c r="CJ391" s="132"/>
      <c r="CK391" s="134">
        <f t="shared" ref="CK391:CK409" si="2157">CD391-CI391</f>
        <v>0</v>
      </c>
      <c r="CL391" s="80">
        <f t="shared" ref="CL391:CL409" si="2158">CD391-BP391</f>
        <v>0</v>
      </c>
      <c r="CM391" s="249" t="str">
        <f t="shared" ref="CM391:CM409" si="2159">IF(CZ391&lt;&gt;0,"Kérem, indokolja az eltérést!"," ")</f>
        <v xml:space="preserve"> </v>
      </c>
      <c r="CN391" s="135">
        <f t="shared" ref="CN391:CN409" si="2160">BZ391</f>
        <v>0</v>
      </c>
      <c r="CO391" s="20">
        <f t="shared" si="2101"/>
        <v>0</v>
      </c>
      <c r="CP391" s="21">
        <f t="shared" ref="CP391:CP409" si="2161">CN391*CO391</f>
        <v>0</v>
      </c>
      <c r="CQ391" s="131">
        <f t="shared" si="2102"/>
        <v>1</v>
      </c>
      <c r="CR391" s="20">
        <f t="shared" ref="CR391:CR408" si="2162">ROUND((CP391*CQ391),0)</f>
        <v>0</v>
      </c>
      <c r="CS391" s="132"/>
      <c r="CT391" s="20">
        <f t="shared" ref="CT391:CT409" si="2163">CP391-CR391</f>
        <v>0</v>
      </c>
      <c r="CU391" s="133"/>
      <c r="CV391" s="131">
        <f t="shared" ref="CV391:CV409" si="2164">CH391</f>
        <v>1</v>
      </c>
      <c r="CW391" s="20">
        <f t="shared" ref="CW391:CW409" si="2165">ROUND((CV391*CR391),0)</f>
        <v>0</v>
      </c>
      <c r="CX391" s="132"/>
      <c r="CY391" s="134">
        <f t="shared" ref="CY391:CY409" si="2166">CR391-CW391</f>
        <v>0</v>
      </c>
      <c r="CZ391" s="80">
        <f t="shared" ref="CZ391:CZ409" si="2167">CR391-CD391</f>
        <v>0</v>
      </c>
      <c r="DA391" s="249" t="str">
        <f t="shared" ref="DA391:DA409" si="2168">IF(DN391&lt;&gt;0,"Kérem, indokolja az eltérést!"," ")</f>
        <v xml:space="preserve"> </v>
      </c>
      <c r="DB391" s="135">
        <f t="shared" ref="DB391:DB409" si="2169">CN391</f>
        <v>0</v>
      </c>
      <c r="DC391" s="20">
        <f t="shared" si="2103"/>
        <v>0</v>
      </c>
      <c r="DD391" s="21">
        <f t="shared" ref="DD391:DD409" si="2170">DB391*DC391</f>
        <v>0</v>
      </c>
      <c r="DE391" s="131">
        <f t="shared" si="2104"/>
        <v>1</v>
      </c>
      <c r="DF391" s="20">
        <f t="shared" ref="DF391:DF408" si="2171">ROUND((DD391*DE391),0)</f>
        <v>0</v>
      </c>
      <c r="DG391" s="132"/>
      <c r="DH391" s="20">
        <f t="shared" ref="DH391:DH409" si="2172">DD391-DF391</f>
        <v>0</v>
      </c>
      <c r="DI391" s="133"/>
      <c r="DJ391" s="131">
        <f t="shared" ref="DJ391:DJ409" si="2173">CV391</f>
        <v>1</v>
      </c>
      <c r="DK391" s="20">
        <f t="shared" ref="DK391:DK409" si="2174">ROUND((DJ391*DF391),0)</f>
        <v>0</v>
      </c>
      <c r="DL391" s="132"/>
      <c r="DM391" s="134">
        <f t="shared" ref="DM391:DM409" si="2175">DF391-DK391</f>
        <v>0</v>
      </c>
      <c r="DN391" s="80">
        <f t="shared" ref="DN391:DN409" si="2176">DF391-CR391</f>
        <v>0</v>
      </c>
      <c r="DO391" s="249" t="str">
        <f t="shared" ref="DO391:DO409" si="2177">IF(EB391&lt;&gt;0,"Kérem, indokolja az eltérést!"," ")</f>
        <v xml:space="preserve"> </v>
      </c>
      <c r="DP391" s="135">
        <f t="shared" ref="DP391:DP409" si="2178">DB391</f>
        <v>0</v>
      </c>
      <c r="DQ391" s="20">
        <f t="shared" si="2105"/>
        <v>0</v>
      </c>
      <c r="DR391" s="21">
        <f t="shared" ref="DR391:DR409" si="2179">DP391*DQ391</f>
        <v>0</v>
      </c>
      <c r="DS391" s="131">
        <f t="shared" si="2106"/>
        <v>1</v>
      </c>
      <c r="DT391" s="20">
        <f t="shared" ref="DT391:DT408" si="2180">ROUND((DR391*DS391),0)</f>
        <v>0</v>
      </c>
      <c r="DU391" s="132"/>
      <c r="DV391" s="20">
        <f t="shared" ref="DV391:DV409" si="2181">DR391-DT391</f>
        <v>0</v>
      </c>
      <c r="DW391" s="133"/>
      <c r="DX391" s="131">
        <f t="shared" ref="DX391:DX409" si="2182">DJ391</f>
        <v>1</v>
      </c>
      <c r="DY391" s="20">
        <f t="shared" ref="DY391:DY409" si="2183">ROUND((DX391*DT391),0)</f>
        <v>0</v>
      </c>
      <c r="DZ391" s="132"/>
      <c r="EA391" s="134">
        <f t="shared" ref="EA391:EA409" si="2184">DT391-DY391</f>
        <v>0</v>
      </c>
      <c r="EB391" s="80">
        <f t="shared" ref="EB391:EB409" si="2185">DT391-DF391</f>
        <v>0</v>
      </c>
      <c r="EC391" s="249" t="str">
        <f t="shared" ref="EC391:EC409" si="2186">IF(EP391&lt;&gt;0,"Kérem, indokolja az eltérést!"," ")</f>
        <v xml:space="preserve"> </v>
      </c>
      <c r="ED391" s="135">
        <f t="shared" ref="ED391:ED409" si="2187">DP391</f>
        <v>0</v>
      </c>
      <c r="EE391" s="20">
        <f t="shared" si="2107"/>
        <v>0</v>
      </c>
      <c r="EF391" s="21">
        <f t="shared" ref="EF391:EF409" si="2188">ED391*EE391</f>
        <v>0</v>
      </c>
      <c r="EG391" s="131">
        <f t="shared" si="2108"/>
        <v>1</v>
      </c>
      <c r="EH391" s="20">
        <f t="shared" ref="EH391:EH408" si="2189">ROUND((EF391*EG391),0)</f>
        <v>0</v>
      </c>
      <c r="EI391" s="132"/>
      <c r="EJ391" s="20">
        <f t="shared" ref="EJ391:EJ409" si="2190">EF391-EH391</f>
        <v>0</v>
      </c>
      <c r="EK391" s="133"/>
      <c r="EL391" s="131">
        <f t="shared" ref="EL391:EL409" si="2191">DX391</f>
        <v>1</v>
      </c>
      <c r="EM391" s="20">
        <f t="shared" ref="EM391:EM409" si="2192">ROUND((EL391*EH391),0)</f>
        <v>0</v>
      </c>
      <c r="EN391" s="132"/>
      <c r="EO391" s="134">
        <f t="shared" ref="EO391:EO409" si="2193">EH391-EM391</f>
        <v>0</v>
      </c>
      <c r="EP391" s="80">
        <f t="shared" ref="EP391:EP409" si="2194">EH391-DT391</f>
        <v>0</v>
      </c>
      <c r="EQ391" s="249" t="str">
        <f t="shared" ref="EQ391:EQ409" si="2195">IF(FD391&lt;&gt;0,"Kérem, indokolja az eltérést!"," ")</f>
        <v xml:space="preserve"> </v>
      </c>
      <c r="ER391" s="135">
        <f t="shared" ref="ER391:ER409" si="2196">ED391</f>
        <v>0</v>
      </c>
      <c r="ES391" s="20">
        <f t="shared" ref="ES391:ES409" si="2197">EE391</f>
        <v>0</v>
      </c>
      <c r="ET391" s="21">
        <f t="shared" ref="ET391:ET409" si="2198">ER391*ES391</f>
        <v>0</v>
      </c>
      <c r="EU391" s="131">
        <f t="shared" si="2109"/>
        <v>1</v>
      </c>
      <c r="EV391" s="20">
        <f t="shared" ref="EV391:EV408" si="2199">ROUND((ET391*EU391),0)</f>
        <v>0</v>
      </c>
      <c r="EW391" s="132"/>
      <c r="EX391" s="20">
        <f t="shared" ref="EX391:EX409" si="2200">ET391-EV391</f>
        <v>0</v>
      </c>
      <c r="EY391" s="133"/>
      <c r="EZ391" s="131">
        <f t="shared" ref="EZ391:EZ409" si="2201">EL391</f>
        <v>1</v>
      </c>
      <c r="FA391" s="20">
        <f t="shared" ref="FA391:FA409" si="2202">ROUND((EZ391*EV391),0)</f>
        <v>0</v>
      </c>
      <c r="FB391" s="132"/>
      <c r="FC391" s="134">
        <f t="shared" ref="FC391:FC409" si="2203">EV391-FA391</f>
        <v>0</v>
      </c>
      <c r="FD391" s="80">
        <f t="shared" ref="FD391:FD409" si="2204">EV391-EH391</f>
        <v>0</v>
      </c>
      <c r="FE391" s="249" t="str">
        <f t="shared" ref="FE391:FE409" si="2205">IF(FR391&lt;&gt;0,"Kérem, indokolja az eltérést!"," ")</f>
        <v xml:space="preserve"> </v>
      </c>
      <c r="FO391" s="129" t="str">
        <f t="shared" si="2089"/>
        <v>D/II</v>
      </c>
    </row>
    <row r="392" spans="2:171" x14ac:dyDescent="0.25">
      <c r="B392" s="130" t="s">
        <v>496</v>
      </c>
      <c r="C392" s="40"/>
      <c r="D392" s="40"/>
      <c r="E392" s="416" t="str">
        <f>'Pályáztatási szakasz'!E393:F393</f>
        <v>Költségelem megnevezés…</v>
      </c>
      <c r="F392" s="416"/>
      <c r="G392" s="250">
        <f>'Pályáztatási szakasz'!G393</f>
        <v>0</v>
      </c>
      <c r="H392" s="251">
        <f>'Pályáztatási szakasz'!AT393</f>
        <v>0</v>
      </c>
      <c r="I392" s="20">
        <f>'Pályáztatási szakasz'!AW393</f>
        <v>0</v>
      </c>
      <c r="J392" s="67">
        <f t="shared" si="2090"/>
        <v>0</v>
      </c>
      <c r="K392" s="131">
        <f>'Pályáztatási szakasz'!AY393</f>
        <v>1</v>
      </c>
      <c r="L392" s="20">
        <f t="shared" si="2110"/>
        <v>0</v>
      </c>
      <c r="M392" s="132"/>
      <c r="N392" s="20">
        <f t="shared" si="2111"/>
        <v>0</v>
      </c>
      <c r="O392" s="133"/>
      <c r="P392" s="131">
        <f>'Pályáztatási szakasz'!BD393</f>
        <v>1</v>
      </c>
      <c r="Q392" s="20">
        <f t="shared" si="2112"/>
        <v>0</v>
      </c>
      <c r="R392" s="132"/>
      <c r="S392" s="184">
        <f t="shared" si="2113"/>
        <v>0</v>
      </c>
      <c r="T392" s="40">
        <f>'Pályáztatási szakasz'!W393</f>
        <v>0</v>
      </c>
      <c r="U392" s="249" t="str">
        <f t="shared" si="2114"/>
        <v xml:space="preserve"> </v>
      </c>
      <c r="V392" s="135">
        <f t="shared" si="2115"/>
        <v>0</v>
      </c>
      <c r="W392" s="20">
        <f t="shared" si="2091"/>
        <v>0</v>
      </c>
      <c r="X392" s="21">
        <f t="shared" si="2116"/>
        <v>0</v>
      </c>
      <c r="Y392" s="131">
        <f t="shared" si="2092"/>
        <v>1</v>
      </c>
      <c r="Z392" s="20">
        <f t="shared" si="2117"/>
        <v>0</v>
      </c>
      <c r="AA392" s="132"/>
      <c r="AB392" s="20">
        <f t="shared" si="2118"/>
        <v>0</v>
      </c>
      <c r="AC392" s="133"/>
      <c r="AD392" s="131">
        <f t="shared" si="2119"/>
        <v>1</v>
      </c>
      <c r="AE392" s="20">
        <f t="shared" si="2120"/>
        <v>0</v>
      </c>
      <c r="AF392" s="132"/>
      <c r="AG392" s="134">
        <f t="shared" si="2121"/>
        <v>0</v>
      </c>
      <c r="AH392" s="80">
        <f t="shared" si="2122"/>
        <v>0</v>
      </c>
      <c r="AI392" s="249" t="str">
        <f t="shared" si="2123"/>
        <v xml:space="preserve"> </v>
      </c>
      <c r="AJ392" s="135">
        <f t="shared" si="2124"/>
        <v>0</v>
      </c>
      <c r="AK392" s="20">
        <f t="shared" si="2093"/>
        <v>0</v>
      </c>
      <c r="AL392" s="21">
        <f t="shared" si="2125"/>
        <v>0</v>
      </c>
      <c r="AM392" s="131">
        <f t="shared" si="2094"/>
        <v>1</v>
      </c>
      <c r="AN392" s="20">
        <f t="shared" si="2126"/>
        <v>0</v>
      </c>
      <c r="AO392" s="132"/>
      <c r="AP392" s="20">
        <f t="shared" si="2127"/>
        <v>0</v>
      </c>
      <c r="AQ392" s="133"/>
      <c r="AR392" s="131">
        <f t="shared" si="2128"/>
        <v>1</v>
      </c>
      <c r="AS392" s="20">
        <f t="shared" si="2129"/>
        <v>0</v>
      </c>
      <c r="AT392" s="132"/>
      <c r="AU392" s="134">
        <f t="shared" si="2130"/>
        <v>0</v>
      </c>
      <c r="AV392" s="80">
        <f t="shared" si="2131"/>
        <v>0</v>
      </c>
      <c r="AW392" s="249" t="str">
        <f t="shared" si="2132"/>
        <v xml:space="preserve"> </v>
      </c>
      <c r="AX392" s="135">
        <f t="shared" si="2133"/>
        <v>0</v>
      </c>
      <c r="AY392" s="20">
        <f t="shared" si="2095"/>
        <v>0</v>
      </c>
      <c r="AZ392" s="21">
        <f t="shared" si="2134"/>
        <v>0</v>
      </c>
      <c r="BA392" s="131">
        <f t="shared" si="2096"/>
        <v>1</v>
      </c>
      <c r="BB392" s="20">
        <f t="shared" si="2135"/>
        <v>0</v>
      </c>
      <c r="BC392" s="132"/>
      <c r="BD392" s="20">
        <f t="shared" si="2136"/>
        <v>0</v>
      </c>
      <c r="BE392" s="133"/>
      <c r="BF392" s="131">
        <f t="shared" si="2137"/>
        <v>1</v>
      </c>
      <c r="BG392" s="20">
        <f t="shared" si="2138"/>
        <v>0</v>
      </c>
      <c r="BH392" s="132"/>
      <c r="BI392" s="134">
        <f t="shared" si="2139"/>
        <v>0</v>
      </c>
      <c r="BJ392" s="80">
        <f t="shared" si="2140"/>
        <v>0</v>
      </c>
      <c r="BK392" s="249" t="str">
        <f t="shared" si="2141"/>
        <v xml:space="preserve"> </v>
      </c>
      <c r="BL392" s="135">
        <f t="shared" si="2142"/>
        <v>0</v>
      </c>
      <c r="BM392" s="20">
        <f t="shared" si="2097"/>
        <v>0</v>
      </c>
      <c r="BN392" s="21">
        <f t="shared" si="2143"/>
        <v>0</v>
      </c>
      <c r="BO392" s="131">
        <f t="shared" si="2098"/>
        <v>1</v>
      </c>
      <c r="BP392" s="20">
        <f t="shared" si="2144"/>
        <v>0</v>
      </c>
      <c r="BQ392" s="132"/>
      <c r="BR392" s="20">
        <f t="shared" si="2145"/>
        <v>0</v>
      </c>
      <c r="BS392" s="133"/>
      <c r="BT392" s="131">
        <f t="shared" si="2146"/>
        <v>1</v>
      </c>
      <c r="BU392" s="20">
        <f t="shared" si="2147"/>
        <v>0</v>
      </c>
      <c r="BV392" s="132"/>
      <c r="BW392" s="134">
        <f t="shared" si="2148"/>
        <v>0</v>
      </c>
      <c r="BX392" s="80">
        <f t="shared" si="2149"/>
        <v>0</v>
      </c>
      <c r="BY392" s="249" t="str">
        <f t="shared" si="2150"/>
        <v xml:space="preserve"> </v>
      </c>
      <c r="BZ392" s="135">
        <f t="shared" si="2151"/>
        <v>0</v>
      </c>
      <c r="CA392" s="20">
        <f t="shared" si="2099"/>
        <v>0</v>
      </c>
      <c r="CB392" s="21">
        <f t="shared" si="2152"/>
        <v>0</v>
      </c>
      <c r="CC392" s="131">
        <f t="shared" si="2100"/>
        <v>1</v>
      </c>
      <c r="CD392" s="20">
        <f t="shared" si="2153"/>
        <v>0</v>
      </c>
      <c r="CE392" s="132"/>
      <c r="CF392" s="20">
        <f t="shared" si="2154"/>
        <v>0</v>
      </c>
      <c r="CG392" s="133"/>
      <c r="CH392" s="131">
        <f t="shared" si="2155"/>
        <v>1</v>
      </c>
      <c r="CI392" s="20">
        <f t="shared" si="2156"/>
        <v>0</v>
      </c>
      <c r="CJ392" s="132"/>
      <c r="CK392" s="134">
        <f t="shared" si="2157"/>
        <v>0</v>
      </c>
      <c r="CL392" s="80">
        <f t="shared" si="2158"/>
        <v>0</v>
      </c>
      <c r="CM392" s="249" t="str">
        <f t="shared" si="2159"/>
        <v xml:space="preserve"> </v>
      </c>
      <c r="CN392" s="135">
        <f t="shared" si="2160"/>
        <v>0</v>
      </c>
      <c r="CO392" s="20">
        <f t="shared" si="2101"/>
        <v>0</v>
      </c>
      <c r="CP392" s="21">
        <f t="shared" si="2161"/>
        <v>0</v>
      </c>
      <c r="CQ392" s="131">
        <f t="shared" si="2102"/>
        <v>1</v>
      </c>
      <c r="CR392" s="20">
        <f t="shared" si="2162"/>
        <v>0</v>
      </c>
      <c r="CS392" s="132"/>
      <c r="CT392" s="20">
        <f t="shared" si="2163"/>
        <v>0</v>
      </c>
      <c r="CU392" s="133"/>
      <c r="CV392" s="131">
        <f t="shared" si="2164"/>
        <v>1</v>
      </c>
      <c r="CW392" s="20">
        <f t="shared" si="2165"/>
        <v>0</v>
      </c>
      <c r="CX392" s="132"/>
      <c r="CY392" s="134">
        <f t="shared" si="2166"/>
        <v>0</v>
      </c>
      <c r="CZ392" s="80">
        <f t="shared" si="2167"/>
        <v>0</v>
      </c>
      <c r="DA392" s="249" t="str">
        <f t="shared" si="2168"/>
        <v xml:space="preserve"> </v>
      </c>
      <c r="DB392" s="135">
        <f t="shared" si="2169"/>
        <v>0</v>
      </c>
      <c r="DC392" s="20">
        <f t="shared" si="2103"/>
        <v>0</v>
      </c>
      <c r="DD392" s="21">
        <f t="shared" si="2170"/>
        <v>0</v>
      </c>
      <c r="DE392" s="131">
        <f t="shared" si="2104"/>
        <v>1</v>
      </c>
      <c r="DF392" s="20">
        <f t="shared" si="2171"/>
        <v>0</v>
      </c>
      <c r="DG392" s="132"/>
      <c r="DH392" s="20">
        <f t="shared" si="2172"/>
        <v>0</v>
      </c>
      <c r="DI392" s="133"/>
      <c r="DJ392" s="131">
        <f t="shared" si="2173"/>
        <v>1</v>
      </c>
      <c r="DK392" s="20">
        <f t="shared" si="2174"/>
        <v>0</v>
      </c>
      <c r="DL392" s="132"/>
      <c r="DM392" s="134">
        <f t="shared" si="2175"/>
        <v>0</v>
      </c>
      <c r="DN392" s="80">
        <f t="shared" si="2176"/>
        <v>0</v>
      </c>
      <c r="DO392" s="249" t="str">
        <f t="shared" si="2177"/>
        <v xml:space="preserve"> </v>
      </c>
      <c r="DP392" s="135">
        <f t="shared" si="2178"/>
        <v>0</v>
      </c>
      <c r="DQ392" s="20">
        <f t="shared" si="2105"/>
        <v>0</v>
      </c>
      <c r="DR392" s="21">
        <f t="shared" si="2179"/>
        <v>0</v>
      </c>
      <c r="DS392" s="131">
        <f t="shared" si="2106"/>
        <v>1</v>
      </c>
      <c r="DT392" s="20">
        <f t="shared" si="2180"/>
        <v>0</v>
      </c>
      <c r="DU392" s="132"/>
      <c r="DV392" s="20">
        <f t="shared" si="2181"/>
        <v>0</v>
      </c>
      <c r="DW392" s="133"/>
      <c r="DX392" s="131">
        <f t="shared" si="2182"/>
        <v>1</v>
      </c>
      <c r="DY392" s="20">
        <f t="shared" si="2183"/>
        <v>0</v>
      </c>
      <c r="DZ392" s="132"/>
      <c r="EA392" s="134">
        <f t="shared" si="2184"/>
        <v>0</v>
      </c>
      <c r="EB392" s="80">
        <f t="shared" si="2185"/>
        <v>0</v>
      </c>
      <c r="EC392" s="249" t="str">
        <f t="shared" si="2186"/>
        <v xml:space="preserve"> </v>
      </c>
      <c r="ED392" s="135">
        <f t="shared" si="2187"/>
        <v>0</v>
      </c>
      <c r="EE392" s="20">
        <f t="shared" si="2107"/>
        <v>0</v>
      </c>
      <c r="EF392" s="21">
        <f t="shared" si="2188"/>
        <v>0</v>
      </c>
      <c r="EG392" s="131">
        <f t="shared" si="2108"/>
        <v>1</v>
      </c>
      <c r="EH392" s="20">
        <f t="shared" si="2189"/>
        <v>0</v>
      </c>
      <c r="EI392" s="132"/>
      <c r="EJ392" s="20">
        <f t="shared" si="2190"/>
        <v>0</v>
      </c>
      <c r="EK392" s="133"/>
      <c r="EL392" s="131">
        <f t="shared" si="2191"/>
        <v>1</v>
      </c>
      <c r="EM392" s="20">
        <f t="shared" si="2192"/>
        <v>0</v>
      </c>
      <c r="EN392" s="132"/>
      <c r="EO392" s="134">
        <f t="shared" si="2193"/>
        <v>0</v>
      </c>
      <c r="EP392" s="80">
        <f t="shared" si="2194"/>
        <v>0</v>
      </c>
      <c r="EQ392" s="249" t="str">
        <f t="shared" si="2195"/>
        <v xml:space="preserve"> </v>
      </c>
      <c r="ER392" s="135">
        <f t="shared" si="2196"/>
        <v>0</v>
      </c>
      <c r="ES392" s="20">
        <f t="shared" si="2197"/>
        <v>0</v>
      </c>
      <c r="ET392" s="21">
        <f t="shared" si="2198"/>
        <v>0</v>
      </c>
      <c r="EU392" s="131">
        <f t="shared" si="2109"/>
        <v>1</v>
      </c>
      <c r="EV392" s="20">
        <f t="shared" si="2199"/>
        <v>0</v>
      </c>
      <c r="EW392" s="132"/>
      <c r="EX392" s="20">
        <f t="shared" si="2200"/>
        <v>0</v>
      </c>
      <c r="EY392" s="133"/>
      <c r="EZ392" s="131">
        <f t="shared" si="2201"/>
        <v>1</v>
      </c>
      <c r="FA392" s="20">
        <f t="shared" si="2202"/>
        <v>0</v>
      </c>
      <c r="FB392" s="132"/>
      <c r="FC392" s="134">
        <f t="shared" si="2203"/>
        <v>0</v>
      </c>
      <c r="FD392" s="80">
        <f t="shared" si="2204"/>
        <v>0</v>
      </c>
      <c r="FE392" s="249" t="str">
        <f t="shared" si="2205"/>
        <v xml:space="preserve"> </v>
      </c>
      <c r="FO392" s="129" t="str">
        <f t="shared" si="2089"/>
        <v>D/II</v>
      </c>
    </row>
    <row r="393" spans="2:171" x14ac:dyDescent="0.25">
      <c r="B393" s="130" t="s">
        <v>497</v>
      </c>
      <c r="C393" s="40"/>
      <c r="D393" s="40"/>
      <c r="E393" s="416" t="str">
        <f>'Pályáztatási szakasz'!E394:F394</f>
        <v>Költségelem megnevezés…</v>
      </c>
      <c r="F393" s="416"/>
      <c r="G393" s="250">
        <f>'Pályáztatási szakasz'!G394</f>
        <v>0</v>
      </c>
      <c r="H393" s="251">
        <f>'Pályáztatási szakasz'!AT394</f>
        <v>0</v>
      </c>
      <c r="I393" s="20">
        <f>'Pályáztatási szakasz'!AW394</f>
        <v>0</v>
      </c>
      <c r="J393" s="67">
        <f t="shared" si="2090"/>
        <v>0</v>
      </c>
      <c r="K393" s="131">
        <f>'Pályáztatási szakasz'!AY394</f>
        <v>1</v>
      </c>
      <c r="L393" s="20">
        <f t="shared" si="2110"/>
        <v>0</v>
      </c>
      <c r="M393" s="132"/>
      <c r="N393" s="20">
        <f t="shared" si="2111"/>
        <v>0</v>
      </c>
      <c r="O393" s="133"/>
      <c r="P393" s="131">
        <f>'Pályáztatási szakasz'!BD394</f>
        <v>1</v>
      </c>
      <c r="Q393" s="20">
        <f t="shared" si="2112"/>
        <v>0</v>
      </c>
      <c r="R393" s="132"/>
      <c r="S393" s="184">
        <f t="shared" si="2113"/>
        <v>0</v>
      </c>
      <c r="T393" s="40">
        <f>'Pályáztatási szakasz'!W394</f>
        <v>0</v>
      </c>
      <c r="U393" s="249" t="str">
        <f t="shared" si="2114"/>
        <v xml:space="preserve"> </v>
      </c>
      <c r="V393" s="135">
        <f t="shared" si="2115"/>
        <v>0</v>
      </c>
      <c r="W393" s="20">
        <f t="shared" si="2091"/>
        <v>0</v>
      </c>
      <c r="X393" s="21">
        <f t="shared" si="2116"/>
        <v>0</v>
      </c>
      <c r="Y393" s="131">
        <f t="shared" si="2092"/>
        <v>1</v>
      </c>
      <c r="Z393" s="20">
        <f t="shared" si="2117"/>
        <v>0</v>
      </c>
      <c r="AA393" s="132"/>
      <c r="AB393" s="20">
        <f t="shared" si="2118"/>
        <v>0</v>
      </c>
      <c r="AC393" s="133"/>
      <c r="AD393" s="131">
        <f t="shared" si="2119"/>
        <v>1</v>
      </c>
      <c r="AE393" s="20">
        <f t="shared" si="2120"/>
        <v>0</v>
      </c>
      <c r="AF393" s="132"/>
      <c r="AG393" s="134">
        <f t="shared" si="2121"/>
        <v>0</v>
      </c>
      <c r="AH393" s="80">
        <f t="shared" si="2122"/>
        <v>0</v>
      </c>
      <c r="AI393" s="249" t="str">
        <f t="shared" si="2123"/>
        <v xml:space="preserve"> </v>
      </c>
      <c r="AJ393" s="135">
        <f t="shared" si="2124"/>
        <v>0</v>
      </c>
      <c r="AK393" s="20">
        <f t="shared" si="2093"/>
        <v>0</v>
      </c>
      <c r="AL393" s="21">
        <f t="shared" si="2125"/>
        <v>0</v>
      </c>
      <c r="AM393" s="131">
        <f t="shared" si="2094"/>
        <v>1</v>
      </c>
      <c r="AN393" s="20">
        <f t="shared" si="2126"/>
        <v>0</v>
      </c>
      <c r="AO393" s="132"/>
      <c r="AP393" s="20">
        <f t="shared" si="2127"/>
        <v>0</v>
      </c>
      <c r="AQ393" s="133"/>
      <c r="AR393" s="131">
        <f t="shared" si="2128"/>
        <v>1</v>
      </c>
      <c r="AS393" s="20">
        <f t="shared" si="2129"/>
        <v>0</v>
      </c>
      <c r="AT393" s="132"/>
      <c r="AU393" s="134">
        <f t="shared" si="2130"/>
        <v>0</v>
      </c>
      <c r="AV393" s="80">
        <f t="shared" si="2131"/>
        <v>0</v>
      </c>
      <c r="AW393" s="249" t="str">
        <f t="shared" si="2132"/>
        <v xml:space="preserve"> </v>
      </c>
      <c r="AX393" s="135">
        <f t="shared" si="2133"/>
        <v>0</v>
      </c>
      <c r="AY393" s="20">
        <f t="shared" si="2095"/>
        <v>0</v>
      </c>
      <c r="AZ393" s="21">
        <f t="shared" si="2134"/>
        <v>0</v>
      </c>
      <c r="BA393" s="131">
        <f t="shared" si="2096"/>
        <v>1</v>
      </c>
      <c r="BB393" s="20">
        <f t="shared" si="2135"/>
        <v>0</v>
      </c>
      <c r="BC393" s="132"/>
      <c r="BD393" s="20">
        <f t="shared" si="2136"/>
        <v>0</v>
      </c>
      <c r="BE393" s="133"/>
      <c r="BF393" s="131">
        <f t="shared" si="2137"/>
        <v>1</v>
      </c>
      <c r="BG393" s="20">
        <f t="shared" si="2138"/>
        <v>0</v>
      </c>
      <c r="BH393" s="132"/>
      <c r="BI393" s="134">
        <f t="shared" si="2139"/>
        <v>0</v>
      </c>
      <c r="BJ393" s="80">
        <f t="shared" si="2140"/>
        <v>0</v>
      </c>
      <c r="BK393" s="249" t="str">
        <f t="shared" si="2141"/>
        <v xml:space="preserve"> </v>
      </c>
      <c r="BL393" s="135">
        <f t="shared" si="2142"/>
        <v>0</v>
      </c>
      <c r="BM393" s="20">
        <f t="shared" si="2097"/>
        <v>0</v>
      </c>
      <c r="BN393" s="21">
        <f t="shared" si="2143"/>
        <v>0</v>
      </c>
      <c r="BO393" s="131">
        <f t="shared" si="2098"/>
        <v>1</v>
      </c>
      <c r="BP393" s="20">
        <f t="shared" si="2144"/>
        <v>0</v>
      </c>
      <c r="BQ393" s="132"/>
      <c r="BR393" s="20">
        <f t="shared" si="2145"/>
        <v>0</v>
      </c>
      <c r="BS393" s="133"/>
      <c r="BT393" s="131">
        <f t="shared" si="2146"/>
        <v>1</v>
      </c>
      <c r="BU393" s="20">
        <f t="shared" si="2147"/>
        <v>0</v>
      </c>
      <c r="BV393" s="132"/>
      <c r="BW393" s="134">
        <f t="shared" si="2148"/>
        <v>0</v>
      </c>
      <c r="BX393" s="80">
        <f t="shared" si="2149"/>
        <v>0</v>
      </c>
      <c r="BY393" s="249" t="str">
        <f t="shared" si="2150"/>
        <v xml:space="preserve"> </v>
      </c>
      <c r="BZ393" s="135">
        <f t="shared" si="2151"/>
        <v>0</v>
      </c>
      <c r="CA393" s="20">
        <f t="shared" si="2099"/>
        <v>0</v>
      </c>
      <c r="CB393" s="21">
        <f t="shared" si="2152"/>
        <v>0</v>
      </c>
      <c r="CC393" s="131">
        <f t="shared" si="2100"/>
        <v>1</v>
      </c>
      <c r="CD393" s="20">
        <f t="shared" si="2153"/>
        <v>0</v>
      </c>
      <c r="CE393" s="132"/>
      <c r="CF393" s="20">
        <f t="shared" si="2154"/>
        <v>0</v>
      </c>
      <c r="CG393" s="133"/>
      <c r="CH393" s="131">
        <f t="shared" si="2155"/>
        <v>1</v>
      </c>
      <c r="CI393" s="20">
        <f t="shared" si="2156"/>
        <v>0</v>
      </c>
      <c r="CJ393" s="132"/>
      <c r="CK393" s="134">
        <f t="shared" si="2157"/>
        <v>0</v>
      </c>
      <c r="CL393" s="80">
        <f t="shared" si="2158"/>
        <v>0</v>
      </c>
      <c r="CM393" s="249" t="str">
        <f t="shared" si="2159"/>
        <v xml:space="preserve"> </v>
      </c>
      <c r="CN393" s="135">
        <f t="shared" si="2160"/>
        <v>0</v>
      </c>
      <c r="CO393" s="20">
        <f t="shared" si="2101"/>
        <v>0</v>
      </c>
      <c r="CP393" s="21">
        <f t="shared" si="2161"/>
        <v>0</v>
      </c>
      <c r="CQ393" s="131">
        <f t="shared" si="2102"/>
        <v>1</v>
      </c>
      <c r="CR393" s="20">
        <f t="shared" si="2162"/>
        <v>0</v>
      </c>
      <c r="CS393" s="132"/>
      <c r="CT393" s="20">
        <f t="shared" si="2163"/>
        <v>0</v>
      </c>
      <c r="CU393" s="133"/>
      <c r="CV393" s="131">
        <f t="shared" si="2164"/>
        <v>1</v>
      </c>
      <c r="CW393" s="20">
        <f t="shared" si="2165"/>
        <v>0</v>
      </c>
      <c r="CX393" s="132"/>
      <c r="CY393" s="134">
        <f t="shared" si="2166"/>
        <v>0</v>
      </c>
      <c r="CZ393" s="80">
        <f t="shared" si="2167"/>
        <v>0</v>
      </c>
      <c r="DA393" s="249" t="str">
        <f t="shared" si="2168"/>
        <v xml:space="preserve"> </v>
      </c>
      <c r="DB393" s="135">
        <f t="shared" si="2169"/>
        <v>0</v>
      </c>
      <c r="DC393" s="20">
        <f t="shared" si="2103"/>
        <v>0</v>
      </c>
      <c r="DD393" s="21">
        <f t="shared" si="2170"/>
        <v>0</v>
      </c>
      <c r="DE393" s="131">
        <f t="shared" si="2104"/>
        <v>1</v>
      </c>
      <c r="DF393" s="20">
        <f t="shared" si="2171"/>
        <v>0</v>
      </c>
      <c r="DG393" s="132"/>
      <c r="DH393" s="20">
        <f t="shared" si="2172"/>
        <v>0</v>
      </c>
      <c r="DI393" s="133"/>
      <c r="DJ393" s="131">
        <f t="shared" si="2173"/>
        <v>1</v>
      </c>
      <c r="DK393" s="20">
        <f t="shared" si="2174"/>
        <v>0</v>
      </c>
      <c r="DL393" s="132"/>
      <c r="DM393" s="134">
        <f t="shared" si="2175"/>
        <v>0</v>
      </c>
      <c r="DN393" s="80">
        <f t="shared" si="2176"/>
        <v>0</v>
      </c>
      <c r="DO393" s="249" t="str">
        <f t="shared" si="2177"/>
        <v xml:space="preserve"> </v>
      </c>
      <c r="DP393" s="135">
        <f t="shared" si="2178"/>
        <v>0</v>
      </c>
      <c r="DQ393" s="20">
        <f t="shared" si="2105"/>
        <v>0</v>
      </c>
      <c r="DR393" s="21">
        <f t="shared" si="2179"/>
        <v>0</v>
      </c>
      <c r="DS393" s="131">
        <f t="shared" si="2106"/>
        <v>1</v>
      </c>
      <c r="DT393" s="20">
        <f t="shared" si="2180"/>
        <v>0</v>
      </c>
      <c r="DU393" s="132"/>
      <c r="DV393" s="20">
        <f t="shared" si="2181"/>
        <v>0</v>
      </c>
      <c r="DW393" s="133"/>
      <c r="DX393" s="131">
        <f t="shared" si="2182"/>
        <v>1</v>
      </c>
      <c r="DY393" s="20">
        <f t="shared" si="2183"/>
        <v>0</v>
      </c>
      <c r="DZ393" s="132"/>
      <c r="EA393" s="134">
        <f t="shared" si="2184"/>
        <v>0</v>
      </c>
      <c r="EB393" s="80">
        <f t="shared" si="2185"/>
        <v>0</v>
      </c>
      <c r="EC393" s="249" t="str">
        <f t="shared" si="2186"/>
        <v xml:space="preserve"> </v>
      </c>
      <c r="ED393" s="135">
        <f t="shared" si="2187"/>
        <v>0</v>
      </c>
      <c r="EE393" s="20">
        <f t="shared" si="2107"/>
        <v>0</v>
      </c>
      <c r="EF393" s="21">
        <f t="shared" si="2188"/>
        <v>0</v>
      </c>
      <c r="EG393" s="131">
        <f t="shared" si="2108"/>
        <v>1</v>
      </c>
      <c r="EH393" s="20">
        <f t="shared" si="2189"/>
        <v>0</v>
      </c>
      <c r="EI393" s="132"/>
      <c r="EJ393" s="20">
        <f t="shared" si="2190"/>
        <v>0</v>
      </c>
      <c r="EK393" s="133"/>
      <c r="EL393" s="131">
        <f t="shared" si="2191"/>
        <v>1</v>
      </c>
      <c r="EM393" s="20">
        <f t="shared" si="2192"/>
        <v>0</v>
      </c>
      <c r="EN393" s="132"/>
      <c r="EO393" s="134">
        <f t="shared" si="2193"/>
        <v>0</v>
      </c>
      <c r="EP393" s="80">
        <f t="shared" si="2194"/>
        <v>0</v>
      </c>
      <c r="EQ393" s="249" t="str">
        <f t="shared" si="2195"/>
        <v xml:space="preserve"> </v>
      </c>
      <c r="ER393" s="135">
        <f t="shared" si="2196"/>
        <v>0</v>
      </c>
      <c r="ES393" s="20">
        <f t="shared" si="2197"/>
        <v>0</v>
      </c>
      <c r="ET393" s="21">
        <f t="shared" si="2198"/>
        <v>0</v>
      </c>
      <c r="EU393" s="131">
        <f t="shared" si="2109"/>
        <v>1</v>
      </c>
      <c r="EV393" s="20">
        <f t="shared" si="2199"/>
        <v>0</v>
      </c>
      <c r="EW393" s="132"/>
      <c r="EX393" s="20">
        <f t="shared" si="2200"/>
        <v>0</v>
      </c>
      <c r="EY393" s="133"/>
      <c r="EZ393" s="131">
        <f t="shared" si="2201"/>
        <v>1</v>
      </c>
      <c r="FA393" s="20">
        <f t="shared" si="2202"/>
        <v>0</v>
      </c>
      <c r="FB393" s="132"/>
      <c r="FC393" s="134">
        <f t="shared" si="2203"/>
        <v>0</v>
      </c>
      <c r="FD393" s="80">
        <f t="shared" si="2204"/>
        <v>0</v>
      </c>
      <c r="FE393" s="249" t="str">
        <f t="shared" si="2205"/>
        <v xml:space="preserve"> </v>
      </c>
      <c r="FO393" s="129" t="str">
        <f t="shared" si="2089"/>
        <v>D/II</v>
      </c>
    </row>
    <row r="394" spans="2:171" x14ac:dyDescent="0.25">
      <c r="B394" s="130" t="s">
        <v>498</v>
      </c>
      <c r="C394" s="40"/>
      <c r="D394" s="40"/>
      <c r="E394" s="416" t="str">
        <f>'Pályáztatási szakasz'!E395:F395</f>
        <v>Költségelem megnevezés…</v>
      </c>
      <c r="F394" s="416"/>
      <c r="G394" s="250">
        <f>'Pályáztatási szakasz'!G395</f>
        <v>0</v>
      </c>
      <c r="H394" s="251">
        <f>'Pályáztatási szakasz'!AT395</f>
        <v>0</v>
      </c>
      <c r="I394" s="20">
        <f>'Pályáztatási szakasz'!AW395</f>
        <v>0</v>
      </c>
      <c r="J394" s="67">
        <f t="shared" si="2090"/>
        <v>0</v>
      </c>
      <c r="K394" s="131">
        <f>'Pályáztatási szakasz'!AY395</f>
        <v>1</v>
      </c>
      <c r="L394" s="20">
        <f t="shared" si="2110"/>
        <v>0</v>
      </c>
      <c r="M394" s="132"/>
      <c r="N394" s="20">
        <f t="shared" si="2111"/>
        <v>0</v>
      </c>
      <c r="O394" s="133"/>
      <c r="P394" s="131">
        <f>'Pályáztatási szakasz'!BD395</f>
        <v>1</v>
      </c>
      <c r="Q394" s="20">
        <f t="shared" si="2112"/>
        <v>0</v>
      </c>
      <c r="R394" s="132"/>
      <c r="S394" s="184">
        <f t="shared" si="2113"/>
        <v>0</v>
      </c>
      <c r="T394" s="40">
        <f>'Pályáztatási szakasz'!W395</f>
        <v>0</v>
      </c>
      <c r="U394" s="249" t="str">
        <f t="shared" si="2114"/>
        <v xml:space="preserve"> </v>
      </c>
      <c r="V394" s="135">
        <f t="shared" si="2115"/>
        <v>0</v>
      </c>
      <c r="W394" s="20">
        <f t="shared" si="2091"/>
        <v>0</v>
      </c>
      <c r="X394" s="21">
        <f t="shared" si="2116"/>
        <v>0</v>
      </c>
      <c r="Y394" s="131">
        <f t="shared" si="2092"/>
        <v>1</v>
      </c>
      <c r="Z394" s="20">
        <f t="shared" si="2117"/>
        <v>0</v>
      </c>
      <c r="AA394" s="132"/>
      <c r="AB394" s="20">
        <f t="shared" si="2118"/>
        <v>0</v>
      </c>
      <c r="AC394" s="133"/>
      <c r="AD394" s="131">
        <f t="shared" si="2119"/>
        <v>1</v>
      </c>
      <c r="AE394" s="20">
        <f t="shared" si="2120"/>
        <v>0</v>
      </c>
      <c r="AF394" s="132"/>
      <c r="AG394" s="134">
        <f t="shared" si="2121"/>
        <v>0</v>
      </c>
      <c r="AH394" s="80">
        <f t="shared" si="2122"/>
        <v>0</v>
      </c>
      <c r="AI394" s="249" t="str">
        <f t="shared" si="2123"/>
        <v xml:space="preserve"> </v>
      </c>
      <c r="AJ394" s="135">
        <f t="shared" si="2124"/>
        <v>0</v>
      </c>
      <c r="AK394" s="20">
        <f t="shared" si="2093"/>
        <v>0</v>
      </c>
      <c r="AL394" s="21">
        <f t="shared" si="2125"/>
        <v>0</v>
      </c>
      <c r="AM394" s="131">
        <f t="shared" si="2094"/>
        <v>1</v>
      </c>
      <c r="AN394" s="20">
        <f t="shared" si="2126"/>
        <v>0</v>
      </c>
      <c r="AO394" s="132"/>
      <c r="AP394" s="20">
        <f t="shared" si="2127"/>
        <v>0</v>
      </c>
      <c r="AQ394" s="133"/>
      <c r="AR394" s="131">
        <f t="shared" si="2128"/>
        <v>1</v>
      </c>
      <c r="AS394" s="20">
        <f t="shared" si="2129"/>
        <v>0</v>
      </c>
      <c r="AT394" s="132"/>
      <c r="AU394" s="134">
        <f t="shared" si="2130"/>
        <v>0</v>
      </c>
      <c r="AV394" s="80">
        <f t="shared" si="2131"/>
        <v>0</v>
      </c>
      <c r="AW394" s="249" t="str">
        <f t="shared" si="2132"/>
        <v xml:space="preserve"> </v>
      </c>
      <c r="AX394" s="135">
        <f t="shared" si="2133"/>
        <v>0</v>
      </c>
      <c r="AY394" s="20">
        <f t="shared" si="2095"/>
        <v>0</v>
      </c>
      <c r="AZ394" s="21">
        <f t="shared" si="2134"/>
        <v>0</v>
      </c>
      <c r="BA394" s="131">
        <f t="shared" si="2096"/>
        <v>1</v>
      </c>
      <c r="BB394" s="20">
        <f t="shared" si="2135"/>
        <v>0</v>
      </c>
      <c r="BC394" s="132"/>
      <c r="BD394" s="20">
        <f t="shared" si="2136"/>
        <v>0</v>
      </c>
      <c r="BE394" s="133"/>
      <c r="BF394" s="131">
        <f t="shared" si="2137"/>
        <v>1</v>
      </c>
      <c r="BG394" s="20">
        <f t="shared" si="2138"/>
        <v>0</v>
      </c>
      <c r="BH394" s="132"/>
      <c r="BI394" s="134">
        <f t="shared" si="2139"/>
        <v>0</v>
      </c>
      <c r="BJ394" s="80">
        <f t="shared" si="2140"/>
        <v>0</v>
      </c>
      <c r="BK394" s="249" t="str">
        <f t="shared" si="2141"/>
        <v xml:space="preserve"> </v>
      </c>
      <c r="BL394" s="135">
        <f t="shared" si="2142"/>
        <v>0</v>
      </c>
      <c r="BM394" s="20">
        <f t="shared" si="2097"/>
        <v>0</v>
      </c>
      <c r="BN394" s="21">
        <f t="shared" si="2143"/>
        <v>0</v>
      </c>
      <c r="BO394" s="131">
        <f t="shared" si="2098"/>
        <v>1</v>
      </c>
      <c r="BP394" s="20">
        <f t="shared" si="2144"/>
        <v>0</v>
      </c>
      <c r="BQ394" s="132"/>
      <c r="BR394" s="20">
        <f t="shared" si="2145"/>
        <v>0</v>
      </c>
      <c r="BS394" s="133"/>
      <c r="BT394" s="131">
        <f t="shared" si="2146"/>
        <v>1</v>
      </c>
      <c r="BU394" s="20">
        <f t="shared" si="2147"/>
        <v>0</v>
      </c>
      <c r="BV394" s="132"/>
      <c r="BW394" s="134">
        <f t="shared" si="2148"/>
        <v>0</v>
      </c>
      <c r="BX394" s="80">
        <f t="shared" si="2149"/>
        <v>0</v>
      </c>
      <c r="BY394" s="249" t="str">
        <f t="shared" si="2150"/>
        <v xml:space="preserve"> </v>
      </c>
      <c r="BZ394" s="135">
        <f t="shared" si="2151"/>
        <v>0</v>
      </c>
      <c r="CA394" s="20">
        <f t="shared" si="2099"/>
        <v>0</v>
      </c>
      <c r="CB394" s="21">
        <f t="shared" si="2152"/>
        <v>0</v>
      </c>
      <c r="CC394" s="131">
        <f t="shared" si="2100"/>
        <v>1</v>
      </c>
      <c r="CD394" s="20">
        <f t="shared" si="2153"/>
        <v>0</v>
      </c>
      <c r="CE394" s="132"/>
      <c r="CF394" s="20">
        <f t="shared" si="2154"/>
        <v>0</v>
      </c>
      <c r="CG394" s="133"/>
      <c r="CH394" s="131">
        <f t="shared" si="2155"/>
        <v>1</v>
      </c>
      <c r="CI394" s="20">
        <f t="shared" si="2156"/>
        <v>0</v>
      </c>
      <c r="CJ394" s="132"/>
      <c r="CK394" s="134">
        <f t="shared" si="2157"/>
        <v>0</v>
      </c>
      <c r="CL394" s="80">
        <f t="shared" si="2158"/>
        <v>0</v>
      </c>
      <c r="CM394" s="249" t="str">
        <f t="shared" si="2159"/>
        <v xml:space="preserve"> </v>
      </c>
      <c r="CN394" s="135">
        <f t="shared" si="2160"/>
        <v>0</v>
      </c>
      <c r="CO394" s="20">
        <f t="shared" si="2101"/>
        <v>0</v>
      </c>
      <c r="CP394" s="21">
        <f t="shared" si="2161"/>
        <v>0</v>
      </c>
      <c r="CQ394" s="131">
        <f t="shared" si="2102"/>
        <v>1</v>
      </c>
      <c r="CR394" s="20">
        <f t="shared" si="2162"/>
        <v>0</v>
      </c>
      <c r="CS394" s="132"/>
      <c r="CT394" s="20">
        <f t="shared" si="2163"/>
        <v>0</v>
      </c>
      <c r="CU394" s="133"/>
      <c r="CV394" s="131">
        <f t="shared" si="2164"/>
        <v>1</v>
      </c>
      <c r="CW394" s="20">
        <f t="shared" si="2165"/>
        <v>0</v>
      </c>
      <c r="CX394" s="132"/>
      <c r="CY394" s="134">
        <f t="shared" si="2166"/>
        <v>0</v>
      </c>
      <c r="CZ394" s="80">
        <f t="shared" si="2167"/>
        <v>0</v>
      </c>
      <c r="DA394" s="249" t="str">
        <f t="shared" si="2168"/>
        <v xml:space="preserve"> </v>
      </c>
      <c r="DB394" s="135">
        <f t="shared" si="2169"/>
        <v>0</v>
      </c>
      <c r="DC394" s="20">
        <f t="shared" si="2103"/>
        <v>0</v>
      </c>
      <c r="DD394" s="21">
        <f t="shared" si="2170"/>
        <v>0</v>
      </c>
      <c r="DE394" s="131">
        <f t="shared" si="2104"/>
        <v>1</v>
      </c>
      <c r="DF394" s="20">
        <f t="shared" si="2171"/>
        <v>0</v>
      </c>
      <c r="DG394" s="132"/>
      <c r="DH394" s="20">
        <f t="shared" si="2172"/>
        <v>0</v>
      </c>
      <c r="DI394" s="133"/>
      <c r="DJ394" s="131">
        <f t="shared" si="2173"/>
        <v>1</v>
      </c>
      <c r="DK394" s="20">
        <f t="shared" si="2174"/>
        <v>0</v>
      </c>
      <c r="DL394" s="132"/>
      <c r="DM394" s="134">
        <f t="shared" si="2175"/>
        <v>0</v>
      </c>
      <c r="DN394" s="80">
        <f t="shared" si="2176"/>
        <v>0</v>
      </c>
      <c r="DO394" s="249" t="str">
        <f t="shared" si="2177"/>
        <v xml:space="preserve"> </v>
      </c>
      <c r="DP394" s="135">
        <f t="shared" si="2178"/>
        <v>0</v>
      </c>
      <c r="DQ394" s="20">
        <f t="shared" si="2105"/>
        <v>0</v>
      </c>
      <c r="DR394" s="21">
        <f t="shared" si="2179"/>
        <v>0</v>
      </c>
      <c r="DS394" s="131">
        <f t="shared" si="2106"/>
        <v>1</v>
      </c>
      <c r="DT394" s="20">
        <f t="shared" si="2180"/>
        <v>0</v>
      </c>
      <c r="DU394" s="132"/>
      <c r="DV394" s="20">
        <f t="shared" si="2181"/>
        <v>0</v>
      </c>
      <c r="DW394" s="133"/>
      <c r="DX394" s="131">
        <f t="shared" si="2182"/>
        <v>1</v>
      </c>
      <c r="DY394" s="20">
        <f t="shared" si="2183"/>
        <v>0</v>
      </c>
      <c r="DZ394" s="132"/>
      <c r="EA394" s="134">
        <f t="shared" si="2184"/>
        <v>0</v>
      </c>
      <c r="EB394" s="80">
        <f t="shared" si="2185"/>
        <v>0</v>
      </c>
      <c r="EC394" s="249" t="str">
        <f t="shared" si="2186"/>
        <v xml:space="preserve"> </v>
      </c>
      <c r="ED394" s="135">
        <f t="shared" si="2187"/>
        <v>0</v>
      </c>
      <c r="EE394" s="20">
        <f t="shared" si="2107"/>
        <v>0</v>
      </c>
      <c r="EF394" s="21">
        <f t="shared" si="2188"/>
        <v>0</v>
      </c>
      <c r="EG394" s="131">
        <f t="shared" si="2108"/>
        <v>1</v>
      </c>
      <c r="EH394" s="20">
        <f t="shared" si="2189"/>
        <v>0</v>
      </c>
      <c r="EI394" s="132"/>
      <c r="EJ394" s="20">
        <f t="shared" si="2190"/>
        <v>0</v>
      </c>
      <c r="EK394" s="133"/>
      <c r="EL394" s="131">
        <f t="shared" si="2191"/>
        <v>1</v>
      </c>
      <c r="EM394" s="20">
        <f t="shared" si="2192"/>
        <v>0</v>
      </c>
      <c r="EN394" s="132"/>
      <c r="EO394" s="134">
        <f t="shared" si="2193"/>
        <v>0</v>
      </c>
      <c r="EP394" s="80">
        <f t="shared" si="2194"/>
        <v>0</v>
      </c>
      <c r="EQ394" s="249" t="str">
        <f t="shared" si="2195"/>
        <v xml:space="preserve"> </v>
      </c>
      <c r="ER394" s="135">
        <f t="shared" si="2196"/>
        <v>0</v>
      </c>
      <c r="ES394" s="20">
        <f t="shared" si="2197"/>
        <v>0</v>
      </c>
      <c r="ET394" s="21">
        <f t="shared" si="2198"/>
        <v>0</v>
      </c>
      <c r="EU394" s="131">
        <f t="shared" si="2109"/>
        <v>1</v>
      </c>
      <c r="EV394" s="20">
        <f t="shared" si="2199"/>
        <v>0</v>
      </c>
      <c r="EW394" s="132"/>
      <c r="EX394" s="20">
        <f t="shared" si="2200"/>
        <v>0</v>
      </c>
      <c r="EY394" s="133"/>
      <c r="EZ394" s="131">
        <f t="shared" si="2201"/>
        <v>1</v>
      </c>
      <c r="FA394" s="20">
        <f t="shared" si="2202"/>
        <v>0</v>
      </c>
      <c r="FB394" s="132"/>
      <c r="FC394" s="134">
        <f t="shared" si="2203"/>
        <v>0</v>
      </c>
      <c r="FD394" s="80">
        <f t="shared" si="2204"/>
        <v>0</v>
      </c>
      <c r="FE394" s="249" t="str">
        <f t="shared" si="2205"/>
        <v xml:space="preserve"> </v>
      </c>
      <c r="FO394" s="129" t="str">
        <f t="shared" si="2089"/>
        <v>D/II</v>
      </c>
    </row>
    <row r="395" spans="2:171" x14ac:dyDescent="0.25">
      <c r="B395" s="130" t="s">
        <v>499</v>
      </c>
      <c r="C395" s="40"/>
      <c r="D395" s="40"/>
      <c r="E395" s="416" t="str">
        <f>'Pályáztatási szakasz'!E396:F396</f>
        <v>Költségelem megnevezés…</v>
      </c>
      <c r="F395" s="416"/>
      <c r="G395" s="250">
        <f>'Pályáztatási szakasz'!G396</f>
        <v>0</v>
      </c>
      <c r="H395" s="251">
        <f>'Pályáztatási szakasz'!AT396</f>
        <v>0</v>
      </c>
      <c r="I395" s="20">
        <f>'Pályáztatási szakasz'!AW396</f>
        <v>0</v>
      </c>
      <c r="J395" s="67">
        <f t="shared" si="2090"/>
        <v>0</v>
      </c>
      <c r="K395" s="131">
        <f>'Pályáztatási szakasz'!AY396</f>
        <v>1</v>
      </c>
      <c r="L395" s="20">
        <f t="shared" si="2110"/>
        <v>0</v>
      </c>
      <c r="M395" s="132"/>
      <c r="N395" s="20">
        <f t="shared" si="2111"/>
        <v>0</v>
      </c>
      <c r="O395" s="133"/>
      <c r="P395" s="131">
        <f>'Pályáztatási szakasz'!BD396</f>
        <v>1</v>
      </c>
      <c r="Q395" s="20">
        <f t="shared" si="2112"/>
        <v>0</v>
      </c>
      <c r="R395" s="132"/>
      <c r="S395" s="184">
        <f t="shared" si="2113"/>
        <v>0</v>
      </c>
      <c r="T395" s="40">
        <f>'Pályáztatási szakasz'!W396</f>
        <v>0</v>
      </c>
      <c r="U395" s="249" t="str">
        <f t="shared" si="2114"/>
        <v xml:space="preserve"> </v>
      </c>
      <c r="V395" s="135">
        <f t="shared" si="2115"/>
        <v>0</v>
      </c>
      <c r="W395" s="20">
        <f t="shared" si="2091"/>
        <v>0</v>
      </c>
      <c r="X395" s="21">
        <f t="shared" si="2116"/>
        <v>0</v>
      </c>
      <c r="Y395" s="131">
        <f t="shared" si="2092"/>
        <v>1</v>
      </c>
      <c r="Z395" s="20">
        <f t="shared" si="2117"/>
        <v>0</v>
      </c>
      <c r="AA395" s="132"/>
      <c r="AB395" s="20">
        <f t="shared" si="2118"/>
        <v>0</v>
      </c>
      <c r="AC395" s="133"/>
      <c r="AD395" s="131">
        <f t="shared" si="2119"/>
        <v>1</v>
      </c>
      <c r="AE395" s="20">
        <f t="shared" si="2120"/>
        <v>0</v>
      </c>
      <c r="AF395" s="132"/>
      <c r="AG395" s="134">
        <f t="shared" si="2121"/>
        <v>0</v>
      </c>
      <c r="AH395" s="80">
        <f t="shared" si="2122"/>
        <v>0</v>
      </c>
      <c r="AI395" s="249" t="str">
        <f t="shared" si="2123"/>
        <v xml:space="preserve"> </v>
      </c>
      <c r="AJ395" s="135">
        <f t="shared" si="2124"/>
        <v>0</v>
      </c>
      <c r="AK395" s="20">
        <f t="shared" si="2093"/>
        <v>0</v>
      </c>
      <c r="AL395" s="21">
        <f t="shared" si="2125"/>
        <v>0</v>
      </c>
      <c r="AM395" s="131">
        <f t="shared" si="2094"/>
        <v>1</v>
      </c>
      <c r="AN395" s="20">
        <f t="shared" si="2126"/>
        <v>0</v>
      </c>
      <c r="AO395" s="132"/>
      <c r="AP395" s="20">
        <f t="shared" si="2127"/>
        <v>0</v>
      </c>
      <c r="AQ395" s="133"/>
      <c r="AR395" s="131">
        <f t="shared" si="2128"/>
        <v>1</v>
      </c>
      <c r="AS395" s="20">
        <f t="shared" si="2129"/>
        <v>0</v>
      </c>
      <c r="AT395" s="132"/>
      <c r="AU395" s="134">
        <f t="shared" si="2130"/>
        <v>0</v>
      </c>
      <c r="AV395" s="80">
        <f t="shared" si="2131"/>
        <v>0</v>
      </c>
      <c r="AW395" s="249" t="str">
        <f t="shared" si="2132"/>
        <v xml:space="preserve"> </v>
      </c>
      <c r="AX395" s="135">
        <f t="shared" si="2133"/>
        <v>0</v>
      </c>
      <c r="AY395" s="20">
        <f t="shared" si="2095"/>
        <v>0</v>
      </c>
      <c r="AZ395" s="21">
        <f t="shared" si="2134"/>
        <v>0</v>
      </c>
      <c r="BA395" s="131">
        <f t="shared" si="2096"/>
        <v>1</v>
      </c>
      <c r="BB395" s="20">
        <f t="shared" si="2135"/>
        <v>0</v>
      </c>
      <c r="BC395" s="132"/>
      <c r="BD395" s="20">
        <f t="shared" si="2136"/>
        <v>0</v>
      </c>
      <c r="BE395" s="133"/>
      <c r="BF395" s="131">
        <f t="shared" si="2137"/>
        <v>1</v>
      </c>
      <c r="BG395" s="20">
        <f t="shared" si="2138"/>
        <v>0</v>
      </c>
      <c r="BH395" s="132"/>
      <c r="BI395" s="134">
        <f t="shared" si="2139"/>
        <v>0</v>
      </c>
      <c r="BJ395" s="80">
        <f t="shared" si="2140"/>
        <v>0</v>
      </c>
      <c r="BK395" s="249" t="str">
        <f t="shared" si="2141"/>
        <v xml:space="preserve"> </v>
      </c>
      <c r="BL395" s="135">
        <f t="shared" si="2142"/>
        <v>0</v>
      </c>
      <c r="BM395" s="20">
        <f t="shared" si="2097"/>
        <v>0</v>
      </c>
      <c r="BN395" s="21">
        <f t="shared" si="2143"/>
        <v>0</v>
      </c>
      <c r="BO395" s="131">
        <f t="shared" si="2098"/>
        <v>1</v>
      </c>
      <c r="BP395" s="20">
        <f t="shared" si="2144"/>
        <v>0</v>
      </c>
      <c r="BQ395" s="132"/>
      <c r="BR395" s="20">
        <f t="shared" si="2145"/>
        <v>0</v>
      </c>
      <c r="BS395" s="133"/>
      <c r="BT395" s="131">
        <f t="shared" si="2146"/>
        <v>1</v>
      </c>
      <c r="BU395" s="20">
        <f t="shared" si="2147"/>
        <v>0</v>
      </c>
      <c r="BV395" s="132"/>
      <c r="BW395" s="134">
        <f t="shared" si="2148"/>
        <v>0</v>
      </c>
      <c r="BX395" s="80">
        <f t="shared" si="2149"/>
        <v>0</v>
      </c>
      <c r="BY395" s="249" t="str">
        <f t="shared" si="2150"/>
        <v xml:space="preserve"> </v>
      </c>
      <c r="BZ395" s="135">
        <f t="shared" si="2151"/>
        <v>0</v>
      </c>
      <c r="CA395" s="20">
        <f t="shared" si="2099"/>
        <v>0</v>
      </c>
      <c r="CB395" s="21">
        <f t="shared" si="2152"/>
        <v>0</v>
      </c>
      <c r="CC395" s="131">
        <f t="shared" si="2100"/>
        <v>1</v>
      </c>
      <c r="CD395" s="20">
        <f t="shared" si="2153"/>
        <v>0</v>
      </c>
      <c r="CE395" s="132"/>
      <c r="CF395" s="20">
        <f t="shared" si="2154"/>
        <v>0</v>
      </c>
      <c r="CG395" s="133"/>
      <c r="CH395" s="131">
        <f t="shared" si="2155"/>
        <v>1</v>
      </c>
      <c r="CI395" s="20">
        <f t="shared" si="2156"/>
        <v>0</v>
      </c>
      <c r="CJ395" s="132"/>
      <c r="CK395" s="134">
        <f t="shared" si="2157"/>
        <v>0</v>
      </c>
      <c r="CL395" s="80">
        <f t="shared" si="2158"/>
        <v>0</v>
      </c>
      <c r="CM395" s="249" t="str">
        <f t="shared" si="2159"/>
        <v xml:space="preserve"> </v>
      </c>
      <c r="CN395" s="135">
        <f t="shared" si="2160"/>
        <v>0</v>
      </c>
      <c r="CO395" s="20">
        <f t="shared" si="2101"/>
        <v>0</v>
      </c>
      <c r="CP395" s="21">
        <f t="shared" si="2161"/>
        <v>0</v>
      </c>
      <c r="CQ395" s="131">
        <f t="shared" si="2102"/>
        <v>1</v>
      </c>
      <c r="CR395" s="20">
        <f t="shared" si="2162"/>
        <v>0</v>
      </c>
      <c r="CS395" s="132"/>
      <c r="CT395" s="20">
        <f t="shared" si="2163"/>
        <v>0</v>
      </c>
      <c r="CU395" s="133"/>
      <c r="CV395" s="131">
        <f t="shared" si="2164"/>
        <v>1</v>
      </c>
      <c r="CW395" s="20">
        <f t="shared" si="2165"/>
        <v>0</v>
      </c>
      <c r="CX395" s="132"/>
      <c r="CY395" s="134">
        <f t="shared" si="2166"/>
        <v>0</v>
      </c>
      <c r="CZ395" s="80">
        <f t="shared" si="2167"/>
        <v>0</v>
      </c>
      <c r="DA395" s="249" t="str">
        <f t="shared" si="2168"/>
        <v xml:space="preserve"> </v>
      </c>
      <c r="DB395" s="135">
        <f t="shared" si="2169"/>
        <v>0</v>
      </c>
      <c r="DC395" s="20">
        <f t="shared" si="2103"/>
        <v>0</v>
      </c>
      <c r="DD395" s="21">
        <f t="shared" si="2170"/>
        <v>0</v>
      </c>
      <c r="DE395" s="131">
        <f t="shared" si="2104"/>
        <v>1</v>
      </c>
      <c r="DF395" s="20">
        <f t="shared" si="2171"/>
        <v>0</v>
      </c>
      <c r="DG395" s="132"/>
      <c r="DH395" s="20">
        <f t="shared" si="2172"/>
        <v>0</v>
      </c>
      <c r="DI395" s="133"/>
      <c r="DJ395" s="131">
        <f t="shared" si="2173"/>
        <v>1</v>
      </c>
      <c r="DK395" s="20">
        <f t="shared" si="2174"/>
        <v>0</v>
      </c>
      <c r="DL395" s="132"/>
      <c r="DM395" s="134">
        <f t="shared" si="2175"/>
        <v>0</v>
      </c>
      <c r="DN395" s="80">
        <f t="shared" si="2176"/>
        <v>0</v>
      </c>
      <c r="DO395" s="249" t="str">
        <f t="shared" si="2177"/>
        <v xml:space="preserve"> </v>
      </c>
      <c r="DP395" s="135">
        <f t="shared" si="2178"/>
        <v>0</v>
      </c>
      <c r="DQ395" s="20">
        <f t="shared" si="2105"/>
        <v>0</v>
      </c>
      <c r="DR395" s="21">
        <f t="shared" si="2179"/>
        <v>0</v>
      </c>
      <c r="DS395" s="131">
        <f t="shared" si="2106"/>
        <v>1</v>
      </c>
      <c r="DT395" s="20">
        <f t="shared" si="2180"/>
        <v>0</v>
      </c>
      <c r="DU395" s="132"/>
      <c r="DV395" s="20">
        <f t="shared" si="2181"/>
        <v>0</v>
      </c>
      <c r="DW395" s="133"/>
      <c r="DX395" s="131">
        <f t="shared" si="2182"/>
        <v>1</v>
      </c>
      <c r="DY395" s="20">
        <f t="shared" si="2183"/>
        <v>0</v>
      </c>
      <c r="DZ395" s="132"/>
      <c r="EA395" s="134">
        <f t="shared" si="2184"/>
        <v>0</v>
      </c>
      <c r="EB395" s="80">
        <f t="shared" si="2185"/>
        <v>0</v>
      </c>
      <c r="EC395" s="249" t="str">
        <f t="shared" si="2186"/>
        <v xml:space="preserve"> </v>
      </c>
      <c r="ED395" s="135">
        <f t="shared" si="2187"/>
        <v>0</v>
      </c>
      <c r="EE395" s="20">
        <f t="shared" si="2107"/>
        <v>0</v>
      </c>
      <c r="EF395" s="21">
        <f t="shared" si="2188"/>
        <v>0</v>
      </c>
      <c r="EG395" s="131">
        <f t="shared" si="2108"/>
        <v>1</v>
      </c>
      <c r="EH395" s="20">
        <f t="shared" si="2189"/>
        <v>0</v>
      </c>
      <c r="EI395" s="132"/>
      <c r="EJ395" s="20">
        <f t="shared" si="2190"/>
        <v>0</v>
      </c>
      <c r="EK395" s="133"/>
      <c r="EL395" s="131">
        <f t="shared" si="2191"/>
        <v>1</v>
      </c>
      <c r="EM395" s="20">
        <f t="shared" si="2192"/>
        <v>0</v>
      </c>
      <c r="EN395" s="132"/>
      <c r="EO395" s="134">
        <f t="shared" si="2193"/>
        <v>0</v>
      </c>
      <c r="EP395" s="80">
        <f t="shared" si="2194"/>
        <v>0</v>
      </c>
      <c r="EQ395" s="249" t="str">
        <f t="shared" si="2195"/>
        <v xml:space="preserve"> </v>
      </c>
      <c r="ER395" s="135">
        <f t="shared" si="2196"/>
        <v>0</v>
      </c>
      <c r="ES395" s="20">
        <f t="shared" si="2197"/>
        <v>0</v>
      </c>
      <c r="ET395" s="21">
        <f t="shared" si="2198"/>
        <v>0</v>
      </c>
      <c r="EU395" s="131">
        <f t="shared" si="2109"/>
        <v>1</v>
      </c>
      <c r="EV395" s="20">
        <f t="shared" si="2199"/>
        <v>0</v>
      </c>
      <c r="EW395" s="132"/>
      <c r="EX395" s="20">
        <f t="shared" si="2200"/>
        <v>0</v>
      </c>
      <c r="EY395" s="133"/>
      <c r="EZ395" s="131">
        <f t="shared" si="2201"/>
        <v>1</v>
      </c>
      <c r="FA395" s="20">
        <f t="shared" si="2202"/>
        <v>0</v>
      </c>
      <c r="FB395" s="132"/>
      <c r="FC395" s="134">
        <f t="shared" si="2203"/>
        <v>0</v>
      </c>
      <c r="FD395" s="80">
        <f t="shared" si="2204"/>
        <v>0</v>
      </c>
      <c r="FE395" s="249" t="str">
        <f t="shared" si="2205"/>
        <v xml:space="preserve"> </v>
      </c>
      <c r="FO395" s="129" t="str">
        <f t="shared" si="2089"/>
        <v>D/II</v>
      </c>
    </row>
    <row r="396" spans="2:171" x14ac:dyDescent="0.25">
      <c r="B396" s="130" t="s">
        <v>500</v>
      </c>
      <c r="C396" s="40"/>
      <c r="D396" s="40"/>
      <c r="E396" s="416" t="str">
        <f>'Pályáztatási szakasz'!E397:F397</f>
        <v>Költségelem megnevezés…</v>
      </c>
      <c r="F396" s="416"/>
      <c r="G396" s="250">
        <f>'Pályáztatási szakasz'!G397</f>
        <v>0</v>
      </c>
      <c r="H396" s="251">
        <f>'Pályáztatási szakasz'!AT397</f>
        <v>0</v>
      </c>
      <c r="I396" s="20">
        <f>'Pályáztatási szakasz'!AW397</f>
        <v>0</v>
      </c>
      <c r="J396" s="67">
        <f t="shared" si="2090"/>
        <v>0</v>
      </c>
      <c r="K396" s="131">
        <f>'Pályáztatási szakasz'!AY397</f>
        <v>1</v>
      </c>
      <c r="L396" s="20">
        <f t="shared" si="2110"/>
        <v>0</v>
      </c>
      <c r="M396" s="132"/>
      <c r="N396" s="20">
        <f t="shared" si="2111"/>
        <v>0</v>
      </c>
      <c r="O396" s="133"/>
      <c r="P396" s="131">
        <f>'Pályáztatási szakasz'!BD397</f>
        <v>1</v>
      </c>
      <c r="Q396" s="20">
        <f t="shared" si="2112"/>
        <v>0</v>
      </c>
      <c r="R396" s="132"/>
      <c r="S396" s="184">
        <f t="shared" si="2113"/>
        <v>0</v>
      </c>
      <c r="T396" s="40">
        <f>'Pályáztatási szakasz'!W397</f>
        <v>0</v>
      </c>
      <c r="U396" s="249" t="str">
        <f t="shared" si="2114"/>
        <v xml:space="preserve"> </v>
      </c>
      <c r="V396" s="135">
        <f t="shared" si="2115"/>
        <v>0</v>
      </c>
      <c r="W396" s="20">
        <f t="shared" si="2091"/>
        <v>0</v>
      </c>
      <c r="X396" s="21">
        <f t="shared" si="2116"/>
        <v>0</v>
      </c>
      <c r="Y396" s="131">
        <f t="shared" si="2092"/>
        <v>1</v>
      </c>
      <c r="Z396" s="20">
        <f t="shared" si="2117"/>
        <v>0</v>
      </c>
      <c r="AA396" s="132"/>
      <c r="AB396" s="20">
        <f t="shared" si="2118"/>
        <v>0</v>
      </c>
      <c r="AC396" s="133"/>
      <c r="AD396" s="131">
        <f t="shared" si="2119"/>
        <v>1</v>
      </c>
      <c r="AE396" s="20">
        <f t="shared" si="2120"/>
        <v>0</v>
      </c>
      <c r="AF396" s="132"/>
      <c r="AG396" s="134">
        <f t="shared" si="2121"/>
        <v>0</v>
      </c>
      <c r="AH396" s="80">
        <f t="shared" si="2122"/>
        <v>0</v>
      </c>
      <c r="AI396" s="249" t="str">
        <f t="shared" si="2123"/>
        <v xml:space="preserve"> </v>
      </c>
      <c r="AJ396" s="135">
        <f t="shared" si="2124"/>
        <v>0</v>
      </c>
      <c r="AK396" s="20">
        <f t="shared" si="2093"/>
        <v>0</v>
      </c>
      <c r="AL396" s="21">
        <f t="shared" si="2125"/>
        <v>0</v>
      </c>
      <c r="AM396" s="131">
        <f t="shared" si="2094"/>
        <v>1</v>
      </c>
      <c r="AN396" s="20">
        <f t="shared" si="2126"/>
        <v>0</v>
      </c>
      <c r="AO396" s="132"/>
      <c r="AP396" s="20">
        <f t="shared" si="2127"/>
        <v>0</v>
      </c>
      <c r="AQ396" s="133"/>
      <c r="AR396" s="131">
        <f t="shared" si="2128"/>
        <v>1</v>
      </c>
      <c r="AS396" s="20">
        <f t="shared" si="2129"/>
        <v>0</v>
      </c>
      <c r="AT396" s="132"/>
      <c r="AU396" s="134">
        <f t="shared" si="2130"/>
        <v>0</v>
      </c>
      <c r="AV396" s="80">
        <f t="shared" si="2131"/>
        <v>0</v>
      </c>
      <c r="AW396" s="249" t="str">
        <f t="shared" si="2132"/>
        <v xml:space="preserve"> </v>
      </c>
      <c r="AX396" s="135">
        <f t="shared" si="2133"/>
        <v>0</v>
      </c>
      <c r="AY396" s="20">
        <f t="shared" si="2095"/>
        <v>0</v>
      </c>
      <c r="AZ396" s="21">
        <f t="shared" si="2134"/>
        <v>0</v>
      </c>
      <c r="BA396" s="131">
        <f t="shared" si="2096"/>
        <v>1</v>
      </c>
      <c r="BB396" s="20">
        <f t="shared" si="2135"/>
        <v>0</v>
      </c>
      <c r="BC396" s="132"/>
      <c r="BD396" s="20">
        <f t="shared" si="2136"/>
        <v>0</v>
      </c>
      <c r="BE396" s="133"/>
      <c r="BF396" s="131">
        <f t="shared" si="2137"/>
        <v>1</v>
      </c>
      <c r="BG396" s="20">
        <f t="shared" si="2138"/>
        <v>0</v>
      </c>
      <c r="BH396" s="132"/>
      <c r="BI396" s="134">
        <f t="shared" si="2139"/>
        <v>0</v>
      </c>
      <c r="BJ396" s="80">
        <f t="shared" si="2140"/>
        <v>0</v>
      </c>
      <c r="BK396" s="249" t="str">
        <f t="shared" si="2141"/>
        <v xml:space="preserve"> </v>
      </c>
      <c r="BL396" s="135">
        <f t="shared" si="2142"/>
        <v>0</v>
      </c>
      <c r="BM396" s="20">
        <f t="shared" si="2097"/>
        <v>0</v>
      </c>
      <c r="BN396" s="21">
        <f t="shared" si="2143"/>
        <v>0</v>
      </c>
      <c r="BO396" s="131">
        <f t="shared" si="2098"/>
        <v>1</v>
      </c>
      <c r="BP396" s="20">
        <f t="shared" si="2144"/>
        <v>0</v>
      </c>
      <c r="BQ396" s="132"/>
      <c r="BR396" s="20">
        <f t="shared" si="2145"/>
        <v>0</v>
      </c>
      <c r="BS396" s="133"/>
      <c r="BT396" s="131">
        <f t="shared" si="2146"/>
        <v>1</v>
      </c>
      <c r="BU396" s="20">
        <f t="shared" si="2147"/>
        <v>0</v>
      </c>
      <c r="BV396" s="132"/>
      <c r="BW396" s="134">
        <f t="shared" si="2148"/>
        <v>0</v>
      </c>
      <c r="BX396" s="80">
        <f t="shared" si="2149"/>
        <v>0</v>
      </c>
      <c r="BY396" s="249" t="str">
        <f t="shared" si="2150"/>
        <v xml:space="preserve"> </v>
      </c>
      <c r="BZ396" s="135">
        <f t="shared" si="2151"/>
        <v>0</v>
      </c>
      <c r="CA396" s="20">
        <f t="shared" si="2099"/>
        <v>0</v>
      </c>
      <c r="CB396" s="21">
        <f t="shared" si="2152"/>
        <v>0</v>
      </c>
      <c r="CC396" s="131">
        <f t="shared" si="2100"/>
        <v>1</v>
      </c>
      <c r="CD396" s="20">
        <f t="shared" si="2153"/>
        <v>0</v>
      </c>
      <c r="CE396" s="132"/>
      <c r="CF396" s="20">
        <f t="shared" si="2154"/>
        <v>0</v>
      </c>
      <c r="CG396" s="133"/>
      <c r="CH396" s="131">
        <f t="shared" si="2155"/>
        <v>1</v>
      </c>
      <c r="CI396" s="20">
        <f t="shared" si="2156"/>
        <v>0</v>
      </c>
      <c r="CJ396" s="132"/>
      <c r="CK396" s="134">
        <f t="shared" si="2157"/>
        <v>0</v>
      </c>
      <c r="CL396" s="80">
        <f t="shared" si="2158"/>
        <v>0</v>
      </c>
      <c r="CM396" s="249" t="str">
        <f t="shared" si="2159"/>
        <v xml:space="preserve"> </v>
      </c>
      <c r="CN396" s="135">
        <f t="shared" si="2160"/>
        <v>0</v>
      </c>
      <c r="CO396" s="20">
        <f t="shared" si="2101"/>
        <v>0</v>
      </c>
      <c r="CP396" s="21">
        <f t="shared" si="2161"/>
        <v>0</v>
      </c>
      <c r="CQ396" s="131">
        <f t="shared" si="2102"/>
        <v>1</v>
      </c>
      <c r="CR396" s="20">
        <f t="shared" si="2162"/>
        <v>0</v>
      </c>
      <c r="CS396" s="132"/>
      <c r="CT396" s="20">
        <f t="shared" si="2163"/>
        <v>0</v>
      </c>
      <c r="CU396" s="133"/>
      <c r="CV396" s="131">
        <f t="shared" si="2164"/>
        <v>1</v>
      </c>
      <c r="CW396" s="20">
        <f t="shared" si="2165"/>
        <v>0</v>
      </c>
      <c r="CX396" s="132"/>
      <c r="CY396" s="134">
        <f t="shared" si="2166"/>
        <v>0</v>
      </c>
      <c r="CZ396" s="80">
        <f t="shared" si="2167"/>
        <v>0</v>
      </c>
      <c r="DA396" s="249" t="str">
        <f t="shared" si="2168"/>
        <v xml:space="preserve"> </v>
      </c>
      <c r="DB396" s="135">
        <f t="shared" si="2169"/>
        <v>0</v>
      </c>
      <c r="DC396" s="20">
        <f t="shared" si="2103"/>
        <v>0</v>
      </c>
      <c r="DD396" s="21">
        <f t="shared" si="2170"/>
        <v>0</v>
      </c>
      <c r="DE396" s="131">
        <f t="shared" si="2104"/>
        <v>1</v>
      </c>
      <c r="DF396" s="20">
        <f t="shared" si="2171"/>
        <v>0</v>
      </c>
      <c r="DG396" s="132"/>
      <c r="DH396" s="20">
        <f t="shared" si="2172"/>
        <v>0</v>
      </c>
      <c r="DI396" s="133"/>
      <c r="DJ396" s="131">
        <f t="shared" si="2173"/>
        <v>1</v>
      </c>
      <c r="DK396" s="20">
        <f t="shared" si="2174"/>
        <v>0</v>
      </c>
      <c r="DL396" s="132"/>
      <c r="DM396" s="134">
        <f t="shared" si="2175"/>
        <v>0</v>
      </c>
      <c r="DN396" s="80">
        <f t="shared" si="2176"/>
        <v>0</v>
      </c>
      <c r="DO396" s="249" t="str">
        <f t="shared" si="2177"/>
        <v xml:space="preserve"> </v>
      </c>
      <c r="DP396" s="135">
        <f t="shared" si="2178"/>
        <v>0</v>
      </c>
      <c r="DQ396" s="20">
        <f t="shared" si="2105"/>
        <v>0</v>
      </c>
      <c r="DR396" s="21">
        <f t="shared" si="2179"/>
        <v>0</v>
      </c>
      <c r="DS396" s="131">
        <f t="shared" si="2106"/>
        <v>1</v>
      </c>
      <c r="DT396" s="20">
        <f t="shared" si="2180"/>
        <v>0</v>
      </c>
      <c r="DU396" s="132"/>
      <c r="DV396" s="20">
        <f t="shared" si="2181"/>
        <v>0</v>
      </c>
      <c r="DW396" s="133"/>
      <c r="DX396" s="131">
        <f t="shared" si="2182"/>
        <v>1</v>
      </c>
      <c r="DY396" s="20">
        <f t="shared" si="2183"/>
        <v>0</v>
      </c>
      <c r="DZ396" s="132"/>
      <c r="EA396" s="134">
        <f t="shared" si="2184"/>
        <v>0</v>
      </c>
      <c r="EB396" s="80">
        <f t="shared" si="2185"/>
        <v>0</v>
      </c>
      <c r="EC396" s="249" t="str">
        <f t="shared" si="2186"/>
        <v xml:space="preserve"> </v>
      </c>
      <c r="ED396" s="135">
        <f t="shared" si="2187"/>
        <v>0</v>
      </c>
      <c r="EE396" s="20">
        <f t="shared" si="2107"/>
        <v>0</v>
      </c>
      <c r="EF396" s="21">
        <f t="shared" si="2188"/>
        <v>0</v>
      </c>
      <c r="EG396" s="131">
        <f t="shared" si="2108"/>
        <v>1</v>
      </c>
      <c r="EH396" s="20">
        <f t="shared" si="2189"/>
        <v>0</v>
      </c>
      <c r="EI396" s="132"/>
      <c r="EJ396" s="20">
        <f t="shared" si="2190"/>
        <v>0</v>
      </c>
      <c r="EK396" s="133"/>
      <c r="EL396" s="131">
        <f t="shared" si="2191"/>
        <v>1</v>
      </c>
      <c r="EM396" s="20">
        <f t="shared" si="2192"/>
        <v>0</v>
      </c>
      <c r="EN396" s="132"/>
      <c r="EO396" s="134">
        <f t="shared" si="2193"/>
        <v>0</v>
      </c>
      <c r="EP396" s="80">
        <f t="shared" si="2194"/>
        <v>0</v>
      </c>
      <c r="EQ396" s="249" t="str">
        <f t="shared" si="2195"/>
        <v xml:space="preserve"> </v>
      </c>
      <c r="ER396" s="135">
        <f t="shared" si="2196"/>
        <v>0</v>
      </c>
      <c r="ES396" s="20">
        <f t="shared" si="2197"/>
        <v>0</v>
      </c>
      <c r="ET396" s="21">
        <f t="shared" si="2198"/>
        <v>0</v>
      </c>
      <c r="EU396" s="131">
        <f t="shared" si="2109"/>
        <v>1</v>
      </c>
      <c r="EV396" s="20">
        <f t="shared" si="2199"/>
        <v>0</v>
      </c>
      <c r="EW396" s="132"/>
      <c r="EX396" s="20">
        <f t="shared" si="2200"/>
        <v>0</v>
      </c>
      <c r="EY396" s="133"/>
      <c r="EZ396" s="131">
        <f t="shared" si="2201"/>
        <v>1</v>
      </c>
      <c r="FA396" s="20">
        <f t="shared" si="2202"/>
        <v>0</v>
      </c>
      <c r="FB396" s="132"/>
      <c r="FC396" s="134">
        <f t="shared" si="2203"/>
        <v>0</v>
      </c>
      <c r="FD396" s="80">
        <f t="shared" si="2204"/>
        <v>0</v>
      </c>
      <c r="FE396" s="249" t="str">
        <f t="shared" si="2205"/>
        <v xml:space="preserve"> </v>
      </c>
      <c r="FO396" s="129" t="str">
        <f t="shared" si="2089"/>
        <v>D/II</v>
      </c>
    </row>
    <row r="397" spans="2:171" x14ac:dyDescent="0.25">
      <c r="B397" s="130" t="s">
        <v>501</v>
      </c>
      <c r="C397" s="40"/>
      <c r="D397" s="40"/>
      <c r="E397" s="416" t="str">
        <f>'Pályáztatási szakasz'!E398:F398</f>
        <v>Költségelem megnevezés…</v>
      </c>
      <c r="F397" s="416"/>
      <c r="G397" s="250">
        <f>'Pályáztatási szakasz'!G398</f>
        <v>0</v>
      </c>
      <c r="H397" s="251">
        <f>'Pályáztatási szakasz'!AT398</f>
        <v>0</v>
      </c>
      <c r="I397" s="20">
        <f>'Pályáztatási szakasz'!AW398</f>
        <v>0</v>
      </c>
      <c r="J397" s="67">
        <f t="shared" si="2090"/>
        <v>0</v>
      </c>
      <c r="K397" s="131">
        <f>'Pályáztatási szakasz'!AY398</f>
        <v>1</v>
      </c>
      <c r="L397" s="20">
        <f t="shared" si="2110"/>
        <v>0</v>
      </c>
      <c r="M397" s="132"/>
      <c r="N397" s="20">
        <f t="shared" si="2111"/>
        <v>0</v>
      </c>
      <c r="O397" s="133"/>
      <c r="P397" s="131">
        <f>'Pályáztatási szakasz'!BD398</f>
        <v>1</v>
      </c>
      <c r="Q397" s="20">
        <f t="shared" si="2112"/>
        <v>0</v>
      </c>
      <c r="R397" s="132"/>
      <c r="S397" s="184">
        <f t="shared" si="2113"/>
        <v>0</v>
      </c>
      <c r="T397" s="40">
        <f>'Pályáztatási szakasz'!W398</f>
        <v>0</v>
      </c>
      <c r="U397" s="249" t="str">
        <f t="shared" si="2114"/>
        <v xml:space="preserve"> </v>
      </c>
      <c r="V397" s="135">
        <f t="shared" si="2115"/>
        <v>0</v>
      </c>
      <c r="W397" s="20">
        <f t="shared" si="2091"/>
        <v>0</v>
      </c>
      <c r="X397" s="21">
        <f t="shared" si="2116"/>
        <v>0</v>
      </c>
      <c r="Y397" s="131">
        <f t="shared" si="2092"/>
        <v>1</v>
      </c>
      <c r="Z397" s="20">
        <f t="shared" si="2117"/>
        <v>0</v>
      </c>
      <c r="AA397" s="132"/>
      <c r="AB397" s="20">
        <f t="shared" si="2118"/>
        <v>0</v>
      </c>
      <c r="AC397" s="133"/>
      <c r="AD397" s="131">
        <f t="shared" si="2119"/>
        <v>1</v>
      </c>
      <c r="AE397" s="20">
        <f t="shared" si="2120"/>
        <v>0</v>
      </c>
      <c r="AF397" s="132"/>
      <c r="AG397" s="134">
        <f t="shared" si="2121"/>
        <v>0</v>
      </c>
      <c r="AH397" s="80">
        <f t="shared" si="2122"/>
        <v>0</v>
      </c>
      <c r="AI397" s="249" t="str">
        <f t="shared" si="2123"/>
        <v xml:space="preserve"> </v>
      </c>
      <c r="AJ397" s="135">
        <f t="shared" si="2124"/>
        <v>0</v>
      </c>
      <c r="AK397" s="20">
        <f t="shared" si="2093"/>
        <v>0</v>
      </c>
      <c r="AL397" s="21">
        <f t="shared" si="2125"/>
        <v>0</v>
      </c>
      <c r="AM397" s="131">
        <f t="shared" si="2094"/>
        <v>1</v>
      </c>
      <c r="AN397" s="20">
        <f t="shared" si="2126"/>
        <v>0</v>
      </c>
      <c r="AO397" s="132"/>
      <c r="AP397" s="20">
        <f t="shared" si="2127"/>
        <v>0</v>
      </c>
      <c r="AQ397" s="133"/>
      <c r="AR397" s="131">
        <f t="shared" si="2128"/>
        <v>1</v>
      </c>
      <c r="AS397" s="20">
        <f t="shared" si="2129"/>
        <v>0</v>
      </c>
      <c r="AT397" s="132"/>
      <c r="AU397" s="134">
        <f t="shared" si="2130"/>
        <v>0</v>
      </c>
      <c r="AV397" s="80">
        <f t="shared" si="2131"/>
        <v>0</v>
      </c>
      <c r="AW397" s="249" t="str">
        <f t="shared" si="2132"/>
        <v xml:space="preserve"> </v>
      </c>
      <c r="AX397" s="135">
        <f t="shared" si="2133"/>
        <v>0</v>
      </c>
      <c r="AY397" s="20">
        <f t="shared" si="2095"/>
        <v>0</v>
      </c>
      <c r="AZ397" s="21">
        <f t="shared" si="2134"/>
        <v>0</v>
      </c>
      <c r="BA397" s="131">
        <f t="shared" si="2096"/>
        <v>1</v>
      </c>
      <c r="BB397" s="20">
        <f t="shared" si="2135"/>
        <v>0</v>
      </c>
      <c r="BC397" s="132"/>
      <c r="BD397" s="20">
        <f t="shared" si="2136"/>
        <v>0</v>
      </c>
      <c r="BE397" s="133"/>
      <c r="BF397" s="131">
        <f t="shared" si="2137"/>
        <v>1</v>
      </c>
      <c r="BG397" s="20">
        <f t="shared" si="2138"/>
        <v>0</v>
      </c>
      <c r="BH397" s="132"/>
      <c r="BI397" s="134">
        <f t="shared" si="2139"/>
        <v>0</v>
      </c>
      <c r="BJ397" s="80">
        <f t="shared" si="2140"/>
        <v>0</v>
      </c>
      <c r="BK397" s="249" t="str">
        <f t="shared" si="2141"/>
        <v xml:space="preserve"> </v>
      </c>
      <c r="BL397" s="135">
        <f t="shared" si="2142"/>
        <v>0</v>
      </c>
      <c r="BM397" s="20">
        <f t="shared" si="2097"/>
        <v>0</v>
      </c>
      <c r="BN397" s="21">
        <f t="shared" si="2143"/>
        <v>0</v>
      </c>
      <c r="BO397" s="131">
        <f t="shared" si="2098"/>
        <v>1</v>
      </c>
      <c r="BP397" s="20">
        <f t="shared" si="2144"/>
        <v>0</v>
      </c>
      <c r="BQ397" s="132"/>
      <c r="BR397" s="20">
        <f t="shared" si="2145"/>
        <v>0</v>
      </c>
      <c r="BS397" s="133"/>
      <c r="BT397" s="131">
        <f t="shared" si="2146"/>
        <v>1</v>
      </c>
      <c r="BU397" s="20">
        <f t="shared" si="2147"/>
        <v>0</v>
      </c>
      <c r="BV397" s="132"/>
      <c r="BW397" s="134">
        <f t="shared" si="2148"/>
        <v>0</v>
      </c>
      <c r="BX397" s="80">
        <f t="shared" si="2149"/>
        <v>0</v>
      </c>
      <c r="BY397" s="249" t="str">
        <f t="shared" si="2150"/>
        <v xml:space="preserve"> </v>
      </c>
      <c r="BZ397" s="135">
        <f t="shared" si="2151"/>
        <v>0</v>
      </c>
      <c r="CA397" s="20">
        <f t="shared" si="2099"/>
        <v>0</v>
      </c>
      <c r="CB397" s="21">
        <f t="shared" si="2152"/>
        <v>0</v>
      </c>
      <c r="CC397" s="131">
        <f t="shared" si="2100"/>
        <v>1</v>
      </c>
      <c r="CD397" s="20">
        <f t="shared" si="2153"/>
        <v>0</v>
      </c>
      <c r="CE397" s="132"/>
      <c r="CF397" s="20">
        <f t="shared" si="2154"/>
        <v>0</v>
      </c>
      <c r="CG397" s="133"/>
      <c r="CH397" s="131">
        <f t="shared" si="2155"/>
        <v>1</v>
      </c>
      <c r="CI397" s="20">
        <f t="shared" si="2156"/>
        <v>0</v>
      </c>
      <c r="CJ397" s="132"/>
      <c r="CK397" s="134">
        <f t="shared" si="2157"/>
        <v>0</v>
      </c>
      <c r="CL397" s="80">
        <f t="shared" si="2158"/>
        <v>0</v>
      </c>
      <c r="CM397" s="249" t="str">
        <f t="shared" si="2159"/>
        <v xml:space="preserve"> </v>
      </c>
      <c r="CN397" s="135">
        <f t="shared" si="2160"/>
        <v>0</v>
      </c>
      <c r="CO397" s="20">
        <f t="shared" si="2101"/>
        <v>0</v>
      </c>
      <c r="CP397" s="21">
        <f t="shared" si="2161"/>
        <v>0</v>
      </c>
      <c r="CQ397" s="131">
        <f t="shared" si="2102"/>
        <v>1</v>
      </c>
      <c r="CR397" s="20">
        <f t="shared" si="2162"/>
        <v>0</v>
      </c>
      <c r="CS397" s="132"/>
      <c r="CT397" s="20">
        <f t="shared" si="2163"/>
        <v>0</v>
      </c>
      <c r="CU397" s="133"/>
      <c r="CV397" s="131">
        <f t="shared" si="2164"/>
        <v>1</v>
      </c>
      <c r="CW397" s="20">
        <f t="shared" si="2165"/>
        <v>0</v>
      </c>
      <c r="CX397" s="132"/>
      <c r="CY397" s="134">
        <f t="shared" si="2166"/>
        <v>0</v>
      </c>
      <c r="CZ397" s="80">
        <f t="shared" si="2167"/>
        <v>0</v>
      </c>
      <c r="DA397" s="249" t="str">
        <f t="shared" si="2168"/>
        <v xml:space="preserve"> </v>
      </c>
      <c r="DB397" s="135">
        <f t="shared" si="2169"/>
        <v>0</v>
      </c>
      <c r="DC397" s="20">
        <f t="shared" si="2103"/>
        <v>0</v>
      </c>
      <c r="DD397" s="21">
        <f t="shared" si="2170"/>
        <v>0</v>
      </c>
      <c r="DE397" s="131">
        <f t="shared" si="2104"/>
        <v>1</v>
      </c>
      <c r="DF397" s="20">
        <f t="shared" si="2171"/>
        <v>0</v>
      </c>
      <c r="DG397" s="132"/>
      <c r="DH397" s="20">
        <f t="shared" si="2172"/>
        <v>0</v>
      </c>
      <c r="DI397" s="133"/>
      <c r="DJ397" s="131">
        <f t="shared" si="2173"/>
        <v>1</v>
      </c>
      <c r="DK397" s="20">
        <f t="shared" si="2174"/>
        <v>0</v>
      </c>
      <c r="DL397" s="132"/>
      <c r="DM397" s="134">
        <f t="shared" si="2175"/>
        <v>0</v>
      </c>
      <c r="DN397" s="80">
        <f t="shared" si="2176"/>
        <v>0</v>
      </c>
      <c r="DO397" s="249" t="str">
        <f t="shared" si="2177"/>
        <v xml:space="preserve"> </v>
      </c>
      <c r="DP397" s="135">
        <f t="shared" si="2178"/>
        <v>0</v>
      </c>
      <c r="DQ397" s="20">
        <f t="shared" si="2105"/>
        <v>0</v>
      </c>
      <c r="DR397" s="21">
        <f t="shared" si="2179"/>
        <v>0</v>
      </c>
      <c r="DS397" s="131">
        <f t="shared" si="2106"/>
        <v>1</v>
      </c>
      <c r="DT397" s="20">
        <f t="shared" si="2180"/>
        <v>0</v>
      </c>
      <c r="DU397" s="132"/>
      <c r="DV397" s="20">
        <f t="shared" si="2181"/>
        <v>0</v>
      </c>
      <c r="DW397" s="133"/>
      <c r="DX397" s="131">
        <f t="shared" si="2182"/>
        <v>1</v>
      </c>
      <c r="DY397" s="20">
        <f t="shared" si="2183"/>
        <v>0</v>
      </c>
      <c r="DZ397" s="132"/>
      <c r="EA397" s="134">
        <f t="shared" si="2184"/>
        <v>0</v>
      </c>
      <c r="EB397" s="80">
        <f t="shared" si="2185"/>
        <v>0</v>
      </c>
      <c r="EC397" s="249" t="str">
        <f t="shared" si="2186"/>
        <v xml:space="preserve"> </v>
      </c>
      <c r="ED397" s="135">
        <f t="shared" si="2187"/>
        <v>0</v>
      </c>
      <c r="EE397" s="20">
        <f t="shared" si="2107"/>
        <v>0</v>
      </c>
      <c r="EF397" s="21">
        <f t="shared" si="2188"/>
        <v>0</v>
      </c>
      <c r="EG397" s="131">
        <f t="shared" si="2108"/>
        <v>1</v>
      </c>
      <c r="EH397" s="20">
        <f t="shared" si="2189"/>
        <v>0</v>
      </c>
      <c r="EI397" s="132"/>
      <c r="EJ397" s="20">
        <f t="shared" si="2190"/>
        <v>0</v>
      </c>
      <c r="EK397" s="133"/>
      <c r="EL397" s="131">
        <f t="shared" si="2191"/>
        <v>1</v>
      </c>
      <c r="EM397" s="20">
        <f t="shared" si="2192"/>
        <v>0</v>
      </c>
      <c r="EN397" s="132"/>
      <c r="EO397" s="134">
        <f t="shared" si="2193"/>
        <v>0</v>
      </c>
      <c r="EP397" s="80">
        <f t="shared" si="2194"/>
        <v>0</v>
      </c>
      <c r="EQ397" s="249" t="str">
        <f t="shared" si="2195"/>
        <v xml:space="preserve"> </v>
      </c>
      <c r="ER397" s="135">
        <f t="shared" si="2196"/>
        <v>0</v>
      </c>
      <c r="ES397" s="20">
        <f t="shared" si="2197"/>
        <v>0</v>
      </c>
      <c r="ET397" s="21">
        <f t="shared" si="2198"/>
        <v>0</v>
      </c>
      <c r="EU397" s="131">
        <f t="shared" si="2109"/>
        <v>1</v>
      </c>
      <c r="EV397" s="20">
        <f t="shared" si="2199"/>
        <v>0</v>
      </c>
      <c r="EW397" s="132"/>
      <c r="EX397" s="20">
        <f t="shared" si="2200"/>
        <v>0</v>
      </c>
      <c r="EY397" s="133"/>
      <c r="EZ397" s="131">
        <f t="shared" si="2201"/>
        <v>1</v>
      </c>
      <c r="FA397" s="20">
        <f t="shared" si="2202"/>
        <v>0</v>
      </c>
      <c r="FB397" s="132"/>
      <c r="FC397" s="134">
        <f t="shared" si="2203"/>
        <v>0</v>
      </c>
      <c r="FD397" s="80">
        <f t="shared" si="2204"/>
        <v>0</v>
      </c>
      <c r="FE397" s="249" t="str">
        <f t="shared" si="2205"/>
        <v xml:space="preserve"> </v>
      </c>
      <c r="FO397" s="129" t="str">
        <f t="shared" si="2089"/>
        <v>D/II</v>
      </c>
    </row>
    <row r="398" spans="2:171" x14ac:dyDescent="0.25">
      <c r="B398" s="130" t="s">
        <v>502</v>
      </c>
      <c r="C398" s="40"/>
      <c r="D398" s="40"/>
      <c r="E398" s="416" t="str">
        <f>'Pályáztatási szakasz'!E399:F399</f>
        <v>Költségelem megnevezés…</v>
      </c>
      <c r="F398" s="416"/>
      <c r="G398" s="250">
        <f>'Pályáztatási szakasz'!G399</f>
        <v>0</v>
      </c>
      <c r="H398" s="251">
        <f>'Pályáztatási szakasz'!AT399</f>
        <v>0</v>
      </c>
      <c r="I398" s="20">
        <f>'Pályáztatási szakasz'!AW399</f>
        <v>0</v>
      </c>
      <c r="J398" s="67">
        <f t="shared" si="2090"/>
        <v>0</v>
      </c>
      <c r="K398" s="131">
        <f>'Pályáztatási szakasz'!AY399</f>
        <v>1</v>
      </c>
      <c r="L398" s="20">
        <f t="shared" si="2110"/>
        <v>0</v>
      </c>
      <c r="M398" s="132"/>
      <c r="N398" s="20">
        <f t="shared" si="2111"/>
        <v>0</v>
      </c>
      <c r="O398" s="133"/>
      <c r="P398" s="131">
        <f>'Pályáztatási szakasz'!BD399</f>
        <v>1</v>
      </c>
      <c r="Q398" s="20">
        <f t="shared" si="2112"/>
        <v>0</v>
      </c>
      <c r="R398" s="132"/>
      <c r="S398" s="184">
        <f t="shared" si="2113"/>
        <v>0</v>
      </c>
      <c r="T398" s="40">
        <f>'Pályáztatási szakasz'!W399</f>
        <v>0</v>
      </c>
      <c r="U398" s="249" t="str">
        <f t="shared" si="2114"/>
        <v xml:space="preserve"> </v>
      </c>
      <c r="V398" s="135">
        <f t="shared" si="2115"/>
        <v>0</v>
      </c>
      <c r="W398" s="20">
        <f t="shared" si="2091"/>
        <v>0</v>
      </c>
      <c r="X398" s="21">
        <f t="shared" si="2116"/>
        <v>0</v>
      </c>
      <c r="Y398" s="131">
        <f t="shared" si="2092"/>
        <v>1</v>
      </c>
      <c r="Z398" s="20">
        <f t="shared" si="2117"/>
        <v>0</v>
      </c>
      <c r="AA398" s="132"/>
      <c r="AB398" s="20">
        <f t="shared" si="2118"/>
        <v>0</v>
      </c>
      <c r="AC398" s="133"/>
      <c r="AD398" s="131">
        <f t="shared" si="2119"/>
        <v>1</v>
      </c>
      <c r="AE398" s="20">
        <f t="shared" si="2120"/>
        <v>0</v>
      </c>
      <c r="AF398" s="132"/>
      <c r="AG398" s="134">
        <f t="shared" si="2121"/>
        <v>0</v>
      </c>
      <c r="AH398" s="80">
        <f t="shared" si="2122"/>
        <v>0</v>
      </c>
      <c r="AI398" s="249" t="str">
        <f t="shared" si="2123"/>
        <v xml:space="preserve"> </v>
      </c>
      <c r="AJ398" s="135">
        <f t="shared" si="2124"/>
        <v>0</v>
      </c>
      <c r="AK398" s="20">
        <f t="shared" si="2093"/>
        <v>0</v>
      </c>
      <c r="AL398" s="21">
        <f t="shared" si="2125"/>
        <v>0</v>
      </c>
      <c r="AM398" s="131">
        <f t="shared" si="2094"/>
        <v>1</v>
      </c>
      <c r="AN398" s="20">
        <f t="shared" si="2126"/>
        <v>0</v>
      </c>
      <c r="AO398" s="132"/>
      <c r="AP398" s="20">
        <f t="shared" si="2127"/>
        <v>0</v>
      </c>
      <c r="AQ398" s="133"/>
      <c r="AR398" s="131">
        <f t="shared" si="2128"/>
        <v>1</v>
      </c>
      <c r="AS398" s="20">
        <f t="shared" si="2129"/>
        <v>0</v>
      </c>
      <c r="AT398" s="132"/>
      <c r="AU398" s="134">
        <f t="shared" si="2130"/>
        <v>0</v>
      </c>
      <c r="AV398" s="80">
        <f t="shared" si="2131"/>
        <v>0</v>
      </c>
      <c r="AW398" s="249" t="str">
        <f t="shared" si="2132"/>
        <v xml:space="preserve"> </v>
      </c>
      <c r="AX398" s="135">
        <f t="shared" si="2133"/>
        <v>0</v>
      </c>
      <c r="AY398" s="20">
        <f t="shared" si="2095"/>
        <v>0</v>
      </c>
      <c r="AZ398" s="21">
        <f t="shared" si="2134"/>
        <v>0</v>
      </c>
      <c r="BA398" s="131">
        <f t="shared" si="2096"/>
        <v>1</v>
      </c>
      <c r="BB398" s="20">
        <f t="shared" si="2135"/>
        <v>0</v>
      </c>
      <c r="BC398" s="132"/>
      <c r="BD398" s="20">
        <f t="shared" si="2136"/>
        <v>0</v>
      </c>
      <c r="BE398" s="133"/>
      <c r="BF398" s="131">
        <f t="shared" si="2137"/>
        <v>1</v>
      </c>
      <c r="BG398" s="20">
        <f t="shared" si="2138"/>
        <v>0</v>
      </c>
      <c r="BH398" s="132"/>
      <c r="BI398" s="134">
        <f t="shared" si="2139"/>
        <v>0</v>
      </c>
      <c r="BJ398" s="80">
        <f t="shared" si="2140"/>
        <v>0</v>
      </c>
      <c r="BK398" s="249" t="str">
        <f t="shared" si="2141"/>
        <v xml:space="preserve"> </v>
      </c>
      <c r="BL398" s="135">
        <f t="shared" si="2142"/>
        <v>0</v>
      </c>
      <c r="BM398" s="20">
        <f t="shared" si="2097"/>
        <v>0</v>
      </c>
      <c r="BN398" s="21">
        <f t="shared" si="2143"/>
        <v>0</v>
      </c>
      <c r="BO398" s="131">
        <f t="shared" si="2098"/>
        <v>1</v>
      </c>
      <c r="BP398" s="20">
        <f t="shared" si="2144"/>
        <v>0</v>
      </c>
      <c r="BQ398" s="132"/>
      <c r="BR398" s="20">
        <f t="shared" si="2145"/>
        <v>0</v>
      </c>
      <c r="BS398" s="133"/>
      <c r="BT398" s="131">
        <f t="shared" si="2146"/>
        <v>1</v>
      </c>
      <c r="BU398" s="20">
        <f t="shared" si="2147"/>
        <v>0</v>
      </c>
      <c r="BV398" s="132"/>
      <c r="BW398" s="134">
        <f t="shared" si="2148"/>
        <v>0</v>
      </c>
      <c r="BX398" s="80">
        <f t="shared" si="2149"/>
        <v>0</v>
      </c>
      <c r="BY398" s="249" t="str">
        <f t="shared" si="2150"/>
        <v xml:space="preserve"> </v>
      </c>
      <c r="BZ398" s="135">
        <f t="shared" si="2151"/>
        <v>0</v>
      </c>
      <c r="CA398" s="20">
        <f t="shared" si="2099"/>
        <v>0</v>
      </c>
      <c r="CB398" s="21">
        <f t="shared" si="2152"/>
        <v>0</v>
      </c>
      <c r="CC398" s="131">
        <f t="shared" si="2100"/>
        <v>1</v>
      </c>
      <c r="CD398" s="20">
        <f t="shared" si="2153"/>
        <v>0</v>
      </c>
      <c r="CE398" s="132"/>
      <c r="CF398" s="20">
        <f t="shared" si="2154"/>
        <v>0</v>
      </c>
      <c r="CG398" s="133"/>
      <c r="CH398" s="131">
        <f t="shared" si="2155"/>
        <v>1</v>
      </c>
      <c r="CI398" s="20">
        <f t="shared" si="2156"/>
        <v>0</v>
      </c>
      <c r="CJ398" s="132"/>
      <c r="CK398" s="134">
        <f t="shared" si="2157"/>
        <v>0</v>
      </c>
      <c r="CL398" s="80">
        <f t="shared" si="2158"/>
        <v>0</v>
      </c>
      <c r="CM398" s="249" t="str">
        <f t="shared" si="2159"/>
        <v xml:space="preserve"> </v>
      </c>
      <c r="CN398" s="135">
        <f t="shared" si="2160"/>
        <v>0</v>
      </c>
      <c r="CO398" s="20">
        <f t="shared" si="2101"/>
        <v>0</v>
      </c>
      <c r="CP398" s="21">
        <f t="shared" si="2161"/>
        <v>0</v>
      </c>
      <c r="CQ398" s="131">
        <f t="shared" si="2102"/>
        <v>1</v>
      </c>
      <c r="CR398" s="20">
        <f t="shared" si="2162"/>
        <v>0</v>
      </c>
      <c r="CS398" s="132"/>
      <c r="CT398" s="20">
        <f t="shared" si="2163"/>
        <v>0</v>
      </c>
      <c r="CU398" s="133"/>
      <c r="CV398" s="131">
        <f t="shared" si="2164"/>
        <v>1</v>
      </c>
      <c r="CW398" s="20">
        <f t="shared" si="2165"/>
        <v>0</v>
      </c>
      <c r="CX398" s="132"/>
      <c r="CY398" s="134">
        <f t="shared" si="2166"/>
        <v>0</v>
      </c>
      <c r="CZ398" s="80">
        <f t="shared" si="2167"/>
        <v>0</v>
      </c>
      <c r="DA398" s="249" t="str">
        <f t="shared" si="2168"/>
        <v xml:space="preserve"> </v>
      </c>
      <c r="DB398" s="135">
        <f t="shared" si="2169"/>
        <v>0</v>
      </c>
      <c r="DC398" s="20">
        <f t="shared" si="2103"/>
        <v>0</v>
      </c>
      <c r="DD398" s="21">
        <f t="shared" si="2170"/>
        <v>0</v>
      </c>
      <c r="DE398" s="131">
        <f t="shared" si="2104"/>
        <v>1</v>
      </c>
      <c r="DF398" s="20">
        <f t="shared" si="2171"/>
        <v>0</v>
      </c>
      <c r="DG398" s="132"/>
      <c r="DH398" s="20">
        <f t="shared" si="2172"/>
        <v>0</v>
      </c>
      <c r="DI398" s="133"/>
      <c r="DJ398" s="131">
        <f t="shared" si="2173"/>
        <v>1</v>
      </c>
      <c r="DK398" s="20">
        <f t="shared" si="2174"/>
        <v>0</v>
      </c>
      <c r="DL398" s="132"/>
      <c r="DM398" s="134">
        <f t="shared" si="2175"/>
        <v>0</v>
      </c>
      <c r="DN398" s="80">
        <f t="shared" si="2176"/>
        <v>0</v>
      </c>
      <c r="DO398" s="249" t="str">
        <f t="shared" si="2177"/>
        <v xml:space="preserve"> </v>
      </c>
      <c r="DP398" s="135">
        <f t="shared" si="2178"/>
        <v>0</v>
      </c>
      <c r="DQ398" s="20">
        <f t="shared" si="2105"/>
        <v>0</v>
      </c>
      <c r="DR398" s="21">
        <f t="shared" si="2179"/>
        <v>0</v>
      </c>
      <c r="DS398" s="131">
        <f t="shared" si="2106"/>
        <v>1</v>
      </c>
      <c r="DT398" s="20">
        <f t="shared" si="2180"/>
        <v>0</v>
      </c>
      <c r="DU398" s="132"/>
      <c r="DV398" s="20">
        <f t="shared" si="2181"/>
        <v>0</v>
      </c>
      <c r="DW398" s="133"/>
      <c r="DX398" s="131">
        <f t="shared" si="2182"/>
        <v>1</v>
      </c>
      <c r="DY398" s="20">
        <f t="shared" si="2183"/>
        <v>0</v>
      </c>
      <c r="DZ398" s="132"/>
      <c r="EA398" s="134">
        <f t="shared" si="2184"/>
        <v>0</v>
      </c>
      <c r="EB398" s="80">
        <f t="shared" si="2185"/>
        <v>0</v>
      </c>
      <c r="EC398" s="249" t="str">
        <f t="shared" si="2186"/>
        <v xml:space="preserve"> </v>
      </c>
      <c r="ED398" s="135">
        <f t="shared" si="2187"/>
        <v>0</v>
      </c>
      <c r="EE398" s="20">
        <f t="shared" si="2107"/>
        <v>0</v>
      </c>
      <c r="EF398" s="21">
        <f t="shared" si="2188"/>
        <v>0</v>
      </c>
      <c r="EG398" s="131">
        <f t="shared" si="2108"/>
        <v>1</v>
      </c>
      <c r="EH398" s="20">
        <f t="shared" si="2189"/>
        <v>0</v>
      </c>
      <c r="EI398" s="132"/>
      <c r="EJ398" s="20">
        <f t="shared" si="2190"/>
        <v>0</v>
      </c>
      <c r="EK398" s="133"/>
      <c r="EL398" s="131">
        <f t="shared" si="2191"/>
        <v>1</v>
      </c>
      <c r="EM398" s="20">
        <f t="shared" si="2192"/>
        <v>0</v>
      </c>
      <c r="EN398" s="132"/>
      <c r="EO398" s="134">
        <f t="shared" si="2193"/>
        <v>0</v>
      </c>
      <c r="EP398" s="80">
        <f t="shared" si="2194"/>
        <v>0</v>
      </c>
      <c r="EQ398" s="249" t="str">
        <f t="shared" si="2195"/>
        <v xml:space="preserve"> </v>
      </c>
      <c r="ER398" s="135">
        <f t="shared" si="2196"/>
        <v>0</v>
      </c>
      <c r="ES398" s="20">
        <f t="shared" si="2197"/>
        <v>0</v>
      </c>
      <c r="ET398" s="21">
        <f t="shared" si="2198"/>
        <v>0</v>
      </c>
      <c r="EU398" s="131">
        <f t="shared" si="2109"/>
        <v>1</v>
      </c>
      <c r="EV398" s="20">
        <f t="shared" si="2199"/>
        <v>0</v>
      </c>
      <c r="EW398" s="132"/>
      <c r="EX398" s="20">
        <f t="shared" si="2200"/>
        <v>0</v>
      </c>
      <c r="EY398" s="133"/>
      <c r="EZ398" s="131">
        <f t="shared" si="2201"/>
        <v>1</v>
      </c>
      <c r="FA398" s="20">
        <f t="shared" si="2202"/>
        <v>0</v>
      </c>
      <c r="FB398" s="132"/>
      <c r="FC398" s="134">
        <f t="shared" si="2203"/>
        <v>0</v>
      </c>
      <c r="FD398" s="80">
        <f t="shared" si="2204"/>
        <v>0</v>
      </c>
      <c r="FE398" s="249" t="str">
        <f t="shared" si="2205"/>
        <v xml:space="preserve"> </v>
      </c>
      <c r="FO398" s="129" t="str">
        <f t="shared" si="2089"/>
        <v>D/II</v>
      </c>
    </row>
    <row r="399" spans="2:171" x14ac:dyDescent="0.25">
      <c r="B399" s="130" t="s">
        <v>503</v>
      </c>
      <c r="C399" s="40"/>
      <c r="D399" s="40"/>
      <c r="E399" s="416" t="str">
        <f>'Pályáztatási szakasz'!E400:F400</f>
        <v>Költségelem megnevezés…</v>
      </c>
      <c r="F399" s="416"/>
      <c r="G399" s="250">
        <f>'Pályáztatási szakasz'!G400</f>
        <v>0</v>
      </c>
      <c r="H399" s="251">
        <f>'Pályáztatási szakasz'!AT400</f>
        <v>0</v>
      </c>
      <c r="I399" s="20">
        <f>'Pályáztatási szakasz'!AW400</f>
        <v>0</v>
      </c>
      <c r="J399" s="67">
        <f t="shared" si="2090"/>
        <v>0</v>
      </c>
      <c r="K399" s="131">
        <f>'Pályáztatási szakasz'!AY400</f>
        <v>1</v>
      </c>
      <c r="L399" s="20">
        <f t="shared" si="2110"/>
        <v>0</v>
      </c>
      <c r="M399" s="132"/>
      <c r="N399" s="20">
        <f t="shared" si="2111"/>
        <v>0</v>
      </c>
      <c r="O399" s="133"/>
      <c r="P399" s="131">
        <f>'Pályáztatási szakasz'!BD400</f>
        <v>1</v>
      </c>
      <c r="Q399" s="20">
        <f t="shared" si="2112"/>
        <v>0</v>
      </c>
      <c r="R399" s="132"/>
      <c r="S399" s="184">
        <f t="shared" si="2113"/>
        <v>0</v>
      </c>
      <c r="T399" s="40">
        <f>'Pályáztatási szakasz'!W400</f>
        <v>0</v>
      </c>
      <c r="U399" s="249" t="str">
        <f t="shared" si="2114"/>
        <v xml:space="preserve"> </v>
      </c>
      <c r="V399" s="135">
        <f t="shared" si="2115"/>
        <v>0</v>
      </c>
      <c r="W399" s="20">
        <f t="shared" si="2091"/>
        <v>0</v>
      </c>
      <c r="X399" s="21">
        <f t="shared" si="2116"/>
        <v>0</v>
      </c>
      <c r="Y399" s="131">
        <f t="shared" si="2092"/>
        <v>1</v>
      </c>
      <c r="Z399" s="20">
        <f t="shared" si="2117"/>
        <v>0</v>
      </c>
      <c r="AA399" s="132"/>
      <c r="AB399" s="20">
        <f t="shared" si="2118"/>
        <v>0</v>
      </c>
      <c r="AC399" s="133"/>
      <c r="AD399" s="131">
        <f t="shared" si="2119"/>
        <v>1</v>
      </c>
      <c r="AE399" s="20">
        <f t="shared" si="2120"/>
        <v>0</v>
      </c>
      <c r="AF399" s="132"/>
      <c r="AG399" s="134">
        <f t="shared" si="2121"/>
        <v>0</v>
      </c>
      <c r="AH399" s="80">
        <f t="shared" si="2122"/>
        <v>0</v>
      </c>
      <c r="AI399" s="249" t="str">
        <f t="shared" si="2123"/>
        <v xml:space="preserve"> </v>
      </c>
      <c r="AJ399" s="135">
        <f t="shared" si="2124"/>
        <v>0</v>
      </c>
      <c r="AK399" s="20">
        <f t="shared" si="2093"/>
        <v>0</v>
      </c>
      <c r="AL399" s="21">
        <f t="shared" si="2125"/>
        <v>0</v>
      </c>
      <c r="AM399" s="131">
        <f t="shared" si="2094"/>
        <v>1</v>
      </c>
      <c r="AN399" s="20">
        <f t="shared" si="2126"/>
        <v>0</v>
      </c>
      <c r="AO399" s="132"/>
      <c r="AP399" s="20">
        <f t="shared" si="2127"/>
        <v>0</v>
      </c>
      <c r="AQ399" s="133"/>
      <c r="AR399" s="131">
        <f t="shared" si="2128"/>
        <v>1</v>
      </c>
      <c r="AS399" s="20">
        <f t="shared" si="2129"/>
        <v>0</v>
      </c>
      <c r="AT399" s="132"/>
      <c r="AU399" s="134">
        <f t="shared" si="2130"/>
        <v>0</v>
      </c>
      <c r="AV399" s="80">
        <f t="shared" si="2131"/>
        <v>0</v>
      </c>
      <c r="AW399" s="249" t="str">
        <f t="shared" si="2132"/>
        <v xml:space="preserve"> </v>
      </c>
      <c r="AX399" s="135">
        <f t="shared" si="2133"/>
        <v>0</v>
      </c>
      <c r="AY399" s="20">
        <f t="shared" si="2095"/>
        <v>0</v>
      </c>
      <c r="AZ399" s="21">
        <f t="shared" si="2134"/>
        <v>0</v>
      </c>
      <c r="BA399" s="131">
        <f t="shared" si="2096"/>
        <v>1</v>
      </c>
      <c r="BB399" s="20">
        <f t="shared" si="2135"/>
        <v>0</v>
      </c>
      <c r="BC399" s="132"/>
      <c r="BD399" s="20">
        <f t="shared" si="2136"/>
        <v>0</v>
      </c>
      <c r="BE399" s="133"/>
      <c r="BF399" s="131">
        <f t="shared" si="2137"/>
        <v>1</v>
      </c>
      <c r="BG399" s="20">
        <f t="shared" si="2138"/>
        <v>0</v>
      </c>
      <c r="BH399" s="132"/>
      <c r="BI399" s="134">
        <f t="shared" si="2139"/>
        <v>0</v>
      </c>
      <c r="BJ399" s="80">
        <f t="shared" si="2140"/>
        <v>0</v>
      </c>
      <c r="BK399" s="249" t="str">
        <f t="shared" si="2141"/>
        <v xml:space="preserve"> </v>
      </c>
      <c r="BL399" s="135">
        <f t="shared" si="2142"/>
        <v>0</v>
      </c>
      <c r="BM399" s="20">
        <f t="shared" si="2097"/>
        <v>0</v>
      </c>
      <c r="BN399" s="21">
        <f t="shared" si="2143"/>
        <v>0</v>
      </c>
      <c r="BO399" s="131">
        <f t="shared" si="2098"/>
        <v>1</v>
      </c>
      <c r="BP399" s="20">
        <f t="shared" si="2144"/>
        <v>0</v>
      </c>
      <c r="BQ399" s="132"/>
      <c r="BR399" s="20">
        <f t="shared" si="2145"/>
        <v>0</v>
      </c>
      <c r="BS399" s="133"/>
      <c r="BT399" s="131">
        <f t="shared" si="2146"/>
        <v>1</v>
      </c>
      <c r="BU399" s="20">
        <f t="shared" si="2147"/>
        <v>0</v>
      </c>
      <c r="BV399" s="132"/>
      <c r="BW399" s="134">
        <f t="shared" si="2148"/>
        <v>0</v>
      </c>
      <c r="BX399" s="80">
        <f t="shared" si="2149"/>
        <v>0</v>
      </c>
      <c r="BY399" s="249" t="str">
        <f t="shared" si="2150"/>
        <v xml:space="preserve"> </v>
      </c>
      <c r="BZ399" s="135">
        <f t="shared" si="2151"/>
        <v>0</v>
      </c>
      <c r="CA399" s="20">
        <f t="shared" si="2099"/>
        <v>0</v>
      </c>
      <c r="CB399" s="21">
        <f t="shared" si="2152"/>
        <v>0</v>
      </c>
      <c r="CC399" s="131">
        <f t="shared" si="2100"/>
        <v>1</v>
      </c>
      <c r="CD399" s="20">
        <f t="shared" si="2153"/>
        <v>0</v>
      </c>
      <c r="CE399" s="132"/>
      <c r="CF399" s="20">
        <f t="shared" si="2154"/>
        <v>0</v>
      </c>
      <c r="CG399" s="133"/>
      <c r="CH399" s="131">
        <f t="shared" si="2155"/>
        <v>1</v>
      </c>
      <c r="CI399" s="20">
        <f t="shared" si="2156"/>
        <v>0</v>
      </c>
      <c r="CJ399" s="132"/>
      <c r="CK399" s="134">
        <f t="shared" si="2157"/>
        <v>0</v>
      </c>
      <c r="CL399" s="80">
        <f t="shared" si="2158"/>
        <v>0</v>
      </c>
      <c r="CM399" s="249" t="str">
        <f t="shared" si="2159"/>
        <v xml:space="preserve"> </v>
      </c>
      <c r="CN399" s="135">
        <f t="shared" si="2160"/>
        <v>0</v>
      </c>
      <c r="CO399" s="20">
        <f t="shared" si="2101"/>
        <v>0</v>
      </c>
      <c r="CP399" s="21">
        <f t="shared" si="2161"/>
        <v>0</v>
      </c>
      <c r="CQ399" s="131">
        <f t="shared" si="2102"/>
        <v>1</v>
      </c>
      <c r="CR399" s="20">
        <f t="shared" si="2162"/>
        <v>0</v>
      </c>
      <c r="CS399" s="132"/>
      <c r="CT399" s="20">
        <f t="shared" si="2163"/>
        <v>0</v>
      </c>
      <c r="CU399" s="133"/>
      <c r="CV399" s="131">
        <f t="shared" si="2164"/>
        <v>1</v>
      </c>
      <c r="CW399" s="20">
        <f t="shared" si="2165"/>
        <v>0</v>
      </c>
      <c r="CX399" s="132"/>
      <c r="CY399" s="134">
        <f t="shared" si="2166"/>
        <v>0</v>
      </c>
      <c r="CZ399" s="80">
        <f t="shared" si="2167"/>
        <v>0</v>
      </c>
      <c r="DA399" s="249" t="str">
        <f t="shared" si="2168"/>
        <v xml:space="preserve"> </v>
      </c>
      <c r="DB399" s="135">
        <f t="shared" si="2169"/>
        <v>0</v>
      </c>
      <c r="DC399" s="20">
        <f t="shared" si="2103"/>
        <v>0</v>
      </c>
      <c r="DD399" s="21">
        <f t="shared" si="2170"/>
        <v>0</v>
      </c>
      <c r="DE399" s="131">
        <f t="shared" si="2104"/>
        <v>1</v>
      </c>
      <c r="DF399" s="20">
        <f t="shared" si="2171"/>
        <v>0</v>
      </c>
      <c r="DG399" s="132"/>
      <c r="DH399" s="20">
        <f t="shared" si="2172"/>
        <v>0</v>
      </c>
      <c r="DI399" s="133"/>
      <c r="DJ399" s="131">
        <f t="shared" si="2173"/>
        <v>1</v>
      </c>
      <c r="DK399" s="20">
        <f t="shared" si="2174"/>
        <v>0</v>
      </c>
      <c r="DL399" s="132"/>
      <c r="DM399" s="134">
        <f t="shared" si="2175"/>
        <v>0</v>
      </c>
      <c r="DN399" s="80">
        <f t="shared" si="2176"/>
        <v>0</v>
      </c>
      <c r="DO399" s="249" t="str">
        <f t="shared" si="2177"/>
        <v xml:space="preserve"> </v>
      </c>
      <c r="DP399" s="135">
        <f t="shared" si="2178"/>
        <v>0</v>
      </c>
      <c r="DQ399" s="20">
        <f t="shared" si="2105"/>
        <v>0</v>
      </c>
      <c r="DR399" s="21">
        <f t="shared" si="2179"/>
        <v>0</v>
      </c>
      <c r="DS399" s="131">
        <f t="shared" si="2106"/>
        <v>1</v>
      </c>
      <c r="DT399" s="20">
        <f t="shared" si="2180"/>
        <v>0</v>
      </c>
      <c r="DU399" s="132"/>
      <c r="DV399" s="20">
        <f t="shared" si="2181"/>
        <v>0</v>
      </c>
      <c r="DW399" s="133"/>
      <c r="DX399" s="131">
        <f t="shared" si="2182"/>
        <v>1</v>
      </c>
      <c r="DY399" s="20">
        <f t="shared" si="2183"/>
        <v>0</v>
      </c>
      <c r="DZ399" s="132"/>
      <c r="EA399" s="134">
        <f t="shared" si="2184"/>
        <v>0</v>
      </c>
      <c r="EB399" s="80">
        <f t="shared" si="2185"/>
        <v>0</v>
      </c>
      <c r="EC399" s="249" t="str">
        <f t="shared" si="2186"/>
        <v xml:space="preserve"> </v>
      </c>
      <c r="ED399" s="135">
        <f t="shared" si="2187"/>
        <v>0</v>
      </c>
      <c r="EE399" s="20">
        <f t="shared" si="2107"/>
        <v>0</v>
      </c>
      <c r="EF399" s="21">
        <f t="shared" si="2188"/>
        <v>0</v>
      </c>
      <c r="EG399" s="131">
        <f t="shared" si="2108"/>
        <v>1</v>
      </c>
      <c r="EH399" s="20">
        <f t="shared" si="2189"/>
        <v>0</v>
      </c>
      <c r="EI399" s="132"/>
      <c r="EJ399" s="20">
        <f t="shared" si="2190"/>
        <v>0</v>
      </c>
      <c r="EK399" s="133"/>
      <c r="EL399" s="131">
        <f t="shared" si="2191"/>
        <v>1</v>
      </c>
      <c r="EM399" s="20">
        <f t="shared" si="2192"/>
        <v>0</v>
      </c>
      <c r="EN399" s="132"/>
      <c r="EO399" s="134">
        <f t="shared" si="2193"/>
        <v>0</v>
      </c>
      <c r="EP399" s="80">
        <f t="shared" si="2194"/>
        <v>0</v>
      </c>
      <c r="EQ399" s="249" t="str">
        <f t="shared" si="2195"/>
        <v xml:space="preserve"> </v>
      </c>
      <c r="ER399" s="135">
        <f t="shared" si="2196"/>
        <v>0</v>
      </c>
      <c r="ES399" s="20">
        <f t="shared" si="2197"/>
        <v>0</v>
      </c>
      <c r="ET399" s="21">
        <f t="shared" si="2198"/>
        <v>0</v>
      </c>
      <c r="EU399" s="131">
        <f t="shared" si="2109"/>
        <v>1</v>
      </c>
      <c r="EV399" s="20">
        <f t="shared" si="2199"/>
        <v>0</v>
      </c>
      <c r="EW399" s="132"/>
      <c r="EX399" s="20">
        <f t="shared" si="2200"/>
        <v>0</v>
      </c>
      <c r="EY399" s="133"/>
      <c r="EZ399" s="131">
        <f t="shared" si="2201"/>
        <v>1</v>
      </c>
      <c r="FA399" s="20">
        <f t="shared" si="2202"/>
        <v>0</v>
      </c>
      <c r="FB399" s="132"/>
      <c r="FC399" s="134">
        <f t="shared" si="2203"/>
        <v>0</v>
      </c>
      <c r="FD399" s="80">
        <f t="shared" si="2204"/>
        <v>0</v>
      </c>
      <c r="FE399" s="249" t="str">
        <f t="shared" si="2205"/>
        <v xml:space="preserve"> </v>
      </c>
      <c r="FO399" s="129" t="str">
        <f t="shared" ref="FO399:FO409" si="2206">+IF(LEFT(RIGHT(B399,3),1)="/",SUBSTITUTE(B399,RIGHT(B399,3),""),"")</f>
        <v>D/II</v>
      </c>
    </row>
    <row r="400" spans="2:171" x14ac:dyDescent="0.25">
      <c r="B400" s="130" t="s">
        <v>504</v>
      </c>
      <c r="C400" s="40"/>
      <c r="D400" s="40"/>
      <c r="E400" s="416" t="str">
        <f>'Pályáztatási szakasz'!E401:F401</f>
        <v>Költségelem megnevezés…</v>
      </c>
      <c r="F400" s="416"/>
      <c r="G400" s="250">
        <f>'Pályáztatási szakasz'!G401</f>
        <v>0</v>
      </c>
      <c r="H400" s="251">
        <f>'Pályáztatási szakasz'!AT401</f>
        <v>0</v>
      </c>
      <c r="I400" s="20">
        <f>'Pályáztatási szakasz'!AW401</f>
        <v>0</v>
      </c>
      <c r="J400" s="67">
        <f t="shared" si="2090"/>
        <v>0</v>
      </c>
      <c r="K400" s="131">
        <f>'Pályáztatási szakasz'!AY401</f>
        <v>1</v>
      </c>
      <c r="L400" s="20">
        <f t="shared" si="2110"/>
        <v>0</v>
      </c>
      <c r="M400" s="132"/>
      <c r="N400" s="20">
        <f t="shared" si="2111"/>
        <v>0</v>
      </c>
      <c r="O400" s="133"/>
      <c r="P400" s="131">
        <f>'Pályáztatási szakasz'!BD401</f>
        <v>1</v>
      </c>
      <c r="Q400" s="20">
        <f t="shared" si="2112"/>
        <v>0</v>
      </c>
      <c r="R400" s="132"/>
      <c r="S400" s="184">
        <f t="shared" si="2113"/>
        <v>0</v>
      </c>
      <c r="T400" s="40">
        <f>'Pályáztatási szakasz'!W401</f>
        <v>0</v>
      </c>
      <c r="U400" s="249" t="str">
        <f t="shared" si="2114"/>
        <v xml:space="preserve"> </v>
      </c>
      <c r="V400" s="135">
        <f t="shared" si="2115"/>
        <v>0</v>
      </c>
      <c r="W400" s="20">
        <f t="shared" si="2091"/>
        <v>0</v>
      </c>
      <c r="X400" s="21">
        <f t="shared" si="2116"/>
        <v>0</v>
      </c>
      <c r="Y400" s="131">
        <f t="shared" si="2092"/>
        <v>1</v>
      </c>
      <c r="Z400" s="20">
        <f t="shared" si="2117"/>
        <v>0</v>
      </c>
      <c r="AA400" s="132"/>
      <c r="AB400" s="20">
        <f t="shared" si="2118"/>
        <v>0</v>
      </c>
      <c r="AC400" s="133"/>
      <c r="AD400" s="131">
        <f t="shared" si="2119"/>
        <v>1</v>
      </c>
      <c r="AE400" s="20">
        <f t="shared" si="2120"/>
        <v>0</v>
      </c>
      <c r="AF400" s="132"/>
      <c r="AG400" s="134">
        <f t="shared" si="2121"/>
        <v>0</v>
      </c>
      <c r="AH400" s="80">
        <f t="shared" si="2122"/>
        <v>0</v>
      </c>
      <c r="AI400" s="249" t="str">
        <f t="shared" si="2123"/>
        <v xml:space="preserve"> </v>
      </c>
      <c r="AJ400" s="135">
        <f t="shared" si="2124"/>
        <v>0</v>
      </c>
      <c r="AK400" s="20">
        <f t="shared" si="2093"/>
        <v>0</v>
      </c>
      <c r="AL400" s="21">
        <f t="shared" si="2125"/>
        <v>0</v>
      </c>
      <c r="AM400" s="131">
        <f t="shared" si="2094"/>
        <v>1</v>
      </c>
      <c r="AN400" s="20">
        <f t="shared" si="2126"/>
        <v>0</v>
      </c>
      <c r="AO400" s="132"/>
      <c r="AP400" s="20">
        <f t="shared" si="2127"/>
        <v>0</v>
      </c>
      <c r="AQ400" s="133"/>
      <c r="AR400" s="131">
        <f t="shared" si="2128"/>
        <v>1</v>
      </c>
      <c r="AS400" s="20">
        <f t="shared" si="2129"/>
        <v>0</v>
      </c>
      <c r="AT400" s="132"/>
      <c r="AU400" s="134">
        <f t="shared" si="2130"/>
        <v>0</v>
      </c>
      <c r="AV400" s="80">
        <f t="shared" si="2131"/>
        <v>0</v>
      </c>
      <c r="AW400" s="249" t="str">
        <f t="shared" si="2132"/>
        <v xml:space="preserve"> </v>
      </c>
      <c r="AX400" s="135">
        <f t="shared" si="2133"/>
        <v>0</v>
      </c>
      <c r="AY400" s="20">
        <f t="shared" si="2095"/>
        <v>0</v>
      </c>
      <c r="AZ400" s="21">
        <f t="shared" si="2134"/>
        <v>0</v>
      </c>
      <c r="BA400" s="131">
        <f t="shared" si="2096"/>
        <v>1</v>
      </c>
      <c r="BB400" s="20">
        <f t="shared" si="2135"/>
        <v>0</v>
      </c>
      <c r="BC400" s="132"/>
      <c r="BD400" s="20">
        <f t="shared" si="2136"/>
        <v>0</v>
      </c>
      <c r="BE400" s="133"/>
      <c r="BF400" s="131">
        <f t="shared" si="2137"/>
        <v>1</v>
      </c>
      <c r="BG400" s="20">
        <f t="shared" si="2138"/>
        <v>0</v>
      </c>
      <c r="BH400" s="132"/>
      <c r="BI400" s="134">
        <f t="shared" si="2139"/>
        <v>0</v>
      </c>
      <c r="BJ400" s="80">
        <f t="shared" si="2140"/>
        <v>0</v>
      </c>
      <c r="BK400" s="249" t="str">
        <f t="shared" si="2141"/>
        <v xml:space="preserve"> </v>
      </c>
      <c r="BL400" s="135">
        <f t="shared" si="2142"/>
        <v>0</v>
      </c>
      <c r="BM400" s="20">
        <f t="shared" si="2097"/>
        <v>0</v>
      </c>
      <c r="BN400" s="21">
        <f t="shared" si="2143"/>
        <v>0</v>
      </c>
      <c r="BO400" s="131">
        <f t="shared" si="2098"/>
        <v>1</v>
      </c>
      <c r="BP400" s="20">
        <f t="shared" si="2144"/>
        <v>0</v>
      </c>
      <c r="BQ400" s="132"/>
      <c r="BR400" s="20">
        <f t="shared" si="2145"/>
        <v>0</v>
      </c>
      <c r="BS400" s="133"/>
      <c r="BT400" s="131">
        <f t="shared" si="2146"/>
        <v>1</v>
      </c>
      <c r="BU400" s="20">
        <f t="shared" si="2147"/>
        <v>0</v>
      </c>
      <c r="BV400" s="132"/>
      <c r="BW400" s="134">
        <f t="shared" si="2148"/>
        <v>0</v>
      </c>
      <c r="BX400" s="80">
        <f t="shared" si="2149"/>
        <v>0</v>
      </c>
      <c r="BY400" s="249" t="str">
        <f t="shared" si="2150"/>
        <v xml:space="preserve"> </v>
      </c>
      <c r="BZ400" s="135">
        <f t="shared" si="2151"/>
        <v>0</v>
      </c>
      <c r="CA400" s="20">
        <f t="shared" si="2099"/>
        <v>0</v>
      </c>
      <c r="CB400" s="21">
        <f t="shared" si="2152"/>
        <v>0</v>
      </c>
      <c r="CC400" s="131">
        <f t="shared" si="2100"/>
        <v>1</v>
      </c>
      <c r="CD400" s="20">
        <f t="shared" si="2153"/>
        <v>0</v>
      </c>
      <c r="CE400" s="132"/>
      <c r="CF400" s="20">
        <f t="shared" si="2154"/>
        <v>0</v>
      </c>
      <c r="CG400" s="133"/>
      <c r="CH400" s="131">
        <f t="shared" si="2155"/>
        <v>1</v>
      </c>
      <c r="CI400" s="20">
        <f t="shared" si="2156"/>
        <v>0</v>
      </c>
      <c r="CJ400" s="132"/>
      <c r="CK400" s="134">
        <f t="shared" si="2157"/>
        <v>0</v>
      </c>
      <c r="CL400" s="80">
        <f t="shared" si="2158"/>
        <v>0</v>
      </c>
      <c r="CM400" s="249" t="str">
        <f t="shared" si="2159"/>
        <v xml:space="preserve"> </v>
      </c>
      <c r="CN400" s="135">
        <f t="shared" si="2160"/>
        <v>0</v>
      </c>
      <c r="CO400" s="20">
        <f t="shared" si="2101"/>
        <v>0</v>
      </c>
      <c r="CP400" s="21">
        <f t="shared" si="2161"/>
        <v>0</v>
      </c>
      <c r="CQ400" s="131">
        <f t="shared" si="2102"/>
        <v>1</v>
      </c>
      <c r="CR400" s="20">
        <f t="shared" si="2162"/>
        <v>0</v>
      </c>
      <c r="CS400" s="132"/>
      <c r="CT400" s="20">
        <f t="shared" si="2163"/>
        <v>0</v>
      </c>
      <c r="CU400" s="133"/>
      <c r="CV400" s="131">
        <f t="shared" si="2164"/>
        <v>1</v>
      </c>
      <c r="CW400" s="20">
        <f t="shared" si="2165"/>
        <v>0</v>
      </c>
      <c r="CX400" s="132"/>
      <c r="CY400" s="134">
        <f t="shared" si="2166"/>
        <v>0</v>
      </c>
      <c r="CZ400" s="80">
        <f t="shared" si="2167"/>
        <v>0</v>
      </c>
      <c r="DA400" s="249" t="str">
        <f t="shared" si="2168"/>
        <v xml:space="preserve"> </v>
      </c>
      <c r="DB400" s="135">
        <f t="shared" si="2169"/>
        <v>0</v>
      </c>
      <c r="DC400" s="20">
        <f t="shared" si="2103"/>
        <v>0</v>
      </c>
      <c r="DD400" s="21">
        <f t="shared" si="2170"/>
        <v>0</v>
      </c>
      <c r="DE400" s="131">
        <f t="shared" si="2104"/>
        <v>1</v>
      </c>
      <c r="DF400" s="20">
        <f t="shared" si="2171"/>
        <v>0</v>
      </c>
      <c r="DG400" s="132"/>
      <c r="DH400" s="20">
        <f t="shared" si="2172"/>
        <v>0</v>
      </c>
      <c r="DI400" s="133"/>
      <c r="DJ400" s="131">
        <f t="shared" si="2173"/>
        <v>1</v>
      </c>
      <c r="DK400" s="20">
        <f t="shared" si="2174"/>
        <v>0</v>
      </c>
      <c r="DL400" s="132"/>
      <c r="DM400" s="134">
        <f t="shared" si="2175"/>
        <v>0</v>
      </c>
      <c r="DN400" s="80">
        <f t="shared" si="2176"/>
        <v>0</v>
      </c>
      <c r="DO400" s="249" t="str">
        <f t="shared" si="2177"/>
        <v xml:space="preserve"> </v>
      </c>
      <c r="DP400" s="135">
        <f t="shared" si="2178"/>
        <v>0</v>
      </c>
      <c r="DQ400" s="20">
        <f t="shared" si="2105"/>
        <v>0</v>
      </c>
      <c r="DR400" s="21">
        <f t="shared" si="2179"/>
        <v>0</v>
      </c>
      <c r="DS400" s="131">
        <f t="shared" si="2106"/>
        <v>1</v>
      </c>
      <c r="DT400" s="20">
        <f t="shared" si="2180"/>
        <v>0</v>
      </c>
      <c r="DU400" s="132"/>
      <c r="DV400" s="20">
        <f t="shared" si="2181"/>
        <v>0</v>
      </c>
      <c r="DW400" s="133"/>
      <c r="DX400" s="131">
        <f t="shared" si="2182"/>
        <v>1</v>
      </c>
      <c r="DY400" s="20">
        <f t="shared" si="2183"/>
        <v>0</v>
      </c>
      <c r="DZ400" s="132"/>
      <c r="EA400" s="134">
        <f t="shared" si="2184"/>
        <v>0</v>
      </c>
      <c r="EB400" s="80">
        <f t="shared" si="2185"/>
        <v>0</v>
      </c>
      <c r="EC400" s="249" t="str">
        <f t="shared" si="2186"/>
        <v xml:space="preserve"> </v>
      </c>
      <c r="ED400" s="135">
        <f t="shared" si="2187"/>
        <v>0</v>
      </c>
      <c r="EE400" s="20">
        <f t="shared" si="2107"/>
        <v>0</v>
      </c>
      <c r="EF400" s="21">
        <f t="shared" si="2188"/>
        <v>0</v>
      </c>
      <c r="EG400" s="131">
        <f t="shared" si="2108"/>
        <v>1</v>
      </c>
      <c r="EH400" s="20">
        <f t="shared" si="2189"/>
        <v>0</v>
      </c>
      <c r="EI400" s="132"/>
      <c r="EJ400" s="20">
        <f t="shared" si="2190"/>
        <v>0</v>
      </c>
      <c r="EK400" s="133"/>
      <c r="EL400" s="131">
        <f t="shared" si="2191"/>
        <v>1</v>
      </c>
      <c r="EM400" s="20">
        <f t="shared" si="2192"/>
        <v>0</v>
      </c>
      <c r="EN400" s="132"/>
      <c r="EO400" s="134">
        <f t="shared" si="2193"/>
        <v>0</v>
      </c>
      <c r="EP400" s="80">
        <f t="shared" si="2194"/>
        <v>0</v>
      </c>
      <c r="EQ400" s="249" t="str">
        <f t="shared" si="2195"/>
        <v xml:space="preserve"> </v>
      </c>
      <c r="ER400" s="135">
        <f t="shared" si="2196"/>
        <v>0</v>
      </c>
      <c r="ES400" s="20">
        <f t="shared" si="2197"/>
        <v>0</v>
      </c>
      <c r="ET400" s="21">
        <f t="shared" si="2198"/>
        <v>0</v>
      </c>
      <c r="EU400" s="131">
        <f t="shared" si="2109"/>
        <v>1</v>
      </c>
      <c r="EV400" s="20">
        <f t="shared" si="2199"/>
        <v>0</v>
      </c>
      <c r="EW400" s="132"/>
      <c r="EX400" s="20">
        <f t="shared" si="2200"/>
        <v>0</v>
      </c>
      <c r="EY400" s="133"/>
      <c r="EZ400" s="131">
        <f t="shared" si="2201"/>
        <v>1</v>
      </c>
      <c r="FA400" s="20">
        <f t="shared" si="2202"/>
        <v>0</v>
      </c>
      <c r="FB400" s="132"/>
      <c r="FC400" s="134">
        <f t="shared" si="2203"/>
        <v>0</v>
      </c>
      <c r="FD400" s="80">
        <f t="shared" si="2204"/>
        <v>0</v>
      </c>
      <c r="FE400" s="249" t="str">
        <f t="shared" si="2205"/>
        <v xml:space="preserve"> </v>
      </c>
      <c r="FO400" s="129" t="str">
        <f t="shared" si="2206"/>
        <v>D/II</v>
      </c>
    </row>
    <row r="401" spans="2:171" x14ac:dyDescent="0.25">
      <c r="B401" s="130" t="s">
        <v>505</v>
      </c>
      <c r="C401" s="40"/>
      <c r="D401" s="40"/>
      <c r="E401" s="416" t="str">
        <f>'Pályáztatási szakasz'!E402:F402</f>
        <v>Költségelem megnevezés…</v>
      </c>
      <c r="F401" s="416"/>
      <c r="G401" s="250">
        <f>'Pályáztatási szakasz'!G402</f>
        <v>0</v>
      </c>
      <c r="H401" s="251">
        <f>'Pályáztatási szakasz'!AT402</f>
        <v>0</v>
      </c>
      <c r="I401" s="20">
        <f>'Pályáztatási szakasz'!AW402</f>
        <v>0</v>
      </c>
      <c r="J401" s="67">
        <f t="shared" si="2090"/>
        <v>0</v>
      </c>
      <c r="K401" s="131">
        <f>'Pályáztatási szakasz'!AY402</f>
        <v>1</v>
      </c>
      <c r="L401" s="20">
        <f t="shared" si="2110"/>
        <v>0</v>
      </c>
      <c r="M401" s="132"/>
      <c r="N401" s="20">
        <f t="shared" si="2111"/>
        <v>0</v>
      </c>
      <c r="O401" s="133"/>
      <c r="P401" s="131">
        <f>'Pályáztatási szakasz'!BD402</f>
        <v>1</v>
      </c>
      <c r="Q401" s="20">
        <f t="shared" si="2112"/>
        <v>0</v>
      </c>
      <c r="R401" s="132"/>
      <c r="S401" s="184">
        <f t="shared" si="2113"/>
        <v>0</v>
      </c>
      <c r="T401" s="40">
        <f>'Pályáztatási szakasz'!W402</f>
        <v>0</v>
      </c>
      <c r="U401" s="249" t="str">
        <f t="shared" si="2114"/>
        <v xml:space="preserve"> </v>
      </c>
      <c r="V401" s="135">
        <f t="shared" si="2115"/>
        <v>0</v>
      </c>
      <c r="W401" s="20">
        <f t="shared" si="2091"/>
        <v>0</v>
      </c>
      <c r="X401" s="21">
        <f t="shared" si="2116"/>
        <v>0</v>
      </c>
      <c r="Y401" s="131">
        <f t="shared" si="2092"/>
        <v>1</v>
      </c>
      <c r="Z401" s="20">
        <f t="shared" si="2117"/>
        <v>0</v>
      </c>
      <c r="AA401" s="132"/>
      <c r="AB401" s="20">
        <f t="shared" si="2118"/>
        <v>0</v>
      </c>
      <c r="AC401" s="133"/>
      <c r="AD401" s="131">
        <f t="shared" si="2119"/>
        <v>1</v>
      </c>
      <c r="AE401" s="20">
        <f t="shared" si="2120"/>
        <v>0</v>
      </c>
      <c r="AF401" s="132"/>
      <c r="AG401" s="134">
        <f t="shared" si="2121"/>
        <v>0</v>
      </c>
      <c r="AH401" s="80">
        <f t="shared" si="2122"/>
        <v>0</v>
      </c>
      <c r="AI401" s="249" t="str">
        <f t="shared" si="2123"/>
        <v xml:space="preserve"> </v>
      </c>
      <c r="AJ401" s="135">
        <f t="shared" si="2124"/>
        <v>0</v>
      </c>
      <c r="AK401" s="20">
        <f t="shared" si="2093"/>
        <v>0</v>
      </c>
      <c r="AL401" s="21">
        <f t="shared" si="2125"/>
        <v>0</v>
      </c>
      <c r="AM401" s="131">
        <f t="shared" si="2094"/>
        <v>1</v>
      </c>
      <c r="AN401" s="20">
        <f t="shared" si="2126"/>
        <v>0</v>
      </c>
      <c r="AO401" s="132"/>
      <c r="AP401" s="20">
        <f t="shared" si="2127"/>
        <v>0</v>
      </c>
      <c r="AQ401" s="133"/>
      <c r="AR401" s="131">
        <f t="shared" si="2128"/>
        <v>1</v>
      </c>
      <c r="AS401" s="20">
        <f t="shared" si="2129"/>
        <v>0</v>
      </c>
      <c r="AT401" s="132"/>
      <c r="AU401" s="134">
        <f t="shared" si="2130"/>
        <v>0</v>
      </c>
      <c r="AV401" s="80">
        <f t="shared" si="2131"/>
        <v>0</v>
      </c>
      <c r="AW401" s="249" t="str">
        <f t="shared" si="2132"/>
        <v xml:space="preserve"> </v>
      </c>
      <c r="AX401" s="135">
        <f t="shared" si="2133"/>
        <v>0</v>
      </c>
      <c r="AY401" s="20">
        <f t="shared" si="2095"/>
        <v>0</v>
      </c>
      <c r="AZ401" s="21">
        <f t="shared" si="2134"/>
        <v>0</v>
      </c>
      <c r="BA401" s="131">
        <f t="shared" si="2096"/>
        <v>1</v>
      </c>
      <c r="BB401" s="20">
        <f t="shared" si="2135"/>
        <v>0</v>
      </c>
      <c r="BC401" s="132"/>
      <c r="BD401" s="20">
        <f t="shared" si="2136"/>
        <v>0</v>
      </c>
      <c r="BE401" s="133"/>
      <c r="BF401" s="131">
        <f t="shared" si="2137"/>
        <v>1</v>
      </c>
      <c r="BG401" s="20">
        <f t="shared" si="2138"/>
        <v>0</v>
      </c>
      <c r="BH401" s="132"/>
      <c r="BI401" s="134">
        <f t="shared" si="2139"/>
        <v>0</v>
      </c>
      <c r="BJ401" s="80">
        <f t="shared" si="2140"/>
        <v>0</v>
      </c>
      <c r="BK401" s="249" t="str">
        <f t="shared" si="2141"/>
        <v xml:space="preserve"> </v>
      </c>
      <c r="BL401" s="135">
        <f t="shared" si="2142"/>
        <v>0</v>
      </c>
      <c r="BM401" s="20">
        <f t="shared" si="2097"/>
        <v>0</v>
      </c>
      <c r="BN401" s="21">
        <f t="shared" si="2143"/>
        <v>0</v>
      </c>
      <c r="BO401" s="131">
        <f t="shared" si="2098"/>
        <v>1</v>
      </c>
      <c r="BP401" s="20">
        <f t="shared" si="2144"/>
        <v>0</v>
      </c>
      <c r="BQ401" s="132"/>
      <c r="BR401" s="20">
        <f t="shared" si="2145"/>
        <v>0</v>
      </c>
      <c r="BS401" s="133"/>
      <c r="BT401" s="131">
        <f t="shared" si="2146"/>
        <v>1</v>
      </c>
      <c r="BU401" s="20">
        <f t="shared" si="2147"/>
        <v>0</v>
      </c>
      <c r="BV401" s="132"/>
      <c r="BW401" s="134">
        <f t="shared" si="2148"/>
        <v>0</v>
      </c>
      <c r="BX401" s="80">
        <f t="shared" si="2149"/>
        <v>0</v>
      </c>
      <c r="BY401" s="249" t="str">
        <f t="shared" si="2150"/>
        <v xml:space="preserve"> </v>
      </c>
      <c r="BZ401" s="135">
        <f t="shared" si="2151"/>
        <v>0</v>
      </c>
      <c r="CA401" s="20">
        <f t="shared" si="2099"/>
        <v>0</v>
      </c>
      <c r="CB401" s="21">
        <f t="shared" si="2152"/>
        <v>0</v>
      </c>
      <c r="CC401" s="131">
        <f t="shared" si="2100"/>
        <v>1</v>
      </c>
      <c r="CD401" s="20">
        <f t="shared" si="2153"/>
        <v>0</v>
      </c>
      <c r="CE401" s="132"/>
      <c r="CF401" s="20">
        <f t="shared" si="2154"/>
        <v>0</v>
      </c>
      <c r="CG401" s="133"/>
      <c r="CH401" s="131">
        <f t="shared" si="2155"/>
        <v>1</v>
      </c>
      <c r="CI401" s="20">
        <f t="shared" si="2156"/>
        <v>0</v>
      </c>
      <c r="CJ401" s="132"/>
      <c r="CK401" s="134">
        <f t="shared" si="2157"/>
        <v>0</v>
      </c>
      <c r="CL401" s="80">
        <f t="shared" si="2158"/>
        <v>0</v>
      </c>
      <c r="CM401" s="249" t="str">
        <f t="shared" si="2159"/>
        <v xml:space="preserve"> </v>
      </c>
      <c r="CN401" s="135">
        <f t="shared" si="2160"/>
        <v>0</v>
      </c>
      <c r="CO401" s="20">
        <f t="shared" si="2101"/>
        <v>0</v>
      </c>
      <c r="CP401" s="21">
        <f t="shared" si="2161"/>
        <v>0</v>
      </c>
      <c r="CQ401" s="131">
        <f t="shared" si="2102"/>
        <v>1</v>
      </c>
      <c r="CR401" s="20">
        <f t="shared" si="2162"/>
        <v>0</v>
      </c>
      <c r="CS401" s="132"/>
      <c r="CT401" s="20">
        <f t="shared" si="2163"/>
        <v>0</v>
      </c>
      <c r="CU401" s="133"/>
      <c r="CV401" s="131">
        <f t="shared" si="2164"/>
        <v>1</v>
      </c>
      <c r="CW401" s="20">
        <f t="shared" si="2165"/>
        <v>0</v>
      </c>
      <c r="CX401" s="132"/>
      <c r="CY401" s="134">
        <f t="shared" si="2166"/>
        <v>0</v>
      </c>
      <c r="CZ401" s="80">
        <f t="shared" si="2167"/>
        <v>0</v>
      </c>
      <c r="DA401" s="249" t="str">
        <f t="shared" si="2168"/>
        <v xml:space="preserve"> </v>
      </c>
      <c r="DB401" s="135">
        <f t="shared" si="2169"/>
        <v>0</v>
      </c>
      <c r="DC401" s="20">
        <f t="shared" si="2103"/>
        <v>0</v>
      </c>
      <c r="DD401" s="21">
        <f t="shared" si="2170"/>
        <v>0</v>
      </c>
      <c r="DE401" s="131">
        <f t="shared" si="2104"/>
        <v>1</v>
      </c>
      <c r="DF401" s="20">
        <f t="shared" si="2171"/>
        <v>0</v>
      </c>
      <c r="DG401" s="132"/>
      <c r="DH401" s="20">
        <f t="shared" si="2172"/>
        <v>0</v>
      </c>
      <c r="DI401" s="133"/>
      <c r="DJ401" s="131">
        <f t="shared" si="2173"/>
        <v>1</v>
      </c>
      <c r="DK401" s="20">
        <f t="shared" si="2174"/>
        <v>0</v>
      </c>
      <c r="DL401" s="132"/>
      <c r="DM401" s="134">
        <f t="shared" si="2175"/>
        <v>0</v>
      </c>
      <c r="DN401" s="80">
        <f t="shared" si="2176"/>
        <v>0</v>
      </c>
      <c r="DO401" s="249" t="str">
        <f t="shared" si="2177"/>
        <v xml:space="preserve"> </v>
      </c>
      <c r="DP401" s="135">
        <f t="shared" si="2178"/>
        <v>0</v>
      </c>
      <c r="DQ401" s="20">
        <f t="shared" si="2105"/>
        <v>0</v>
      </c>
      <c r="DR401" s="21">
        <f t="shared" si="2179"/>
        <v>0</v>
      </c>
      <c r="DS401" s="131">
        <f t="shared" si="2106"/>
        <v>1</v>
      </c>
      <c r="DT401" s="20">
        <f t="shared" si="2180"/>
        <v>0</v>
      </c>
      <c r="DU401" s="132"/>
      <c r="DV401" s="20">
        <f t="shared" si="2181"/>
        <v>0</v>
      </c>
      <c r="DW401" s="133"/>
      <c r="DX401" s="131">
        <f t="shared" si="2182"/>
        <v>1</v>
      </c>
      <c r="DY401" s="20">
        <f t="shared" si="2183"/>
        <v>0</v>
      </c>
      <c r="DZ401" s="132"/>
      <c r="EA401" s="134">
        <f t="shared" si="2184"/>
        <v>0</v>
      </c>
      <c r="EB401" s="80">
        <f t="shared" si="2185"/>
        <v>0</v>
      </c>
      <c r="EC401" s="249" t="str">
        <f t="shared" si="2186"/>
        <v xml:space="preserve"> </v>
      </c>
      <c r="ED401" s="135">
        <f t="shared" si="2187"/>
        <v>0</v>
      </c>
      <c r="EE401" s="20">
        <f t="shared" si="2107"/>
        <v>0</v>
      </c>
      <c r="EF401" s="21">
        <f t="shared" si="2188"/>
        <v>0</v>
      </c>
      <c r="EG401" s="131">
        <f t="shared" si="2108"/>
        <v>1</v>
      </c>
      <c r="EH401" s="20">
        <f t="shared" si="2189"/>
        <v>0</v>
      </c>
      <c r="EI401" s="132"/>
      <c r="EJ401" s="20">
        <f t="shared" si="2190"/>
        <v>0</v>
      </c>
      <c r="EK401" s="133"/>
      <c r="EL401" s="131">
        <f t="shared" si="2191"/>
        <v>1</v>
      </c>
      <c r="EM401" s="20">
        <f t="shared" si="2192"/>
        <v>0</v>
      </c>
      <c r="EN401" s="132"/>
      <c r="EO401" s="134">
        <f t="shared" si="2193"/>
        <v>0</v>
      </c>
      <c r="EP401" s="80">
        <f t="shared" si="2194"/>
        <v>0</v>
      </c>
      <c r="EQ401" s="249" t="str">
        <f t="shared" si="2195"/>
        <v xml:space="preserve"> </v>
      </c>
      <c r="ER401" s="135">
        <f t="shared" si="2196"/>
        <v>0</v>
      </c>
      <c r="ES401" s="20">
        <f t="shared" si="2197"/>
        <v>0</v>
      </c>
      <c r="ET401" s="21">
        <f t="shared" si="2198"/>
        <v>0</v>
      </c>
      <c r="EU401" s="131">
        <f t="shared" si="2109"/>
        <v>1</v>
      </c>
      <c r="EV401" s="20">
        <f t="shared" si="2199"/>
        <v>0</v>
      </c>
      <c r="EW401" s="132"/>
      <c r="EX401" s="20">
        <f t="shared" si="2200"/>
        <v>0</v>
      </c>
      <c r="EY401" s="133"/>
      <c r="EZ401" s="131">
        <f t="shared" si="2201"/>
        <v>1</v>
      </c>
      <c r="FA401" s="20">
        <f t="shared" si="2202"/>
        <v>0</v>
      </c>
      <c r="FB401" s="132"/>
      <c r="FC401" s="134">
        <f t="shared" si="2203"/>
        <v>0</v>
      </c>
      <c r="FD401" s="80">
        <f t="shared" si="2204"/>
        <v>0</v>
      </c>
      <c r="FE401" s="249" t="str">
        <f t="shared" si="2205"/>
        <v xml:space="preserve"> </v>
      </c>
      <c r="FO401" s="129" t="str">
        <f t="shared" si="2206"/>
        <v>D/II</v>
      </c>
    </row>
    <row r="402" spans="2:171" x14ac:dyDescent="0.25">
      <c r="B402" s="130" t="s">
        <v>506</v>
      </c>
      <c r="C402" s="40"/>
      <c r="D402" s="40"/>
      <c r="E402" s="416" t="str">
        <f>'Pályáztatási szakasz'!E403:F403</f>
        <v>Költségelem megnevezés…</v>
      </c>
      <c r="F402" s="416"/>
      <c r="G402" s="250">
        <f>'Pályáztatási szakasz'!G403</f>
        <v>0</v>
      </c>
      <c r="H402" s="251">
        <f>'Pályáztatási szakasz'!AT403</f>
        <v>0</v>
      </c>
      <c r="I402" s="20">
        <f>'Pályáztatási szakasz'!AW403</f>
        <v>0</v>
      </c>
      <c r="J402" s="67">
        <f t="shared" si="2090"/>
        <v>0</v>
      </c>
      <c r="K402" s="131">
        <f>'Pályáztatási szakasz'!AY403</f>
        <v>1</v>
      </c>
      <c r="L402" s="20">
        <f t="shared" si="2110"/>
        <v>0</v>
      </c>
      <c r="M402" s="132"/>
      <c r="N402" s="20">
        <f t="shared" si="2111"/>
        <v>0</v>
      </c>
      <c r="O402" s="133"/>
      <c r="P402" s="131">
        <f>'Pályáztatási szakasz'!BD403</f>
        <v>1</v>
      </c>
      <c r="Q402" s="20">
        <f t="shared" si="2112"/>
        <v>0</v>
      </c>
      <c r="R402" s="132"/>
      <c r="S402" s="184">
        <f t="shared" si="2113"/>
        <v>0</v>
      </c>
      <c r="T402" s="40">
        <f>'Pályáztatási szakasz'!W403</f>
        <v>0</v>
      </c>
      <c r="U402" s="249" t="str">
        <f t="shared" si="2114"/>
        <v xml:space="preserve"> </v>
      </c>
      <c r="V402" s="135">
        <f t="shared" si="2115"/>
        <v>0</v>
      </c>
      <c r="W402" s="20">
        <f t="shared" si="2091"/>
        <v>0</v>
      </c>
      <c r="X402" s="21">
        <f t="shared" si="2116"/>
        <v>0</v>
      </c>
      <c r="Y402" s="131">
        <f t="shared" si="2092"/>
        <v>1</v>
      </c>
      <c r="Z402" s="20">
        <f t="shared" si="2117"/>
        <v>0</v>
      </c>
      <c r="AA402" s="132"/>
      <c r="AB402" s="20">
        <f t="shared" si="2118"/>
        <v>0</v>
      </c>
      <c r="AC402" s="133"/>
      <c r="AD402" s="131">
        <f t="shared" si="2119"/>
        <v>1</v>
      </c>
      <c r="AE402" s="20">
        <f t="shared" si="2120"/>
        <v>0</v>
      </c>
      <c r="AF402" s="132"/>
      <c r="AG402" s="134">
        <f t="shared" si="2121"/>
        <v>0</v>
      </c>
      <c r="AH402" s="80">
        <f t="shared" si="2122"/>
        <v>0</v>
      </c>
      <c r="AI402" s="249" t="str">
        <f t="shared" si="2123"/>
        <v xml:space="preserve"> </v>
      </c>
      <c r="AJ402" s="135">
        <f t="shared" si="2124"/>
        <v>0</v>
      </c>
      <c r="AK402" s="20">
        <f t="shared" si="2093"/>
        <v>0</v>
      </c>
      <c r="AL402" s="21">
        <f t="shared" si="2125"/>
        <v>0</v>
      </c>
      <c r="AM402" s="131">
        <f t="shared" si="2094"/>
        <v>1</v>
      </c>
      <c r="AN402" s="20">
        <f t="shared" si="2126"/>
        <v>0</v>
      </c>
      <c r="AO402" s="132"/>
      <c r="AP402" s="20">
        <f t="shared" si="2127"/>
        <v>0</v>
      </c>
      <c r="AQ402" s="133"/>
      <c r="AR402" s="131">
        <f t="shared" si="2128"/>
        <v>1</v>
      </c>
      <c r="AS402" s="20">
        <f t="shared" si="2129"/>
        <v>0</v>
      </c>
      <c r="AT402" s="132"/>
      <c r="AU402" s="134">
        <f t="shared" si="2130"/>
        <v>0</v>
      </c>
      <c r="AV402" s="80">
        <f t="shared" si="2131"/>
        <v>0</v>
      </c>
      <c r="AW402" s="249" t="str">
        <f t="shared" si="2132"/>
        <v xml:space="preserve"> </v>
      </c>
      <c r="AX402" s="135">
        <f t="shared" si="2133"/>
        <v>0</v>
      </c>
      <c r="AY402" s="20">
        <f t="shared" si="2095"/>
        <v>0</v>
      </c>
      <c r="AZ402" s="21">
        <f t="shared" si="2134"/>
        <v>0</v>
      </c>
      <c r="BA402" s="131">
        <f t="shared" si="2096"/>
        <v>1</v>
      </c>
      <c r="BB402" s="20">
        <f t="shared" si="2135"/>
        <v>0</v>
      </c>
      <c r="BC402" s="132"/>
      <c r="BD402" s="20">
        <f t="shared" si="2136"/>
        <v>0</v>
      </c>
      <c r="BE402" s="133"/>
      <c r="BF402" s="131">
        <f t="shared" si="2137"/>
        <v>1</v>
      </c>
      <c r="BG402" s="20">
        <f t="shared" si="2138"/>
        <v>0</v>
      </c>
      <c r="BH402" s="132"/>
      <c r="BI402" s="134">
        <f t="shared" si="2139"/>
        <v>0</v>
      </c>
      <c r="BJ402" s="80">
        <f t="shared" si="2140"/>
        <v>0</v>
      </c>
      <c r="BK402" s="249" t="str">
        <f t="shared" si="2141"/>
        <v xml:space="preserve"> </v>
      </c>
      <c r="BL402" s="135">
        <f t="shared" si="2142"/>
        <v>0</v>
      </c>
      <c r="BM402" s="20">
        <f t="shared" si="2097"/>
        <v>0</v>
      </c>
      <c r="BN402" s="21">
        <f t="shared" si="2143"/>
        <v>0</v>
      </c>
      <c r="BO402" s="131">
        <f t="shared" si="2098"/>
        <v>1</v>
      </c>
      <c r="BP402" s="20">
        <f t="shared" si="2144"/>
        <v>0</v>
      </c>
      <c r="BQ402" s="132"/>
      <c r="BR402" s="20">
        <f t="shared" si="2145"/>
        <v>0</v>
      </c>
      <c r="BS402" s="133"/>
      <c r="BT402" s="131">
        <f t="shared" si="2146"/>
        <v>1</v>
      </c>
      <c r="BU402" s="20">
        <f t="shared" si="2147"/>
        <v>0</v>
      </c>
      <c r="BV402" s="132"/>
      <c r="BW402" s="134">
        <f t="shared" si="2148"/>
        <v>0</v>
      </c>
      <c r="BX402" s="80">
        <f t="shared" si="2149"/>
        <v>0</v>
      </c>
      <c r="BY402" s="249" t="str">
        <f t="shared" si="2150"/>
        <v xml:space="preserve"> </v>
      </c>
      <c r="BZ402" s="135">
        <f t="shared" si="2151"/>
        <v>0</v>
      </c>
      <c r="CA402" s="20">
        <f t="shared" si="2099"/>
        <v>0</v>
      </c>
      <c r="CB402" s="21">
        <f t="shared" si="2152"/>
        <v>0</v>
      </c>
      <c r="CC402" s="131">
        <f t="shared" si="2100"/>
        <v>1</v>
      </c>
      <c r="CD402" s="20">
        <f t="shared" si="2153"/>
        <v>0</v>
      </c>
      <c r="CE402" s="132"/>
      <c r="CF402" s="20">
        <f t="shared" si="2154"/>
        <v>0</v>
      </c>
      <c r="CG402" s="133"/>
      <c r="CH402" s="131">
        <f t="shared" si="2155"/>
        <v>1</v>
      </c>
      <c r="CI402" s="20">
        <f t="shared" si="2156"/>
        <v>0</v>
      </c>
      <c r="CJ402" s="132"/>
      <c r="CK402" s="134">
        <f t="shared" si="2157"/>
        <v>0</v>
      </c>
      <c r="CL402" s="80">
        <f t="shared" si="2158"/>
        <v>0</v>
      </c>
      <c r="CM402" s="249" t="str">
        <f t="shared" si="2159"/>
        <v xml:space="preserve"> </v>
      </c>
      <c r="CN402" s="135">
        <f t="shared" si="2160"/>
        <v>0</v>
      </c>
      <c r="CO402" s="20">
        <f t="shared" si="2101"/>
        <v>0</v>
      </c>
      <c r="CP402" s="21">
        <f t="shared" si="2161"/>
        <v>0</v>
      </c>
      <c r="CQ402" s="131">
        <f t="shared" si="2102"/>
        <v>1</v>
      </c>
      <c r="CR402" s="20">
        <f t="shared" si="2162"/>
        <v>0</v>
      </c>
      <c r="CS402" s="132"/>
      <c r="CT402" s="20">
        <f t="shared" si="2163"/>
        <v>0</v>
      </c>
      <c r="CU402" s="133"/>
      <c r="CV402" s="131">
        <f t="shared" si="2164"/>
        <v>1</v>
      </c>
      <c r="CW402" s="20">
        <f t="shared" si="2165"/>
        <v>0</v>
      </c>
      <c r="CX402" s="132"/>
      <c r="CY402" s="134">
        <f t="shared" si="2166"/>
        <v>0</v>
      </c>
      <c r="CZ402" s="80">
        <f t="shared" si="2167"/>
        <v>0</v>
      </c>
      <c r="DA402" s="249" t="str">
        <f t="shared" si="2168"/>
        <v xml:space="preserve"> </v>
      </c>
      <c r="DB402" s="135">
        <f t="shared" si="2169"/>
        <v>0</v>
      </c>
      <c r="DC402" s="20">
        <f t="shared" si="2103"/>
        <v>0</v>
      </c>
      <c r="DD402" s="21">
        <f t="shared" si="2170"/>
        <v>0</v>
      </c>
      <c r="DE402" s="131">
        <f t="shared" si="2104"/>
        <v>1</v>
      </c>
      <c r="DF402" s="20">
        <f t="shared" si="2171"/>
        <v>0</v>
      </c>
      <c r="DG402" s="132"/>
      <c r="DH402" s="20">
        <f t="shared" si="2172"/>
        <v>0</v>
      </c>
      <c r="DI402" s="133"/>
      <c r="DJ402" s="131">
        <f t="shared" si="2173"/>
        <v>1</v>
      </c>
      <c r="DK402" s="20">
        <f t="shared" si="2174"/>
        <v>0</v>
      </c>
      <c r="DL402" s="132"/>
      <c r="DM402" s="134">
        <f t="shared" si="2175"/>
        <v>0</v>
      </c>
      <c r="DN402" s="80">
        <f t="shared" si="2176"/>
        <v>0</v>
      </c>
      <c r="DO402" s="249" t="str">
        <f t="shared" si="2177"/>
        <v xml:space="preserve"> </v>
      </c>
      <c r="DP402" s="135">
        <f t="shared" si="2178"/>
        <v>0</v>
      </c>
      <c r="DQ402" s="20">
        <f t="shared" si="2105"/>
        <v>0</v>
      </c>
      <c r="DR402" s="21">
        <f t="shared" si="2179"/>
        <v>0</v>
      </c>
      <c r="DS402" s="131">
        <f t="shared" si="2106"/>
        <v>1</v>
      </c>
      <c r="DT402" s="20">
        <f t="shared" si="2180"/>
        <v>0</v>
      </c>
      <c r="DU402" s="132"/>
      <c r="DV402" s="20">
        <f t="shared" si="2181"/>
        <v>0</v>
      </c>
      <c r="DW402" s="133"/>
      <c r="DX402" s="131">
        <f t="shared" si="2182"/>
        <v>1</v>
      </c>
      <c r="DY402" s="20">
        <f t="shared" si="2183"/>
        <v>0</v>
      </c>
      <c r="DZ402" s="132"/>
      <c r="EA402" s="134">
        <f t="shared" si="2184"/>
        <v>0</v>
      </c>
      <c r="EB402" s="80">
        <f t="shared" si="2185"/>
        <v>0</v>
      </c>
      <c r="EC402" s="249" t="str">
        <f t="shared" si="2186"/>
        <v xml:space="preserve"> </v>
      </c>
      <c r="ED402" s="135">
        <f t="shared" si="2187"/>
        <v>0</v>
      </c>
      <c r="EE402" s="20">
        <f t="shared" si="2107"/>
        <v>0</v>
      </c>
      <c r="EF402" s="21">
        <f t="shared" si="2188"/>
        <v>0</v>
      </c>
      <c r="EG402" s="131">
        <f t="shared" si="2108"/>
        <v>1</v>
      </c>
      <c r="EH402" s="20">
        <f t="shared" si="2189"/>
        <v>0</v>
      </c>
      <c r="EI402" s="132"/>
      <c r="EJ402" s="20">
        <f t="shared" si="2190"/>
        <v>0</v>
      </c>
      <c r="EK402" s="133"/>
      <c r="EL402" s="131">
        <f t="shared" si="2191"/>
        <v>1</v>
      </c>
      <c r="EM402" s="20">
        <f t="shared" si="2192"/>
        <v>0</v>
      </c>
      <c r="EN402" s="132"/>
      <c r="EO402" s="134">
        <f t="shared" si="2193"/>
        <v>0</v>
      </c>
      <c r="EP402" s="80">
        <f t="shared" si="2194"/>
        <v>0</v>
      </c>
      <c r="EQ402" s="249" t="str">
        <f t="shared" si="2195"/>
        <v xml:space="preserve"> </v>
      </c>
      <c r="ER402" s="135">
        <f t="shared" si="2196"/>
        <v>0</v>
      </c>
      <c r="ES402" s="20">
        <f t="shared" si="2197"/>
        <v>0</v>
      </c>
      <c r="ET402" s="21">
        <f t="shared" si="2198"/>
        <v>0</v>
      </c>
      <c r="EU402" s="131">
        <f t="shared" si="2109"/>
        <v>1</v>
      </c>
      <c r="EV402" s="20">
        <f t="shared" si="2199"/>
        <v>0</v>
      </c>
      <c r="EW402" s="132"/>
      <c r="EX402" s="20">
        <f t="shared" si="2200"/>
        <v>0</v>
      </c>
      <c r="EY402" s="133"/>
      <c r="EZ402" s="131">
        <f t="shared" si="2201"/>
        <v>1</v>
      </c>
      <c r="FA402" s="20">
        <f t="shared" si="2202"/>
        <v>0</v>
      </c>
      <c r="FB402" s="132"/>
      <c r="FC402" s="134">
        <f t="shared" si="2203"/>
        <v>0</v>
      </c>
      <c r="FD402" s="80">
        <f t="shared" si="2204"/>
        <v>0</v>
      </c>
      <c r="FE402" s="249" t="str">
        <f t="shared" si="2205"/>
        <v xml:space="preserve"> </v>
      </c>
      <c r="FO402" s="129" t="str">
        <f t="shared" si="2206"/>
        <v>D/II</v>
      </c>
    </row>
    <row r="403" spans="2:171" x14ac:dyDescent="0.25">
      <c r="B403" s="130" t="s">
        <v>507</v>
      </c>
      <c r="C403" s="40"/>
      <c r="D403" s="40"/>
      <c r="E403" s="416" t="str">
        <f>'Pályáztatási szakasz'!E404:F404</f>
        <v>Költségelem megnevezés…</v>
      </c>
      <c r="F403" s="416"/>
      <c r="G403" s="250">
        <f>'Pályáztatási szakasz'!G404</f>
        <v>0</v>
      </c>
      <c r="H403" s="251">
        <f>'Pályáztatási szakasz'!AT404</f>
        <v>0</v>
      </c>
      <c r="I403" s="20">
        <f>'Pályáztatási szakasz'!AW404</f>
        <v>0</v>
      </c>
      <c r="J403" s="67">
        <f t="shared" si="2090"/>
        <v>0</v>
      </c>
      <c r="K403" s="131">
        <f>'Pályáztatási szakasz'!AY404</f>
        <v>1</v>
      </c>
      <c r="L403" s="20">
        <f t="shared" si="2110"/>
        <v>0</v>
      </c>
      <c r="M403" s="132"/>
      <c r="N403" s="20">
        <f t="shared" si="2111"/>
        <v>0</v>
      </c>
      <c r="O403" s="133"/>
      <c r="P403" s="131">
        <f>'Pályáztatási szakasz'!BD404</f>
        <v>1</v>
      </c>
      <c r="Q403" s="20">
        <f t="shared" si="2112"/>
        <v>0</v>
      </c>
      <c r="R403" s="132"/>
      <c r="S403" s="184">
        <f t="shared" si="2113"/>
        <v>0</v>
      </c>
      <c r="T403" s="40">
        <f>'Pályáztatási szakasz'!W404</f>
        <v>0</v>
      </c>
      <c r="U403" s="249" t="str">
        <f t="shared" si="2114"/>
        <v xml:space="preserve"> </v>
      </c>
      <c r="V403" s="135">
        <f t="shared" si="2115"/>
        <v>0</v>
      </c>
      <c r="W403" s="20">
        <f t="shared" si="2091"/>
        <v>0</v>
      </c>
      <c r="X403" s="21">
        <f t="shared" si="2116"/>
        <v>0</v>
      </c>
      <c r="Y403" s="131">
        <f t="shared" si="2092"/>
        <v>1</v>
      </c>
      <c r="Z403" s="20">
        <f t="shared" si="2117"/>
        <v>0</v>
      </c>
      <c r="AA403" s="132"/>
      <c r="AB403" s="20">
        <f t="shared" si="2118"/>
        <v>0</v>
      </c>
      <c r="AC403" s="133"/>
      <c r="AD403" s="131">
        <f t="shared" si="2119"/>
        <v>1</v>
      </c>
      <c r="AE403" s="20">
        <f t="shared" si="2120"/>
        <v>0</v>
      </c>
      <c r="AF403" s="132"/>
      <c r="AG403" s="134">
        <f t="shared" si="2121"/>
        <v>0</v>
      </c>
      <c r="AH403" s="80">
        <f t="shared" si="2122"/>
        <v>0</v>
      </c>
      <c r="AI403" s="249" t="str">
        <f t="shared" si="2123"/>
        <v xml:space="preserve"> </v>
      </c>
      <c r="AJ403" s="135">
        <f t="shared" si="2124"/>
        <v>0</v>
      </c>
      <c r="AK403" s="20">
        <f t="shared" si="2093"/>
        <v>0</v>
      </c>
      <c r="AL403" s="21">
        <f t="shared" si="2125"/>
        <v>0</v>
      </c>
      <c r="AM403" s="131">
        <f t="shared" si="2094"/>
        <v>1</v>
      </c>
      <c r="AN403" s="20">
        <f t="shared" si="2126"/>
        <v>0</v>
      </c>
      <c r="AO403" s="132"/>
      <c r="AP403" s="20">
        <f t="shared" si="2127"/>
        <v>0</v>
      </c>
      <c r="AQ403" s="133"/>
      <c r="AR403" s="131">
        <f t="shared" si="2128"/>
        <v>1</v>
      </c>
      <c r="AS403" s="20">
        <f t="shared" si="2129"/>
        <v>0</v>
      </c>
      <c r="AT403" s="132"/>
      <c r="AU403" s="134">
        <f t="shared" si="2130"/>
        <v>0</v>
      </c>
      <c r="AV403" s="80">
        <f t="shared" si="2131"/>
        <v>0</v>
      </c>
      <c r="AW403" s="249" t="str">
        <f t="shared" si="2132"/>
        <v xml:space="preserve"> </v>
      </c>
      <c r="AX403" s="135">
        <f t="shared" si="2133"/>
        <v>0</v>
      </c>
      <c r="AY403" s="20">
        <f t="shared" si="2095"/>
        <v>0</v>
      </c>
      <c r="AZ403" s="21">
        <f t="shared" si="2134"/>
        <v>0</v>
      </c>
      <c r="BA403" s="131">
        <f t="shared" si="2096"/>
        <v>1</v>
      </c>
      <c r="BB403" s="20">
        <f t="shared" si="2135"/>
        <v>0</v>
      </c>
      <c r="BC403" s="132"/>
      <c r="BD403" s="20">
        <f t="shared" si="2136"/>
        <v>0</v>
      </c>
      <c r="BE403" s="133"/>
      <c r="BF403" s="131">
        <f t="shared" si="2137"/>
        <v>1</v>
      </c>
      <c r="BG403" s="20">
        <f t="shared" si="2138"/>
        <v>0</v>
      </c>
      <c r="BH403" s="132"/>
      <c r="BI403" s="134">
        <f t="shared" si="2139"/>
        <v>0</v>
      </c>
      <c r="BJ403" s="80">
        <f t="shared" si="2140"/>
        <v>0</v>
      </c>
      <c r="BK403" s="249" t="str">
        <f t="shared" si="2141"/>
        <v xml:space="preserve"> </v>
      </c>
      <c r="BL403" s="135">
        <f t="shared" si="2142"/>
        <v>0</v>
      </c>
      <c r="BM403" s="20">
        <f t="shared" si="2097"/>
        <v>0</v>
      </c>
      <c r="BN403" s="21">
        <f t="shared" si="2143"/>
        <v>0</v>
      </c>
      <c r="BO403" s="131">
        <f t="shared" si="2098"/>
        <v>1</v>
      </c>
      <c r="BP403" s="20">
        <f t="shared" si="2144"/>
        <v>0</v>
      </c>
      <c r="BQ403" s="132"/>
      <c r="BR403" s="20">
        <f t="shared" si="2145"/>
        <v>0</v>
      </c>
      <c r="BS403" s="133"/>
      <c r="BT403" s="131">
        <f t="shared" si="2146"/>
        <v>1</v>
      </c>
      <c r="BU403" s="20">
        <f t="shared" si="2147"/>
        <v>0</v>
      </c>
      <c r="BV403" s="132"/>
      <c r="BW403" s="134">
        <f t="shared" si="2148"/>
        <v>0</v>
      </c>
      <c r="BX403" s="80">
        <f t="shared" si="2149"/>
        <v>0</v>
      </c>
      <c r="BY403" s="249" t="str">
        <f t="shared" si="2150"/>
        <v xml:space="preserve"> </v>
      </c>
      <c r="BZ403" s="135">
        <f t="shared" si="2151"/>
        <v>0</v>
      </c>
      <c r="CA403" s="20">
        <f t="shared" si="2099"/>
        <v>0</v>
      </c>
      <c r="CB403" s="21">
        <f t="shared" si="2152"/>
        <v>0</v>
      </c>
      <c r="CC403" s="131">
        <f t="shared" si="2100"/>
        <v>1</v>
      </c>
      <c r="CD403" s="20">
        <f t="shared" si="2153"/>
        <v>0</v>
      </c>
      <c r="CE403" s="132"/>
      <c r="CF403" s="20">
        <f t="shared" si="2154"/>
        <v>0</v>
      </c>
      <c r="CG403" s="133"/>
      <c r="CH403" s="131">
        <f t="shared" si="2155"/>
        <v>1</v>
      </c>
      <c r="CI403" s="20">
        <f t="shared" si="2156"/>
        <v>0</v>
      </c>
      <c r="CJ403" s="132"/>
      <c r="CK403" s="134">
        <f t="shared" si="2157"/>
        <v>0</v>
      </c>
      <c r="CL403" s="80">
        <f t="shared" si="2158"/>
        <v>0</v>
      </c>
      <c r="CM403" s="249" t="str">
        <f t="shared" si="2159"/>
        <v xml:space="preserve"> </v>
      </c>
      <c r="CN403" s="135">
        <f t="shared" si="2160"/>
        <v>0</v>
      </c>
      <c r="CO403" s="20">
        <f t="shared" si="2101"/>
        <v>0</v>
      </c>
      <c r="CP403" s="21">
        <f t="shared" si="2161"/>
        <v>0</v>
      </c>
      <c r="CQ403" s="131">
        <f t="shared" si="2102"/>
        <v>1</v>
      </c>
      <c r="CR403" s="20">
        <f t="shared" si="2162"/>
        <v>0</v>
      </c>
      <c r="CS403" s="132"/>
      <c r="CT403" s="20">
        <f t="shared" si="2163"/>
        <v>0</v>
      </c>
      <c r="CU403" s="133"/>
      <c r="CV403" s="131">
        <f t="shared" si="2164"/>
        <v>1</v>
      </c>
      <c r="CW403" s="20">
        <f t="shared" si="2165"/>
        <v>0</v>
      </c>
      <c r="CX403" s="132"/>
      <c r="CY403" s="134">
        <f t="shared" si="2166"/>
        <v>0</v>
      </c>
      <c r="CZ403" s="80">
        <f t="shared" si="2167"/>
        <v>0</v>
      </c>
      <c r="DA403" s="249" t="str">
        <f t="shared" si="2168"/>
        <v xml:space="preserve"> </v>
      </c>
      <c r="DB403" s="135">
        <f t="shared" si="2169"/>
        <v>0</v>
      </c>
      <c r="DC403" s="20">
        <f t="shared" si="2103"/>
        <v>0</v>
      </c>
      <c r="DD403" s="21">
        <f t="shared" si="2170"/>
        <v>0</v>
      </c>
      <c r="DE403" s="131">
        <f t="shared" si="2104"/>
        <v>1</v>
      </c>
      <c r="DF403" s="20">
        <f t="shared" si="2171"/>
        <v>0</v>
      </c>
      <c r="DG403" s="132"/>
      <c r="DH403" s="20">
        <f t="shared" si="2172"/>
        <v>0</v>
      </c>
      <c r="DI403" s="133"/>
      <c r="DJ403" s="131">
        <f t="shared" si="2173"/>
        <v>1</v>
      </c>
      <c r="DK403" s="20">
        <f t="shared" si="2174"/>
        <v>0</v>
      </c>
      <c r="DL403" s="132"/>
      <c r="DM403" s="134">
        <f t="shared" si="2175"/>
        <v>0</v>
      </c>
      <c r="DN403" s="80">
        <f t="shared" si="2176"/>
        <v>0</v>
      </c>
      <c r="DO403" s="249" t="str">
        <f t="shared" si="2177"/>
        <v xml:space="preserve"> </v>
      </c>
      <c r="DP403" s="135">
        <f t="shared" si="2178"/>
        <v>0</v>
      </c>
      <c r="DQ403" s="20">
        <f t="shared" si="2105"/>
        <v>0</v>
      </c>
      <c r="DR403" s="21">
        <f t="shared" si="2179"/>
        <v>0</v>
      </c>
      <c r="DS403" s="131">
        <f t="shared" si="2106"/>
        <v>1</v>
      </c>
      <c r="DT403" s="20">
        <f t="shared" si="2180"/>
        <v>0</v>
      </c>
      <c r="DU403" s="132"/>
      <c r="DV403" s="20">
        <f t="shared" si="2181"/>
        <v>0</v>
      </c>
      <c r="DW403" s="133"/>
      <c r="DX403" s="131">
        <f t="shared" si="2182"/>
        <v>1</v>
      </c>
      <c r="DY403" s="20">
        <f t="shared" si="2183"/>
        <v>0</v>
      </c>
      <c r="DZ403" s="132"/>
      <c r="EA403" s="134">
        <f t="shared" si="2184"/>
        <v>0</v>
      </c>
      <c r="EB403" s="80">
        <f t="shared" si="2185"/>
        <v>0</v>
      </c>
      <c r="EC403" s="249" t="str">
        <f t="shared" si="2186"/>
        <v xml:space="preserve"> </v>
      </c>
      <c r="ED403" s="135">
        <f t="shared" si="2187"/>
        <v>0</v>
      </c>
      <c r="EE403" s="20">
        <f t="shared" si="2107"/>
        <v>0</v>
      </c>
      <c r="EF403" s="21">
        <f t="shared" si="2188"/>
        <v>0</v>
      </c>
      <c r="EG403" s="131">
        <f t="shared" si="2108"/>
        <v>1</v>
      </c>
      <c r="EH403" s="20">
        <f t="shared" si="2189"/>
        <v>0</v>
      </c>
      <c r="EI403" s="132"/>
      <c r="EJ403" s="20">
        <f t="shared" si="2190"/>
        <v>0</v>
      </c>
      <c r="EK403" s="133"/>
      <c r="EL403" s="131">
        <f t="shared" si="2191"/>
        <v>1</v>
      </c>
      <c r="EM403" s="20">
        <f t="shared" si="2192"/>
        <v>0</v>
      </c>
      <c r="EN403" s="132"/>
      <c r="EO403" s="134">
        <f t="shared" si="2193"/>
        <v>0</v>
      </c>
      <c r="EP403" s="80">
        <f t="shared" si="2194"/>
        <v>0</v>
      </c>
      <c r="EQ403" s="249" t="str">
        <f t="shared" si="2195"/>
        <v xml:space="preserve"> </v>
      </c>
      <c r="ER403" s="135">
        <f t="shared" si="2196"/>
        <v>0</v>
      </c>
      <c r="ES403" s="20">
        <f t="shared" si="2197"/>
        <v>0</v>
      </c>
      <c r="ET403" s="21">
        <f t="shared" si="2198"/>
        <v>0</v>
      </c>
      <c r="EU403" s="131">
        <f t="shared" si="2109"/>
        <v>1</v>
      </c>
      <c r="EV403" s="20">
        <f t="shared" si="2199"/>
        <v>0</v>
      </c>
      <c r="EW403" s="132"/>
      <c r="EX403" s="20">
        <f t="shared" si="2200"/>
        <v>0</v>
      </c>
      <c r="EY403" s="133"/>
      <c r="EZ403" s="131">
        <f t="shared" si="2201"/>
        <v>1</v>
      </c>
      <c r="FA403" s="20">
        <f t="shared" si="2202"/>
        <v>0</v>
      </c>
      <c r="FB403" s="132"/>
      <c r="FC403" s="134">
        <f t="shared" si="2203"/>
        <v>0</v>
      </c>
      <c r="FD403" s="80">
        <f t="shared" si="2204"/>
        <v>0</v>
      </c>
      <c r="FE403" s="249" t="str">
        <f t="shared" si="2205"/>
        <v xml:space="preserve"> </v>
      </c>
      <c r="FO403" s="129" t="str">
        <f t="shared" si="2206"/>
        <v>D/II</v>
      </c>
    </row>
    <row r="404" spans="2:171" x14ac:dyDescent="0.25">
      <c r="B404" s="130" t="s">
        <v>508</v>
      </c>
      <c r="C404" s="40"/>
      <c r="D404" s="40"/>
      <c r="E404" s="416" t="str">
        <f>'Pályáztatási szakasz'!E405:F405</f>
        <v>Költségelem megnevezés…</v>
      </c>
      <c r="F404" s="416"/>
      <c r="G404" s="250">
        <f>'Pályáztatási szakasz'!G405</f>
        <v>0</v>
      </c>
      <c r="H404" s="251">
        <f>'Pályáztatási szakasz'!AT405</f>
        <v>0</v>
      </c>
      <c r="I404" s="20">
        <f>'Pályáztatási szakasz'!AW405</f>
        <v>0</v>
      </c>
      <c r="J404" s="67">
        <f t="shared" si="2090"/>
        <v>0</v>
      </c>
      <c r="K404" s="131">
        <f>'Pályáztatási szakasz'!AY405</f>
        <v>1</v>
      </c>
      <c r="L404" s="20">
        <f t="shared" si="2110"/>
        <v>0</v>
      </c>
      <c r="M404" s="132"/>
      <c r="N404" s="20">
        <f t="shared" si="2111"/>
        <v>0</v>
      </c>
      <c r="O404" s="133"/>
      <c r="P404" s="131">
        <f>'Pályáztatási szakasz'!BD405</f>
        <v>1</v>
      </c>
      <c r="Q404" s="20">
        <f t="shared" si="2112"/>
        <v>0</v>
      </c>
      <c r="R404" s="132"/>
      <c r="S404" s="184">
        <f t="shared" si="2113"/>
        <v>0</v>
      </c>
      <c r="T404" s="40">
        <f>'Pályáztatási szakasz'!W405</f>
        <v>0</v>
      </c>
      <c r="U404" s="249" t="str">
        <f t="shared" si="2114"/>
        <v xml:space="preserve"> </v>
      </c>
      <c r="V404" s="135">
        <f t="shared" si="2115"/>
        <v>0</v>
      </c>
      <c r="W404" s="20">
        <f t="shared" si="2091"/>
        <v>0</v>
      </c>
      <c r="X404" s="21">
        <f t="shared" si="2116"/>
        <v>0</v>
      </c>
      <c r="Y404" s="131">
        <f t="shared" si="2092"/>
        <v>1</v>
      </c>
      <c r="Z404" s="20">
        <f t="shared" si="2117"/>
        <v>0</v>
      </c>
      <c r="AA404" s="132"/>
      <c r="AB404" s="20">
        <f t="shared" si="2118"/>
        <v>0</v>
      </c>
      <c r="AC404" s="133"/>
      <c r="AD404" s="131">
        <f t="shared" si="2119"/>
        <v>1</v>
      </c>
      <c r="AE404" s="20">
        <f t="shared" si="2120"/>
        <v>0</v>
      </c>
      <c r="AF404" s="132"/>
      <c r="AG404" s="134">
        <f t="shared" si="2121"/>
        <v>0</v>
      </c>
      <c r="AH404" s="80">
        <f t="shared" si="2122"/>
        <v>0</v>
      </c>
      <c r="AI404" s="249" t="str">
        <f t="shared" si="2123"/>
        <v xml:space="preserve"> </v>
      </c>
      <c r="AJ404" s="135">
        <f t="shared" si="2124"/>
        <v>0</v>
      </c>
      <c r="AK404" s="20">
        <f t="shared" si="2093"/>
        <v>0</v>
      </c>
      <c r="AL404" s="21">
        <f t="shared" si="2125"/>
        <v>0</v>
      </c>
      <c r="AM404" s="131">
        <f t="shared" si="2094"/>
        <v>1</v>
      </c>
      <c r="AN404" s="20">
        <f t="shared" si="2126"/>
        <v>0</v>
      </c>
      <c r="AO404" s="132"/>
      <c r="AP404" s="20">
        <f t="shared" si="2127"/>
        <v>0</v>
      </c>
      <c r="AQ404" s="133"/>
      <c r="AR404" s="131">
        <f t="shared" si="2128"/>
        <v>1</v>
      </c>
      <c r="AS404" s="20">
        <f t="shared" si="2129"/>
        <v>0</v>
      </c>
      <c r="AT404" s="132"/>
      <c r="AU404" s="134">
        <f t="shared" si="2130"/>
        <v>0</v>
      </c>
      <c r="AV404" s="80">
        <f t="shared" si="2131"/>
        <v>0</v>
      </c>
      <c r="AW404" s="249" t="str">
        <f t="shared" si="2132"/>
        <v xml:space="preserve"> </v>
      </c>
      <c r="AX404" s="135">
        <f t="shared" si="2133"/>
        <v>0</v>
      </c>
      <c r="AY404" s="20">
        <f t="shared" si="2095"/>
        <v>0</v>
      </c>
      <c r="AZ404" s="21">
        <f t="shared" si="2134"/>
        <v>0</v>
      </c>
      <c r="BA404" s="131">
        <f t="shared" si="2096"/>
        <v>1</v>
      </c>
      <c r="BB404" s="20">
        <f t="shared" si="2135"/>
        <v>0</v>
      </c>
      <c r="BC404" s="132"/>
      <c r="BD404" s="20">
        <f t="shared" si="2136"/>
        <v>0</v>
      </c>
      <c r="BE404" s="133"/>
      <c r="BF404" s="131">
        <f t="shared" si="2137"/>
        <v>1</v>
      </c>
      <c r="BG404" s="20">
        <f t="shared" si="2138"/>
        <v>0</v>
      </c>
      <c r="BH404" s="132"/>
      <c r="BI404" s="134">
        <f t="shared" si="2139"/>
        <v>0</v>
      </c>
      <c r="BJ404" s="80">
        <f t="shared" si="2140"/>
        <v>0</v>
      </c>
      <c r="BK404" s="249" t="str">
        <f t="shared" si="2141"/>
        <v xml:space="preserve"> </v>
      </c>
      <c r="BL404" s="135">
        <f t="shared" si="2142"/>
        <v>0</v>
      </c>
      <c r="BM404" s="20">
        <f t="shared" si="2097"/>
        <v>0</v>
      </c>
      <c r="BN404" s="21">
        <f t="shared" si="2143"/>
        <v>0</v>
      </c>
      <c r="BO404" s="131">
        <f t="shared" si="2098"/>
        <v>1</v>
      </c>
      <c r="BP404" s="20">
        <f t="shared" si="2144"/>
        <v>0</v>
      </c>
      <c r="BQ404" s="132"/>
      <c r="BR404" s="20">
        <f t="shared" si="2145"/>
        <v>0</v>
      </c>
      <c r="BS404" s="133"/>
      <c r="BT404" s="131">
        <f t="shared" si="2146"/>
        <v>1</v>
      </c>
      <c r="BU404" s="20">
        <f t="shared" si="2147"/>
        <v>0</v>
      </c>
      <c r="BV404" s="132"/>
      <c r="BW404" s="134">
        <f t="shared" si="2148"/>
        <v>0</v>
      </c>
      <c r="BX404" s="80">
        <f t="shared" si="2149"/>
        <v>0</v>
      </c>
      <c r="BY404" s="249" t="str">
        <f t="shared" si="2150"/>
        <v xml:space="preserve"> </v>
      </c>
      <c r="BZ404" s="135">
        <f t="shared" si="2151"/>
        <v>0</v>
      </c>
      <c r="CA404" s="20">
        <f t="shared" si="2099"/>
        <v>0</v>
      </c>
      <c r="CB404" s="21">
        <f t="shared" si="2152"/>
        <v>0</v>
      </c>
      <c r="CC404" s="131">
        <f t="shared" si="2100"/>
        <v>1</v>
      </c>
      <c r="CD404" s="20">
        <f t="shared" si="2153"/>
        <v>0</v>
      </c>
      <c r="CE404" s="132"/>
      <c r="CF404" s="20">
        <f t="shared" si="2154"/>
        <v>0</v>
      </c>
      <c r="CG404" s="133"/>
      <c r="CH404" s="131">
        <f t="shared" si="2155"/>
        <v>1</v>
      </c>
      <c r="CI404" s="20">
        <f t="shared" si="2156"/>
        <v>0</v>
      </c>
      <c r="CJ404" s="132"/>
      <c r="CK404" s="134">
        <f t="shared" si="2157"/>
        <v>0</v>
      </c>
      <c r="CL404" s="80">
        <f t="shared" si="2158"/>
        <v>0</v>
      </c>
      <c r="CM404" s="249" t="str">
        <f t="shared" si="2159"/>
        <v xml:space="preserve"> </v>
      </c>
      <c r="CN404" s="135">
        <f t="shared" si="2160"/>
        <v>0</v>
      </c>
      <c r="CO404" s="20">
        <f t="shared" si="2101"/>
        <v>0</v>
      </c>
      <c r="CP404" s="21">
        <f t="shared" si="2161"/>
        <v>0</v>
      </c>
      <c r="CQ404" s="131">
        <f t="shared" si="2102"/>
        <v>1</v>
      </c>
      <c r="CR404" s="20">
        <f t="shared" si="2162"/>
        <v>0</v>
      </c>
      <c r="CS404" s="132"/>
      <c r="CT404" s="20">
        <f t="shared" si="2163"/>
        <v>0</v>
      </c>
      <c r="CU404" s="133"/>
      <c r="CV404" s="131">
        <f t="shared" si="2164"/>
        <v>1</v>
      </c>
      <c r="CW404" s="20">
        <f t="shared" si="2165"/>
        <v>0</v>
      </c>
      <c r="CX404" s="132"/>
      <c r="CY404" s="134">
        <f t="shared" si="2166"/>
        <v>0</v>
      </c>
      <c r="CZ404" s="80">
        <f t="shared" si="2167"/>
        <v>0</v>
      </c>
      <c r="DA404" s="249" t="str">
        <f t="shared" si="2168"/>
        <v xml:space="preserve"> </v>
      </c>
      <c r="DB404" s="135">
        <f t="shared" si="2169"/>
        <v>0</v>
      </c>
      <c r="DC404" s="20">
        <f t="shared" si="2103"/>
        <v>0</v>
      </c>
      <c r="DD404" s="21">
        <f t="shared" si="2170"/>
        <v>0</v>
      </c>
      <c r="DE404" s="131">
        <f t="shared" si="2104"/>
        <v>1</v>
      </c>
      <c r="DF404" s="20">
        <f t="shared" si="2171"/>
        <v>0</v>
      </c>
      <c r="DG404" s="132"/>
      <c r="DH404" s="20">
        <f t="shared" si="2172"/>
        <v>0</v>
      </c>
      <c r="DI404" s="133"/>
      <c r="DJ404" s="131">
        <f t="shared" si="2173"/>
        <v>1</v>
      </c>
      <c r="DK404" s="20">
        <f t="shared" si="2174"/>
        <v>0</v>
      </c>
      <c r="DL404" s="132"/>
      <c r="DM404" s="134">
        <f t="shared" si="2175"/>
        <v>0</v>
      </c>
      <c r="DN404" s="80">
        <f t="shared" si="2176"/>
        <v>0</v>
      </c>
      <c r="DO404" s="249" t="str">
        <f t="shared" si="2177"/>
        <v xml:space="preserve"> </v>
      </c>
      <c r="DP404" s="135">
        <f t="shared" si="2178"/>
        <v>0</v>
      </c>
      <c r="DQ404" s="20">
        <f t="shared" si="2105"/>
        <v>0</v>
      </c>
      <c r="DR404" s="21">
        <f t="shared" si="2179"/>
        <v>0</v>
      </c>
      <c r="DS404" s="131">
        <f t="shared" si="2106"/>
        <v>1</v>
      </c>
      <c r="DT404" s="20">
        <f t="shared" si="2180"/>
        <v>0</v>
      </c>
      <c r="DU404" s="132"/>
      <c r="DV404" s="20">
        <f t="shared" si="2181"/>
        <v>0</v>
      </c>
      <c r="DW404" s="133"/>
      <c r="DX404" s="131">
        <f t="shared" si="2182"/>
        <v>1</v>
      </c>
      <c r="DY404" s="20">
        <f t="shared" si="2183"/>
        <v>0</v>
      </c>
      <c r="DZ404" s="132"/>
      <c r="EA404" s="134">
        <f t="shared" si="2184"/>
        <v>0</v>
      </c>
      <c r="EB404" s="80">
        <f t="shared" si="2185"/>
        <v>0</v>
      </c>
      <c r="EC404" s="249" t="str">
        <f t="shared" si="2186"/>
        <v xml:space="preserve"> </v>
      </c>
      <c r="ED404" s="135">
        <f t="shared" si="2187"/>
        <v>0</v>
      </c>
      <c r="EE404" s="20">
        <f t="shared" si="2107"/>
        <v>0</v>
      </c>
      <c r="EF404" s="21">
        <f t="shared" si="2188"/>
        <v>0</v>
      </c>
      <c r="EG404" s="131">
        <f t="shared" si="2108"/>
        <v>1</v>
      </c>
      <c r="EH404" s="20">
        <f t="shared" si="2189"/>
        <v>0</v>
      </c>
      <c r="EI404" s="132"/>
      <c r="EJ404" s="20">
        <f t="shared" si="2190"/>
        <v>0</v>
      </c>
      <c r="EK404" s="133"/>
      <c r="EL404" s="131">
        <f t="shared" si="2191"/>
        <v>1</v>
      </c>
      <c r="EM404" s="20">
        <f t="shared" si="2192"/>
        <v>0</v>
      </c>
      <c r="EN404" s="132"/>
      <c r="EO404" s="134">
        <f t="shared" si="2193"/>
        <v>0</v>
      </c>
      <c r="EP404" s="80">
        <f t="shared" si="2194"/>
        <v>0</v>
      </c>
      <c r="EQ404" s="249" t="str">
        <f t="shared" si="2195"/>
        <v xml:space="preserve"> </v>
      </c>
      <c r="ER404" s="135">
        <f t="shared" si="2196"/>
        <v>0</v>
      </c>
      <c r="ES404" s="20">
        <f t="shared" si="2197"/>
        <v>0</v>
      </c>
      <c r="ET404" s="21">
        <f t="shared" si="2198"/>
        <v>0</v>
      </c>
      <c r="EU404" s="131">
        <f t="shared" si="2109"/>
        <v>1</v>
      </c>
      <c r="EV404" s="20">
        <f t="shared" si="2199"/>
        <v>0</v>
      </c>
      <c r="EW404" s="132"/>
      <c r="EX404" s="20">
        <f t="shared" si="2200"/>
        <v>0</v>
      </c>
      <c r="EY404" s="133"/>
      <c r="EZ404" s="131">
        <f t="shared" si="2201"/>
        <v>1</v>
      </c>
      <c r="FA404" s="20">
        <f t="shared" si="2202"/>
        <v>0</v>
      </c>
      <c r="FB404" s="132"/>
      <c r="FC404" s="134">
        <f t="shared" si="2203"/>
        <v>0</v>
      </c>
      <c r="FD404" s="80">
        <f t="shared" si="2204"/>
        <v>0</v>
      </c>
      <c r="FE404" s="249" t="str">
        <f t="shared" si="2205"/>
        <v xml:space="preserve"> </v>
      </c>
      <c r="FO404" s="129" t="str">
        <f t="shared" si="2206"/>
        <v>D/II</v>
      </c>
    </row>
    <row r="405" spans="2:171" x14ac:dyDescent="0.25">
      <c r="B405" s="130" t="s">
        <v>509</v>
      </c>
      <c r="C405" s="40"/>
      <c r="D405" s="40"/>
      <c r="E405" s="416" t="str">
        <f>'Pályáztatási szakasz'!E406:F406</f>
        <v>Költségelem megnevezés…</v>
      </c>
      <c r="F405" s="416"/>
      <c r="G405" s="250">
        <f>'Pályáztatási szakasz'!G406</f>
        <v>0</v>
      </c>
      <c r="H405" s="251">
        <f>'Pályáztatási szakasz'!AT406</f>
        <v>0</v>
      </c>
      <c r="I405" s="20">
        <f>'Pályáztatási szakasz'!AW406</f>
        <v>0</v>
      </c>
      <c r="J405" s="67">
        <f t="shared" si="2090"/>
        <v>0</v>
      </c>
      <c r="K405" s="131">
        <f>'Pályáztatási szakasz'!AY406</f>
        <v>1</v>
      </c>
      <c r="L405" s="20">
        <f t="shared" si="2110"/>
        <v>0</v>
      </c>
      <c r="M405" s="132"/>
      <c r="N405" s="20">
        <f t="shared" si="2111"/>
        <v>0</v>
      </c>
      <c r="O405" s="133"/>
      <c r="P405" s="131">
        <f>'Pályáztatási szakasz'!BD406</f>
        <v>1</v>
      </c>
      <c r="Q405" s="20">
        <f t="shared" si="2112"/>
        <v>0</v>
      </c>
      <c r="R405" s="132"/>
      <c r="S405" s="184">
        <f t="shared" si="2113"/>
        <v>0</v>
      </c>
      <c r="T405" s="40">
        <f>'Pályáztatási szakasz'!W406</f>
        <v>0</v>
      </c>
      <c r="U405" s="249" t="str">
        <f t="shared" si="2114"/>
        <v xml:space="preserve"> </v>
      </c>
      <c r="V405" s="135">
        <f t="shared" si="2115"/>
        <v>0</v>
      </c>
      <c r="W405" s="20">
        <f t="shared" si="2091"/>
        <v>0</v>
      </c>
      <c r="X405" s="21">
        <f t="shared" si="2116"/>
        <v>0</v>
      </c>
      <c r="Y405" s="131">
        <f t="shared" si="2092"/>
        <v>1</v>
      </c>
      <c r="Z405" s="20">
        <f t="shared" si="2117"/>
        <v>0</v>
      </c>
      <c r="AA405" s="132"/>
      <c r="AB405" s="20">
        <f t="shared" si="2118"/>
        <v>0</v>
      </c>
      <c r="AC405" s="133"/>
      <c r="AD405" s="131">
        <f t="shared" si="2119"/>
        <v>1</v>
      </c>
      <c r="AE405" s="20">
        <f t="shared" si="2120"/>
        <v>0</v>
      </c>
      <c r="AF405" s="132"/>
      <c r="AG405" s="134">
        <f t="shared" si="2121"/>
        <v>0</v>
      </c>
      <c r="AH405" s="80">
        <f t="shared" si="2122"/>
        <v>0</v>
      </c>
      <c r="AI405" s="249" t="str">
        <f t="shared" si="2123"/>
        <v xml:space="preserve"> </v>
      </c>
      <c r="AJ405" s="135">
        <f t="shared" si="2124"/>
        <v>0</v>
      </c>
      <c r="AK405" s="20">
        <f t="shared" si="2093"/>
        <v>0</v>
      </c>
      <c r="AL405" s="21">
        <f t="shared" si="2125"/>
        <v>0</v>
      </c>
      <c r="AM405" s="131">
        <f t="shared" si="2094"/>
        <v>1</v>
      </c>
      <c r="AN405" s="20">
        <f t="shared" si="2126"/>
        <v>0</v>
      </c>
      <c r="AO405" s="132"/>
      <c r="AP405" s="20">
        <f t="shared" si="2127"/>
        <v>0</v>
      </c>
      <c r="AQ405" s="133"/>
      <c r="AR405" s="131">
        <f t="shared" si="2128"/>
        <v>1</v>
      </c>
      <c r="AS405" s="20">
        <f t="shared" si="2129"/>
        <v>0</v>
      </c>
      <c r="AT405" s="132"/>
      <c r="AU405" s="134">
        <f t="shared" si="2130"/>
        <v>0</v>
      </c>
      <c r="AV405" s="80">
        <f t="shared" si="2131"/>
        <v>0</v>
      </c>
      <c r="AW405" s="249" t="str">
        <f t="shared" si="2132"/>
        <v xml:space="preserve"> </v>
      </c>
      <c r="AX405" s="135">
        <f t="shared" si="2133"/>
        <v>0</v>
      </c>
      <c r="AY405" s="20">
        <f t="shared" si="2095"/>
        <v>0</v>
      </c>
      <c r="AZ405" s="21">
        <f t="shared" si="2134"/>
        <v>0</v>
      </c>
      <c r="BA405" s="131">
        <f t="shared" si="2096"/>
        <v>1</v>
      </c>
      <c r="BB405" s="20">
        <f t="shared" si="2135"/>
        <v>0</v>
      </c>
      <c r="BC405" s="132"/>
      <c r="BD405" s="20">
        <f t="shared" si="2136"/>
        <v>0</v>
      </c>
      <c r="BE405" s="133"/>
      <c r="BF405" s="131">
        <f t="shared" si="2137"/>
        <v>1</v>
      </c>
      <c r="BG405" s="20">
        <f t="shared" si="2138"/>
        <v>0</v>
      </c>
      <c r="BH405" s="132"/>
      <c r="BI405" s="134">
        <f t="shared" si="2139"/>
        <v>0</v>
      </c>
      <c r="BJ405" s="80">
        <f t="shared" si="2140"/>
        <v>0</v>
      </c>
      <c r="BK405" s="249" t="str">
        <f t="shared" si="2141"/>
        <v xml:space="preserve"> </v>
      </c>
      <c r="BL405" s="135">
        <f t="shared" si="2142"/>
        <v>0</v>
      </c>
      <c r="BM405" s="20">
        <f t="shared" si="2097"/>
        <v>0</v>
      </c>
      <c r="BN405" s="21">
        <f t="shared" si="2143"/>
        <v>0</v>
      </c>
      <c r="BO405" s="131">
        <f t="shared" si="2098"/>
        <v>1</v>
      </c>
      <c r="BP405" s="20">
        <f t="shared" si="2144"/>
        <v>0</v>
      </c>
      <c r="BQ405" s="132"/>
      <c r="BR405" s="20">
        <f t="shared" si="2145"/>
        <v>0</v>
      </c>
      <c r="BS405" s="133"/>
      <c r="BT405" s="131">
        <f t="shared" si="2146"/>
        <v>1</v>
      </c>
      <c r="BU405" s="20">
        <f t="shared" si="2147"/>
        <v>0</v>
      </c>
      <c r="BV405" s="132"/>
      <c r="BW405" s="134">
        <f t="shared" si="2148"/>
        <v>0</v>
      </c>
      <c r="BX405" s="80">
        <f t="shared" si="2149"/>
        <v>0</v>
      </c>
      <c r="BY405" s="249" t="str">
        <f t="shared" si="2150"/>
        <v xml:space="preserve"> </v>
      </c>
      <c r="BZ405" s="135">
        <f t="shared" si="2151"/>
        <v>0</v>
      </c>
      <c r="CA405" s="20">
        <f t="shared" si="2099"/>
        <v>0</v>
      </c>
      <c r="CB405" s="21">
        <f t="shared" si="2152"/>
        <v>0</v>
      </c>
      <c r="CC405" s="131">
        <f t="shared" si="2100"/>
        <v>1</v>
      </c>
      <c r="CD405" s="20">
        <f t="shared" si="2153"/>
        <v>0</v>
      </c>
      <c r="CE405" s="132"/>
      <c r="CF405" s="20">
        <f t="shared" si="2154"/>
        <v>0</v>
      </c>
      <c r="CG405" s="133"/>
      <c r="CH405" s="131">
        <f t="shared" si="2155"/>
        <v>1</v>
      </c>
      <c r="CI405" s="20">
        <f t="shared" si="2156"/>
        <v>0</v>
      </c>
      <c r="CJ405" s="132"/>
      <c r="CK405" s="134">
        <f t="shared" si="2157"/>
        <v>0</v>
      </c>
      <c r="CL405" s="80">
        <f t="shared" si="2158"/>
        <v>0</v>
      </c>
      <c r="CM405" s="249" t="str">
        <f t="shared" si="2159"/>
        <v xml:space="preserve"> </v>
      </c>
      <c r="CN405" s="135">
        <f t="shared" si="2160"/>
        <v>0</v>
      </c>
      <c r="CO405" s="20">
        <f t="shared" si="2101"/>
        <v>0</v>
      </c>
      <c r="CP405" s="21">
        <f t="shared" si="2161"/>
        <v>0</v>
      </c>
      <c r="CQ405" s="131">
        <f t="shared" si="2102"/>
        <v>1</v>
      </c>
      <c r="CR405" s="20">
        <f t="shared" si="2162"/>
        <v>0</v>
      </c>
      <c r="CS405" s="132"/>
      <c r="CT405" s="20">
        <f t="shared" si="2163"/>
        <v>0</v>
      </c>
      <c r="CU405" s="133"/>
      <c r="CV405" s="131">
        <f t="shared" si="2164"/>
        <v>1</v>
      </c>
      <c r="CW405" s="20">
        <f t="shared" si="2165"/>
        <v>0</v>
      </c>
      <c r="CX405" s="132"/>
      <c r="CY405" s="134">
        <f t="shared" si="2166"/>
        <v>0</v>
      </c>
      <c r="CZ405" s="80">
        <f t="shared" si="2167"/>
        <v>0</v>
      </c>
      <c r="DA405" s="249" t="str">
        <f t="shared" si="2168"/>
        <v xml:space="preserve"> </v>
      </c>
      <c r="DB405" s="135">
        <f t="shared" si="2169"/>
        <v>0</v>
      </c>
      <c r="DC405" s="20">
        <f t="shared" si="2103"/>
        <v>0</v>
      </c>
      <c r="DD405" s="21">
        <f t="shared" si="2170"/>
        <v>0</v>
      </c>
      <c r="DE405" s="131">
        <f t="shared" si="2104"/>
        <v>1</v>
      </c>
      <c r="DF405" s="20">
        <f t="shared" si="2171"/>
        <v>0</v>
      </c>
      <c r="DG405" s="132"/>
      <c r="DH405" s="20">
        <f t="shared" si="2172"/>
        <v>0</v>
      </c>
      <c r="DI405" s="133"/>
      <c r="DJ405" s="131">
        <f t="shared" si="2173"/>
        <v>1</v>
      </c>
      <c r="DK405" s="20">
        <f t="shared" si="2174"/>
        <v>0</v>
      </c>
      <c r="DL405" s="132"/>
      <c r="DM405" s="134">
        <f t="shared" si="2175"/>
        <v>0</v>
      </c>
      <c r="DN405" s="80">
        <f t="shared" si="2176"/>
        <v>0</v>
      </c>
      <c r="DO405" s="249" t="str">
        <f t="shared" si="2177"/>
        <v xml:space="preserve"> </v>
      </c>
      <c r="DP405" s="135">
        <f t="shared" si="2178"/>
        <v>0</v>
      </c>
      <c r="DQ405" s="20">
        <f t="shared" si="2105"/>
        <v>0</v>
      </c>
      <c r="DR405" s="21">
        <f t="shared" si="2179"/>
        <v>0</v>
      </c>
      <c r="DS405" s="131">
        <f t="shared" si="2106"/>
        <v>1</v>
      </c>
      <c r="DT405" s="20">
        <f t="shared" si="2180"/>
        <v>0</v>
      </c>
      <c r="DU405" s="132"/>
      <c r="DV405" s="20">
        <f t="shared" si="2181"/>
        <v>0</v>
      </c>
      <c r="DW405" s="133"/>
      <c r="DX405" s="131">
        <f t="shared" si="2182"/>
        <v>1</v>
      </c>
      <c r="DY405" s="20">
        <f t="shared" si="2183"/>
        <v>0</v>
      </c>
      <c r="DZ405" s="132"/>
      <c r="EA405" s="134">
        <f t="shared" si="2184"/>
        <v>0</v>
      </c>
      <c r="EB405" s="80">
        <f t="shared" si="2185"/>
        <v>0</v>
      </c>
      <c r="EC405" s="249" t="str">
        <f t="shared" si="2186"/>
        <v xml:space="preserve"> </v>
      </c>
      <c r="ED405" s="135">
        <f t="shared" si="2187"/>
        <v>0</v>
      </c>
      <c r="EE405" s="20">
        <f t="shared" si="2107"/>
        <v>0</v>
      </c>
      <c r="EF405" s="21">
        <f t="shared" si="2188"/>
        <v>0</v>
      </c>
      <c r="EG405" s="131">
        <f t="shared" si="2108"/>
        <v>1</v>
      </c>
      <c r="EH405" s="20">
        <f t="shared" si="2189"/>
        <v>0</v>
      </c>
      <c r="EI405" s="132"/>
      <c r="EJ405" s="20">
        <f t="shared" si="2190"/>
        <v>0</v>
      </c>
      <c r="EK405" s="133"/>
      <c r="EL405" s="131">
        <f t="shared" si="2191"/>
        <v>1</v>
      </c>
      <c r="EM405" s="20">
        <f t="shared" si="2192"/>
        <v>0</v>
      </c>
      <c r="EN405" s="132"/>
      <c r="EO405" s="134">
        <f t="shared" si="2193"/>
        <v>0</v>
      </c>
      <c r="EP405" s="80">
        <f t="shared" si="2194"/>
        <v>0</v>
      </c>
      <c r="EQ405" s="249" t="str">
        <f t="shared" si="2195"/>
        <v xml:space="preserve"> </v>
      </c>
      <c r="ER405" s="135">
        <f t="shared" si="2196"/>
        <v>0</v>
      </c>
      <c r="ES405" s="20">
        <f t="shared" si="2197"/>
        <v>0</v>
      </c>
      <c r="ET405" s="21">
        <f t="shared" si="2198"/>
        <v>0</v>
      </c>
      <c r="EU405" s="131">
        <f t="shared" si="2109"/>
        <v>1</v>
      </c>
      <c r="EV405" s="20">
        <f t="shared" si="2199"/>
        <v>0</v>
      </c>
      <c r="EW405" s="132"/>
      <c r="EX405" s="20">
        <f t="shared" si="2200"/>
        <v>0</v>
      </c>
      <c r="EY405" s="133"/>
      <c r="EZ405" s="131">
        <f t="shared" si="2201"/>
        <v>1</v>
      </c>
      <c r="FA405" s="20">
        <f t="shared" si="2202"/>
        <v>0</v>
      </c>
      <c r="FB405" s="132"/>
      <c r="FC405" s="134">
        <f t="shared" si="2203"/>
        <v>0</v>
      </c>
      <c r="FD405" s="80">
        <f t="shared" si="2204"/>
        <v>0</v>
      </c>
      <c r="FE405" s="249" t="str">
        <f t="shared" si="2205"/>
        <v xml:space="preserve"> </v>
      </c>
      <c r="FO405" s="129" t="str">
        <f t="shared" si="2206"/>
        <v>D/II</v>
      </c>
    </row>
    <row r="406" spans="2:171" x14ac:dyDescent="0.25">
      <c r="B406" s="130" t="s">
        <v>510</v>
      </c>
      <c r="C406" s="40"/>
      <c r="D406" s="40"/>
      <c r="E406" s="416" t="str">
        <f>'Pályáztatási szakasz'!E407:F407</f>
        <v>Költségelem megnevezés…</v>
      </c>
      <c r="F406" s="416"/>
      <c r="G406" s="250">
        <f>'Pályáztatási szakasz'!G407</f>
        <v>0</v>
      </c>
      <c r="H406" s="251">
        <f>'Pályáztatási szakasz'!AT407</f>
        <v>0</v>
      </c>
      <c r="I406" s="20">
        <f>'Pályáztatási szakasz'!AW407</f>
        <v>0</v>
      </c>
      <c r="J406" s="67">
        <f t="shared" si="2090"/>
        <v>0</v>
      </c>
      <c r="K406" s="131">
        <f>'Pályáztatási szakasz'!AY407</f>
        <v>1</v>
      </c>
      <c r="L406" s="20">
        <f t="shared" si="2110"/>
        <v>0</v>
      </c>
      <c r="M406" s="132"/>
      <c r="N406" s="20">
        <f t="shared" si="2111"/>
        <v>0</v>
      </c>
      <c r="O406" s="133"/>
      <c r="P406" s="131">
        <f>'Pályáztatási szakasz'!BD407</f>
        <v>1</v>
      </c>
      <c r="Q406" s="20">
        <f t="shared" si="2112"/>
        <v>0</v>
      </c>
      <c r="R406" s="132"/>
      <c r="S406" s="184">
        <f t="shared" si="2113"/>
        <v>0</v>
      </c>
      <c r="T406" s="40">
        <f>'Pályáztatási szakasz'!W407</f>
        <v>0</v>
      </c>
      <c r="U406" s="249" t="str">
        <f t="shared" si="2114"/>
        <v xml:space="preserve"> </v>
      </c>
      <c r="V406" s="135">
        <f t="shared" si="2115"/>
        <v>0</v>
      </c>
      <c r="W406" s="20">
        <f t="shared" si="2091"/>
        <v>0</v>
      </c>
      <c r="X406" s="21">
        <f t="shared" si="2116"/>
        <v>0</v>
      </c>
      <c r="Y406" s="131">
        <f t="shared" si="2092"/>
        <v>1</v>
      </c>
      <c r="Z406" s="20">
        <f t="shared" si="2117"/>
        <v>0</v>
      </c>
      <c r="AA406" s="132"/>
      <c r="AB406" s="20">
        <f t="shared" si="2118"/>
        <v>0</v>
      </c>
      <c r="AC406" s="133"/>
      <c r="AD406" s="131">
        <f t="shared" si="2119"/>
        <v>1</v>
      </c>
      <c r="AE406" s="20">
        <f t="shared" si="2120"/>
        <v>0</v>
      </c>
      <c r="AF406" s="132"/>
      <c r="AG406" s="134">
        <f t="shared" si="2121"/>
        <v>0</v>
      </c>
      <c r="AH406" s="80">
        <f t="shared" si="2122"/>
        <v>0</v>
      </c>
      <c r="AI406" s="249" t="str">
        <f t="shared" si="2123"/>
        <v xml:space="preserve"> </v>
      </c>
      <c r="AJ406" s="135">
        <f t="shared" si="2124"/>
        <v>0</v>
      </c>
      <c r="AK406" s="20">
        <f t="shared" si="2093"/>
        <v>0</v>
      </c>
      <c r="AL406" s="21">
        <f t="shared" si="2125"/>
        <v>0</v>
      </c>
      <c r="AM406" s="131">
        <f t="shared" si="2094"/>
        <v>1</v>
      </c>
      <c r="AN406" s="20">
        <f t="shared" si="2126"/>
        <v>0</v>
      </c>
      <c r="AO406" s="132"/>
      <c r="AP406" s="20">
        <f t="shared" si="2127"/>
        <v>0</v>
      </c>
      <c r="AQ406" s="133"/>
      <c r="AR406" s="131">
        <f t="shared" si="2128"/>
        <v>1</v>
      </c>
      <c r="AS406" s="20">
        <f t="shared" si="2129"/>
        <v>0</v>
      </c>
      <c r="AT406" s="132"/>
      <c r="AU406" s="134">
        <f t="shared" si="2130"/>
        <v>0</v>
      </c>
      <c r="AV406" s="80">
        <f t="shared" si="2131"/>
        <v>0</v>
      </c>
      <c r="AW406" s="249" t="str">
        <f t="shared" si="2132"/>
        <v xml:space="preserve"> </v>
      </c>
      <c r="AX406" s="135">
        <f t="shared" si="2133"/>
        <v>0</v>
      </c>
      <c r="AY406" s="20">
        <f t="shared" si="2095"/>
        <v>0</v>
      </c>
      <c r="AZ406" s="21">
        <f t="shared" si="2134"/>
        <v>0</v>
      </c>
      <c r="BA406" s="131">
        <f t="shared" si="2096"/>
        <v>1</v>
      </c>
      <c r="BB406" s="20">
        <f t="shared" si="2135"/>
        <v>0</v>
      </c>
      <c r="BC406" s="132"/>
      <c r="BD406" s="20">
        <f t="shared" si="2136"/>
        <v>0</v>
      </c>
      <c r="BE406" s="133"/>
      <c r="BF406" s="131">
        <f t="shared" si="2137"/>
        <v>1</v>
      </c>
      <c r="BG406" s="20">
        <f t="shared" si="2138"/>
        <v>0</v>
      </c>
      <c r="BH406" s="132"/>
      <c r="BI406" s="134">
        <f t="shared" si="2139"/>
        <v>0</v>
      </c>
      <c r="BJ406" s="80">
        <f t="shared" si="2140"/>
        <v>0</v>
      </c>
      <c r="BK406" s="249" t="str">
        <f t="shared" si="2141"/>
        <v xml:space="preserve"> </v>
      </c>
      <c r="BL406" s="135">
        <f t="shared" si="2142"/>
        <v>0</v>
      </c>
      <c r="BM406" s="20">
        <f t="shared" si="2097"/>
        <v>0</v>
      </c>
      <c r="BN406" s="21">
        <f t="shared" si="2143"/>
        <v>0</v>
      </c>
      <c r="BO406" s="131">
        <f t="shared" si="2098"/>
        <v>1</v>
      </c>
      <c r="BP406" s="20">
        <f t="shared" si="2144"/>
        <v>0</v>
      </c>
      <c r="BQ406" s="132"/>
      <c r="BR406" s="20">
        <f t="shared" si="2145"/>
        <v>0</v>
      </c>
      <c r="BS406" s="133"/>
      <c r="BT406" s="131">
        <f t="shared" si="2146"/>
        <v>1</v>
      </c>
      <c r="BU406" s="20">
        <f t="shared" si="2147"/>
        <v>0</v>
      </c>
      <c r="BV406" s="132"/>
      <c r="BW406" s="134">
        <f t="shared" si="2148"/>
        <v>0</v>
      </c>
      <c r="BX406" s="80">
        <f t="shared" si="2149"/>
        <v>0</v>
      </c>
      <c r="BY406" s="249" t="str">
        <f t="shared" si="2150"/>
        <v xml:space="preserve"> </v>
      </c>
      <c r="BZ406" s="135">
        <f t="shared" si="2151"/>
        <v>0</v>
      </c>
      <c r="CA406" s="20">
        <f t="shared" si="2099"/>
        <v>0</v>
      </c>
      <c r="CB406" s="21">
        <f t="shared" si="2152"/>
        <v>0</v>
      </c>
      <c r="CC406" s="131">
        <f t="shared" si="2100"/>
        <v>1</v>
      </c>
      <c r="CD406" s="20">
        <f t="shared" si="2153"/>
        <v>0</v>
      </c>
      <c r="CE406" s="132"/>
      <c r="CF406" s="20">
        <f t="shared" si="2154"/>
        <v>0</v>
      </c>
      <c r="CG406" s="133"/>
      <c r="CH406" s="131">
        <f t="shared" si="2155"/>
        <v>1</v>
      </c>
      <c r="CI406" s="20">
        <f t="shared" si="2156"/>
        <v>0</v>
      </c>
      <c r="CJ406" s="132"/>
      <c r="CK406" s="134">
        <f t="shared" si="2157"/>
        <v>0</v>
      </c>
      <c r="CL406" s="80">
        <f t="shared" si="2158"/>
        <v>0</v>
      </c>
      <c r="CM406" s="249" t="str">
        <f t="shared" si="2159"/>
        <v xml:space="preserve"> </v>
      </c>
      <c r="CN406" s="135">
        <f t="shared" si="2160"/>
        <v>0</v>
      </c>
      <c r="CO406" s="20">
        <f t="shared" si="2101"/>
        <v>0</v>
      </c>
      <c r="CP406" s="21">
        <f t="shared" si="2161"/>
        <v>0</v>
      </c>
      <c r="CQ406" s="131">
        <f t="shared" si="2102"/>
        <v>1</v>
      </c>
      <c r="CR406" s="20">
        <f t="shared" si="2162"/>
        <v>0</v>
      </c>
      <c r="CS406" s="132"/>
      <c r="CT406" s="20">
        <f t="shared" si="2163"/>
        <v>0</v>
      </c>
      <c r="CU406" s="133"/>
      <c r="CV406" s="131">
        <f t="shared" si="2164"/>
        <v>1</v>
      </c>
      <c r="CW406" s="20">
        <f t="shared" si="2165"/>
        <v>0</v>
      </c>
      <c r="CX406" s="132"/>
      <c r="CY406" s="134">
        <f t="shared" si="2166"/>
        <v>0</v>
      </c>
      <c r="CZ406" s="80">
        <f t="shared" si="2167"/>
        <v>0</v>
      </c>
      <c r="DA406" s="249" t="str">
        <f t="shared" si="2168"/>
        <v xml:space="preserve"> </v>
      </c>
      <c r="DB406" s="135">
        <f t="shared" si="2169"/>
        <v>0</v>
      </c>
      <c r="DC406" s="20">
        <f t="shared" si="2103"/>
        <v>0</v>
      </c>
      <c r="DD406" s="21">
        <f t="shared" si="2170"/>
        <v>0</v>
      </c>
      <c r="DE406" s="131">
        <f t="shared" si="2104"/>
        <v>1</v>
      </c>
      <c r="DF406" s="20">
        <f t="shared" si="2171"/>
        <v>0</v>
      </c>
      <c r="DG406" s="132"/>
      <c r="DH406" s="20">
        <f t="shared" si="2172"/>
        <v>0</v>
      </c>
      <c r="DI406" s="133"/>
      <c r="DJ406" s="131">
        <f t="shared" si="2173"/>
        <v>1</v>
      </c>
      <c r="DK406" s="20">
        <f t="shared" si="2174"/>
        <v>0</v>
      </c>
      <c r="DL406" s="132"/>
      <c r="DM406" s="134">
        <f t="shared" si="2175"/>
        <v>0</v>
      </c>
      <c r="DN406" s="80">
        <f t="shared" si="2176"/>
        <v>0</v>
      </c>
      <c r="DO406" s="249" t="str">
        <f t="shared" si="2177"/>
        <v xml:space="preserve"> </v>
      </c>
      <c r="DP406" s="135">
        <f t="shared" si="2178"/>
        <v>0</v>
      </c>
      <c r="DQ406" s="20">
        <f t="shared" si="2105"/>
        <v>0</v>
      </c>
      <c r="DR406" s="21">
        <f t="shared" si="2179"/>
        <v>0</v>
      </c>
      <c r="DS406" s="131">
        <f t="shared" si="2106"/>
        <v>1</v>
      </c>
      <c r="DT406" s="20">
        <f t="shared" si="2180"/>
        <v>0</v>
      </c>
      <c r="DU406" s="132"/>
      <c r="DV406" s="20">
        <f t="shared" si="2181"/>
        <v>0</v>
      </c>
      <c r="DW406" s="133"/>
      <c r="DX406" s="131">
        <f t="shared" si="2182"/>
        <v>1</v>
      </c>
      <c r="DY406" s="20">
        <f t="shared" si="2183"/>
        <v>0</v>
      </c>
      <c r="DZ406" s="132"/>
      <c r="EA406" s="134">
        <f t="shared" si="2184"/>
        <v>0</v>
      </c>
      <c r="EB406" s="80">
        <f t="shared" si="2185"/>
        <v>0</v>
      </c>
      <c r="EC406" s="249" t="str">
        <f t="shared" si="2186"/>
        <v xml:space="preserve"> </v>
      </c>
      <c r="ED406" s="135">
        <f t="shared" si="2187"/>
        <v>0</v>
      </c>
      <c r="EE406" s="20">
        <f t="shared" si="2107"/>
        <v>0</v>
      </c>
      <c r="EF406" s="21">
        <f t="shared" si="2188"/>
        <v>0</v>
      </c>
      <c r="EG406" s="131">
        <f t="shared" si="2108"/>
        <v>1</v>
      </c>
      <c r="EH406" s="20">
        <f t="shared" si="2189"/>
        <v>0</v>
      </c>
      <c r="EI406" s="132"/>
      <c r="EJ406" s="20">
        <f t="shared" si="2190"/>
        <v>0</v>
      </c>
      <c r="EK406" s="133"/>
      <c r="EL406" s="131">
        <f t="shared" si="2191"/>
        <v>1</v>
      </c>
      <c r="EM406" s="20">
        <f t="shared" si="2192"/>
        <v>0</v>
      </c>
      <c r="EN406" s="132"/>
      <c r="EO406" s="134">
        <f t="shared" si="2193"/>
        <v>0</v>
      </c>
      <c r="EP406" s="80">
        <f t="shared" si="2194"/>
        <v>0</v>
      </c>
      <c r="EQ406" s="249" t="str">
        <f t="shared" si="2195"/>
        <v xml:space="preserve"> </v>
      </c>
      <c r="ER406" s="135">
        <f t="shared" si="2196"/>
        <v>0</v>
      </c>
      <c r="ES406" s="20">
        <f t="shared" si="2197"/>
        <v>0</v>
      </c>
      <c r="ET406" s="21">
        <f t="shared" si="2198"/>
        <v>0</v>
      </c>
      <c r="EU406" s="131">
        <f t="shared" si="2109"/>
        <v>1</v>
      </c>
      <c r="EV406" s="20">
        <f t="shared" si="2199"/>
        <v>0</v>
      </c>
      <c r="EW406" s="132"/>
      <c r="EX406" s="20">
        <f t="shared" si="2200"/>
        <v>0</v>
      </c>
      <c r="EY406" s="133"/>
      <c r="EZ406" s="131">
        <f t="shared" si="2201"/>
        <v>1</v>
      </c>
      <c r="FA406" s="20">
        <f t="shared" si="2202"/>
        <v>0</v>
      </c>
      <c r="FB406" s="132"/>
      <c r="FC406" s="134">
        <f t="shared" si="2203"/>
        <v>0</v>
      </c>
      <c r="FD406" s="80">
        <f t="shared" si="2204"/>
        <v>0</v>
      </c>
      <c r="FE406" s="249" t="str">
        <f t="shared" si="2205"/>
        <v xml:space="preserve"> </v>
      </c>
      <c r="FO406" s="129" t="str">
        <f t="shared" si="2206"/>
        <v>D/II</v>
      </c>
    </row>
    <row r="407" spans="2:171" x14ac:dyDescent="0.25">
      <c r="B407" s="130" t="s">
        <v>511</v>
      </c>
      <c r="C407" s="40"/>
      <c r="D407" s="40"/>
      <c r="E407" s="416" t="str">
        <f>'Pályáztatási szakasz'!E408:F408</f>
        <v>Költségelem megnevezés…</v>
      </c>
      <c r="F407" s="416"/>
      <c r="G407" s="250">
        <f>'Pályáztatási szakasz'!G408</f>
        <v>0</v>
      </c>
      <c r="H407" s="251">
        <f>'Pályáztatási szakasz'!AT408</f>
        <v>0</v>
      </c>
      <c r="I407" s="20">
        <f>'Pályáztatási szakasz'!AW408</f>
        <v>0</v>
      </c>
      <c r="J407" s="67">
        <f t="shared" si="2090"/>
        <v>0</v>
      </c>
      <c r="K407" s="131">
        <f>'Pályáztatási szakasz'!AY408</f>
        <v>1</v>
      </c>
      <c r="L407" s="20">
        <f t="shared" si="2110"/>
        <v>0</v>
      </c>
      <c r="M407" s="132"/>
      <c r="N407" s="20">
        <f t="shared" si="2111"/>
        <v>0</v>
      </c>
      <c r="O407" s="133"/>
      <c r="P407" s="131">
        <f>'Pályáztatási szakasz'!BD408</f>
        <v>1</v>
      </c>
      <c r="Q407" s="20">
        <f t="shared" si="2112"/>
        <v>0</v>
      </c>
      <c r="R407" s="132"/>
      <c r="S407" s="184">
        <f t="shared" si="2113"/>
        <v>0</v>
      </c>
      <c r="T407" s="40">
        <f>'Pályáztatási szakasz'!W408</f>
        <v>0</v>
      </c>
      <c r="U407" s="249" t="str">
        <f t="shared" si="2114"/>
        <v xml:space="preserve"> </v>
      </c>
      <c r="V407" s="135">
        <f t="shared" si="2115"/>
        <v>0</v>
      </c>
      <c r="W407" s="20">
        <f t="shared" si="2091"/>
        <v>0</v>
      </c>
      <c r="X407" s="21">
        <f t="shared" si="2116"/>
        <v>0</v>
      </c>
      <c r="Y407" s="131">
        <f t="shared" si="2092"/>
        <v>1</v>
      </c>
      <c r="Z407" s="20">
        <f t="shared" si="2117"/>
        <v>0</v>
      </c>
      <c r="AA407" s="132"/>
      <c r="AB407" s="20">
        <f t="shared" si="2118"/>
        <v>0</v>
      </c>
      <c r="AC407" s="133"/>
      <c r="AD407" s="131">
        <f t="shared" si="2119"/>
        <v>1</v>
      </c>
      <c r="AE407" s="20">
        <f t="shared" si="2120"/>
        <v>0</v>
      </c>
      <c r="AF407" s="132"/>
      <c r="AG407" s="134">
        <f t="shared" si="2121"/>
        <v>0</v>
      </c>
      <c r="AH407" s="80">
        <f t="shared" si="2122"/>
        <v>0</v>
      </c>
      <c r="AI407" s="249" t="str">
        <f t="shared" si="2123"/>
        <v xml:space="preserve"> </v>
      </c>
      <c r="AJ407" s="135">
        <f t="shared" si="2124"/>
        <v>0</v>
      </c>
      <c r="AK407" s="20">
        <f t="shared" si="2093"/>
        <v>0</v>
      </c>
      <c r="AL407" s="21">
        <f t="shared" si="2125"/>
        <v>0</v>
      </c>
      <c r="AM407" s="131">
        <f t="shared" si="2094"/>
        <v>1</v>
      </c>
      <c r="AN407" s="20">
        <f t="shared" si="2126"/>
        <v>0</v>
      </c>
      <c r="AO407" s="132"/>
      <c r="AP407" s="20">
        <f t="shared" si="2127"/>
        <v>0</v>
      </c>
      <c r="AQ407" s="133"/>
      <c r="AR407" s="131">
        <f t="shared" si="2128"/>
        <v>1</v>
      </c>
      <c r="AS407" s="20">
        <f t="shared" si="2129"/>
        <v>0</v>
      </c>
      <c r="AT407" s="132"/>
      <c r="AU407" s="134">
        <f t="shared" si="2130"/>
        <v>0</v>
      </c>
      <c r="AV407" s="80">
        <f t="shared" si="2131"/>
        <v>0</v>
      </c>
      <c r="AW407" s="249" t="str">
        <f t="shared" si="2132"/>
        <v xml:space="preserve"> </v>
      </c>
      <c r="AX407" s="135">
        <f t="shared" si="2133"/>
        <v>0</v>
      </c>
      <c r="AY407" s="20">
        <f t="shared" si="2095"/>
        <v>0</v>
      </c>
      <c r="AZ407" s="21">
        <f t="shared" si="2134"/>
        <v>0</v>
      </c>
      <c r="BA407" s="131">
        <f t="shared" si="2096"/>
        <v>1</v>
      </c>
      <c r="BB407" s="20">
        <f t="shared" si="2135"/>
        <v>0</v>
      </c>
      <c r="BC407" s="132"/>
      <c r="BD407" s="20">
        <f t="shared" si="2136"/>
        <v>0</v>
      </c>
      <c r="BE407" s="133"/>
      <c r="BF407" s="131">
        <f t="shared" si="2137"/>
        <v>1</v>
      </c>
      <c r="BG407" s="20">
        <f t="shared" si="2138"/>
        <v>0</v>
      </c>
      <c r="BH407" s="132"/>
      <c r="BI407" s="134">
        <f t="shared" si="2139"/>
        <v>0</v>
      </c>
      <c r="BJ407" s="80">
        <f t="shared" si="2140"/>
        <v>0</v>
      </c>
      <c r="BK407" s="249" t="str">
        <f t="shared" si="2141"/>
        <v xml:space="preserve"> </v>
      </c>
      <c r="BL407" s="135">
        <f t="shared" si="2142"/>
        <v>0</v>
      </c>
      <c r="BM407" s="20">
        <f t="shared" si="2097"/>
        <v>0</v>
      </c>
      <c r="BN407" s="21">
        <f t="shared" si="2143"/>
        <v>0</v>
      </c>
      <c r="BO407" s="131">
        <f t="shared" si="2098"/>
        <v>1</v>
      </c>
      <c r="BP407" s="20">
        <f t="shared" si="2144"/>
        <v>0</v>
      </c>
      <c r="BQ407" s="132"/>
      <c r="BR407" s="20">
        <f t="shared" si="2145"/>
        <v>0</v>
      </c>
      <c r="BS407" s="133"/>
      <c r="BT407" s="131">
        <f t="shared" si="2146"/>
        <v>1</v>
      </c>
      <c r="BU407" s="20">
        <f t="shared" si="2147"/>
        <v>0</v>
      </c>
      <c r="BV407" s="132"/>
      <c r="BW407" s="134">
        <f t="shared" si="2148"/>
        <v>0</v>
      </c>
      <c r="BX407" s="80">
        <f t="shared" si="2149"/>
        <v>0</v>
      </c>
      <c r="BY407" s="249" t="str">
        <f t="shared" si="2150"/>
        <v xml:space="preserve"> </v>
      </c>
      <c r="BZ407" s="135">
        <f t="shared" si="2151"/>
        <v>0</v>
      </c>
      <c r="CA407" s="20">
        <f t="shared" si="2099"/>
        <v>0</v>
      </c>
      <c r="CB407" s="21">
        <f t="shared" si="2152"/>
        <v>0</v>
      </c>
      <c r="CC407" s="131">
        <f t="shared" si="2100"/>
        <v>1</v>
      </c>
      <c r="CD407" s="20">
        <f t="shared" si="2153"/>
        <v>0</v>
      </c>
      <c r="CE407" s="132"/>
      <c r="CF407" s="20">
        <f t="shared" si="2154"/>
        <v>0</v>
      </c>
      <c r="CG407" s="133"/>
      <c r="CH407" s="131">
        <f t="shared" si="2155"/>
        <v>1</v>
      </c>
      <c r="CI407" s="20">
        <f t="shared" si="2156"/>
        <v>0</v>
      </c>
      <c r="CJ407" s="132"/>
      <c r="CK407" s="134">
        <f t="shared" si="2157"/>
        <v>0</v>
      </c>
      <c r="CL407" s="80">
        <f t="shared" si="2158"/>
        <v>0</v>
      </c>
      <c r="CM407" s="249" t="str">
        <f t="shared" si="2159"/>
        <v xml:space="preserve"> </v>
      </c>
      <c r="CN407" s="135">
        <f t="shared" si="2160"/>
        <v>0</v>
      </c>
      <c r="CO407" s="20">
        <f t="shared" si="2101"/>
        <v>0</v>
      </c>
      <c r="CP407" s="21">
        <f t="shared" si="2161"/>
        <v>0</v>
      </c>
      <c r="CQ407" s="131">
        <f t="shared" si="2102"/>
        <v>1</v>
      </c>
      <c r="CR407" s="20">
        <f t="shared" si="2162"/>
        <v>0</v>
      </c>
      <c r="CS407" s="132"/>
      <c r="CT407" s="20">
        <f t="shared" si="2163"/>
        <v>0</v>
      </c>
      <c r="CU407" s="133"/>
      <c r="CV407" s="131">
        <f t="shared" si="2164"/>
        <v>1</v>
      </c>
      <c r="CW407" s="20">
        <f t="shared" si="2165"/>
        <v>0</v>
      </c>
      <c r="CX407" s="132"/>
      <c r="CY407" s="134">
        <f t="shared" si="2166"/>
        <v>0</v>
      </c>
      <c r="CZ407" s="80">
        <f t="shared" si="2167"/>
        <v>0</v>
      </c>
      <c r="DA407" s="249" t="str">
        <f t="shared" si="2168"/>
        <v xml:space="preserve"> </v>
      </c>
      <c r="DB407" s="135">
        <f t="shared" si="2169"/>
        <v>0</v>
      </c>
      <c r="DC407" s="20">
        <f t="shared" si="2103"/>
        <v>0</v>
      </c>
      <c r="DD407" s="21">
        <f t="shared" si="2170"/>
        <v>0</v>
      </c>
      <c r="DE407" s="131">
        <f t="shared" si="2104"/>
        <v>1</v>
      </c>
      <c r="DF407" s="20">
        <f t="shared" si="2171"/>
        <v>0</v>
      </c>
      <c r="DG407" s="132"/>
      <c r="DH407" s="20">
        <f t="shared" si="2172"/>
        <v>0</v>
      </c>
      <c r="DI407" s="133"/>
      <c r="DJ407" s="131">
        <f t="shared" si="2173"/>
        <v>1</v>
      </c>
      <c r="DK407" s="20">
        <f t="shared" si="2174"/>
        <v>0</v>
      </c>
      <c r="DL407" s="132"/>
      <c r="DM407" s="134">
        <f t="shared" si="2175"/>
        <v>0</v>
      </c>
      <c r="DN407" s="80">
        <f t="shared" si="2176"/>
        <v>0</v>
      </c>
      <c r="DO407" s="249" t="str">
        <f t="shared" si="2177"/>
        <v xml:space="preserve"> </v>
      </c>
      <c r="DP407" s="135">
        <f t="shared" si="2178"/>
        <v>0</v>
      </c>
      <c r="DQ407" s="20">
        <f t="shared" si="2105"/>
        <v>0</v>
      </c>
      <c r="DR407" s="21">
        <f t="shared" si="2179"/>
        <v>0</v>
      </c>
      <c r="DS407" s="131">
        <f t="shared" si="2106"/>
        <v>1</v>
      </c>
      <c r="DT407" s="20">
        <f t="shared" si="2180"/>
        <v>0</v>
      </c>
      <c r="DU407" s="132"/>
      <c r="DV407" s="20">
        <f t="shared" si="2181"/>
        <v>0</v>
      </c>
      <c r="DW407" s="133"/>
      <c r="DX407" s="131">
        <f t="shared" si="2182"/>
        <v>1</v>
      </c>
      <c r="DY407" s="20">
        <f t="shared" si="2183"/>
        <v>0</v>
      </c>
      <c r="DZ407" s="132"/>
      <c r="EA407" s="134">
        <f t="shared" si="2184"/>
        <v>0</v>
      </c>
      <c r="EB407" s="80">
        <f t="shared" si="2185"/>
        <v>0</v>
      </c>
      <c r="EC407" s="249" t="str">
        <f t="shared" si="2186"/>
        <v xml:space="preserve"> </v>
      </c>
      <c r="ED407" s="135">
        <f t="shared" si="2187"/>
        <v>0</v>
      </c>
      <c r="EE407" s="20">
        <f t="shared" si="2107"/>
        <v>0</v>
      </c>
      <c r="EF407" s="21">
        <f t="shared" si="2188"/>
        <v>0</v>
      </c>
      <c r="EG407" s="131">
        <f t="shared" si="2108"/>
        <v>1</v>
      </c>
      <c r="EH407" s="20">
        <f t="shared" si="2189"/>
        <v>0</v>
      </c>
      <c r="EI407" s="132"/>
      <c r="EJ407" s="20">
        <f t="shared" si="2190"/>
        <v>0</v>
      </c>
      <c r="EK407" s="133"/>
      <c r="EL407" s="131">
        <f t="shared" si="2191"/>
        <v>1</v>
      </c>
      <c r="EM407" s="20">
        <f t="shared" si="2192"/>
        <v>0</v>
      </c>
      <c r="EN407" s="132"/>
      <c r="EO407" s="134">
        <f t="shared" si="2193"/>
        <v>0</v>
      </c>
      <c r="EP407" s="80">
        <f t="shared" si="2194"/>
        <v>0</v>
      </c>
      <c r="EQ407" s="249" t="str">
        <f t="shared" si="2195"/>
        <v xml:space="preserve"> </v>
      </c>
      <c r="ER407" s="135">
        <f t="shared" si="2196"/>
        <v>0</v>
      </c>
      <c r="ES407" s="20">
        <f t="shared" si="2197"/>
        <v>0</v>
      </c>
      <c r="ET407" s="21">
        <f t="shared" si="2198"/>
        <v>0</v>
      </c>
      <c r="EU407" s="131">
        <f t="shared" si="2109"/>
        <v>1</v>
      </c>
      <c r="EV407" s="20">
        <f t="shared" si="2199"/>
        <v>0</v>
      </c>
      <c r="EW407" s="132"/>
      <c r="EX407" s="20">
        <f t="shared" si="2200"/>
        <v>0</v>
      </c>
      <c r="EY407" s="133"/>
      <c r="EZ407" s="131">
        <f t="shared" si="2201"/>
        <v>1</v>
      </c>
      <c r="FA407" s="20">
        <f t="shared" si="2202"/>
        <v>0</v>
      </c>
      <c r="FB407" s="132"/>
      <c r="FC407" s="134">
        <f t="shared" si="2203"/>
        <v>0</v>
      </c>
      <c r="FD407" s="80">
        <f t="shared" si="2204"/>
        <v>0</v>
      </c>
      <c r="FE407" s="249" t="str">
        <f t="shared" si="2205"/>
        <v xml:space="preserve"> </v>
      </c>
      <c r="FO407" s="129" t="str">
        <f t="shared" si="2206"/>
        <v>D/II</v>
      </c>
    </row>
    <row r="408" spans="2:171" x14ac:dyDescent="0.25">
      <c r="B408" s="130" t="s">
        <v>512</v>
      </c>
      <c r="C408" s="40"/>
      <c r="D408" s="40"/>
      <c r="E408" s="416" t="str">
        <f>'Pályáztatási szakasz'!E409:F409</f>
        <v>Költségelem megnevezés…</v>
      </c>
      <c r="F408" s="416"/>
      <c r="G408" s="250">
        <f>'Pályáztatási szakasz'!G409</f>
        <v>0</v>
      </c>
      <c r="H408" s="251">
        <f>'Pályáztatási szakasz'!AT409</f>
        <v>0</v>
      </c>
      <c r="I408" s="20">
        <f>'Pályáztatási szakasz'!AW409</f>
        <v>0</v>
      </c>
      <c r="J408" s="67">
        <f t="shared" si="2090"/>
        <v>0</v>
      </c>
      <c r="K408" s="131">
        <f>'Pályáztatási szakasz'!AY409</f>
        <v>1</v>
      </c>
      <c r="L408" s="20">
        <f t="shared" si="2110"/>
        <v>0</v>
      </c>
      <c r="M408" s="132"/>
      <c r="N408" s="20">
        <f t="shared" si="2111"/>
        <v>0</v>
      </c>
      <c r="O408" s="133"/>
      <c r="P408" s="131">
        <f>'Pályáztatási szakasz'!BD409</f>
        <v>1</v>
      </c>
      <c r="Q408" s="20">
        <f t="shared" si="2112"/>
        <v>0</v>
      </c>
      <c r="R408" s="132"/>
      <c r="S408" s="184">
        <f t="shared" si="2113"/>
        <v>0</v>
      </c>
      <c r="T408" s="40">
        <f>'Pályáztatási szakasz'!W409</f>
        <v>0</v>
      </c>
      <c r="U408" s="249" t="str">
        <f t="shared" si="2114"/>
        <v xml:space="preserve"> </v>
      </c>
      <c r="V408" s="135">
        <f t="shared" si="2115"/>
        <v>0</v>
      </c>
      <c r="W408" s="20">
        <f t="shared" si="2091"/>
        <v>0</v>
      </c>
      <c r="X408" s="21">
        <f t="shared" si="2116"/>
        <v>0</v>
      </c>
      <c r="Y408" s="131">
        <f t="shared" si="2092"/>
        <v>1</v>
      </c>
      <c r="Z408" s="20">
        <f t="shared" si="2117"/>
        <v>0</v>
      </c>
      <c r="AA408" s="132"/>
      <c r="AB408" s="20">
        <f t="shared" si="2118"/>
        <v>0</v>
      </c>
      <c r="AC408" s="133"/>
      <c r="AD408" s="131">
        <f t="shared" si="2119"/>
        <v>1</v>
      </c>
      <c r="AE408" s="20">
        <f t="shared" si="2120"/>
        <v>0</v>
      </c>
      <c r="AF408" s="132"/>
      <c r="AG408" s="134">
        <f t="shared" si="2121"/>
        <v>0</v>
      </c>
      <c r="AH408" s="80">
        <f t="shared" si="2122"/>
        <v>0</v>
      </c>
      <c r="AI408" s="249" t="str">
        <f t="shared" si="2123"/>
        <v xml:space="preserve"> </v>
      </c>
      <c r="AJ408" s="135">
        <f t="shared" si="2124"/>
        <v>0</v>
      </c>
      <c r="AK408" s="20">
        <f t="shared" si="2093"/>
        <v>0</v>
      </c>
      <c r="AL408" s="21">
        <f t="shared" si="2125"/>
        <v>0</v>
      </c>
      <c r="AM408" s="131">
        <f t="shared" si="2094"/>
        <v>1</v>
      </c>
      <c r="AN408" s="20">
        <f t="shared" si="2126"/>
        <v>0</v>
      </c>
      <c r="AO408" s="132"/>
      <c r="AP408" s="20">
        <f t="shared" si="2127"/>
        <v>0</v>
      </c>
      <c r="AQ408" s="133"/>
      <c r="AR408" s="131">
        <f t="shared" si="2128"/>
        <v>1</v>
      </c>
      <c r="AS408" s="20">
        <f t="shared" si="2129"/>
        <v>0</v>
      </c>
      <c r="AT408" s="132"/>
      <c r="AU408" s="134">
        <f t="shared" si="2130"/>
        <v>0</v>
      </c>
      <c r="AV408" s="80">
        <f t="shared" si="2131"/>
        <v>0</v>
      </c>
      <c r="AW408" s="249" t="str">
        <f t="shared" si="2132"/>
        <v xml:space="preserve"> </v>
      </c>
      <c r="AX408" s="135">
        <f t="shared" si="2133"/>
        <v>0</v>
      </c>
      <c r="AY408" s="20">
        <f t="shared" si="2095"/>
        <v>0</v>
      </c>
      <c r="AZ408" s="21">
        <f t="shared" si="2134"/>
        <v>0</v>
      </c>
      <c r="BA408" s="131">
        <f t="shared" si="2096"/>
        <v>1</v>
      </c>
      <c r="BB408" s="20">
        <f t="shared" si="2135"/>
        <v>0</v>
      </c>
      <c r="BC408" s="132"/>
      <c r="BD408" s="20">
        <f t="shared" si="2136"/>
        <v>0</v>
      </c>
      <c r="BE408" s="133"/>
      <c r="BF408" s="131">
        <f t="shared" si="2137"/>
        <v>1</v>
      </c>
      <c r="BG408" s="20">
        <f t="shared" si="2138"/>
        <v>0</v>
      </c>
      <c r="BH408" s="132"/>
      <c r="BI408" s="134">
        <f t="shared" si="2139"/>
        <v>0</v>
      </c>
      <c r="BJ408" s="80">
        <f t="shared" si="2140"/>
        <v>0</v>
      </c>
      <c r="BK408" s="249" t="str">
        <f t="shared" si="2141"/>
        <v xml:space="preserve"> </v>
      </c>
      <c r="BL408" s="135">
        <f t="shared" si="2142"/>
        <v>0</v>
      </c>
      <c r="BM408" s="20">
        <f t="shared" si="2097"/>
        <v>0</v>
      </c>
      <c r="BN408" s="21">
        <f t="shared" si="2143"/>
        <v>0</v>
      </c>
      <c r="BO408" s="131">
        <f t="shared" si="2098"/>
        <v>1</v>
      </c>
      <c r="BP408" s="20">
        <f t="shared" si="2144"/>
        <v>0</v>
      </c>
      <c r="BQ408" s="132"/>
      <c r="BR408" s="20">
        <f t="shared" si="2145"/>
        <v>0</v>
      </c>
      <c r="BS408" s="133"/>
      <c r="BT408" s="131">
        <f t="shared" si="2146"/>
        <v>1</v>
      </c>
      <c r="BU408" s="20">
        <f t="shared" si="2147"/>
        <v>0</v>
      </c>
      <c r="BV408" s="132"/>
      <c r="BW408" s="134">
        <f t="shared" si="2148"/>
        <v>0</v>
      </c>
      <c r="BX408" s="80">
        <f t="shared" si="2149"/>
        <v>0</v>
      </c>
      <c r="BY408" s="249" t="str">
        <f t="shared" si="2150"/>
        <v xml:space="preserve"> </v>
      </c>
      <c r="BZ408" s="135">
        <f t="shared" si="2151"/>
        <v>0</v>
      </c>
      <c r="CA408" s="20">
        <f t="shared" si="2099"/>
        <v>0</v>
      </c>
      <c r="CB408" s="21">
        <f t="shared" si="2152"/>
        <v>0</v>
      </c>
      <c r="CC408" s="131">
        <f t="shared" si="2100"/>
        <v>1</v>
      </c>
      <c r="CD408" s="20">
        <f t="shared" si="2153"/>
        <v>0</v>
      </c>
      <c r="CE408" s="132"/>
      <c r="CF408" s="20">
        <f t="shared" si="2154"/>
        <v>0</v>
      </c>
      <c r="CG408" s="133"/>
      <c r="CH408" s="131">
        <f t="shared" si="2155"/>
        <v>1</v>
      </c>
      <c r="CI408" s="20">
        <f t="shared" si="2156"/>
        <v>0</v>
      </c>
      <c r="CJ408" s="132"/>
      <c r="CK408" s="134">
        <f t="shared" si="2157"/>
        <v>0</v>
      </c>
      <c r="CL408" s="80">
        <f t="shared" si="2158"/>
        <v>0</v>
      </c>
      <c r="CM408" s="249" t="str">
        <f t="shared" si="2159"/>
        <v xml:space="preserve"> </v>
      </c>
      <c r="CN408" s="135">
        <f t="shared" si="2160"/>
        <v>0</v>
      </c>
      <c r="CO408" s="20">
        <f t="shared" si="2101"/>
        <v>0</v>
      </c>
      <c r="CP408" s="21">
        <f t="shared" si="2161"/>
        <v>0</v>
      </c>
      <c r="CQ408" s="131">
        <f t="shared" si="2102"/>
        <v>1</v>
      </c>
      <c r="CR408" s="20">
        <f t="shared" si="2162"/>
        <v>0</v>
      </c>
      <c r="CS408" s="132"/>
      <c r="CT408" s="20">
        <f t="shared" si="2163"/>
        <v>0</v>
      </c>
      <c r="CU408" s="133"/>
      <c r="CV408" s="131">
        <f t="shared" si="2164"/>
        <v>1</v>
      </c>
      <c r="CW408" s="20">
        <f t="shared" si="2165"/>
        <v>0</v>
      </c>
      <c r="CX408" s="132"/>
      <c r="CY408" s="134">
        <f t="shared" si="2166"/>
        <v>0</v>
      </c>
      <c r="CZ408" s="80">
        <f t="shared" si="2167"/>
        <v>0</v>
      </c>
      <c r="DA408" s="249" t="str">
        <f t="shared" si="2168"/>
        <v xml:space="preserve"> </v>
      </c>
      <c r="DB408" s="135">
        <f t="shared" si="2169"/>
        <v>0</v>
      </c>
      <c r="DC408" s="20">
        <f t="shared" si="2103"/>
        <v>0</v>
      </c>
      <c r="DD408" s="21">
        <f t="shared" si="2170"/>
        <v>0</v>
      </c>
      <c r="DE408" s="131">
        <f t="shared" si="2104"/>
        <v>1</v>
      </c>
      <c r="DF408" s="20">
        <f t="shared" si="2171"/>
        <v>0</v>
      </c>
      <c r="DG408" s="132"/>
      <c r="DH408" s="20">
        <f t="shared" si="2172"/>
        <v>0</v>
      </c>
      <c r="DI408" s="133"/>
      <c r="DJ408" s="131">
        <f t="shared" si="2173"/>
        <v>1</v>
      </c>
      <c r="DK408" s="20">
        <f t="shared" si="2174"/>
        <v>0</v>
      </c>
      <c r="DL408" s="132"/>
      <c r="DM408" s="134">
        <f t="shared" si="2175"/>
        <v>0</v>
      </c>
      <c r="DN408" s="80">
        <f t="shared" si="2176"/>
        <v>0</v>
      </c>
      <c r="DO408" s="249" t="str">
        <f t="shared" si="2177"/>
        <v xml:space="preserve"> </v>
      </c>
      <c r="DP408" s="135">
        <f t="shared" si="2178"/>
        <v>0</v>
      </c>
      <c r="DQ408" s="20">
        <f t="shared" si="2105"/>
        <v>0</v>
      </c>
      <c r="DR408" s="21">
        <f t="shared" si="2179"/>
        <v>0</v>
      </c>
      <c r="DS408" s="131">
        <f t="shared" si="2106"/>
        <v>1</v>
      </c>
      <c r="DT408" s="20">
        <f t="shared" si="2180"/>
        <v>0</v>
      </c>
      <c r="DU408" s="132"/>
      <c r="DV408" s="20">
        <f t="shared" si="2181"/>
        <v>0</v>
      </c>
      <c r="DW408" s="133"/>
      <c r="DX408" s="131">
        <f t="shared" si="2182"/>
        <v>1</v>
      </c>
      <c r="DY408" s="20">
        <f t="shared" si="2183"/>
        <v>0</v>
      </c>
      <c r="DZ408" s="132"/>
      <c r="EA408" s="134">
        <f t="shared" si="2184"/>
        <v>0</v>
      </c>
      <c r="EB408" s="80">
        <f t="shared" si="2185"/>
        <v>0</v>
      </c>
      <c r="EC408" s="249" t="str">
        <f t="shared" si="2186"/>
        <v xml:space="preserve"> </v>
      </c>
      <c r="ED408" s="135">
        <f t="shared" si="2187"/>
        <v>0</v>
      </c>
      <c r="EE408" s="20">
        <f t="shared" si="2107"/>
        <v>0</v>
      </c>
      <c r="EF408" s="21">
        <f t="shared" si="2188"/>
        <v>0</v>
      </c>
      <c r="EG408" s="131">
        <f t="shared" si="2108"/>
        <v>1</v>
      </c>
      <c r="EH408" s="20">
        <f t="shared" si="2189"/>
        <v>0</v>
      </c>
      <c r="EI408" s="132"/>
      <c r="EJ408" s="20">
        <f t="shared" si="2190"/>
        <v>0</v>
      </c>
      <c r="EK408" s="133"/>
      <c r="EL408" s="131">
        <f t="shared" si="2191"/>
        <v>1</v>
      </c>
      <c r="EM408" s="20">
        <f t="shared" si="2192"/>
        <v>0</v>
      </c>
      <c r="EN408" s="132"/>
      <c r="EO408" s="134">
        <f t="shared" si="2193"/>
        <v>0</v>
      </c>
      <c r="EP408" s="80">
        <f t="shared" si="2194"/>
        <v>0</v>
      </c>
      <c r="EQ408" s="249" t="str">
        <f t="shared" si="2195"/>
        <v xml:space="preserve"> </v>
      </c>
      <c r="ER408" s="135">
        <f t="shared" si="2196"/>
        <v>0</v>
      </c>
      <c r="ES408" s="20">
        <f t="shared" si="2197"/>
        <v>0</v>
      </c>
      <c r="ET408" s="21">
        <f t="shared" si="2198"/>
        <v>0</v>
      </c>
      <c r="EU408" s="131">
        <f t="shared" si="2109"/>
        <v>1</v>
      </c>
      <c r="EV408" s="20">
        <f t="shared" si="2199"/>
        <v>0</v>
      </c>
      <c r="EW408" s="132"/>
      <c r="EX408" s="20">
        <f t="shared" si="2200"/>
        <v>0</v>
      </c>
      <c r="EY408" s="133"/>
      <c r="EZ408" s="131">
        <f t="shared" si="2201"/>
        <v>1</v>
      </c>
      <c r="FA408" s="20">
        <f t="shared" si="2202"/>
        <v>0</v>
      </c>
      <c r="FB408" s="132"/>
      <c r="FC408" s="134">
        <f t="shared" si="2203"/>
        <v>0</v>
      </c>
      <c r="FD408" s="80">
        <f t="shared" si="2204"/>
        <v>0</v>
      </c>
      <c r="FE408" s="249" t="str">
        <f t="shared" si="2205"/>
        <v xml:space="preserve"> </v>
      </c>
      <c r="FO408" s="129" t="str">
        <f t="shared" si="2206"/>
        <v>D/II</v>
      </c>
    </row>
    <row r="409" spans="2:171" x14ac:dyDescent="0.25">
      <c r="B409" s="130" t="s">
        <v>513</v>
      </c>
      <c r="C409" s="40"/>
      <c r="D409" s="40"/>
      <c r="E409" s="416" t="str">
        <f>'Pályáztatási szakasz'!E410:F410</f>
        <v>Költségelem megnevezés…</v>
      </c>
      <c r="F409" s="416"/>
      <c r="G409" s="250">
        <f>'Pályáztatási szakasz'!G410</f>
        <v>0</v>
      </c>
      <c r="H409" s="251">
        <f>'Pályáztatási szakasz'!AT410</f>
        <v>0</v>
      </c>
      <c r="I409" s="20">
        <f>'Pályáztatási szakasz'!AW410</f>
        <v>0</v>
      </c>
      <c r="J409" s="67">
        <f t="shared" si="2090"/>
        <v>0</v>
      </c>
      <c r="K409" s="131">
        <f>'Pályáztatási szakasz'!AY410</f>
        <v>1</v>
      </c>
      <c r="L409" s="20">
        <f t="shared" si="2110"/>
        <v>0</v>
      </c>
      <c r="M409" s="132"/>
      <c r="N409" s="20">
        <f t="shared" si="2111"/>
        <v>0</v>
      </c>
      <c r="O409" s="133"/>
      <c r="P409" s="131">
        <f>'Pályáztatási szakasz'!BD410</f>
        <v>1</v>
      </c>
      <c r="Q409" s="20">
        <f t="shared" si="2112"/>
        <v>0</v>
      </c>
      <c r="R409" s="132"/>
      <c r="S409" s="184">
        <f t="shared" si="2113"/>
        <v>0</v>
      </c>
      <c r="T409" s="40">
        <f>'Pályáztatási szakasz'!W410</f>
        <v>0</v>
      </c>
      <c r="U409" s="249" t="str">
        <f t="shared" si="2114"/>
        <v xml:space="preserve"> </v>
      </c>
      <c r="V409" s="135">
        <f t="shared" si="2115"/>
        <v>0</v>
      </c>
      <c r="W409" s="20">
        <f t="shared" si="2091"/>
        <v>0</v>
      </c>
      <c r="X409" s="21">
        <f t="shared" si="2116"/>
        <v>0</v>
      </c>
      <c r="Y409" s="131">
        <f t="shared" si="2092"/>
        <v>1</v>
      </c>
      <c r="Z409" s="20">
        <f>ROUND((X409*Y409),0)</f>
        <v>0</v>
      </c>
      <c r="AA409" s="132"/>
      <c r="AB409" s="20">
        <f t="shared" si="2118"/>
        <v>0</v>
      </c>
      <c r="AC409" s="133"/>
      <c r="AD409" s="131">
        <f t="shared" si="2119"/>
        <v>1</v>
      </c>
      <c r="AE409" s="20">
        <f t="shared" si="2120"/>
        <v>0</v>
      </c>
      <c r="AF409" s="132"/>
      <c r="AG409" s="134">
        <f t="shared" si="2121"/>
        <v>0</v>
      </c>
      <c r="AH409" s="80">
        <f t="shared" si="2122"/>
        <v>0</v>
      </c>
      <c r="AI409" s="249" t="str">
        <f t="shared" si="2123"/>
        <v xml:space="preserve"> </v>
      </c>
      <c r="AJ409" s="135">
        <f t="shared" si="2124"/>
        <v>0</v>
      </c>
      <c r="AK409" s="20">
        <f t="shared" si="2093"/>
        <v>0</v>
      </c>
      <c r="AL409" s="21">
        <f t="shared" si="2125"/>
        <v>0</v>
      </c>
      <c r="AM409" s="131">
        <f t="shared" si="2094"/>
        <v>1</v>
      </c>
      <c r="AN409" s="20">
        <f>ROUND((AL409*AM409),0)</f>
        <v>0</v>
      </c>
      <c r="AO409" s="132"/>
      <c r="AP409" s="20">
        <f t="shared" si="2127"/>
        <v>0</v>
      </c>
      <c r="AQ409" s="133"/>
      <c r="AR409" s="131">
        <f t="shared" si="2128"/>
        <v>1</v>
      </c>
      <c r="AS409" s="20">
        <f t="shared" si="2129"/>
        <v>0</v>
      </c>
      <c r="AT409" s="132"/>
      <c r="AU409" s="134">
        <f t="shared" si="2130"/>
        <v>0</v>
      </c>
      <c r="AV409" s="80">
        <f t="shared" si="2131"/>
        <v>0</v>
      </c>
      <c r="AW409" s="249" t="str">
        <f t="shared" si="2132"/>
        <v xml:space="preserve"> </v>
      </c>
      <c r="AX409" s="135">
        <f t="shared" si="2133"/>
        <v>0</v>
      </c>
      <c r="AY409" s="20">
        <f t="shared" si="2095"/>
        <v>0</v>
      </c>
      <c r="AZ409" s="21">
        <f t="shared" si="2134"/>
        <v>0</v>
      </c>
      <c r="BA409" s="131">
        <f t="shared" si="2096"/>
        <v>1</v>
      </c>
      <c r="BB409" s="20">
        <f>ROUND((AZ409*BA409),0)</f>
        <v>0</v>
      </c>
      <c r="BC409" s="132"/>
      <c r="BD409" s="20">
        <f t="shared" si="2136"/>
        <v>0</v>
      </c>
      <c r="BE409" s="133"/>
      <c r="BF409" s="131">
        <f t="shared" si="2137"/>
        <v>1</v>
      </c>
      <c r="BG409" s="20">
        <f t="shared" si="2138"/>
        <v>0</v>
      </c>
      <c r="BH409" s="132"/>
      <c r="BI409" s="134">
        <f t="shared" si="2139"/>
        <v>0</v>
      </c>
      <c r="BJ409" s="80">
        <f t="shared" si="2140"/>
        <v>0</v>
      </c>
      <c r="BK409" s="249" t="str">
        <f t="shared" si="2141"/>
        <v xml:space="preserve"> </v>
      </c>
      <c r="BL409" s="135">
        <f t="shared" si="2142"/>
        <v>0</v>
      </c>
      <c r="BM409" s="20">
        <f t="shared" si="2097"/>
        <v>0</v>
      </c>
      <c r="BN409" s="21">
        <f t="shared" si="2143"/>
        <v>0</v>
      </c>
      <c r="BO409" s="131">
        <f t="shared" si="2098"/>
        <v>1</v>
      </c>
      <c r="BP409" s="20">
        <f>ROUND((BN409*BO409),0)</f>
        <v>0</v>
      </c>
      <c r="BQ409" s="132"/>
      <c r="BR409" s="20">
        <f t="shared" si="2145"/>
        <v>0</v>
      </c>
      <c r="BS409" s="133"/>
      <c r="BT409" s="131">
        <f t="shared" si="2146"/>
        <v>1</v>
      </c>
      <c r="BU409" s="20">
        <f t="shared" si="2147"/>
        <v>0</v>
      </c>
      <c r="BV409" s="132"/>
      <c r="BW409" s="134">
        <f t="shared" si="2148"/>
        <v>0</v>
      </c>
      <c r="BX409" s="80">
        <f t="shared" si="2149"/>
        <v>0</v>
      </c>
      <c r="BY409" s="249" t="str">
        <f t="shared" si="2150"/>
        <v xml:space="preserve"> </v>
      </c>
      <c r="BZ409" s="135">
        <f t="shared" si="2151"/>
        <v>0</v>
      </c>
      <c r="CA409" s="20">
        <f t="shared" si="2099"/>
        <v>0</v>
      </c>
      <c r="CB409" s="21">
        <f t="shared" si="2152"/>
        <v>0</v>
      </c>
      <c r="CC409" s="131">
        <f t="shared" si="2100"/>
        <v>1</v>
      </c>
      <c r="CD409" s="20">
        <f>ROUND((CB409*CC409),0)</f>
        <v>0</v>
      </c>
      <c r="CE409" s="132"/>
      <c r="CF409" s="20">
        <f t="shared" si="2154"/>
        <v>0</v>
      </c>
      <c r="CG409" s="133"/>
      <c r="CH409" s="131">
        <f t="shared" si="2155"/>
        <v>1</v>
      </c>
      <c r="CI409" s="20">
        <f t="shared" si="2156"/>
        <v>0</v>
      </c>
      <c r="CJ409" s="132"/>
      <c r="CK409" s="134">
        <f t="shared" si="2157"/>
        <v>0</v>
      </c>
      <c r="CL409" s="80">
        <f t="shared" si="2158"/>
        <v>0</v>
      </c>
      <c r="CM409" s="249" t="str">
        <f t="shared" si="2159"/>
        <v xml:space="preserve"> </v>
      </c>
      <c r="CN409" s="135">
        <f t="shared" si="2160"/>
        <v>0</v>
      </c>
      <c r="CO409" s="20">
        <f t="shared" si="2101"/>
        <v>0</v>
      </c>
      <c r="CP409" s="21">
        <f t="shared" si="2161"/>
        <v>0</v>
      </c>
      <c r="CQ409" s="131">
        <f t="shared" si="2102"/>
        <v>1</v>
      </c>
      <c r="CR409" s="20">
        <f>ROUND((CP409*CQ409),0)</f>
        <v>0</v>
      </c>
      <c r="CS409" s="132"/>
      <c r="CT409" s="20">
        <f t="shared" si="2163"/>
        <v>0</v>
      </c>
      <c r="CU409" s="133"/>
      <c r="CV409" s="131">
        <f t="shared" si="2164"/>
        <v>1</v>
      </c>
      <c r="CW409" s="20">
        <f t="shared" si="2165"/>
        <v>0</v>
      </c>
      <c r="CX409" s="132"/>
      <c r="CY409" s="134">
        <f t="shared" si="2166"/>
        <v>0</v>
      </c>
      <c r="CZ409" s="80">
        <f t="shared" si="2167"/>
        <v>0</v>
      </c>
      <c r="DA409" s="249" t="str">
        <f t="shared" si="2168"/>
        <v xml:space="preserve"> </v>
      </c>
      <c r="DB409" s="135">
        <f t="shared" si="2169"/>
        <v>0</v>
      </c>
      <c r="DC409" s="20">
        <f t="shared" si="2103"/>
        <v>0</v>
      </c>
      <c r="DD409" s="21">
        <f t="shared" si="2170"/>
        <v>0</v>
      </c>
      <c r="DE409" s="131">
        <f t="shared" si="2104"/>
        <v>1</v>
      </c>
      <c r="DF409" s="20">
        <f>ROUND((DD409*DE409),0)</f>
        <v>0</v>
      </c>
      <c r="DG409" s="132"/>
      <c r="DH409" s="20">
        <f t="shared" si="2172"/>
        <v>0</v>
      </c>
      <c r="DI409" s="133"/>
      <c r="DJ409" s="131">
        <f t="shared" si="2173"/>
        <v>1</v>
      </c>
      <c r="DK409" s="20">
        <f t="shared" si="2174"/>
        <v>0</v>
      </c>
      <c r="DL409" s="132"/>
      <c r="DM409" s="134">
        <f t="shared" si="2175"/>
        <v>0</v>
      </c>
      <c r="DN409" s="80">
        <f t="shared" si="2176"/>
        <v>0</v>
      </c>
      <c r="DO409" s="249" t="str">
        <f t="shared" si="2177"/>
        <v xml:space="preserve"> </v>
      </c>
      <c r="DP409" s="135">
        <f t="shared" si="2178"/>
        <v>0</v>
      </c>
      <c r="DQ409" s="20">
        <f t="shared" si="2105"/>
        <v>0</v>
      </c>
      <c r="DR409" s="21">
        <f t="shared" si="2179"/>
        <v>0</v>
      </c>
      <c r="DS409" s="131">
        <f t="shared" si="2106"/>
        <v>1</v>
      </c>
      <c r="DT409" s="20">
        <f>ROUND((DR409*DS409),0)</f>
        <v>0</v>
      </c>
      <c r="DU409" s="132"/>
      <c r="DV409" s="20">
        <f t="shared" si="2181"/>
        <v>0</v>
      </c>
      <c r="DW409" s="133"/>
      <c r="DX409" s="131">
        <f t="shared" si="2182"/>
        <v>1</v>
      </c>
      <c r="DY409" s="20">
        <f t="shared" si="2183"/>
        <v>0</v>
      </c>
      <c r="DZ409" s="132"/>
      <c r="EA409" s="134">
        <f t="shared" si="2184"/>
        <v>0</v>
      </c>
      <c r="EB409" s="80">
        <f t="shared" si="2185"/>
        <v>0</v>
      </c>
      <c r="EC409" s="249" t="str">
        <f t="shared" si="2186"/>
        <v xml:space="preserve"> </v>
      </c>
      <c r="ED409" s="135">
        <f t="shared" si="2187"/>
        <v>0</v>
      </c>
      <c r="EE409" s="20">
        <f t="shared" si="2107"/>
        <v>0</v>
      </c>
      <c r="EF409" s="21">
        <f t="shared" si="2188"/>
        <v>0</v>
      </c>
      <c r="EG409" s="131">
        <f t="shared" si="2108"/>
        <v>1</v>
      </c>
      <c r="EH409" s="20">
        <f>ROUND((EF409*EG409),0)</f>
        <v>0</v>
      </c>
      <c r="EI409" s="132"/>
      <c r="EJ409" s="20">
        <f t="shared" si="2190"/>
        <v>0</v>
      </c>
      <c r="EK409" s="133"/>
      <c r="EL409" s="131">
        <f t="shared" si="2191"/>
        <v>1</v>
      </c>
      <c r="EM409" s="20">
        <f t="shared" si="2192"/>
        <v>0</v>
      </c>
      <c r="EN409" s="132"/>
      <c r="EO409" s="134">
        <f t="shared" si="2193"/>
        <v>0</v>
      </c>
      <c r="EP409" s="80">
        <f t="shared" si="2194"/>
        <v>0</v>
      </c>
      <c r="EQ409" s="249" t="str">
        <f t="shared" si="2195"/>
        <v xml:space="preserve"> </v>
      </c>
      <c r="ER409" s="135">
        <f t="shared" si="2196"/>
        <v>0</v>
      </c>
      <c r="ES409" s="20">
        <f t="shared" si="2197"/>
        <v>0</v>
      </c>
      <c r="ET409" s="21">
        <f t="shared" si="2198"/>
        <v>0</v>
      </c>
      <c r="EU409" s="131">
        <f t="shared" si="2109"/>
        <v>1</v>
      </c>
      <c r="EV409" s="20">
        <f>ROUND((ET409*EU409),0)</f>
        <v>0</v>
      </c>
      <c r="EW409" s="132"/>
      <c r="EX409" s="20">
        <f t="shared" si="2200"/>
        <v>0</v>
      </c>
      <c r="EY409" s="133"/>
      <c r="EZ409" s="131">
        <f t="shared" si="2201"/>
        <v>1</v>
      </c>
      <c r="FA409" s="20">
        <f t="shared" si="2202"/>
        <v>0</v>
      </c>
      <c r="FB409" s="132"/>
      <c r="FC409" s="134">
        <f t="shared" si="2203"/>
        <v>0</v>
      </c>
      <c r="FD409" s="80">
        <f t="shared" si="2204"/>
        <v>0</v>
      </c>
      <c r="FE409" s="249" t="str">
        <f t="shared" si="2205"/>
        <v xml:space="preserve"> </v>
      </c>
      <c r="FO409" s="129" t="str">
        <f t="shared" si="2206"/>
        <v>D/II</v>
      </c>
    </row>
    <row r="410" spans="2:171" x14ac:dyDescent="0.25">
      <c r="B410" s="110" t="s">
        <v>89</v>
      </c>
      <c r="C410" s="420" t="s">
        <v>23</v>
      </c>
      <c r="D410" s="421"/>
      <c r="E410" s="421"/>
      <c r="F410" s="422"/>
      <c r="G410" s="111"/>
      <c r="H410" s="252"/>
      <c r="I410" s="1"/>
      <c r="J410" s="68">
        <f>J411</f>
        <v>0</v>
      </c>
      <c r="K410" s="72"/>
      <c r="L410" s="1">
        <f>L411</f>
        <v>0</v>
      </c>
      <c r="M410" s="137"/>
      <c r="N410" s="1">
        <f>N411</f>
        <v>0</v>
      </c>
      <c r="O410" s="138"/>
      <c r="P410" s="139"/>
      <c r="Q410" s="1">
        <f>Q411</f>
        <v>0</v>
      </c>
      <c r="R410" s="137"/>
      <c r="S410" s="3">
        <f>SUM(S411)</f>
        <v>0</v>
      </c>
      <c r="T410" s="40"/>
      <c r="U410" s="249"/>
      <c r="V410" s="140"/>
      <c r="W410" s="1"/>
      <c r="X410" s="3">
        <f>X411</f>
        <v>0</v>
      </c>
      <c r="Y410" s="72"/>
      <c r="Z410" s="1">
        <f>Z411</f>
        <v>0</v>
      </c>
      <c r="AA410" s="137"/>
      <c r="AB410" s="1">
        <f>AB411</f>
        <v>0</v>
      </c>
      <c r="AC410" s="138"/>
      <c r="AD410" s="139"/>
      <c r="AE410" s="1">
        <f>AE411</f>
        <v>0</v>
      </c>
      <c r="AF410" s="137"/>
      <c r="AG410" s="68">
        <f>SUM(AG411)</f>
        <v>0</v>
      </c>
      <c r="AH410" s="12"/>
      <c r="AI410" s="249"/>
      <c r="AJ410" s="140"/>
      <c r="AK410" s="1"/>
      <c r="AL410" s="3">
        <f>AL411</f>
        <v>0</v>
      </c>
      <c r="AM410" s="72"/>
      <c r="AN410" s="1">
        <f>AN411</f>
        <v>0</v>
      </c>
      <c r="AO410" s="137"/>
      <c r="AP410" s="1">
        <f>AP411</f>
        <v>0</v>
      </c>
      <c r="AQ410" s="138"/>
      <c r="AR410" s="139"/>
      <c r="AS410" s="1">
        <f>AS411</f>
        <v>0</v>
      </c>
      <c r="AT410" s="137"/>
      <c r="AU410" s="68">
        <f>SUM(AU411)</f>
        <v>0</v>
      </c>
      <c r="AV410" s="12"/>
      <c r="AW410" s="249"/>
      <c r="AX410" s="140"/>
      <c r="AY410" s="1"/>
      <c r="AZ410" s="3">
        <f>AZ411</f>
        <v>0</v>
      </c>
      <c r="BA410" s="72"/>
      <c r="BB410" s="1">
        <f>BB411</f>
        <v>0</v>
      </c>
      <c r="BC410" s="137"/>
      <c r="BD410" s="1">
        <f>BD411</f>
        <v>0</v>
      </c>
      <c r="BE410" s="138"/>
      <c r="BF410" s="139"/>
      <c r="BG410" s="1">
        <f>BG411</f>
        <v>0</v>
      </c>
      <c r="BH410" s="137"/>
      <c r="BI410" s="68">
        <f>SUM(BI411)</f>
        <v>0</v>
      </c>
      <c r="BJ410" s="12"/>
      <c r="BK410" s="249"/>
      <c r="BL410" s="140"/>
      <c r="BM410" s="1"/>
      <c r="BN410" s="3">
        <f>BN411</f>
        <v>0</v>
      </c>
      <c r="BO410" s="72"/>
      <c r="BP410" s="1">
        <f>BP411</f>
        <v>0</v>
      </c>
      <c r="BQ410" s="137"/>
      <c r="BR410" s="1">
        <f>BR411</f>
        <v>0</v>
      </c>
      <c r="BS410" s="138"/>
      <c r="BT410" s="139"/>
      <c r="BU410" s="1">
        <f>BU411</f>
        <v>0</v>
      </c>
      <c r="BV410" s="137"/>
      <c r="BW410" s="68">
        <f>SUM(BW411)</f>
        <v>0</v>
      </c>
      <c r="BX410" s="12"/>
      <c r="BY410" s="249"/>
      <c r="BZ410" s="140"/>
      <c r="CA410" s="1"/>
      <c r="CB410" s="3">
        <f>CB411</f>
        <v>0</v>
      </c>
      <c r="CC410" s="72"/>
      <c r="CD410" s="1">
        <f>CD411</f>
        <v>0</v>
      </c>
      <c r="CE410" s="137"/>
      <c r="CF410" s="1">
        <f>CF411</f>
        <v>0</v>
      </c>
      <c r="CG410" s="138"/>
      <c r="CH410" s="139"/>
      <c r="CI410" s="1">
        <f>CI411</f>
        <v>0</v>
      </c>
      <c r="CJ410" s="137"/>
      <c r="CK410" s="68">
        <f>SUM(CK411)</f>
        <v>0</v>
      </c>
      <c r="CL410" s="12"/>
      <c r="CM410" s="249"/>
      <c r="CN410" s="140"/>
      <c r="CO410" s="1"/>
      <c r="CP410" s="3">
        <f>CP411</f>
        <v>0</v>
      </c>
      <c r="CQ410" s="72"/>
      <c r="CR410" s="1">
        <f>CR411</f>
        <v>0</v>
      </c>
      <c r="CS410" s="137"/>
      <c r="CT410" s="1">
        <f>CT411</f>
        <v>0</v>
      </c>
      <c r="CU410" s="138"/>
      <c r="CV410" s="139"/>
      <c r="CW410" s="1">
        <f>CW411</f>
        <v>0</v>
      </c>
      <c r="CX410" s="137"/>
      <c r="CY410" s="68">
        <f>SUM(CY411)</f>
        <v>0</v>
      </c>
      <c r="CZ410" s="12"/>
      <c r="DA410" s="249"/>
      <c r="DB410" s="140"/>
      <c r="DC410" s="1"/>
      <c r="DD410" s="3">
        <f>DD411</f>
        <v>0</v>
      </c>
      <c r="DE410" s="72"/>
      <c r="DF410" s="1">
        <f>DF411</f>
        <v>0</v>
      </c>
      <c r="DG410" s="137"/>
      <c r="DH410" s="1">
        <f>DH411</f>
        <v>0</v>
      </c>
      <c r="DI410" s="138"/>
      <c r="DJ410" s="139"/>
      <c r="DK410" s="1">
        <f>DK411</f>
        <v>0</v>
      </c>
      <c r="DL410" s="137"/>
      <c r="DM410" s="68">
        <f>SUM(DM411)</f>
        <v>0</v>
      </c>
      <c r="DN410" s="12"/>
      <c r="DO410" s="249"/>
      <c r="DP410" s="140"/>
      <c r="DQ410" s="1"/>
      <c r="DR410" s="3">
        <f>DR411</f>
        <v>0</v>
      </c>
      <c r="DS410" s="72"/>
      <c r="DT410" s="1">
        <f>DT411</f>
        <v>0</v>
      </c>
      <c r="DU410" s="137"/>
      <c r="DV410" s="1">
        <f>DV411</f>
        <v>0</v>
      </c>
      <c r="DW410" s="138"/>
      <c r="DX410" s="139"/>
      <c r="DY410" s="1">
        <f>DY411</f>
        <v>0</v>
      </c>
      <c r="DZ410" s="137"/>
      <c r="EA410" s="68">
        <f>SUM(EA411)</f>
        <v>0</v>
      </c>
      <c r="EB410" s="12"/>
      <c r="EC410" s="249"/>
      <c r="ED410" s="140"/>
      <c r="EE410" s="1"/>
      <c r="EF410" s="3">
        <f>EF411</f>
        <v>0</v>
      </c>
      <c r="EG410" s="72"/>
      <c r="EH410" s="1">
        <f>EH411</f>
        <v>0</v>
      </c>
      <c r="EI410" s="137"/>
      <c r="EJ410" s="1">
        <f>EJ411</f>
        <v>0</v>
      </c>
      <c r="EK410" s="138"/>
      <c r="EL410" s="139"/>
      <c r="EM410" s="1">
        <f>EM411</f>
        <v>0</v>
      </c>
      <c r="EN410" s="137"/>
      <c r="EO410" s="68">
        <f>SUM(EO411)</f>
        <v>0</v>
      </c>
      <c r="EP410" s="12"/>
      <c r="EQ410" s="249"/>
      <c r="ER410" s="140"/>
      <c r="ES410" s="1"/>
      <c r="ET410" s="3">
        <f>ET411</f>
        <v>0</v>
      </c>
      <c r="EU410" s="72"/>
      <c r="EV410" s="1">
        <f>EV411</f>
        <v>0</v>
      </c>
      <c r="EW410" s="137"/>
      <c r="EX410" s="1">
        <f>EX411</f>
        <v>0</v>
      </c>
      <c r="EY410" s="138"/>
      <c r="EZ410" s="139"/>
      <c r="FA410" s="1">
        <f>FA411</f>
        <v>0</v>
      </c>
      <c r="FB410" s="137"/>
      <c r="FC410" s="68">
        <f>SUM(FC411)</f>
        <v>0</v>
      </c>
      <c r="FD410" s="12"/>
      <c r="FE410" s="249"/>
      <c r="FO410" s="129" t="str">
        <f t="shared" ref="FO410:FO420" si="2207">+IF(LEFT(RIGHT(B410,2),1)="/",SUBSTITUTE(B410,RIGHT(B410,2),""),"")</f>
        <v/>
      </c>
    </row>
    <row r="411" spans="2:171" x14ac:dyDescent="0.25">
      <c r="B411" s="120" t="s">
        <v>90</v>
      </c>
      <c r="C411" s="261"/>
      <c r="D411" s="417" t="s">
        <v>24</v>
      </c>
      <c r="E411" s="418"/>
      <c r="F411" s="419"/>
      <c r="G411" s="122"/>
      <c r="H411" s="123"/>
      <c r="I411" s="5">
        <f>I412+I415</f>
        <v>0</v>
      </c>
      <c r="J411" s="65">
        <f>L411+N411</f>
        <v>0</v>
      </c>
      <c r="K411" s="71"/>
      <c r="L411" s="5">
        <f>+M411</f>
        <v>0</v>
      </c>
      <c r="M411" s="125">
        <f>+SUMIF($FO$6:$FO$627,$B411,L$6:L$627)</f>
        <v>0</v>
      </c>
      <c r="N411" s="5">
        <f>O411</f>
        <v>0</v>
      </c>
      <c r="O411" s="126">
        <f>+SUMIF($FO$6:$FO$627,$B411,N$6:N$627)</f>
        <v>0</v>
      </c>
      <c r="P411" s="136"/>
      <c r="Q411" s="5">
        <f>R411</f>
        <v>0</v>
      </c>
      <c r="R411" s="125">
        <f>+SUMIF($FO$6:$FO$627,$B411,Q$6:Q$627)</f>
        <v>0</v>
      </c>
      <c r="S411" s="6">
        <f>SUM(S412:S431)</f>
        <v>0</v>
      </c>
      <c r="T411" s="40"/>
      <c r="U411" s="249"/>
      <c r="V411" s="128"/>
      <c r="W411" s="5"/>
      <c r="X411" s="6">
        <f>Z411+AB411</f>
        <v>0</v>
      </c>
      <c r="Y411" s="71"/>
      <c r="Z411" s="5">
        <f>+AA411</f>
        <v>0</v>
      </c>
      <c r="AA411" s="125">
        <f>+SUMIF($FO$6:$FO$627,$B411,Z$6:Z$627)</f>
        <v>0</v>
      </c>
      <c r="AB411" s="5">
        <f>AC411</f>
        <v>0</v>
      </c>
      <c r="AC411" s="126">
        <f>+SUMIF($FO$6:$FO$627,$B411,AB$6:AB$627)</f>
        <v>0</v>
      </c>
      <c r="AD411" s="136"/>
      <c r="AE411" s="5">
        <f>AF411</f>
        <v>0</v>
      </c>
      <c r="AF411" s="125">
        <f>+SUMIF($FO$6:$FO$627,$B411,AE$6:AE$627)</f>
        <v>0</v>
      </c>
      <c r="AG411" s="65">
        <f>SUM(AG412:AG431)</f>
        <v>0</v>
      </c>
      <c r="AH411" s="12"/>
      <c r="AI411" s="249"/>
      <c r="AJ411" s="128"/>
      <c r="AK411" s="5"/>
      <c r="AL411" s="6">
        <f>AN411+AP411</f>
        <v>0</v>
      </c>
      <c r="AM411" s="71"/>
      <c r="AN411" s="5">
        <f>+AO411</f>
        <v>0</v>
      </c>
      <c r="AO411" s="125">
        <f>+SUMIF($FO$6:$FO$627,$B411,AN$6:AN$627)</f>
        <v>0</v>
      </c>
      <c r="AP411" s="5">
        <f>AQ411</f>
        <v>0</v>
      </c>
      <c r="AQ411" s="126">
        <f>+SUMIF($FO$6:$FO$627,$B411,AP$6:AP$627)</f>
        <v>0</v>
      </c>
      <c r="AR411" s="136"/>
      <c r="AS411" s="5">
        <f>AT411</f>
        <v>0</v>
      </c>
      <c r="AT411" s="125">
        <f>+SUMIF($FO$6:$FO$627,$B411,AS$6:AS$627)</f>
        <v>0</v>
      </c>
      <c r="AU411" s="65">
        <f>SUM(AU412:AU431)</f>
        <v>0</v>
      </c>
      <c r="AV411" s="12"/>
      <c r="AW411" s="249"/>
      <c r="AX411" s="128"/>
      <c r="AY411" s="5"/>
      <c r="AZ411" s="6">
        <f>BB411+BD411</f>
        <v>0</v>
      </c>
      <c r="BA411" s="71"/>
      <c r="BB411" s="5">
        <f>+BC411</f>
        <v>0</v>
      </c>
      <c r="BC411" s="125">
        <f>+SUMIF($FO$6:$FO$627,$B411,BB$6:BB$627)</f>
        <v>0</v>
      </c>
      <c r="BD411" s="5">
        <f>BE411</f>
        <v>0</v>
      </c>
      <c r="BE411" s="126">
        <f>+SUMIF($FO$6:$FO$627,$B411,BD$6:BD$627)</f>
        <v>0</v>
      </c>
      <c r="BF411" s="136"/>
      <c r="BG411" s="5">
        <f>BH411</f>
        <v>0</v>
      </c>
      <c r="BH411" s="125">
        <f>+SUMIF($FO$6:$FO$627,$B411,BG$6:BG$627)</f>
        <v>0</v>
      </c>
      <c r="BI411" s="65">
        <f>SUM(BI412:BI431)</f>
        <v>0</v>
      </c>
      <c r="BJ411" s="12"/>
      <c r="BK411" s="249"/>
      <c r="BL411" s="128"/>
      <c r="BM411" s="5"/>
      <c r="BN411" s="6">
        <f>BP411+BR411</f>
        <v>0</v>
      </c>
      <c r="BO411" s="71"/>
      <c r="BP411" s="5">
        <f>+BQ411</f>
        <v>0</v>
      </c>
      <c r="BQ411" s="125">
        <f>+SUMIF($FO$6:$FO$627,$B411,BP$6:BP$627)</f>
        <v>0</v>
      </c>
      <c r="BR411" s="5">
        <f>BS411</f>
        <v>0</v>
      </c>
      <c r="BS411" s="126">
        <f>+SUMIF($FO$6:$FO$627,$B411,BR$6:BR$627)</f>
        <v>0</v>
      </c>
      <c r="BT411" s="136"/>
      <c r="BU411" s="5">
        <f>BV411</f>
        <v>0</v>
      </c>
      <c r="BV411" s="125">
        <f>+SUMIF($FO$6:$FO$627,$B411,BU$6:BU$627)</f>
        <v>0</v>
      </c>
      <c r="BW411" s="65">
        <f>SUM(BW412:BW431)</f>
        <v>0</v>
      </c>
      <c r="BX411" s="12"/>
      <c r="BY411" s="249"/>
      <c r="BZ411" s="128"/>
      <c r="CA411" s="5"/>
      <c r="CB411" s="6">
        <f>CD411+CF411</f>
        <v>0</v>
      </c>
      <c r="CC411" s="71"/>
      <c r="CD411" s="5">
        <f>+CE411</f>
        <v>0</v>
      </c>
      <c r="CE411" s="125">
        <f>+SUMIF($FO$6:$FO$627,$B411,CD$6:CD$627)</f>
        <v>0</v>
      </c>
      <c r="CF411" s="5">
        <f>CG411</f>
        <v>0</v>
      </c>
      <c r="CG411" s="126">
        <f>+SUMIF($FO$6:$FO$627,$B411,CF$6:CF$627)</f>
        <v>0</v>
      </c>
      <c r="CH411" s="136"/>
      <c r="CI411" s="5">
        <f>CJ411</f>
        <v>0</v>
      </c>
      <c r="CJ411" s="125">
        <f>+SUMIF($FO$6:$FO$627,$B411,CI$6:CI$627)</f>
        <v>0</v>
      </c>
      <c r="CK411" s="65">
        <f>SUM(CK412:CK431)</f>
        <v>0</v>
      </c>
      <c r="CL411" s="12"/>
      <c r="CM411" s="249"/>
      <c r="CN411" s="128"/>
      <c r="CO411" s="5"/>
      <c r="CP411" s="6">
        <f>CR411+CT411</f>
        <v>0</v>
      </c>
      <c r="CQ411" s="71"/>
      <c r="CR411" s="5">
        <f>+CS411</f>
        <v>0</v>
      </c>
      <c r="CS411" s="125">
        <f>+SUMIF($FO$6:$FO$627,$B411,CR$6:CR$627)</f>
        <v>0</v>
      </c>
      <c r="CT411" s="5">
        <f>CU411</f>
        <v>0</v>
      </c>
      <c r="CU411" s="126">
        <f>+SUMIF($FO$6:$FO$627,$B411,CT$6:CT$627)</f>
        <v>0</v>
      </c>
      <c r="CV411" s="136"/>
      <c r="CW411" s="5">
        <f>CX411</f>
        <v>0</v>
      </c>
      <c r="CX411" s="125">
        <f>+SUMIF($FO$6:$FO$627,$B411,CW$6:CW$627)</f>
        <v>0</v>
      </c>
      <c r="CY411" s="65">
        <f>SUM(CY412:CY431)</f>
        <v>0</v>
      </c>
      <c r="CZ411" s="12"/>
      <c r="DA411" s="249"/>
      <c r="DB411" s="128"/>
      <c r="DC411" s="5"/>
      <c r="DD411" s="6">
        <f>DF411+DH411</f>
        <v>0</v>
      </c>
      <c r="DE411" s="71"/>
      <c r="DF411" s="5">
        <f>+DG411</f>
        <v>0</v>
      </c>
      <c r="DG411" s="125">
        <f>+SUMIF($FO$6:$FO$627,$B411,DF$6:DF$627)</f>
        <v>0</v>
      </c>
      <c r="DH411" s="5">
        <f>DI411</f>
        <v>0</v>
      </c>
      <c r="DI411" s="126">
        <f>+SUMIF($FO$6:$FO$627,$B411,DH$6:DH$627)</f>
        <v>0</v>
      </c>
      <c r="DJ411" s="136"/>
      <c r="DK411" s="5">
        <f>DL411</f>
        <v>0</v>
      </c>
      <c r="DL411" s="125">
        <f>+SUMIF($FO$6:$FO$627,$B411,DK$6:DK$627)</f>
        <v>0</v>
      </c>
      <c r="DM411" s="65">
        <f>SUM(DM412:DM431)</f>
        <v>0</v>
      </c>
      <c r="DN411" s="12"/>
      <c r="DO411" s="249"/>
      <c r="DP411" s="128"/>
      <c r="DQ411" s="5"/>
      <c r="DR411" s="6">
        <f>DT411+DV411</f>
        <v>0</v>
      </c>
      <c r="DS411" s="71"/>
      <c r="DT411" s="5">
        <f>+DU411</f>
        <v>0</v>
      </c>
      <c r="DU411" s="125">
        <f>+SUMIF($FO$6:$FO$627,$B411,DT$6:DT$627)</f>
        <v>0</v>
      </c>
      <c r="DV411" s="5">
        <f>DW411</f>
        <v>0</v>
      </c>
      <c r="DW411" s="126">
        <f>+SUMIF($FO$6:$FO$627,$B411,DV$6:DV$627)</f>
        <v>0</v>
      </c>
      <c r="DX411" s="136"/>
      <c r="DY411" s="5">
        <f>DZ411</f>
        <v>0</v>
      </c>
      <c r="DZ411" s="125">
        <f>+SUMIF($FO$6:$FO$627,$B411,DY$6:DY$627)</f>
        <v>0</v>
      </c>
      <c r="EA411" s="65">
        <f>SUM(EA412:EA431)</f>
        <v>0</v>
      </c>
      <c r="EB411" s="12"/>
      <c r="EC411" s="249"/>
      <c r="ED411" s="128"/>
      <c r="EE411" s="5"/>
      <c r="EF411" s="6">
        <f>EH411+EJ411</f>
        <v>0</v>
      </c>
      <c r="EG411" s="71"/>
      <c r="EH411" s="5">
        <f>+EI411</f>
        <v>0</v>
      </c>
      <c r="EI411" s="125">
        <f>+SUMIF($FO$6:$FO$627,$B411,EH$6:EH$627)</f>
        <v>0</v>
      </c>
      <c r="EJ411" s="5">
        <f>EK411</f>
        <v>0</v>
      </c>
      <c r="EK411" s="126">
        <f>+SUMIF($FO$6:$FO$627,$B411,EJ$6:EJ$627)</f>
        <v>0</v>
      </c>
      <c r="EL411" s="136"/>
      <c r="EM411" s="5">
        <f>EN411</f>
        <v>0</v>
      </c>
      <c r="EN411" s="125">
        <f>+SUMIF($FO$6:$FO$627,$B411,EM$6:EM$627)</f>
        <v>0</v>
      </c>
      <c r="EO411" s="65">
        <f>SUM(EO412:EO431)</f>
        <v>0</v>
      </c>
      <c r="EP411" s="12"/>
      <c r="EQ411" s="249"/>
      <c r="ER411" s="128"/>
      <c r="ES411" s="5"/>
      <c r="ET411" s="6">
        <f>EV411+EX411</f>
        <v>0</v>
      </c>
      <c r="EU411" s="71"/>
      <c r="EV411" s="5">
        <f>+EW411</f>
        <v>0</v>
      </c>
      <c r="EW411" s="125">
        <f>+SUMIF($FO$6:$FO$627,$B411,EV$6:EV$627)</f>
        <v>0</v>
      </c>
      <c r="EX411" s="5">
        <f>EY411</f>
        <v>0</v>
      </c>
      <c r="EY411" s="126">
        <f>+SUMIF($FO$6:$FO$627,$B411,EX$6:EX$627)</f>
        <v>0</v>
      </c>
      <c r="EZ411" s="136"/>
      <c r="FA411" s="5">
        <f>FB411</f>
        <v>0</v>
      </c>
      <c r="FB411" s="125">
        <f>+SUMIF($FO$6:$FO$627,$B411,FA$6:FA$627)</f>
        <v>0</v>
      </c>
      <c r="FC411" s="65">
        <f>SUM(FC412:FC431)</f>
        <v>0</v>
      </c>
      <c r="FD411" s="12"/>
      <c r="FE411" s="249"/>
      <c r="FO411" s="129" t="str">
        <f t="shared" si="2207"/>
        <v>E</v>
      </c>
    </row>
    <row r="412" spans="2:171" x14ac:dyDescent="0.25">
      <c r="B412" s="130" t="s">
        <v>91</v>
      </c>
      <c r="C412" s="261"/>
      <c r="D412" s="262"/>
      <c r="E412" s="416" t="str">
        <f>'Pályáztatási szakasz'!E413:F413</f>
        <v>Költségelem megnevezés…</v>
      </c>
      <c r="F412" s="416"/>
      <c r="G412" s="250">
        <f>'Pályáztatási szakasz'!G413</f>
        <v>0</v>
      </c>
      <c r="H412" s="251">
        <f>'Pályáztatási szakasz'!AT413</f>
        <v>0</v>
      </c>
      <c r="I412" s="20">
        <f>'Pályáztatási szakasz'!AW413</f>
        <v>0</v>
      </c>
      <c r="J412" s="67">
        <f t="shared" ref="J412:J431" si="2208">H412*I412</f>
        <v>0</v>
      </c>
      <c r="K412" s="131">
        <f>'Pályáztatási szakasz'!AY413</f>
        <v>1</v>
      </c>
      <c r="L412" s="20">
        <f>ROUND((J412*K412),0)</f>
        <v>0</v>
      </c>
      <c r="M412" s="132"/>
      <c r="N412" s="20">
        <f>J412-L412</f>
        <v>0</v>
      </c>
      <c r="O412" s="133"/>
      <c r="P412" s="131">
        <f>'Pályáztatási szakasz'!BD413</f>
        <v>1</v>
      </c>
      <c r="Q412" s="20">
        <f>ROUND((P412*L412),0)</f>
        <v>0</v>
      </c>
      <c r="R412" s="132"/>
      <c r="S412" s="184">
        <f>L412-Q412</f>
        <v>0</v>
      </c>
      <c r="T412" s="40">
        <f>'Pályáztatási szakasz'!W413</f>
        <v>0</v>
      </c>
      <c r="U412" s="249" t="str">
        <f>IF(AH412&lt;&gt;0,"Kérem, indokolja az eltérést!"," ")</f>
        <v xml:space="preserve"> </v>
      </c>
      <c r="V412" s="135">
        <f>H412</f>
        <v>0</v>
      </c>
      <c r="W412" s="20">
        <f t="shared" ref="W412:W428" si="2209">I412</f>
        <v>0</v>
      </c>
      <c r="X412" s="21">
        <f>V412*W412</f>
        <v>0</v>
      </c>
      <c r="Y412" s="131">
        <f t="shared" ref="Y412:Y431" si="2210">K412</f>
        <v>1</v>
      </c>
      <c r="Z412" s="20">
        <f>ROUND((X412*Y412),0)</f>
        <v>0</v>
      </c>
      <c r="AA412" s="132"/>
      <c r="AB412" s="20">
        <f>X412-Z412</f>
        <v>0</v>
      </c>
      <c r="AC412" s="133"/>
      <c r="AD412" s="131">
        <f>P412</f>
        <v>1</v>
      </c>
      <c r="AE412" s="20">
        <f>ROUND((AD412*Z412),0)</f>
        <v>0</v>
      </c>
      <c r="AF412" s="132"/>
      <c r="AG412" s="134">
        <f>Z412-AE412</f>
        <v>0</v>
      </c>
      <c r="AH412" s="80">
        <f>Z412-L412</f>
        <v>0</v>
      </c>
      <c r="AI412" s="249" t="str">
        <f>IF(AV412&lt;&gt;0,"Kérem, indokolja az eltérést!"," ")</f>
        <v xml:space="preserve"> </v>
      </c>
      <c r="AJ412" s="135">
        <f>V412</f>
        <v>0</v>
      </c>
      <c r="AK412" s="20">
        <f t="shared" ref="AK412:AK428" si="2211">W412</f>
        <v>0</v>
      </c>
      <c r="AL412" s="21">
        <f>AJ412*AK412</f>
        <v>0</v>
      </c>
      <c r="AM412" s="131">
        <f t="shared" ref="AM412:AM431" si="2212">Y412</f>
        <v>1</v>
      </c>
      <c r="AN412" s="20">
        <f>ROUND((AL412*AM412),0)</f>
        <v>0</v>
      </c>
      <c r="AO412" s="132"/>
      <c r="AP412" s="20">
        <f>AL412-AN412</f>
        <v>0</v>
      </c>
      <c r="AQ412" s="133"/>
      <c r="AR412" s="131">
        <f>AD412</f>
        <v>1</v>
      </c>
      <c r="AS412" s="20">
        <f>ROUND((AR412*AN412),0)</f>
        <v>0</v>
      </c>
      <c r="AT412" s="132"/>
      <c r="AU412" s="134">
        <f>AN412-AS412</f>
        <v>0</v>
      </c>
      <c r="AV412" s="80">
        <f>AN412-Z412</f>
        <v>0</v>
      </c>
      <c r="AW412" s="249" t="str">
        <f>IF(BJ412&lt;&gt;0,"Kérem, indokolja az eltérést!"," ")</f>
        <v xml:space="preserve"> </v>
      </c>
      <c r="AX412" s="135">
        <f>AJ412</f>
        <v>0</v>
      </c>
      <c r="AY412" s="20">
        <f t="shared" ref="AY412:AY428" si="2213">AK412</f>
        <v>0</v>
      </c>
      <c r="AZ412" s="21">
        <f>AX412*AY412</f>
        <v>0</v>
      </c>
      <c r="BA412" s="131">
        <f t="shared" ref="BA412:BA431" si="2214">AM412</f>
        <v>1</v>
      </c>
      <c r="BB412" s="20">
        <f>ROUND((AZ412*BA412),0)</f>
        <v>0</v>
      </c>
      <c r="BC412" s="132"/>
      <c r="BD412" s="20">
        <f>AZ412-BB412</f>
        <v>0</v>
      </c>
      <c r="BE412" s="133"/>
      <c r="BF412" s="131">
        <f>AR412</f>
        <v>1</v>
      </c>
      <c r="BG412" s="20">
        <f>ROUND((BF412*BB412),0)</f>
        <v>0</v>
      </c>
      <c r="BH412" s="132"/>
      <c r="BI412" s="134">
        <f>BB412-BG412</f>
        <v>0</v>
      </c>
      <c r="BJ412" s="80">
        <f>BB412-AN412</f>
        <v>0</v>
      </c>
      <c r="BK412" s="249" t="str">
        <f>IF(BX412&lt;&gt;0,"Kérem, indokolja az eltérést!"," ")</f>
        <v xml:space="preserve"> </v>
      </c>
      <c r="BL412" s="135">
        <f>AX412</f>
        <v>0</v>
      </c>
      <c r="BM412" s="20">
        <f t="shared" ref="BM412:BM428" si="2215">AY412</f>
        <v>0</v>
      </c>
      <c r="BN412" s="21">
        <f>BL412*BM412</f>
        <v>0</v>
      </c>
      <c r="BO412" s="131">
        <f t="shared" ref="BO412:BO431" si="2216">BA412</f>
        <v>1</v>
      </c>
      <c r="BP412" s="20">
        <f>ROUND((BN412*BO412),0)</f>
        <v>0</v>
      </c>
      <c r="BQ412" s="132"/>
      <c r="BR412" s="20">
        <f>BN412-BP412</f>
        <v>0</v>
      </c>
      <c r="BS412" s="133"/>
      <c r="BT412" s="131">
        <f>BF412</f>
        <v>1</v>
      </c>
      <c r="BU412" s="20">
        <f>ROUND((BT412*BP412),0)</f>
        <v>0</v>
      </c>
      <c r="BV412" s="132"/>
      <c r="BW412" s="134">
        <f>BP412-BU412</f>
        <v>0</v>
      </c>
      <c r="BX412" s="80">
        <f>BP412-BB412</f>
        <v>0</v>
      </c>
      <c r="BY412" s="249" t="str">
        <f>IF(CL412&lt;&gt;0,"Kérem, indokolja az eltérést!"," ")</f>
        <v xml:space="preserve"> </v>
      </c>
      <c r="BZ412" s="135">
        <f>BL412</f>
        <v>0</v>
      </c>
      <c r="CA412" s="20">
        <f t="shared" ref="CA412:CA428" si="2217">BM412</f>
        <v>0</v>
      </c>
      <c r="CB412" s="21">
        <f>BZ412*CA412</f>
        <v>0</v>
      </c>
      <c r="CC412" s="131">
        <f t="shared" ref="CC412:CC431" si="2218">BO412</f>
        <v>1</v>
      </c>
      <c r="CD412" s="20">
        <f>ROUND((CB412*CC412),0)</f>
        <v>0</v>
      </c>
      <c r="CE412" s="132"/>
      <c r="CF412" s="20">
        <f>CB412-CD412</f>
        <v>0</v>
      </c>
      <c r="CG412" s="133"/>
      <c r="CH412" s="131">
        <f>BT412</f>
        <v>1</v>
      </c>
      <c r="CI412" s="20">
        <f>ROUND((CH412*CD412),0)</f>
        <v>0</v>
      </c>
      <c r="CJ412" s="132"/>
      <c r="CK412" s="134">
        <f>CD412-CI412</f>
        <v>0</v>
      </c>
      <c r="CL412" s="80">
        <f>CD412-BP412</f>
        <v>0</v>
      </c>
      <c r="CM412" s="249" t="str">
        <f>IF(CZ412&lt;&gt;0,"Kérem, indokolja az eltérést!"," ")</f>
        <v xml:space="preserve"> </v>
      </c>
      <c r="CN412" s="135">
        <f>BZ412</f>
        <v>0</v>
      </c>
      <c r="CO412" s="20">
        <f t="shared" ref="CO412:CO428" si="2219">CA412</f>
        <v>0</v>
      </c>
      <c r="CP412" s="21">
        <f>CN412*CO412</f>
        <v>0</v>
      </c>
      <c r="CQ412" s="131">
        <f t="shared" ref="CQ412:CQ431" si="2220">CC412</f>
        <v>1</v>
      </c>
      <c r="CR412" s="20">
        <f>ROUND((CP412*CQ412),0)</f>
        <v>0</v>
      </c>
      <c r="CS412" s="132"/>
      <c r="CT412" s="20">
        <f>CP412-CR412</f>
        <v>0</v>
      </c>
      <c r="CU412" s="133"/>
      <c r="CV412" s="131">
        <f>CH412</f>
        <v>1</v>
      </c>
      <c r="CW412" s="20">
        <f>ROUND((CV412*CR412),0)</f>
        <v>0</v>
      </c>
      <c r="CX412" s="132"/>
      <c r="CY412" s="134">
        <f>CR412-CW412</f>
        <v>0</v>
      </c>
      <c r="CZ412" s="80">
        <f>CR412-CD412</f>
        <v>0</v>
      </c>
      <c r="DA412" s="249" t="str">
        <f>IF(DN412&lt;&gt;0,"Kérem, indokolja az eltérést!"," ")</f>
        <v xml:space="preserve"> </v>
      </c>
      <c r="DB412" s="135">
        <f>CN412</f>
        <v>0</v>
      </c>
      <c r="DC412" s="20">
        <f t="shared" ref="DC412:DC428" si="2221">CO412</f>
        <v>0</v>
      </c>
      <c r="DD412" s="21">
        <f>DB412*DC412</f>
        <v>0</v>
      </c>
      <c r="DE412" s="131">
        <f t="shared" ref="DE412:DE431" si="2222">CQ412</f>
        <v>1</v>
      </c>
      <c r="DF412" s="20">
        <f>ROUND((DD412*DE412),0)</f>
        <v>0</v>
      </c>
      <c r="DG412" s="132"/>
      <c r="DH412" s="20">
        <f>DD412-DF412</f>
        <v>0</v>
      </c>
      <c r="DI412" s="133"/>
      <c r="DJ412" s="131">
        <f>CV412</f>
        <v>1</v>
      </c>
      <c r="DK412" s="20">
        <f>ROUND((DJ412*DF412),0)</f>
        <v>0</v>
      </c>
      <c r="DL412" s="132"/>
      <c r="DM412" s="134">
        <f>DF412-DK412</f>
        <v>0</v>
      </c>
      <c r="DN412" s="80">
        <f>DF412-CR412</f>
        <v>0</v>
      </c>
      <c r="DO412" s="249" t="str">
        <f>IF(EB412&lt;&gt;0,"Kérem, indokolja az eltérést!"," ")</f>
        <v xml:space="preserve"> </v>
      </c>
      <c r="DP412" s="135">
        <f>DB412</f>
        <v>0</v>
      </c>
      <c r="DQ412" s="20">
        <f t="shared" ref="DQ412:DQ428" si="2223">DC412</f>
        <v>0</v>
      </c>
      <c r="DR412" s="21">
        <f>DP412*DQ412</f>
        <v>0</v>
      </c>
      <c r="DS412" s="131">
        <f t="shared" ref="DS412:DS431" si="2224">DE412</f>
        <v>1</v>
      </c>
      <c r="DT412" s="20">
        <f>ROUND((DR412*DS412),0)</f>
        <v>0</v>
      </c>
      <c r="DU412" s="132"/>
      <c r="DV412" s="20">
        <f>DR412-DT412</f>
        <v>0</v>
      </c>
      <c r="DW412" s="133"/>
      <c r="DX412" s="131">
        <f>DJ412</f>
        <v>1</v>
      </c>
      <c r="DY412" s="20">
        <f>ROUND((DX412*DT412),0)</f>
        <v>0</v>
      </c>
      <c r="DZ412" s="132"/>
      <c r="EA412" s="134">
        <f>DT412-DY412</f>
        <v>0</v>
      </c>
      <c r="EB412" s="80">
        <f>DT412-DF412</f>
        <v>0</v>
      </c>
      <c r="EC412" s="249" t="str">
        <f>IF(EP412&lt;&gt;0,"Kérem, indokolja az eltérést!"," ")</f>
        <v xml:space="preserve"> </v>
      </c>
      <c r="ED412" s="135">
        <f>DP412</f>
        <v>0</v>
      </c>
      <c r="EE412" s="20">
        <f t="shared" ref="EE412:EE428" si="2225">DQ412</f>
        <v>0</v>
      </c>
      <c r="EF412" s="21">
        <f>ED412*EE412</f>
        <v>0</v>
      </c>
      <c r="EG412" s="131">
        <f t="shared" ref="EG412:EG431" si="2226">DS412</f>
        <v>1</v>
      </c>
      <c r="EH412" s="20">
        <f>ROUND((EF412*EG412),0)</f>
        <v>0</v>
      </c>
      <c r="EI412" s="132"/>
      <c r="EJ412" s="20">
        <f>EF412-EH412</f>
        <v>0</v>
      </c>
      <c r="EK412" s="133"/>
      <c r="EL412" s="131">
        <f>DX412</f>
        <v>1</v>
      </c>
      <c r="EM412" s="20">
        <f>ROUND((EL412*EH412),0)</f>
        <v>0</v>
      </c>
      <c r="EN412" s="132"/>
      <c r="EO412" s="134">
        <f>EH412-EM412</f>
        <v>0</v>
      </c>
      <c r="EP412" s="80">
        <f>EH412-DT412</f>
        <v>0</v>
      </c>
      <c r="EQ412" s="249" t="str">
        <f>IF(FD412&lt;&gt;0,"Kérem, indokolja az eltérést!"," ")</f>
        <v xml:space="preserve"> </v>
      </c>
      <c r="ER412" s="135">
        <f>ED412</f>
        <v>0</v>
      </c>
      <c r="ES412" s="20">
        <v>56</v>
      </c>
      <c r="ET412" s="21">
        <f>ER412*ES412</f>
        <v>0</v>
      </c>
      <c r="EU412" s="131">
        <f t="shared" ref="EU412:EU431" si="2227">EG412</f>
        <v>1</v>
      </c>
      <c r="EV412" s="20">
        <f>ROUND((ET412*EU412),0)</f>
        <v>0</v>
      </c>
      <c r="EW412" s="132"/>
      <c r="EX412" s="20">
        <f>ET412-EV412</f>
        <v>0</v>
      </c>
      <c r="EY412" s="133"/>
      <c r="EZ412" s="131">
        <f>EL412</f>
        <v>1</v>
      </c>
      <c r="FA412" s="20">
        <f>ROUND((EZ412*EV412),0)</f>
        <v>0</v>
      </c>
      <c r="FB412" s="132"/>
      <c r="FC412" s="134">
        <f>EV412-FA412</f>
        <v>0</v>
      </c>
      <c r="FD412" s="80">
        <f>EV412-EH412</f>
        <v>0</v>
      </c>
      <c r="FE412" s="249" t="str">
        <f>IF(FR412&lt;&gt;0,"Kérem, indokolja az eltérést!"," ")</f>
        <v xml:space="preserve"> </v>
      </c>
      <c r="FO412" s="129" t="str">
        <f t="shared" si="2207"/>
        <v>E/I</v>
      </c>
    </row>
    <row r="413" spans="2:171" x14ac:dyDescent="0.25">
      <c r="B413" s="130" t="s">
        <v>140</v>
      </c>
      <c r="C413" s="261"/>
      <c r="D413" s="262"/>
      <c r="E413" s="416" t="str">
        <f>'Pályáztatási szakasz'!E414:F414</f>
        <v>Költségelem megnevezés…</v>
      </c>
      <c r="F413" s="416"/>
      <c r="G413" s="250">
        <f>'Pályáztatási szakasz'!G414</f>
        <v>0</v>
      </c>
      <c r="H413" s="251">
        <f>'Pályáztatási szakasz'!AT414</f>
        <v>0</v>
      </c>
      <c r="I413" s="20">
        <f>'Pályáztatási szakasz'!AW414</f>
        <v>0</v>
      </c>
      <c r="J413" s="67">
        <f t="shared" si="2208"/>
        <v>0</v>
      </c>
      <c r="K413" s="131">
        <f>'Pályáztatási szakasz'!AY414</f>
        <v>1</v>
      </c>
      <c r="L413" s="20">
        <f t="shared" ref="L413:L431" si="2228">ROUND((J413*K413),0)</f>
        <v>0</v>
      </c>
      <c r="M413" s="132"/>
      <c r="N413" s="20">
        <f t="shared" ref="N413:N428" si="2229">J413-L413</f>
        <v>0</v>
      </c>
      <c r="O413" s="133"/>
      <c r="P413" s="131">
        <f>'Pályáztatási szakasz'!BD414</f>
        <v>1</v>
      </c>
      <c r="Q413" s="20">
        <f t="shared" ref="Q413:Q428" si="2230">ROUND((P413*L413),0)</f>
        <v>0</v>
      </c>
      <c r="R413" s="132"/>
      <c r="S413" s="184">
        <f t="shared" ref="S413:S431" si="2231">L413-Q413</f>
        <v>0</v>
      </c>
      <c r="T413" s="40">
        <f>'Pályáztatási szakasz'!W414</f>
        <v>0</v>
      </c>
      <c r="U413" s="249" t="str">
        <f t="shared" ref="U413:U428" si="2232">IF(AH413&lt;&gt;0,"Kérem, indokolja az eltérést!"," ")</f>
        <v xml:space="preserve"> </v>
      </c>
      <c r="V413" s="135">
        <f t="shared" ref="V413:V431" si="2233">H413</f>
        <v>0</v>
      </c>
      <c r="W413" s="20">
        <f t="shared" si="2209"/>
        <v>0</v>
      </c>
      <c r="X413" s="21">
        <f t="shared" ref="X413:X428" si="2234">V413*W413</f>
        <v>0</v>
      </c>
      <c r="Y413" s="131">
        <f t="shared" si="2210"/>
        <v>1</v>
      </c>
      <c r="Z413" s="20">
        <f t="shared" ref="Z413:Z430" si="2235">ROUND((X413*Y413),0)</f>
        <v>0</v>
      </c>
      <c r="AA413" s="132"/>
      <c r="AB413" s="20">
        <f t="shared" ref="AB413:AB431" si="2236">X413-Z413</f>
        <v>0</v>
      </c>
      <c r="AC413" s="133"/>
      <c r="AD413" s="131">
        <f t="shared" ref="AD413:AD431" si="2237">P413</f>
        <v>1</v>
      </c>
      <c r="AE413" s="20">
        <f t="shared" ref="AE413:AE431" si="2238">ROUND((AD413*Z413),0)</f>
        <v>0</v>
      </c>
      <c r="AF413" s="132"/>
      <c r="AG413" s="134">
        <f t="shared" ref="AG413:AG431" si="2239">Z413-AE413</f>
        <v>0</v>
      </c>
      <c r="AH413" s="80">
        <f t="shared" ref="AH413:AH431" si="2240">Z413-L413</f>
        <v>0</v>
      </c>
      <c r="AI413" s="249" t="str">
        <f t="shared" ref="AI413:AI452" si="2241">IF(AV413&lt;&gt;0,"Kérem, indokolja az eltérést!"," ")</f>
        <v xml:space="preserve"> </v>
      </c>
      <c r="AJ413" s="135">
        <f t="shared" ref="AJ413:AJ431" si="2242">V413</f>
        <v>0</v>
      </c>
      <c r="AK413" s="20">
        <f t="shared" si="2211"/>
        <v>0</v>
      </c>
      <c r="AL413" s="21">
        <f t="shared" ref="AL413:AL428" si="2243">AJ413*AK413</f>
        <v>0</v>
      </c>
      <c r="AM413" s="131">
        <f t="shared" si="2212"/>
        <v>1</v>
      </c>
      <c r="AN413" s="20">
        <f t="shared" ref="AN413:AN430" si="2244">ROUND((AL413*AM413),0)</f>
        <v>0</v>
      </c>
      <c r="AO413" s="132"/>
      <c r="AP413" s="20">
        <f t="shared" ref="AP413:AP431" si="2245">AL413-AN413</f>
        <v>0</v>
      </c>
      <c r="AQ413" s="133"/>
      <c r="AR413" s="131">
        <f t="shared" ref="AR413:AR431" si="2246">AD413</f>
        <v>1</v>
      </c>
      <c r="AS413" s="20">
        <f t="shared" ref="AS413:AS431" si="2247">ROUND((AR413*AN413),0)</f>
        <v>0</v>
      </c>
      <c r="AT413" s="132"/>
      <c r="AU413" s="134">
        <f t="shared" ref="AU413:AU431" si="2248">AN413-AS413</f>
        <v>0</v>
      </c>
      <c r="AV413" s="80">
        <f t="shared" ref="AV413:AV431" si="2249">AN413-Z413</f>
        <v>0</v>
      </c>
      <c r="AW413" s="249" t="str">
        <f t="shared" ref="AW413:AW452" si="2250">IF(BJ413&lt;&gt;0,"Kérem, indokolja az eltérést!"," ")</f>
        <v xml:space="preserve"> </v>
      </c>
      <c r="AX413" s="135">
        <f t="shared" ref="AX413:AX431" si="2251">AJ413</f>
        <v>0</v>
      </c>
      <c r="AY413" s="20">
        <f t="shared" si="2213"/>
        <v>0</v>
      </c>
      <c r="AZ413" s="21">
        <f t="shared" ref="AZ413:AZ428" si="2252">AX413*AY413</f>
        <v>0</v>
      </c>
      <c r="BA413" s="131">
        <f t="shared" si="2214"/>
        <v>1</v>
      </c>
      <c r="BB413" s="20">
        <f t="shared" ref="BB413:BB430" si="2253">ROUND((AZ413*BA413),0)</f>
        <v>0</v>
      </c>
      <c r="BC413" s="132"/>
      <c r="BD413" s="20">
        <f t="shared" ref="BD413:BD431" si="2254">AZ413-BB413</f>
        <v>0</v>
      </c>
      <c r="BE413" s="133"/>
      <c r="BF413" s="131">
        <f t="shared" ref="BF413:BF431" si="2255">AR413</f>
        <v>1</v>
      </c>
      <c r="BG413" s="20">
        <f t="shared" ref="BG413:BG431" si="2256">ROUND((BF413*BB413),0)</f>
        <v>0</v>
      </c>
      <c r="BH413" s="132"/>
      <c r="BI413" s="134">
        <f t="shared" ref="BI413:BI431" si="2257">BB413-BG413</f>
        <v>0</v>
      </c>
      <c r="BJ413" s="80">
        <f t="shared" ref="BJ413:BJ431" si="2258">BB413-AN413</f>
        <v>0</v>
      </c>
      <c r="BK413" s="249" t="str">
        <f t="shared" ref="BK413:BK452" si="2259">IF(BX413&lt;&gt;0,"Kérem, indokolja az eltérést!"," ")</f>
        <v xml:space="preserve"> </v>
      </c>
      <c r="BL413" s="135">
        <f t="shared" ref="BL413:BL431" si="2260">AX413</f>
        <v>0</v>
      </c>
      <c r="BM413" s="20">
        <f t="shared" si="2215"/>
        <v>0</v>
      </c>
      <c r="BN413" s="21">
        <f t="shared" ref="BN413:BN428" si="2261">BL413*BM413</f>
        <v>0</v>
      </c>
      <c r="BO413" s="131">
        <f t="shared" si="2216"/>
        <v>1</v>
      </c>
      <c r="BP413" s="20">
        <f t="shared" ref="BP413:BP430" si="2262">ROUND((BN413*BO413),0)</f>
        <v>0</v>
      </c>
      <c r="BQ413" s="132"/>
      <c r="BR413" s="20">
        <f t="shared" ref="BR413:BR431" si="2263">BN413-BP413</f>
        <v>0</v>
      </c>
      <c r="BS413" s="133"/>
      <c r="BT413" s="131">
        <f t="shared" ref="BT413:BT431" si="2264">BF413</f>
        <v>1</v>
      </c>
      <c r="BU413" s="20">
        <f t="shared" ref="BU413:BU431" si="2265">ROUND((BT413*BP413),0)</f>
        <v>0</v>
      </c>
      <c r="BV413" s="132"/>
      <c r="BW413" s="134">
        <f t="shared" ref="BW413:BW431" si="2266">BP413-BU413</f>
        <v>0</v>
      </c>
      <c r="BX413" s="80">
        <f t="shared" ref="BX413:BX431" si="2267">BP413-BB413</f>
        <v>0</v>
      </c>
      <c r="BY413" s="249" t="str">
        <f t="shared" ref="BY413:BY452" si="2268">IF(CL413&lt;&gt;0,"Kérem, indokolja az eltérést!"," ")</f>
        <v xml:space="preserve"> </v>
      </c>
      <c r="BZ413" s="135">
        <f t="shared" ref="BZ413:BZ431" si="2269">BL413</f>
        <v>0</v>
      </c>
      <c r="CA413" s="20">
        <f t="shared" si="2217"/>
        <v>0</v>
      </c>
      <c r="CB413" s="21">
        <f t="shared" ref="CB413:CB428" si="2270">BZ413*CA413</f>
        <v>0</v>
      </c>
      <c r="CC413" s="131">
        <f t="shared" si="2218"/>
        <v>1</v>
      </c>
      <c r="CD413" s="20">
        <f t="shared" ref="CD413:CD430" si="2271">ROUND((CB413*CC413),0)</f>
        <v>0</v>
      </c>
      <c r="CE413" s="132"/>
      <c r="CF413" s="20">
        <f t="shared" ref="CF413:CF431" si="2272">CB413-CD413</f>
        <v>0</v>
      </c>
      <c r="CG413" s="133"/>
      <c r="CH413" s="131">
        <f t="shared" ref="CH413:CH431" si="2273">BT413</f>
        <v>1</v>
      </c>
      <c r="CI413" s="20">
        <f t="shared" ref="CI413:CI431" si="2274">ROUND((CH413*CD413),0)</f>
        <v>0</v>
      </c>
      <c r="CJ413" s="132"/>
      <c r="CK413" s="134">
        <f t="shared" ref="CK413:CK431" si="2275">CD413-CI413</f>
        <v>0</v>
      </c>
      <c r="CL413" s="80">
        <f t="shared" ref="CL413:CL431" si="2276">CD413-BP413</f>
        <v>0</v>
      </c>
      <c r="CM413" s="249" t="str">
        <f t="shared" ref="CM413:CM452" si="2277">IF(CZ413&lt;&gt;0,"Kérem, indokolja az eltérést!"," ")</f>
        <v xml:space="preserve"> </v>
      </c>
      <c r="CN413" s="135">
        <f t="shared" ref="CN413:CN431" si="2278">BZ413</f>
        <v>0</v>
      </c>
      <c r="CO413" s="20">
        <f t="shared" si="2219"/>
        <v>0</v>
      </c>
      <c r="CP413" s="21">
        <f t="shared" ref="CP413:CP428" si="2279">CN413*CO413</f>
        <v>0</v>
      </c>
      <c r="CQ413" s="131">
        <f t="shared" si="2220"/>
        <v>1</v>
      </c>
      <c r="CR413" s="20">
        <f t="shared" ref="CR413:CR430" si="2280">ROUND((CP413*CQ413),0)</f>
        <v>0</v>
      </c>
      <c r="CS413" s="132"/>
      <c r="CT413" s="20">
        <f t="shared" ref="CT413:CT431" si="2281">CP413-CR413</f>
        <v>0</v>
      </c>
      <c r="CU413" s="133"/>
      <c r="CV413" s="131">
        <f t="shared" ref="CV413:CV431" si="2282">CH413</f>
        <v>1</v>
      </c>
      <c r="CW413" s="20">
        <f t="shared" ref="CW413:CW431" si="2283">ROUND((CV413*CR413),0)</f>
        <v>0</v>
      </c>
      <c r="CX413" s="132"/>
      <c r="CY413" s="134">
        <f t="shared" ref="CY413:CY431" si="2284">CR413-CW413</f>
        <v>0</v>
      </c>
      <c r="CZ413" s="80">
        <f t="shared" ref="CZ413:CZ431" si="2285">CR413-CD413</f>
        <v>0</v>
      </c>
      <c r="DA413" s="249" t="str">
        <f t="shared" ref="DA413:DA452" si="2286">IF(DN413&lt;&gt;0,"Kérem, indokolja az eltérést!"," ")</f>
        <v xml:space="preserve"> </v>
      </c>
      <c r="DB413" s="135">
        <f t="shared" ref="DB413:DB431" si="2287">CN413</f>
        <v>0</v>
      </c>
      <c r="DC413" s="20">
        <f t="shared" si="2221"/>
        <v>0</v>
      </c>
      <c r="DD413" s="21">
        <f t="shared" ref="DD413:DD428" si="2288">DB413*DC413</f>
        <v>0</v>
      </c>
      <c r="DE413" s="131">
        <f t="shared" si="2222"/>
        <v>1</v>
      </c>
      <c r="DF413" s="20">
        <f t="shared" ref="DF413:DF430" si="2289">ROUND((DD413*DE413),0)</f>
        <v>0</v>
      </c>
      <c r="DG413" s="132"/>
      <c r="DH413" s="20">
        <f t="shared" ref="DH413:DH431" si="2290">DD413-DF413</f>
        <v>0</v>
      </c>
      <c r="DI413" s="133"/>
      <c r="DJ413" s="131">
        <f t="shared" ref="DJ413:DJ431" si="2291">CV413</f>
        <v>1</v>
      </c>
      <c r="DK413" s="20">
        <f t="shared" ref="DK413:DK431" si="2292">ROUND((DJ413*DF413),0)</f>
        <v>0</v>
      </c>
      <c r="DL413" s="132"/>
      <c r="DM413" s="134">
        <f t="shared" ref="DM413:DM431" si="2293">DF413-DK413</f>
        <v>0</v>
      </c>
      <c r="DN413" s="80">
        <f t="shared" ref="DN413:DN431" si="2294">DF413-CR413</f>
        <v>0</v>
      </c>
      <c r="DO413" s="249" t="str">
        <f t="shared" ref="DO413:DO452" si="2295">IF(EB413&lt;&gt;0,"Kérem, indokolja az eltérést!"," ")</f>
        <v xml:space="preserve"> </v>
      </c>
      <c r="DP413" s="135">
        <f t="shared" ref="DP413:DP431" si="2296">DB413</f>
        <v>0</v>
      </c>
      <c r="DQ413" s="20">
        <f t="shared" si="2223"/>
        <v>0</v>
      </c>
      <c r="DR413" s="21">
        <f t="shared" ref="DR413:DR428" si="2297">DP413*DQ413</f>
        <v>0</v>
      </c>
      <c r="DS413" s="131">
        <f t="shared" si="2224"/>
        <v>1</v>
      </c>
      <c r="DT413" s="20">
        <f t="shared" ref="DT413:DT430" si="2298">ROUND((DR413*DS413),0)</f>
        <v>0</v>
      </c>
      <c r="DU413" s="132"/>
      <c r="DV413" s="20">
        <f t="shared" ref="DV413:DV431" si="2299">DR413-DT413</f>
        <v>0</v>
      </c>
      <c r="DW413" s="133"/>
      <c r="DX413" s="131">
        <f t="shared" ref="DX413:DX431" si="2300">DJ413</f>
        <v>1</v>
      </c>
      <c r="DY413" s="20">
        <f t="shared" ref="DY413:DY431" si="2301">ROUND((DX413*DT413),0)</f>
        <v>0</v>
      </c>
      <c r="DZ413" s="132"/>
      <c r="EA413" s="134">
        <f t="shared" ref="EA413:EA431" si="2302">DT413-DY413</f>
        <v>0</v>
      </c>
      <c r="EB413" s="80">
        <f t="shared" ref="EB413:EB431" si="2303">DT413-DF413</f>
        <v>0</v>
      </c>
      <c r="EC413" s="249" t="str">
        <f t="shared" ref="EC413:EC452" si="2304">IF(EP413&lt;&gt;0,"Kérem, indokolja az eltérést!"," ")</f>
        <v xml:space="preserve"> </v>
      </c>
      <c r="ED413" s="135">
        <f t="shared" ref="ED413:ED431" si="2305">DP413</f>
        <v>0</v>
      </c>
      <c r="EE413" s="20">
        <f t="shared" si="2225"/>
        <v>0</v>
      </c>
      <c r="EF413" s="21">
        <f t="shared" ref="EF413:EF428" si="2306">ED413*EE413</f>
        <v>0</v>
      </c>
      <c r="EG413" s="131">
        <f t="shared" si="2226"/>
        <v>1</v>
      </c>
      <c r="EH413" s="20">
        <f t="shared" ref="EH413:EH430" si="2307">ROUND((EF413*EG413),0)</f>
        <v>0</v>
      </c>
      <c r="EI413" s="132"/>
      <c r="EJ413" s="20">
        <f t="shared" ref="EJ413:EJ431" si="2308">EF413-EH413</f>
        <v>0</v>
      </c>
      <c r="EK413" s="133"/>
      <c r="EL413" s="131">
        <f t="shared" ref="EL413:EL431" si="2309">DX413</f>
        <v>1</v>
      </c>
      <c r="EM413" s="20">
        <f t="shared" ref="EM413:EM431" si="2310">ROUND((EL413*EH413),0)</f>
        <v>0</v>
      </c>
      <c r="EN413" s="132"/>
      <c r="EO413" s="134">
        <f t="shared" ref="EO413:EO431" si="2311">EH413-EM413</f>
        <v>0</v>
      </c>
      <c r="EP413" s="80">
        <f t="shared" ref="EP413:EP431" si="2312">EH413-DT413</f>
        <v>0</v>
      </c>
      <c r="EQ413" s="249" t="str">
        <f t="shared" ref="EQ413:EQ452" si="2313">IF(FD413&lt;&gt;0,"Kérem, indokolja az eltérést!"," ")</f>
        <v xml:space="preserve"> </v>
      </c>
      <c r="ER413" s="135">
        <f t="shared" ref="ER413:ER431" si="2314">ED413</f>
        <v>0</v>
      </c>
      <c r="ES413" s="20">
        <f t="shared" ref="ES413:ES428" si="2315">EE413</f>
        <v>0</v>
      </c>
      <c r="ET413" s="21">
        <f t="shared" ref="ET413:ET428" si="2316">ER413*ES413</f>
        <v>0</v>
      </c>
      <c r="EU413" s="131">
        <f t="shared" si="2227"/>
        <v>1</v>
      </c>
      <c r="EV413" s="20">
        <f t="shared" ref="EV413:EV430" si="2317">ROUND((ET413*EU413),0)</f>
        <v>0</v>
      </c>
      <c r="EW413" s="132"/>
      <c r="EX413" s="20">
        <f t="shared" ref="EX413:EX431" si="2318">ET413-EV413</f>
        <v>0</v>
      </c>
      <c r="EY413" s="133"/>
      <c r="EZ413" s="131">
        <f t="shared" ref="EZ413:EZ431" si="2319">EL413</f>
        <v>1</v>
      </c>
      <c r="FA413" s="20">
        <f t="shared" ref="FA413:FA431" si="2320">ROUND((EZ413*EV413),0)</f>
        <v>0</v>
      </c>
      <c r="FB413" s="132"/>
      <c r="FC413" s="134">
        <f t="shared" ref="FC413:FC431" si="2321">EV413-FA413</f>
        <v>0</v>
      </c>
      <c r="FD413" s="80">
        <f t="shared" ref="FD413:FD431" si="2322">EV413-EH413</f>
        <v>0</v>
      </c>
      <c r="FE413" s="249" t="str">
        <f t="shared" ref="FE413:FE452" si="2323">IF(FR413&lt;&gt;0,"Kérem, indokolja az eltérést!"," ")</f>
        <v xml:space="preserve"> </v>
      </c>
      <c r="FO413" s="129" t="str">
        <f t="shared" si="2207"/>
        <v>E/I</v>
      </c>
    </row>
    <row r="414" spans="2:171" x14ac:dyDescent="0.25">
      <c r="B414" s="130" t="s">
        <v>514</v>
      </c>
      <c r="C414" s="261"/>
      <c r="D414" s="262"/>
      <c r="E414" s="416" t="str">
        <f>'Pályáztatási szakasz'!E415:F415</f>
        <v>Költségelem megnevezés…</v>
      </c>
      <c r="F414" s="416"/>
      <c r="G414" s="250">
        <f>'Pályáztatási szakasz'!G415</f>
        <v>0</v>
      </c>
      <c r="H414" s="251">
        <f>'Pályáztatási szakasz'!AT415</f>
        <v>0</v>
      </c>
      <c r="I414" s="20">
        <f>'Pályáztatási szakasz'!AW415</f>
        <v>0</v>
      </c>
      <c r="J414" s="67">
        <f t="shared" si="2208"/>
        <v>0</v>
      </c>
      <c r="K414" s="131">
        <f>'Pályáztatási szakasz'!AY415</f>
        <v>1</v>
      </c>
      <c r="L414" s="20">
        <f t="shared" si="2228"/>
        <v>0</v>
      </c>
      <c r="M414" s="132"/>
      <c r="N414" s="20">
        <f t="shared" si="2229"/>
        <v>0</v>
      </c>
      <c r="O414" s="133"/>
      <c r="P414" s="131">
        <f>'Pályáztatási szakasz'!BD415</f>
        <v>1</v>
      </c>
      <c r="Q414" s="20">
        <f t="shared" si="2230"/>
        <v>0</v>
      </c>
      <c r="R414" s="132"/>
      <c r="S414" s="184">
        <f t="shared" si="2231"/>
        <v>0</v>
      </c>
      <c r="T414" s="40">
        <f>'Pályáztatási szakasz'!W415</f>
        <v>0</v>
      </c>
      <c r="U414" s="249" t="str">
        <f t="shared" si="2232"/>
        <v xml:space="preserve"> </v>
      </c>
      <c r="V414" s="135">
        <f t="shared" si="2233"/>
        <v>0</v>
      </c>
      <c r="W414" s="20">
        <f t="shared" si="2209"/>
        <v>0</v>
      </c>
      <c r="X414" s="21">
        <f t="shared" si="2234"/>
        <v>0</v>
      </c>
      <c r="Y414" s="131">
        <f t="shared" si="2210"/>
        <v>1</v>
      </c>
      <c r="Z414" s="20">
        <f t="shared" si="2235"/>
        <v>0</v>
      </c>
      <c r="AA414" s="132"/>
      <c r="AB414" s="20">
        <f t="shared" si="2236"/>
        <v>0</v>
      </c>
      <c r="AC414" s="133"/>
      <c r="AD414" s="131">
        <f t="shared" si="2237"/>
        <v>1</v>
      </c>
      <c r="AE414" s="20">
        <f t="shared" si="2238"/>
        <v>0</v>
      </c>
      <c r="AF414" s="132"/>
      <c r="AG414" s="134">
        <f t="shared" si="2239"/>
        <v>0</v>
      </c>
      <c r="AH414" s="80">
        <f t="shared" si="2240"/>
        <v>0</v>
      </c>
      <c r="AI414" s="249" t="str">
        <f t="shared" si="2241"/>
        <v xml:space="preserve"> </v>
      </c>
      <c r="AJ414" s="135">
        <f t="shared" si="2242"/>
        <v>0</v>
      </c>
      <c r="AK414" s="20">
        <f t="shared" si="2211"/>
        <v>0</v>
      </c>
      <c r="AL414" s="21">
        <f t="shared" si="2243"/>
        <v>0</v>
      </c>
      <c r="AM414" s="131">
        <f t="shared" si="2212"/>
        <v>1</v>
      </c>
      <c r="AN414" s="20">
        <f t="shared" si="2244"/>
        <v>0</v>
      </c>
      <c r="AO414" s="132"/>
      <c r="AP414" s="20">
        <f t="shared" si="2245"/>
        <v>0</v>
      </c>
      <c r="AQ414" s="133"/>
      <c r="AR414" s="131">
        <f t="shared" si="2246"/>
        <v>1</v>
      </c>
      <c r="AS414" s="20">
        <f t="shared" si="2247"/>
        <v>0</v>
      </c>
      <c r="AT414" s="132"/>
      <c r="AU414" s="134">
        <f t="shared" si="2248"/>
        <v>0</v>
      </c>
      <c r="AV414" s="80">
        <f t="shared" si="2249"/>
        <v>0</v>
      </c>
      <c r="AW414" s="249" t="str">
        <f t="shared" si="2250"/>
        <v xml:space="preserve"> </v>
      </c>
      <c r="AX414" s="135">
        <f t="shared" si="2251"/>
        <v>0</v>
      </c>
      <c r="AY414" s="20">
        <f t="shared" si="2213"/>
        <v>0</v>
      </c>
      <c r="AZ414" s="21">
        <f t="shared" si="2252"/>
        <v>0</v>
      </c>
      <c r="BA414" s="131">
        <f t="shared" si="2214"/>
        <v>1</v>
      </c>
      <c r="BB414" s="20">
        <f t="shared" si="2253"/>
        <v>0</v>
      </c>
      <c r="BC414" s="132"/>
      <c r="BD414" s="20">
        <f t="shared" si="2254"/>
        <v>0</v>
      </c>
      <c r="BE414" s="133"/>
      <c r="BF414" s="131">
        <f t="shared" si="2255"/>
        <v>1</v>
      </c>
      <c r="BG414" s="20">
        <f t="shared" si="2256"/>
        <v>0</v>
      </c>
      <c r="BH414" s="132"/>
      <c r="BI414" s="134">
        <f t="shared" si="2257"/>
        <v>0</v>
      </c>
      <c r="BJ414" s="80">
        <f t="shared" si="2258"/>
        <v>0</v>
      </c>
      <c r="BK414" s="249" t="str">
        <f t="shared" si="2259"/>
        <v xml:space="preserve"> </v>
      </c>
      <c r="BL414" s="135">
        <f t="shared" si="2260"/>
        <v>0</v>
      </c>
      <c r="BM414" s="20">
        <f t="shared" si="2215"/>
        <v>0</v>
      </c>
      <c r="BN414" s="21">
        <f t="shared" si="2261"/>
        <v>0</v>
      </c>
      <c r="BO414" s="131">
        <f t="shared" si="2216"/>
        <v>1</v>
      </c>
      <c r="BP414" s="20">
        <f t="shared" si="2262"/>
        <v>0</v>
      </c>
      <c r="BQ414" s="132"/>
      <c r="BR414" s="20">
        <f t="shared" si="2263"/>
        <v>0</v>
      </c>
      <c r="BS414" s="133"/>
      <c r="BT414" s="131">
        <f t="shared" si="2264"/>
        <v>1</v>
      </c>
      <c r="BU414" s="20">
        <f t="shared" si="2265"/>
        <v>0</v>
      </c>
      <c r="BV414" s="132"/>
      <c r="BW414" s="134">
        <f t="shared" si="2266"/>
        <v>0</v>
      </c>
      <c r="BX414" s="80">
        <f t="shared" si="2267"/>
        <v>0</v>
      </c>
      <c r="BY414" s="249" t="str">
        <f t="shared" si="2268"/>
        <v xml:space="preserve"> </v>
      </c>
      <c r="BZ414" s="135">
        <f t="shared" si="2269"/>
        <v>0</v>
      </c>
      <c r="CA414" s="20">
        <f t="shared" si="2217"/>
        <v>0</v>
      </c>
      <c r="CB414" s="21">
        <f t="shared" si="2270"/>
        <v>0</v>
      </c>
      <c r="CC414" s="131">
        <f t="shared" si="2218"/>
        <v>1</v>
      </c>
      <c r="CD414" s="20">
        <f t="shared" si="2271"/>
        <v>0</v>
      </c>
      <c r="CE414" s="132"/>
      <c r="CF414" s="20">
        <f t="shared" si="2272"/>
        <v>0</v>
      </c>
      <c r="CG414" s="133"/>
      <c r="CH414" s="131">
        <f t="shared" si="2273"/>
        <v>1</v>
      </c>
      <c r="CI414" s="20">
        <f t="shared" si="2274"/>
        <v>0</v>
      </c>
      <c r="CJ414" s="132"/>
      <c r="CK414" s="134">
        <f t="shared" si="2275"/>
        <v>0</v>
      </c>
      <c r="CL414" s="80">
        <f t="shared" si="2276"/>
        <v>0</v>
      </c>
      <c r="CM414" s="249" t="str">
        <f t="shared" si="2277"/>
        <v xml:space="preserve"> </v>
      </c>
      <c r="CN414" s="135">
        <f t="shared" si="2278"/>
        <v>0</v>
      </c>
      <c r="CO414" s="20">
        <f t="shared" si="2219"/>
        <v>0</v>
      </c>
      <c r="CP414" s="21">
        <f t="shared" si="2279"/>
        <v>0</v>
      </c>
      <c r="CQ414" s="131">
        <f t="shared" si="2220"/>
        <v>1</v>
      </c>
      <c r="CR414" s="20">
        <f t="shared" si="2280"/>
        <v>0</v>
      </c>
      <c r="CS414" s="132"/>
      <c r="CT414" s="20">
        <f t="shared" si="2281"/>
        <v>0</v>
      </c>
      <c r="CU414" s="133"/>
      <c r="CV414" s="131">
        <f t="shared" si="2282"/>
        <v>1</v>
      </c>
      <c r="CW414" s="20">
        <f t="shared" si="2283"/>
        <v>0</v>
      </c>
      <c r="CX414" s="132"/>
      <c r="CY414" s="134">
        <f t="shared" si="2284"/>
        <v>0</v>
      </c>
      <c r="CZ414" s="80">
        <f t="shared" si="2285"/>
        <v>0</v>
      </c>
      <c r="DA414" s="249" t="str">
        <f t="shared" si="2286"/>
        <v xml:space="preserve"> </v>
      </c>
      <c r="DB414" s="135">
        <f t="shared" si="2287"/>
        <v>0</v>
      </c>
      <c r="DC414" s="20">
        <f t="shared" si="2221"/>
        <v>0</v>
      </c>
      <c r="DD414" s="21">
        <f t="shared" si="2288"/>
        <v>0</v>
      </c>
      <c r="DE414" s="131">
        <f t="shared" si="2222"/>
        <v>1</v>
      </c>
      <c r="DF414" s="20">
        <f t="shared" si="2289"/>
        <v>0</v>
      </c>
      <c r="DG414" s="132"/>
      <c r="DH414" s="20">
        <f t="shared" si="2290"/>
        <v>0</v>
      </c>
      <c r="DI414" s="133"/>
      <c r="DJ414" s="131">
        <f t="shared" si="2291"/>
        <v>1</v>
      </c>
      <c r="DK414" s="20">
        <f t="shared" si="2292"/>
        <v>0</v>
      </c>
      <c r="DL414" s="132"/>
      <c r="DM414" s="134">
        <f t="shared" si="2293"/>
        <v>0</v>
      </c>
      <c r="DN414" s="80">
        <f t="shared" si="2294"/>
        <v>0</v>
      </c>
      <c r="DO414" s="249" t="str">
        <f t="shared" si="2295"/>
        <v xml:space="preserve"> </v>
      </c>
      <c r="DP414" s="135">
        <f t="shared" si="2296"/>
        <v>0</v>
      </c>
      <c r="DQ414" s="20">
        <f t="shared" si="2223"/>
        <v>0</v>
      </c>
      <c r="DR414" s="21">
        <f t="shared" si="2297"/>
        <v>0</v>
      </c>
      <c r="DS414" s="131">
        <f t="shared" si="2224"/>
        <v>1</v>
      </c>
      <c r="DT414" s="20">
        <f t="shared" si="2298"/>
        <v>0</v>
      </c>
      <c r="DU414" s="132"/>
      <c r="DV414" s="20">
        <f t="shared" si="2299"/>
        <v>0</v>
      </c>
      <c r="DW414" s="133"/>
      <c r="DX414" s="131">
        <f t="shared" si="2300"/>
        <v>1</v>
      </c>
      <c r="DY414" s="20">
        <f t="shared" si="2301"/>
        <v>0</v>
      </c>
      <c r="DZ414" s="132"/>
      <c r="EA414" s="134">
        <f t="shared" si="2302"/>
        <v>0</v>
      </c>
      <c r="EB414" s="80">
        <f t="shared" si="2303"/>
        <v>0</v>
      </c>
      <c r="EC414" s="249" t="str">
        <f t="shared" si="2304"/>
        <v xml:space="preserve"> </v>
      </c>
      <c r="ED414" s="135">
        <f t="shared" si="2305"/>
        <v>0</v>
      </c>
      <c r="EE414" s="20">
        <f t="shared" si="2225"/>
        <v>0</v>
      </c>
      <c r="EF414" s="21">
        <f t="shared" si="2306"/>
        <v>0</v>
      </c>
      <c r="EG414" s="131">
        <f t="shared" si="2226"/>
        <v>1</v>
      </c>
      <c r="EH414" s="20">
        <f t="shared" si="2307"/>
        <v>0</v>
      </c>
      <c r="EI414" s="132"/>
      <c r="EJ414" s="20">
        <f t="shared" si="2308"/>
        <v>0</v>
      </c>
      <c r="EK414" s="133"/>
      <c r="EL414" s="131">
        <f t="shared" si="2309"/>
        <v>1</v>
      </c>
      <c r="EM414" s="20">
        <f t="shared" si="2310"/>
        <v>0</v>
      </c>
      <c r="EN414" s="132"/>
      <c r="EO414" s="134">
        <f t="shared" si="2311"/>
        <v>0</v>
      </c>
      <c r="EP414" s="80">
        <f t="shared" si="2312"/>
        <v>0</v>
      </c>
      <c r="EQ414" s="249" t="str">
        <f t="shared" si="2313"/>
        <v xml:space="preserve"> </v>
      </c>
      <c r="ER414" s="135">
        <f t="shared" si="2314"/>
        <v>0</v>
      </c>
      <c r="ES414" s="20">
        <f t="shared" si="2315"/>
        <v>0</v>
      </c>
      <c r="ET414" s="21">
        <f t="shared" si="2316"/>
        <v>0</v>
      </c>
      <c r="EU414" s="131">
        <f t="shared" si="2227"/>
        <v>1</v>
      </c>
      <c r="EV414" s="20">
        <f t="shared" si="2317"/>
        <v>0</v>
      </c>
      <c r="EW414" s="132"/>
      <c r="EX414" s="20">
        <f t="shared" si="2318"/>
        <v>0</v>
      </c>
      <c r="EY414" s="133"/>
      <c r="EZ414" s="131">
        <f t="shared" si="2319"/>
        <v>1</v>
      </c>
      <c r="FA414" s="20">
        <f t="shared" si="2320"/>
        <v>0</v>
      </c>
      <c r="FB414" s="132"/>
      <c r="FC414" s="134">
        <f t="shared" si="2321"/>
        <v>0</v>
      </c>
      <c r="FD414" s="80">
        <f t="shared" si="2322"/>
        <v>0</v>
      </c>
      <c r="FE414" s="249" t="str">
        <f t="shared" si="2323"/>
        <v xml:space="preserve"> </v>
      </c>
      <c r="FO414" s="129" t="str">
        <f t="shared" si="2207"/>
        <v>E/I</v>
      </c>
    </row>
    <row r="415" spans="2:171" x14ac:dyDescent="0.25">
      <c r="B415" s="130" t="s">
        <v>515</v>
      </c>
      <c r="C415" s="261"/>
      <c r="D415" s="262"/>
      <c r="E415" s="416" t="str">
        <f>'Pályáztatási szakasz'!E416:F416</f>
        <v>Költségelem megnevezés…</v>
      </c>
      <c r="F415" s="416"/>
      <c r="G415" s="250">
        <f>'Pályáztatási szakasz'!G416</f>
        <v>0</v>
      </c>
      <c r="H415" s="251">
        <f>'Pályáztatási szakasz'!AT416</f>
        <v>0</v>
      </c>
      <c r="I415" s="20">
        <f>'Pályáztatási szakasz'!AW416</f>
        <v>0</v>
      </c>
      <c r="J415" s="67">
        <f t="shared" si="2208"/>
        <v>0</v>
      </c>
      <c r="K415" s="131">
        <f>'Pályáztatási szakasz'!AY416</f>
        <v>1</v>
      </c>
      <c r="L415" s="20">
        <f t="shared" si="2228"/>
        <v>0</v>
      </c>
      <c r="M415" s="132"/>
      <c r="N415" s="20">
        <f t="shared" si="2229"/>
        <v>0</v>
      </c>
      <c r="O415" s="133"/>
      <c r="P415" s="131">
        <f>'Pályáztatási szakasz'!BD416</f>
        <v>1</v>
      </c>
      <c r="Q415" s="20">
        <f t="shared" si="2230"/>
        <v>0</v>
      </c>
      <c r="R415" s="132"/>
      <c r="S415" s="184">
        <f t="shared" si="2231"/>
        <v>0</v>
      </c>
      <c r="T415" s="40">
        <f>'Pályáztatási szakasz'!W416</f>
        <v>0</v>
      </c>
      <c r="U415" s="249" t="str">
        <f t="shared" si="2232"/>
        <v xml:space="preserve"> </v>
      </c>
      <c r="V415" s="135">
        <f t="shared" si="2233"/>
        <v>0</v>
      </c>
      <c r="W415" s="20">
        <f t="shared" si="2209"/>
        <v>0</v>
      </c>
      <c r="X415" s="21">
        <f t="shared" si="2234"/>
        <v>0</v>
      </c>
      <c r="Y415" s="131">
        <f t="shared" si="2210"/>
        <v>1</v>
      </c>
      <c r="Z415" s="20">
        <f t="shared" si="2235"/>
        <v>0</v>
      </c>
      <c r="AA415" s="132"/>
      <c r="AB415" s="20">
        <f t="shared" si="2236"/>
        <v>0</v>
      </c>
      <c r="AC415" s="133"/>
      <c r="AD415" s="131">
        <f t="shared" si="2237"/>
        <v>1</v>
      </c>
      <c r="AE415" s="20">
        <f t="shared" si="2238"/>
        <v>0</v>
      </c>
      <c r="AF415" s="132"/>
      <c r="AG415" s="134">
        <f t="shared" si="2239"/>
        <v>0</v>
      </c>
      <c r="AH415" s="80">
        <f t="shared" si="2240"/>
        <v>0</v>
      </c>
      <c r="AI415" s="249" t="str">
        <f t="shared" si="2241"/>
        <v xml:space="preserve"> </v>
      </c>
      <c r="AJ415" s="135">
        <f t="shared" si="2242"/>
        <v>0</v>
      </c>
      <c r="AK415" s="20">
        <f t="shared" si="2211"/>
        <v>0</v>
      </c>
      <c r="AL415" s="21">
        <f t="shared" si="2243"/>
        <v>0</v>
      </c>
      <c r="AM415" s="131">
        <f t="shared" si="2212"/>
        <v>1</v>
      </c>
      <c r="AN415" s="20">
        <f t="shared" si="2244"/>
        <v>0</v>
      </c>
      <c r="AO415" s="132"/>
      <c r="AP415" s="20">
        <f t="shared" si="2245"/>
        <v>0</v>
      </c>
      <c r="AQ415" s="133"/>
      <c r="AR415" s="131">
        <f t="shared" si="2246"/>
        <v>1</v>
      </c>
      <c r="AS415" s="20">
        <f t="shared" si="2247"/>
        <v>0</v>
      </c>
      <c r="AT415" s="132"/>
      <c r="AU415" s="134">
        <f t="shared" si="2248"/>
        <v>0</v>
      </c>
      <c r="AV415" s="80">
        <f t="shared" si="2249"/>
        <v>0</v>
      </c>
      <c r="AW415" s="249" t="str">
        <f t="shared" si="2250"/>
        <v xml:space="preserve"> </v>
      </c>
      <c r="AX415" s="135">
        <f t="shared" si="2251"/>
        <v>0</v>
      </c>
      <c r="AY415" s="20">
        <f t="shared" si="2213"/>
        <v>0</v>
      </c>
      <c r="AZ415" s="21">
        <f t="shared" si="2252"/>
        <v>0</v>
      </c>
      <c r="BA415" s="131">
        <f t="shared" si="2214"/>
        <v>1</v>
      </c>
      <c r="BB415" s="20">
        <f t="shared" si="2253"/>
        <v>0</v>
      </c>
      <c r="BC415" s="132"/>
      <c r="BD415" s="20">
        <f t="shared" si="2254"/>
        <v>0</v>
      </c>
      <c r="BE415" s="133"/>
      <c r="BF415" s="131">
        <f t="shared" si="2255"/>
        <v>1</v>
      </c>
      <c r="BG415" s="20">
        <f t="shared" si="2256"/>
        <v>0</v>
      </c>
      <c r="BH415" s="132"/>
      <c r="BI415" s="134">
        <f t="shared" si="2257"/>
        <v>0</v>
      </c>
      <c r="BJ415" s="80">
        <f t="shared" si="2258"/>
        <v>0</v>
      </c>
      <c r="BK415" s="249" t="str">
        <f t="shared" si="2259"/>
        <v xml:space="preserve"> </v>
      </c>
      <c r="BL415" s="135">
        <f t="shared" si="2260"/>
        <v>0</v>
      </c>
      <c r="BM415" s="20">
        <f t="shared" si="2215"/>
        <v>0</v>
      </c>
      <c r="BN415" s="21">
        <f t="shared" si="2261"/>
        <v>0</v>
      </c>
      <c r="BO415" s="131">
        <f t="shared" si="2216"/>
        <v>1</v>
      </c>
      <c r="BP415" s="20">
        <f t="shared" si="2262"/>
        <v>0</v>
      </c>
      <c r="BQ415" s="132"/>
      <c r="BR415" s="20">
        <f t="shared" si="2263"/>
        <v>0</v>
      </c>
      <c r="BS415" s="133"/>
      <c r="BT415" s="131">
        <f t="shared" si="2264"/>
        <v>1</v>
      </c>
      <c r="BU415" s="20">
        <f t="shared" si="2265"/>
        <v>0</v>
      </c>
      <c r="BV415" s="132"/>
      <c r="BW415" s="134">
        <f t="shared" si="2266"/>
        <v>0</v>
      </c>
      <c r="BX415" s="80">
        <f t="shared" si="2267"/>
        <v>0</v>
      </c>
      <c r="BY415" s="249" t="str">
        <f t="shared" si="2268"/>
        <v xml:space="preserve"> </v>
      </c>
      <c r="BZ415" s="135">
        <f t="shared" si="2269"/>
        <v>0</v>
      </c>
      <c r="CA415" s="20">
        <f t="shared" si="2217"/>
        <v>0</v>
      </c>
      <c r="CB415" s="21">
        <f t="shared" si="2270"/>
        <v>0</v>
      </c>
      <c r="CC415" s="131">
        <f t="shared" si="2218"/>
        <v>1</v>
      </c>
      <c r="CD415" s="20">
        <f t="shared" si="2271"/>
        <v>0</v>
      </c>
      <c r="CE415" s="132"/>
      <c r="CF415" s="20">
        <f t="shared" si="2272"/>
        <v>0</v>
      </c>
      <c r="CG415" s="133"/>
      <c r="CH415" s="131">
        <f t="shared" si="2273"/>
        <v>1</v>
      </c>
      <c r="CI415" s="20">
        <f t="shared" si="2274"/>
        <v>0</v>
      </c>
      <c r="CJ415" s="132"/>
      <c r="CK415" s="134">
        <f t="shared" si="2275"/>
        <v>0</v>
      </c>
      <c r="CL415" s="80">
        <f t="shared" si="2276"/>
        <v>0</v>
      </c>
      <c r="CM415" s="249" t="str">
        <f t="shared" si="2277"/>
        <v xml:space="preserve"> </v>
      </c>
      <c r="CN415" s="135">
        <f t="shared" si="2278"/>
        <v>0</v>
      </c>
      <c r="CO415" s="20">
        <f t="shared" si="2219"/>
        <v>0</v>
      </c>
      <c r="CP415" s="21">
        <f t="shared" si="2279"/>
        <v>0</v>
      </c>
      <c r="CQ415" s="131">
        <f t="shared" si="2220"/>
        <v>1</v>
      </c>
      <c r="CR415" s="20">
        <f t="shared" si="2280"/>
        <v>0</v>
      </c>
      <c r="CS415" s="132"/>
      <c r="CT415" s="20">
        <f t="shared" si="2281"/>
        <v>0</v>
      </c>
      <c r="CU415" s="133"/>
      <c r="CV415" s="131">
        <f t="shared" si="2282"/>
        <v>1</v>
      </c>
      <c r="CW415" s="20">
        <f t="shared" si="2283"/>
        <v>0</v>
      </c>
      <c r="CX415" s="132"/>
      <c r="CY415" s="134">
        <f t="shared" si="2284"/>
        <v>0</v>
      </c>
      <c r="CZ415" s="80">
        <f t="shared" si="2285"/>
        <v>0</v>
      </c>
      <c r="DA415" s="249" t="str">
        <f t="shared" si="2286"/>
        <v xml:space="preserve"> </v>
      </c>
      <c r="DB415" s="135">
        <f t="shared" si="2287"/>
        <v>0</v>
      </c>
      <c r="DC415" s="20">
        <f t="shared" si="2221"/>
        <v>0</v>
      </c>
      <c r="DD415" s="21">
        <f t="shared" si="2288"/>
        <v>0</v>
      </c>
      <c r="DE415" s="131">
        <f t="shared" si="2222"/>
        <v>1</v>
      </c>
      <c r="DF415" s="20">
        <f t="shared" si="2289"/>
        <v>0</v>
      </c>
      <c r="DG415" s="132"/>
      <c r="DH415" s="20">
        <f t="shared" si="2290"/>
        <v>0</v>
      </c>
      <c r="DI415" s="133"/>
      <c r="DJ415" s="131">
        <f t="shared" si="2291"/>
        <v>1</v>
      </c>
      <c r="DK415" s="20">
        <f t="shared" si="2292"/>
        <v>0</v>
      </c>
      <c r="DL415" s="132"/>
      <c r="DM415" s="134">
        <f t="shared" si="2293"/>
        <v>0</v>
      </c>
      <c r="DN415" s="80">
        <f t="shared" si="2294"/>
        <v>0</v>
      </c>
      <c r="DO415" s="249" t="str">
        <f t="shared" si="2295"/>
        <v xml:space="preserve"> </v>
      </c>
      <c r="DP415" s="135">
        <f t="shared" si="2296"/>
        <v>0</v>
      </c>
      <c r="DQ415" s="20">
        <f t="shared" si="2223"/>
        <v>0</v>
      </c>
      <c r="DR415" s="21">
        <f t="shared" si="2297"/>
        <v>0</v>
      </c>
      <c r="DS415" s="131">
        <f t="shared" si="2224"/>
        <v>1</v>
      </c>
      <c r="DT415" s="20">
        <f t="shared" si="2298"/>
        <v>0</v>
      </c>
      <c r="DU415" s="132"/>
      <c r="DV415" s="20">
        <f t="shared" si="2299"/>
        <v>0</v>
      </c>
      <c r="DW415" s="133"/>
      <c r="DX415" s="131">
        <f t="shared" si="2300"/>
        <v>1</v>
      </c>
      <c r="DY415" s="20">
        <f t="shared" si="2301"/>
        <v>0</v>
      </c>
      <c r="DZ415" s="132"/>
      <c r="EA415" s="134">
        <f t="shared" si="2302"/>
        <v>0</v>
      </c>
      <c r="EB415" s="80">
        <f t="shared" si="2303"/>
        <v>0</v>
      </c>
      <c r="EC415" s="249" t="str">
        <f t="shared" si="2304"/>
        <v xml:space="preserve"> </v>
      </c>
      <c r="ED415" s="135">
        <f t="shared" si="2305"/>
        <v>0</v>
      </c>
      <c r="EE415" s="20">
        <f t="shared" si="2225"/>
        <v>0</v>
      </c>
      <c r="EF415" s="21">
        <f t="shared" si="2306"/>
        <v>0</v>
      </c>
      <c r="EG415" s="131">
        <f t="shared" si="2226"/>
        <v>1</v>
      </c>
      <c r="EH415" s="20">
        <f t="shared" si="2307"/>
        <v>0</v>
      </c>
      <c r="EI415" s="132"/>
      <c r="EJ415" s="20">
        <f t="shared" si="2308"/>
        <v>0</v>
      </c>
      <c r="EK415" s="133"/>
      <c r="EL415" s="131">
        <f t="shared" si="2309"/>
        <v>1</v>
      </c>
      <c r="EM415" s="20">
        <f t="shared" si="2310"/>
        <v>0</v>
      </c>
      <c r="EN415" s="132"/>
      <c r="EO415" s="134">
        <f t="shared" si="2311"/>
        <v>0</v>
      </c>
      <c r="EP415" s="80">
        <f t="shared" si="2312"/>
        <v>0</v>
      </c>
      <c r="EQ415" s="249" t="str">
        <f t="shared" si="2313"/>
        <v xml:space="preserve"> </v>
      </c>
      <c r="ER415" s="135">
        <f t="shared" si="2314"/>
        <v>0</v>
      </c>
      <c r="ES415" s="20">
        <f t="shared" si="2315"/>
        <v>0</v>
      </c>
      <c r="ET415" s="21">
        <f t="shared" si="2316"/>
        <v>0</v>
      </c>
      <c r="EU415" s="131">
        <f t="shared" si="2227"/>
        <v>1</v>
      </c>
      <c r="EV415" s="20">
        <f t="shared" si="2317"/>
        <v>0</v>
      </c>
      <c r="EW415" s="132"/>
      <c r="EX415" s="20">
        <f t="shared" si="2318"/>
        <v>0</v>
      </c>
      <c r="EY415" s="133"/>
      <c r="EZ415" s="131">
        <f t="shared" si="2319"/>
        <v>1</v>
      </c>
      <c r="FA415" s="20">
        <f t="shared" si="2320"/>
        <v>0</v>
      </c>
      <c r="FB415" s="132"/>
      <c r="FC415" s="134">
        <f t="shared" si="2321"/>
        <v>0</v>
      </c>
      <c r="FD415" s="80">
        <f t="shared" si="2322"/>
        <v>0</v>
      </c>
      <c r="FE415" s="249" t="str">
        <f t="shared" si="2323"/>
        <v xml:space="preserve"> </v>
      </c>
      <c r="FO415" s="129" t="str">
        <f t="shared" si="2207"/>
        <v>E/I</v>
      </c>
    </row>
    <row r="416" spans="2:171" x14ac:dyDescent="0.25">
      <c r="B416" s="130" t="s">
        <v>516</v>
      </c>
      <c r="C416" s="261"/>
      <c r="D416" s="262"/>
      <c r="E416" s="416" t="str">
        <f>'Pályáztatási szakasz'!E417:F417</f>
        <v>Költségelem megnevezés…</v>
      </c>
      <c r="F416" s="416"/>
      <c r="G416" s="250">
        <f>'Pályáztatási szakasz'!G417</f>
        <v>0</v>
      </c>
      <c r="H416" s="251">
        <f>'Pályáztatási szakasz'!AT417</f>
        <v>0</v>
      </c>
      <c r="I416" s="20">
        <f>'Pályáztatási szakasz'!AW417</f>
        <v>0</v>
      </c>
      <c r="J416" s="67">
        <f t="shared" si="2208"/>
        <v>0</v>
      </c>
      <c r="K416" s="131">
        <f>'Pályáztatási szakasz'!AY417</f>
        <v>1</v>
      </c>
      <c r="L416" s="20">
        <f t="shared" si="2228"/>
        <v>0</v>
      </c>
      <c r="M416" s="132"/>
      <c r="N416" s="20">
        <f t="shared" si="2229"/>
        <v>0</v>
      </c>
      <c r="O416" s="133"/>
      <c r="P416" s="131">
        <f>'Pályáztatási szakasz'!BD417</f>
        <v>1</v>
      </c>
      <c r="Q416" s="20">
        <f t="shared" si="2230"/>
        <v>0</v>
      </c>
      <c r="R416" s="132"/>
      <c r="S416" s="184">
        <f t="shared" si="2231"/>
        <v>0</v>
      </c>
      <c r="T416" s="40">
        <f>'Pályáztatási szakasz'!W417</f>
        <v>0</v>
      </c>
      <c r="U416" s="249" t="str">
        <f t="shared" si="2232"/>
        <v xml:space="preserve"> </v>
      </c>
      <c r="V416" s="135">
        <f t="shared" si="2233"/>
        <v>0</v>
      </c>
      <c r="W416" s="20">
        <f t="shared" si="2209"/>
        <v>0</v>
      </c>
      <c r="X416" s="21">
        <f t="shared" si="2234"/>
        <v>0</v>
      </c>
      <c r="Y416" s="131">
        <f t="shared" si="2210"/>
        <v>1</v>
      </c>
      <c r="Z416" s="20">
        <f t="shared" si="2235"/>
        <v>0</v>
      </c>
      <c r="AA416" s="132"/>
      <c r="AB416" s="20">
        <f t="shared" si="2236"/>
        <v>0</v>
      </c>
      <c r="AC416" s="133"/>
      <c r="AD416" s="131">
        <f t="shared" si="2237"/>
        <v>1</v>
      </c>
      <c r="AE416" s="20">
        <f t="shared" si="2238"/>
        <v>0</v>
      </c>
      <c r="AF416" s="132"/>
      <c r="AG416" s="134">
        <f t="shared" si="2239"/>
        <v>0</v>
      </c>
      <c r="AH416" s="80">
        <f t="shared" si="2240"/>
        <v>0</v>
      </c>
      <c r="AI416" s="249" t="str">
        <f t="shared" si="2241"/>
        <v xml:space="preserve"> </v>
      </c>
      <c r="AJ416" s="135">
        <f t="shared" si="2242"/>
        <v>0</v>
      </c>
      <c r="AK416" s="20">
        <f t="shared" si="2211"/>
        <v>0</v>
      </c>
      <c r="AL416" s="21">
        <f t="shared" si="2243"/>
        <v>0</v>
      </c>
      <c r="AM416" s="131">
        <f t="shared" si="2212"/>
        <v>1</v>
      </c>
      <c r="AN416" s="20">
        <f t="shared" si="2244"/>
        <v>0</v>
      </c>
      <c r="AO416" s="132"/>
      <c r="AP416" s="20">
        <f t="shared" si="2245"/>
        <v>0</v>
      </c>
      <c r="AQ416" s="133"/>
      <c r="AR416" s="131">
        <f t="shared" si="2246"/>
        <v>1</v>
      </c>
      <c r="AS416" s="20">
        <f t="shared" si="2247"/>
        <v>0</v>
      </c>
      <c r="AT416" s="132"/>
      <c r="AU416" s="134">
        <f t="shared" si="2248"/>
        <v>0</v>
      </c>
      <c r="AV416" s="80">
        <f t="shared" si="2249"/>
        <v>0</v>
      </c>
      <c r="AW416" s="249" t="str">
        <f t="shared" si="2250"/>
        <v xml:space="preserve"> </v>
      </c>
      <c r="AX416" s="135">
        <f t="shared" si="2251"/>
        <v>0</v>
      </c>
      <c r="AY416" s="20">
        <f t="shared" si="2213"/>
        <v>0</v>
      </c>
      <c r="AZ416" s="21">
        <f t="shared" si="2252"/>
        <v>0</v>
      </c>
      <c r="BA416" s="131">
        <f t="shared" si="2214"/>
        <v>1</v>
      </c>
      <c r="BB416" s="20">
        <f t="shared" si="2253"/>
        <v>0</v>
      </c>
      <c r="BC416" s="132"/>
      <c r="BD416" s="20">
        <f t="shared" si="2254"/>
        <v>0</v>
      </c>
      <c r="BE416" s="133"/>
      <c r="BF416" s="131">
        <f t="shared" si="2255"/>
        <v>1</v>
      </c>
      <c r="BG416" s="20">
        <f t="shared" si="2256"/>
        <v>0</v>
      </c>
      <c r="BH416" s="132"/>
      <c r="BI416" s="134">
        <f t="shared" si="2257"/>
        <v>0</v>
      </c>
      <c r="BJ416" s="80">
        <f t="shared" si="2258"/>
        <v>0</v>
      </c>
      <c r="BK416" s="249" t="str">
        <f t="shared" si="2259"/>
        <v xml:space="preserve"> </v>
      </c>
      <c r="BL416" s="135">
        <f t="shared" si="2260"/>
        <v>0</v>
      </c>
      <c r="BM416" s="20">
        <f t="shared" si="2215"/>
        <v>0</v>
      </c>
      <c r="BN416" s="21">
        <f t="shared" si="2261"/>
        <v>0</v>
      </c>
      <c r="BO416" s="131">
        <f t="shared" si="2216"/>
        <v>1</v>
      </c>
      <c r="BP416" s="20">
        <f t="shared" si="2262"/>
        <v>0</v>
      </c>
      <c r="BQ416" s="132"/>
      <c r="BR416" s="20">
        <f t="shared" si="2263"/>
        <v>0</v>
      </c>
      <c r="BS416" s="133"/>
      <c r="BT416" s="131">
        <f t="shared" si="2264"/>
        <v>1</v>
      </c>
      <c r="BU416" s="20">
        <f t="shared" si="2265"/>
        <v>0</v>
      </c>
      <c r="BV416" s="132"/>
      <c r="BW416" s="134">
        <f t="shared" si="2266"/>
        <v>0</v>
      </c>
      <c r="BX416" s="80">
        <f t="shared" si="2267"/>
        <v>0</v>
      </c>
      <c r="BY416" s="249" t="str">
        <f t="shared" si="2268"/>
        <v xml:space="preserve"> </v>
      </c>
      <c r="BZ416" s="135">
        <f t="shared" si="2269"/>
        <v>0</v>
      </c>
      <c r="CA416" s="20">
        <f t="shared" si="2217"/>
        <v>0</v>
      </c>
      <c r="CB416" s="21">
        <f t="shared" si="2270"/>
        <v>0</v>
      </c>
      <c r="CC416" s="131">
        <f t="shared" si="2218"/>
        <v>1</v>
      </c>
      <c r="CD416" s="20">
        <f t="shared" si="2271"/>
        <v>0</v>
      </c>
      <c r="CE416" s="132"/>
      <c r="CF416" s="20">
        <f t="shared" si="2272"/>
        <v>0</v>
      </c>
      <c r="CG416" s="133"/>
      <c r="CH416" s="131">
        <f t="shared" si="2273"/>
        <v>1</v>
      </c>
      <c r="CI416" s="20">
        <f t="shared" si="2274"/>
        <v>0</v>
      </c>
      <c r="CJ416" s="132"/>
      <c r="CK416" s="134">
        <f t="shared" si="2275"/>
        <v>0</v>
      </c>
      <c r="CL416" s="80">
        <f t="shared" si="2276"/>
        <v>0</v>
      </c>
      <c r="CM416" s="249" t="str">
        <f t="shared" si="2277"/>
        <v xml:space="preserve"> </v>
      </c>
      <c r="CN416" s="135">
        <f t="shared" si="2278"/>
        <v>0</v>
      </c>
      <c r="CO416" s="20">
        <f t="shared" si="2219"/>
        <v>0</v>
      </c>
      <c r="CP416" s="21">
        <f t="shared" si="2279"/>
        <v>0</v>
      </c>
      <c r="CQ416" s="131">
        <f t="shared" si="2220"/>
        <v>1</v>
      </c>
      <c r="CR416" s="20">
        <f t="shared" si="2280"/>
        <v>0</v>
      </c>
      <c r="CS416" s="132"/>
      <c r="CT416" s="20">
        <f t="shared" si="2281"/>
        <v>0</v>
      </c>
      <c r="CU416" s="133"/>
      <c r="CV416" s="131">
        <f t="shared" si="2282"/>
        <v>1</v>
      </c>
      <c r="CW416" s="20">
        <f t="shared" si="2283"/>
        <v>0</v>
      </c>
      <c r="CX416" s="132"/>
      <c r="CY416" s="134">
        <f t="shared" si="2284"/>
        <v>0</v>
      </c>
      <c r="CZ416" s="80">
        <f t="shared" si="2285"/>
        <v>0</v>
      </c>
      <c r="DA416" s="249" t="str">
        <f t="shared" si="2286"/>
        <v xml:space="preserve"> </v>
      </c>
      <c r="DB416" s="135">
        <f t="shared" si="2287"/>
        <v>0</v>
      </c>
      <c r="DC416" s="20">
        <f t="shared" si="2221"/>
        <v>0</v>
      </c>
      <c r="DD416" s="21">
        <f t="shared" si="2288"/>
        <v>0</v>
      </c>
      <c r="DE416" s="131">
        <f t="shared" si="2222"/>
        <v>1</v>
      </c>
      <c r="DF416" s="20">
        <f t="shared" si="2289"/>
        <v>0</v>
      </c>
      <c r="DG416" s="132"/>
      <c r="DH416" s="20">
        <f t="shared" si="2290"/>
        <v>0</v>
      </c>
      <c r="DI416" s="133"/>
      <c r="DJ416" s="131">
        <f t="shared" si="2291"/>
        <v>1</v>
      </c>
      <c r="DK416" s="20">
        <f t="shared" si="2292"/>
        <v>0</v>
      </c>
      <c r="DL416" s="132"/>
      <c r="DM416" s="134">
        <f t="shared" si="2293"/>
        <v>0</v>
      </c>
      <c r="DN416" s="80">
        <f t="shared" si="2294"/>
        <v>0</v>
      </c>
      <c r="DO416" s="249" t="str">
        <f t="shared" si="2295"/>
        <v xml:space="preserve"> </v>
      </c>
      <c r="DP416" s="135">
        <f t="shared" si="2296"/>
        <v>0</v>
      </c>
      <c r="DQ416" s="20">
        <f t="shared" si="2223"/>
        <v>0</v>
      </c>
      <c r="DR416" s="21">
        <f t="shared" si="2297"/>
        <v>0</v>
      </c>
      <c r="DS416" s="131">
        <f t="shared" si="2224"/>
        <v>1</v>
      </c>
      <c r="DT416" s="20">
        <f t="shared" si="2298"/>
        <v>0</v>
      </c>
      <c r="DU416" s="132"/>
      <c r="DV416" s="20">
        <f t="shared" si="2299"/>
        <v>0</v>
      </c>
      <c r="DW416" s="133"/>
      <c r="DX416" s="131">
        <f t="shared" si="2300"/>
        <v>1</v>
      </c>
      <c r="DY416" s="20">
        <f t="shared" si="2301"/>
        <v>0</v>
      </c>
      <c r="DZ416" s="132"/>
      <c r="EA416" s="134">
        <f t="shared" si="2302"/>
        <v>0</v>
      </c>
      <c r="EB416" s="80">
        <f t="shared" si="2303"/>
        <v>0</v>
      </c>
      <c r="EC416" s="249" t="str">
        <f t="shared" si="2304"/>
        <v xml:space="preserve"> </v>
      </c>
      <c r="ED416" s="135">
        <f t="shared" si="2305"/>
        <v>0</v>
      </c>
      <c r="EE416" s="20">
        <f t="shared" si="2225"/>
        <v>0</v>
      </c>
      <c r="EF416" s="21">
        <f t="shared" si="2306"/>
        <v>0</v>
      </c>
      <c r="EG416" s="131">
        <f t="shared" si="2226"/>
        <v>1</v>
      </c>
      <c r="EH416" s="20">
        <f t="shared" si="2307"/>
        <v>0</v>
      </c>
      <c r="EI416" s="132"/>
      <c r="EJ416" s="20">
        <f t="shared" si="2308"/>
        <v>0</v>
      </c>
      <c r="EK416" s="133"/>
      <c r="EL416" s="131">
        <f t="shared" si="2309"/>
        <v>1</v>
      </c>
      <c r="EM416" s="20">
        <f t="shared" si="2310"/>
        <v>0</v>
      </c>
      <c r="EN416" s="132"/>
      <c r="EO416" s="134">
        <f t="shared" si="2311"/>
        <v>0</v>
      </c>
      <c r="EP416" s="80">
        <f t="shared" si="2312"/>
        <v>0</v>
      </c>
      <c r="EQ416" s="249" t="str">
        <f t="shared" si="2313"/>
        <v xml:space="preserve"> </v>
      </c>
      <c r="ER416" s="135">
        <f t="shared" si="2314"/>
        <v>0</v>
      </c>
      <c r="ES416" s="20">
        <f t="shared" si="2315"/>
        <v>0</v>
      </c>
      <c r="ET416" s="21">
        <f t="shared" si="2316"/>
        <v>0</v>
      </c>
      <c r="EU416" s="131">
        <f t="shared" si="2227"/>
        <v>1</v>
      </c>
      <c r="EV416" s="20">
        <f t="shared" si="2317"/>
        <v>0</v>
      </c>
      <c r="EW416" s="132"/>
      <c r="EX416" s="20">
        <f t="shared" si="2318"/>
        <v>0</v>
      </c>
      <c r="EY416" s="133"/>
      <c r="EZ416" s="131">
        <f t="shared" si="2319"/>
        <v>1</v>
      </c>
      <c r="FA416" s="20">
        <f t="shared" si="2320"/>
        <v>0</v>
      </c>
      <c r="FB416" s="132"/>
      <c r="FC416" s="134">
        <f t="shared" si="2321"/>
        <v>0</v>
      </c>
      <c r="FD416" s="80">
        <f t="shared" si="2322"/>
        <v>0</v>
      </c>
      <c r="FE416" s="249" t="str">
        <f t="shared" si="2323"/>
        <v xml:space="preserve"> </v>
      </c>
      <c r="FO416" s="129" t="str">
        <f t="shared" si="2207"/>
        <v>E/I</v>
      </c>
    </row>
    <row r="417" spans="2:171" x14ac:dyDescent="0.25">
      <c r="B417" s="130" t="s">
        <v>517</v>
      </c>
      <c r="C417" s="261"/>
      <c r="D417" s="262"/>
      <c r="E417" s="416" t="str">
        <f>'Pályáztatási szakasz'!E418:F418</f>
        <v>Költségelem megnevezés…</v>
      </c>
      <c r="F417" s="416"/>
      <c r="G417" s="250">
        <f>'Pályáztatási szakasz'!G418</f>
        <v>0</v>
      </c>
      <c r="H417" s="251">
        <f>'Pályáztatási szakasz'!AT418</f>
        <v>0</v>
      </c>
      <c r="I417" s="20">
        <f>'Pályáztatási szakasz'!AW418</f>
        <v>0</v>
      </c>
      <c r="J417" s="67">
        <f t="shared" si="2208"/>
        <v>0</v>
      </c>
      <c r="K417" s="131">
        <f>'Pályáztatási szakasz'!AY418</f>
        <v>1</v>
      </c>
      <c r="L417" s="20">
        <f t="shared" si="2228"/>
        <v>0</v>
      </c>
      <c r="M417" s="132"/>
      <c r="N417" s="20">
        <f t="shared" si="2229"/>
        <v>0</v>
      </c>
      <c r="O417" s="133"/>
      <c r="P417" s="131">
        <f>'Pályáztatási szakasz'!BD418</f>
        <v>1</v>
      </c>
      <c r="Q417" s="20">
        <f t="shared" si="2230"/>
        <v>0</v>
      </c>
      <c r="R417" s="132"/>
      <c r="S417" s="184">
        <f t="shared" si="2231"/>
        <v>0</v>
      </c>
      <c r="T417" s="40">
        <f>'Pályáztatási szakasz'!W418</f>
        <v>0</v>
      </c>
      <c r="U417" s="249" t="str">
        <f t="shared" si="2232"/>
        <v xml:space="preserve"> </v>
      </c>
      <c r="V417" s="135">
        <f t="shared" si="2233"/>
        <v>0</v>
      </c>
      <c r="W417" s="20">
        <f t="shared" si="2209"/>
        <v>0</v>
      </c>
      <c r="X417" s="21">
        <f t="shared" si="2234"/>
        <v>0</v>
      </c>
      <c r="Y417" s="131">
        <f t="shared" si="2210"/>
        <v>1</v>
      </c>
      <c r="Z417" s="20">
        <f t="shared" si="2235"/>
        <v>0</v>
      </c>
      <c r="AA417" s="132"/>
      <c r="AB417" s="20">
        <f t="shared" si="2236"/>
        <v>0</v>
      </c>
      <c r="AC417" s="133"/>
      <c r="AD417" s="131">
        <f t="shared" si="2237"/>
        <v>1</v>
      </c>
      <c r="AE417" s="20">
        <f t="shared" si="2238"/>
        <v>0</v>
      </c>
      <c r="AF417" s="132"/>
      <c r="AG417" s="134">
        <f t="shared" si="2239"/>
        <v>0</v>
      </c>
      <c r="AH417" s="80">
        <f t="shared" si="2240"/>
        <v>0</v>
      </c>
      <c r="AI417" s="249" t="str">
        <f t="shared" si="2241"/>
        <v xml:space="preserve"> </v>
      </c>
      <c r="AJ417" s="135">
        <f t="shared" si="2242"/>
        <v>0</v>
      </c>
      <c r="AK417" s="20">
        <f t="shared" si="2211"/>
        <v>0</v>
      </c>
      <c r="AL417" s="21">
        <f t="shared" si="2243"/>
        <v>0</v>
      </c>
      <c r="AM417" s="131">
        <f t="shared" si="2212"/>
        <v>1</v>
      </c>
      <c r="AN417" s="20">
        <f t="shared" si="2244"/>
        <v>0</v>
      </c>
      <c r="AO417" s="132"/>
      <c r="AP417" s="20">
        <f t="shared" si="2245"/>
        <v>0</v>
      </c>
      <c r="AQ417" s="133"/>
      <c r="AR417" s="131">
        <f t="shared" si="2246"/>
        <v>1</v>
      </c>
      <c r="AS417" s="20">
        <f t="shared" si="2247"/>
        <v>0</v>
      </c>
      <c r="AT417" s="132"/>
      <c r="AU417" s="134">
        <f t="shared" si="2248"/>
        <v>0</v>
      </c>
      <c r="AV417" s="80">
        <f t="shared" si="2249"/>
        <v>0</v>
      </c>
      <c r="AW417" s="249" t="str">
        <f t="shared" si="2250"/>
        <v xml:space="preserve"> </v>
      </c>
      <c r="AX417" s="135">
        <f t="shared" si="2251"/>
        <v>0</v>
      </c>
      <c r="AY417" s="20">
        <f t="shared" si="2213"/>
        <v>0</v>
      </c>
      <c r="AZ417" s="21">
        <f t="shared" si="2252"/>
        <v>0</v>
      </c>
      <c r="BA417" s="131">
        <f t="shared" si="2214"/>
        <v>1</v>
      </c>
      <c r="BB417" s="20">
        <f t="shared" si="2253"/>
        <v>0</v>
      </c>
      <c r="BC417" s="132"/>
      <c r="BD417" s="20">
        <f t="shared" si="2254"/>
        <v>0</v>
      </c>
      <c r="BE417" s="133"/>
      <c r="BF417" s="131">
        <f t="shared" si="2255"/>
        <v>1</v>
      </c>
      <c r="BG417" s="20">
        <f t="shared" si="2256"/>
        <v>0</v>
      </c>
      <c r="BH417" s="132"/>
      <c r="BI417" s="134">
        <f t="shared" si="2257"/>
        <v>0</v>
      </c>
      <c r="BJ417" s="80">
        <f t="shared" si="2258"/>
        <v>0</v>
      </c>
      <c r="BK417" s="249" t="str">
        <f t="shared" si="2259"/>
        <v xml:space="preserve"> </v>
      </c>
      <c r="BL417" s="135">
        <f t="shared" si="2260"/>
        <v>0</v>
      </c>
      <c r="BM417" s="20">
        <f t="shared" si="2215"/>
        <v>0</v>
      </c>
      <c r="BN417" s="21">
        <f t="shared" si="2261"/>
        <v>0</v>
      </c>
      <c r="BO417" s="131">
        <f t="shared" si="2216"/>
        <v>1</v>
      </c>
      <c r="BP417" s="20">
        <f t="shared" si="2262"/>
        <v>0</v>
      </c>
      <c r="BQ417" s="132"/>
      <c r="BR417" s="20">
        <f t="shared" si="2263"/>
        <v>0</v>
      </c>
      <c r="BS417" s="133"/>
      <c r="BT417" s="131">
        <f t="shared" si="2264"/>
        <v>1</v>
      </c>
      <c r="BU417" s="20">
        <f t="shared" si="2265"/>
        <v>0</v>
      </c>
      <c r="BV417" s="132"/>
      <c r="BW417" s="134">
        <f t="shared" si="2266"/>
        <v>0</v>
      </c>
      <c r="BX417" s="80">
        <f t="shared" si="2267"/>
        <v>0</v>
      </c>
      <c r="BY417" s="249" t="str">
        <f t="shared" si="2268"/>
        <v xml:space="preserve"> </v>
      </c>
      <c r="BZ417" s="135">
        <f t="shared" si="2269"/>
        <v>0</v>
      </c>
      <c r="CA417" s="20">
        <f t="shared" si="2217"/>
        <v>0</v>
      </c>
      <c r="CB417" s="21">
        <f t="shared" si="2270"/>
        <v>0</v>
      </c>
      <c r="CC417" s="131">
        <f t="shared" si="2218"/>
        <v>1</v>
      </c>
      <c r="CD417" s="20">
        <f t="shared" si="2271"/>
        <v>0</v>
      </c>
      <c r="CE417" s="132"/>
      <c r="CF417" s="20">
        <f t="shared" si="2272"/>
        <v>0</v>
      </c>
      <c r="CG417" s="133"/>
      <c r="CH417" s="131">
        <f t="shared" si="2273"/>
        <v>1</v>
      </c>
      <c r="CI417" s="20">
        <f t="shared" si="2274"/>
        <v>0</v>
      </c>
      <c r="CJ417" s="132"/>
      <c r="CK417" s="134">
        <f t="shared" si="2275"/>
        <v>0</v>
      </c>
      <c r="CL417" s="80">
        <f t="shared" si="2276"/>
        <v>0</v>
      </c>
      <c r="CM417" s="249" t="str">
        <f t="shared" si="2277"/>
        <v xml:space="preserve"> </v>
      </c>
      <c r="CN417" s="135">
        <f t="shared" si="2278"/>
        <v>0</v>
      </c>
      <c r="CO417" s="20">
        <f t="shared" si="2219"/>
        <v>0</v>
      </c>
      <c r="CP417" s="21">
        <f t="shared" si="2279"/>
        <v>0</v>
      </c>
      <c r="CQ417" s="131">
        <f t="shared" si="2220"/>
        <v>1</v>
      </c>
      <c r="CR417" s="20">
        <f t="shared" si="2280"/>
        <v>0</v>
      </c>
      <c r="CS417" s="132"/>
      <c r="CT417" s="20">
        <f t="shared" si="2281"/>
        <v>0</v>
      </c>
      <c r="CU417" s="133"/>
      <c r="CV417" s="131">
        <f t="shared" si="2282"/>
        <v>1</v>
      </c>
      <c r="CW417" s="20">
        <f t="shared" si="2283"/>
        <v>0</v>
      </c>
      <c r="CX417" s="132"/>
      <c r="CY417" s="134">
        <f t="shared" si="2284"/>
        <v>0</v>
      </c>
      <c r="CZ417" s="80">
        <f t="shared" si="2285"/>
        <v>0</v>
      </c>
      <c r="DA417" s="249" t="str">
        <f t="shared" si="2286"/>
        <v xml:space="preserve"> </v>
      </c>
      <c r="DB417" s="135">
        <f t="shared" si="2287"/>
        <v>0</v>
      </c>
      <c r="DC417" s="20">
        <f t="shared" si="2221"/>
        <v>0</v>
      </c>
      <c r="DD417" s="21">
        <f t="shared" si="2288"/>
        <v>0</v>
      </c>
      <c r="DE417" s="131">
        <f t="shared" si="2222"/>
        <v>1</v>
      </c>
      <c r="DF417" s="20">
        <f t="shared" si="2289"/>
        <v>0</v>
      </c>
      <c r="DG417" s="132"/>
      <c r="DH417" s="20">
        <f t="shared" si="2290"/>
        <v>0</v>
      </c>
      <c r="DI417" s="133"/>
      <c r="DJ417" s="131">
        <f t="shared" si="2291"/>
        <v>1</v>
      </c>
      <c r="DK417" s="20">
        <f t="shared" si="2292"/>
        <v>0</v>
      </c>
      <c r="DL417" s="132"/>
      <c r="DM417" s="134">
        <f t="shared" si="2293"/>
        <v>0</v>
      </c>
      <c r="DN417" s="80">
        <f t="shared" si="2294"/>
        <v>0</v>
      </c>
      <c r="DO417" s="249" t="str">
        <f t="shared" si="2295"/>
        <v xml:space="preserve"> </v>
      </c>
      <c r="DP417" s="135">
        <f t="shared" si="2296"/>
        <v>0</v>
      </c>
      <c r="DQ417" s="20">
        <f t="shared" si="2223"/>
        <v>0</v>
      </c>
      <c r="DR417" s="21">
        <f t="shared" si="2297"/>
        <v>0</v>
      </c>
      <c r="DS417" s="131">
        <f t="shared" si="2224"/>
        <v>1</v>
      </c>
      <c r="DT417" s="20">
        <f t="shared" si="2298"/>
        <v>0</v>
      </c>
      <c r="DU417" s="132"/>
      <c r="DV417" s="20">
        <f t="shared" si="2299"/>
        <v>0</v>
      </c>
      <c r="DW417" s="133"/>
      <c r="DX417" s="131">
        <f t="shared" si="2300"/>
        <v>1</v>
      </c>
      <c r="DY417" s="20">
        <f t="shared" si="2301"/>
        <v>0</v>
      </c>
      <c r="DZ417" s="132"/>
      <c r="EA417" s="134">
        <f t="shared" si="2302"/>
        <v>0</v>
      </c>
      <c r="EB417" s="80">
        <f t="shared" si="2303"/>
        <v>0</v>
      </c>
      <c r="EC417" s="249" t="str">
        <f t="shared" si="2304"/>
        <v xml:space="preserve"> </v>
      </c>
      <c r="ED417" s="135">
        <f t="shared" si="2305"/>
        <v>0</v>
      </c>
      <c r="EE417" s="20">
        <f t="shared" si="2225"/>
        <v>0</v>
      </c>
      <c r="EF417" s="21">
        <f t="shared" si="2306"/>
        <v>0</v>
      </c>
      <c r="EG417" s="131">
        <f t="shared" si="2226"/>
        <v>1</v>
      </c>
      <c r="EH417" s="20">
        <f t="shared" si="2307"/>
        <v>0</v>
      </c>
      <c r="EI417" s="132"/>
      <c r="EJ417" s="20">
        <f t="shared" si="2308"/>
        <v>0</v>
      </c>
      <c r="EK417" s="133"/>
      <c r="EL417" s="131">
        <f t="shared" si="2309"/>
        <v>1</v>
      </c>
      <c r="EM417" s="20">
        <f t="shared" si="2310"/>
        <v>0</v>
      </c>
      <c r="EN417" s="132"/>
      <c r="EO417" s="134">
        <f t="shared" si="2311"/>
        <v>0</v>
      </c>
      <c r="EP417" s="80">
        <f t="shared" si="2312"/>
        <v>0</v>
      </c>
      <c r="EQ417" s="249" t="str">
        <f t="shared" si="2313"/>
        <v xml:space="preserve"> </v>
      </c>
      <c r="ER417" s="135">
        <f t="shared" si="2314"/>
        <v>0</v>
      </c>
      <c r="ES417" s="20">
        <f t="shared" si="2315"/>
        <v>0</v>
      </c>
      <c r="ET417" s="21">
        <f t="shared" si="2316"/>
        <v>0</v>
      </c>
      <c r="EU417" s="131">
        <f t="shared" si="2227"/>
        <v>1</v>
      </c>
      <c r="EV417" s="20">
        <f t="shared" si="2317"/>
        <v>0</v>
      </c>
      <c r="EW417" s="132"/>
      <c r="EX417" s="20">
        <f t="shared" si="2318"/>
        <v>0</v>
      </c>
      <c r="EY417" s="133"/>
      <c r="EZ417" s="131">
        <f t="shared" si="2319"/>
        <v>1</v>
      </c>
      <c r="FA417" s="20">
        <f t="shared" si="2320"/>
        <v>0</v>
      </c>
      <c r="FB417" s="132"/>
      <c r="FC417" s="134">
        <f t="shared" si="2321"/>
        <v>0</v>
      </c>
      <c r="FD417" s="80">
        <f t="shared" si="2322"/>
        <v>0</v>
      </c>
      <c r="FE417" s="249" t="str">
        <f t="shared" si="2323"/>
        <v xml:space="preserve"> </v>
      </c>
      <c r="FO417" s="129" t="str">
        <f t="shared" si="2207"/>
        <v>E/I</v>
      </c>
    </row>
    <row r="418" spans="2:171" x14ac:dyDescent="0.25">
      <c r="B418" s="130" t="s">
        <v>518</v>
      </c>
      <c r="C418" s="261"/>
      <c r="D418" s="262"/>
      <c r="E418" s="416" t="str">
        <f>'Pályáztatási szakasz'!E419:F419</f>
        <v>Költségelem megnevezés…</v>
      </c>
      <c r="F418" s="416"/>
      <c r="G418" s="250">
        <f>'Pályáztatási szakasz'!G419</f>
        <v>0</v>
      </c>
      <c r="H418" s="251">
        <f>'Pályáztatási szakasz'!AT419</f>
        <v>0</v>
      </c>
      <c r="I418" s="20">
        <f>'Pályáztatási szakasz'!AW419</f>
        <v>0</v>
      </c>
      <c r="J418" s="67">
        <f t="shared" si="2208"/>
        <v>0</v>
      </c>
      <c r="K418" s="131">
        <f>'Pályáztatási szakasz'!AY419</f>
        <v>1</v>
      </c>
      <c r="L418" s="20">
        <f t="shared" si="2228"/>
        <v>0</v>
      </c>
      <c r="M418" s="132"/>
      <c r="N418" s="20">
        <f t="shared" si="2229"/>
        <v>0</v>
      </c>
      <c r="O418" s="133"/>
      <c r="P418" s="131">
        <f>'Pályáztatási szakasz'!BD419</f>
        <v>1</v>
      </c>
      <c r="Q418" s="20">
        <f t="shared" si="2230"/>
        <v>0</v>
      </c>
      <c r="R418" s="132"/>
      <c r="S418" s="184">
        <f t="shared" si="2231"/>
        <v>0</v>
      </c>
      <c r="T418" s="40">
        <f>'Pályáztatási szakasz'!W419</f>
        <v>0</v>
      </c>
      <c r="U418" s="249" t="str">
        <f t="shared" si="2232"/>
        <v xml:space="preserve"> </v>
      </c>
      <c r="V418" s="135">
        <f t="shared" si="2233"/>
        <v>0</v>
      </c>
      <c r="W418" s="20">
        <f t="shared" si="2209"/>
        <v>0</v>
      </c>
      <c r="X418" s="21">
        <f t="shared" si="2234"/>
        <v>0</v>
      </c>
      <c r="Y418" s="131">
        <f t="shared" si="2210"/>
        <v>1</v>
      </c>
      <c r="Z418" s="20">
        <f t="shared" si="2235"/>
        <v>0</v>
      </c>
      <c r="AA418" s="132"/>
      <c r="AB418" s="20">
        <f t="shared" si="2236"/>
        <v>0</v>
      </c>
      <c r="AC418" s="133"/>
      <c r="AD418" s="131">
        <f t="shared" si="2237"/>
        <v>1</v>
      </c>
      <c r="AE418" s="20">
        <f t="shared" si="2238"/>
        <v>0</v>
      </c>
      <c r="AF418" s="132"/>
      <c r="AG418" s="134">
        <f t="shared" si="2239"/>
        <v>0</v>
      </c>
      <c r="AH418" s="80">
        <f t="shared" si="2240"/>
        <v>0</v>
      </c>
      <c r="AI418" s="249" t="str">
        <f t="shared" si="2241"/>
        <v xml:space="preserve"> </v>
      </c>
      <c r="AJ418" s="135">
        <f t="shared" si="2242"/>
        <v>0</v>
      </c>
      <c r="AK418" s="20">
        <f t="shared" si="2211"/>
        <v>0</v>
      </c>
      <c r="AL418" s="21">
        <f t="shared" si="2243"/>
        <v>0</v>
      </c>
      <c r="AM418" s="131">
        <f t="shared" si="2212"/>
        <v>1</v>
      </c>
      <c r="AN418" s="20">
        <f t="shared" si="2244"/>
        <v>0</v>
      </c>
      <c r="AO418" s="132"/>
      <c r="AP418" s="20">
        <f t="shared" si="2245"/>
        <v>0</v>
      </c>
      <c r="AQ418" s="133"/>
      <c r="AR418" s="131">
        <f t="shared" si="2246"/>
        <v>1</v>
      </c>
      <c r="AS418" s="20">
        <f t="shared" si="2247"/>
        <v>0</v>
      </c>
      <c r="AT418" s="132"/>
      <c r="AU418" s="134">
        <f t="shared" si="2248"/>
        <v>0</v>
      </c>
      <c r="AV418" s="80">
        <f t="shared" si="2249"/>
        <v>0</v>
      </c>
      <c r="AW418" s="249" t="str">
        <f t="shared" si="2250"/>
        <v xml:space="preserve"> </v>
      </c>
      <c r="AX418" s="135">
        <f t="shared" si="2251"/>
        <v>0</v>
      </c>
      <c r="AY418" s="20">
        <f t="shared" si="2213"/>
        <v>0</v>
      </c>
      <c r="AZ418" s="21">
        <f t="shared" si="2252"/>
        <v>0</v>
      </c>
      <c r="BA418" s="131">
        <f t="shared" si="2214"/>
        <v>1</v>
      </c>
      <c r="BB418" s="20">
        <f t="shared" si="2253"/>
        <v>0</v>
      </c>
      <c r="BC418" s="132"/>
      <c r="BD418" s="20">
        <f t="shared" si="2254"/>
        <v>0</v>
      </c>
      <c r="BE418" s="133"/>
      <c r="BF418" s="131">
        <f t="shared" si="2255"/>
        <v>1</v>
      </c>
      <c r="BG418" s="20">
        <f t="shared" si="2256"/>
        <v>0</v>
      </c>
      <c r="BH418" s="132"/>
      <c r="BI418" s="134">
        <f t="shared" si="2257"/>
        <v>0</v>
      </c>
      <c r="BJ418" s="80">
        <f t="shared" si="2258"/>
        <v>0</v>
      </c>
      <c r="BK418" s="249" t="str">
        <f t="shared" si="2259"/>
        <v xml:space="preserve"> </v>
      </c>
      <c r="BL418" s="135">
        <f t="shared" si="2260"/>
        <v>0</v>
      </c>
      <c r="BM418" s="20">
        <f t="shared" si="2215"/>
        <v>0</v>
      </c>
      <c r="BN418" s="21">
        <f t="shared" si="2261"/>
        <v>0</v>
      </c>
      <c r="BO418" s="131">
        <f t="shared" si="2216"/>
        <v>1</v>
      </c>
      <c r="BP418" s="20">
        <f t="shared" si="2262"/>
        <v>0</v>
      </c>
      <c r="BQ418" s="132"/>
      <c r="BR418" s="20">
        <f t="shared" si="2263"/>
        <v>0</v>
      </c>
      <c r="BS418" s="133"/>
      <c r="BT418" s="131">
        <f t="shared" si="2264"/>
        <v>1</v>
      </c>
      <c r="BU418" s="20">
        <f t="shared" si="2265"/>
        <v>0</v>
      </c>
      <c r="BV418" s="132"/>
      <c r="BW418" s="134">
        <f t="shared" si="2266"/>
        <v>0</v>
      </c>
      <c r="BX418" s="80">
        <f t="shared" si="2267"/>
        <v>0</v>
      </c>
      <c r="BY418" s="249" t="str">
        <f t="shared" si="2268"/>
        <v xml:space="preserve"> </v>
      </c>
      <c r="BZ418" s="135">
        <f t="shared" si="2269"/>
        <v>0</v>
      </c>
      <c r="CA418" s="20">
        <f t="shared" si="2217"/>
        <v>0</v>
      </c>
      <c r="CB418" s="21">
        <f t="shared" si="2270"/>
        <v>0</v>
      </c>
      <c r="CC418" s="131">
        <f t="shared" si="2218"/>
        <v>1</v>
      </c>
      <c r="CD418" s="20">
        <f t="shared" si="2271"/>
        <v>0</v>
      </c>
      <c r="CE418" s="132"/>
      <c r="CF418" s="20">
        <f t="shared" si="2272"/>
        <v>0</v>
      </c>
      <c r="CG418" s="133"/>
      <c r="CH418" s="131">
        <f t="shared" si="2273"/>
        <v>1</v>
      </c>
      <c r="CI418" s="20">
        <f t="shared" si="2274"/>
        <v>0</v>
      </c>
      <c r="CJ418" s="132"/>
      <c r="CK418" s="134">
        <f t="shared" si="2275"/>
        <v>0</v>
      </c>
      <c r="CL418" s="80">
        <f t="shared" si="2276"/>
        <v>0</v>
      </c>
      <c r="CM418" s="249" t="str">
        <f t="shared" si="2277"/>
        <v xml:space="preserve"> </v>
      </c>
      <c r="CN418" s="135">
        <f t="shared" si="2278"/>
        <v>0</v>
      </c>
      <c r="CO418" s="20">
        <f t="shared" si="2219"/>
        <v>0</v>
      </c>
      <c r="CP418" s="21">
        <f t="shared" si="2279"/>
        <v>0</v>
      </c>
      <c r="CQ418" s="131">
        <f t="shared" si="2220"/>
        <v>1</v>
      </c>
      <c r="CR418" s="20">
        <f t="shared" si="2280"/>
        <v>0</v>
      </c>
      <c r="CS418" s="132"/>
      <c r="CT418" s="20">
        <f t="shared" si="2281"/>
        <v>0</v>
      </c>
      <c r="CU418" s="133"/>
      <c r="CV418" s="131">
        <f t="shared" si="2282"/>
        <v>1</v>
      </c>
      <c r="CW418" s="20">
        <f t="shared" si="2283"/>
        <v>0</v>
      </c>
      <c r="CX418" s="132"/>
      <c r="CY418" s="134">
        <f t="shared" si="2284"/>
        <v>0</v>
      </c>
      <c r="CZ418" s="80">
        <f t="shared" si="2285"/>
        <v>0</v>
      </c>
      <c r="DA418" s="249" t="str">
        <f t="shared" si="2286"/>
        <v xml:space="preserve"> </v>
      </c>
      <c r="DB418" s="135">
        <f t="shared" si="2287"/>
        <v>0</v>
      </c>
      <c r="DC418" s="20">
        <f t="shared" si="2221"/>
        <v>0</v>
      </c>
      <c r="DD418" s="21">
        <f t="shared" si="2288"/>
        <v>0</v>
      </c>
      <c r="DE418" s="131">
        <f t="shared" si="2222"/>
        <v>1</v>
      </c>
      <c r="DF418" s="20">
        <f t="shared" si="2289"/>
        <v>0</v>
      </c>
      <c r="DG418" s="132"/>
      <c r="DH418" s="20">
        <f t="shared" si="2290"/>
        <v>0</v>
      </c>
      <c r="DI418" s="133"/>
      <c r="DJ418" s="131">
        <f t="shared" si="2291"/>
        <v>1</v>
      </c>
      <c r="DK418" s="20">
        <f t="shared" si="2292"/>
        <v>0</v>
      </c>
      <c r="DL418" s="132"/>
      <c r="DM418" s="134">
        <f t="shared" si="2293"/>
        <v>0</v>
      </c>
      <c r="DN418" s="80">
        <f t="shared" si="2294"/>
        <v>0</v>
      </c>
      <c r="DO418" s="249" t="str">
        <f t="shared" si="2295"/>
        <v xml:space="preserve"> </v>
      </c>
      <c r="DP418" s="135">
        <f t="shared" si="2296"/>
        <v>0</v>
      </c>
      <c r="DQ418" s="20">
        <f t="shared" si="2223"/>
        <v>0</v>
      </c>
      <c r="DR418" s="21">
        <f t="shared" si="2297"/>
        <v>0</v>
      </c>
      <c r="DS418" s="131">
        <f t="shared" si="2224"/>
        <v>1</v>
      </c>
      <c r="DT418" s="20">
        <f t="shared" si="2298"/>
        <v>0</v>
      </c>
      <c r="DU418" s="132"/>
      <c r="DV418" s="20">
        <f t="shared" si="2299"/>
        <v>0</v>
      </c>
      <c r="DW418" s="133"/>
      <c r="DX418" s="131">
        <f t="shared" si="2300"/>
        <v>1</v>
      </c>
      <c r="DY418" s="20">
        <f t="shared" si="2301"/>
        <v>0</v>
      </c>
      <c r="DZ418" s="132"/>
      <c r="EA418" s="134">
        <f t="shared" si="2302"/>
        <v>0</v>
      </c>
      <c r="EB418" s="80">
        <f t="shared" si="2303"/>
        <v>0</v>
      </c>
      <c r="EC418" s="249" t="str">
        <f t="shared" si="2304"/>
        <v xml:space="preserve"> </v>
      </c>
      <c r="ED418" s="135">
        <f t="shared" si="2305"/>
        <v>0</v>
      </c>
      <c r="EE418" s="20">
        <f t="shared" si="2225"/>
        <v>0</v>
      </c>
      <c r="EF418" s="21">
        <f t="shared" si="2306"/>
        <v>0</v>
      </c>
      <c r="EG418" s="131">
        <f t="shared" si="2226"/>
        <v>1</v>
      </c>
      <c r="EH418" s="20">
        <f t="shared" si="2307"/>
        <v>0</v>
      </c>
      <c r="EI418" s="132"/>
      <c r="EJ418" s="20">
        <f t="shared" si="2308"/>
        <v>0</v>
      </c>
      <c r="EK418" s="133"/>
      <c r="EL418" s="131">
        <f t="shared" si="2309"/>
        <v>1</v>
      </c>
      <c r="EM418" s="20">
        <f t="shared" si="2310"/>
        <v>0</v>
      </c>
      <c r="EN418" s="132"/>
      <c r="EO418" s="134">
        <f t="shared" si="2311"/>
        <v>0</v>
      </c>
      <c r="EP418" s="80">
        <f t="shared" si="2312"/>
        <v>0</v>
      </c>
      <c r="EQ418" s="249" t="str">
        <f t="shared" si="2313"/>
        <v xml:space="preserve"> </v>
      </c>
      <c r="ER418" s="135">
        <f t="shared" si="2314"/>
        <v>0</v>
      </c>
      <c r="ES418" s="20">
        <f t="shared" si="2315"/>
        <v>0</v>
      </c>
      <c r="ET418" s="21">
        <f t="shared" si="2316"/>
        <v>0</v>
      </c>
      <c r="EU418" s="131">
        <f t="shared" si="2227"/>
        <v>1</v>
      </c>
      <c r="EV418" s="20">
        <f t="shared" si="2317"/>
        <v>0</v>
      </c>
      <c r="EW418" s="132"/>
      <c r="EX418" s="20">
        <f t="shared" si="2318"/>
        <v>0</v>
      </c>
      <c r="EY418" s="133"/>
      <c r="EZ418" s="131">
        <f t="shared" si="2319"/>
        <v>1</v>
      </c>
      <c r="FA418" s="20">
        <f t="shared" si="2320"/>
        <v>0</v>
      </c>
      <c r="FB418" s="132"/>
      <c r="FC418" s="134">
        <f t="shared" si="2321"/>
        <v>0</v>
      </c>
      <c r="FD418" s="80">
        <f t="shared" si="2322"/>
        <v>0</v>
      </c>
      <c r="FE418" s="249" t="str">
        <f t="shared" si="2323"/>
        <v xml:space="preserve"> </v>
      </c>
      <c r="FO418" s="129" t="str">
        <f t="shared" si="2207"/>
        <v>E/I</v>
      </c>
    </row>
    <row r="419" spans="2:171" x14ac:dyDescent="0.25">
      <c r="B419" s="130" t="s">
        <v>519</v>
      </c>
      <c r="C419" s="261"/>
      <c r="D419" s="262"/>
      <c r="E419" s="416" t="str">
        <f>'Pályáztatási szakasz'!E420:F420</f>
        <v>Költségelem megnevezés…</v>
      </c>
      <c r="F419" s="416"/>
      <c r="G419" s="250">
        <f>'Pályáztatási szakasz'!G420</f>
        <v>0</v>
      </c>
      <c r="H419" s="251">
        <f>'Pályáztatási szakasz'!AT420</f>
        <v>0</v>
      </c>
      <c r="I419" s="20">
        <f>'Pályáztatási szakasz'!AW420</f>
        <v>0</v>
      </c>
      <c r="J419" s="67">
        <f t="shared" si="2208"/>
        <v>0</v>
      </c>
      <c r="K419" s="131">
        <f>'Pályáztatási szakasz'!AY420</f>
        <v>1</v>
      </c>
      <c r="L419" s="20">
        <f t="shared" si="2228"/>
        <v>0</v>
      </c>
      <c r="M419" s="132"/>
      <c r="N419" s="20">
        <f t="shared" si="2229"/>
        <v>0</v>
      </c>
      <c r="O419" s="133"/>
      <c r="P419" s="131">
        <f>'Pályáztatási szakasz'!BD420</f>
        <v>1</v>
      </c>
      <c r="Q419" s="20">
        <f t="shared" si="2230"/>
        <v>0</v>
      </c>
      <c r="R419" s="132"/>
      <c r="S419" s="184">
        <f t="shared" si="2231"/>
        <v>0</v>
      </c>
      <c r="T419" s="40">
        <f>'Pályáztatási szakasz'!W420</f>
        <v>0</v>
      </c>
      <c r="U419" s="249" t="str">
        <f t="shared" si="2232"/>
        <v xml:space="preserve"> </v>
      </c>
      <c r="V419" s="135">
        <f t="shared" si="2233"/>
        <v>0</v>
      </c>
      <c r="W419" s="20">
        <f t="shared" si="2209"/>
        <v>0</v>
      </c>
      <c r="X419" s="21">
        <f t="shared" si="2234"/>
        <v>0</v>
      </c>
      <c r="Y419" s="131">
        <f t="shared" si="2210"/>
        <v>1</v>
      </c>
      <c r="Z419" s="20">
        <f t="shared" si="2235"/>
        <v>0</v>
      </c>
      <c r="AA419" s="132"/>
      <c r="AB419" s="20">
        <f t="shared" si="2236"/>
        <v>0</v>
      </c>
      <c r="AC419" s="133"/>
      <c r="AD419" s="131">
        <f t="shared" si="2237"/>
        <v>1</v>
      </c>
      <c r="AE419" s="20">
        <f t="shared" si="2238"/>
        <v>0</v>
      </c>
      <c r="AF419" s="132"/>
      <c r="AG419" s="134">
        <f t="shared" si="2239"/>
        <v>0</v>
      </c>
      <c r="AH419" s="80">
        <f t="shared" si="2240"/>
        <v>0</v>
      </c>
      <c r="AI419" s="249" t="str">
        <f t="shared" si="2241"/>
        <v xml:space="preserve"> </v>
      </c>
      <c r="AJ419" s="135">
        <f t="shared" si="2242"/>
        <v>0</v>
      </c>
      <c r="AK419" s="20">
        <f t="shared" si="2211"/>
        <v>0</v>
      </c>
      <c r="AL419" s="21">
        <f t="shared" si="2243"/>
        <v>0</v>
      </c>
      <c r="AM419" s="131">
        <f t="shared" si="2212"/>
        <v>1</v>
      </c>
      <c r="AN419" s="20">
        <f t="shared" si="2244"/>
        <v>0</v>
      </c>
      <c r="AO419" s="132"/>
      <c r="AP419" s="20">
        <f t="shared" si="2245"/>
        <v>0</v>
      </c>
      <c r="AQ419" s="133"/>
      <c r="AR419" s="131">
        <f t="shared" si="2246"/>
        <v>1</v>
      </c>
      <c r="AS419" s="20">
        <f t="shared" si="2247"/>
        <v>0</v>
      </c>
      <c r="AT419" s="132"/>
      <c r="AU419" s="134">
        <f t="shared" si="2248"/>
        <v>0</v>
      </c>
      <c r="AV419" s="80">
        <f t="shared" si="2249"/>
        <v>0</v>
      </c>
      <c r="AW419" s="249" t="str">
        <f t="shared" si="2250"/>
        <v xml:space="preserve"> </v>
      </c>
      <c r="AX419" s="135">
        <f t="shared" si="2251"/>
        <v>0</v>
      </c>
      <c r="AY419" s="20">
        <f t="shared" si="2213"/>
        <v>0</v>
      </c>
      <c r="AZ419" s="21">
        <f t="shared" si="2252"/>
        <v>0</v>
      </c>
      <c r="BA419" s="131">
        <f t="shared" si="2214"/>
        <v>1</v>
      </c>
      <c r="BB419" s="20">
        <f t="shared" si="2253"/>
        <v>0</v>
      </c>
      <c r="BC419" s="132"/>
      <c r="BD419" s="20">
        <f t="shared" si="2254"/>
        <v>0</v>
      </c>
      <c r="BE419" s="133"/>
      <c r="BF419" s="131">
        <f t="shared" si="2255"/>
        <v>1</v>
      </c>
      <c r="BG419" s="20">
        <f t="shared" si="2256"/>
        <v>0</v>
      </c>
      <c r="BH419" s="132"/>
      <c r="BI419" s="134">
        <f t="shared" si="2257"/>
        <v>0</v>
      </c>
      <c r="BJ419" s="80">
        <f t="shared" si="2258"/>
        <v>0</v>
      </c>
      <c r="BK419" s="249" t="str">
        <f t="shared" si="2259"/>
        <v xml:space="preserve"> </v>
      </c>
      <c r="BL419" s="135">
        <f t="shared" si="2260"/>
        <v>0</v>
      </c>
      <c r="BM419" s="20">
        <f t="shared" si="2215"/>
        <v>0</v>
      </c>
      <c r="BN419" s="21">
        <f t="shared" si="2261"/>
        <v>0</v>
      </c>
      <c r="BO419" s="131">
        <f t="shared" si="2216"/>
        <v>1</v>
      </c>
      <c r="BP419" s="20">
        <f t="shared" si="2262"/>
        <v>0</v>
      </c>
      <c r="BQ419" s="132"/>
      <c r="BR419" s="20">
        <f t="shared" si="2263"/>
        <v>0</v>
      </c>
      <c r="BS419" s="133"/>
      <c r="BT419" s="131">
        <f t="shared" si="2264"/>
        <v>1</v>
      </c>
      <c r="BU419" s="20">
        <f t="shared" si="2265"/>
        <v>0</v>
      </c>
      <c r="BV419" s="132"/>
      <c r="BW419" s="134">
        <f t="shared" si="2266"/>
        <v>0</v>
      </c>
      <c r="BX419" s="80">
        <f t="shared" si="2267"/>
        <v>0</v>
      </c>
      <c r="BY419" s="249" t="str">
        <f t="shared" si="2268"/>
        <v xml:space="preserve"> </v>
      </c>
      <c r="BZ419" s="135">
        <f t="shared" si="2269"/>
        <v>0</v>
      </c>
      <c r="CA419" s="20">
        <f t="shared" si="2217"/>
        <v>0</v>
      </c>
      <c r="CB419" s="21">
        <f t="shared" si="2270"/>
        <v>0</v>
      </c>
      <c r="CC419" s="131">
        <f t="shared" si="2218"/>
        <v>1</v>
      </c>
      <c r="CD419" s="20">
        <f t="shared" si="2271"/>
        <v>0</v>
      </c>
      <c r="CE419" s="132"/>
      <c r="CF419" s="20">
        <f t="shared" si="2272"/>
        <v>0</v>
      </c>
      <c r="CG419" s="133"/>
      <c r="CH419" s="131">
        <f t="shared" si="2273"/>
        <v>1</v>
      </c>
      <c r="CI419" s="20">
        <f t="shared" si="2274"/>
        <v>0</v>
      </c>
      <c r="CJ419" s="132"/>
      <c r="CK419" s="134">
        <f t="shared" si="2275"/>
        <v>0</v>
      </c>
      <c r="CL419" s="80">
        <f t="shared" si="2276"/>
        <v>0</v>
      </c>
      <c r="CM419" s="249" t="str">
        <f t="shared" si="2277"/>
        <v xml:space="preserve"> </v>
      </c>
      <c r="CN419" s="135">
        <f t="shared" si="2278"/>
        <v>0</v>
      </c>
      <c r="CO419" s="20">
        <f t="shared" si="2219"/>
        <v>0</v>
      </c>
      <c r="CP419" s="21">
        <f t="shared" si="2279"/>
        <v>0</v>
      </c>
      <c r="CQ419" s="131">
        <f t="shared" si="2220"/>
        <v>1</v>
      </c>
      <c r="CR419" s="20">
        <f t="shared" si="2280"/>
        <v>0</v>
      </c>
      <c r="CS419" s="132"/>
      <c r="CT419" s="20">
        <f t="shared" si="2281"/>
        <v>0</v>
      </c>
      <c r="CU419" s="133"/>
      <c r="CV419" s="131">
        <f t="shared" si="2282"/>
        <v>1</v>
      </c>
      <c r="CW419" s="20">
        <f t="shared" si="2283"/>
        <v>0</v>
      </c>
      <c r="CX419" s="132"/>
      <c r="CY419" s="134">
        <f t="shared" si="2284"/>
        <v>0</v>
      </c>
      <c r="CZ419" s="80">
        <f t="shared" si="2285"/>
        <v>0</v>
      </c>
      <c r="DA419" s="249" t="str">
        <f t="shared" si="2286"/>
        <v xml:space="preserve"> </v>
      </c>
      <c r="DB419" s="135">
        <f t="shared" si="2287"/>
        <v>0</v>
      </c>
      <c r="DC419" s="20">
        <f t="shared" si="2221"/>
        <v>0</v>
      </c>
      <c r="DD419" s="21">
        <f t="shared" si="2288"/>
        <v>0</v>
      </c>
      <c r="DE419" s="131">
        <f t="shared" si="2222"/>
        <v>1</v>
      </c>
      <c r="DF419" s="20">
        <f t="shared" si="2289"/>
        <v>0</v>
      </c>
      <c r="DG419" s="132"/>
      <c r="DH419" s="20">
        <f t="shared" si="2290"/>
        <v>0</v>
      </c>
      <c r="DI419" s="133"/>
      <c r="DJ419" s="131">
        <f t="shared" si="2291"/>
        <v>1</v>
      </c>
      <c r="DK419" s="20">
        <f t="shared" si="2292"/>
        <v>0</v>
      </c>
      <c r="DL419" s="132"/>
      <c r="DM419" s="134">
        <f t="shared" si="2293"/>
        <v>0</v>
      </c>
      <c r="DN419" s="80">
        <f t="shared" si="2294"/>
        <v>0</v>
      </c>
      <c r="DO419" s="249" t="str">
        <f t="shared" si="2295"/>
        <v xml:space="preserve"> </v>
      </c>
      <c r="DP419" s="135">
        <f t="shared" si="2296"/>
        <v>0</v>
      </c>
      <c r="DQ419" s="20">
        <f t="shared" si="2223"/>
        <v>0</v>
      </c>
      <c r="DR419" s="21">
        <f t="shared" si="2297"/>
        <v>0</v>
      </c>
      <c r="DS419" s="131">
        <f t="shared" si="2224"/>
        <v>1</v>
      </c>
      <c r="DT419" s="20">
        <f t="shared" si="2298"/>
        <v>0</v>
      </c>
      <c r="DU419" s="132"/>
      <c r="DV419" s="20">
        <f t="shared" si="2299"/>
        <v>0</v>
      </c>
      <c r="DW419" s="133"/>
      <c r="DX419" s="131">
        <f t="shared" si="2300"/>
        <v>1</v>
      </c>
      <c r="DY419" s="20">
        <f t="shared" si="2301"/>
        <v>0</v>
      </c>
      <c r="DZ419" s="132"/>
      <c r="EA419" s="134">
        <f t="shared" si="2302"/>
        <v>0</v>
      </c>
      <c r="EB419" s="80">
        <f t="shared" si="2303"/>
        <v>0</v>
      </c>
      <c r="EC419" s="249" t="str">
        <f t="shared" si="2304"/>
        <v xml:space="preserve"> </v>
      </c>
      <c r="ED419" s="135">
        <f t="shared" si="2305"/>
        <v>0</v>
      </c>
      <c r="EE419" s="20">
        <f t="shared" si="2225"/>
        <v>0</v>
      </c>
      <c r="EF419" s="21">
        <f t="shared" si="2306"/>
        <v>0</v>
      </c>
      <c r="EG419" s="131">
        <f t="shared" si="2226"/>
        <v>1</v>
      </c>
      <c r="EH419" s="20">
        <f t="shared" si="2307"/>
        <v>0</v>
      </c>
      <c r="EI419" s="132"/>
      <c r="EJ419" s="20">
        <f t="shared" si="2308"/>
        <v>0</v>
      </c>
      <c r="EK419" s="133"/>
      <c r="EL419" s="131">
        <f t="shared" si="2309"/>
        <v>1</v>
      </c>
      <c r="EM419" s="20">
        <f t="shared" si="2310"/>
        <v>0</v>
      </c>
      <c r="EN419" s="132"/>
      <c r="EO419" s="134">
        <f t="shared" si="2311"/>
        <v>0</v>
      </c>
      <c r="EP419" s="80">
        <f t="shared" si="2312"/>
        <v>0</v>
      </c>
      <c r="EQ419" s="249" t="str">
        <f t="shared" si="2313"/>
        <v xml:space="preserve"> </v>
      </c>
      <c r="ER419" s="135">
        <f t="shared" si="2314"/>
        <v>0</v>
      </c>
      <c r="ES419" s="20">
        <f t="shared" si="2315"/>
        <v>0</v>
      </c>
      <c r="ET419" s="21">
        <f t="shared" si="2316"/>
        <v>0</v>
      </c>
      <c r="EU419" s="131">
        <f t="shared" si="2227"/>
        <v>1</v>
      </c>
      <c r="EV419" s="20">
        <f t="shared" si="2317"/>
        <v>0</v>
      </c>
      <c r="EW419" s="132"/>
      <c r="EX419" s="20">
        <f t="shared" si="2318"/>
        <v>0</v>
      </c>
      <c r="EY419" s="133"/>
      <c r="EZ419" s="131">
        <f t="shared" si="2319"/>
        <v>1</v>
      </c>
      <c r="FA419" s="20">
        <f t="shared" si="2320"/>
        <v>0</v>
      </c>
      <c r="FB419" s="132"/>
      <c r="FC419" s="134">
        <f t="shared" si="2321"/>
        <v>0</v>
      </c>
      <c r="FD419" s="80">
        <f t="shared" si="2322"/>
        <v>0</v>
      </c>
      <c r="FE419" s="249" t="str">
        <f t="shared" si="2323"/>
        <v xml:space="preserve"> </v>
      </c>
      <c r="FO419" s="129" t="str">
        <f t="shared" si="2207"/>
        <v>E/I</v>
      </c>
    </row>
    <row r="420" spans="2:171" x14ac:dyDescent="0.25">
      <c r="B420" s="130" t="s">
        <v>520</v>
      </c>
      <c r="C420" s="261"/>
      <c r="D420" s="262"/>
      <c r="E420" s="416" t="str">
        <f>'Pályáztatási szakasz'!E421:F421</f>
        <v>Költségelem megnevezés…</v>
      </c>
      <c r="F420" s="416"/>
      <c r="G420" s="250">
        <f>'Pályáztatási szakasz'!G421</f>
        <v>0</v>
      </c>
      <c r="H420" s="251">
        <f>'Pályáztatási szakasz'!AT421</f>
        <v>0</v>
      </c>
      <c r="I420" s="20">
        <f>'Pályáztatási szakasz'!AW421</f>
        <v>0</v>
      </c>
      <c r="J420" s="67">
        <f t="shared" si="2208"/>
        <v>0</v>
      </c>
      <c r="K420" s="131">
        <f>'Pályáztatási szakasz'!AY421</f>
        <v>1</v>
      </c>
      <c r="L420" s="20">
        <f t="shared" si="2228"/>
        <v>0</v>
      </c>
      <c r="M420" s="132"/>
      <c r="N420" s="20">
        <f t="shared" si="2229"/>
        <v>0</v>
      </c>
      <c r="O420" s="133"/>
      <c r="P420" s="131">
        <f>'Pályáztatási szakasz'!BD421</f>
        <v>1</v>
      </c>
      <c r="Q420" s="20">
        <f t="shared" si="2230"/>
        <v>0</v>
      </c>
      <c r="R420" s="132"/>
      <c r="S420" s="184">
        <f t="shared" si="2231"/>
        <v>0</v>
      </c>
      <c r="T420" s="40">
        <f>'Pályáztatási szakasz'!W421</f>
        <v>0</v>
      </c>
      <c r="U420" s="249" t="str">
        <f t="shared" si="2232"/>
        <v xml:space="preserve"> </v>
      </c>
      <c r="V420" s="135">
        <f t="shared" si="2233"/>
        <v>0</v>
      </c>
      <c r="W420" s="20">
        <f t="shared" si="2209"/>
        <v>0</v>
      </c>
      <c r="X420" s="21">
        <f t="shared" si="2234"/>
        <v>0</v>
      </c>
      <c r="Y420" s="131">
        <f t="shared" si="2210"/>
        <v>1</v>
      </c>
      <c r="Z420" s="20">
        <f t="shared" si="2235"/>
        <v>0</v>
      </c>
      <c r="AA420" s="132"/>
      <c r="AB420" s="20">
        <f t="shared" si="2236"/>
        <v>0</v>
      </c>
      <c r="AC420" s="133"/>
      <c r="AD420" s="131">
        <f t="shared" si="2237"/>
        <v>1</v>
      </c>
      <c r="AE420" s="20">
        <f t="shared" si="2238"/>
        <v>0</v>
      </c>
      <c r="AF420" s="132"/>
      <c r="AG420" s="134">
        <f t="shared" si="2239"/>
        <v>0</v>
      </c>
      <c r="AH420" s="80">
        <f t="shared" si="2240"/>
        <v>0</v>
      </c>
      <c r="AI420" s="249" t="str">
        <f t="shared" si="2241"/>
        <v xml:space="preserve"> </v>
      </c>
      <c r="AJ420" s="135">
        <f t="shared" si="2242"/>
        <v>0</v>
      </c>
      <c r="AK420" s="20">
        <f t="shared" si="2211"/>
        <v>0</v>
      </c>
      <c r="AL420" s="21">
        <f t="shared" si="2243"/>
        <v>0</v>
      </c>
      <c r="AM420" s="131">
        <f t="shared" si="2212"/>
        <v>1</v>
      </c>
      <c r="AN420" s="20">
        <f t="shared" si="2244"/>
        <v>0</v>
      </c>
      <c r="AO420" s="132"/>
      <c r="AP420" s="20">
        <f t="shared" si="2245"/>
        <v>0</v>
      </c>
      <c r="AQ420" s="133"/>
      <c r="AR420" s="131">
        <f t="shared" si="2246"/>
        <v>1</v>
      </c>
      <c r="AS420" s="20">
        <f t="shared" si="2247"/>
        <v>0</v>
      </c>
      <c r="AT420" s="132"/>
      <c r="AU420" s="134">
        <f t="shared" si="2248"/>
        <v>0</v>
      </c>
      <c r="AV420" s="80">
        <f t="shared" si="2249"/>
        <v>0</v>
      </c>
      <c r="AW420" s="249" t="str">
        <f t="shared" si="2250"/>
        <v xml:space="preserve"> </v>
      </c>
      <c r="AX420" s="135">
        <f t="shared" si="2251"/>
        <v>0</v>
      </c>
      <c r="AY420" s="20">
        <f t="shared" si="2213"/>
        <v>0</v>
      </c>
      <c r="AZ420" s="21">
        <f t="shared" si="2252"/>
        <v>0</v>
      </c>
      <c r="BA420" s="131">
        <f t="shared" si="2214"/>
        <v>1</v>
      </c>
      <c r="BB420" s="20">
        <f t="shared" si="2253"/>
        <v>0</v>
      </c>
      <c r="BC420" s="132"/>
      <c r="BD420" s="20">
        <f t="shared" si="2254"/>
        <v>0</v>
      </c>
      <c r="BE420" s="133"/>
      <c r="BF420" s="131">
        <f t="shared" si="2255"/>
        <v>1</v>
      </c>
      <c r="BG420" s="20">
        <f t="shared" si="2256"/>
        <v>0</v>
      </c>
      <c r="BH420" s="132"/>
      <c r="BI420" s="134">
        <f t="shared" si="2257"/>
        <v>0</v>
      </c>
      <c r="BJ420" s="80">
        <f t="shared" si="2258"/>
        <v>0</v>
      </c>
      <c r="BK420" s="249" t="str">
        <f t="shared" si="2259"/>
        <v xml:space="preserve"> </v>
      </c>
      <c r="BL420" s="135">
        <f t="shared" si="2260"/>
        <v>0</v>
      </c>
      <c r="BM420" s="20">
        <f t="shared" si="2215"/>
        <v>0</v>
      </c>
      <c r="BN420" s="21">
        <f t="shared" si="2261"/>
        <v>0</v>
      </c>
      <c r="BO420" s="131">
        <f t="shared" si="2216"/>
        <v>1</v>
      </c>
      <c r="BP420" s="20">
        <f t="shared" si="2262"/>
        <v>0</v>
      </c>
      <c r="BQ420" s="132"/>
      <c r="BR420" s="20">
        <f t="shared" si="2263"/>
        <v>0</v>
      </c>
      <c r="BS420" s="133"/>
      <c r="BT420" s="131">
        <f t="shared" si="2264"/>
        <v>1</v>
      </c>
      <c r="BU420" s="20">
        <f t="shared" si="2265"/>
        <v>0</v>
      </c>
      <c r="BV420" s="132"/>
      <c r="BW420" s="134">
        <f t="shared" si="2266"/>
        <v>0</v>
      </c>
      <c r="BX420" s="80">
        <f t="shared" si="2267"/>
        <v>0</v>
      </c>
      <c r="BY420" s="249" t="str">
        <f t="shared" si="2268"/>
        <v xml:space="preserve"> </v>
      </c>
      <c r="BZ420" s="135">
        <f t="shared" si="2269"/>
        <v>0</v>
      </c>
      <c r="CA420" s="20">
        <f t="shared" si="2217"/>
        <v>0</v>
      </c>
      <c r="CB420" s="21">
        <f t="shared" si="2270"/>
        <v>0</v>
      </c>
      <c r="CC420" s="131">
        <f t="shared" si="2218"/>
        <v>1</v>
      </c>
      <c r="CD420" s="20">
        <f t="shared" si="2271"/>
        <v>0</v>
      </c>
      <c r="CE420" s="132"/>
      <c r="CF420" s="20">
        <f t="shared" si="2272"/>
        <v>0</v>
      </c>
      <c r="CG420" s="133"/>
      <c r="CH420" s="131">
        <f t="shared" si="2273"/>
        <v>1</v>
      </c>
      <c r="CI420" s="20">
        <f t="shared" si="2274"/>
        <v>0</v>
      </c>
      <c r="CJ420" s="132"/>
      <c r="CK420" s="134">
        <f t="shared" si="2275"/>
        <v>0</v>
      </c>
      <c r="CL420" s="80">
        <f t="shared" si="2276"/>
        <v>0</v>
      </c>
      <c r="CM420" s="249" t="str">
        <f t="shared" si="2277"/>
        <v xml:space="preserve"> </v>
      </c>
      <c r="CN420" s="135">
        <f t="shared" si="2278"/>
        <v>0</v>
      </c>
      <c r="CO420" s="20">
        <f t="shared" si="2219"/>
        <v>0</v>
      </c>
      <c r="CP420" s="21">
        <f t="shared" si="2279"/>
        <v>0</v>
      </c>
      <c r="CQ420" s="131">
        <f t="shared" si="2220"/>
        <v>1</v>
      </c>
      <c r="CR420" s="20">
        <f t="shared" si="2280"/>
        <v>0</v>
      </c>
      <c r="CS420" s="132"/>
      <c r="CT420" s="20">
        <f t="shared" si="2281"/>
        <v>0</v>
      </c>
      <c r="CU420" s="133"/>
      <c r="CV420" s="131">
        <f t="shared" si="2282"/>
        <v>1</v>
      </c>
      <c r="CW420" s="20">
        <f t="shared" si="2283"/>
        <v>0</v>
      </c>
      <c r="CX420" s="132"/>
      <c r="CY420" s="134">
        <f t="shared" si="2284"/>
        <v>0</v>
      </c>
      <c r="CZ420" s="80">
        <f t="shared" si="2285"/>
        <v>0</v>
      </c>
      <c r="DA420" s="249" t="str">
        <f t="shared" si="2286"/>
        <v xml:space="preserve"> </v>
      </c>
      <c r="DB420" s="135">
        <f t="shared" si="2287"/>
        <v>0</v>
      </c>
      <c r="DC420" s="20">
        <f t="shared" si="2221"/>
        <v>0</v>
      </c>
      <c r="DD420" s="21">
        <f t="shared" si="2288"/>
        <v>0</v>
      </c>
      <c r="DE420" s="131">
        <f t="shared" si="2222"/>
        <v>1</v>
      </c>
      <c r="DF420" s="20">
        <f t="shared" si="2289"/>
        <v>0</v>
      </c>
      <c r="DG420" s="132"/>
      <c r="DH420" s="20">
        <f t="shared" si="2290"/>
        <v>0</v>
      </c>
      <c r="DI420" s="133"/>
      <c r="DJ420" s="131">
        <f t="shared" si="2291"/>
        <v>1</v>
      </c>
      <c r="DK420" s="20">
        <f t="shared" si="2292"/>
        <v>0</v>
      </c>
      <c r="DL420" s="132"/>
      <c r="DM420" s="134">
        <f t="shared" si="2293"/>
        <v>0</v>
      </c>
      <c r="DN420" s="80">
        <f t="shared" si="2294"/>
        <v>0</v>
      </c>
      <c r="DO420" s="249" t="str">
        <f t="shared" si="2295"/>
        <v xml:space="preserve"> </v>
      </c>
      <c r="DP420" s="135">
        <f t="shared" si="2296"/>
        <v>0</v>
      </c>
      <c r="DQ420" s="20">
        <f t="shared" si="2223"/>
        <v>0</v>
      </c>
      <c r="DR420" s="21">
        <f t="shared" si="2297"/>
        <v>0</v>
      </c>
      <c r="DS420" s="131">
        <f t="shared" si="2224"/>
        <v>1</v>
      </c>
      <c r="DT420" s="20">
        <f t="shared" si="2298"/>
        <v>0</v>
      </c>
      <c r="DU420" s="132"/>
      <c r="DV420" s="20">
        <f t="shared" si="2299"/>
        <v>0</v>
      </c>
      <c r="DW420" s="133"/>
      <c r="DX420" s="131">
        <f t="shared" si="2300"/>
        <v>1</v>
      </c>
      <c r="DY420" s="20">
        <f t="shared" si="2301"/>
        <v>0</v>
      </c>
      <c r="DZ420" s="132"/>
      <c r="EA420" s="134">
        <f t="shared" si="2302"/>
        <v>0</v>
      </c>
      <c r="EB420" s="80">
        <f t="shared" si="2303"/>
        <v>0</v>
      </c>
      <c r="EC420" s="249" t="str">
        <f t="shared" si="2304"/>
        <v xml:space="preserve"> </v>
      </c>
      <c r="ED420" s="135">
        <f t="shared" si="2305"/>
        <v>0</v>
      </c>
      <c r="EE420" s="20">
        <f t="shared" si="2225"/>
        <v>0</v>
      </c>
      <c r="EF420" s="21">
        <f t="shared" si="2306"/>
        <v>0</v>
      </c>
      <c r="EG420" s="131">
        <f t="shared" si="2226"/>
        <v>1</v>
      </c>
      <c r="EH420" s="20">
        <f t="shared" si="2307"/>
        <v>0</v>
      </c>
      <c r="EI420" s="132"/>
      <c r="EJ420" s="20">
        <f t="shared" si="2308"/>
        <v>0</v>
      </c>
      <c r="EK420" s="133"/>
      <c r="EL420" s="131">
        <f t="shared" si="2309"/>
        <v>1</v>
      </c>
      <c r="EM420" s="20">
        <f t="shared" si="2310"/>
        <v>0</v>
      </c>
      <c r="EN420" s="132"/>
      <c r="EO420" s="134">
        <f t="shared" si="2311"/>
        <v>0</v>
      </c>
      <c r="EP420" s="80">
        <f t="shared" si="2312"/>
        <v>0</v>
      </c>
      <c r="EQ420" s="249" t="str">
        <f t="shared" si="2313"/>
        <v xml:space="preserve"> </v>
      </c>
      <c r="ER420" s="135">
        <f t="shared" si="2314"/>
        <v>0</v>
      </c>
      <c r="ES420" s="20">
        <f t="shared" si="2315"/>
        <v>0</v>
      </c>
      <c r="ET420" s="21">
        <f t="shared" si="2316"/>
        <v>0</v>
      </c>
      <c r="EU420" s="131">
        <f t="shared" si="2227"/>
        <v>1</v>
      </c>
      <c r="EV420" s="20">
        <f t="shared" si="2317"/>
        <v>0</v>
      </c>
      <c r="EW420" s="132"/>
      <c r="EX420" s="20">
        <f t="shared" si="2318"/>
        <v>0</v>
      </c>
      <c r="EY420" s="133"/>
      <c r="EZ420" s="131">
        <f t="shared" si="2319"/>
        <v>1</v>
      </c>
      <c r="FA420" s="20">
        <f t="shared" si="2320"/>
        <v>0</v>
      </c>
      <c r="FB420" s="132"/>
      <c r="FC420" s="134">
        <f t="shared" si="2321"/>
        <v>0</v>
      </c>
      <c r="FD420" s="80">
        <f t="shared" si="2322"/>
        <v>0</v>
      </c>
      <c r="FE420" s="249" t="str">
        <f t="shared" si="2323"/>
        <v xml:space="preserve"> </v>
      </c>
      <c r="FO420" s="129" t="str">
        <f t="shared" si="2207"/>
        <v>E/I</v>
      </c>
    </row>
    <row r="421" spans="2:171" x14ac:dyDescent="0.25">
      <c r="B421" s="130" t="s">
        <v>521</v>
      </c>
      <c r="C421" s="261"/>
      <c r="D421" s="262"/>
      <c r="E421" s="416" t="str">
        <f>'Pályáztatási szakasz'!E422:F422</f>
        <v>Költségelem megnevezés…</v>
      </c>
      <c r="F421" s="416"/>
      <c r="G421" s="250">
        <f>'Pályáztatási szakasz'!G422</f>
        <v>0</v>
      </c>
      <c r="H421" s="251">
        <f>'Pályáztatási szakasz'!AT422</f>
        <v>0</v>
      </c>
      <c r="I421" s="20">
        <f>'Pályáztatási szakasz'!AW422</f>
        <v>0</v>
      </c>
      <c r="J421" s="67">
        <f t="shared" si="2208"/>
        <v>0</v>
      </c>
      <c r="K421" s="131">
        <f>'Pályáztatási szakasz'!AY422</f>
        <v>1</v>
      </c>
      <c r="L421" s="20">
        <f t="shared" si="2228"/>
        <v>0</v>
      </c>
      <c r="M421" s="132"/>
      <c r="N421" s="20">
        <f t="shared" si="2229"/>
        <v>0</v>
      </c>
      <c r="O421" s="133"/>
      <c r="P421" s="131">
        <f>'Pályáztatási szakasz'!BD422</f>
        <v>1</v>
      </c>
      <c r="Q421" s="20">
        <f t="shared" si="2230"/>
        <v>0</v>
      </c>
      <c r="R421" s="132"/>
      <c r="S421" s="184">
        <f t="shared" si="2231"/>
        <v>0</v>
      </c>
      <c r="T421" s="40">
        <f>'Pályáztatási szakasz'!W422</f>
        <v>0</v>
      </c>
      <c r="U421" s="249" t="str">
        <f t="shared" si="2232"/>
        <v xml:space="preserve"> </v>
      </c>
      <c r="V421" s="135">
        <f t="shared" si="2233"/>
        <v>0</v>
      </c>
      <c r="W421" s="20">
        <f t="shared" si="2209"/>
        <v>0</v>
      </c>
      <c r="X421" s="21">
        <f t="shared" si="2234"/>
        <v>0</v>
      </c>
      <c r="Y421" s="131">
        <f t="shared" si="2210"/>
        <v>1</v>
      </c>
      <c r="Z421" s="20">
        <f t="shared" si="2235"/>
        <v>0</v>
      </c>
      <c r="AA421" s="132"/>
      <c r="AB421" s="20">
        <f t="shared" si="2236"/>
        <v>0</v>
      </c>
      <c r="AC421" s="133"/>
      <c r="AD421" s="131">
        <f t="shared" si="2237"/>
        <v>1</v>
      </c>
      <c r="AE421" s="20">
        <f t="shared" si="2238"/>
        <v>0</v>
      </c>
      <c r="AF421" s="132"/>
      <c r="AG421" s="134">
        <f t="shared" si="2239"/>
        <v>0</v>
      </c>
      <c r="AH421" s="80">
        <f t="shared" si="2240"/>
        <v>0</v>
      </c>
      <c r="AI421" s="249" t="str">
        <f t="shared" si="2241"/>
        <v xml:space="preserve"> </v>
      </c>
      <c r="AJ421" s="135">
        <f t="shared" si="2242"/>
        <v>0</v>
      </c>
      <c r="AK421" s="20">
        <f t="shared" si="2211"/>
        <v>0</v>
      </c>
      <c r="AL421" s="21">
        <f t="shared" si="2243"/>
        <v>0</v>
      </c>
      <c r="AM421" s="131">
        <f t="shared" si="2212"/>
        <v>1</v>
      </c>
      <c r="AN421" s="20">
        <f t="shared" si="2244"/>
        <v>0</v>
      </c>
      <c r="AO421" s="132"/>
      <c r="AP421" s="20">
        <f t="shared" si="2245"/>
        <v>0</v>
      </c>
      <c r="AQ421" s="133"/>
      <c r="AR421" s="131">
        <f t="shared" si="2246"/>
        <v>1</v>
      </c>
      <c r="AS421" s="20">
        <f t="shared" si="2247"/>
        <v>0</v>
      </c>
      <c r="AT421" s="132"/>
      <c r="AU421" s="134">
        <f t="shared" si="2248"/>
        <v>0</v>
      </c>
      <c r="AV421" s="80">
        <f t="shared" si="2249"/>
        <v>0</v>
      </c>
      <c r="AW421" s="249" t="str">
        <f t="shared" si="2250"/>
        <v xml:space="preserve"> </v>
      </c>
      <c r="AX421" s="135">
        <f t="shared" si="2251"/>
        <v>0</v>
      </c>
      <c r="AY421" s="20">
        <f t="shared" si="2213"/>
        <v>0</v>
      </c>
      <c r="AZ421" s="21">
        <f t="shared" si="2252"/>
        <v>0</v>
      </c>
      <c r="BA421" s="131">
        <f t="shared" si="2214"/>
        <v>1</v>
      </c>
      <c r="BB421" s="20">
        <f t="shared" si="2253"/>
        <v>0</v>
      </c>
      <c r="BC421" s="132"/>
      <c r="BD421" s="20">
        <f t="shared" si="2254"/>
        <v>0</v>
      </c>
      <c r="BE421" s="133"/>
      <c r="BF421" s="131">
        <f t="shared" si="2255"/>
        <v>1</v>
      </c>
      <c r="BG421" s="20">
        <f t="shared" si="2256"/>
        <v>0</v>
      </c>
      <c r="BH421" s="132"/>
      <c r="BI421" s="134">
        <f t="shared" si="2257"/>
        <v>0</v>
      </c>
      <c r="BJ421" s="80">
        <f t="shared" si="2258"/>
        <v>0</v>
      </c>
      <c r="BK421" s="249" t="str">
        <f t="shared" si="2259"/>
        <v xml:space="preserve"> </v>
      </c>
      <c r="BL421" s="135">
        <f t="shared" si="2260"/>
        <v>0</v>
      </c>
      <c r="BM421" s="20">
        <f t="shared" si="2215"/>
        <v>0</v>
      </c>
      <c r="BN421" s="21">
        <f t="shared" si="2261"/>
        <v>0</v>
      </c>
      <c r="BO421" s="131">
        <f t="shared" si="2216"/>
        <v>1</v>
      </c>
      <c r="BP421" s="20">
        <f t="shared" si="2262"/>
        <v>0</v>
      </c>
      <c r="BQ421" s="132"/>
      <c r="BR421" s="20">
        <f t="shared" si="2263"/>
        <v>0</v>
      </c>
      <c r="BS421" s="133"/>
      <c r="BT421" s="131">
        <f t="shared" si="2264"/>
        <v>1</v>
      </c>
      <c r="BU421" s="20">
        <f t="shared" si="2265"/>
        <v>0</v>
      </c>
      <c r="BV421" s="132"/>
      <c r="BW421" s="134">
        <f t="shared" si="2266"/>
        <v>0</v>
      </c>
      <c r="BX421" s="80">
        <f t="shared" si="2267"/>
        <v>0</v>
      </c>
      <c r="BY421" s="249" t="str">
        <f t="shared" si="2268"/>
        <v xml:space="preserve"> </v>
      </c>
      <c r="BZ421" s="135">
        <f t="shared" si="2269"/>
        <v>0</v>
      </c>
      <c r="CA421" s="20">
        <f t="shared" si="2217"/>
        <v>0</v>
      </c>
      <c r="CB421" s="21">
        <f t="shared" si="2270"/>
        <v>0</v>
      </c>
      <c r="CC421" s="131">
        <f t="shared" si="2218"/>
        <v>1</v>
      </c>
      <c r="CD421" s="20">
        <f t="shared" si="2271"/>
        <v>0</v>
      </c>
      <c r="CE421" s="132"/>
      <c r="CF421" s="20">
        <f t="shared" si="2272"/>
        <v>0</v>
      </c>
      <c r="CG421" s="133"/>
      <c r="CH421" s="131">
        <f t="shared" si="2273"/>
        <v>1</v>
      </c>
      <c r="CI421" s="20">
        <f t="shared" si="2274"/>
        <v>0</v>
      </c>
      <c r="CJ421" s="132"/>
      <c r="CK421" s="134">
        <f t="shared" si="2275"/>
        <v>0</v>
      </c>
      <c r="CL421" s="80">
        <f t="shared" si="2276"/>
        <v>0</v>
      </c>
      <c r="CM421" s="249" t="str">
        <f t="shared" si="2277"/>
        <v xml:space="preserve"> </v>
      </c>
      <c r="CN421" s="135">
        <f t="shared" si="2278"/>
        <v>0</v>
      </c>
      <c r="CO421" s="20">
        <f t="shared" si="2219"/>
        <v>0</v>
      </c>
      <c r="CP421" s="21">
        <f t="shared" si="2279"/>
        <v>0</v>
      </c>
      <c r="CQ421" s="131">
        <f t="shared" si="2220"/>
        <v>1</v>
      </c>
      <c r="CR421" s="20">
        <f t="shared" si="2280"/>
        <v>0</v>
      </c>
      <c r="CS421" s="132"/>
      <c r="CT421" s="20">
        <f t="shared" si="2281"/>
        <v>0</v>
      </c>
      <c r="CU421" s="133"/>
      <c r="CV421" s="131">
        <f t="shared" si="2282"/>
        <v>1</v>
      </c>
      <c r="CW421" s="20">
        <f t="shared" si="2283"/>
        <v>0</v>
      </c>
      <c r="CX421" s="132"/>
      <c r="CY421" s="134">
        <f t="shared" si="2284"/>
        <v>0</v>
      </c>
      <c r="CZ421" s="80">
        <f t="shared" si="2285"/>
        <v>0</v>
      </c>
      <c r="DA421" s="249" t="str">
        <f t="shared" si="2286"/>
        <v xml:space="preserve"> </v>
      </c>
      <c r="DB421" s="135">
        <f t="shared" si="2287"/>
        <v>0</v>
      </c>
      <c r="DC421" s="20">
        <f t="shared" si="2221"/>
        <v>0</v>
      </c>
      <c r="DD421" s="21">
        <f t="shared" si="2288"/>
        <v>0</v>
      </c>
      <c r="DE421" s="131">
        <f t="shared" si="2222"/>
        <v>1</v>
      </c>
      <c r="DF421" s="20">
        <f t="shared" si="2289"/>
        <v>0</v>
      </c>
      <c r="DG421" s="132"/>
      <c r="DH421" s="20">
        <f t="shared" si="2290"/>
        <v>0</v>
      </c>
      <c r="DI421" s="133"/>
      <c r="DJ421" s="131">
        <f t="shared" si="2291"/>
        <v>1</v>
      </c>
      <c r="DK421" s="20">
        <f t="shared" si="2292"/>
        <v>0</v>
      </c>
      <c r="DL421" s="132"/>
      <c r="DM421" s="134">
        <f t="shared" si="2293"/>
        <v>0</v>
      </c>
      <c r="DN421" s="80">
        <f t="shared" si="2294"/>
        <v>0</v>
      </c>
      <c r="DO421" s="249" t="str">
        <f t="shared" si="2295"/>
        <v xml:space="preserve"> </v>
      </c>
      <c r="DP421" s="135">
        <f t="shared" si="2296"/>
        <v>0</v>
      </c>
      <c r="DQ421" s="20">
        <f t="shared" si="2223"/>
        <v>0</v>
      </c>
      <c r="DR421" s="21">
        <f t="shared" si="2297"/>
        <v>0</v>
      </c>
      <c r="DS421" s="131">
        <f t="shared" si="2224"/>
        <v>1</v>
      </c>
      <c r="DT421" s="20">
        <f t="shared" si="2298"/>
        <v>0</v>
      </c>
      <c r="DU421" s="132"/>
      <c r="DV421" s="20">
        <f t="shared" si="2299"/>
        <v>0</v>
      </c>
      <c r="DW421" s="133"/>
      <c r="DX421" s="131">
        <f t="shared" si="2300"/>
        <v>1</v>
      </c>
      <c r="DY421" s="20">
        <f t="shared" si="2301"/>
        <v>0</v>
      </c>
      <c r="DZ421" s="132"/>
      <c r="EA421" s="134">
        <f t="shared" si="2302"/>
        <v>0</v>
      </c>
      <c r="EB421" s="80">
        <f t="shared" si="2303"/>
        <v>0</v>
      </c>
      <c r="EC421" s="249" t="str">
        <f t="shared" si="2304"/>
        <v xml:space="preserve"> </v>
      </c>
      <c r="ED421" s="135">
        <f t="shared" si="2305"/>
        <v>0</v>
      </c>
      <c r="EE421" s="20">
        <f t="shared" si="2225"/>
        <v>0</v>
      </c>
      <c r="EF421" s="21">
        <f t="shared" si="2306"/>
        <v>0</v>
      </c>
      <c r="EG421" s="131">
        <f t="shared" si="2226"/>
        <v>1</v>
      </c>
      <c r="EH421" s="20">
        <f t="shared" si="2307"/>
        <v>0</v>
      </c>
      <c r="EI421" s="132"/>
      <c r="EJ421" s="20">
        <f t="shared" si="2308"/>
        <v>0</v>
      </c>
      <c r="EK421" s="133"/>
      <c r="EL421" s="131">
        <f t="shared" si="2309"/>
        <v>1</v>
      </c>
      <c r="EM421" s="20">
        <f t="shared" si="2310"/>
        <v>0</v>
      </c>
      <c r="EN421" s="132"/>
      <c r="EO421" s="134">
        <f t="shared" si="2311"/>
        <v>0</v>
      </c>
      <c r="EP421" s="80">
        <f t="shared" si="2312"/>
        <v>0</v>
      </c>
      <c r="EQ421" s="249" t="str">
        <f t="shared" si="2313"/>
        <v xml:space="preserve"> </v>
      </c>
      <c r="ER421" s="135">
        <f t="shared" si="2314"/>
        <v>0</v>
      </c>
      <c r="ES421" s="20">
        <f t="shared" si="2315"/>
        <v>0</v>
      </c>
      <c r="ET421" s="21">
        <f t="shared" si="2316"/>
        <v>0</v>
      </c>
      <c r="EU421" s="131">
        <f t="shared" si="2227"/>
        <v>1</v>
      </c>
      <c r="EV421" s="20">
        <f t="shared" si="2317"/>
        <v>0</v>
      </c>
      <c r="EW421" s="132"/>
      <c r="EX421" s="20">
        <f t="shared" si="2318"/>
        <v>0</v>
      </c>
      <c r="EY421" s="133"/>
      <c r="EZ421" s="131">
        <f t="shared" si="2319"/>
        <v>1</v>
      </c>
      <c r="FA421" s="20">
        <f t="shared" si="2320"/>
        <v>0</v>
      </c>
      <c r="FB421" s="132"/>
      <c r="FC421" s="134">
        <f t="shared" si="2321"/>
        <v>0</v>
      </c>
      <c r="FD421" s="80">
        <f t="shared" si="2322"/>
        <v>0</v>
      </c>
      <c r="FE421" s="249" t="str">
        <f t="shared" si="2323"/>
        <v xml:space="preserve"> </v>
      </c>
      <c r="FO421" s="129" t="str">
        <f t="shared" ref="FO421:FO431" si="2324">+IF(LEFT(RIGHT(B421,3),1)="/",SUBSTITUTE(B421,RIGHT(B421,3),""),"")</f>
        <v>E/I</v>
      </c>
    </row>
    <row r="422" spans="2:171" x14ac:dyDescent="0.25">
      <c r="B422" s="130" t="s">
        <v>522</v>
      </c>
      <c r="C422" s="261"/>
      <c r="D422" s="262"/>
      <c r="E422" s="416" t="str">
        <f>'Pályáztatási szakasz'!E423:F423</f>
        <v>Költségelem megnevezés…</v>
      </c>
      <c r="F422" s="416"/>
      <c r="G422" s="250">
        <f>'Pályáztatási szakasz'!G423</f>
        <v>0</v>
      </c>
      <c r="H422" s="251">
        <f>'Pályáztatási szakasz'!AT423</f>
        <v>0</v>
      </c>
      <c r="I422" s="20">
        <f>'Pályáztatási szakasz'!AW423</f>
        <v>0</v>
      </c>
      <c r="J422" s="67">
        <f t="shared" si="2208"/>
        <v>0</v>
      </c>
      <c r="K422" s="131">
        <f>'Pályáztatási szakasz'!AY423</f>
        <v>1</v>
      </c>
      <c r="L422" s="20">
        <f t="shared" si="2228"/>
        <v>0</v>
      </c>
      <c r="M422" s="132"/>
      <c r="N422" s="20">
        <f t="shared" si="2229"/>
        <v>0</v>
      </c>
      <c r="O422" s="133"/>
      <c r="P422" s="131">
        <f>'Pályáztatási szakasz'!BD423</f>
        <v>1</v>
      </c>
      <c r="Q422" s="20">
        <f t="shared" si="2230"/>
        <v>0</v>
      </c>
      <c r="R422" s="132"/>
      <c r="S422" s="184">
        <f t="shared" si="2231"/>
        <v>0</v>
      </c>
      <c r="T422" s="40">
        <f>'Pályáztatási szakasz'!W423</f>
        <v>0</v>
      </c>
      <c r="U422" s="249" t="str">
        <f t="shared" si="2232"/>
        <v xml:space="preserve"> </v>
      </c>
      <c r="V422" s="135">
        <f t="shared" si="2233"/>
        <v>0</v>
      </c>
      <c r="W422" s="20">
        <f t="shared" si="2209"/>
        <v>0</v>
      </c>
      <c r="X422" s="21">
        <f t="shared" si="2234"/>
        <v>0</v>
      </c>
      <c r="Y422" s="131">
        <f t="shared" si="2210"/>
        <v>1</v>
      </c>
      <c r="Z422" s="20">
        <f t="shared" si="2235"/>
        <v>0</v>
      </c>
      <c r="AA422" s="132"/>
      <c r="AB422" s="20">
        <f t="shared" si="2236"/>
        <v>0</v>
      </c>
      <c r="AC422" s="133"/>
      <c r="AD422" s="131">
        <f t="shared" si="2237"/>
        <v>1</v>
      </c>
      <c r="AE422" s="20">
        <f t="shared" si="2238"/>
        <v>0</v>
      </c>
      <c r="AF422" s="132"/>
      <c r="AG422" s="134">
        <f t="shared" si="2239"/>
        <v>0</v>
      </c>
      <c r="AH422" s="80">
        <f t="shared" si="2240"/>
        <v>0</v>
      </c>
      <c r="AI422" s="249" t="str">
        <f t="shared" si="2241"/>
        <v xml:space="preserve"> </v>
      </c>
      <c r="AJ422" s="135">
        <f t="shared" si="2242"/>
        <v>0</v>
      </c>
      <c r="AK422" s="20">
        <f t="shared" si="2211"/>
        <v>0</v>
      </c>
      <c r="AL422" s="21">
        <f t="shared" si="2243"/>
        <v>0</v>
      </c>
      <c r="AM422" s="131">
        <f t="shared" si="2212"/>
        <v>1</v>
      </c>
      <c r="AN422" s="20">
        <f t="shared" si="2244"/>
        <v>0</v>
      </c>
      <c r="AO422" s="132"/>
      <c r="AP422" s="20">
        <f t="shared" si="2245"/>
        <v>0</v>
      </c>
      <c r="AQ422" s="133"/>
      <c r="AR422" s="131">
        <f t="shared" si="2246"/>
        <v>1</v>
      </c>
      <c r="AS422" s="20">
        <f t="shared" si="2247"/>
        <v>0</v>
      </c>
      <c r="AT422" s="132"/>
      <c r="AU422" s="134">
        <f t="shared" si="2248"/>
        <v>0</v>
      </c>
      <c r="AV422" s="80">
        <f t="shared" si="2249"/>
        <v>0</v>
      </c>
      <c r="AW422" s="249" t="str">
        <f t="shared" si="2250"/>
        <v xml:space="preserve"> </v>
      </c>
      <c r="AX422" s="135">
        <f t="shared" si="2251"/>
        <v>0</v>
      </c>
      <c r="AY422" s="20">
        <f t="shared" si="2213"/>
        <v>0</v>
      </c>
      <c r="AZ422" s="21">
        <f t="shared" si="2252"/>
        <v>0</v>
      </c>
      <c r="BA422" s="131">
        <f t="shared" si="2214"/>
        <v>1</v>
      </c>
      <c r="BB422" s="20">
        <f t="shared" si="2253"/>
        <v>0</v>
      </c>
      <c r="BC422" s="132"/>
      <c r="BD422" s="20">
        <f t="shared" si="2254"/>
        <v>0</v>
      </c>
      <c r="BE422" s="133"/>
      <c r="BF422" s="131">
        <f t="shared" si="2255"/>
        <v>1</v>
      </c>
      <c r="BG422" s="20">
        <f t="shared" si="2256"/>
        <v>0</v>
      </c>
      <c r="BH422" s="132"/>
      <c r="BI422" s="134">
        <f t="shared" si="2257"/>
        <v>0</v>
      </c>
      <c r="BJ422" s="80">
        <f t="shared" si="2258"/>
        <v>0</v>
      </c>
      <c r="BK422" s="249" t="str">
        <f t="shared" si="2259"/>
        <v xml:space="preserve"> </v>
      </c>
      <c r="BL422" s="135">
        <f t="shared" si="2260"/>
        <v>0</v>
      </c>
      <c r="BM422" s="20">
        <f t="shared" si="2215"/>
        <v>0</v>
      </c>
      <c r="BN422" s="21">
        <f t="shared" si="2261"/>
        <v>0</v>
      </c>
      <c r="BO422" s="131">
        <f t="shared" si="2216"/>
        <v>1</v>
      </c>
      <c r="BP422" s="20">
        <f t="shared" si="2262"/>
        <v>0</v>
      </c>
      <c r="BQ422" s="132"/>
      <c r="BR422" s="20">
        <f t="shared" si="2263"/>
        <v>0</v>
      </c>
      <c r="BS422" s="133"/>
      <c r="BT422" s="131">
        <f t="shared" si="2264"/>
        <v>1</v>
      </c>
      <c r="BU422" s="20">
        <f t="shared" si="2265"/>
        <v>0</v>
      </c>
      <c r="BV422" s="132"/>
      <c r="BW422" s="134">
        <f t="shared" si="2266"/>
        <v>0</v>
      </c>
      <c r="BX422" s="80">
        <f t="shared" si="2267"/>
        <v>0</v>
      </c>
      <c r="BY422" s="249" t="str">
        <f t="shared" si="2268"/>
        <v xml:space="preserve"> </v>
      </c>
      <c r="BZ422" s="135">
        <f t="shared" si="2269"/>
        <v>0</v>
      </c>
      <c r="CA422" s="20">
        <f t="shared" si="2217"/>
        <v>0</v>
      </c>
      <c r="CB422" s="21">
        <f t="shared" si="2270"/>
        <v>0</v>
      </c>
      <c r="CC422" s="131">
        <f t="shared" si="2218"/>
        <v>1</v>
      </c>
      <c r="CD422" s="20">
        <f t="shared" si="2271"/>
        <v>0</v>
      </c>
      <c r="CE422" s="132"/>
      <c r="CF422" s="20">
        <f t="shared" si="2272"/>
        <v>0</v>
      </c>
      <c r="CG422" s="133"/>
      <c r="CH422" s="131">
        <f t="shared" si="2273"/>
        <v>1</v>
      </c>
      <c r="CI422" s="20">
        <f t="shared" si="2274"/>
        <v>0</v>
      </c>
      <c r="CJ422" s="132"/>
      <c r="CK422" s="134">
        <f t="shared" si="2275"/>
        <v>0</v>
      </c>
      <c r="CL422" s="80">
        <f t="shared" si="2276"/>
        <v>0</v>
      </c>
      <c r="CM422" s="249" t="str">
        <f t="shared" si="2277"/>
        <v xml:space="preserve"> </v>
      </c>
      <c r="CN422" s="135">
        <f t="shared" si="2278"/>
        <v>0</v>
      </c>
      <c r="CO422" s="20">
        <f t="shared" si="2219"/>
        <v>0</v>
      </c>
      <c r="CP422" s="21">
        <f t="shared" si="2279"/>
        <v>0</v>
      </c>
      <c r="CQ422" s="131">
        <f t="shared" si="2220"/>
        <v>1</v>
      </c>
      <c r="CR422" s="20">
        <f t="shared" si="2280"/>
        <v>0</v>
      </c>
      <c r="CS422" s="132"/>
      <c r="CT422" s="20">
        <f t="shared" si="2281"/>
        <v>0</v>
      </c>
      <c r="CU422" s="133"/>
      <c r="CV422" s="131">
        <f t="shared" si="2282"/>
        <v>1</v>
      </c>
      <c r="CW422" s="20">
        <f t="shared" si="2283"/>
        <v>0</v>
      </c>
      <c r="CX422" s="132"/>
      <c r="CY422" s="134">
        <f t="shared" si="2284"/>
        <v>0</v>
      </c>
      <c r="CZ422" s="80">
        <f t="shared" si="2285"/>
        <v>0</v>
      </c>
      <c r="DA422" s="249" t="str">
        <f t="shared" si="2286"/>
        <v xml:space="preserve"> </v>
      </c>
      <c r="DB422" s="135">
        <f t="shared" si="2287"/>
        <v>0</v>
      </c>
      <c r="DC422" s="20">
        <f t="shared" si="2221"/>
        <v>0</v>
      </c>
      <c r="DD422" s="21">
        <f t="shared" si="2288"/>
        <v>0</v>
      </c>
      <c r="DE422" s="131">
        <f t="shared" si="2222"/>
        <v>1</v>
      </c>
      <c r="DF422" s="20">
        <f t="shared" si="2289"/>
        <v>0</v>
      </c>
      <c r="DG422" s="132"/>
      <c r="DH422" s="20">
        <f t="shared" si="2290"/>
        <v>0</v>
      </c>
      <c r="DI422" s="133"/>
      <c r="DJ422" s="131">
        <f t="shared" si="2291"/>
        <v>1</v>
      </c>
      <c r="DK422" s="20">
        <f t="shared" si="2292"/>
        <v>0</v>
      </c>
      <c r="DL422" s="132"/>
      <c r="DM422" s="134">
        <f t="shared" si="2293"/>
        <v>0</v>
      </c>
      <c r="DN422" s="80">
        <f t="shared" si="2294"/>
        <v>0</v>
      </c>
      <c r="DO422" s="249" t="str">
        <f t="shared" si="2295"/>
        <v xml:space="preserve"> </v>
      </c>
      <c r="DP422" s="135">
        <f t="shared" si="2296"/>
        <v>0</v>
      </c>
      <c r="DQ422" s="20">
        <f t="shared" si="2223"/>
        <v>0</v>
      </c>
      <c r="DR422" s="21">
        <f t="shared" si="2297"/>
        <v>0</v>
      </c>
      <c r="DS422" s="131">
        <f t="shared" si="2224"/>
        <v>1</v>
      </c>
      <c r="DT422" s="20">
        <f t="shared" si="2298"/>
        <v>0</v>
      </c>
      <c r="DU422" s="132"/>
      <c r="DV422" s="20">
        <f t="shared" si="2299"/>
        <v>0</v>
      </c>
      <c r="DW422" s="133"/>
      <c r="DX422" s="131">
        <f t="shared" si="2300"/>
        <v>1</v>
      </c>
      <c r="DY422" s="20">
        <f t="shared" si="2301"/>
        <v>0</v>
      </c>
      <c r="DZ422" s="132"/>
      <c r="EA422" s="134">
        <f t="shared" si="2302"/>
        <v>0</v>
      </c>
      <c r="EB422" s="80">
        <f t="shared" si="2303"/>
        <v>0</v>
      </c>
      <c r="EC422" s="249" t="str">
        <f t="shared" si="2304"/>
        <v xml:space="preserve"> </v>
      </c>
      <c r="ED422" s="135">
        <f t="shared" si="2305"/>
        <v>0</v>
      </c>
      <c r="EE422" s="20">
        <f t="shared" si="2225"/>
        <v>0</v>
      </c>
      <c r="EF422" s="21">
        <f t="shared" si="2306"/>
        <v>0</v>
      </c>
      <c r="EG422" s="131">
        <f t="shared" si="2226"/>
        <v>1</v>
      </c>
      <c r="EH422" s="20">
        <f t="shared" si="2307"/>
        <v>0</v>
      </c>
      <c r="EI422" s="132"/>
      <c r="EJ422" s="20">
        <f t="shared" si="2308"/>
        <v>0</v>
      </c>
      <c r="EK422" s="133"/>
      <c r="EL422" s="131">
        <f t="shared" si="2309"/>
        <v>1</v>
      </c>
      <c r="EM422" s="20">
        <f t="shared" si="2310"/>
        <v>0</v>
      </c>
      <c r="EN422" s="132"/>
      <c r="EO422" s="134">
        <f t="shared" si="2311"/>
        <v>0</v>
      </c>
      <c r="EP422" s="80">
        <f t="shared" si="2312"/>
        <v>0</v>
      </c>
      <c r="EQ422" s="249" t="str">
        <f t="shared" si="2313"/>
        <v xml:space="preserve"> </v>
      </c>
      <c r="ER422" s="135">
        <f t="shared" si="2314"/>
        <v>0</v>
      </c>
      <c r="ES422" s="20">
        <f t="shared" si="2315"/>
        <v>0</v>
      </c>
      <c r="ET422" s="21">
        <f t="shared" si="2316"/>
        <v>0</v>
      </c>
      <c r="EU422" s="131">
        <f t="shared" si="2227"/>
        <v>1</v>
      </c>
      <c r="EV422" s="20">
        <f t="shared" si="2317"/>
        <v>0</v>
      </c>
      <c r="EW422" s="132"/>
      <c r="EX422" s="20">
        <f t="shared" si="2318"/>
        <v>0</v>
      </c>
      <c r="EY422" s="133"/>
      <c r="EZ422" s="131">
        <f t="shared" si="2319"/>
        <v>1</v>
      </c>
      <c r="FA422" s="20">
        <f t="shared" si="2320"/>
        <v>0</v>
      </c>
      <c r="FB422" s="132"/>
      <c r="FC422" s="134">
        <f t="shared" si="2321"/>
        <v>0</v>
      </c>
      <c r="FD422" s="80">
        <f t="shared" si="2322"/>
        <v>0</v>
      </c>
      <c r="FE422" s="249" t="str">
        <f t="shared" si="2323"/>
        <v xml:space="preserve"> </v>
      </c>
      <c r="FO422" s="129" t="str">
        <f t="shared" si="2324"/>
        <v>E/I</v>
      </c>
    </row>
    <row r="423" spans="2:171" x14ac:dyDescent="0.25">
      <c r="B423" s="130" t="s">
        <v>523</v>
      </c>
      <c r="C423" s="261"/>
      <c r="D423" s="262"/>
      <c r="E423" s="416" t="str">
        <f>'Pályáztatási szakasz'!E424:F424</f>
        <v>Költségelem megnevezés…</v>
      </c>
      <c r="F423" s="416"/>
      <c r="G423" s="250">
        <f>'Pályáztatási szakasz'!G424</f>
        <v>0</v>
      </c>
      <c r="H423" s="251">
        <f>'Pályáztatási szakasz'!AT424</f>
        <v>0</v>
      </c>
      <c r="I423" s="20">
        <f>'Pályáztatási szakasz'!AW424</f>
        <v>0</v>
      </c>
      <c r="J423" s="67">
        <f t="shared" si="2208"/>
        <v>0</v>
      </c>
      <c r="K423" s="131">
        <f>'Pályáztatási szakasz'!AY424</f>
        <v>1</v>
      </c>
      <c r="L423" s="20">
        <f t="shared" si="2228"/>
        <v>0</v>
      </c>
      <c r="M423" s="132"/>
      <c r="N423" s="20">
        <f t="shared" si="2229"/>
        <v>0</v>
      </c>
      <c r="O423" s="133"/>
      <c r="P423" s="131">
        <f>'Pályáztatási szakasz'!BD424</f>
        <v>1</v>
      </c>
      <c r="Q423" s="20">
        <f t="shared" si="2230"/>
        <v>0</v>
      </c>
      <c r="R423" s="132"/>
      <c r="S423" s="184">
        <f t="shared" si="2231"/>
        <v>0</v>
      </c>
      <c r="T423" s="40">
        <f>'Pályáztatási szakasz'!W424</f>
        <v>0</v>
      </c>
      <c r="U423" s="249" t="str">
        <f t="shared" si="2232"/>
        <v xml:space="preserve"> </v>
      </c>
      <c r="V423" s="135">
        <f t="shared" si="2233"/>
        <v>0</v>
      </c>
      <c r="W423" s="20">
        <f t="shared" si="2209"/>
        <v>0</v>
      </c>
      <c r="X423" s="21">
        <f t="shared" si="2234"/>
        <v>0</v>
      </c>
      <c r="Y423" s="131">
        <f t="shared" si="2210"/>
        <v>1</v>
      </c>
      <c r="Z423" s="20">
        <f t="shared" si="2235"/>
        <v>0</v>
      </c>
      <c r="AA423" s="132"/>
      <c r="AB423" s="20">
        <f t="shared" si="2236"/>
        <v>0</v>
      </c>
      <c r="AC423" s="133"/>
      <c r="AD423" s="131">
        <f t="shared" si="2237"/>
        <v>1</v>
      </c>
      <c r="AE423" s="20">
        <f t="shared" si="2238"/>
        <v>0</v>
      </c>
      <c r="AF423" s="132"/>
      <c r="AG423" s="134">
        <f t="shared" si="2239"/>
        <v>0</v>
      </c>
      <c r="AH423" s="80">
        <f t="shared" si="2240"/>
        <v>0</v>
      </c>
      <c r="AI423" s="249" t="str">
        <f t="shared" si="2241"/>
        <v xml:space="preserve"> </v>
      </c>
      <c r="AJ423" s="135">
        <f t="shared" si="2242"/>
        <v>0</v>
      </c>
      <c r="AK423" s="20">
        <f t="shared" si="2211"/>
        <v>0</v>
      </c>
      <c r="AL423" s="21">
        <f t="shared" si="2243"/>
        <v>0</v>
      </c>
      <c r="AM423" s="131">
        <f t="shared" si="2212"/>
        <v>1</v>
      </c>
      <c r="AN423" s="20">
        <f t="shared" si="2244"/>
        <v>0</v>
      </c>
      <c r="AO423" s="132"/>
      <c r="AP423" s="20">
        <f t="shared" si="2245"/>
        <v>0</v>
      </c>
      <c r="AQ423" s="133"/>
      <c r="AR423" s="131">
        <f t="shared" si="2246"/>
        <v>1</v>
      </c>
      <c r="AS423" s="20">
        <f t="shared" si="2247"/>
        <v>0</v>
      </c>
      <c r="AT423" s="132"/>
      <c r="AU423" s="134">
        <f t="shared" si="2248"/>
        <v>0</v>
      </c>
      <c r="AV423" s="80">
        <f t="shared" si="2249"/>
        <v>0</v>
      </c>
      <c r="AW423" s="249" t="str">
        <f t="shared" si="2250"/>
        <v xml:space="preserve"> </v>
      </c>
      <c r="AX423" s="135">
        <f t="shared" si="2251"/>
        <v>0</v>
      </c>
      <c r="AY423" s="20">
        <f t="shared" si="2213"/>
        <v>0</v>
      </c>
      <c r="AZ423" s="21">
        <f t="shared" si="2252"/>
        <v>0</v>
      </c>
      <c r="BA423" s="131">
        <f t="shared" si="2214"/>
        <v>1</v>
      </c>
      <c r="BB423" s="20">
        <f t="shared" si="2253"/>
        <v>0</v>
      </c>
      <c r="BC423" s="132"/>
      <c r="BD423" s="20">
        <f t="shared" si="2254"/>
        <v>0</v>
      </c>
      <c r="BE423" s="133"/>
      <c r="BF423" s="131">
        <f t="shared" si="2255"/>
        <v>1</v>
      </c>
      <c r="BG423" s="20">
        <f t="shared" si="2256"/>
        <v>0</v>
      </c>
      <c r="BH423" s="132"/>
      <c r="BI423" s="134">
        <f t="shared" si="2257"/>
        <v>0</v>
      </c>
      <c r="BJ423" s="80">
        <f t="shared" si="2258"/>
        <v>0</v>
      </c>
      <c r="BK423" s="249" t="str">
        <f t="shared" si="2259"/>
        <v xml:space="preserve"> </v>
      </c>
      <c r="BL423" s="135">
        <f t="shared" si="2260"/>
        <v>0</v>
      </c>
      <c r="BM423" s="20">
        <f t="shared" si="2215"/>
        <v>0</v>
      </c>
      <c r="BN423" s="21">
        <f t="shared" si="2261"/>
        <v>0</v>
      </c>
      <c r="BO423" s="131">
        <f t="shared" si="2216"/>
        <v>1</v>
      </c>
      <c r="BP423" s="20">
        <f t="shared" si="2262"/>
        <v>0</v>
      </c>
      <c r="BQ423" s="132"/>
      <c r="BR423" s="20">
        <f t="shared" si="2263"/>
        <v>0</v>
      </c>
      <c r="BS423" s="133"/>
      <c r="BT423" s="131">
        <f t="shared" si="2264"/>
        <v>1</v>
      </c>
      <c r="BU423" s="20">
        <f t="shared" si="2265"/>
        <v>0</v>
      </c>
      <c r="BV423" s="132"/>
      <c r="BW423" s="134">
        <f t="shared" si="2266"/>
        <v>0</v>
      </c>
      <c r="BX423" s="80">
        <f t="shared" si="2267"/>
        <v>0</v>
      </c>
      <c r="BY423" s="249" t="str">
        <f t="shared" si="2268"/>
        <v xml:space="preserve"> </v>
      </c>
      <c r="BZ423" s="135">
        <f t="shared" si="2269"/>
        <v>0</v>
      </c>
      <c r="CA423" s="20">
        <f t="shared" si="2217"/>
        <v>0</v>
      </c>
      <c r="CB423" s="21">
        <f t="shared" si="2270"/>
        <v>0</v>
      </c>
      <c r="CC423" s="131">
        <f t="shared" si="2218"/>
        <v>1</v>
      </c>
      <c r="CD423" s="20">
        <f t="shared" si="2271"/>
        <v>0</v>
      </c>
      <c r="CE423" s="132"/>
      <c r="CF423" s="20">
        <f t="shared" si="2272"/>
        <v>0</v>
      </c>
      <c r="CG423" s="133"/>
      <c r="CH423" s="131">
        <f t="shared" si="2273"/>
        <v>1</v>
      </c>
      <c r="CI423" s="20">
        <f t="shared" si="2274"/>
        <v>0</v>
      </c>
      <c r="CJ423" s="132"/>
      <c r="CK423" s="134">
        <f t="shared" si="2275"/>
        <v>0</v>
      </c>
      <c r="CL423" s="80">
        <f t="shared" si="2276"/>
        <v>0</v>
      </c>
      <c r="CM423" s="249" t="str">
        <f t="shared" si="2277"/>
        <v xml:space="preserve"> </v>
      </c>
      <c r="CN423" s="135">
        <f t="shared" si="2278"/>
        <v>0</v>
      </c>
      <c r="CO423" s="20">
        <f t="shared" si="2219"/>
        <v>0</v>
      </c>
      <c r="CP423" s="21">
        <f t="shared" si="2279"/>
        <v>0</v>
      </c>
      <c r="CQ423" s="131">
        <f t="shared" si="2220"/>
        <v>1</v>
      </c>
      <c r="CR423" s="20">
        <f t="shared" si="2280"/>
        <v>0</v>
      </c>
      <c r="CS423" s="132"/>
      <c r="CT423" s="20">
        <f t="shared" si="2281"/>
        <v>0</v>
      </c>
      <c r="CU423" s="133"/>
      <c r="CV423" s="131">
        <f t="shared" si="2282"/>
        <v>1</v>
      </c>
      <c r="CW423" s="20">
        <f t="shared" si="2283"/>
        <v>0</v>
      </c>
      <c r="CX423" s="132"/>
      <c r="CY423" s="134">
        <f t="shared" si="2284"/>
        <v>0</v>
      </c>
      <c r="CZ423" s="80">
        <f t="shared" si="2285"/>
        <v>0</v>
      </c>
      <c r="DA423" s="249" t="str">
        <f t="shared" si="2286"/>
        <v xml:space="preserve"> </v>
      </c>
      <c r="DB423" s="135">
        <f t="shared" si="2287"/>
        <v>0</v>
      </c>
      <c r="DC423" s="20">
        <f t="shared" si="2221"/>
        <v>0</v>
      </c>
      <c r="DD423" s="21">
        <f t="shared" si="2288"/>
        <v>0</v>
      </c>
      <c r="DE423" s="131">
        <f t="shared" si="2222"/>
        <v>1</v>
      </c>
      <c r="DF423" s="20">
        <f t="shared" si="2289"/>
        <v>0</v>
      </c>
      <c r="DG423" s="132"/>
      <c r="DH423" s="20">
        <f t="shared" si="2290"/>
        <v>0</v>
      </c>
      <c r="DI423" s="133"/>
      <c r="DJ423" s="131">
        <f t="shared" si="2291"/>
        <v>1</v>
      </c>
      <c r="DK423" s="20">
        <f t="shared" si="2292"/>
        <v>0</v>
      </c>
      <c r="DL423" s="132"/>
      <c r="DM423" s="134">
        <f t="shared" si="2293"/>
        <v>0</v>
      </c>
      <c r="DN423" s="80">
        <f t="shared" si="2294"/>
        <v>0</v>
      </c>
      <c r="DO423" s="249" t="str">
        <f t="shared" si="2295"/>
        <v xml:space="preserve"> </v>
      </c>
      <c r="DP423" s="135">
        <f t="shared" si="2296"/>
        <v>0</v>
      </c>
      <c r="DQ423" s="20">
        <f t="shared" si="2223"/>
        <v>0</v>
      </c>
      <c r="DR423" s="21">
        <f t="shared" si="2297"/>
        <v>0</v>
      </c>
      <c r="DS423" s="131">
        <f t="shared" si="2224"/>
        <v>1</v>
      </c>
      <c r="DT423" s="20">
        <f t="shared" si="2298"/>
        <v>0</v>
      </c>
      <c r="DU423" s="132"/>
      <c r="DV423" s="20">
        <f t="shared" si="2299"/>
        <v>0</v>
      </c>
      <c r="DW423" s="133"/>
      <c r="DX423" s="131">
        <f t="shared" si="2300"/>
        <v>1</v>
      </c>
      <c r="DY423" s="20">
        <f t="shared" si="2301"/>
        <v>0</v>
      </c>
      <c r="DZ423" s="132"/>
      <c r="EA423" s="134">
        <f t="shared" si="2302"/>
        <v>0</v>
      </c>
      <c r="EB423" s="80">
        <f t="shared" si="2303"/>
        <v>0</v>
      </c>
      <c r="EC423" s="249" t="str">
        <f t="shared" si="2304"/>
        <v xml:space="preserve"> </v>
      </c>
      <c r="ED423" s="135">
        <f t="shared" si="2305"/>
        <v>0</v>
      </c>
      <c r="EE423" s="20">
        <f t="shared" si="2225"/>
        <v>0</v>
      </c>
      <c r="EF423" s="21">
        <f t="shared" si="2306"/>
        <v>0</v>
      </c>
      <c r="EG423" s="131">
        <f t="shared" si="2226"/>
        <v>1</v>
      </c>
      <c r="EH423" s="20">
        <f t="shared" si="2307"/>
        <v>0</v>
      </c>
      <c r="EI423" s="132"/>
      <c r="EJ423" s="20">
        <f t="shared" si="2308"/>
        <v>0</v>
      </c>
      <c r="EK423" s="133"/>
      <c r="EL423" s="131">
        <f t="shared" si="2309"/>
        <v>1</v>
      </c>
      <c r="EM423" s="20">
        <f t="shared" si="2310"/>
        <v>0</v>
      </c>
      <c r="EN423" s="132"/>
      <c r="EO423" s="134">
        <f t="shared" si="2311"/>
        <v>0</v>
      </c>
      <c r="EP423" s="80">
        <f t="shared" si="2312"/>
        <v>0</v>
      </c>
      <c r="EQ423" s="249" t="str">
        <f t="shared" si="2313"/>
        <v xml:space="preserve"> </v>
      </c>
      <c r="ER423" s="135">
        <f t="shared" si="2314"/>
        <v>0</v>
      </c>
      <c r="ES423" s="20">
        <f t="shared" si="2315"/>
        <v>0</v>
      </c>
      <c r="ET423" s="21">
        <f t="shared" si="2316"/>
        <v>0</v>
      </c>
      <c r="EU423" s="131">
        <f t="shared" si="2227"/>
        <v>1</v>
      </c>
      <c r="EV423" s="20">
        <f t="shared" si="2317"/>
        <v>0</v>
      </c>
      <c r="EW423" s="132"/>
      <c r="EX423" s="20">
        <f t="shared" si="2318"/>
        <v>0</v>
      </c>
      <c r="EY423" s="133"/>
      <c r="EZ423" s="131">
        <f t="shared" si="2319"/>
        <v>1</v>
      </c>
      <c r="FA423" s="20">
        <f t="shared" si="2320"/>
        <v>0</v>
      </c>
      <c r="FB423" s="132"/>
      <c r="FC423" s="134">
        <f t="shared" si="2321"/>
        <v>0</v>
      </c>
      <c r="FD423" s="80">
        <f t="shared" si="2322"/>
        <v>0</v>
      </c>
      <c r="FE423" s="249" t="str">
        <f t="shared" si="2323"/>
        <v xml:space="preserve"> </v>
      </c>
      <c r="FO423" s="129" t="str">
        <f t="shared" si="2324"/>
        <v>E/I</v>
      </c>
    </row>
    <row r="424" spans="2:171" x14ac:dyDescent="0.25">
      <c r="B424" s="130" t="s">
        <v>524</v>
      </c>
      <c r="C424" s="261"/>
      <c r="D424" s="262"/>
      <c r="E424" s="416" t="str">
        <f>'Pályáztatási szakasz'!E425:F425</f>
        <v>Költségelem megnevezés…</v>
      </c>
      <c r="F424" s="416"/>
      <c r="G424" s="250">
        <f>'Pályáztatási szakasz'!G425</f>
        <v>0</v>
      </c>
      <c r="H424" s="251">
        <f>'Pályáztatási szakasz'!AT425</f>
        <v>0</v>
      </c>
      <c r="I424" s="20">
        <f>'Pályáztatási szakasz'!AW425</f>
        <v>0</v>
      </c>
      <c r="J424" s="67">
        <f t="shared" si="2208"/>
        <v>0</v>
      </c>
      <c r="K424" s="131">
        <f>'Pályáztatási szakasz'!AY425</f>
        <v>1</v>
      </c>
      <c r="L424" s="20">
        <f t="shared" si="2228"/>
        <v>0</v>
      </c>
      <c r="M424" s="132"/>
      <c r="N424" s="20">
        <f t="shared" si="2229"/>
        <v>0</v>
      </c>
      <c r="O424" s="133"/>
      <c r="P424" s="131">
        <f>'Pályáztatási szakasz'!BD425</f>
        <v>1</v>
      </c>
      <c r="Q424" s="20">
        <f t="shared" si="2230"/>
        <v>0</v>
      </c>
      <c r="R424" s="132"/>
      <c r="S424" s="184">
        <f t="shared" si="2231"/>
        <v>0</v>
      </c>
      <c r="T424" s="40">
        <f>'Pályáztatási szakasz'!W425</f>
        <v>0</v>
      </c>
      <c r="U424" s="249" t="str">
        <f t="shared" si="2232"/>
        <v xml:space="preserve"> </v>
      </c>
      <c r="V424" s="135">
        <f t="shared" si="2233"/>
        <v>0</v>
      </c>
      <c r="W424" s="20">
        <f t="shared" si="2209"/>
        <v>0</v>
      </c>
      <c r="X424" s="21">
        <f t="shared" si="2234"/>
        <v>0</v>
      </c>
      <c r="Y424" s="131">
        <f t="shared" si="2210"/>
        <v>1</v>
      </c>
      <c r="Z424" s="20">
        <f t="shared" si="2235"/>
        <v>0</v>
      </c>
      <c r="AA424" s="132"/>
      <c r="AB424" s="20">
        <f t="shared" si="2236"/>
        <v>0</v>
      </c>
      <c r="AC424" s="133"/>
      <c r="AD424" s="131">
        <f t="shared" si="2237"/>
        <v>1</v>
      </c>
      <c r="AE424" s="20">
        <f t="shared" si="2238"/>
        <v>0</v>
      </c>
      <c r="AF424" s="132"/>
      <c r="AG424" s="134">
        <f t="shared" si="2239"/>
        <v>0</v>
      </c>
      <c r="AH424" s="80">
        <f t="shared" si="2240"/>
        <v>0</v>
      </c>
      <c r="AI424" s="249" t="str">
        <f t="shared" si="2241"/>
        <v xml:space="preserve"> </v>
      </c>
      <c r="AJ424" s="135">
        <f t="shared" si="2242"/>
        <v>0</v>
      </c>
      <c r="AK424" s="20">
        <f t="shared" si="2211"/>
        <v>0</v>
      </c>
      <c r="AL424" s="21">
        <f t="shared" si="2243"/>
        <v>0</v>
      </c>
      <c r="AM424" s="131">
        <f t="shared" si="2212"/>
        <v>1</v>
      </c>
      <c r="AN424" s="20">
        <f t="shared" si="2244"/>
        <v>0</v>
      </c>
      <c r="AO424" s="132"/>
      <c r="AP424" s="20">
        <f t="shared" si="2245"/>
        <v>0</v>
      </c>
      <c r="AQ424" s="133"/>
      <c r="AR424" s="131">
        <f t="shared" si="2246"/>
        <v>1</v>
      </c>
      <c r="AS424" s="20">
        <f t="shared" si="2247"/>
        <v>0</v>
      </c>
      <c r="AT424" s="132"/>
      <c r="AU424" s="134">
        <f t="shared" si="2248"/>
        <v>0</v>
      </c>
      <c r="AV424" s="80">
        <f t="shared" si="2249"/>
        <v>0</v>
      </c>
      <c r="AW424" s="249" t="str">
        <f t="shared" si="2250"/>
        <v xml:space="preserve"> </v>
      </c>
      <c r="AX424" s="135">
        <f t="shared" si="2251"/>
        <v>0</v>
      </c>
      <c r="AY424" s="20">
        <f t="shared" si="2213"/>
        <v>0</v>
      </c>
      <c r="AZ424" s="21">
        <f t="shared" si="2252"/>
        <v>0</v>
      </c>
      <c r="BA424" s="131">
        <f t="shared" si="2214"/>
        <v>1</v>
      </c>
      <c r="BB424" s="20">
        <f t="shared" si="2253"/>
        <v>0</v>
      </c>
      <c r="BC424" s="132"/>
      <c r="BD424" s="20">
        <f t="shared" si="2254"/>
        <v>0</v>
      </c>
      <c r="BE424" s="133"/>
      <c r="BF424" s="131">
        <f t="shared" si="2255"/>
        <v>1</v>
      </c>
      <c r="BG424" s="20">
        <f t="shared" si="2256"/>
        <v>0</v>
      </c>
      <c r="BH424" s="132"/>
      <c r="BI424" s="134">
        <f t="shared" si="2257"/>
        <v>0</v>
      </c>
      <c r="BJ424" s="80">
        <f t="shared" si="2258"/>
        <v>0</v>
      </c>
      <c r="BK424" s="249" t="str">
        <f t="shared" si="2259"/>
        <v xml:space="preserve"> </v>
      </c>
      <c r="BL424" s="135">
        <f t="shared" si="2260"/>
        <v>0</v>
      </c>
      <c r="BM424" s="20">
        <f t="shared" si="2215"/>
        <v>0</v>
      </c>
      <c r="BN424" s="21">
        <f t="shared" si="2261"/>
        <v>0</v>
      </c>
      <c r="BO424" s="131">
        <f t="shared" si="2216"/>
        <v>1</v>
      </c>
      <c r="BP424" s="20">
        <f t="shared" si="2262"/>
        <v>0</v>
      </c>
      <c r="BQ424" s="132"/>
      <c r="BR424" s="20">
        <f t="shared" si="2263"/>
        <v>0</v>
      </c>
      <c r="BS424" s="133"/>
      <c r="BT424" s="131">
        <f t="shared" si="2264"/>
        <v>1</v>
      </c>
      <c r="BU424" s="20">
        <f t="shared" si="2265"/>
        <v>0</v>
      </c>
      <c r="BV424" s="132"/>
      <c r="BW424" s="134">
        <f t="shared" si="2266"/>
        <v>0</v>
      </c>
      <c r="BX424" s="80">
        <f t="shared" si="2267"/>
        <v>0</v>
      </c>
      <c r="BY424" s="249" t="str">
        <f t="shared" si="2268"/>
        <v xml:space="preserve"> </v>
      </c>
      <c r="BZ424" s="135">
        <f t="shared" si="2269"/>
        <v>0</v>
      </c>
      <c r="CA424" s="20">
        <f t="shared" si="2217"/>
        <v>0</v>
      </c>
      <c r="CB424" s="21">
        <f t="shared" si="2270"/>
        <v>0</v>
      </c>
      <c r="CC424" s="131">
        <f t="shared" si="2218"/>
        <v>1</v>
      </c>
      <c r="CD424" s="20">
        <f t="shared" si="2271"/>
        <v>0</v>
      </c>
      <c r="CE424" s="132"/>
      <c r="CF424" s="20">
        <f t="shared" si="2272"/>
        <v>0</v>
      </c>
      <c r="CG424" s="133"/>
      <c r="CH424" s="131">
        <f t="shared" si="2273"/>
        <v>1</v>
      </c>
      <c r="CI424" s="20">
        <f t="shared" si="2274"/>
        <v>0</v>
      </c>
      <c r="CJ424" s="132"/>
      <c r="CK424" s="134">
        <f t="shared" si="2275"/>
        <v>0</v>
      </c>
      <c r="CL424" s="80">
        <f t="shared" si="2276"/>
        <v>0</v>
      </c>
      <c r="CM424" s="249" t="str">
        <f t="shared" si="2277"/>
        <v xml:space="preserve"> </v>
      </c>
      <c r="CN424" s="135">
        <f t="shared" si="2278"/>
        <v>0</v>
      </c>
      <c r="CO424" s="20">
        <f t="shared" si="2219"/>
        <v>0</v>
      </c>
      <c r="CP424" s="21">
        <f t="shared" si="2279"/>
        <v>0</v>
      </c>
      <c r="CQ424" s="131">
        <f t="shared" si="2220"/>
        <v>1</v>
      </c>
      <c r="CR424" s="20">
        <f t="shared" si="2280"/>
        <v>0</v>
      </c>
      <c r="CS424" s="132"/>
      <c r="CT424" s="20">
        <f t="shared" si="2281"/>
        <v>0</v>
      </c>
      <c r="CU424" s="133"/>
      <c r="CV424" s="131">
        <f t="shared" si="2282"/>
        <v>1</v>
      </c>
      <c r="CW424" s="20">
        <f t="shared" si="2283"/>
        <v>0</v>
      </c>
      <c r="CX424" s="132"/>
      <c r="CY424" s="134">
        <f t="shared" si="2284"/>
        <v>0</v>
      </c>
      <c r="CZ424" s="80">
        <f t="shared" si="2285"/>
        <v>0</v>
      </c>
      <c r="DA424" s="249" t="str">
        <f t="shared" si="2286"/>
        <v xml:space="preserve"> </v>
      </c>
      <c r="DB424" s="135">
        <f t="shared" si="2287"/>
        <v>0</v>
      </c>
      <c r="DC424" s="20">
        <f t="shared" si="2221"/>
        <v>0</v>
      </c>
      <c r="DD424" s="21">
        <f t="shared" si="2288"/>
        <v>0</v>
      </c>
      <c r="DE424" s="131">
        <f t="shared" si="2222"/>
        <v>1</v>
      </c>
      <c r="DF424" s="20">
        <f t="shared" si="2289"/>
        <v>0</v>
      </c>
      <c r="DG424" s="132"/>
      <c r="DH424" s="20">
        <f t="shared" si="2290"/>
        <v>0</v>
      </c>
      <c r="DI424" s="133"/>
      <c r="DJ424" s="131">
        <f t="shared" si="2291"/>
        <v>1</v>
      </c>
      <c r="DK424" s="20">
        <f t="shared" si="2292"/>
        <v>0</v>
      </c>
      <c r="DL424" s="132"/>
      <c r="DM424" s="134">
        <f t="shared" si="2293"/>
        <v>0</v>
      </c>
      <c r="DN424" s="80">
        <f t="shared" si="2294"/>
        <v>0</v>
      </c>
      <c r="DO424" s="249" t="str">
        <f t="shared" si="2295"/>
        <v xml:space="preserve"> </v>
      </c>
      <c r="DP424" s="135">
        <f t="shared" si="2296"/>
        <v>0</v>
      </c>
      <c r="DQ424" s="20">
        <f t="shared" si="2223"/>
        <v>0</v>
      </c>
      <c r="DR424" s="21">
        <f t="shared" si="2297"/>
        <v>0</v>
      </c>
      <c r="DS424" s="131">
        <f t="shared" si="2224"/>
        <v>1</v>
      </c>
      <c r="DT424" s="20">
        <f t="shared" si="2298"/>
        <v>0</v>
      </c>
      <c r="DU424" s="132"/>
      <c r="DV424" s="20">
        <f t="shared" si="2299"/>
        <v>0</v>
      </c>
      <c r="DW424" s="133"/>
      <c r="DX424" s="131">
        <f t="shared" si="2300"/>
        <v>1</v>
      </c>
      <c r="DY424" s="20">
        <f t="shared" si="2301"/>
        <v>0</v>
      </c>
      <c r="DZ424" s="132"/>
      <c r="EA424" s="134">
        <f t="shared" si="2302"/>
        <v>0</v>
      </c>
      <c r="EB424" s="80">
        <f t="shared" si="2303"/>
        <v>0</v>
      </c>
      <c r="EC424" s="249" t="str">
        <f t="shared" si="2304"/>
        <v xml:space="preserve"> </v>
      </c>
      <c r="ED424" s="135">
        <f t="shared" si="2305"/>
        <v>0</v>
      </c>
      <c r="EE424" s="20">
        <f t="shared" si="2225"/>
        <v>0</v>
      </c>
      <c r="EF424" s="21">
        <f t="shared" si="2306"/>
        <v>0</v>
      </c>
      <c r="EG424" s="131">
        <f t="shared" si="2226"/>
        <v>1</v>
      </c>
      <c r="EH424" s="20">
        <f t="shared" si="2307"/>
        <v>0</v>
      </c>
      <c r="EI424" s="132"/>
      <c r="EJ424" s="20">
        <f t="shared" si="2308"/>
        <v>0</v>
      </c>
      <c r="EK424" s="133"/>
      <c r="EL424" s="131">
        <f t="shared" si="2309"/>
        <v>1</v>
      </c>
      <c r="EM424" s="20">
        <f t="shared" si="2310"/>
        <v>0</v>
      </c>
      <c r="EN424" s="132"/>
      <c r="EO424" s="134">
        <f t="shared" si="2311"/>
        <v>0</v>
      </c>
      <c r="EP424" s="80">
        <f t="shared" si="2312"/>
        <v>0</v>
      </c>
      <c r="EQ424" s="249" t="str">
        <f t="shared" si="2313"/>
        <v xml:space="preserve"> </v>
      </c>
      <c r="ER424" s="135">
        <f t="shared" si="2314"/>
        <v>0</v>
      </c>
      <c r="ES424" s="20">
        <f t="shared" si="2315"/>
        <v>0</v>
      </c>
      <c r="ET424" s="21">
        <f t="shared" si="2316"/>
        <v>0</v>
      </c>
      <c r="EU424" s="131">
        <f t="shared" si="2227"/>
        <v>1</v>
      </c>
      <c r="EV424" s="20">
        <f t="shared" si="2317"/>
        <v>0</v>
      </c>
      <c r="EW424" s="132"/>
      <c r="EX424" s="20">
        <f t="shared" si="2318"/>
        <v>0</v>
      </c>
      <c r="EY424" s="133"/>
      <c r="EZ424" s="131">
        <f t="shared" si="2319"/>
        <v>1</v>
      </c>
      <c r="FA424" s="20">
        <f t="shared" si="2320"/>
        <v>0</v>
      </c>
      <c r="FB424" s="132"/>
      <c r="FC424" s="134">
        <f t="shared" si="2321"/>
        <v>0</v>
      </c>
      <c r="FD424" s="80">
        <f t="shared" si="2322"/>
        <v>0</v>
      </c>
      <c r="FE424" s="249" t="str">
        <f t="shared" si="2323"/>
        <v xml:space="preserve"> </v>
      </c>
      <c r="FO424" s="129" t="str">
        <f t="shared" si="2324"/>
        <v>E/I</v>
      </c>
    </row>
    <row r="425" spans="2:171" x14ac:dyDescent="0.25">
      <c r="B425" s="130" t="s">
        <v>525</v>
      </c>
      <c r="C425" s="261"/>
      <c r="D425" s="262"/>
      <c r="E425" s="416" t="str">
        <f>'Pályáztatási szakasz'!E426:F426</f>
        <v>Költségelem megnevezés…</v>
      </c>
      <c r="F425" s="416"/>
      <c r="G425" s="250">
        <f>'Pályáztatási szakasz'!G426</f>
        <v>0</v>
      </c>
      <c r="H425" s="251">
        <f>'Pályáztatási szakasz'!AT426</f>
        <v>0</v>
      </c>
      <c r="I425" s="20">
        <f>'Pályáztatási szakasz'!AW426</f>
        <v>0</v>
      </c>
      <c r="J425" s="67">
        <f t="shared" si="2208"/>
        <v>0</v>
      </c>
      <c r="K425" s="131">
        <f>'Pályáztatási szakasz'!AY426</f>
        <v>1</v>
      </c>
      <c r="L425" s="20">
        <f t="shared" si="2228"/>
        <v>0</v>
      </c>
      <c r="M425" s="132"/>
      <c r="N425" s="20">
        <f t="shared" si="2229"/>
        <v>0</v>
      </c>
      <c r="O425" s="133"/>
      <c r="P425" s="131">
        <f>'Pályáztatási szakasz'!BD426</f>
        <v>1</v>
      </c>
      <c r="Q425" s="20">
        <f t="shared" si="2230"/>
        <v>0</v>
      </c>
      <c r="R425" s="132"/>
      <c r="S425" s="184">
        <f t="shared" si="2231"/>
        <v>0</v>
      </c>
      <c r="T425" s="40">
        <f>'Pályáztatási szakasz'!W426</f>
        <v>0</v>
      </c>
      <c r="U425" s="249" t="str">
        <f t="shared" si="2232"/>
        <v xml:space="preserve"> </v>
      </c>
      <c r="V425" s="135">
        <f t="shared" si="2233"/>
        <v>0</v>
      </c>
      <c r="W425" s="20">
        <f t="shared" si="2209"/>
        <v>0</v>
      </c>
      <c r="X425" s="21">
        <f t="shared" si="2234"/>
        <v>0</v>
      </c>
      <c r="Y425" s="131">
        <f t="shared" si="2210"/>
        <v>1</v>
      </c>
      <c r="Z425" s="20">
        <f t="shared" si="2235"/>
        <v>0</v>
      </c>
      <c r="AA425" s="132"/>
      <c r="AB425" s="20">
        <f t="shared" si="2236"/>
        <v>0</v>
      </c>
      <c r="AC425" s="133"/>
      <c r="AD425" s="131">
        <f t="shared" si="2237"/>
        <v>1</v>
      </c>
      <c r="AE425" s="20">
        <f t="shared" si="2238"/>
        <v>0</v>
      </c>
      <c r="AF425" s="132"/>
      <c r="AG425" s="134">
        <f t="shared" si="2239"/>
        <v>0</v>
      </c>
      <c r="AH425" s="80">
        <f t="shared" si="2240"/>
        <v>0</v>
      </c>
      <c r="AI425" s="249" t="str">
        <f t="shared" si="2241"/>
        <v xml:space="preserve"> </v>
      </c>
      <c r="AJ425" s="135">
        <f t="shared" si="2242"/>
        <v>0</v>
      </c>
      <c r="AK425" s="20">
        <f t="shared" si="2211"/>
        <v>0</v>
      </c>
      <c r="AL425" s="21">
        <f t="shared" si="2243"/>
        <v>0</v>
      </c>
      <c r="AM425" s="131">
        <f t="shared" si="2212"/>
        <v>1</v>
      </c>
      <c r="AN425" s="20">
        <f t="shared" si="2244"/>
        <v>0</v>
      </c>
      <c r="AO425" s="132"/>
      <c r="AP425" s="20">
        <f t="shared" si="2245"/>
        <v>0</v>
      </c>
      <c r="AQ425" s="133"/>
      <c r="AR425" s="131">
        <f t="shared" si="2246"/>
        <v>1</v>
      </c>
      <c r="AS425" s="20">
        <f t="shared" si="2247"/>
        <v>0</v>
      </c>
      <c r="AT425" s="132"/>
      <c r="AU425" s="134">
        <f t="shared" si="2248"/>
        <v>0</v>
      </c>
      <c r="AV425" s="80">
        <f t="shared" si="2249"/>
        <v>0</v>
      </c>
      <c r="AW425" s="249" t="str">
        <f t="shared" si="2250"/>
        <v xml:space="preserve"> </v>
      </c>
      <c r="AX425" s="135">
        <f t="shared" si="2251"/>
        <v>0</v>
      </c>
      <c r="AY425" s="20">
        <f t="shared" si="2213"/>
        <v>0</v>
      </c>
      <c r="AZ425" s="21">
        <f t="shared" si="2252"/>
        <v>0</v>
      </c>
      <c r="BA425" s="131">
        <f t="shared" si="2214"/>
        <v>1</v>
      </c>
      <c r="BB425" s="20">
        <f t="shared" si="2253"/>
        <v>0</v>
      </c>
      <c r="BC425" s="132"/>
      <c r="BD425" s="20">
        <f t="shared" si="2254"/>
        <v>0</v>
      </c>
      <c r="BE425" s="133"/>
      <c r="BF425" s="131">
        <f t="shared" si="2255"/>
        <v>1</v>
      </c>
      <c r="BG425" s="20">
        <f t="shared" si="2256"/>
        <v>0</v>
      </c>
      <c r="BH425" s="132"/>
      <c r="BI425" s="134">
        <f t="shared" si="2257"/>
        <v>0</v>
      </c>
      <c r="BJ425" s="80">
        <f t="shared" si="2258"/>
        <v>0</v>
      </c>
      <c r="BK425" s="249" t="str">
        <f t="shared" si="2259"/>
        <v xml:space="preserve"> </v>
      </c>
      <c r="BL425" s="135">
        <f t="shared" si="2260"/>
        <v>0</v>
      </c>
      <c r="BM425" s="20">
        <f t="shared" si="2215"/>
        <v>0</v>
      </c>
      <c r="BN425" s="21">
        <f t="shared" si="2261"/>
        <v>0</v>
      </c>
      <c r="BO425" s="131">
        <f t="shared" si="2216"/>
        <v>1</v>
      </c>
      <c r="BP425" s="20">
        <f t="shared" si="2262"/>
        <v>0</v>
      </c>
      <c r="BQ425" s="132"/>
      <c r="BR425" s="20">
        <f t="shared" si="2263"/>
        <v>0</v>
      </c>
      <c r="BS425" s="133"/>
      <c r="BT425" s="131">
        <f t="shared" si="2264"/>
        <v>1</v>
      </c>
      <c r="BU425" s="20">
        <f t="shared" si="2265"/>
        <v>0</v>
      </c>
      <c r="BV425" s="132"/>
      <c r="BW425" s="134">
        <f t="shared" si="2266"/>
        <v>0</v>
      </c>
      <c r="BX425" s="80">
        <f t="shared" si="2267"/>
        <v>0</v>
      </c>
      <c r="BY425" s="249" t="str">
        <f t="shared" si="2268"/>
        <v xml:space="preserve"> </v>
      </c>
      <c r="BZ425" s="135">
        <f t="shared" si="2269"/>
        <v>0</v>
      </c>
      <c r="CA425" s="20">
        <f t="shared" si="2217"/>
        <v>0</v>
      </c>
      <c r="CB425" s="21">
        <f t="shared" si="2270"/>
        <v>0</v>
      </c>
      <c r="CC425" s="131">
        <f t="shared" si="2218"/>
        <v>1</v>
      </c>
      <c r="CD425" s="20">
        <f t="shared" si="2271"/>
        <v>0</v>
      </c>
      <c r="CE425" s="132"/>
      <c r="CF425" s="20">
        <f t="shared" si="2272"/>
        <v>0</v>
      </c>
      <c r="CG425" s="133"/>
      <c r="CH425" s="131">
        <f t="shared" si="2273"/>
        <v>1</v>
      </c>
      <c r="CI425" s="20">
        <f t="shared" si="2274"/>
        <v>0</v>
      </c>
      <c r="CJ425" s="132"/>
      <c r="CK425" s="134">
        <f t="shared" si="2275"/>
        <v>0</v>
      </c>
      <c r="CL425" s="80">
        <f t="shared" si="2276"/>
        <v>0</v>
      </c>
      <c r="CM425" s="249" t="str">
        <f t="shared" si="2277"/>
        <v xml:space="preserve"> </v>
      </c>
      <c r="CN425" s="135">
        <f t="shared" si="2278"/>
        <v>0</v>
      </c>
      <c r="CO425" s="20">
        <f t="shared" si="2219"/>
        <v>0</v>
      </c>
      <c r="CP425" s="21">
        <f t="shared" si="2279"/>
        <v>0</v>
      </c>
      <c r="CQ425" s="131">
        <f t="shared" si="2220"/>
        <v>1</v>
      </c>
      <c r="CR425" s="20">
        <f t="shared" si="2280"/>
        <v>0</v>
      </c>
      <c r="CS425" s="132"/>
      <c r="CT425" s="20">
        <f t="shared" si="2281"/>
        <v>0</v>
      </c>
      <c r="CU425" s="133"/>
      <c r="CV425" s="131">
        <f t="shared" si="2282"/>
        <v>1</v>
      </c>
      <c r="CW425" s="20">
        <f t="shared" si="2283"/>
        <v>0</v>
      </c>
      <c r="CX425" s="132"/>
      <c r="CY425" s="134">
        <f t="shared" si="2284"/>
        <v>0</v>
      </c>
      <c r="CZ425" s="80">
        <f t="shared" si="2285"/>
        <v>0</v>
      </c>
      <c r="DA425" s="249" t="str">
        <f t="shared" si="2286"/>
        <v xml:space="preserve"> </v>
      </c>
      <c r="DB425" s="135">
        <f t="shared" si="2287"/>
        <v>0</v>
      </c>
      <c r="DC425" s="20">
        <f t="shared" si="2221"/>
        <v>0</v>
      </c>
      <c r="DD425" s="21">
        <f t="shared" si="2288"/>
        <v>0</v>
      </c>
      <c r="DE425" s="131">
        <f t="shared" si="2222"/>
        <v>1</v>
      </c>
      <c r="DF425" s="20">
        <f t="shared" si="2289"/>
        <v>0</v>
      </c>
      <c r="DG425" s="132"/>
      <c r="DH425" s="20">
        <f t="shared" si="2290"/>
        <v>0</v>
      </c>
      <c r="DI425" s="133"/>
      <c r="DJ425" s="131">
        <f t="shared" si="2291"/>
        <v>1</v>
      </c>
      <c r="DK425" s="20">
        <f t="shared" si="2292"/>
        <v>0</v>
      </c>
      <c r="DL425" s="132"/>
      <c r="DM425" s="134">
        <f t="shared" si="2293"/>
        <v>0</v>
      </c>
      <c r="DN425" s="80">
        <f t="shared" si="2294"/>
        <v>0</v>
      </c>
      <c r="DO425" s="249" t="str">
        <f t="shared" si="2295"/>
        <v xml:space="preserve"> </v>
      </c>
      <c r="DP425" s="135">
        <f t="shared" si="2296"/>
        <v>0</v>
      </c>
      <c r="DQ425" s="20">
        <f t="shared" si="2223"/>
        <v>0</v>
      </c>
      <c r="DR425" s="21">
        <f t="shared" si="2297"/>
        <v>0</v>
      </c>
      <c r="DS425" s="131">
        <f t="shared" si="2224"/>
        <v>1</v>
      </c>
      <c r="DT425" s="20">
        <f t="shared" si="2298"/>
        <v>0</v>
      </c>
      <c r="DU425" s="132"/>
      <c r="DV425" s="20">
        <f t="shared" si="2299"/>
        <v>0</v>
      </c>
      <c r="DW425" s="133"/>
      <c r="DX425" s="131">
        <f t="shared" si="2300"/>
        <v>1</v>
      </c>
      <c r="DY425" s="20">
        <f t="shared" si="2301"/>
        <v>0</v>
      </c>
      <c r="DZ425" s="132"/>
      <c r="EA425" s="134">
        <f t="shared" si="2302"/>
        <v>0</v>
      </c>
      <c r="EB425" s="80">
        <f t="shared" si="2303"/>
        <v>0</v>
      </c>
      <c r="EC425" s="249" t="str">
        <f t="shared" si="2304"/>
        <v xml:space="preserve"> </v>
      </c>
      <c r="ED425" s="135">
        <f t="shared" si="2305"/>
        <v>0</v>
      </c>
      <c r="EE425" s="20">
        <f t="shared" si="2225"/>
        <v>0</v>
      </c>
      <c r="EF425" s="21">
        <f t="shared" si="2306"/>
        <v>0</v>
      </c>
      <c r="EG425" s="131">
        <f t="shared" si="2226"/>
        <v>1</v>
      </c>
      <c r="EH425" s="20">
        <f t="shared" si="2307"/>
        <v>0</v>
      </c>
      <c r="EI425" s="132"/>
      <c r="EJ425" s="20">
        <f t="shared" si="2308"/>
        <v>0</v>
      </c>
      <c r="EK425" s="133"/>
      <c r="EL425" s="131">
        <f t="shared" si="2309"/>
        <v>1</v>
      </c>
      <c r="EM425" s="20">
        <f t="shared" si="2310"/>
        <v>0</v>
      </c>
      <c r="EN425" s="132"/>
      <c r="EO425" s="134">
        <f t="shared" si="2311"/>
        <v>0</v>
      </c>
      <c r="EP425" s="80">
        <f t="shared" si="2312"/>
        <v>0</v>
      </c>
      <c r="EQ425" s="249" t="str">
        <f t="shared" si="2313"/>
        <v xml:space="preserve"> </v>
      </c>
      <c r="ER425" s="135">
        <f t="shared" si="2314"/>
        <v>0</v>
      </c>
      <c r="ES425" s="20">
        <f t="shared" si="2315"/>
        <v>0</v>
      </c>
      <c r="ET425" s="21">
        <f t="shared" si="2316"/>
        <v>0</v>
      </c>
      <c r="EU425" s="131">
        <f t="shared" si="2227"/>
        <v>1</v>
      </c>
      <c r="EV425" s="20">
        <f t="shared" si="2317"/>
        <v>0</v>
      </c>
      <c r="EW425" s="132"/>
      <c r="EX425" s="20">
        <f t="shared" si="2318"/>
        <v>0</v>
      </c>
      <c r="EY425" s="133"/>
      <c r="EZ425" s="131">
        <f t="shared" si="2319"/>
        <v>1</v>
      </c>
      <c r="FA425" s="20">
        <f t="shared" si="2320"/>
        <v>0</v>
      </c>
      <c r="FB425" s="132"/>
      <c r="FC425" s="134">
        <f t="shared" si="2321"/>
        <v>0</v>
      </c>
      <c r="FD425" s="80">
        <f t="shared" si="2322"/>
        <v>0</v>
      </c>
      <c r="FE425" s="249" t="str">
        <f t="shared" si="2323"/>
        <v xml:space="preserve"> </v>
      </c>
      <c r="FO425" s="129" t="str">
        <f t="shared" si="2324"/>
        <v>E/I</v>
      </c>
    </row>
    <row r="426" spans="2:171" x14ac:dyDescent="0.25">
      <c r="B426" s="130" t="s">
        <v>526</v>
      </c>
      <c r="C426" s="261"/>
      <c r="D426" s="262"/>
      <c r="E426" s="416" t="str">
        <f>'Pályáztatási szakasz'!E427:F427</f>
        <v>Költségelem megnevezés…</v>
      </c>
      <c r="F426" s="416"/>
      <c r="G426" s="250">
        <f>'Pályáztatási szakasz'!G427</f>
        <v>0</v>
      </c>
      <c r="H426" s="251">
        <f>'Pályáztatási szakasz'!AT427</f>
        <v>0</v>
      </c>
      <c r="I426" s="20">
        <f>'Pályáztatási szakasz'!AW427</f>
        <v>0</v>
      </c>
      <c r="J426" s="67">
        <f t="shared" si="2208"/>
        <v>0</v>
      </c>
      <c r="K426" s="131">
        <f>'Pályáztatási szakasz'!AY427</f>
        <v>1</v>
      </c>
      <c r="L426" s="20">
        <f t="shared" si="2228"/>
        <v>0</v>
      </c>
      <c r="M426" s="132"/>
      <c r="N426" s="20">
        <f t="shared" si="2229"/>
        <v>0</v>
      </c>
      <c r="O426" s="133"/>
      <c r="P426" s="131">
        <f>'Pályáztatási szakasz'!BD427</f>
        <v>1</v>
      </c>
      <c r="Q426" s="20">
        <f t="shared" si="2230"/>
        <v>0</v>
      </c>
      <c r="R426" s="132"/>
      <c r="S426" s="184">
        <f t="shared" si="2231"/>
        <v>0</v>
      </c>
      <c r="T426" s="40">
        <f>'Pályáztatási szakasz'!W427</f>
        <v>0</v>
      </c>
      <c r="U426" s="249" t="str">
        <f t="shared" si="2232"/>
        <v xml:space="preserve"> </v>
      </c>
      <c r="V426" s="135">
        <f t="shared" si="2233"/>
        <v>0</v>
      </c>
      <c r="W426" s="20">
        <f t="shared" si="2209"/>
        <v>0</v>
      </c>
      <c r="X426" s="21">
        <f t="shared" si="2234"/>
        <v>0</v>
      </c>
      <c r="Y426" s="131">
        <f t="shared" si="2210"/>
        <v>1</v>
      </c>
      <c r="Z426" s="20">
        <f t="shared" si="2235"/>
        <v>0</v>
      </c>
      <c r="AA426" s="132"/>
      <c r="AB426" s="20">
        <f t="shared" si="2236"/>
        <v>0</v>
      </c>
      <c r="AC426" s="133"/>
      <c r="AD426" s="131">
        <f t="shared" si="2237"/>
        <v>1</v>
      </c>
      <c r="AE426" s="20">
        <f t="shared" si="2238"/>
        <v>0</v>
      </c>
      <c r="AF426" s="132"/>
      <c r="AG426" s="134">
        <f t="shared" si="2239"/>
        <v>0</v>
      </c>
      <c r="AH426" s="80">
        <f t="shared" si="2240"/>
        <v>0</v>
      </c>
      <c r="AI426" s="249" t="str">
        <f t="shared" si="2241"/>
        <v xml:space="preserve"> </v>
      </c>
      <c r="AJ426" s="135">
        <f t="shared" si="2242"/>
        <v>0</v>
      </c>
      <c r="AK426" s="20">
        <f t="shared" si="2211"/>
        <v>0</v>
      </c>
      <c r="AL426" s="21">
        <f t="shared" si="2243"/>
        <v>0</v>
      </c>
      <c r="AM426" s="131">
        <f t="shared" si="2212"/>
        <v>1</v>
      </c>
      <c r="AN426" s="20">
        <f t="shared" si="2244"/>
        <v>0</v>
      </c>
      <c r="AO426" s="132"/>
      <c r="AP426" s="20">
        <f t="shared" si="2245"/>
        <v>0</v>
      </c>
      <c r="AQ426" s="133"/>
      <c r="AR426" s="131">
        <f t="shared" si="2246"/>
        <v>1</v>
      </c>
      <c r="AS426" s="20">
        <f t="shared" si="2247"/>
        <v>0</v>
      </c>
      <c r="AT426" s="132"/>
      <c r="AU426" s="134">
        <f t="shared" si="2248"/>
        <v>0</v>
      </c>
      <c r="AV426" s="80">
        <f t="shared" si="2249"/>
        <v>0</v>
      </c>
      <c r="AW426" s="249" t="str">
        <f t="shared" si="2250"/>
        <v xml:space="preserve"> </v>
      </c>
      <c r="AX426" s="135">
        <f t="shared" si="2251"/>
        <v>0</v>
      </c>
      <c r="AY426" s="20">
        <f t="shared" si="2213"/>
        <v>0</v>
      </c>
      <c r="AZ426" s="21">
        <f t="shared" si="2252"/>
        <v>0</v>
      </c>
      <c r="BA426" s="131">
        <f t="shared" si="2214"/>
        <v>1</v>
      </c>
      <c r="BB426" s="20">
        <f t="shared" si="2253"/>
        <v>0</v>
      </c>
      <c r="BC426" s="132"/>
      <c r="BD426" s="20">
        <f t="shared" si="2254"/>
        <v>0</v>
      </c>
      <c r="BE426" s="133"/>
      <c r="BF426" s="131">
        <f t="shared" si="2255"/>
        <v>1</v>
      </c>
      <c r="BG426" s="20">
        <f t="shared" si="2256"/>
        <v>0</v>
      </c>
      <c r="BH426" s="132"/>
      <c r="BI426" s="134">
        <f t="shared" si="2257"/>
        <v>0</v>
      </c>
      <c r="BJ426" s="80">
        <f t="shared" si="2258"/>
        <v>0</v>
      </c>
      <c r="BK426" s="249" t="str">
        <f t="shared" si="2259"/>
        <v xml:space="preserve"> </v>
      </c>
      <c r="BL426" s="135">
        <f t="shared" si="2260"/>
        <v>0</v>
      </c>
      <c r="BM426" s="20">
        <f t="shared" si="2215"/>
        <v>0</v>
      </c>
      <c r="BN426" s="21">
        <f t="shared" si="2261"/>
        <v>0</v>
      </c>
      <c r="BO426" s="131">
        <f t="shared" si="2216"/>
        <v>1</v>
      </c>
      <c r="BP426" s="20">
        <f t="shared" si="2262"/>
        <v>0</v>
      </c>
      <c r="BQ426" s="132"/>
      <c r="BR426" s="20">
        <f t="shared" si="2263"/>
        <v>0</v>
      </c>
      <c r="BS426" s="133"/>
      <c r="BT426" s="131">
        <f t="shared" si="2264"/>
        <v>1</v>
      </c>
      <c r="BU426" s="20">
        <f t="shared" si="2265"/>
        <v>0</v>
      </c>
      <c r="BV426" s="132"/>
      <c r="BW426" s="134">
        <f t="shared" si="2266"/>
        <v>0</v>
      </c>
      <c r="BX426" s="80">
        <f t="shared" si="2267"/>
        <v>0</v>
      </c>
      <c r="BY426" s="249" t="str">
        <f t="shared" si="2268"/>
        <v xml:space="preserve"> </v>
      </c>
      <c r="BZ426" s="135">
        <f t="shared" si="2269"/>
        <v>0</v>
      </c>
      <c r="CA426" s="20">
        <f t="shared" si="2217"/>
        <v>0</v>
      </c>
      <c r="CB426" s="21">
        <f t="shared" si="2270"/>
        <v>0</v>
      </c>
      <c r="CC426" s="131">
        <f t="shared" si="2218"/>
        <v>1</v>
      </c>
      <c r="CD426" s="20">
        <f t="shared" si="2271"/>
        <v>0</v>
      </c>
      <c r="CE426" s="132"/>
      <c r="CF426" s="20">
        <f t="shared" si="2272"/>
        <v>0</v>
      </c>
      <c r="CG426" s="133"/>
      <c r="CH426" s="131">
        <f t="shared" si="2273"/>
        <v>1</v>
      </c>
      <c r="CI426" s="20">
        <f t="shared" si="2274"/>
        <v>0</v>
      </c>
      <c r="CJ426" s="132"/>
      <c r="CK426" s="134">
        <f t="shared" si="2275"/>
        <v>0</v>
      </c>
      <c r="CL426" s="80">
        <f t="shared" si="2276"/>
        <v>0</v>
      </c>
      <c r="CM426" s="249" t="str">
        <f t="shared" si="2277"/>
        <v xml:space="preserve"> </v>
      </c>
      <c r="CN426" s="135">
        <f t="shared" si="2278"/>
        <v>0</v>
      </c>
      <c r="CO426" s="20">
        <f t="shared" si="2219"/>
        <v>0</v>
      </c>
      <c r="CP426" s="21">
        <f t="shared" si="2279"/>
        <v>0</v>
      </c>
      <c r="CQ426" s="131">
        <f t="shared" si="2220"/>
        <v>1</v>
      </c>
      <c r="CR426" s="20">
        <f t="shared" si="2280"/>
        <v>0</v>
      </c>
      <c r="CS426" s="132"/>
      <c r="CT426" s="20">
        <f t="shared" si="2281"/>
        <v>0</v>
      </c>
      <c r="CU426" s="133"/>
      <c r="CV426" s="131">
        <f t="shared" si="2282"/>
        <v>1</v>
      </c>
      <c r="CW426" s="20">
        <f t="shared" si="2283"/>
        <v>0</v>
      </c>
      <c r="CX426" s="132"/>
      <c r="CY426" s="134">
        <f t="shared" si="2284"/>
        <v>0</v>
      </c>
      <c r="CZ426" s="80">
        <f t="shared" si="2285"/>
        <v>0</v>
      </c>
      <c r="DA426" s="249" t="str">
        <f t="shared" si="2286"/>
        <v xml:space="preserve"> </v>
      </c>
      <c r="DB426" s="135">
        <f t="shared" si="2287"/>
        <v>0</v>
      </c>
      <c r="DC426" s="20">
        <f t="shared" si="2221"/>
        <v>0</v>
      </c>
      <c r="DD426" s="21">
        <f t="shared" si="2288"/>
        <v>0</v>
      </c>
      <c r="DE426" s="131">
        <f t="shared" si="2222"/>
        <v>1</v>
      </c>
      <c r="DF426" s="20">
        <f t="shared" si="2289"/>
        <v>0</v>
      </c>
      <c r="DG426" s="132"/>
      <c r="DH426" s="20">
        <f t="shared" si="2290"/>
        <v>0</v>
      </c>
      <c r="DI426" s="133"/>
      <c r="DJ426" s="131">
        <f t="shared" si="2291"/>
        <v>1</v>
      </c>
      <c r="DK426" s="20">
        <f t="shared" si="2292"/>
        <v>0</v>
      </c>
      <c r="DL426" s="132"/>
      <c r="DM426" s="134">
        <f t="shared" si="2293"/>
        <v>0</v>
      </c>
      <c r="DN426" s="80">
        <f t="shared" si="2294"/>
        <v>0</v>
      </c>
      <c r="DO426" s="249" t="str">
        <f t="shared" si="2295"/>
        <v xml:space="preserve"> </v>
      </c>
      <c r="DP426" s="135">
        <f t="shared" si="2296"/>
        <v>0</v>
      </c>
      <c r="DQ426" s="20">
        <f t="shared" si="2223"/>
        <v>0</v>
      </c>
      <c r="DR426" s="21">
        <f t="shared" si="2297"/>
        <v>0</v>
      </c>
      <c r="DS426" s="131">
        <f t="shared" si="2224"/>
        <v>1</v>
      </c>
      <c r="DT426" s="20">
        <f t="shared" si="2298"/>
        <v>0</v>
      </c>
      <c r="DU426" s="132"/>
      <c r="DV426" s="20">
        <f t="shared" si="2299"/>
        <v>0</v>
      </c>
      <c r="DW426" s="133"/>
      <c r="DX426" s="131">
        <f t="shared" si="2300"/>
        <v>1</v>
      </c>
      <c r="DY426" s="20">
        <f t="shared" si="2301"/>
        <v>0</v>
      </c>
      <c r="DZ426" s="132"/>
      <c r="EA426" s="134">
        <f t="shared" si="2302"/>
        <v>0</v>
      </c>
      <c r="EB426" s="80">
        <f t="shared" si="2303"/>
        <v>0</v>
      </c>
      <c r="EC426" s="249" t="str">
        <f t="shared" si="2304"/>
        <v xml:space="preserve"> </v>
      </c>
      <c r="ED426" s="135">
        <f t="shared" si="2305"/>
        <v>0</v>
      </c>
      <c r="EE426" s="20">
        <f t="shared" si="2225"/>
        <v>0</v>
      </c>
      <c r="EF426" s="21">
        <f t="shared" si="2306"/>
        <v>0</v>
      </c>
      <c r="EG426" s="131">
        <f t="shared" si="2226"/>
        <v>1</v>
      </c>
      <c r="EH426" s="20">
        <f t="shared" si="2307"/>
        <v>0</v>
      </c>
      <c r="EI426" s="132"/>
      <c r="EJ426" s="20">
        <f t="shared" si="2308"/>
        <v>0</v>
      </c>
      <c r="EK426" s="133"/>
      <c r="EL426" s="131">
        <f t="shared" si="2309"/>
        <v>1</v>
      </c>
      <c r="EM426" s="20">
        <f t="shared" si="2310"/>
        <v>0</v>
      </c>
      <c r="EN426" s="132"/>
      <c r="EO426" s="134">
        <f t="shared" si="2311"/>
        <v>0</v>
      </c>
      <c r="EP426" s="80">
        <f t="shared" si="2312"/>
        <v>0</v>
      </c>
      <c r="EQ426" s="249" t="str">
        <f t="shared" si="2313"/>
        <v xml:space="preserve"> </v>
      </c>
      <c r="ER426" s="135">
        <f t="shared" si="2314"/>
        <v>0</v>
      </c>
      <c r="ES426" s="20">
        <f t="shared" si="2315"/>
        <v>0</v>
      </c>
      <c r="ET426" s="21">
        <f t="shared" si="2316"/>
        <v>0</v>
      </c>
      <c r="EU426" s="131">
        <f t="shared" si="2227"/>
        <v>1</v>
      </c>
      <c r="EV426" s="20">
        <f t="shared" si="2317"/>
        <v>0</v>
      </c>
      <c r="EW426" s="132"/>
      <c r="EX426" s="20">
        <f t="shared" si="2318"/>
        <v>0</v>
      </c>
      <c r="EY426" s="133"/>
      <c r="EZ426" s="131">
        <f t="shared" si="2319"/>
        <v>1</v>
      </c>
      <c r="FA426" s="20">
        <f t="shared" si="2320"/>
        <v>0</v>
      </c>
      <c r="FB426" s="132"/>
      <c r="FC426" s="134">
        <f t="shared" si="2321"/>
        <v>0</v>
      </c>
      <c r="FD426" s="80">
        <f t="shared" si="2322"/>
        <v>0</v>
      </c>
      <c r="FE426" s="249" t="str">
        <f t="shared" si="2323"/>
        <v xml:space="preserve"> </v>
      </c>
      <c r="FO426" s="129" t="str">
        <f t="shared" si="2324"/>
        <v>E/I</v>
      </c>
    </row>
    <row r="427" spans="2:171" x14ac:dyDescent="0.25">
      <c r="B427" s="130" t="s">
        <v>527</v>
      </c>
      <c r="C427" s="261"/>
      <c r="D427" s="262"/>
      <c r="E427" s="416" t="str">
        <f>'Pályáztatási szakasz'!E428:F428</f>
        <v>Költségelem megnevezés…</v>
      </c>
      <c r="F427" s="416"/>
      <c r="G427" s="250">
        <f>'Pályáztatási szakasz'!G428</f>
        <v>0</v>
      </c>
      <c r="H427" s="251">
        <f>'Pályáztatási szakasz'!AT428</f>
        <v>0</v>
      </c>
      <c r="I427" s="20">
        <f>'Pályáztatási szakasz'!AW428</f>
        <v>0</v>
      </c>
      <c r="J427" s="67">
        <f t="shared" si="2208"/>
        <v>0</v>
      </c>
      <c r="K427" s="131">
        <f>'Pályáztatási szakasz'!AY428</f>
        <v>1</v>
      </c>
      <c r="L427" s="20">
        <f t="shared" si="2228"/>
        <v>0</v>
      </c>
      <c r="M427" s="132"/>
      <c r="N427" s="20">
        <f t="shared" si="2229"/>
        <v>0</v>
      </c>
      <c r="O427" s="133"/>
      <c r="P427" s="131">
        <f>'Pályáztatási szakasz'!BD428</f>
        <v>1</v>
      </c>
      <c r="Q427" s="20">
        <f t="shared" si="2230"/>
        <v>0</v>
      </c>
      <c r="R427" s="132"/>
      <c r="S427" s="184">
        <f t="shared" si="2231"/>
        <v>0</v>
      </c>
      <c r="T427" s="40">
        <f>'Pályáztatási szakasz'!W428</f>
        <v>0</v>
      </c>
      <c r="U427" s="249" t="str">
        <f t="shared" si="2232"/>
        <v xml:space="preserve"> </v>
      </c>
      <c r="V427" s="135">
        <f t="shared" si="2233"/>
        <v>0</v>
      </c>
      <c r="W427" s="20">
        <f t="shared" si="2209"/>
        <v>0</v>
      </c>
      <c r="X427" s="21">
        <f t="shared" si="2234"/>
        <v>0</v>
      </c>
      <c r="Y427" s="131">
        <f t="shared" si="2210"/>
        <v>1</v>
      </c>
      <c r="Z427" s="20">
        <f t="shared" si="2235"/>
        <v>0</v>
      </c>
      <c r="AA427" s="132"/>
      <c r="AB427" s="20">
        <f t="shared" si="2236"/>
        <v>0</v>
      </c>
      <c r="AC427" s="133"/>
      <c r="AD427" s="131">
        <f t="shared" si="2237"/>
        <v>1</v>
      </c>
      <c r="AE427" s="20">
        <f t="shared" si="2238"/>
        <v>0</v>
      </c>
      <c r="AF427" s="132"/>
      <c r="AG427" s="134">
        <f t="shared" si="2239"/>
        <v>0</v>
      </c>
      <c r="AH427" s="80">
        <f t="shared" si="2240"/>
        <v>0</v>
      </c>
      <c r="AI427" s="249" t="str">
        <f t="shared" si="2241"/>
        <v xml:space="preserve"> </v>
      </c>
      <c r="AJ427" s="135">
        <f t="shared" si="2242"/>
        <v>0</v>
      </c>
      <c r="AK427" s="20">
        <f t="shared" si="2211"/>
        <v>0</v>
      </c>
      <c r="AL427" s="21">
        <f t="shared" si="2243"/>
        <v>0</v>
      </c>
      <c r="AM427" s="131">
        <f t="shared" si="2212"/>
        <v>1</v>
      </c>
      <c r="AN427" s="20">
        <f t="shared" si="2244"/>
        <v>0</v>
      </c>
      <c r="AO427" s="132"/>
      <c r="AP427" s="20">
        <f t="shared" si="2245"/>
        <v>0</v>
      </c>
      <c r="AQ427" s="133"/>
      <c r="AR427" s="131">
        <f t="shared" si="2246"/>
        <v>1</v>
      </c>
      <c r="AS427" s="20">
        <f t="shared" si="2247"/>
        <v>0</v>
      </c>
      <c r="AT427" s="132"/>
      <c r="AU427" s="134">
        <f t="shared" si="2248"/>
        <v>0</v>
      </c>
      <c r="AV427" s="80">
        <f t="shared" si="2249"/>
        <v>0</v>
      </c>
      <c r="AW427" s="249" t="str">
        <f t="shared" si="2250"/>
        <v xml:space="preserve"> </v>
      </c>
      <c r="AX427" s="135">
        <f t="shared" si="2251"/>
        <v>0</v>
      </c>
      <c r="AY427" s="20">
        <f t="shared" si="2213"/>
        <v>0</v>
      </c>
      <c r="AZ427" s="21">
        <f t="shared" si="2252"/>
        <v>0</v>
      </c>
      <c r="BA427" s="131">
        <f t="shared" si="2214"/>
        <v>1</v>
      </c>
      <c r="BB427" s="20">
        <f t="shared" si="2253"/>
        <v>0</v>
      </c>
      <c r="BC427" s="132"/>
      <c r="BD427" s="20">
        <f t="shared" si="2254"/>
        <v>0</v>
      </c>
      <c r="BE427" s="133"/>
      <c r="BF427" s="131">
        <f t="shared" si="2255"/>
        <v>1</v>
      </c>
      <c r="BG427" s="20">
        <f t="shared" si="2256"/>
        <v>0</v>
      </c>
      <c r="BH427" s="132"/>
      <c r="BI427" s="134">
        <f t="shared" si="2257"/>
        <v>0</v>
      </c>
      <c r="BJ427" s="80">
        <f t="shared" si="2258"/>
        <v>0</v>
      </c>
      <c r="BK427" s="249" t="str">
        <f t="shared" si="2259"/>
        <v xml:space="preserve"> </v>
      </c>
      <c r="BL427" s="135">
        <f t="shared" si="2260"/>
        <v>0</v>
      </c>
      <c r="BM427" s="20">
        <f t="shared" si="2215"/>
        <v>0</v>
      </c>
      <c r="BN427" s="21">
        <f t="shared" si="2261"/>
        <v>0</v>
      </c>
      <c r="BO427" s="131">
        <f t="shared" si="2216"/>
        <v>1</v>
      </c>
      <c r="BP427" s="20">
        <f t="shared" si="2262"/>
        <v>0</v>
      </c>
      <c r="BQ427" s="132"/>
      <c r="BR427" s="20">
        <f t="shared" si="2263"/>
        <v>0</v>
      </c>
      <c r="BS427" s="133"/>
      <c r="BT427" s="131">
        <f t="shared" si="2264"/>
        <v>1</v>
      </c>
      <c r="BU427" s="20">
        <f t="shared" si="2265"/>
        <v>0</v>
      </c>
      <c r="BV427" s="132"/>
      <c r="BW427" s="134">
        <f t="shared" si="2266"/>
        <v>0</v>
      </c>
      <c r="BX427" s="80">
        <f t="shared" si="2267"/>
        <v>0</v>
      </c>
      <c r="BY427" s="249" t="str">
        <f t="shared" si="2268"/>
        <v xml:space="preserve"> </v>
      </c>
      <c r="BZ427" s="135">
        <f t="shared" si="2269"/>
        <v>0</v>
      </c>
      <c r="CA427" s="20">
        <f t="shared" si="2217"/>
        <v>0</v>
      </c>
      <c r="CB427" s="21">
        <f t="shared" si="2270"/>
        <v>0</v>
      </c>
      <c r="CC427" s="131">
        <f t="shared" si="2218"/>
        <v>1</v>
      </c>
      <c r="CD427" s="20">
        <f t="shared" si="2271"/>
        <v>0</v>
      </c>
      <c r="CE427" s="132"/>
      <c r="CF427" s="20">
        <f t="shared" si="2272"/>
        <v>0</v>
      </c>
      <c r="CG427" s="133"/>
      <c r="CH427" s="131">
        <f t="shared" si="2273"/>
        <v>1</v>
      </c>
      <c r="CI427" s="20">
        <f t="shared" si="2274"/>
        <v>0</v>
      </c>
      <c r="CJ427" s="132"/>
      <c r="CK427" s="134">
        <f t="shared" si="2275"/>
        <v>0</v>
      </c>
      <c r="CL427" s="80">
        <f t="shared" si="2276"/>
        <v>0</v>
      </c>
      <c r="CM427" s="249" t="str">
        <f t="shared" si="2277"/>
        <v xml:space="preserve"> </v>
      </c>
      <c r="CN427" s="135">
        <f t="shared" si="2278"/>
        <v>0</v>
      </c>
      <c r="CO427" s="20">
        <f t="shared" si="2219"/>
        <v>0</v>
      </c>
      <c r="CP427" s="21">
        <f t="shared" si="2279"/>
        <v>0</v>
      </c>
      <c r="CQ427" s="131">
        <f t="shared" si="2220"/>
        <v>1</v>
      </c>
      <c r="CR427" s="20">
        <f t="shared" si="2280"/>
        <v>0</v>
      </c>
      <c r="CS427" s="132"/>
      <c r="CT427" s="20">
        <f t="shared" si="2281"/>
        <v>0</v>
      </c>
      <c r="CU427" s="133"/>
      <c r="CV427" s="131">
        <f t="shared" si="2282"/>
        <v>1</v>
      </c>
      <c r="CW427" s="20">
        <f t="shared" si="2283"/>
        <v>0</v>
      </c>
      <c r="CX427" s="132"/>
      <c r="CY427" s="134">
        <f t="shared" si="2284"/>
        <v>0</v>
      </c>
      <c r="CZ427" s="80">
        <f t="shared" si="2285"/>
        <v>0</v>
      </c>
      <c r="DA427" s="249" t="str">
        <f t="shared" si="2286"/>
        <v xml:space="preserve"> </v>
      </c>
      <c r="DB427" s="135">
        <f t="shared" si="2287"/>
        <v>0</v>
      </c>
      <c r="DC427" s="20">
        <f t="shared" si="2221"/>
        <v>0</v>
      </c>
      <c r="DD427" s="21">
        <f t="shared" si="2288"/>
        <v>0</v>
      </c>
      <c r="DE427" s="131">
        <f t="shared" si="2222"/>
        <v>1</v>
      </c>
      <c r="DF427" s="20">
        <f t="shared" si="2289"/>
        <v>0</v>
      </c>
      <c r="DG427" s="132"/>
      <c r="DH427" s="20">
        <f t="shared" si="2290"/>
        <v>0</v>
      </c>
      <c r="DI427" s="133"/>
      <c r="DJ427" s="131">
        <f t="shared" si="2291"/>
        <v>1</v>
      </c>
      <c r="DK427" s="20">
        <f t="shared" si="2292"/>
        <v>0</v>
      </c>
      <c r="DL427" s="132"/>
      <c r="DM427" s="134">
        <f t="shared" si="2293"/>
        <v>0</v>
      </c>
      <c r="DN427" s="80">
        <f t="shared" si="2294"/>
        <v>0</v>
      </c>
      <c r="DO427" s="249" t="str">
        <f t="shared" si="2295"/>
        <v xml:space="preserve"> </v>
      </c>
      <c r="DP427" s="135">
        <f t="shared" si="2296"/>
        <v>0</v>
      </c>
      <c r="DQ427" s="20">
        <f t="shared" si="2223"/>
        <v>0</v>
      </c>
      <c r="DR427" s="21">
        <f t="shared" si="2297"/>
        <v>0</v>
      </c>
      <c r="DS427" s="131">
        <f t="shared" si="2224"/>
        <v>1</v>
      </c>
      <c r="DT427" s="20">
        <f t="shared" si="2298"/>
        <v>0</v>
      </c>
      <c r="DU427" s="132"/>
      <c r="DV427" s="20">
        <f t="shared" si="2299"/>
        <v>0</v>
      </c>
      <c r="DW427" s="133"/>
      <c r="DX427" s="131">
        <f t="shared" si="2300"/>
        <v>1</v>
      </c>
      <c r="DY427" s="20">
        <f t="shared" si="2301"/>
        <v>0</v>
      </c>
      <c r="DZ427" s="132"/>
      <c r="EA427" s="134">
        <f t="shared" si="2302"/>
        <v>0</v>
      </c>
      <c r="EB427" s="80">
        <f t="shared" si="2303"/>
        <v>0</v>
      </c>
      <c r="EC427" s="249" t="str">
        <f t="shared" si="2304"/>
        <v xml:space="preserve"> </v>
      </c>
      <c r="ED427" s="135">
        <f t="shared" si="2305"/>
        <v>0</v>
      </c>
      <c r="EE427" s="20">
        <f t="shared" si="2225"/>
        <v>0</v>
      </c>
      <c r="EF427" s="21">
        <f t="shared" si="2306"/>
        <v>0</v>
      </c>
      <c r="EG427" s="131">
        <f t="shared" si="2226"/>
        <v>1</v>
      </c>
      <c r="EH427" s="20">
        <f t="shared" si="2307"/>
        <v>0</v>
      </c>
      <c r="EI427" s="132"/>
      <c r="EJ427" s="20">
        <f t="shared" si="2308"/>
        <v>0</v>
      </c>
      <c r="EK427" s="133"/>
      <c r="EL427" s="131">
        <f t="shared" si="2309"/>
        <v>1</v>
      </c>
      <c r="EM427" s="20">
        <f t="shared" si="2310"/>
        <v>0</v>
      </c>
      <c r="EN427" s="132"/>
      <c r="EO427" s="134">
        <f t="shared" si="2311"/>
        <v>0</v>
      </c>
      <c r="EP427" s="80">
        <f t="shared" si="2312"/>
        <v>0</v>
      </c>
      <c r="EQ427" s="249" t="str">
        <f t="shared" si="2313"/>
        <v xml:space="preserve"> </v>
      </c>
      <c r="ER427" s="135">
        <f t="shared" si="2314"/>
        <v>0</v>
      </c>
      <c r="ES427" s="20">
        <f t="shared" si="2315"/>
        <v>0</v>
      </c>
      <c r="ET427" s="21">
        <f t="shared" si="2316"/>
        <v>0</v>
      </c>
      <c r="EU427" s="131">
        <f t="shared" si="2227"/>
        <v>1</v>
      </c>
      <c r="EV427" s="20">
        <f t="shared" si="2317"/>
        <v>0</v>
      </c>
      <c r="EW427" s="132"/>
      <c r="EX427" s="20">
        <f t="shared" si="2318"/>
        <v>0</v>
      </c>
      <c r="EY427" s="133"/>
      <c r="EZ427" s="131">
        <f t="shared" si="2319"/>
        <v>1</v>
      </c>
      <c r="FA427" s="20">
        <f t="shared" si="2320"/>
        <v>0</v>
      </c>
      <c r="FB427" s="132"/>
      <c r="FC427" s="134">
        <f t="shared" si="2321"/>
        <v>0</v>
      </c>
      <c r="FD427" s="80">
        <f t="shared" si="2322"/>
        <v>0</v>
      </c>
      <c r="FE427" s="249" t="str">
        <f t="shared" si="2323"/>
        <v xml:space="preserve"> </v>
      </c>
      <c r="FO427" s="129" t="str">
        <f t="shared" si="2324"/>
        <v>E/I</v>
      </c>
    </row>
    <row r="428" spans="2:171" x14ac:dyDescent="0.25">
      <c r="B428" s="130" t="s">
        <v>528</v>
      </c>
      <c r="C428" s="261"/>
      <c r="D428" s="262"/>
      <c r="E428" s="416" t="str">
        <f>'Pályáztatási szakasz'!E429:F429</f>
        <v>Költségelem megnevezés…</v>
      </c>
      <c r="F428" s="416"/>
      <c r="G428" s="250">
        <f>'Pályáztatási szakasz'!G429</f>
        <v>0</v>
      </c>
      <c r="H428" s="251">
        <f>'Pályáztatási szakasz'!AT429</f>
        <v>0</v>
      </c>
      <c r="I428" s="20">
        <f>'Pályáztatási szakasz'!AW429</f>
        <v>0</v>
      </c>
      <c r="J428" s="67">
        <f t="shared" si="2208"/>
        <v>0</v>
      </c>
      <c r="K428" s="131">
        <f>'Pályáztatási szakasz'!AY429</f>
        <v>1</v>
      </c>
      <c r="L428" s="20">
        <f t="shared" si="2228"/>
        <v>0</v>
      </c>
      <c r="M428" s="132"/>
      <c r="N428" s="20">
        <f t="shared" si="2229"/>
        <v>0</v>
      </c>
      <c r="O428" s="133"/>
      <c r="P428" s="131">
        <f>'Pályáztatási szakasz'!BD429</f>
        <v>1</v>
      </c>
      <c r="Q428" s="20">
        <f t="shared" si="2230"/>
        <v>0</v>
      </c>
      <c r="R428" s="132"/>
      <c r="S428" s="184">
        <f t="shared" si="2231"/>
        <v>0</v>
      </c>
      <c r="T428" s="40">
        <f>'Pályáztatási szakasz'!W429</f>
        <v>0</v>
      </c>
      <c r="U428" s="249" t="str">
        <f t="shared" si="2232"/>
        <v xml:space="preserve"> </v>
      </c>
      <c r="V428" s="135">
        <f t="shared" si="2233"/>
        <v>0</v>
      </c>
      <c r="W428" s="20">
        <f t="shared" si="2209"/>
        <v>0</v>
      </c>
      <c r="X428" s="21">
        <f t="shared" si="2234"/>
        <v>0</v>
      </c>
      <c r="Y428" s="131">
        <f t="shared" si="2210"/>
        <v>1</v>
      </c>
      <c r="Z428" s="20">
        <f t="shared" si="2235"/>
        <v>0</v>
      </c>
      <c r="AA428" s="132"/>
      <c r="AB428" s="20">
        <f t="shared" si="2236"/>
        <v>0</v>
      </c>
      <c r="AC428" s="133"/>
      <c r="AD428" s="131">
        <f t="shared" si="2237"/>
        <v>1</v>
      </c>
      <c r="AE428" s="20">
        <f t="shared" si="2238"/>
        <v>0</v>
      </c>
      <c r="AF428" s="132"/>
      <c r="AG428" s="134">
        <f t="shared" si="2239"/>
        <v>0</v>
      </c>
      <c r="AH428" s="80">
        <f t="shared" si="2240"/>
        <v>0</v>
      </c>
      <c r="AI428" s="249" t="str">
        <f t="shared" si="2241"/>
        <v xml:space="preserve"> </v>
      </c>
      <c r="AJ428" s="135">
        <f t="shared" si="2242"/>
        <v>0</v>
      </c>
      <c r="AK428" s="20">
        <f t="shared" si="2211"/>
        <v>0</v>
      </c>
      <c r="AL428" s="21">
        <f t="shared" si="2243"/>
        <v>0</v>
      </c>
      <c r="AM428" s="131">
        <f t="shared" si="2212"/>
        <v>1</v>
      </c>
      <c r="AN428" s="20">
        <f t="shared" si="2244"/>
        <v>0</v>
      </c>
      <c r="AO428" s="132"/>
      <c r="AP428" s="20">
        <f t="shared" si="2245"/>
        <v>0</v>
      </c>
      <c r="AQ428" s="133"/>
      <c r="AR428" s="131">
        <f t="shared" si="2246"/>
        <v>1</v>
      </c>
      <c r="AS428" s="20">
        <f t="shared" si="2247"/>
        <v>0</v>
      </c>
      <c r="AT428" s="132"/>
      <c r="AU428" s="134">
        <f t="shared" si="2248"/>
        <v>0</v>
      </c>
      <c r="AV428" s="80">
        <f t="shared" si="2249"/>
        <v>0</v>
      </c>
      <c r="AW428" s="249" t="str">
        <f t="shared" si="2250"/>
        <v xml:space="preserve"> </v>
      </c>
      <c r="AX428" s="135">
        <f t="shared" si="2251"/>
        <v>0</v>
      </c>
      <c r="AY428" s="20">
        <f t="shared" si="2213"/>
        <v>0</v>
      </c>
      <c r="AZ428" s="21">
        <f t="shared" si="2252"/>
        <v>0</v>
      </c>
      <c r="BA428" s="131">
        <f t="shared" si="2214"/>
        <v>1</v>
      </c>
      <c r="BB428" s="20">
        <f t="shared" si="2253"/>
        <v>0</v>
      </c>
      <c r="BC428" s="132"/>
      <c r="BD428" s="20">
        <f t="shared" si="2254"/>
        <v>0</v>
      </c>
      <c r="BE428" s="133"/>
      <c r="BF428" s="131">
        <f t="shared" si="2255"/>
        <v>1</v>
      </c>
      <c r="BG428" s="20">
        <f t="shared" si="2256"/>
        <v>0</v>
      </c>
      <c r="BH428" s="132"/>
      <c r="BI428" s="134">
        <f t="shared" si="2257"/>
        <v>0</v>
      </c>
      <c r="BJ428" s="80">
        <f t="shared" si="2258"/>
        <v>0</v>
      </c>
      <c r="BK428" s="249" t="str">
        <f t="shared" si="2259"/>
        <v xml:space="preserve"> </v>
      </c>
      <c r="BL428" s="135">
        <f t="shared" si="2260"/>
        <v>0</v>
      </c>
      <c r="BM428" s="20">
        <f t="shared" si="2215"/>
        <v>0</v>
      </c>
      <c r="BN428" s="21">
        <f t="shared" si="2261"/>
        <v>0</v>
      </c>
      <c r="BO428" s="131">
        <f t="shared" si="2216"/>
        <v>1</v>
      </c>
      <c r="BP428" s="20">
        <f t="shared" si="2262"/>
        <v>0</v>
      </c>
      <c r="BQ428" s="132"/>
      <c r="BR428" s="20">
        <f t="shared" si="2263"/>
        <v>0</v>
      </c>
      <c r="BS428" s="133"/>
      <c r="BT428" s="131">
        <f t="shared" si="2264"/>
        <v>1</v>
      </c>
      <c r="BU428" s="20">
        <f t="shared" si="2265"/>
        <v>0</v>
      </c>
      <c r="BV428" s="132"/>
      <c r="BW428" s="134">
        <f t="shared" si="2266"/>
        <v>0</v>
      </c>
      <c r="BX428" s="80">
        <f t="shared" si="2267"/>
        <v>0</v>
      </c>
      <c r="BY428" s="249" t="str">
        <f t="shared" si="2268"/>
        <v xml:space="preserve"> </v>
      </c>
      <c r="BZ428" s="135">
        <f t="shared" si="2269"/>
        <v>0</v>
      </c>
      <c r="CA428" s="20">
        <f t="shared" si="2217"/>
        <v>0</v>
      </c>
      <c r="CB428" s="21">
        <f t="shared" si="2270"/>
        <v>0</v>
      </c>
      <c r="CC428" s="131">
        <f t="shared" si="2218"/>
        <v>1</v>
      </c>
      <c r="CD428" s="20">
        <f t="shared" si="2271"/>
        <v>0</v>
      </c>
      <c r="CE428" s="132"/>
      <c r="CF428" s="20">
        <f t="shared" si="2272"/>
        <v>0</v>
      </c>
      <c r="CG428" s="133"/>
      <c r="CH428" s="131">
        <f t="shared" si="2273"/>
        <v>1</v>
      </c>
      <c r="CI428" s="20">
        <f t="shared" si="2274"/>
        <v>0</v>
      </c>
      <c r="CJ428" s="132"/>
      <c r="CK428" s="134">
        <f t="shared" si="2275"/>
        <v>0</v>
      </c>
      <c r="CL428" s="80">
        <f t="shared" si="2276"/>
        <v>0</v>
      </c>
      <c r="CM428" s="249" t="str">
        <f t="shared" si="2277"/>
        <v xml:space="preserve"> </v>
      </c>
      <c r="CN428" s="135">
        <f t="shared" si="2278"/>
        <v>0</v>
      </c>
      <c r="CO428" s="20">
        <f t="shared" si="2219"/>
        <v>0</v>
      </c>
      <c r="CP428" s="21">
        <f t="shared" si="2279"/>
        <v>0</v>
      </c>
      <c r="CQ428" s="131">
        <f t="shared" si="2220"/>
        <v>1</v>
      </c>
      <c r="CR428" s="20">
        <f t="shared" si="2280"/>
        <v>0</v>
      </c>
      <c r="CS428" s="132"/>
      <c r="CT428" s="20">
        <f t="shared" si="2281"/>
        <v>0</v>
      </c>
      <c r="CU428" s="133"/>
      <c r="CV428" s="131">
        <f t="shared" si="2282"/>
        <v>1</v>
      </c>
      <c r="CW428" s="20">
        <f t="shared" si="2283"/>
        <v>0</v>
      </c>
      <c r="CX428" s="132"/>
      <c r="CY428" s="134">
        <f t="shared" si="2284"/>
        <v>0</v>
      </c>
      <c r="CZ428" s="80">
        <f t="shared" si="2285"/>
        <v>0</v>
      </c>
      <c r="DA428" s="249" t="str">
        <f t="shared" si="2286"/>
        <v xml:space="preserve"> </v>
      </c>
      <c r="DB428" s="135">
        <f t="shared" si="2287"/>
        <v>0</v>
      </c>
      <c r="DC428" s="20">
        <f t="shared" si="2221"/>
        <v>0</v>
      </c>
      <c r="DD428" s="21">
        <f t="shared" si="2288"/>
        <v>0</v>
      </c>
      <c r="DE428" s="131">
        <f t="shared" si="2222"/>
        <v>1</v>
      </c>
      <c r="DF428" s="20">
        <f t="shared" si="2289"/>
        <v>0</v>
      </c>
      <c r="DG428" s="132"/>
      <c r="DH428" s="20">
        <f t="shared" si="2290"/>
        <v>0</v>
      </c>
      <c r="DI428" s="133"/>
      <c r="DJ428" s="131">
        <f t="shared" si="2291"/>
        <v>1</v>
      </c>
      <c r="DK428" s="20">
        <f t="shared" si="2292"/>
        <v>0</v>
      </c>
      <c r="DL428" s="132"/>
      <c r="DM428" s="134">
        <f t="shared" si="2293"/>
        <v>0</v>
      </c>
      <c r="DN428" s="80">
        <f t="shared" si="2294"/>
        <v>0</v>
      </c>
      <c r="DO428" s="249" t="str">
        <f t="shared" si="2295"/>
        <v xml:space="preserve"> </v>
      </c>
      <c r="DP428" s="135">
        <f t="shared" si="2296"/>
        <v>0</v>
      </c>
      <c r="DQ428" s="20">
        <f t="shared" si="2223"/>
        <v>0</v>
      </c>
      <c r="DR428" s="21">
        <f t="shared" si="2297"/>
        <v>0</v>
      </c>
      <c r="DS428" s="131">
        <f t="shared" si="2224"/>
        <v>1</v>
      </c>
      <c r="DT428" s="20">
        <f t="shared" si="2298"/>
        <v>0</v>
      </c>
      <c r="DU428" s="132"/>
      <c r="DV428" s="20">
        <f t="shared" si="2299"/>
        <v>0</v>
      </c>
      <c r="DW428" s="133"/>
      <c r="DX428" s="131">
        <f t="shared" si="2300"/>
        <v>1</v>
      </c>
      <c r="DY428" s="20">
        <f t="shared" si="2301"/>
        <v>0</v>
      </c>
      <c r="DZ428" s="132"/>
      <c r="EA428" s="134">
        <f t="shared" si="2302"/>
        <v>0</v>
      </c>
      <c r="EB428" s="80">
        <f t="shared" si="2303"/>
        <v>0</v>
      </c>
      <c r="EC428" s="249" t="str">
        <f t="shared" si="2304"/>
        <v xml:space="preserve"> </v>
      </c>
      <c r="ED428" s="135">
        <f t="shared" si="2305"/>
        <v>0</v>
      </c>
      <c r="EE428" s="20">
        <f t="shared" si="2225"/>
        <v>0</v>
      </c>
      <c r="EF428" s="21">
        <f t="shared" si="2306"/>
        <v>0</v>
      </c>
      <c r="EG428" s="131">
        <f t="shared" si="2226"/>
        <v>1</v>
      </c>
      <c r="EH428" s="20">
        <f t="shared" si="2307"/>
        <v>0</v>
      </c>
      <c r="EI428" s="132"/>
      <c r="EJ428" s="20">
        <f t="shared" si="2308"/>
        <v>0</v>
      </c>
      <c r="EK428" s="133"/>
      <c r="EL428" s="131">
        <f t="shared" si="2309"/>
        <v>1</v>
      </c>
      <c r="EM428" s="20">
        <f t="shared" si="2310"/>
        <v>0</v>
      </c>
      <c r="EN428" s="132"/>
      <c r="EO428" s="134">
        <f t="shared" si="2311"/>
        <v>0</v>
      </c>
      <c r="EP428" s="80">
        <f t="shared" si="2312"/>
        <v>0</v>
      </c>
      <c r="EQ428" s="249" t="str">
        <f t="shared" si="2313"/>
        <v xml:space="preserve"> </v>
      </c>
      <c r="ER428" s="135">
        <f t="shared" si="2314"/>
        <v>0</v>
      </c>
      <c r="ES428" s="20">
        <f t="shared" si="2315"/>
        <v>0</v>
      </c>
      <c r="ET428" s="21">
        <f t="shared" si="2316"/>
        <v>0</v>
      </c>
      <c r="EU428" s="131">
        <f t="shared" si="2227"/>
        <v>1</v>
      </c>
      <c r="EV428" s="20">
        <f t="shared" si="2317"/>
        <v>0</v>
      </c>
      <c r="EW428" s="132"/>
      <c r="EX428" s="20">
        <f t="shared" si="2318"/>
        <v>0</v>
      </c>
      <c r="EY428" s="133"/>
      <c r="EZ428" s="131">
        <f t="shared" si="2319"/>
        <v>1</v>
      </c>
      <c r="FA428" s="20">
        <f t="shared" si="2320"/>
        <v>0</v>
      </c>
      <c r="FB428" s="132"/>
      <c r="FC428" s="134">
        <f t="shared" si="2321"/>
        <v>0</v>
      </c>
      <c r="FD428" s="80">
        <f t="shared" si="2322"/>
        <v>0</v>
      </c>
      <c r="FE428" s="249" t="str">
        <f t="shared" si="2323"/>
        <v xml:space="preserve"> </v>
      </c>
      <c r="FO428" s="129" t="str">
        <f t="shared" si="2324"/>
        <v>E/I</v>
      </c>
    </row>
    <row r="429" spans="2:171" x14ac:dyDescent="0.25">
      <c r="B429" s="130" t="s">
        <v>529</v>
      </c>
      <c r="C429" s="261"/>
      <c r="D429" s="262"/>
      <c r="E429" s="416" t="str">
        <f>'Pályáztatási szakasz'!E430:F430</f>
        <v>Költségelem megnevezés…</v>
      </c>
      <c r="F429" s="416"/>
      <c r="G429" s="250">
        <f>'Pályáztatási szakasz'!G430</f>
        <v>0</v>
      </c>
      <c r="H429" s="251">
        <f>'Pályáztatási szakasz'!AT430</f>
        <v>0</v>
      </c>
      <c r="I429" s="20">
        <f>'Pályáztatási szakasz'!AW430</f>
        <v>0</v>
      </c>
      <c r="J429" s="67">
        <f t="shared" si="2208"/>
        <v>0</v>
      </c>
      <c r="K429" s="131">
        <f>'Pályáztatási szakasz'!AY430</f>
        <v>1</v>
      </c>
      <c r="L429" s="20">
        <f t="shared" si="2228"/>
        <v>0</v>
      </c>
      <c r="M429" s="132"/>
      <c r="N429" s="20">
        <f>J429-L429</f>
        <v>0</v>
      </c>
      <c r="O429" s="133"/>
      <c r="P429" s="131">
        <f>'Pályáztatási szakasz'!BD430</f>
        <v>1</v>
      </c>
      <c r="Q429" s="20">
        <f>ROUND((P429*L429),0)</f>
        <v>0</v>
      </c>
      <c r="R429" s="132"/>
      <c r="S429" s="184">
        <f t="shared" si="2231"/>
        <v>0</v>
      </c>
      <c r="T429" s="40">
        <f>'Pályáztatási szakasz'!W430</f>
        <v>0</v>
      </c>
      <c r="U429" s="249" t="str">
        <f t="shared" ref="U429:U434" si="2325">IF(AH429&lt;&gt;0,"Kérem, indokolja az eltérést!"," ")</f>
        <v xml:space="preserve"> </v>
      </c>
      <c r="V429" s="135">
        <f t="shared" si="2233"/>
        <v>0</v>
      </c>
      <c r="W429" s="20">
        <f>I429</f>
        <v>0</v>
      </c>
      <c r="X429" s="21">
        <f>V429*W429</f>
        <v>0</v>
      </c>
      <c r="Y429" s="131">
        <f t="shared" si="2210"/>
        <v>1</v>
      </c>
      <c r="Z429" s="20">
        <f t="shared" si="2235"/>
        <v>0</v>
      </c>
      <c r="AA429" s="132"/>
      <c r="AB429" s="20">
        <f t="shared" si="2236"/>
        <v>0</v>
      </c>
      <c r="AC429" s="133"/>
      <c r="AD429" s="131">
        <f t="shared" si="2237"/>
        <v>1</v>
      </c>
      <c r="AE429" s="20">
        <f t="shared" si="2238"/>
        <v>0</v>
      </c>
      <c r="AF429" s="132"/>
      <c r="AG429" s="134">
        <f t="shared" si="2239"/>
        <v>0</v>
      </c>
      <c r="AH429" s="80">
        <f t="shared" si="2240"/>
        <v>0</v>
      </c>
      <c r="AI429" s="249" t="str">
        <f t="shared" si="2241"/>
        <v xml:space="preserve"> </v>
      </c>
      <c r="AJ429" s="135">
        <f t="shared" si="2242"/>
        <v>0</v>
      </c>
      <c r="AK429" s="20">
        <f>W429</f>
        <v>0</v>
      </c>
      <c r="AL429" s="21">
        <f>AJ429*AK429</f>
        <v>0</v>
      </c>
      <c r="AM429" s="131">
        <f t="shared" si="2212"/>
        <v>1</v>
      </c>
      <c r="AN429" s="20">
        <f t="shared" si="2244"/>
        <v>0</v>
      </c>
      <c r="AO429" s="132"/>
      <c r="AP429" s="20">
        <f t="shared" si="2245"/>
        <v>0</v>
      </c>
      <c r="AQ429" s="133"/>
      <c r="AR429" s="131">
        <f t="shared" si="2246"/>
        <v>1</v>
      </c>
      <c r="AS429" s="20">
        <f t="shared" si="2247"/>
        <v>0</v>
      </c>
      <c r="AT429" s="132"/>
      <c r="AU429" s="134">
        <f t="shared" si="2248"/>
        <v>0</v>
      </c>
      <c r="AV429" s="80">
        <f t="shared" si="2249"/>
        <v>0</v>
      </c>
      <c r="AW429" s="249" t="str">
        <f t="shared" si="2250"/>
        <v xml:space="preserve"> </v>
      </c>
      <c r="AX429" s="135">
        <f t="shared" si="2251"/>
        <v>0</v>
      </c>
      <c r="AY429" s="20">
        <f>AK429</f>
        <v>0</v>
      </c>
      <c r="AZ429" s="21">
        <f>AX429*AY429</f>
        <v>0</v>
      </c>
      <c r="BA429" s="131">
        <f t="shared" si="2214"/>
        <v>1</v>
      </c>
      <c r="BB429" s="20">
        <f t="shared" si="2253"/>
        <v>0</v>
      </c>
      <c r="BC429" s="132"/>
      <c r="BD429" s="20">
        <f t="shared" si="2254"/>
        <v>0</v>
      </c>
      <c r="BE429" s="133"/>
      <c r="BF429" s="131">
        <f t="shared" si="2255"/>
        <v>1</v>
      </c>
      <c r="BG429" s="20">
        <f t="shared" si="2256"/>
        <v>0</v>
      </c>
      <c r="BH429" s="132"/>
      <c r="BI429" s="134">
        <f t="shared" si="2257"/>
        <v>0</v>
      </c>
      <c r="BJ429" s="80">
        <f t="shared" si="2258"/>
        <v>0</v>
      </c>
      <c r="BK429" s="249" t="str">
        <f t="shared" si="2259"/>
        <v xml:space="preserve"> </v>
      </c>
      <c r="BL429" s="135">
        <f t="shared" si="2260"/>
        <v>0</v>
      </c>
      <c r="BM429" s="20">
        <f>AY429</f>
        <v>0</v>
      </c>
      <c r="BN429" s="21">
        <f>BL429*BM429</f>
        <v>0</v>
      </c>
      <c r="BO429" s="131">
        <f t="shared" si="2216"/>
        <v>1</v>
      </c>
      <c r="BP429" s="20">
        <f t="shared" si="2262"/>
        <v>0</v>
      </c>
      <c r="BQ429" s="132"/>
      <c r="BR429" s="20">
        <f t="shared" si="2263"/>
        <v>0</v>
      </c>
      <c r="BS429" s="133"/>
      <c r="BT429" s="131">
        <f t="shared" si="2264"/>
        <v>1</v>
      </c>
      <c r="BU429" s="20">
        <f t="shared" si="2265"/>
        <v>0</v>
      </c>
      <c r="BV429" s="132"/>
      <c r="BW429" s="134">
        <f t="shared" si="2266"/>
        <v>0</v>
      </c>
      <c r="BX429" s="80">
        <f t="shared" si="2267"/>
        <v>0</v>
      </c>
      <c r="BY429" s="249" t="str">
        <f t="shared" si="2268"/>
        <v xml:space="preserve"> </v>
      </c>
      <c r="BZ429" s="135">
        <f t="shared" si="2269"/>
        <v>0</v>
      </c>
      <c r="CA429" s="20">
        <f>BM429</f>
        <v>0</v>
      </c>
      <c r="CB429" s="21">
        <f>BZ429*CA429</f>
        <v>0</v>
      </c>
      <c r="CC429" s="131">
        <f t="shared" si="2218"/>
        <v>1</v>
      </c>
      <c r="CD429" s="20">
        <f t="shared" si="2271"/>
        <v>0</v>
      </c>
      <c r="CE429" s="132"/>
      <c r="CF429" s="20">
        <f t="shared" si="2272"/>
        <v>0</v>
      </c>
      <c r="CG429" s="133"/>
      <c r="CH429" s="131">
        <f t="shared" si="2273"/>
        <v>1</v>
      </c>
      <c r="CI429" s="20">
        <f t="shared" si="2274"/>
        <v>0</v>
      </c>
      <c r="CJ429" s="132"/>
      <c r="CK429" s="134">
        <f t="shared" si="2275"/>
        <v>0</v>
      </c>
      <c r="CL429" s="80">
        <f t="shared" si="2276"/>
        <v>0</v>
      </c>
      <c r="CM429" s="249" t="str">
        <f t="shared" si="2277"/>
        <v xml:space="preserve"> </v>
      </c>
      <c r="CN429" s="135">
        <f t="shared" si="2278"/>
        <v>0</v>
      </c>
      <c r="CO429" s="20">
        <f>CA429</f>
        <v>0</v>
      </c>
      <c r="CP429" s="21">
        <f>CN429*CO429</f>
        <v>0</v>
      </c>
      <c r="CQ429" s="131">
        <f t="shared" si="2220"/>
        <v>1</v>
      </c>
      <c r="CR429" s="20">
        <f t="shared" si="2280"/>
        <v>0</v>
      </c>
      <c r="CS429" s="132"/>
      <c r="CT429" s="20">
        <f t="shared" si="2281"/>
        <v>0</v>
      </c>
      <c r="CU429" s="133"/>
      <c r="CV429" s="131">
        <f t="shared" si="2282"/>
        <v>1</v>
      </c>
      <c r="CW429" s="20">
        <f t="shared" si="2283"/>
        <v>0</v>
      </c>
      <c r="CX429" s="132"/>
      <c r="CY429" s="134">
        <f t="shared" si="2284"/>
        <v>0</v>
      </c>
      <c r="CZ429" s="80">
        <f t="shared" si="2285"/>
        <v>0</v>
      </c>
      <c r="DA429" s="249" t="str">
        <f t="shared" si="2286"/>
        <v xml:space="preserve"> </v>
      </c>
      <c r="DB429" s="135">
        <f t="shared" si="2287"/>
        <v>0</v>
      </c>
      <c r="DC429" s="20">
        <f>CO429</f>
        <v>0</v>
      </c>
      <c r="DD429" s="21">
        <f>DB429*DC429</f>
        <v>0</v>
      </c>
      <c r="DE429" s="131">
        <f t="shared" si="2222"/>
        <v>1</v>
      </c>
      <c r="DF429" s="20">
        <f t="shared" si="2289"/>
        <v>0</v>
      </c>
      <c r="DG429" s="132"/>
      <c r="DH429" s="20">
        <f t="shared" si="2290"/>
        <v>0</v>
      </c>
      <c r="DI429" s="133"/>
      <c r="DJ429" s="131">
        <f t="shared" si="2291"/>
        <v>1</v>
      </c>
      <c r="DK429" s="20">
        <f t="shared" si="2292"/>
        <v>0</v>
      </c>
      <c r="DL429" s="132"/>
      <c r="DM429" s="134">
        <f t="shared" si="2293"/>
        <v>0</v>
      </c>
      <c r="DN429" s="80">
        <f t="shared" si="2294"/>
        <v>0</v>
      </c>
      <c r="DO429" s="249" t="str">
        <f t="shared" si="2295"/>
        <v xml:space="preserve"> </v>
      </c>
      <c r="DP429" s="135">
        <f t="shared" si="2296"/>
        <v>0</v>
      </c>
      <c r="DQ429" s="20">
        <f>DC429</f>
        <v>0</v>
      </c>
      <c r="DR429" s="21">
        <f>DP429*DQ429</f>
        <v>0</v>
      </c>
      <c r="DS429" s="131">
        <f t="shared" si="2224"/>
        <v>1</v>
      </c>
      <c r="DT429" s="20">
        <f t="shared" si="2298"/>
        <v>0</v>
      </c>
      <c r="DU429" s="132"/>
      <c r="DV429" s="20">
        <f t="shared" si="2299"/>
        <v>0</v>
      </c>
      <c r="DW429" s="133"/>
      <c r="DX429" s="131">
        <f t="shared" si="2300"/>
        <v>1</v>
      </c>
      <c r="DY429" s="20">
        <f t="shared" si="2301"/>
        <v>0</v>
      </c>
      <c r="DZ429" s="132"/>
      <c r="EA429" s="134">
        <f t="shared" si="2302"/>
        <v>0</v>
      </c>
      <c r="EB429" s="80">
        <f t="shared" si="2303"/>
        <v>0</v>
      </c>
      <c r="EC429" s="249" t="str">
        <f t="shared" si="2304"/>
        <v xml:space="preserve"> </v>
      </c>
      <c r="ED429" s="135">
        <f t="shared" si="2305"/>
        <v>0</v>
      </c>
      <c r="EE429" s="20">
        <f>DQ429</f>
        <v>0</v>
      </c>
      <c r="EF429" s="21">
        <f>ED429*EE429</f>
        <v>0</v>
      </c>
      <c r="EG429" s="131">
        <f t="shared" si="2226"/>
        <v>1</v>
      </c>
      <c r="EH429" s="20">
        <f t="shared" si="2307"/>
        <v>0</v>
      </c>
      <c r="EI429" s="132"/>
      <c r="EJ429" s="20">
        <f t="shared" si="2308"/>
        <v>0</v>
      </c>
      <c r="EK429" s="133"/>
      <c r="EL429" s="131">
        <f t="shared" si="2309"/>
        <v>1</v>
      </c>
      <c r="EM429" s="20">
        <f t="shared" si="2310"/>
        <v>0</v>
      </c>
      <c r="EN429" s="132"/>
      <c r="EO429" s="134">
        <f t="shared" si="2311"/>
        <v>0</v>
      </c>
      <c r="EP429" s="80">
        <f t="shared" si="2312"/>
        <v>0</v>
      </c>
      <c r="EQ429" s="249" t="str">
        <f t="shared" si="2313"/>
        <v xml:space="preserve"> </v>
      </c>
      <c r="ER429" s="135">
        <f t="shared" si="2314"/>
        <v>0</v>
      </c>
      <c r="ES429" s="20">
        <f>EE429</f>
        <v>0</v>
      </c>
      <c r="ET429" s="21">
        <f>ER429*ES429</f>
        <v>0</v>
      </c>
      <c r="EU429" s="131">
        <f t="shared" si="2227"/>
        <v>1</v>
      </c>
      <c r="EV429" s="20">
        <f t="shared" si="2317"/>
        <v>0</v>
      </c>
      <c r="EW429" s="132"/>
      <c r="EX429" s="20">
        <f t="shared" si="2318"/>
        <v>0</v>
      </c>
      <c r="EY429" s="133"/>
      <c r="EZ429" s="131">
        <f t="shared" si="2319"/>
        <v>1</v>
      </c>
      <c r="FA429" s="20">
        <f t="shared" si="2320"/>
        <v>0</v>
      </c>
      <c r="FB429" s="132"/>
      <c r="FC429" s="134">
        <f t="shared" si="2321"/>
        <v>0</v>
      </c>
      <c r="FD429" s="80">
        <f t="shared" si="2322"/>
        <v>0</v>
      </c>
      <c r="FE429" s="249" t="str">
        <f t="shared" si="2323"/>
        <v xml:space="preserve"> </v>
      </c>
      <c r="FO429" s="129" t="str">
        <f t="shared" si="2324"/>
        <v>E/I</v>
      </c>
    </row>
    <row r="430" spans="2:171" x14ac:dyDescent="0.25">
      <c r="B430" s="130" t="s">
        <v>530</v>
      </c>
      <c r="C430" s="261"/>
      <c r="D430" s="262"/>
      <c r="E430" s="416" t="str">
        <f>'Pályáztatási szakasz'!E431:F431</f>
        <v>Költségelem megnevezés…</v>
      </c>
      <c r="F430" s="416"/>
      <c r="G430" s="250">
        <f>'Pályáztatási szakasz'!G431</f>
        <v>0</v>
      </c>
      <c r="H430" s="251">
        <f>'Pályáztatási szakasz'!AT431</f>
        <v>0</v>
      </c>
      <c r="I430" s="20">
        <f>'Pályáztatási szakasz'!AW431</f>
        <v>0</v>
      </c>
      <c r="J430" s="67">
        <f t="shared" si="2208"/>
        <v>0</v>
      </c>
      <c r="K430" s="131">
        <f>'Pályáztatási szakasz'!AY431</f>
        <v>1</v>
      </c>
      <c r="L430" s="20">
        <f t="shared" si="2228"/>
        <v>0</v>
      </c>
      <c r="M430" s="132"/>
      <c r="N430" s="20">
        <f>J430-L430</f>
        <v>0</v>
      </c>
      <c r="O430" s="133"/>
      <c r="P430" s="131">
        <f>'Pályáztatási szakasz'!BD431</f>
        <v>1</v>
      </c>
      <c r="Q430" s="20">
        <f>ROUND((P430*L430),0)</f>
        <v>0</v>
      </c>
      <c r="R430" s="132"/>
      <c r="S430" s="184">
        <f t="shared" si="2231"/>
        <v>0</v>
      </c>
      <c r="T430" s="40">
        <f>'Pályáztatási szakasz'!W431</f>
        <v>0</v>
      </c>
      <c r="U430" s="249" t="str">
        <f t="shared" si="2325"/>
        <v xml:space="preserve"> </v>
      </c>
      <c r="V430" s="135">
        <f t="shared" si="2233"/>
        <v>0</v>
      </c>
      <c r="W430" s="20">
        <f>I430</f>
        <v>0</v>
      </c>
      <c r="X430" s="21">
        <f>V430*W430</f>
        <v>0</v>
      </c>
      <c r="Y430" s="131">
        <f t="shared" si="2210"/>
        <v>1</v>
      </c>
      <c r="Z430" s="20">
        <f t="shared" si="2235"/>
        <v>0</v>
      </c>
      <c r="AA430" s="132"/>
      <c r="AB430" s="20">
        <f t="shared" si="2236"/>
        <v>0</v>
      </c>
      <c r="AC430" s="133"/>
      <c r="AD430" s="131">
        <f t="shared" si="2237"/>
        <v>1</v>
      </c>
      <c r="AE430" s="20">
        <f t="shared" si="2238"/>
        <v>0</v>
      </c>
      <c r="AF430" s="132"/>
      <c r="AG430" s="134">
        <f t="shared" si="2239"/>
        <v>0</v>
      </c>
      <c r="AH430" s="80">
        <f t="shared" si="2240"/>
        <v>0</v>
      </c>
      <c r="AI430" s="249" t="str">
        <f t="shared" si="2241"/>
        <v xml:space="preserve"> </v>
      </c>
      <c r="AJ430" s="135">
        <f t="shared" si="2242"/>
        <v>0</v>
      </c>
      <c r="AK430" s="20">
        <f>W430</f>
        <v>0</v>
      </c>
      <c r="AL430" s="21">
        <f>AJ430*AK430</f>
        <v>0</v>
      </c>
      <c r="AM430" s="131">
        <f t="shared" si="2212"/>
        <v>1</v>
      </c>
      <c r="AN430" s="20">
        <f t="shared" si="2244"/>
        <v>0</v>
      </c>
      <c r="AO430" s="132"/>
      <c r="AP430" s="20">
        <f t="shared" si="2245"/>
        <v>0</v>
      </c>
      <c r="AQ430" s="133"/>
      <c r="AR430" s="131">
        <f t="shared" si="2246"/>
        <v>1</v>
      </c>
      <c r="AS430" s="20">
        <f t="shared" si="2247"/>
        <v>0</v>
      </c>
      <c r="AT430" s="132"/>
      <c r="AU430" s="134">
        <f t="shared" si="2248"/>
        <v>0</v>
      </c>
      <c r="AV430" s="80">
        <f t="shared" si="2249"/>
        <v>0</v>
      </c>
      <c r="AW430" s="249" t="str">
        <f t="shared" si="2250"/>
        <v xml:space="preserve"> </v>
      </c>
      <c r="AX430" s="135">
        <f t="shared" si="2251"/>
        <v>0</v>
      </c>
      <c r="AY430" s="20">
        <f>AK430</f>
        <v>0</v>
      </c>
      <c r="AZ430" s="21">
        <f>AX430*AY430</f>
        <v>0</v>
      </c>
      <c r="BA430" s="131">
        <f t="shared" si="2214"/>
        <v>1</v>
      </c>
      <c r="BB430" s="20">
        <f t="shared" si="2253"/>
        <v>0</v>
      </c>
      <c r="BC430" s="132"/>
      <c r="BD430" s="20">
        <f t="shared" si="2254"/>
        <v>0</v>
      </c>
      <c r="BE430" s="133"/>
      <c r="BF430" s="131">
        <f t="shared" si="2255"/>
        <v>1</v>
      </c>
      <c r="BG430" s="20">
        <f t="shared" si="2256"/>
        <v>0</v>
      </c>
      <c r="BH430" s="132"/>
      <c r="BI430" s="134">
        <f t="shared" si="2257"/>
        <v>0</v>
      </c>
      <c r="BJ430" s="80">
        <f t="shared" si="2258"/>
        <v>0</v>
      </c>
      <c r="BK430" s="249" t="str">
        <f t="shared" si="2259"/>
        <v xml:space="preserve"> </v>
      </c>
      <c r="BL430" s="135">
        <f t="shared" si="2260"/>
        <v>0</v>
      </c>
      <c r="BM430" s="20">
        <f>AY430</f>
        <v>0</v>
      </c>
      <c r="BN430" s="21">
        <f>BL430*BM430</f>
        <v>0</v>
      </c>
      <c r="BO430" s="131">
        <f t="shared" si="2216"/>
        <v>1</v>
      </c>
      <c r="BP430" s="20">
        <f t="shared" si="2262"/>
        <v>0</v>
      </c>
      <c r="BQ430" s="132"/>
      <c r="BR430" s="20">
        <f t="shared" si="2263"/>
        <v>0</v>
      </c>
      <c r="BS430" s="133"/>
      <c r="BT430" s="131">
        <f t="shared" si="2264"/>
        <v>1</v>
      </c>
      <c r="BU430" s="20">
        <f t="shared" si="2265"/>
        <v>0</v>
      </c>
      <c r="BV430" s="132"/>
      <c r="BW430" s="134">
        <f t="shared" si="2266"/>
        <v>0</v>
      </c>
      <c r="BX430" s="80">
        <f t="shared" si="2267"/>
        <v>0</v>
      </c>
      <c r="BY430" s="249" t="str">
        <f t="shared" si="2268"/>
        <v xml:space="preserve"> </v>
      </c>
      <c r="BZ430" s="135">
        <f t="shared" si="2269"/>
        <v>0</v>
      </c>
      <c r="CA430" s="20">
        <f>BM430</f>
        <v>0</v>
      </c>
      <c r="CB430" s="21">
        <f>BZ430*CA430</f>
        <v>0</v>
      </c>
      <c r="CC430" s="131">
        <f t="shared" si="2218"/>
        <v>1</v>
      </c>
      <c r="CD430" s="20">
        <f t="shared" si="2271"/>
        <v>0</v>
      </c>
      <c r="CE430" s="132"/>
      <c r="CF430" s="20">
        <f t="shared" si="2272"/>
        <v>0</v>
      </c>
      <c r="CG430" s="133"/>
      <c r="CH430" s="131">
        <f t="shared" si="2273"/>
        <v>1</v>
      </c>
      <c r="CI430" s="20">
        <f t="shared" si="2274"/>
        <v>0</v>
      </c>
      <c r="CJ430" s="132"/>
      <c r="CK430" s="134">
        <f t="shared" si="2275"/>
        <v>0</v>
      </c>
      <c r="CL430" s="80">
        <f t="shared" si="2276"/>
        <v>0</v>
      </c>
      <c r="CM430" s="249" t="str">
        <f t="shared" si="2277"/>
        <v xml:space="preserve"> </v>
      </c>
      <c r="CN430" s="135">
        <f t="shared" si="2278"/>
        <v>0</v>
      </c>
      <c r="CO430" s="20">
        <f>CA430</f>
        <v>0</v>
      </c>
      <c r="CP430" s="21">
        <f>CN430*CO430</f>
        <v>0</v>
      </c>
      <c r="CQ430" s="131">
        <f t="shared" si="2220"/>
        <v>1</v>
      </c>
      <c r="CR430" s="20">
        <f t="shared" si="2280"/>
        <v>0</v>
      </c>
      <c r="CS430" s="132"/>
      <c r="CT430" s="20">
        <f t="shared" si="2281"/>
        <v>0</v>
      </c>
      <c r="CU430" s="133"/>
      <c r="CV430" s="131">
        <f t="shared" si="2282"/>
        <v>1</v>
      </c>
      <c r="CW430" s="20">
        <f t="shared" si="2283"/>
        <v>0</v>
      </c>
      <c r="CX430" s="132"/>
      <c r="CY430" s="134">
        <f t="shared" si="2284"/>
        <v>0</v>
      </c>
      <c r="CZ430" s="80">
        <f t="shared" si="2285"/>
        <v>0</v>
      </c>
      <c r="DA430" s="249" t="str">
        <f t="shared" si="2286"/>
        <v xml:space="preserve"> </v>
      </c>
      <c r="DB430" s="135">
        <f t="shared" si="2287"/>
        <v>0</v>
      </c>
      <c r="DC430" s="20">
        <f>CO430</f>
        <v>0</v>
      </c>
      <c r="DD430" s="21">
        <f>DB430*DC430</f>
        <v>0</v>
      </c>
      <c r="DE430" s="131">
        <f t="shared" si="2222"/>
        <v>1</v>
      </c>
      <c r="DF430" s="20">
        <f t="shared" si="2289"/>
        <v>0</v>
      </c>
      <c r="DG430" s="132"/>
      <c r="DH430" s="20">
        <f t="shared" si="2290"/>
        <v>0</v>
      </c>
      <c r="DI430" s="133"/>
      <c r="DJ430" s="131">
        <f t="shared" si="2291"/>
        <v>1</v>
      </c>
      <c r="DK430" s="20">
        <f t="shared" si="2292"/>
        <v>0</v>
      </c>
      <c r="DL430" s="132"/>
      <c r="DM430" s="134">
        <f t="shared" si="2293"/>
        <v>0</v>
      </c>
      <c r="DN430" s="80">
        <f t="shared" si="2294"/>
        <v>0</v>
      </c>
      <c r="DO430" s="249" t="str">
        <f t="shared" si="2295"/>
        <v xml:space="preserve"> </v>
      </c>
      <c r="DP430" s="135">
        <f t="shared" si="2296"/>
        <v>0</v>
      </c>
      <c r="DQ430" s="20">
        <f>DC430</f>
        <v>0</v>
      </c>
      <c r="DR430" s="21">
        <f>DP430*DQ430</f>
        <v>0</v>
      </c>
      <c r="DS430" s="131">
        <f t="shared" si="2224"/>
        <v>1</v>
      </c>
      <c r="DT430" s="20">
        <f t="shared" si="2298"/>
        <v>0</v>
      </c>
      <c r="DU430" s="132"/>
      <c r="DV430" s="20">
        <f t="shared" si="2299"/>
        <v>0</v>
      </c>
      <c r="DW430" s="133"/>
      <c r="DX430" s="131">
        <f t="shared" si="2300"/>
        <v>1</v>
      </c>
      <c r="DY430" s="20">
        <f t="shared" si="2301"/>
        <v>0</v>
      </c>
      <c r="DZ430" s="132"/>
      <c r="EA430" s="134">
        <f t="shared" si="2302"/>
        <v>0</v>
      </c>
      <c r="EB430" s="80">
        <f t="shared" si="2303"/>
        <v>0</v>
      </c>
      <c r="EC430" s="249" t="str">
        <f t="shared" si="2304"/>
        <v xml:space="preserve"> </v>
      </c>
      <c r="ED430" s="135">
        <f t="shared" si="2305"/>
        <v>0</v>
      </c>
      <c r="EE430" s="20">
        <f>DQ430</f>
        <v>0</v>
      </c>
      <c r="EF430" s="21">
        <f>ED430*EE430</f>
        <v>0</v>
      </c>
      <c r="EG430" s="131">
        <f t="shared" si="2226"/>
        <v>1</v>
      </c>
      <c r="EH430" s="20">
        <f t="shared" si="2307"/>
        <v>0</v>
      </c>
      <c r="EI430" s="132"/>
      <c r="EJ430" s="20">
        <f t="shared" si="2308"/>
        <v>0</v>
      </c>
      <c r="EK430" s="133"/>
      <c r="EL430" s="131">
        <f t="shared" si="2309"/>
        <v>1</v>
      </c>
      <c r="EM430" s="20">
        <f t="shared" si="2310"/>
        <v>0</v>
      </c>
      <c r="EN430" s="132"/>
      <c r="EO430" s="134">
        <f t="shared" si="2311"/>
        <v>0</v>
      </c>
      <c r="EP430" s="80">
        <f t="shared" si="2312"/>
        <v>0</v>
      </c>
      <c r="EQ430" s="249" t="str">
        <f t="shared" si="2313"/>
        <v xml:space="preserve"> </v>
      </c>
      <c r="ER430" s="135">
        <f t="shared" si="2314"/>
        <v>0</v>
      </c>
      <c r="ES430" s="20">
        <f>EE430</f>
        <v>0</v>
      </c>
      <c r="ET430" s="21">
        <f>ER430*ES430</f>
        <v>0</v>
      </c>
      <c r="EU430" s="131">
        <f t="shared" si="2227"/>
        <v>1</v>
      </c>
      <c r="EV430" s="20">
        <f t="shared" si="2317"/>
        <v>0</v>
      </c>
      <c r="EW430" s="132"/>
      <c r="EX430" s="20">
        <f t="shared" si="2318"/>
        <v>0</v>
      </c>
      <c r="EY430" s="133"/>
      <c r="EZ430" s="131">
        <f t="shared" si="2319"/>
        <v>1</v>
      </c>
      <c r="FA430" s="20">
        <f t="shared" si="2320"/>
        <v>0</v>
      </c>
      <c r="FB430" s="132"/>
      <c r="FC430" s="134">
        <f t="shared" si="2321"/>
        <v>0</v>
      </c>
      <c r="FD430" s="80">
        <f t="shared" si="2322"/>
        <v>0</v>
      </c>
      <c r="FE430" s="249" t="str">
        <f t="shared" si="2323"/>
        <v xml:space="preserve"> </v>
      </c>
      <c r="FO430" s="129" t="str">
        <f t="shared" si="2324"/>
        <v>E/I</v>
      </c>
    </row>
    <row r="431" spans="2:171" x14ac:dyDescent="0.25">
      <c r="B431" s="130" t="s">
        <v>531</v>
      </c>
      <c r="C431" s="261"/>
      <c r="D431" s="262"/>
      <c r="E431" s="416" t="str">
        <f>'Pályáztatási szakasz'!E432:F432</f>
        <v>Költségelem megnevezés…</v>
      </c>
      <c r="F431" s="416"/>
      <c r="G431" s="250">
        <f>'Pályáztatási szakasz'!G432</f>
        <v>0</v>
      </c>
      <c r="H431" s="251">
        <f>'Pályáztatási szakasz'!AT432</f>
        <v>0</v>
      </c>
      <c r="I431" s="20">
        <f>'Pályáztatási szakasz'!AW432</f>
        <v>0</v>
      </c>
      <c r="J431" s="67">
        <f t="shared" si="2208"/>
        <v>0</v>
      </c>
      <c r="K431" s="131">
        <f>'Pályáztatási szakasz'!AY432</f>
        <v>1</v>
      </c>
      <c r="L431" s="20">
        <f t="shared" si="2228"/>
        <v>0</v>
      </c>
      <c r="M431" s="132"/>
      <c r="N431" s="20">
        <f>J431-L431</f>
        <v>0</v>
      </c>
      <c r="O431" s="133"/>
      <c r="P431" s="131">
        <f>'Pályáztatási szakasz'!BD432</f>
        <v>1</v>
      </c>
      <c r="Q431" s="20">
        <f>ROUND((P431*L431),0)</f>
        <v>0</v>
      </c>
      <c r="R431" s="132"/>
      <c r="S431" s="184">
        <f t="shared" si="2231"/>
        <v>0</v>
      </c>
      <c r="T431" s="40">
        <f>'Pályáztatási szakasz'!W432</f>
        <v>0</v>
      </c>
      <c r="U431" s="249" t="str">
        <f t="shared" si="2325"/>
        <v xml:space="preserve"> </v>
      </c>
      <c r="V431" s="135">
        <f t="shared" si="2233"/>
        <v>0</v>
      </c>
      <c r="W431" s="20">
        <f>I431</f>
        <v>0</v>
      </c>
      <c r="X431" s="21">
        <f>V431*W431</f>
        <v>0</v>
      </c>
      <c r="Y431" s="131">
        <f t="shared" si="2210"/>
        <v>1</v>
      </c>
      <c r="Z431" s="20">
        <f>ROUND((X431*Y431),0)</f>
        <v>0</v>
      </c>
      <c r="AA431" s="132"/>
      <c r="AB431" s="20">
        <f t="shared" si="2236"/>
        <v>0</v>
      </c>
      <c r="AC431" s="133"/>
      <c r="AD431" s="131">
        <f t="shared" si="2237"/>
        <v>1</v>
      </c>
      <c r="AE431" s="20">
        <f t="shared" si="2238"/>
        <v>0</v>
      </c>
      <c r="AF431" s="132"/>
      <c r="AG431" s="134">
        <f t="shared" si="2239"/>
        <v>0</v>
      </c>
      <c r="AH431" s="80">
        <f t="shared" si="2240"/>
        <v>0</v>
      </c>
      <c r="AI431" s="249" t="str">
        <f t="shared" si="2241"/>
        <v xml:space="preserve"> </v>
      </c>
      <c r="AJ431" s="135">
        <f t="shared" si="2242"/>
        <v>0</v>
      </c>
      <c r="AK431" s="20">
        <f>W431</f>
        <v>0</v>
      </c>
      <c r="AL431" s="21">
        <f>AJ431*AK431</f>
        <v>0</v>
      </c>
      <c r="AM431" s="131">
        <f t="shared" si="2212"/>
        <v>1</v>
      </c>
      <c r="AN431" s="20">
        <f>ROUND((AL431*AM431),0)</f>
        <v>0</v>
      </c>
      <c r="AO431" s="132"/>
      <c r="AP431" s="20">
        <f t="shared" si="2245"/>
        <v>0</v>
      </c>
      <c r="AQ431" s="133"/>
      <c r="AR431" s="131">
        <f t="shared" si="2246"/>
        <v>1</v>
      </c>
      <c r="AS431" s="20">
        <f t="shared" si="2247"/>
        <v>0</v>
      </c>
      <c r="AT431" s="132"/>
      <c r="AU431" s="134">
        <f t="shared" si="2248"/>
        <v>0</v>
      </c>
      <c r="AV431" s="80">
        <f t="shared" si="2249"/>
        <v>0</v>
      </c>
      <c r="AW431" s="249" t="str">
        <f t="shared" si="2250"/>
        <v xml:space="preserve"> </v>
      </c>
      <c r="AX431" s="135">
        <f t="shared" si="2251"/>
        <v>0</v>
      </c>
      <c r="AY431" s="20">
        <f>AK431</f>
        <v>0</v>
      </c>
      <c r="AZ431" s="21">
        <f>AX431*AY431</f>
        <v>0</v>
      </c>
      <c r="BA431" s="131">
        <f t="shared" si="2214"/>
        <v>1</v>
      </c>
      <c r="BB431" s="20">
        <f>ROUND((AZ431*BA431),0)</f>
        <v>0</v>
      </c>
      <c r="BC431" s="132"/>
      <c r="BD431" s="20">
        <f t="shared" si="2254"/>
        <v>0</v>
      </c>
      <c r="BE431" s="133"/>
      <c r="BF431" s="131">
        <f t="shared" si="2255"/>
        <v>1</v>
      </c>
      <c r="BG431" s="20">
        <f t="shared" si="2256"/>
        <v>0</v>
      </c>
      <c r="BH431" s="132"/>
      <c r="BI431" s="134">
        <f t="shared" si="2257"/>
        <v>0</v>
      </c>
      <c r="BJ431" s="80">
        <f t="shared" si="2258"/>
        <v>0</v>
      </c>
      <c r="BK431" s="249" t="str">
        <f t="shared" si="2259"/>
        <v xml:space="preserve"> </v>
      </c>
      <c r="BL431" s="135">
        <f t="shared" si="2260"/>
        <v>0</v>
      </c>
      <c r="BM431" s="20">
        <f>AY431</f>
        <v>0</v>
      </c>
      <c r="BN431" s="21">
        <f>BL431*BM431</f>
        <v>0</v>
      </c>
      <c r="BO431" s="131">
        <f t="shared" si="2216"/>
        <v>1</v>
      </c>
      <c r="BP431" s="20">
        <f>ROUND((BN431*BO431),0)</f>
        <v>0</v>
      </c>
      <c r="BQ431" s="132"/>
      <c r="BR431" s="20">
        <f t="shared" si="2263"/>
        <v>0</v>
      </c>
      <c r="BS431" s="133"/>
      <c r="BT431" s="131">
        <f t="shared" si="2264"/>
        <v>1</v>
      </c>
      <c r="BU431" s="20">
        <f t="shared" si="2265"/>
        <v>0</v>
      </c>
      <c r="BV431" s="132"/>
      <c r="BW431" s="134">
        <f t="shared" si="2266"/>
        <v>0</v>
      </c>
      <c r="BX431" s="80">
        <f t="shared" si="2267"/>
        <v>0</v>
      </c>
      <c r="BY431" s="249" t="str">
        <f t="shared" si="2268"/>
        <v xml:space="preserve"> </v>
      </c>
      <c r="BZ431" s="135">
        <f t="shared" si="2269"/>
        <v>0</v>
      </c>
      <c r="CA431" s="20">
        <f>BM431</f>
        <v>0</v>
      </c>
      <c r="CB431" s="21">
        <f>BZ431*CA431</f>
        <v>0</v>
      </c>
      <c r="CC431" s="131">
        <f t="shared" si="2218"/>
        <v>1</v>
      </c>
      <c r="CD431" s="20">
        <f>ROUND((CB431*CC431),0)</f>
        <v>0</v>
      </c>
      <c r="CE431" s="132"/>
      <c r="CF431" s="20">
        <f t="shared" si="2272"/>
        <v>0</v>
      </c>
      <c r="CG431" s="133"/>
      <c r="CH431" s="131">
        <f t="shared" si="2273"/>
        <v>1</v>
      </c>
      <c r="CI431" s="20">
        <f t="shared" si="2274"/>
        <v>0</v>
      </c>
      <c r="CJ431" s="132"/>
      <c r="CK431" s="134">
        <f t="shared" si="2275"/>
        <v>0</v>
      </c>
      <c r="CL431" s="80">
        <f t="shared" si="2276"/>
        <v>0</v>
      </c>
      <c r="CM431" s="249" t="str">
        <f t="shared" si="2277"/>
        <v xml:space="preserve"> </v>
      </c>
      <c r="CN431" s="135">
        <f t="shared" si="2278"/>
        <v>0</v>
      </c>
      <c r="CO431" s="20">
        <f>CA431</f>
        <v>0</v>
      </c>
      <c r="CP431" s="21">
        <f>CN431*CO431</f>
        <v>0</v>
      </c>
      <c r="CQ431" s="131">
        <f t="shared" si="2220"/>
        <v>1</v>
      </c>
      <c r="CR431" s="20">
        <f>ROUND((CP431*CQ431),0)</f>
        <v>0</v>
      </c>
      <c r="CS431" s="132"/>
      <c r="CT431" s="20">
        <f t="shared" si="2281"/>
        <v>0</v>
      </c>
      <c r="CU431" s="133"/>
      <c r="CV431" s="131">
        <f t="shared" si="2282"/>
        <v>1</v>
      </c>
      <c r="CW431" s="20">
        <f t="shared" si="2283"/>
        <v>0</v>
      </c>
      <c r="CX431" s="132"/>
      <c r="CY431" s="134">
        <f t="shared" si="2284"/>
        <v>0</v>
      </c>
      <c r="CZ431" s="80">
        <f t="shared" si="2285"/>
        <v>0</v>
      </c>
      <c r="DA431" s="249" t="str">
        <f t="shared" si="2286"/>
        <v xml:space="preserve"> </v>
      </c>
      <c r="DB431" s="135">
        <f t="shared" si="2287"/>
        <v>0</v>
      </c>
      <c r="DC431" s="20">
        <f>CO431</f>
        <v>0</v>
      </c>
      <c r="DD431" s="21">
        <f>DB431*DC431</f>
        <v>0</v>
      </c>
      <c r="DE431" s="131">
        <f t="shared" si="2222"/>
        <v>1</v>
      </c>
      <c r="DF431" s="20">
        <f>ROUND((DD431*DE431),0)</f>
        <v>0</v>
      </c>
      <c r="DG431" s="132"/>
      <c r="DH431" s="20">
        <f t="shared" si="2290"/>
        <v>0</v>
      </c>
      <c r="DI431" s="133"/>
      <c r="DJ431" s="131">
        <f t="shared" si="2291"/>
        <v>1</v>
      </c>
      <c r="DK431" s="20">
        <f t="shared" si="2292"/>
        <v>0</v>
      </c>
      <c r="DL431" s="132"/>
      <c r="DM431" s="134">
        <f t="shared" si="2293"/>
        <v>0</v>
      </c>
      <c r="DN431" s="80">
        <f t="shared" si="2294"/>
        <v>0</v>
      </c>
      <c r="DO431" s="249" t="str">
        <f t="shared" si="2295"/>
        <v xml:space="preserve"> </v>
      </c>
      <c r="DP431" s="135">
        <f t="shared" si="2296"/>
        <v>0</v>
      </c>
      <c r="DQ431" s="20">
        <f>DC431</f>
        <v>0</v>
      </c>
      <c r="DR431" s="21">
        <f>DP431*DQ431</f>
        <v>0</v>
      </c>
      <c r="DS431" s="131">
        <f t="shared" si="2224"/>
        <v>1</v>
      </c>
      <c r="DT431" s="20">
        <f>ROUND((DR431*DS431),0)</f>
        <v>0</v>
      </c>
      <c r="DU431" s="132"/>
      <c r="DV431" s="20">
        <f t="shared" si="2299"/>
        <v>0</v>
      </c>
      <c r="DW431" s="133"/>
      <c r="DX431" s="131">
        <f t="shared" si="2300"/>
        <v>1</v>
      </c>
      <c r="DY431" s="20">
        <f t="shared" si="2301"/>
        <v>0</v>
      </c>
      <c r="DZ431" s="132"/>
      <c r="EA431" s="134">
        <f t="shared" si="2302"/>
        <v>0</v>
      </c>
      <c r="EB431" s="80">
        <f t="shared" si="2303"/>
        <v>0</v>
      </c>
      <c r="EC431" s="249" t="str">
        <f t="shared" si="2304"/>
        <v xml:space="preserve"> </v>
      </c>
      <c r="ED431" s="135">
        <f t="shared" si="2305"/>
        <v>0</v>
      </c>
      <c r="EE431" s="20">
        <f>DQ431</f>
        <v>0</v>
      </c>
      <c r="EF431" s="21">
        <f>ED431*EE431</f>
        <v>0</v>
      </c>
      <c r="EG431" s="131">
        <f t="shared" si="2226"/>
        <v>1</v>
      </c>
      <c r="EH431" s="20">
        <f>ROUND((EF431*EG431),0)</f>
        <v>0</v>
      </c>
      <c r="EI431" s="132"/>
      <c r="EJ431" s="20">
        <f t="shared" si="2308"/>
        <v>0</v>
      </c>
      <c r="EK431" s="133"/>
      <c r="EL431" s="131">
        <f t="shared" si="2309"/>
        <v>1</v>
      </c>
      <c r="EM431" s="20">
        <f t="shared" si="2310"/>
        <v>0</v>
      </c>
      <c r="EN431" s="132"/>
      <c r="EO431" s="134">
        <f t="shared" si="2311"/>
        <v>0</v>
      </c>
      <c r="EP431" s="80">
        <f t="shared" si="2312"/>
        <v>0</v>
      </c>
      <c r="EQ431" s="249" t="str">
        <f t="shared" si="2313"/>
        <v xml:space="preserve"> </v>
      </c>
      <c r="ER431" s="135">
        <f t="shared" si="2314"/>
        <v>0</v>
      </c>
      <c r="ES431" s="20">
        <f>EE431</f>
        <v>0</v>
      </c>
      <c r="ET431" s="21">
        <f>ER431*ES431</f>
        <v>0</v>
      </c>
      <c r="EU431" s="131">
        <f t="shared" si="2227"/>
        <v>1</v>
      </c>
      <c r="EV431" s="20">
        <f>ROUND((ET431*EU431),0)</f>
        <v>0</v>
      </c>
      <c r="EW431" s="132"/>
      <c r="EX431" s="20">
        <f t="shared" si="2318"/>
        <v>0</v>
      </c>
      <c r="EY431" s="133"/>
      <c r="EZ431" s="131">
        <f t="shared" si="2319"/>
        <v>1</v>
      </c>
      <c r="FA431" s="20">
        <f t="shared" si="2320"/>
        <v>0</v>
      </c>
      <c r="FB431" s="132"/>
      <c r="FC431" s="134">
        <f t="shared" si="2321"/>
        <v>0</v>
      </c>
      <c r="FD431" s="80">
        <f t="shared" si="2322"/>
        <v>0</v>
      </c>
      <c r="FE431" s="249" t="str">
        <f t="shared" si="2323"/>
        <v xml:space="preserve"> </v>
      </c>
      <c r="FO431" s="129" t="str">
        <f t="shared" si="2324"/>
        <v>E/I</v>
      </c>
    </row>
    <row r="432" spans="2:171" x14ac:dyDescent="0.25">
      <c r="B432" s="110" t="s">
        <v>92</v>
      </c>
      <c r="C432" s="420" t="s">
        <v>25</v>
      </c>
      <c r="D432" s="421"/>
      <c r="E432" s="421"/>
      <c r="F432" s="422"/>
      <c r="G432" s="111"/>
      <c r="H432" s="252"/>
      <c r="I432" s="1"/>
      <c r="J432" s="68">
        <f>J433+J454+J475+J496</f>
        <v>0</v>
      </c>
      <c r="K432" s="72"/>
      <c r="L432" s="1">
        <f>L433+L454+L475+L496</f>
        <v>0</v>
      </c>
      <c r="M432" s="137"/>
      <c r="N432" s="1">
        <f>N433+N454+N475+N496</f>
        <v>0</v>
      </c>
      <c r="O432" s="138"/>
      <c r="P432" s="139"/>
      <c r="Q432" s="1">
        <f>Q433+Q454+Q475+Q496</f>
        <v>0</v>
      </c>
      <c r="R432" s="137"/>
      <c r="S432" s="3">
        <f>SUM(S433+S454+S475+S496)</f>
        <v>0</v>
      </c>
      <c r="T432" s="40"/>
      <c r="U432" s="249"/>
      <c r="V432" s="140"/>
      <c r="W432" s="1"/>
      <c r="X432" s="3">
        <f>X433+X454+X475+X496</f>
        <v>0</v>
      </c>
      <c r="Y432" s="72"/>
      <c r="Z432" s="1">
        <f>Z433+Z454+Z475+Z496</f>
        <v>0</v>
      </c>
      <c r="AA432" s="137"/>
      <c r="AB432" s="1">
        <f>AB433+AB454+AB475+AB496</f>
        <v>0</v>
      </c>
      <c r="AC432" s="138"/>
      <c r="AD432" s="139"/>
      <c r="AE432" s="1">
        <f>AE433+AE454+AE475+AE496</f>
        <v>0</v>
      </c>
      <c r="AF432" s="137"/>
      <c r="AG432" s="68">
        <f>SUM(AG433+AG454+AG475+AG496)</f>
        <v>0</v>
      </c>
      <c r="AH432" s="12"/>
      <c r="AI432" s="249"/>
      <c r="AJ432" s="140"/>
      <c r="AK432" s="1"/>
      <c r="AL432" s="3">
        <f>AL433+AL454+AL475+AL496</f>
        <v>0</v>
      </c>
      <c r="AM432" s="72"/>
      <c r="AN432" s="1">
        <f>AN433+AN454+AN475+AN496</f>
        <v>0</v>
      </c>
      <c r="AO432" s="137"/>
      <c r="AP432" s="1">
        <f>AP433+AP454+AP475+AP496</f>
        <v>0</v>
      </c>
      <c r="AQ432" s="138"/>
      <c r="AR432" s="139"/>
      <c r="AS432" s="1">
        <f>AS433+AS454+AS475+AS496</f>
        <v>0</v>
      </c>
      <c r="AT432" s="137"/>
      <c r="AU432" s="68">
        <f>SUM(AU433+AU454+AU475+AU496)</f>
        <v>0</v>
      </c>
      <c r="AV432" s="12"/>
      <c r="AW432" s="249"/>
      <c r="AX432" s="140"/>
      <c r="AY432" s="1"/>
      <c r="AZ432" s="3">
        <f>AZ433+AZ454+AZ475+AZ496</f>
        <v>0</v>
      </c>
      <c r="BA432" s="72"/>
      <c r="BB432" s="1">
        <f>BB433+BB454+BB475+BB496</f>
        <v>0</v>
      </c>
      <c r="BC432" s="137"/>
      <c r="BD432" s="1">
        <f>BD433+BD454+BD475+BD496</f>
        <v>0</v>
      </c>
      <c r="BE432" s="138"/>
      <c r="BF432" s="139"/>
      <c r="BG432" s="1">
        <f>BG433+BG454+BG475+BG496</f>
        <v>0</v>
      </c>
      <c r="BH432" s="137"/>
      <c r="BI432" s="68">
        <f>SUM(BI433+BI454+BI475+BI496)</f>
        <v>0</v>
      </c>
      <c r="BJ432" s="12"/>
      <c r="BK432" s="249"/>
      <c r="BL432" s="140"/>
      <c r="BM432" s="1"/>
      <c r="BN432" s="3">
        <f>BN433+BN454+BN475+BN496</f>
        <v>0</v>
      </c>
      <c r="BO432" s="72"/>
      <c r="BP432" s="1">
        <f>BP433+BP454+BP475+BP496</f>
        <v>0</v>
      </c>
      <c r="BQ432" s="137"/>
      <c r="BR432" s="1">
        <f>BR433+BR454+BR475+BR496</f>
        <v>0</v>
      </c>
      <c r="BS432" s="138"/>
      <c r="BT432" s="139"/>
      <c r="BU432" s="1">
        <f>BU433+BU454+BU475+BU496</f>
        <v>0</v>
      </c>
      <c r="BV432" s="137"/>
      <c r="BW432" s="68">
        <f>SUM(BW433+BW454+BW475+BW496)</f>
        <v>0</v>
      </c>
      <c r="BX432" s="12"/>
      <c r="BY432" s="249"/>
      <c r="BZ432" s="140"/>
      <c r="CA432" s="1"/>
      <c r="CB432" s="3">
        <f>CB433+CB454+CB475+CB496</f>
        <v>0</v>
      </c>
      <c r="CC432" s="72"/>
      <c r="CD432" s="1">
        <f>CD433+CD454+CD475+CD496</f>
        <v>0</v>
      </c>
      <c r="CE432" s="137"/>
      <c r="CF432" s="1">
        <f>CF433+CF454+CF475+CF496</f>
        <v>0</v>
      </c>
      <c r="CG432" s="138"/>
      <c r="CH432" s="139"/>
      <c r="CI432" s="1">
        <f>CI433+CI454+CI475+CI496</f>
        <v>0</v>
      </c>
      <c r="CJ432" s="137"/>
      <c r="CK432" s="68">
        <f>SUM(CK433+CK454+CK475+CK496)</f>
        <v>0</v>
      </c>
      <c r="CL432" s="12"/>
      <c r="CM432" s="249"/>
      <c r="CN432" s="140"/>
      <c r="CO432" s="1"/>
      <c r="CP432" s="3">
        <f>CP433+CP454+CP475+CP496</f>
        <v>0</v>
      </c>
      <c r="CQ432" s="72"/>
      <c r="CR432" s="1">
        <f>CR433+CR454+CR475+CR496</f>
        <v>0</v>
      </c>
      <c r="CS432" s="137"/>
      <c r="CT432" s="1">
        <f>CT433+CT454+CT475+CT496</f>
        <v>0</v>
      </c>
      <c r="CU432" s="138"/>
      <c r="CV432" s="139"/>
      <c r="CW432" s="1">
        <f>CW433+CW454+CW475+CW496</f>
        <v>0</v>
      </c>
      <c r="CX432" s="137"/>
      <c r="CY432" s="68">
        <f>SUM(CY433+CY454+CY475+CY496)</f>
        <v>0</v>
      </c>
      <c r="CZ432" s="12"/>
      <c r="DA432" s="249"/>
      <c r="DB432" s="140"/>
      <c r="DC432" s="1"/>
      <c r="DD432" s="3">
        <f>DD433+DD454+DD475+DD496</f>
        <v>0</v>
      </c>
      <c r="DE432" s="72"/>
      <c r="DF432" s="1">
        <f>DF433+DF454+DF475+DF496</f>
        <v>0</v>
      </c>
      <c r="DG432" s="137"/>
      <c r="DH432" s="1">
        <f>DH433+DH454+DH475+DH496</f>
        <v>0</v>
      </c>
      <c r="DI432" s="138"/>
      <c r="DJ432" s="139"/>
      <c r="DK432" s="1">
        <f>DK433+DK454+DK475+DK496</f>
        <v>0</v>
      </c>
      <c r="DL432" s="137"/>
      <c r="DM432" s="68">
        <f>SUM(DM433+DM454+DM475+DM496)</f>
        <v>0</v>
      </c>
      <c r="DN432" s="12"/>
      <c r="DO432" s="249"/>
      <c r="DP432" s="140"/>
      <c r="DQ432" s="1"/>
      <c r="DR432" s="3">
        <f>DR433+DR454+DR475+DR496</f>
        <v>0</v>
      </c>
      <c r="DS432" s="72"/>
      <c r="DT432" s="1">
        <f>DT433+DT454+DT475+DT496</f>
        <v>0</v>
      </c>
      <c r="DU432" s="137"/>
      <c r="DV432" s="1">
        <f>DV433+DV454+DV475+DV496</f>
        <v>0</v>
      </c>
      <c r="DW432" s="138"/>
      <c r="DX432" s="139"/>
      <c r="DY432" s="1">
        <f>DY433+DY454+DY475+DY496</f>
        <v>0</v>
      </c>
      <c r="DZ432" s="137"/>
      <c r="EA432" s="68">
        <f>SUM(EA433+EA454+EA475+EA496)</f>
        <v>0</v>
      </c>
      <c r="EB432" s="12"/>
      <c r="EC432" s="249"/>
      <c r="ED432" s="140"/>
      <c r="EE432" s="1"/>
      <c r="EF432" s="3">
        <f>EF433+EF454+EF475+EF496</f>
        <v>0</v>
      </c>
      <c r="EG432" s="72"/>
      <c r="EH432" s="1">
        <f>EH433+EH454+EH475+EH496</f>
        <v>0</v>
      </c>
      <c r="EI432" s="137"/>
      <c r="EJ432" s="1">
        <f>EJ433+EJ454+EJ475+EJ496</f>
        <v>0</v>
      </c>
      <c r="EK432" s="138"/>
      <c r="EL432" s="139"/>
      <c r="EM432" s="1">
        <f>EM433+EM454+EM475+EM496</f>
        <v>0</v>
      </c>
      <c r="EN432" s="137"/>
      <c r="EO432" s="68">
        <f>SUM(EO433+EO454+EO475+EO496)</f>
        <v>0</v>
      </c>
      <c r="EP432" s="12"/>
      <c r="EQ432" s="249"/>
      <c r="ER432" s="140"/>
      <c r="ES432" s="1"/>
      <c r="ET432" s="3">
        <f>ET433+ET454+ET475+ET496</f>
        <v>0</v>
      </c>
      <c r="EU432" s="72"/>
      <c r="EV432" s="1">
        <f>EV433+EV454+EV475+EV496</f>
        <v>0</v>
      </c>
      <c r="EW432" s="137"/>
      <c r="EX432" s="1">
        <f>EX433+EX454+EX475+EX496</f>
        <v>0</v>
      </c>
      <c r="EY432" s="138"/>
      <c r="EZ432" s="139"/>
      <c r="FA432" s="1">
        <f>FA433+FA454+FA475+FA496</f>
        <v>0</v>
      </c>
      <c r="FB432" s="137"/>
      <c r="FC432" s="68">
        <f>SUM(FC433+FC454+FC475+FC496)</f>
        <v>0</v>
      </c>
      <c r="FD432" s="12"/>
      <c r="FE432" s="249"/>
      <c r="FO432" s="129" t="str">
        <f t="shared" ref="FO432:FO442" si="2326">+IF(LEFT(RIGHT(B432,2),1)="/",SUBSTITUTE(B432,RIGHT(B432,2),""),"")</f>
        <v/>
      </c>
    </row>
    <row r="433" spans="2:171" x14ac:dyDescent="0.25">
      <c r="B433" s="120" t="s">
        <v>93</v>
      </c>
      <c r="C433" s="40"/>
      <c r="D433" s="417" t="s">
        <v>26</v>
      </c>
      <c r="E433" s="418"/>
      <c r="F433" s="419"/>
      <c r="G433" s="122"/>
      <c r="H433" s="123"/>
      <c r="I433" s="5"/>
      <c r="J433" s="65">
        <f>L433+N433</f>
        <v>0</v>
      </c>
      <c r="K433" s="71"/>
      <c r="L433" s="5">
        <f>+M433</f>
        <v>0</v>
      </c>
      <c r="M433" s="125">
        <f>+SUMIF($FO$6:$FO$627,$B433,L$6:L$627)</f>
        <v>0</v>
      </c>
      <c r="N433" s="5">
        <f>O433</f>
        <v>0</v>
      </c>
      <c r="O433" s="126">
        <f>+SUMIF($FO$6:$FO$627,$B433,N$6:N$627)</f>
        <v>0</v>
      </c>
      <c r="P433" s="136"/>
      <c r="Q433" s="5">
        <f>R433</f>
        <v>0</v>
      </c>
      <c r="R433" s="125">
        <f>+SUMIF($FO$6:$FO$627,$B433,Q$6:Q$627)</f>
        <v>0</v>
      </c>
      <c r="S433" s="6">
        <f>SUM(S434:S453)</f>
        <v>0</v>
      </c>
      <c r="T433" s="40"/>
      <c r="U433" s="249"/>
      <c r="V433" s="128"/>
      <c r="W433" s="5"/>
      <c r="X433" s="6">
        <f>Z433+AB433</f>
        <v>0</v>
      </c>
      <c r="Y433" s="71"/>
      <c r="Z433" s="5">
        <f>+AA433</f>
        <v>0</v>
      </c>
      <c r="AA433" s="125">
        <f>+SUMIF($FO$6:$FO$627,$B433,Z$6:Z$627)</f>
        <v>0</v>
      </c>
      <c r="AB433" s="5">
        <f>AC433</f>
        <v>0</v>
      </c>
      <c r="AC433" s="126">
        <f>+SUMIF($FO$6:$FO$627,$B433,AB$6:AB$627)</f>
        <v>0</v>
      </c>
      <c r="AD433" s="136"/>
      <c r="AE433" s="5">
        <f>AF433</f>
        <v>0</v>
      </c>
      <c r="AF433" s="125">
        <f>+SUMIF($FO$6:$FO$627,$B433,AE$6:AE$627)</f>
        <v>0</v>
      </c>
      <c r="AG433" s="65">
        <f>SUM(AG434:AG453)</f>
        <v>0</v>
      </c>
      <c r="AH433" s="12"/>
      <c r="AI433" s="249"/>
      <c r="AJ433" s="128"/>
      <c r="AK433" s="5"/>
      <c r="AL433" s="6">
        <f>AN433+AP433</f>
        <v>0</v>
      </c>
      <c r="AM433" s="71"/>
      <c r="AN433" s="5">
        <f>+AO433</f>
        <v>0</v>
      </c>
      <c r="AO433" s="125">
        <f>+SUMIF($FO$6:$FO$627,$B433,AN$6:AN$627)</f>
        <v>0</v>
      </c>
      <c r="AP433" s="5">
        <f>AQ433</f>
        <v>0</v>
      </c>
      <c r="AQ433" s="126">
        <f>+SUMIF($FO$6:$FO$627,$B433,AP$6:AP$627)</f>
        <v>0</v>
      </c>
      <c r="AR433" s="136"/>
      <c r="AS433" s="5">
        <f>AT433</f>
        <v>0</v>
      </c>
      <c r="AT433" s="125">
        <f>+SUMIF($FO$6:$FO$627,$B433,AS$6:AS$627)</f>
        <v>0</v>
      </c>
      <c r="AU433" s="65">
        <f>SUM(AU434:AU453)</f>
        <v>0</v>
      </c>
      <c r="AV433" s="12"/>
      <c r="AW433" s="249"/>
      <c r="AX433" s="128"/>
      <c r="AY433" s="5"/>
      <c r="AZ433" s="6">
        <f>BB433+BD433</f>
        <v>0</v>
      </c>
      <c r="BA433" s="71"/>
      <c r="BB433" s="5">
        <f>+BC433</f>
        <v>0</v>
      </c>
      <c r="BC433" s="125">
        <f>+SUMIF($FO$6:$FO$627,$B433,BB$6:BB$627)</f>
        <v>0</v>
      </c>
      <c r="BD433" s="5">
        <f>BE433</f>
        <v>0</v>
      </c>
      <c r="BE433" s="126">
        <f>+SUMIF($FO$6:$FO$627,$B433,BD$6:BD$627)</f>
        <v>0</v>
      </c>
      <c r="BF433" s="136"/>
      <c r="BG433" s="5">
        <f>BH433</f>
        <v>0</v>
      </c>
      <c r="BH433" s="125">
        <f>+SUMIF($FO$6:$FO$627,$B433,BG$6:BG$627)</f>
        <v>0</v>
      </c>
      <c r="BI433" s="65">
        <f>SUM(BI434:BI453)</f>
        <v>0</v>
      </c>
      <c r="BJ433" s="12"/>
      <c r="BK433" s="249"/>
      <c r="BL433" s="128"/>
      <c r="BM433" s="5"/>
      <c r="BN433" s="6">
        <f>BP433+BR433</f>
        <v>0</v>
      </c>
      <c r="BO433" s="71"/>
      <c r="BP433" s="5">
        <f>+BQ433</f>
        <v>0</v>
      </c>
      <c r="BQ433" s="125">
        <f>+SUMIF($FO$6:$FO$627,$B433,BP$6:BP$627)</f>
        <v>0</v>
      </c>
      <c r="BR433" s="5">
        <f>BS433</f>
        <v>0</v>
      </c>
      <c r="BS433" s="126">
        <f>+SUMIF($FO$6:$FO$627,$B433,BR$6:BR$627)</f>
        <v>0</v>
      </c>
      <c r="BT433" s="136"/>
      <c r="BU433" s="5">
        <f>BV433</f>
        <v>0</v>
      </c>
      <c r="BV433" s="125">
        <f>+SUMIF($FO$6:$FO$627,$B433,BU$6:BU$627)</f>
        <v>0</v>
      </c>
      <c r="BW433" s="65">
        <f>SUM(BW434:BW453)</f>
        <v>0</v>
      </c>
      <c r="BX433" s="12"/>
      <c r="BY433" s="249"/>
      <c r="BZ433" s="128"/>
      <c r="CA433" s="5"/>
      <c r="CB433" s="6">
        <f>CD433+CF433</f>
        <v>0</v>
      </c>
      <c r="CC433" s="71"/>
      <c r="CD433" s="5">
        <f>+CE433</f>
        <v>0</v>
      </c>
      <c r="CE433" s="125">
        <f>+SUMIF($FO$6:$FO$627,$B433,CD$6:CD$627)</f>
        <v>0</v>
      </c>
      <c r="CF433" s="5">
        <f>CG433</f>
        <v>0</v>
      </c>
      <c r="CG433" s="126">
        <f>+SUMIF($FO$6:$FO$627,$B433,CF$6:CF$627)</f>
        <v>0</v>
      </c>
      <c r="CH433" s="136"/>
      <c r="CI433" s="5">
        <f>CJ433</f>
        <v>0</v>
      </c>
      <c r="CJ433" s="125">
        <f>+SUMIF($FO$6:$FO$627,$B433,CI$6:CI$627)</f>
        <v>0</v>
      </c>
      <c r="CK433" s="65">
        <f>SUM(CK434:CK453)</f>
        <v>0</v>
      </c>
      <c r="CL433" s="12"/>
      <c r="CM433" s="249"/>
      <c r="CN433" s="128"/>
      <c r="CO433" s="5"/>
      <c r="CP433" s="6">
        <f>CR433+CT433</f>
        <v>0</v>
      </c>
      <c r="CQ433" s="71"/>
      <c r="CR433" s="5">
        <f>+CS433</f>
        <v>0</v>
      </c>
      <c r="CS433" s="125">
        <f>+SUMIF($FO$6:$FO$627,$B433,CR$6:CR$627)</f>
        <v>0</v>
      </c>
      <c r="CT433" s="5">
        <f>CU433</f>
        <v>0</v>
      </c>
      <c r="CU433" s="126">
        <f>+SUMIF($FO$6:$FO$627,$B433,CT$6:CT$627)</f>
        <v>0</v>
      </c>
      <c r="CV433" s="136"/>
      <c r="CW433" s="5">
        <f>CX433</f>
        <v>0</v>
      </c>
      <c r="CX433" s="125">
        <f>+SUMIF($FO$6:$FO$627,$B433,CW$6:CW$627)</f>
        <v>0</v>
      </c>
      <c r="CY433" s="65">
        <f>SUM(CY434:CY453)</f>
        <v>0</v>
      </c>
      <c r="CZ433" s="12"/>
      <c r="DA433" s="249"/>
      <c r="DB433" s="128"/>
      <c r="DC433" s="5"/>
      <c r="DD433" s="6">
        <f>DF433+DH433</f>
        <v>0</v>
      </c>
      <c r="DE433" s="71"/>
      <c r="DF433" s="5">
        <f>+DG433</f>
        <v>0</v>
      </c>
      <c r="DG433" s="125">
        <f>+SUMIF($FO$6:$FO$627,$B433,DF$6:DF$627)</f>
        <v>0</v>
      </c>
      <c r="DH433" s="5">
        <f>DI433</f>
        <v>0</v>
      </c>
      <c r="DI433" s="126">
        <f>+SUMIF($FO$6:$FO$627,$B433,DH$6:DH$627)</f>
        <v>0</v>
      </c>
      <c r="DJ433" s="136"/>
      <c r="DK433" s="5">
        <f>DL433</f>
        <v>0</v>
      </c>
      <c r="DL433" s="125">
        <f>+SUMIF($FO$6:$FO$627,$B433,DK$6:DK$627)</f>
        <v>0</v>
      </c>
      <c r="DM433" s="65">
        <f>SUM(DM434:DM453)</f>
        <v>0</v>
      </c>
      <c r="DN433" s="12"/>
      <c r="DO433" s="249"/>
      <c r="DP433" s="128"/>
      <c r="DQ433" s="5"/>
      <c r="DR433" s="6">
        <f>DT433+DV433</f>
        <v>0</v>
      </c>
      <c r="DS433" s="71"/>
      <c r="DT433" s="5">
        <f>+DU433</f>
        <v>0</v>
      </c>
      <c r="DU433" s="125">
        <f>+SUMIF($FO$6:$FO$627,$B433,DT$6:DT$627)</f>
        <v>0</v>
      </c>
      <c r="DV433" s="5">
        <f>DW433</f>
        <v>0</v>
      </c>
      <c r="DW433" s="126">
        <f>+SUMIF($FO$6:$FO$627,$B433,DV$6:DV$627)</f>
        <v>0</v>
      </c>
      <c r="DX433" s="136"/>
      <c r="DY433" s="5">
        <f>DZ433</f>
        <v>0</v>
      </c>
      <c r="DZ433" s="125">
        <f>+SUMIF($FO$6:$FO$627,$B433,DY$6:DY$627)</f>
        <v>0</v>
      </c>
      <c r="EA433" s="65">
        <f>SUM(EA434:EA453)</f>
        <v>0</v>
      </c>
      <c r="EB433" s="12"/>
      <c r="EC433" s="249"/>
      <c r="ED433" s="128"/>
      <c r="EE433" s="5"/>
      <c r="EF433" s="6">
        <f>EH433+EJ433</f>
        <v>0</v>
      </c>
      <c r="EG433" s="71"/>
      <c r="EH433" s="5">
        <f>+EI433</f>
        <v>0</v>
      </c>
      <c r="EI433" s="125">
        <f>+SUMIF($FO$6:$FO$627,$B433,EH$6:EH$627)</f>
        <v>0</v>
      </c>
      <c r="EJ433" s="5">
        <f>EK433</f>
        <v>0</v>
      </c>
      <c r="EK433" s="126">
        <f>+SUMIF($FO$6:$FO$627,$B433,EJ$6:EJ$627)</f>
        <v>0</v>
      </c>
      <c r="EL433" s="136"/>
      <c r="EM433" s="5">
        <f>EN433</f>
        <v>0</v>
      </c>
      <c r="EN433" s="125">
        <f>+SUMIF($FO$6:$FO$627,$B433,EM$6:EM$627)</f>
        <v>0</v>
      </c>
      <c r="EO433" s="65">
        <f>SUM(EO434:EO453)</f>
        <v>0</v>
      </c>
      <c r="EP433" s="12"/>
      <c r="EQ433" s="249"/>
      <c r="ER433" s="128"/>
      <c r="ES433" s="5"/>
      <c r="ET433" s="6">
        <f>EV433+EX433</f>
        <v>0</v>
      </c>
      <c r="EU433" s="71"/>
      <c r="EV433" s="5">
        <f>+EW433</f>
        <v>0</v>
      </c>
      <c r="EW433" s="125">
        <f>+SUMIF($FO$6:$FO$627,$B433,EV$6:EV$627)</f>
        <v>0</v>
      </c>
      <c r="EX433" s="5">
        <f>EY433</f>
        <v>0</v>
      </c>
      <c r="EY433" s="126">
        <f>+SUMIF($FO$6:$FO$627,$B433,EX$6:EX$627)</f>
        <v>0</v>
      </c>
      <c r="EZ433" s="136"/>
      <c r="FA433" s="5">
        <f>FB433</f>
        <v>0</v>
      </c>
      <c r="FB433" s="125">
        <f>+SUMIF($FO$6:$FO$627,$B433,FA$6:FA$627)</f>
        <v>0</v>
      </c>
      <c r="FC433" s="65">
        <f>SUM(FC434:FC453)</f>
        <v>0</v>
      </c>
      <c r="FD433" s="12"/>
      <c r="FE433" s="249"/>
      <c r="FO433" s="129" t="str">
        <f t="shared" si="2326"/>
        <v>F</v>
      </c>
    </row>
    <row r="434" spans="2:171" x14ac:dyDescent="0.25">
      <c r="B434" s="130" t="s">
        <v>94</v>
      </c>
      <c r="C434" s="40"/>
      <c r="D434" s="121"/>
      <c r="E434" s="416" t="str">
        <f>'Pályáztatási szakasz'!E435:F435</f>
        <v>Költségelem megnevezés…</v>
      </c>
      <c r="F434" s="416"/>
      <c r="G434" s="250">
        <f>'Pályáztatási szakasz'!G435</f>
        <v>0</v>
      </c>
      <c r="H434" s="251">
        <f>'Pályáztatási szakasz'!AT435</f>
        <v>0</v>
      </c>
      <c r="I434" s="20">
        <f>'Pályáztatási szakasz'!AW435</f>
        <v>0</v>
      </c>
      <c r="J434" s="67">
        <f t="shared" ref="J434:J453" si="2327">H434*I434</f>
        <v>0</v>
      </c>
      <c r="K434" s="131">
        <f>'Pályáztatási szakasz'!AY435</f>
        <v>1</v>
      </c>
      <c r="L434" s="20">
        <f>ROUND((J434*K434),0)</f>
        <v>0</v>
      </c>
      <c r="M434" s="132"/>
      <c r="N434" s="20">
        <f>J434-L434</f>
        <v>0</v>
      </c>
      <c r="O434" s="133"/>
      <c r="P434" s="131">
        <f>'Pályáztatási szakasz'!BD435</f>
        <v>1</v>
      </c>
      <c r="Q434" s="20">
        <f>ROUND((P434*L434),0)</f>
        <v>0</v>
      </c>
      <c r="R434" s="132"/>
      <c r="S434" s="184">
        <f>L434-Q434</f>
        <v>0</v>
      </c>
      <c r="T434" s="40">
        <f>'Pályáztatási szakasz'!W435</f>
        <v>0</v>
      </c>
      <c r="U434" s="249" t="str">
        <f t="shared" si="2325"/>
        <v xml:space="preserve"> </v>
      </c>
      <c r="V434" s="135">
        <f>H434</f>
        <v>0</v>
      </c>
      <c r="W434" s="20">
        <f>I434</f>
        <v>0</v>
      </c>
      <c r="X434" s="21">
        <f>V434*W434</f>
        <v>0</v>
      </c>
      <c r="Y434" s="131">
        <f t="shared" ref="Y434:Y453" si="2328">K434</f>
        <v>1</v>
      </c>
      <c r="Z434" s="20">
        <f>ROUND((X434*Y434),0)</f>
        <v>0</v>
      </c>
      <c r="AA434" s="132"/>
      <c r="AB434" s="20">
        <f>X434-Z434</f>
        <v>0</v>
      </c>
      <c r="AC434" s="133"/>
      <c r="AD434" s="131">
        <f>P434</f>
        <v>1</v>
      </c>
      <c r="AE434" s="20">
        <f>ROUND((AD434*Z434),0)</f>
        <v>0</v>
      </c>
      <c r="AF434" s="132"/>
      <c r="AG434" s="134">
        <f>Z434-AE434</f>
        <v>0</v>
      </c>
      <c r="AH434" s="80">
        <f>Z434-L434</f>
        <v>0</v>
      </c>
      <c r="AI434" s="249" t="str">
        <f t="shared" si="2241"/>
        <v xml:space="preserve"> </v>
      </c>
      <c r="AJ434" s="135">
        <f>V434</f>
        <v>0</v>
      </c>
      <c r="AK434" s="20">
        <f>W434</f>
        <v>0</v>
      </c>
      <c r="AL434" s="21">
        <f>AJ434*AK434</f>
        <v>0</v>
      </c>
      <c r="AM434" s="131">
        <f t="shared" ref="AM434:AM453" si="2329">Y434</f>
        <v>1</v>
      </c>
      <c r="AN434" s="20">
        <f>ROUND((AL434*AM434),0)</f>
        <v>0</v>
      </c>
      <c r="AO434" s="132"/>
      <c r="AP434" s="20">
        <f>AL434-AN434</f>
        <v>0</v>
      </c>
      <c r="AQ434" s="133"/>
      <c r="AR434" s="131">
        <f>AD434</f>
        <v>1</v>
      </c>
      <c r="AS434" s="20">
        <f>ROUND((AR434*AN434),0)</f>
        <v>0</v>
      </c>
      <c r="AT434" s="132"/>
      <c r="AU434" s="134">
        <f>AN434-AS434</f>
        <v>0</v>
      </c>
      <c r="AV434" s="80">
        <f>AN434-Z434</f>
        <v>0</v>
      </c>
      <c r="AW434" s="249" t="str">
        <f t="shared" si="2250"/>
        <v xml:space="preserve"> </v>
      </c>
      <c r="AX434" s="135">
        <f>AJ434</f>
        <v>0</v>
      </c>
      <c r="AY434" s="20">
        <f>AK434</f>
        <v>0</v>
      </c>
      <c r="AZ434" s="21">
        <f>AX434*AY434</f>
        <v>0</v>
      </c>
      <c r="BA434" s="131">
        <f t="shared" ref="BA434:BA453" si="2330">AM434</f>
        <v>1</v>
      </c>
      <c r="BB434" s="20">
        <f>ROUND((AZ434*BA434),0)</f>
        <v>0</v>
      </c>
      <c r="BC434" s="132"/>
      <c r="BD434" s="20">
        <f>AZ434-BB434</f>
        <v>0</v>
      </c>
      <c r="BE434" s="133"/>
      <c r="BF434" s="131">
        <f>AR434</f>
        <v>1</v>
      </c>
      <c r="BG434" s="20">
        <f>ROUND((BF434*BB434),0)</f>
        <v>0</v>
      </c>
      <c r="BH434" s="132"/>
      <c r="BI434" s="134">
        <f>BB434-BG434</f>
        <v>0</v>
      </c>
      <c r="BJ434" s="80">
        <f>BB434-AN434</f>
        <v>0</v>
      </c>
      <c r="BK434" s="249" t="str">
        <f t="shared" si="2259"/>
        <v xml:space="preserve"> </v>
      </c>
      <c r="BL434" s="135">
        <f>AX434</f>
        <v>0</v>
      </c>
      <c r="BM434" s="20">
        <f>AY434</f>
        <v>0</v>
      </c>
      <c r="BN434" s="21">
        <f>BL434*BM434</f>
        <v>0</v>
      </c>
      <c r="BO434" s="131">
        <f t="shared" ref="BO434:BO453" si="2331">BA434</f>
        <v>1</v>
      </c>
      <c r="BP434" s="20">
        <f>ROUND((BN434*BO434),0)</f>
        <v>0</v>
      </c>
      <c r="BQ434" s="132"/>
      <c r="BR434" s="20">
        <f>BN434-BP434</f>
        <v>0</v>
      </c>
      <c r="BS434" s="133"/>
      <c r="BT434" s="131">
        <f>BF434</f>
        <v>1</v>
      </c>
      <c r="BU434" s="20">
        <f>ROUND((BT434*BP434),0)</f>
        <v>0</v>
      </c>
      <c r="BV434" s="132"/>
      <c r="BW434" s="134">
        <f>BP434-BU434</f>
        <v>0</v>
      </c>
      <c r="BX434" s="80">
        <f>BP434-BB434</f>
        <v>0</v>
      </c>
      <c r="BY434" s="249" t="str">
        <f t="shared" si="2268"/>
        <v xml:space="preserve"> </v>
      </c>
      <c r="BZ434" s="135">
        <f>BL434</f>
        <v>0</v>
      </c>
      <c r="CA434" s="20">
        <f>BM434</f>
        <v>0</v>
      </c>
      <c r="CB434" s="21">
        <f>BZ434*CA434</f>
        <v>0</v>
      </c>
      <c r="CC434" s="131">
        <f t="shared" ref="CC434:CC453" si="2332">BO434</f>
        <v>1</v>
      </c>
      <c r="CD434" s="20">
        <f>ROUND((CB434*CC434),0)</f>
        <v>0</v>
      </c>
      <c r="CE434" s="132"/>
      <c r="CF434" s="20">
        <f>CB434-CD434</f>
        <v>0</v>
      </c>
      <c r="CG434" s="133"/>
      <c r="CH434" s="131">
        <f>BT434</f>
        <v>1</v>
      </c>
      <c r="CI434" s="20">
        <f>ROUND((CH434*CD434),0)</f>
        <v>0</v>
      </c>
      <c r="CJ434" s="132"/>
      <c r="CK434" s="134">
        <f>CD434-CI434</f>
        <v>0</v>
      </c>
      <c r="CL434" s="80">
        <f>CD434-BP434</f>
        <v>0</v>
      </c>
      <c r="CM434" s="249" t="str">
        <f t="shared" si="2277"/>
        <v xml:space="preserve"> </v>
      </c>
      <c r="CN434" s="135">
        <f>BZ434</f>
        <v>0</v>
      </c>
      <c r="CO434" s="20">
        <f>CA434</f>
        <v>0</v>
      </c>
      <c r="CP434" s="21">
        <f>CN434*CO434</f>
        <v>0</v>
      </c>
      <c r="CQ434" s="131">
        <f t="shared" ref="CQ434:CQ453" si="2333">CC434</f>
        <v>1</v>
      </c>
      <c r="CR434" s="20">
        <f>ROUND((CP434*CQ434),0)</f>
        <v>0</v>
      </c>
      <c r="CS434" s="132"/>
      <c r="CT434" s="20">
        <f>CP434-CR434</f>
        <v>0</v>
      </c>
      <c r="CU434" s="133"/>
      <c r="CV434" s="131">
        <f>CH434</f>
        <v>1</v>
      </c>
      <c r="CW434" s="20">
        <f>ROUND((CV434*CR434),0)</f>
        <v>0</v>
      </c>
      <c r="CX434" s="132"/>
      <c r="CY434" s="134">
        <f>CR434-CW434</f>
        <v>0</v>
      </c>
      <c r="CZ434" s="80">
        <f>CR434-CD434</f>
        <v>0</v>
      </c>
      <c r="DA434" s="249" t="str">
        <f t="shared" si="2286"/>
        <v xml:space="preserve"> </v>
      </c>
      <c r="DB434" s="135">
        <f>CN434</f>
        <v>0</v>
      </c>
      <c r="DC434" s="20">
        <f>CO434</f>
        <v>0</v>
      </c>
      <c r="DD434" s="21">
        <f>DB434*DC434</f>
        <v>0</v>
      </c>
      <c r="DE434" s="131">
        <f t="shared" ref="DE434:DE453" si="2334">CQ434</f>
        <v>1</v>
      </c>
      <c r="DF434" s="20">
        <f>ROUND((DD434*DE434),0)</f>
        <v>0</v>
      </c>
      <c r="DG434" s="132"/>
      <c r="DH434" s="20">
        <f>DD434-DF434</f>
        <v>0</v>
      </c>
      <c r="DI434" s="133"/>
      <c r="DJ434" s="131">
        <f>CV434</f>
        <v>1</v>
      </c>
      <c r="DK434" s="20">
        <f>ROUND((DJ434*DF434),0)</f>
        <v>0</v>
      </c>
      <c r="DL434" s="132"/>
      <c r="DM434" s="134">
        <f>DF434-DK434</f>
        <v>0</v>
      </c>
      <c r="DN434" s="80">
        <f>DF434-CR434</f>
        <v>0</v>
      </c>
      <c r="DO434" s="249" t="str">
        <f t="shared" si="2295"/>
        <v xml:space="preserve"> </v>
      </c>
      <c r="DP434" s="135">
        <f>DB434</f>
        <v>0</v>
      </c>
      <c r="DQ434" s="20">
        <f>DC434</f>
        <v>0</v>
      </c>
      <c r="DR434" s="21">
        <f>DP434*DQ434</f>
        <v>0</v>
      </c>
      <c r="DS434" s="131">
        <f t="shared" ref="DS434:DS453" si="2335">DE434</f>
        <v>1</v>
      </c>
      <c r="DT434" s="20">
        <f>ROUND((DR434*DS434),0)</f>
        <v>0</v>
      </c>
      <c r="DU434" s="132"/>
      <c r="DV434" s="20">
        <f>DR434-DT434</f>
        <v>0</v>
      </c>
      <c r="DW434" s="133"/>
      <c r="DX434" s="131">
        <f>DJ434</f>
        <v>1</v>
      </c>
      <c r="DY434" s="20">
        <f>ROUND((DX434*DT434),0)</f>
        <v>0</v>
      </c>
      <c r="DZ434" s="132"/>
      <c r="EA434" s="134">
        <f>DT434-DY434</f>
        <v>0</v>
      </c>
      <c r="EB434" s="80">
        <f>DT434-DF434</f>
        <v>0</v>
      </c>
      <c r="EC434" s="249" t="str">
        <f t="shared" si="2304"/>
        <v xml:space="preserve"> </v>
      </c>
      <c r="ED434" s="135">
        <f>DP434</f>
        <v>0</v>
      </c>
      <c r="EE434" s="20">
        <f>DQ434</f>
        <v>0</v>
      </c>
      <c r="EF434" s="21">
        <f>ED434*EE434</f>
        <v>0</v>
      </c>
      <c r="EG434" s="131">
        <f t="shared" ref="EG434:EG453" si="2336">DS434</f>
        <v>1</v>
      </c>
      <c r="EH434" s="20">
        <f>ROUND((EF434*EG434),0)</f>
        <v>0</v>
      </c>
      <c r="EI434" s="132"/>
      <c r="EJ434" s="20">
        <f>EF434-EH434</f>
        <v>0</v>
      </c>
      <c r="EK434" s="133"/>
      <c r="EL434" s="131">
        <f>DX434</f>
        <v>1</v>
      </c>
      <c r="EM434" s="20">
        <f>ROUND((EL434*EH434),0)</f>
        <v>0</v>
      </c>
      <c r="EN434" s="132"/>
      <c r="EO434" s="134">
        <f>EH434-EM434</f>
        <v>0</v>
      </c>
      <c r="EP434" s="80">
        <f>EH434-DT434</f>
        <v>0</v>
      </c>
      <c r="EQ434" s="249" t="str">
        <f t="shared" si="2313"/>
        <v xml:space="preserve"> </v>
      </c>
      <c r="ER434" s="135">
        <f>ED434</f>
        <v>0</v>
      </c>
      <c r="ES434" s="20">
        <f>EE434</f>
        <v>0</v>
      </c>
      <c r="ET434" s="21">
        <f>ER434*ES434</f>
        <v>0</v>
      </c>
      <c r="EU434" s="131">
        <f t="shared" ref="EU434:EU453" si="2337">EG434</f>
        <v>1</v>
      </c>
      <c r="EV434" s="20">
        <f>ROUND((ET434*EU434),0)</f>
        <v>0</v>
      </c>
      <c r="EW434" s="132"/>
      <c r="EX434" s="20">
        <f>ET434-EV434</f>
        <v>0</v>
      </c>
      <c r="EY434" s="133"/>
      <c r="EZ434" s="131">
        <f>EL434</f>
        <v>1</v>
      </c>
      <c r="FA434" s="20">
        <f>ROUND((EZ434*EV434),0)</f>
        <v>0</v>
      </c>
      <c r="FB434" s="132"/>
      <c r="FC434" s="134">
        <f>EV434-FA434</f>
        <v>0</v>
      </c>
      <c r="FD434" s="80">
        <f>EV434-EH434</f>
        <v>0</v>
      </c>
      <c r="FE434" s="249" t="str">
        <f t="shared" si="2323"/>
        <v xml:space="preserve"> </v>
      </c>
      <c r="FO434" s="129" t="str">
        <f t="shared" si="2326"/>
        <v>F/I</v>
      </c>
    </row>
    <row r="435" spans="2:171" x14ac:dyDescent="0.25">
      <c r="B435" s="130" t="s">
        <v>124</v>
      </c>
      <c r="C435" s="40"/>
      <c r="D435" s="121"/>
      <c r="E435" s="416" t="str">
        <f>'Pályáztatási szakasz'!E436:F436</f>
        <v>Költségelem megnevezés…</v>
      </c>
      <c r="F435" s="416"/>
      <c r="G435" s="250">
        <f>'Pályáztatási szakasz'!G436</f>
        <v>0</v>
      </c>
      <c r="H435" s="251">
        <f>'Pályáztatási szakasz'!AT436</f>
        <v>0</v>
      </c>
      <c r="I435" s="20">
        <f>'Pályáztatási szakasz'!AW436</f>
        <v>0</v>
      </c>
      <c r="J435" s="67">
        <f t="shared" si="2327"/>
        <v>0</v>
      </c>
      <c r="K435" s="131">
        <f>'Pályáztatási szakasz'!AY436</f>
        <v>1</v>
      </c>
      <c r="L435" s="20">
        <f t="shared" ref="L435:L453" si="2338">ROUND((J435*K435),0)</f>
        <v>0</v>
      </c>
      <c r="M435" s="132"/>
      <c r="N435" s="20">
        <f t="shared" ref="N435:N452" si="2339">J435-L435</f>
        <v>0</v>
      </c>
      <c r="O435" s="133"/>
      <c r="P435" s="131">
        <f>'Pályáztatási szakasz'!BD436</f>
        <v>1</v>
      </c>
      <c r="Q435" s="20">
        <f t="shared" ref="Q435:Q452" si="2340">ROUND((P435*L435),0)</f>
        <v>0</v>
      </c>
      <c r="R435" s="132"/>
      <c r="S435" s="184">
        <f t="shared" ref="S435:S453" si="2341">L435-Q435</f>
        <v>0</v>
      </c>
      <c r="T435" s="40">
        <f>'Pályáztatási szakasz'!W436</f>
        <v>0</v>
      </c>
      <c r="U435" s="249" t="str">
        <f t="shared" ref="U435:U452" si="2342">IF(AH435&lt;&gt;0,"Kérem, indokolja az eltérést!"," ")</f>
        <v xml:space="preserve"> </v>
      </c>
      <c r="V435" s="135">
        <f t="shared" ref="V435:V453" si="2343">H435</f>
        <v>0</v>
      </c>
      <c r="W435" s="20">
        <f t="shared" ref="W435:W452" si="2344">I435</f>
        <v>0</v>
      </c>
      <c r="X435" s="21">
        <f t="shared" ref="X435:X452" si="2345">V435*W435</f>
        <v>0</v>
      </c>
      <c r="Y435" s="131">
        <f t="shared" si="2328"/>
        <v>1</v>
      </c>
      <c r="Z435" s="20">
        <f t="shared" ref="Z435:Z452" si="2346">ROUND((X435*Y435),0)</f>
        <v>0</v>
      </c>
      <c r="AA435" s="132"/>
      <c r="AB435" s="20">
        <f t="shared" ref="AB435:AB453" si="2347">X435-Z435</f>
        <v>0</v>
      </c>
      <c r="AC435" s="133"/>
      <c r="AD435" s="131">
        <f t="shared" ref="AD435:AD453" si="2348">P435</f>
        <v>1</v>
      </c>
      <c r="AE435" s="20">
        <f t="shared" ref="AE435:AE453" si="2349">ROUND((AD435*Z435),0)</f>
        <v>0</v>
      </c>
      <c r="AF435" s="132"/>
      <c r="AG435" s="134">
        <f t="shared" ref="AG435:AG453" si="2350">Z435-AE435</f>
        <v>0</v>
      </c>
      <c r="AH435" s="80">
        <f t="shared" ref="AH435:AH453" si="2351">Z435-L435</f>
        <v>0</v>
      </c>
      <c r="AI435" s="249" t="str">
        <f t="shared" si="2241"/>
        <v xml:space="preserve"> </v>
      </c>
      <c r="AJ435" s="135">
        <f t="shared" ref="AJ435:AJ453" si="2352">V435</f>
        <v>0</v>
      </c>
      <c r="AK435" s="20">
        <f t="shared" ref="AK435:AK452" si="2353">W435</f>
        <v>0</v>
      </c>
      <c r="AL435" s="21">
        <f t="shared" ref="AL435:AL452" si="2354">AJ435*AK435</f>
        <v>0</v>
      </c>
      <c r="AM435" s="131">
        <f t="shared" si="2329"/>
        <v>1</v>
      </c>
      <c r="AN435" s="20">
        <f t="shared" ref="AN435:AN452" si="2355">ROUND((AL435*AM435),0)</f>
        <v>0</v>
      </c>
      <c r="AO435" s="132"/>
      <c r="AP435" s="20">
        <f t="shared" ref="AP435:AP453" si="2356">AL435-AN435</f>
        <v>0</v>
      </c>
      <c r="AQ435" s="133"/>
      <c r="AR435" s="131">
        <f t="shared" ref="AR435:AR453" si="2357">AD435</f>
        <v>1</v>
      </c>
      <c r="AS435" s="20">
        <f t="shared" ref="AS435:AS453" si="2358">ROUND((AR435*AN435),0)</f>
        <v>0</v>
      </c>
      <c r="AT435" s="132"/>
      <c r="AU435" s="134">
        <f t="shared" ref="AU435:AU453" si="2359">AN435-AS435</f>
        <v>0</v>
      </c>
      <c r="AV435" s="80">
        <f t="shared" ref="AV435:AV453" si="2360">AN435-Z435</f>
        <v>0</v>
      </c>
      <c r="AW435" s="249" t="str">
        <f t="shared" si="2250"/>
        <v xml:space="preserve"> </v>
      </c>
      <c r="AX435" s="135">
        <f t="shared" ref="AX435:AX453" si="2361">AJ435</f>
        <v>0</v>
      </c>
      <c r="AY435" s="20">
        <f t="shared" ref="AY435:AY452" si="2362">AK435</f>
        <v>0</v>
      </c>
      <c r="AZ435" s="21">
        <f t="shared" ref="AZ435:AZ452" si="2363">AX435*AY435</f>
        <v>0</v>
      </c>
      <c r="BA435" s="131">
        <f t="shared" si="2330"/>
        <v>1</v>
      </c>
      <c r="BB435" s="20">
        <f t="shared" ref="BB435:BB452" si="2364">ROUND((AZ435*BA435),0)</f>
        <v>0</v>
      </c>
      <c r="BC435" s="132"/>
      <c r="BD435" s="20">
        <f t="shared" ref="BD435:BD453" si="2365">AZ435-BB435</f>
        <v>0</v>
      </c>
      <c r="BE435" s="133"/>
      <c r="BF435" s="131">
        <f t="shared" ref="BF435:BF453" si="2366">AR435</f>
        <v>1</v>
      </c>
      <c r="BG435" s="20">
        <f t="shared" ref="BG435:BG453" si="2367">ROUND((BF435*BB435),0)</f>
        <v>0</v>
      </c>
      <c r="BH435" s="132"/>
      <c r="BI435" s="134">
        <f t="shared" ref="BI435:BI453" si="2368">BB435-BG435</f>
        <v>0</v>
      </c>
      <c r="BJ435" s="80">
        <f t="shared" ref="BJ435:BJ453" si="2369">BB435-AN435</f>
        <v>0</v>
      </c>
      <c r="BK435" s="249" t="str">
        <f t="shared" si="2259"/>
        <v xml:space="preserve"> </v>
      </c>
      <c r="BL435" s="135">
        <f t="shared" ref="BL435:BL453" si="2370">AX435</f>
        <v>0</v>
      </c>
      <c r="BM435" s="20">
        <f t="shared" ref="BM435:BM452" si="2371">AY435</f>
        <v>0</v>
      </c>
      <c r="BN435" s="21">
        <f t="shared" ref="BN435:BN452" si="2372">BL435*BM435</f>
        <v>0</v>
      </c>
      <c r="BO435" s="131">
        <f t="shared" si="2331"/>
        <v>1</v>
      </c>
      <c r="BP435" s="20">
        <f t="shared" ref="BP435:BP452" si="2373">ROUND((BN435*BO435),0)</f>
        <v>0</v>
      </c>
      <c r="BQ435" s="132"/>
      <c r="BR435" s="20">
        <f t="shared" ref="BR435:BR453" si="2374">BN435-BP435</f>
        <v>0</v>
      </c>
      <c r="BS435" s="133"/>
      <c r="BT435" s="131">
        <f t="shared" ref="BT435:BT453" si="2375">BF435</f>
        <v>1</v>
      </c>
      <c r="BU435" s="20">
        <f t="shared" ref="BU435:BU453" si="2376">ROUND((BT435*BP435),0)</f>
        <v>0</v>
      </c>
      <c r="BV435" s="132"/>
      <c r="BW435" s="134">
        <f t="shared" ref="BW435:BW453" si="2377">BP435-BU435</f>
        <v>0</v>
      </c>
      <c r="BX435" s="80">
        <f t="shared" ref="BX435:BX453" si="2378">BP435-BB435</f>
        <v>0</v>
      </c>
      <c r="BY435" s="249" t="str">
        <f t="shared" si="2268"/>
        <v xml:space="preserve"> </v>
      </c>
      <c r="BZ435" s="135">
        <f t="shared" ref="BZ435:BZ453" si="2379">BL435</f>
        <v>0</v>
      </c>
      <c r="CA435" s="20">
        <f t="shared" ref="CA435:CA452" si="2380">BM435</f>
        <v>0</v>
      </c>
      <c r="CB435" s="21">
        <f t="shared" ref="CB435:CB452" si="2381">BZ435*CA435</f>
        <v>0</v>
      </c>
      <c r="CC435" s="131">
        <f t="shared" si="2332"/>
        <v>1</v>
      </c>
      <c r="CD435" s="20">
        <f t="shared" ref="CD435:CD452" si="2382">ROUND((CB435*CC435),0)</f>
        <v>0</v>
      </c>
      <c r="CE435" s="132"/>
      <c r="CF435" s="20">
        <f t="shared" ref="CF435:CF453" si="2383">CB435-CD435</f>
        <v>0</v>
      </c>
      <c r="CG435" s="133"/>
      <c r="CH435" s="131">
        <f t="shared" ref="CH435:CH453" si="2384">BT435</f>
        <v>1</v>
      </c>
      <c r="CI435" s="20">
        <f t="shared" ref="CI435:CI453" si="2385">ROUND((CH435*CD435),0)</f>
        <v>0</v>
      </c>
      <c r="CJ435" s="132"/>
      <c r="CK435" s="134">
        <f t="shared" ref="CK435:CK453" si="2386">CD435-CI435</f>
        <v>0</v>
      </c>
      <c r="CL435" s="80">
        <f t="shared" ref="CL435:CL453" si="2387">CD435-BP435</f>
        <v>0</v>
      </c>
      <c r="CM435" s="249" t="str">
        <f t="shared" si="2277"/>
        <v xml:space="preserve"> </v>
      </c>
      <c r="CN435" s="135">
        <f t="shared" ref="CN435:CN453" si="2388">BZ435</f>
        <v>0</v>
      </c>
      <c r="CO435" s="20">
        <f t="shared" ref="CO435:CO452" si="2389">CA435</f>
        <v>0</v>
      </c>
      <c r="CP435" s="21">
        <f t="shared" ref="CP435:CP452" si="2390">CN435*CO435</f>
        <v>0</v>
      </c>
      <c r="CQ435" s="131">
        <f t="shared" si="2333"/>
        <v>1</v>
      </c>
      <c r="CR435" s="20">
        <f t="shared" ref="CR435:CR452" si="2391">ROUND((CP435*CQ435),0)</f>
        <v>0</v>
      </c>
      <c r="CS435" s="132"/>
      <c r="CT435" s="20">
        <f t="shared" ref="CT435:CT453" si="2392">CP435-CR435</f>
        <v>0</v>
      </c>
      <c r="CU435" s="133"/>
      <c r="CV435" s="131">
        <f t="shared" ref="CV435:CV453" si="2393">CH435</f>
        <v>1</v>
      </c>
      <c r="CW435" s="20">
        <f t="shared" ref="CW435:CW453" si="2394">ROUND((CV435*CR435),0)</f>
        <v>0</v>
      </c>
      <c r="CX435" s="132"/>
      <c r="CY435" s="134">
        <f t="shared" ref="CY435:CY453" si="2395">CR435-CW435</f>
        <v>0</v>
      </c>
      <c r="CZ435" s="80">
        <f t="shared" ref="CZ435:CZ453" si="2396">CR435-CD435</f>
        <v>0</v>
      </c>
      <c r="DA435" s="249" t="str">
        <f t="shared" si="2286"/>
        <v xml:space="preserve"> </v>
      </c>
      <c r="DB435" s="135">
        <f t="shared" ref="DB435:DB453" si="2397">CN435</f>
        <v>0</v>
      </c>
      <c r="DC435" s="20">
        <f t="shared" ref="DC435:DC452" si="2398">CO435</f>
        <v>0</v>
      </c>
      <c r="DD435" s="21">
        <f t="shared" ref="DD435:DD452" si="2399">DB435*DC435</f>
        <v>0</v>
      </c>
      <c r="DE435" s="131">
        <f t="shared" si="2334"/>
        <v>1</v>
      </c>
      <c r="DF435" s="20">
        <f t="shared" ref="DF435:DF452" si="2400">ROUND((DD435*DE435),0)</f>
        <v>0</v>
      </c>
      <c r="DG435" s="132"/>
      <c r="DH435" s="20">
        <f t="shared" ref="DH435:DH453" si="2401">DD435-DF435</f>
        <v>0</v>
      </c>
      <c r="DI435" s="133"/>
      <c r="DJ435" s="131">
        <f t="shared" ref="DJ435:DJ453" si="2402">CV435</f>
        <v>1</v>
      </c>
      <c r="DK435" s="20">
        <f t="shared" ref="DK435:DK453" si="2403">ROUND((DJ435*DF435),0)</f>
        <v>0</v>
      </c>
      <c r="DL435" s="132"/>
      <c r="DM435" s="134">
        <f t="shared" ref="DM435:DM453" si="2404">DF435-DK435</f>
        <v>0</v>
      </c>
      <c r="DN435" s="80">
        <f t="shared" ref="DN435:DN453" si="2405">DF435-CR435</f>
        <v>0</v>
      </c>
      <c r="DO435" s="249" t="str">
        <f t="shared" si="2295"/>
        <v xml:space="preserve"> </v>
      </c>
      <c r="DP435" s="135">
        <f t="shared" ref="DP435:DP453" si="2406">DB435</f>
        <v>0</v>
      </c>
      <c r="DQ435" s="20">
        <f t="shared" ref="DQ435:DQ452" si="2407">DC435</f>
        <v>0</v>
      </c>
      <c r="DR435" s="21">
        <f t="shared" ref="DR435:DR452" si="2408">DP435*DQ435</f>
        <v>0</v>
      </c>
      <c r="DS435" s="131">
        <f t="shared" si="2335"/>
        <v>1</v>
      </c>
      <c r="DT435" s="20">
        <f t="shared" ref="DT435:DT452" si="2409">ROUND((DR435*DS435),0)</f>
        <v>0</v>
      </c>
      <c r="DU435" s="132"/>
      <c r="DV435" s="20">
        <f t="shared" ref="DV435:DV453" si="2410">DR435-DT435</f>
        <v>0</v>
      </c>
      <c r="DW435" s="133"/>
      <c r="DX435" s="131">
        <f t="shared" ref="DX435:DX453" si="2411">DJ435</f>
        <v>1</v>
      </c>
      <c r="DY435" s="20">
        <f t="shared" ref="DY435:DY453" si="2412">ROUND((DX435*DT435),0)</f>
        <v>0</v>
      </c>
      <c r="DZ435" s="132"/>
      <c r="EA435" s="134">
        <f t="shared" ref="EA435:EA453" si="2413">DT435-DY435</f>
        <v>0</v>
      </c>
      <c r="EB435" s="80">
        <f t="shared" ref="EB435:EB453" si="2414">DT435-DF435</f>
        <v>0</v>
      </c>
      <c r="EC435" s="249" t="str">
        <f t="shared" si="2304"/>
        <v xml:space="preserve"> </v>
      </c>
      <c r="ED435" s="135">
        <f t="shared" ref="ED435:ED453" si="2415">DP435</f>
        <v>0</v>
      </c>
      <c r="EE435" s="20">
        <f t="shared" ref="EE435:EE452" si="2416">DQ435</f>
        <v>0</v>
      </c>
      <c r="EF435" s="21">
        <f t="shared" ref="EF435:EF452" si="2417">ED435*EE435</f>
        <v>0</v>
      </c>
      <c r="EG435" s="131">
        <f t="shared" si="2336"/>
        <v>1</v>
      </c>
      <c r="EH435" s="20">
        <f t="shared" ref="EH435:EH452" si="2418">ROUND((EF435*EG435),0)</f>
        <v>0</v>
      </c>
      <c r="EI435" s="132"/>
      <c r="EJ435" s="20">
        <f t="shared" ref="EJ435:EJ453" si="2419">EF435-EH435</f>
        <v>0</v>
      </c>
      <c r="EK435" s="133"/>
      <c r="EL435" s="131">
        <f t="shared" ref="EL435:EL453" si="2420">DX435</f>
        <v>1</v>
      </c>
      <c r="EM435" s="20">
        <f t="shared" ref="EM435:EM453" si="2421">ROUND((EL435*EH435),0)</f>
        <v>0</v>
      </c>
      <c r="EN435" s="132"/>
      <c r="EO435" s="134">
        <f t="shared" ref="EO435:EO453" si="2422">EH435-EM435</f>
        <v>0</v>
      </c>
      <c r="EP435" s="80">
        <f t="shared" ref="EP435:EP453" si="2423">EH435-DT435</f>
        <v>0</v>
      </c>
      <c r="EQ435" s="249" t="str">
        <f t="shared" si="2313"/>
        <v xml:space="preserve"> </v>
      </c>
      <c r="ER435" s="135">
        <f t="shared" ref="ER435:ER453" si="2424">ED435</f>
        <v>0</v>
      </c>
      <c r="ES435" s="20">
        <f t="shared" ref="ES435:ES452" si="2425">EE435</f>
        <v>0</v>
      </c>
      <c r="ET435" s="21">
        <f t="shared" ref="ET435:ET452" si="2426">ER435*ES435</f>
        <v>0</v>
      </c>
      <c r="EU435" s="131">
        <f t="shared" si="2337"/>
        <v>1</v>
      </c>
      <c r="EV435" s="20">
        <f t="shared" ref="EV435:EV452" si="2427">ROUND((ET435*EU435),0)</f>
        <v>0</v>
      </c>
      <c r="EW435" s="132"/>
      <c r="EX435" s="20">
        <f t="shared" ref="EX435:EX453" si="2428">ET435-EV435</f>
        <v>0</v>
      </c>
      <c r="EY435" s="133"/>
      <c r="EZ435" s="131">
        <f t="shared" ref="EZ435:EZ453" si="2429">EL435</f>
        <v>1</v>
      </c>
      <c r="FA435" s="20">
        <f t="shared" ref="FA435:FA453" si="2430">ROUND((EZ435*EV435),0)</f>
        <v>0</v>
      </c>
      <c r="FB435" s="132"/>
      <c r="FC435" s="134">
        <f t="shared" ref="FC435:FC453" si="2431">EV435-FA435</f>
        <v>0</v>
      </c>
      <c r="FD435" s="80">
        <f t="shared" ref="FD435:FD453" si="2432">EV435-EH435</f>
        <v>0</v>
      </c>
      <c r="FE435" s="249" t="str">
        <f t="shared" si="2323"/>
        <v xml:space="preserve"> </v>
      </c>
      <c r="FO435" s="129" t="str">
        <f t="shared" si="2326"/>
        <v>F/I</v>
      </c>
    </row>
    <row r="436" spans="2:171" x14ac:dyDescent="0.25">
      <c r="B436" s="130" t="s">
        <v>532</v>
      </c>
      <c r="C436" s="40"/>
      <c r="D436" s="121"/>
      <c r="E436" s="416" t="str">
        <f>'Pályáztatási szakasz'!E437:F437</f>
        <v>Költségelem megnevezés…</v>
      </c>
      <c r="F436" s="416"/>
      <c r="G436" s="250">
        <f>'Pályáztatási szakasz'!G437</f>
        <v>0</v>
      </c>
      <c r="H436" s="251">
        <f>'Pályáztatási szakasz'!AT437</f>
        <v>0</v>
      </c>
      <c r="I436" s="20">
        <f>'Pályáztatási szakasz'!AW437</f>
        <v>0</v>
      </c>
      <c r="J436" s="67">
        <f t="shared" si="2327"/>
        <v>0</v>
      </c>
      <c r="K436" s="131">
        <f>'Pályáztatási szakasz'!AY437</f>
        <v>1</v>
      </c>
      <c r="L436" s="20">
        <f t="shared" si="2338"/>
        <v>0</v>
      </c>
      <c r="M436" s="132"/>
      <c r="N436" s="20">
        <f t="shared" si="2339"/>
        <v>0</v>
      </c>
      <c r="O436" s="133"/>
      <c r="P436" s="131">
        <f>'Pályáztatási szakasz'!BD437</f>
        <v>1</v>
      </c>
      <c r="Q436" s="20">
        <f t="shared" si="2340"/>
        <v>0</v>
      </c>
      <c r="R436" s="132"/>
      <c r="S436" s="184">
        <f t="shared" si="2341"/>
        <v>0</v>
      </c>
      <c r="T436" s="40">
        <f>'Pályáztatási szakasz'!W437</f>
        <v>0</v>
      </c>
      <c r="U436" s="249" t="str">
        <f t="shared" si="2342"/>
        <v xml:space="preserve"> </v>
      </c>
      <c r="V436" s="135">
        <f t="shared" si="2343"/>
        <v>0</v>
      </c>
      <c r="W436" s="20">
        <f t="shared" si="2344"/>
        <v>0</v>
      </c>
      <c r="X436" s="21">
        <f t="shared" si="2345"/>
        <v>0</v>
      </c>
      <c r="Y436" s="131">
        <f t="shared" si="2328"/>
        <v>1</v>
      </c>
      <c r="Z436" s="20">
        <f t="shared" si="2346"/>
        <v>0</v>
      </c>
      <c r="AA436" s="132"/>
      <c r="AB436" s="20">
        <f t="shared" si="2347"/>
        <v>0</v>
      </c>
      <c r="AC436" s="133"/>
      <c r="AD436" s="131">
        <f t="shared" si="2348"/>
        <v>1</v>
      </c>
      <c r="AE436" s="20">
        <f t="shared" si="2349"/>
        <v>0</v>
      </c>
      <c r="AF436" s="132"/>
      <c r="AG436" s="134">
        <f t="shared" si="2350"/>
        <v>0</v>
      </c>
      <c r="AH436" s="80">
        <f t="shared" si="2351"/>
        <v>0</v>
      </c>
      <c r="AI436" s="249" t="str">
        <f t="shared" si="2241"/>
        <v xml:space="preserve"> </v>
      </c>
      <c r="AJ436" s="135">
        <f t="shared" si="2352"/>
        <v>0</v>
      </c>
      <c r="AK436" s="20">
        <f t="shared" si="2353"/>
        <v>0</v>
      </c>
      <c r="AL436" s="21">
        <f t="shared" si="2354"/>
        <v>0</v>
      </c>
      <c r="AM436" s="131">
        <f t="shared" si="2329"/>
        <v>1</v>
      </c>
      <c r="AN436" s="20">
        <f t="shared" si="2355"/>
        <v>0</v>
      </c>
      <c r="AO436" s="132"/>
      <c r="AP436" s="20">
        <f t="shared" si="2356"/>
        <v>0</v>
      </c>
      <c r="AQ436" s="133"/>
      <c r="AR436" s="131">
        <f t="shared" si="2357"/>
        <v>1</v>
      </c>
      <c r="AS436" s="20">
        <f t="shared" si="2358"/>
        <v>0</v>
      </c>
      <c r="AT436" s="132"/>
      <c r="AU436" s="134">
        <f t="shared" si="2359"/>
        <v>0</v>
      </c>
      <c r="AV436" s="80">
        <f t="shared" si="2360"/>
        <v>0</v>
      </c>
      <c r="AW436" s="249" t="str">
        <f t="shared" si="2250"/>
        <v xml:space="preserve"> </v>
      </c>
      <c r="AX436" s="135">
        <f t="shared" si="2361"/>
        <v>0</v>
      </c>
      <c r="AY436" s="20">
        <f t="shared" si="2362"/>
        <v>0</v>
      </c>
      <c r="AZ436" s="21">
        <f t="shared" si="2363"/>
        <v>0</v>
      </c>
      <c r="BA436" s="131">
        <f t="shared" si="2330"/>
        <v>1</v>
      </c>
      <c r="BB436" s="20">
        <f t="shared" si="2364"/>
        <v>0</v>
      </c>
      <c r="BC436" s="132"/>
      <c r="BD436" s="20">
        <f t="shared" si="2365"/>
        <v>0</v>
      </c>
      <c r="BE436" s="133"/>
      <c r="BF436" s="131">
        <f t="shared" si="2366"/>
        <v>1</v>
      </c>
      <c r="BG436" s="20">
        <f t="shared" si="2367"/>
        <v>0</v>
      </c>
      <c r="BH436" s="132"/>
      <c r="BI436" s="134">
        <f t="shared" si="2368"/>
        <v>0</v>
      </c>
      <c r="BJ436" s="80">
        <f t="shared" si="2369"/>
        <v>0</v>
      </c>
      <c r="BK436" s="249" t="str">
        <f t="shared" si="2259"/>
        <v xml:space="preserve"> </v>
      </c>
      <c r="BL436" s="135">
        <f t="shared" si="2370"/>
        <v>0</v>
      </c>
      <c r="BM436" s="20">
        <f t="shared" si="2371"/>
        <v>0</v>
      </c>
      <c r="BN436" s="21">
        <f t="shared" si="2372"/>
        <v>0</v>
      </c>
      <c r="BO436" s="131">
        <f t="shared" si="2331"/>
        <v>1</v>
      </c>
      <c r="BP436" s="20">
        <f t="shared" si="2373"/>
        <v>0</v>
      </c>
      <c r="BQ436" s="132"/>
      <c r="BR436" s="20">
        <f t="shared" si="2374"/>
        <v>0</v>
      </c>
      <c r="BS436" s="133"/>
      <c r="BT436" s="131">
        <f t="shared" si="2375"/>
        <v>1</v>
      </c>
      <c r="BU436" s="20">
        <f t="shared" si="2376"/>
        <v>0</v>
      </c>
      <c r="BV436" s="132"/>
      <c r="BW436" s="134">
        <f t="shared" si="2377"/>
        <v>0</v>
      </c>
      <c r="BX436" s="80">
        <f t="shared" si="2378"/>
        <v>0</v>
      </c>
      <c r="BY436" s="249" t="str">
        <f t="shared" si="2268"/>
        <v xml:space="preserve"> </v>
      </c>
      <c r="BZ436" s="135">
        <f t="shared" si="2379"/>
        <v>0</v>
      </c>
      <c r="CA436" s="20">
        <f t="shared" si="2380"/>
        <v>0</v>
      </c>
      <c r="CB436" s="21">
        <f t="shared" si="2381"/>
        <v>0</v>
      </c>
      <c r="CC436" s="131">
        <f t="shared" si="2332"/>
        <v>1</v>
      </c>
      <c r="CD436" s="20">
        <f t="shared" si="2382"/>
        <v>0</v>
      </c>
      <c r="CE436" s="132"/>
      <c r="CF436" s="20">
        <f t="shared" si="2383"/>
        <v>0</v>
      </c>
      <c r="CG436" s="133"/>
      <c r="CH436" s="131">
        <f t="shared" si="2384"/>
        <v>1</v>
      </c>
      <c r="CI436" s="20">
        <f t="shared" si="2385"/>
        <v>0</v>
      </c>
      <c r="CJ436" s="132"/>
      <c r="CK436" s="134">
        <f t="shared" si="2386"/>
        <v>0</v>
      </c>
      <c r="CL436" s="80">
        <f t="shared" si="2387"/>
        <v>0</v>
      </c>
      <c r="CM436" s="249" t="str">
        <f t="shared" si="2277"/>
        <v xml:space="preserve"> </v>
      </c>
      <c r="CN436" s="135">
        <f t="shared" si="2388"/>
        <v>0</v>
      </c>
      <c r="CO436" s="20">
        <f t="shared" si="2389"/>
        <v>0</v>
      </c>
      <c r="CP436" s="21">
        <f t="shared" si="2390"/>
        <v>0</v>
      </c>
      <c r="CQ436" s="131">
        <f t="shared" si="2333"/>
        <v>1</v>
      </c>
      <c r="CR436" s="20">
        <f t="shared" si="2391"/>
        <v>0</v>
      </c>
      <c r="CS436" s="132"/>
      <c r="CT436" s="20">
        <f t="shared" si="2392"/>
        <v>0</v>
      </c>
      <c r="CU436" s="133"/>
      <c r="CV436" s="131">
        <f t="shared" si="2393"/>
        <v>1</v>
      </c>
      <c r="CW436" s="20">
        <f t="shared" si="2394"/>
        <v>0</v>
      </c>
      <c r="CX436" s="132"/>
      <c r="CY436" s="134">
        <f t="shared" si="2395"/>
        <v>0</v>
      </c>
      <c r="CZ436" s="80">
        <f t="shared" si="2396"/>
        <v>0</v>
      </c>
      <c r="DA436" s="249" t="str">
        <f t="shared" si="2286"/>
        <v xml:space="preserve"> </v>
      </c>
      <c r="DB436" s="135">
        <f t="shared" si="2397"/>
        <v>0</v>
      </c>
      <c r="DC436" s="20">
        <f t="shared" si="2398"/>
        <v>0</v>
      </c>
      <c r="DD436" s="21">
        <f t="shared" si="2399"/>
        <v>0</v>
      </c>
      <c r="DE436" s="131">
        <f t="shared" si="2334"/>
        <v>1</v>
      </c>
      <c r="DF436" s="20">
        <f t="shared" si="2400"/>
        <v>0</v>
      </c>
      <c r="DG436" s="132"/>
      <c r="DH436" s="20">
        <f t="shared" si="2401"/>
        <v>0</v>
      </c>
      <c r="DI436" s="133"/>
      <c r="DJ436" s="131">
        <f t="shared" si="2402"/>
        <v>1</v>
      </c>
      <c r="DK436" s="20">
        <f t="shared" si="2403"/>
        <v>0</v>
      </c>
      <c r="DL436" s="132"/>
      <c r="DM436" s="134">
        <f t="shared" si="2404"/>
        <v>0</v>
      </c>
      <c r="DN436" s="80">
        <f t="shared" si="2405"/>
        <v>0</v>
      </c>
      <c r="DO436" s="249" t="str">
        <f t="shared" si="2295"/>
        <v xml:space="preserve"> </v>
      </c>
      <c r="DP436" s="135">
        <f t="shared" si="2406"/>
        <v>0</v>
      </c>
      <c r="DQ436" s="20">
        <f t="shared" si="2407"/>
        <v>0</v>
      </c>
      <c r="DR436" s="21">
        <f t="shared" si="2408"/>
        <v>0</v>
      </c>
      <c r="DS436" s="131">
        <f t="shared" si="2335"/>
        <v>1</v>
      </c>
      <c r="DT436" s="20">
        <f t="shared" si="2409"/>
        <v>0</v>
      </c>
      <c r="DU436" s="132"/>
      <c r="DV436" s="20">
        <f t="shared" si="2410"/>
        <v>0</v>
      </c>
      <c r="DW436" s="133"/>
      <c r="DX436" s="131">
        <f t="shared" si="2411"/>
        <v>1</v>
      </c>
      <c r="DY436" s="20">
        <f t="shared" si="2412"/>
        <v>0</v>
      </c>
      <c r="DZ436" s="132"/>
      <c r="EA436" s="134">
        <f t="shared" si="2413"/>
        <v>0</v>
      </c>
      <c r="EB436" s="80">
        <f t="shared" si="2414"/>
        <v>0</v>
      </c>
      <c r="EC436" s="249" t="str">
        <f t="shared" si="2304"/>
        <v xml:space="preserve"> </v>
      </c>
      <c r="ED436" s="135">
        <f t="shared" si="2415"/>
        <v>0</v>
      </c>
      <c r="EE436" s="20">
        <f t="shared" si="2416"/>
        <v>0</v>
      </c>
      <c r="EF436" s="21">
        <f t="shared" si="2417"/>
        <v>0</v>
      </c>
      <c r="EG436" s="131">
        <f t="shared" si="2336"/>
        <v>1</v>
      </c>
      <c r="EH436" s="20">
        <f t="shared" si="2418"/>
        <v>0</v>
      </c>
      <c r="EI436" s="132"/>
      <c r="EJ436" s="20">
        <f t="shared" si="2419"/>
        <v>0</v>
      </c>
      <c r="EK436" s="133"/>
      <c r="EL436" s="131">
        <f t="shared" si="2420"/>
        <v>1</v>
      </c>
      <c r="EM436" s="20">
        <f t="shared" si="2421"/>
        <v>0</v>
      </c>
      <c r="EN436" s="132"/>
      <c r="EO436" s="134">
        <f t="shared" si="2422"/>
        <v>0</v>
      </c>
      <c r="EP436" s="80">
        <f t="shared" si="2423"/>
        <v>0</v>
      </c>
      <c r="EQ436" s="249" t="str">
        <f t="shared" si="2313"/>
        <v xml:space="preserve"> </v>
      </c>
      <c r="ER436" s="135">
        <f t="shared" si="2424"/>
        <v>0</v>
      </c>
      <c r="ES436" s="20">
        <f t="shared" si="2425"/>
        <v>0</v>
      </c>
      <c r="ET436" s="21">
        <f t="shared" si="2426"/>
        <v>0</v>
      </c>
      <c r="EU436" s="131">
        <f t="shared" si="2337"/>
        <v>1</v>
      </c>
      <c r="EV436" s="20">
        <f t="shared" si="2427"/>
        <v>0</v>
      </c>
      <c r="EW436" s="132"/>
      <c r="EX436" s="20">
        <f t="shared" si="2428"/>
        <v>0</v>
      </c>
      <c r="EY436" s="133"/>
      <c r="EZ436" s="131">
        <f t="shared" si="2429"/>
        <v>1</v>
      </c>
      <c r="FA436" s="20">
        <f t="shared" si="2430"/>
        <v>0</v>
      </c>
      <c r="FB436" s="132"/>
      <c r="FC436" s="134">
        <f t="shared" si="2431"/>
        <v>0</v>
      </c>
      <c r="FD436" s="80">
        <f t="shared" si="2432"/>
        <v>0</v>
      </c>
      <c r="FE436" s="249" t="str">
        <f t="shared" si="2323"/>
        <v xml:space="preserve"> </v>
      </c>
      <c r="FO436" s="129" t="str">
        <f t="shared" si="2326"/>
        <v>F/I</v>
      </c>
    </row>
    <row r="437" spans="2:171" x14ac:dyDescent="0.25">
      <c r="B437" s="130" t="s">
        <v>533</v>
      </c>
      <c r="C437" s="40"/>
      <c r="D437" s="121"/>
      <c r="E437" s="416" t="str">
        <f>'Pályáztatási szakasz'!E438:F438</f>
        <v>Költségelem megnevezés…</v>
      </c>
      <c r="F437" s="416"/>
      <c r="G437" s="250">
        <f>'Pályáztatási szakasz'!G438</f>
        <v>0</v>
      </c>
      <c r="H437" s="251">
        <f>'Pályáztatási szakasz'!AT438</f>
        <v>0</v>
      </c>
      <c r="I437" s="20">
        <f>'Pályáztatási szakasz'!AW438</f>
        <v>0</v>
      </c>
      <c r="J437" s="67">
        <f t="shared" si="2327"/>
        <v>0</v>
      </c>
      <c r="K437" s="131">
        <f>'Pályáztatási szakasz'!AY438</f>
        <v>1</v>
      </c>
      <c r="L437" s="20">
        <f t="shared" si="2338"/>
        <v>0</v>
      </c>
      <c r="M437" s="132"/>
      <c r="N437" s="20">
        <f t="shared" si="2339"/>
        <v>0</v>
      </c>
      <c r="O437" s="133"/>
      <c r="P437" s="131">
        <f>'Pályáztatási szakasz'!BD438</f>
        <v>1</v>
      </c>
      <c r="Q437" s="20">
        <f t="shared" si="2340"/>
        <v>0</v>
      </c>
      <c r="R437" s="132"/>
      <c r="S437" s="184">
        <f t="shared" si="2341"/>
        <v>0</v>
      </c>
      <c r="T437" s="40">
        <f>'Pályáztatási szakasz'!W438</f>
        <v>0</v>
      </c>
      <c r="U437" s="249" t="str">
        <f t="shared" si="2342"/>
        <v xml:space="preserve"> </v>
      </c>
      <c r="V437" s="135">
        <f t="shared" si="2343"/>
        <v>0</v>
      </c>
      <c r="W437" s="20">
        <f t="shared" si="2344"/>
        <v>0</v>
      </c>
      <c r="X437" s="21">
        <f t="shared" si="2345"/>
        <v>0</v>
      </c>
      <c r="Y437" s="131">
        <f t="shared" si="2328"/>
        <v>1</v>
      </c>
      <c r="Z437" s="20">
        <f t="shared" si="2346"/>
        <v>0</v>
      </c>
      <c r="AA437" s="132"/>
      <c r="AB437" s="20">
        <f t="shared" si="2347"/>
        <v>0</v>
      </c>
      <c r="AC437" s="133"/>
      <c r="AD437" s="131">
        <f t="shared" si="2348"/>
        <v>1</v>
      </c>
      <c r="AE437" s="20">
        <f t="shared" si="2349"/>
        <v>0</v>
      </c>
      <c r="AF437" s="132"/>
      <c r="AG437" s="134">
        <f t="shared" si="2350"/>
        <v>0</v>
      </c>
      <c r="AH437" s="80">
        <f t="shared" si="2351"/>
        <v>0</v>
      </c>
      <c r="AI437" s="249" t="str">
        <f t="shared" si="2241"/>
        <v xml:space="preserve"> </v>
      </c>
      <c r="AJ437" s="135">
        <f t="shared" si="2352"/>
        <v>0</v>
      </c>
      <c r="AK437" s="20">
        <f t="shared" si="2353"/>
        <v>0</v>
      </c>
      <c r="AL437" s="21">
        <f t="shared" si="2354"/>
        <v>0</v>
      </c>
      <c r="AM437" s="131">
        <f t="shared" si="2329"/>
        <v>1</v>
      </c>
      <c r="AN437" s="20">
        <f t="shared" si="2355"/>
        <v>0</v>
      </c>
      <c r="AO437" s="132"/>
      <c r="AP437" s="20">
        <f t="shared" si="2356"/>
        <v>0</v>
      </c>
      <c r="AQ437" s="133"/>
      <c r="AR437" s="131">
        <f t="shared" si="2357"/>
        <v>1</v>
      </c>
      <c r="AS437" s="20">
        <f t="shared" si="2358"/>
        <v>0</v>
      </c>
      <c r="AT437" s="132"/>
      <c r="AU437" s="134">
        <f t="shared" si="2359"/>
        <v>0</v>
      </c>
      <c r="AV437" s="80">
        <f t="shared" si="2360"/>
        <v>0</v>
      </c>
      <c r="AW437" s="249" t="str">
        <f t="shared" si="2250"/>
        <v xml:space="preserve"> </v>
      </c>
      <c r="AX437" s="135">
        <f t="shared" si="2361"/>
        <v>0</v>
      </c>
      <c r="AY437" s="20">
        <f t="shared" si="2362"/>
        <v>0</v>
      </c>
      <c r="AZ437" s="21">
        <f t="shared" si="2363"/>
        <v>0</v>
      </c>
      <c r="BA437" s="131">
        <f t="shared" si="2330"/>
        <v>1</v>
      </c>
      <c r="BB437" s="20">
        <f t="shared" si="2364"/>
        <v>0</v>
      </c>
      <c r="BC437" s="132"/>
      <c r="BD437" s="20">
        <f t="shared" si="2365"/>
        <v>0</v>
      </c>
      <c r="BE437" s="133"/>
      <c r="BF437" s="131">
        <f t="shared" si="2366"/>
        <v>1</v>
      </c>
      <c r="BG437" s="20">
        <f t="shared" si="2367"/>
        <v>0</v>
      </c>
      <c r="BH437" s="132"/>
      <c r="BI437" s="134">
        <f t="shared" si="2368"/>
        <v>0</v>
      </c>
      <c r="BJ437" s="80">
        <f t="shared" si="2369"/>
        <v>0</v>
      </c>
      <c r="BK437" s="249" t="str">
        <f t="shared" si="2259"/>
        <v xml:space="preserve"> </v>
      </c>
      <c r="BL437" s="135">
        <f t="shared" si="2370"/>
        <v>0</v>
      </c>
      <c r="BM437" s="20">
        <f t="shared" si="2371"/>
        <v>0</v>
      </c>
      <c r="BN437" s="21">
        <f t="shared" si="2372"/>
        <v>0</v>
      </c>
      <c r="BO437" s="131">
        <f t="shared" si="2331"/>
        <v>1</v>
      </c>
      <c r="BP437" s="20">
        <f t="shared" si="2373"/>
        <v>0</v>
      </c>
      <c r="BQ437" s="132"/>
      <c r="BR437" s="20">
        <f t="shared" si="2374"/>
        <v>0</v>
      </c>
      <c r="BS437" s="133"/>
      <c r="BT437" s="131">
        <f t="shared" si="2375"/>
        <v>1</v>
      </c>
      <c r="BU437" s="20">
        <f t="shared" si="2376"/>
        <v>0</v>
      </c>
      <c r="BV437" s="132"/>
      <c r="BW437" s="134">
        <f t="shared" si="2377"/>
        <v>0</v>
      </c>
      <c r="BX437" s="80">
        <f t="shared" si="2378"/>
        <v>0</v>
      </c>
      <c r="BY437" s="249" t="str">
        <f t="shared" si="2268"/>
        <v xml:space="preserve"> </v>
      </c>
      <c r="BZ437" s="135">
        <f t="shared" si="2379"/>
        <v>0</v>
      </c>
      <c r="CA437" s="20">
        <f t="shared" si="2380"/>
        <v>0</v>
      </c>
      <c r="CB437" s="21">
        <f t="shared" si="2381"/>
        <v>0</v>
      </c>
      <c r="CC437" s="131">
        <f t="shared" si="2332"/>
        <v>1</v>
      </c>
      <c r="CD437" s="20">
        <f t="shared" si="2382"/>
        <v>0</v>
      </c>
      <c r="CE437" s="132"/>
      <c r="CF437" s="20">
        <f t="shared" si="2383"/>
        <v>0</v>
      </c>
      <c r="CG437" s="133"/>
      <c r="CH437" s="131">
        <f t="shared" si="2384"/>
        <v>1</v>
      </c>
      <c r="CI437" s="20">
        <f t="shared" si="2385"/>
        <v>0</v>
      </c>
      <c r="CJ437" s="132"/>
      <c r="CK437" s="134">
        <f t="shared" si="2386"/>
        <v>0</v>
      </c>
      <c r="CL437" s="80">
        <f t="shared" si="2387"/>
        <v>0</v>
      </c>
      <c r="CM437" s="249" t="str">
        <f t="shared" si="2277"/>
        <v xml:space="preserve"> </v>
      </c>
      <c r="CN437" s="135">
        <f t="shared" si="2388"/>
        <v>0</v>
      </c>
      <c r="CO437" s="20">
        <f t="shared" si="2389"/>
        <v>0</v>
      </c>
      <c r="CP437" s="21">
        <f t="shared" si="2390"/>
        <v>0</v>
      </c>
      <c r="CQ437" s="131">
        <f t="shared" si="2333"/>
        <v>1</v>
      </c>
      <c r="CR437" s="20">
        <f t="shared" si="2391"/>
        <v>0</v>
      </c>
      <c r="CS437" s="132"/>
      <c r="CT437" s="20">
        <f t="shared" si="2392"/>
        <v>0</v>
      </c>
      <c r="CU437" s="133"/>
      <c r="CV437" s="131">
        <f t="shared" si="2393"/>
        <v>1</v>
      </c>
      <c r="CW437" s="20">
        <f t="shared" si="2394"/>
        <v>0</v>
      </c>
      <c r="CX437" s="132"/>
      <c r="CY437" s="134">
        <f t="shared" si="2395"/>
        <v>0</v>
      </c>
      <c r="CZ437" s="80">
        <f t="shared" si="2396"/>
        <v>0</v>
      </c>
      <c r="DA437" s="249" t="str">
        <f t="shared" si="2286"/>
        <v xml:space="preserve"> </v>
      </c>
      <c r="DB437" s="135">
        <f t="shared" si="2397"/>
        <v>0</v>
      </c>
      <c r="DC437" s="20">
        <f t="shared" si="2398"/>
        <v>0</v>
      </c>
      <c r="DD437" s="21">
        <f t="shared" si="2399"/>
        <v>0</v>
      </c>
      <c r="DE437" s="131">
        <f t="shared" si="2334"/>
        <v>1</v>
      </c>
      <c r="DF437" s="20">
        <f t="shared" si="2400"/>
        <v>0</v>
      </c>
      <c r="DG437" s="132"/>
      <c r="DH437" s="20">
        <f t="shared" si="2401"/>
        <v>0</v>
      </c>
      <c r="DI437" s="133"/>
      <c r="DJ437" s="131">
        <f t="shared" si="2402"/>
        <v>1</v>
      </c>
      <c r="DK437" s="20">
        <f t="shared" si="2403"/>
        <v>0</v>
      </c>
      <c r="DL437" s="132"/>
      <c r="DM437" s="134">
        <f t="shared" si="2404"/>
        <v>0</v>
      </c>
      <c r="DN437" s="80">
        <f t="shared" si="2405"/>
        <v>0</v>
      </c>
      <c r="DO437" s="249" t="str">
        <f t="shared" si="2295"/>
        <v xml:space="preserve"> </v>
      </c>
      <c r="DP437" s="135">
        <f t="shared" si="2406"/>
        <v>0</v>
      </c>
      <c r="DQ437" s="20">
        <f t="shared" si="2407"/>
        <v>0</v>
      </c>
      <c r="DR437" s="21">
        <f t="shared" si="2408"/>
        <v>0</v>
      </c>
      <c r="DS437" s="131">
        <f t="shared" si="2335"/>
        <v>1</v>
      </c>
      <c r="DT437" s="20">
        <f t="shared" si="2409"/>
        <v>0</v>
      </c>
      <c r="DU437" s="132"/>
      <c r="DV437" s="20">
        <f t="shared" si="2410"/>
        <v>0</v>
      </c>
      <c r="DW437" s="133"/>
      <c r="DX437" s="131">
        <f t="shared" si="2411"/>
        <v>1</v>
      </c>
      <c r="DY437" s="20">
        <f t="shared" si="2412"/>
        <v>0</v>
      </c>
      <c r="DZ437" s="132"/>
      <c r="EA437" s="134">
        <f t="shared" si="2413"/>
        <v>0</v>
      </c>
      <c r="EB437" s="80">
        <f t="shared" si="2414"/>
        <v>0</v>
      </c>
      <c r="EC437" s="249" t="str">
        <f t="shared" si="2304"/>
        <v xml:space="preserve"> </v>
      </c>
      <c r="ED437" s="135">
        <f t="shared" si="2415"/>
        <v>0</v>
      </c>
      <c r="EE437" s="20">
        <f t="shared" si="2416"/>
        <v>0</v>
      </c>
      <c r="EF437" s="21">
        <f t="shared" si="2417"/>
        <v>0</v>
      </c>
      <c r="EG437" s="131">
        <f t="shared" si="2336"/>
        <v>1</v>
      </c>
      <c r="EH437" s="20">
        <f t="shared" si="2418"/>
        <v>0</v>
      </c>
      <c r="EI437" s="132"/>
      <c r="EJ437" s="20">
        <f t="shared" si="2419"/>
        <v>0</v>
      </c>
      <c r="EK437" s="133"/>
      <c r="EL437" s="131">
        <f t="shared" si="2420"/>
        <v>1</v>
      </c>
      <c r="EM437" s="20">
        <f t="shared" si="2421"/>
        <v>0</v>
      </c>
      <c r="EN437" s="132"/>
      <c r="EO437" s="134">
        <f t="shared" si="2422"/>
        <v>0</v>
      </c>
      <c r="EP437" s="80">
        <f t="shared" si="2423"/>
        <v>0</v>
      </c>
      <c r="EQ437" s="249" t="str">
        <f t="shared" si="2313"/>
        <v xml:space="preserve"> </v>
      </c>
      <c r="ER437" s="135">
        <f t="shared" si="2424"/>
        <v>0</v>
      </c>
      <c r="ES437" s="20">
        <f t="shared" si="2425"/>
        <v>0</v>
      </c>
      <c r="ET437" s="21">
        <f t="shared" si="2426"/>
        <v>0</v>
      </c>
      <c r="EU437" s="131">
        <f t="shared" si="2337"/>
        <v>1</v>
      </c>
      <c r="EV437" s="20">
        <f t="shared" si="2427"/>
        <v>0</v>
      </c>
      <c r="EW437" s="132"/>
      <c r="EX437" s="20">
        <f t="shared" si="2428"/>
        <v>0</v>
      </c>
      <c r="EY437" s="133"/>
      <c r="EZ437" s="131">
        <f t="shared" si="2429"/>
        <v>1</v>
      </c>
      <c r="FA437" s="20">
        <f t="shared" si="2430"/>
        <v>0</v>
      </c>
      <c r="FB437" s="132"/>
      <c r="FC437" s="134">
        <f t="shared" si="2431"/>
        <v>0</v>
      </c>
      <c r="FD437" s="80">
        <f t="shared" si="2432"/>
        <v>0</v>
      </c>
      <c r="FE437" s="249" t="str">
        <f t="shared" si="2323"/>
        <v xml:space="preserve"> </v>
      </c>
      <c r="FO437" s="129" t="str">
        <f t="shared" si="2326"/>
        <v>F/I</v>
      </c>
    </row>
    <row r="438" spans="2:171" x14ac:dyDescent="0.25">
      <c r="B438" s="130" t="s">
        <v>534</v>
      </c>
      <c r="C438" s="40"/>
      <c r="D438" s="121"/>
      <c r="E438" s="416" t="str">
        <f>'Pályáztatási szakasz'!E439:F439</f>
        <v>Költségelem megnevezés…</v>
      </c>
      <c r="F438" s="416"/>
      <c r="G438" s="250">
        <f>'Pályáztatási szakasz'!G439</f>
        <v>0</v>
      </c>
      <c r="H438" s="251">
        <f>'Pályáztatási szakasz'!AT439</f>
        <v>0</v>
      </c>
      <c r="I438" s="20">
        <f>'Pályáztatási szakasz'!AW439</f>
        <v>0</v>
      </c>
      <c r="J438" s="67">
        <f t="shared" si="2327"/>
        <v>0</v>
      </c>
      <c r="K438" s="131">
        <f>'Pályáztatási szakasz'!AY439</f>
        <v>1</v>
      </c>
      <c r="L438" s="20">
        <f t="shared" si="2338"/>
        <v>0</v>
      </c>
      <c r="M438" s="132"/>
      <c r="N438" s="20">
        <f t="shared" si="2339"/>
        <v>0</v>
      </c>
      <c r="O438" s="133"/>
      <c r="P438" s="131">
        <f>'Pályáztatási szakasz'!BD439</f>
        <v>1</v>
      </c>
      <c r="Q438" s="20">
        <f t="shared" si="2340"/>
        <v>0</v>
      </c>
      <c r="R438" s="132"/>
      <c r="S438" s="184">
        <f t="shared" si="2341"/>
        <v>0</v>
      </c>
      <c r="T438" s="40">
        <f>'Pályáztatási szakasz'!W439</f>
        <v>0</v>
      </c>
      <c r="U438" s="249" t="str">
        <f t="shared" si="2342"/>
        <v xml:space="preserve"> </v>
      </c>
      <c r="V438" s="135">
        <f t="shared" si="2343"/>
        <v>0</v>
      </c>
      <c r="W438" s="20">
        <f t="shared" si="2344"/>
        <v>0</v>
      </c>
      <c r="X438" s="21">
        <f t="shared" si="2345"/>
        <v>0</v>
      </c>
      <c r="Y438" s="131">
        <f t="shared" si="2328"/>
        <v>1</v>
      </c>
      <c r="Z438" s="20">
        <f t="shared" si="2346"/>
        <v>0</v>
      </c>
      <c r="AA438" s="132"/>
      <c r="AB438" s="20">
        <f t="shared" si="2347"/>
        <v>0</v>
      </c>
      <c r="AC438" s="133"/>
      <c r="AD438" s="131">
        <f t="shared" si="2348"/>
        <v>1</v>
      </c>
      <c r="AE438" s="20">
        <f t="shared" si="2349"/>
        <v>0</v>
      </c>
      <c r="AF438" s="132"/>
      <c r="AG438" s="134">
        <f t="shared" si="2350"/>
        <v>0</v>
      </c>
      <c r="AH438" s="80">
        <f t="shared" si="2351"/>
        <v>0</v>
      </c>
      <c r="AI438" s="249" t="str">
        <f t="shared" si="2241"/>
        <v xml:space="preserve"> </v>
      </c>
      <c r="AJ438" s="135">
        <f t="shared" si="2352"/>
        <v>0</v>
      </c>
      <c r="AK438" s="20">
        <f t="shared" si="2353"/>
        <v>0</v>
      </c>
      <c r="AL438" s="21">
        <f t="shared" si="2354"/>
        <v>0</v>
      </c>
      <c r="AM438" s="131">
        <f t="shared" si="2329"/>
        <v>1</v>
      </c>
      <c r="AN438" s="20">
        <f t="shared" si="2355"/>
        <v>0</v>
      </c>
      <c r="AO438" s="132"/>
      <c r="AP438" s="20">
        <f t="shared" si="2356"/>
        <v>0</v>
      </c>
      <c r="AQ438" s="133"/>
      <c r="AR438" s="131">
        <f t="shared" si="2357"/>
        <v>1</v>
      </c>
      <c r="AS438" s="20">
        <f t="shared" si="2358"/>
        <v>0</v>
      </c>
      <c r="AT438" s="132"/>
      <c r="AU438" s="134">
        <f t="shared" si="2359"/>
        <v>0</v>
      </c>
      <c r="AV438" s="80">
        <f t="shared" si="2360"/>
        <v>0</v>
      </c>
      <c r="AW438" s="249" t="str">
        <f t="shared" si="2250"/>
        <v xml:space="preserve"> </v>
      </c>
      <c r="AX438" s="135">
        <f t="shared" si="2361"/>
        <v>0</v>
      </c>
      <c r="AY438" s="20">
        <f t="shared" si="2362"/>
        <v>0</v>
      </c>
      <c r="AZ438" s="21">
        <f t="shared" si="2363"/>
        <v>0</v>
      </c>
      <c r="BA438" s="131">
        <f t="shared" si="2330"/>
        <v>1</v>
      </c>
      <c r="BB438" s="20">
        <f t="shared" si="2364"/>
        <v>0</v>
      </c>
      <c r="BC438" s="132"/>
      <c r="BD438" s="20">
        <f t="shared" si="2365"/>
        <v>0</v>
      </c>
      <c r="BE438" s="133"/>
      <c r="BF438" s="131">
        <f t="shared" si="2366"/>
        <v>1</v>
      </c>
      <c r="BG438" s="20">
        <f t="shared" si="2367"/>
        <v>0</v>
      </c>
      <c r="BH438" s="132"/>
      <c r="BI438" s="134">
        <f t="shared" si="2368"/>
        <v>0</v>
      </c>
      <c r="BJ438" s="80">
        <f t="shared" si="2369"/>
        <v>0</v>
      </c>
      <c r="BK438" s="249" t="str">
        <f t="shared" si="2259"/>
        <v xml:space="preserve"> </v>
      </c>
      <c r="BL438" s="135">
        <f t="shared" si="2370"/>
        <v>0</v>
      </c>
      <c r="BM438" s="20">
        <f t="shared" si="2371"/>
        <v>0</v>
      </c>
      <c r="BN438" s="21">
        <f t="shared" si="2372"/>
        <v>0</v>
      </c>
      <c r="BO438" s="131">
        <f t="shared" si="2331"/>
        <v>1</v>
      </c>
      <c r="BP438" s="20">
        <f t="shared" si="2373"/>
        <v>0</v>
      </c>
      <c r="BQ438" s="132"/>
      <c r="BR438" s="20">
        <f t="shared" si="2374"/>
        <v>0</v>
      </c>
      <c r="BS438" s="133"/>
      <c r="BT438" s="131">
        <f t="shared" si="2375"/>
        <v>1</v>
      </c>
      <c r="BU438" s="20">
        <f t="shared" si="2376"/>
        <v>0</v>
      </c>
      <c r="BV438" s="132"/>
      <c r="BW438" s="134">
        <f t="shared" si="2377"/>
        <v>0</v>
      </c>
      <c r="BX438" s="80">
        <f t="shared" si="2378"/>
        <v>0</v>
      </c>
      <c r="BY438" s="249" t="str">
        <f t="shared" si="2268"/>
        <v xml:space="preserve"> </v>
      </c>
      <c r="BZ438" s="135">
        <f t="shared" si="2379"/>
        <v>0</v>
      </c>
      <c r="CA438" s="20">
        <f t="shared" si="2380"/>
        <v>0</v>
      </c>
      <c r="CB438" s="21">
        <f t="shared" si="2381"/>
        <v>0</v>
      </c>
      <c r="CC438" s="131">
        <f t="shared" si="2332"/>
        <v>1</v>
      </c>
      <c r="CD438" s="20">
        <f t="shared" si="2382"/>
        <v>0</v>
      </c>
      <c r="CE438" s="132"/>
      <c r="CF438" s="20">
        <f t="shared" si="2383"/>
        <v>0</v>
      </c>
      <c r="CG438" s="133"/>
      <c r="CH438" s="131">
        <f t="shared" si="2384"/>
        <v>1</v>
      </c>
      <c r="CI438" s="20">
        <f t="shared" si="2385"/>
        <v>0</v>
      </c>
      <c r="CJ438" s="132"/>
      <c r="CK438" s="134">
        <f t="shared" si="2386"/>
        <v>0</v>
      </c>
      <c r="CL438" s="80">
        <f t="shared" si="2387"/>
        <v>0</v>
      </c>
      <c r="CM438" s="249" t="str">
        <f t="shared" si="2277"/>
        <v xml:space="preserve"> </v>
      </c>
      <c r="CN438" s="135">
        <f t="shared" si="2388"/>
        <v>0</v>
      </c>
      <c r="CO438" s="20">
        <f t="shared" si="2389"/>
        <v>0</v>
      </c>
      <c r="CP438" s="21">
        <f t="shared" si="2390"/>
        <v>0</v>
      </c>
      <c r="CQ438" s="131">
        <f t="shared" si="2333"/>
        <v>1</v>
      </c>
      <c r="CR438" s="20">
        <f t="shared" si="2391"/>
        <v>0</v>
      </c>
      <c r="CS438" s="132"/>
      <c r="CT438" s="20">
        <f t="shared" si="2392"/>
        <v>0</v>
      </c>
      <c r="CU438" s="133"/>
      <c r="CV438" s="131">
        <f t="shared" si="2393"/>
        <v>1</v>
      </c>
      <c r="CW438" s="20">
        <f t="shared" si="2394"/>
        <v>0</v>
      </c>
      <c r="CX438" s="132"/>
      <c r="CY438" s="134">
        <f t="shared" si="2395"/>
        <v>0</v>
      </c>
      <c r="CZ438" s="80">
        <f t="shared" si="2396"/>
        <v>0</v>
      </c>
      <c r="DA438" s="249" t="str">
        <f t="shared" si="2286"/>
        <v xml:space="preserve"> </v>
      </c>
      <c r="DB438" s="135">
        <f t="shared" si="2397"/>
        <v>0</v>
      </c>
      <c r="DC438" s="20">
        <f t="shared" si="2398"/>
        <v>0</v>
      </c>
      <c r="DD438" s="21">
        <f t="shared" si="2399"/>
        <v>0</v>
      </c>
      <c r="DE438" s="131">
        <f t="shared" si="2334"/>
        <v>1</v>
      </c>
      <c r="DF438" s="20">
        <f t="shared" si="2400"/>
        <v>0</v>
      </c>
      <c r="DG438" s="132"/>
      <c r="DH438" s="20">
        <f t="shared" si="2401"/>
        <v>0</v>
      </c>
      <c r="DI438" s="133"/>
      <c r="DJ438" s="131">
        <f t="shared" si="2402"/>
        <v>1</v>
      </c>
      <c r="DK438" s="20">
        <f t="shared" si="2403"/>
        <v>0</v>
      </c>
      <c r="DL438" s="132"/>
      <c r="DM438" s="134">
        <f t="shared" si="2404"/>
        <v>0</v>
      </c>
      <c r="DN438" s="80">
        <f t="shared" si="2405"/>
        <v>0</v>
      </c>
      <c r="DO438" s="249" t="str">
        <f t="shared" si="2295"/>
        <v xml:space="preserve"> </v>
      </c>
      <c r="DP438" s="135">
        <f t="shared" si="2406"/>
        <v>0</v>
      </c>
      <c r="DQ438" s="20">
        <f t="shared" si="2407"/>
        <v>0</v>
      </c>
      <c r="DR438" s="21">
        <f t="shared" si="2408"/>
        <v>0</v>
      </c>
      <c r="DS438" s="131">
        <f t="shared" si="2335"/>
        <v>1</v>
      </c>
      <c r="DT438" s="20">
        <f t="shared" si="2409"/>
        <v>0</v>
      </c>
      <c r="DU438" s="132"/>
      <c r="DV438" s="20">
        <f t="shared" si="2410"/>
        <v>0</v>
      </c>
      <c r="DW438" s="133"/>
      <c r="DX438" s="131">
        <f t="shared" si="2411"/>
        <v>1</v>
      </c>
      <c r="DY438" s="20">
        <f t="shared" si="2412"/>
        <v>0</v>
      </c>
      <c r="DZ438" s="132"/>
      <c r="EA438" s="134">
        <f t="shared" si="2413"/>
        <v>0</v>
      </c>
      <c r="EB438" s="80">
        <f t="shared" si="2414"/>
        <v>0</v>
      </c>
      <c r="EC438" s="249" t="str">
        <f t="shared" si="2304"/>
        <v xml:space="preserve"> </v>
      </c>
      <c r="ED438" s="135">
        <f t="shared" si="2415"/>
        <v>0</v>
      </c>
      <c r="EE438" s="20">
        <f t="shared" si="2416"/>
        <v>0</v>
      </c>
      <c r="EF438" s="21">
        <f t="shared" si="2417"/>
        <v>0</v>
      </c>
      <c r="EG438" s="131">
        <f t="shared" si="2336"/>
        <v>1</v>
      </c>
      <c r="EH438" s="20">
        <f t="shared" si="2418"/>
        <v>0</v>
      </c>
      <c r="EI438" s="132"/>
      <c r="EJ438" s="20">
        <f t="shared" si="2419"/>
        <v>0</v>
      </c>
      <c r="EK438" s="133"/>
      <c r="EL438" s="131">
        <f t="shared" si="2420"/>
        <v>1</v>
      </c>
      <c r="EM438" s="20">
        <f t="shared" si="2421"/>
        <v>0</v>
      </c>
      <c r="EN438" s="132"/>
      <c r="EO438" s="134">
        <f t="shared" si="2422"/>
        <v>0</v>
      </c>
      <c r="EP438" s="80">
        <f t="shared" si="2423"/>
        <v>0</v>
      </c>
      <c r="EQ438" s="249" t="str">
        <f t="shared" si="2313"/>
        <v xml:space="preserve"> </v>
      </c>
      <c r="ER438" s="135">
        <f t="shared" si="2424"/>
        <v>0</v>
      </c>
      <c r="ES438" s="20">
        <f t="shared" si="2425"/>
        <v>0</v>
      </c>
      <c r="ET438" s="21">
        <f t="shared" si="2426"/>
        <v>0</v>
      </c>
      <c r="EU438" s="131">
        <f t="shared" si="2337"/>
        <v>1</v>
      </c>
      <c r="EV438" s="20">
        <f t="shared" si="2427"/>
        <v>0</v>
      </c>
      <c r="EW438" s="132"/>
      <c r="EX438" s="20">
        <f t="shared" si="2428"/>
        <v>0</v>
      </c>
      <c r="EY438" s="133"/>
      <c r="EZ438" s="131">
        <f t="shared" si="2429"/>
        <v>1</v>
      </c>
      <c r="FA438" s="20">
        <f t="shared" si="2430"/>
        <v>0</v>
      </c>
      <c r="FB438" s="132"/>
      <c r="FC438" s="134">
        <f t="shared" si="2431"/>
        <v>0</v>
      </c>
      <c r="FD438" s="80">
        <f t="shared" si="2432"/>
        <v>0</v>
      </c>
      <c r="FE438" s="249" t="str">
        <f t="shared" si="2323"/>
        <v xml:space="preserve"> </v>
      </c>
      <c r="FO438" s="129" t="str">
        <f t="shared" si="2326"/>
        <v>F/I</v>
      </c>
    </row>
    <row r="439" spans="2:171" x14ac:dyDescent="0.25">
      <c r="B439" s="130" t="s">
        <v>535</v>
      </c>
      <c r="C439" s="40"/>
      <c r="D439" s="121"/>
      <c r="E439" s="416" t="str">
        <f>'Pályáztatási szakasz'!E440:F440</f>
        <v>Költségelem megnevezés…</v>
      </c>
      <c r="F439" s="416"/>
      <c r="G439" s="250">
        <f>'Pályáztatási szakasz'!G440</f>
        <v>0</v>
      </c>
      <c r="H439" s="251">
        <f>'Pályáztatási szakasz'!AT440</f>
        <v>0</v>
      </c>
      <c r="I439" s="20">
        <f>'Pályáztatási szakasz'!AW440</f>
        <v>0</v>
      </c>
      <c r="J439" s="67">
        <f t="shared" si="2327"/>
        <v>0</v>
      </c>
      <c r="K439" s="131">
        <f>'Pályáztatási szakasz'!AY440</f>
        <v>1</v>
      </c>
      <c r="L439" s="20">
        <f t="shared" si="2338"/>
        <v>0</v>
      </c>
      <c r="M439" s="132"/>
      <c r="N439" s="20">
        <f t="shared" si="2339"/>
        <v>0</v>
      </c>
      <c r="O439" s="133"/>
      <c r="P439" s="131">
        <f>'Pályáztatási szakasz'!BD440</f>
        <v>1</v>
      </c>
      <c r="Q439" s="20">
        <f t="shared" si="2340"/>
        <v>0</v>
      </c>
      <c r="R439" s="132"/>
      <c r="S439" s="184">
        <f t="shared" si="2341"/>
        <v>0</v>
      </c>
      <c r="T439" s="40">
        <f>'Pályáztatási szakasz'!W440</f>
        <v>0</v>
      </c>
      <c r="U439" s="249" t="str">
        <f t="shared" si="2342"/>
        <v xml:space="preserve"> </v>
      </c>
      <c r="V439" s="135">
        <f t="shared" si="2343"/>
        <v>0</v>
      </c>
      <c r="W439" s="20">
        <f t="shared" si="2344"/>
        <v>0</v>
      </c>
      <c r="X439" s="21">
        <f t="shared" si="2345"/>
        <v>0</v>
      </c>
      <c r="Y439" s="131">
        <f t="shared" si="2328"/>
        <v>1</v>
      </c>
      <c r="Z439" s="20">
        <f t="shared" si="2346"/>
        <v>0</v>
      </c>
      <c r="AA439" s="132"/>
      <c r="AB439" s="20">
        <f t="shared" si="2347"/>
        <v>0</v>
      </c>
      <c r="AC439" s="133"/>
      <c r="AD439" s="131">
        <f t="shared" si="2348"/>
        <v>1</v>
      </c>
      <c r="AE439" s="20">
        <f t="shared" si="2349"/>
        <v>0</v>
      </c>
      <c r="AF439" s="132"/>
      <c r="AG439" s="134">
        <f t="shared" si="2350"/>
        <v>0</v>
      </c>
      <c r="AH439" s="80">
        <f t="shared" si="2351"/>
        <v>0</v>
      </c>
      <c r="AI439" s="249" t="str">
        <f t="shared" si="2241"/>
        <v xml:space="preserve"> </v>
      </c>
      <c r="AJ439" s="135">
        <f t="shared" si="2352"/>
        <v>0</v>
      </c>
      <c r="AK439" s="20">
        <f t="shared" si="2353"/>
        <v>0</v>
      </c>
      <c r="AL439" s="21">
        <f t="shared" si="2354"/>
        <v>0</v>
      </c>
      <c r="AM439" s="131">
        <f t="shared" si="2329"/>
        <v>1</v>
      </c>
      <c r="AN439" s="20">
        <f t="shared" si="2355"/>
        <v>0</v>
      </c>
      <c r="AO439" s="132"/>
      <c r="AP439" s="20">
        <f t="shared" si="2356"/>
        <v>0</v>
      </c>
      <c r="AQ439" s="133"/>
      <c r="AR439" s="131">
        <f t="shared" si="2357"/>
        <v>1</v>
      </c>
      <c r="AS439" s="20">
        <f t="shared" si="2358"/>
        <v>0</v>
      </c>
      <c r="AT439" s="132"/>
      <c r="AU439" s="134">
        <f t="shared" si="2359"/>
        <v>0</v>
      </c>
      <c r="AV439" s="80">
        <f t="shared" si="2360"/>
        <v>0</v>
      </c>
      <c r="AW439" s="249" t="str">
        <f t="shared" si="2250"/>
        <v xml:space="preserve"> </v>
      </c>
      <c r="AX439" s="135">
        <f t="shared" si="2361"/>
        <v>0</v>
      </c>
      <c r="AY439" s="20">
        <f t="shared" si="2362"/>
        <v>0</v>
      </c>
      <c r="AZ439" s="21">
        <f t="shared" si="2363"/>
        <v>0</v>
      </c>
      <c r="BA439" s="131">
        <f t="shared" si="2330"/>
        <v>1</v>
      </c>
      <c r="BB439" s="20">
        <f t="shared" si="2364"/>
        <v>0</v>
      </c>
      <c r="BC439" s="132"/>
      <c r="BD439" s="20">
        <f t="shared" si="2365"/>
        <v>0</v>
      </c>
      <c r="BE439" s="133"/>
      <c r="BF439" s="131">
        <f t="shared" si="2366"/>
        <v>1</v>
      </c>
      <c r="BG439" s="20">
        <f t="shared" si="2367"/>
        <v>0</v>
      </c>
      <c r="BH439" s="132"/>
      <c r="BI439" s="134">
        <f t="shared" si="2368"/>
        <v>0</v>
      </c>
      <c r="BJ439" s="80">
        <f t="shared" si="2369"/>
        <v>0</v>
      </c>
      <c r="BK439" s="249" t="str">
        <f t="shared" si="2259"/>
        <v xml:space="preserve"> </v>
      </c>
      <c r="BL439" s="135">
        <f t="shared" si="2370"/>
        <v>0</v>
      </c>
      <c r="BM439" s="20">
        <f t="shared" si="2371"/>
        <v>0</v>
      </c>
      <c r="BN439" s="21">
        <f t="shared" si="2372"/>
        <v>0</v>
      </c>
      <c r="BO439" s="131">
        <f t="shared" si="2331"/>
        <v>1</v>
      </c>
      <c r="BP439" s="20">
        <f t="shared" si="2373"/>
        <v>0</v>
      </c>
      <c r="BQ439" s="132"/>
      <c r="BR439" s="20">
        <f t="shared" si="2374"/>
        <v>0</v>
      </c>
      <c r="BS439" s="133"/>
      <c r="BT439" s="131">
        <f t="shared" si="2375"/>
        <v>1</v>
      </c>
      <c r="BU439" s="20">
        <f t="shared" si="2376"/>
        <v>0</v>
      </c>
      <c r="BV439" s="132"/>
      <c r="BW439" s="134">
        <f t="shared" si="2377"/>
        <v>0</v>
      </c>
      <c r="BX439" s="80">
        <f t="shared" si="2378"/>
        <v>0</v>
      </c>
      <c r="BY439" s="249" t="str">
        <f t="shared" si="2268"/>
        <v xml:space="preserve"> </v>
      </c>
      <c r="BZ439" s="135">
        <f t="shared" si="2379"/>
        <v>0</v>
      </c>
      <c r="CA439" s="20">
        <f t="shared" si="2380"/>
        <v>0</v>
      </c>
      <c r="CB439" s="21">
        <f t="shared" si="2381"/>
        <v>0</v>
      </c>
      <c r="CC439" s="131">
        <f t="shared" si="2332"/>
        <v>1</v>
      </c>
      <c r="CD439" s="20">
        <f t="shared" si="2382"/>
        <v>0</v>
      </c>
      <c r="CE439" s="132"/>
      <c r="CF439" s="20">
        <f t="shared" si="2383"/>
        <v>0</v>
      </c>
      <c r="CG439" s="133"/>
      <c r="CH439" s="131">
        <f t="shared" si="2384"/>
        <v>1</v>
      </c>
      <c r="CI439" s="20">
        <f t="shared" si="2385"/>
        <v>0</v>
      </c>
      <c r="CJ439" s="132"/>
      <c r="CK439" s="134">
        <f t="shared" si="2386"/>
        <v>0</v>
      </c>
      <c r="CL439" s="80">
        <f t="shared" si="2387"/>
        <v>0</v>
      </c>
      <c r="CM439" s="249" t="str">
        <f t="shared" si="2277"/>
        <v xml:space="preserve"> </v>
      </c>
      <c r="CN439" s="135">
        <f t="shared" si="2388"/>
        <v>0</v>
      </c>
      <c r="CO439" s="20">
        <f t="shared" si="2389"/>
        <v>0</v>
      </c>
      <c r="CP439" s="21">
        <f t="shared" si="2390"/>
        <v>0</v>
      </c>
      <c r="CQ439" s="131">
        <f t="shared" si="2333"/>
        <v>1</v>
      </c>
      <c r="CR439" s="20">
        <f t="shared" si="2391"/>
        <v>0</v>
      </c>
      <c r="CS439" s="132"/>
      <c r="CT439" s="20">
        <f t="shared" si="2392"/>
        <v>0</v>
      </c>
      <c r="CU439" s="133"/>
      <c r="CV439" s="131">
        <f t="shared" si="2393"/>
        <v>1</v>
      </c>
      <c r="CW439" s="20">
        <f t="shared" si="2394"/>
        <v>0</v>
      </c>
      <c r="CX439" s="132"/>
      <c r="CY439" s="134">
        <f t="shared" si="2395"/>
        <v>0</v>
      </c>
      <c r="CZ439" s="80">
        <f t="shared" si="2396"/>
        <v>0</v>
      </c>
      <c r="DA439" s="249" t="str">
        <f t="shared" si="2286"/>
        <v xml:space="preserve"> </v>
      </c>
      <c r="DB439" s="135">
        <f t="shared" si="2397"/>
        <v>0</v>
      </c>
      <c r="DC439" s="20">
        <f t="shared" si="2398"/>
        <v>0</v>
      </c>
      <c r="DD439" s="21">
        <f t="shared" si="2399"/>
        <v>0</v>
      </c>
      <c r="DE439" s="131">
        <f t="shared" si="2334"/>
        <v>1</v>
      </c>
      <c r="DF439" s="20">
        <f t="shared" si="2400"/>
        <v>0</v>
      </c>
      <c r="DG439" s="132"/>
      <c r="DH439" s="20">
        <f t="shared" si="2401"/>
        <v>0</v>
      </c>
      <c r="DI439" s="133"/>
      <c r="DJ439" s="131">
        <f t="shared" si="2402"/>
        <v>1</v>
      </c>
      <c r="DK439" s="20">
        <f t="shared" si="2403"/>
        <v>0</v>
      </c>
      <c r="DL439" s="132"/>
      <c r="DM439" s="134">
        <f t="shared" si="2404"/>
        <v>0</v>
      </c>
      <c r="DN439" s="80">
        <f t="shared" si="2405"/>
        <v>0</v>
      </c>
      <c r="DO439" s="249" t="str">
        <f t="shared" si="2295"/>
        <v xml:space="preserve"> </v>
      </c>
      <c r="DP439" s="135">
        <f t="shared" si="2406"/>
        <v>0</v>
      </c>
      <c r="DQ439" s="20">
        <f t="shared" si="2407"/>
        <v>0</v>
      </c>
      <c r="DR439" s="21">
        <f t="shared" si="2408"/>
        <v>0</v>
      </c>
      <c r="DS439" s="131">
        <f t="shared" si="2335"/>
        <v>1</v>
      </c>
      <c r="DT439" s="20">
        <f t="shared" si="2409"/>
        <v>0</v>
      </c>
      <c r="DU439" s="132"/>
      <c r="DV439" s="20">
        <f t="shared" si="2410"/>
        <v>0</v>
      </c>
      <c r="DW439" s="133"/>
      <c r="DX439" s="131">
        <f t="shared" si="2411"/>
        <v>1</v>
      </c>
      <c r="DY439" s="20">
        <f t="shared" si="2412"/>
        <v>0</v>
      </c>
      <c r="DZ439" s="132"/>
      <c r="EA439" s="134">
        <f t="shared" si="2413"/>
        <v>0</v>
      </c>
      <c r="EB439" s="80">
        <f t="shared" si="2414"/>
        <v>0</v>
      </c>
      <c r="EC439" s="249" t="str">
        <f t="shared" si="2304"/>
        <v xml:space="preserve"> </v>
      </c>
      <c r="ED439" s="135">
        <f t="shared" si="2415"/>
        <v>0</v>
      </c>
      <c r="EE439" s="20">
        <f t="shared" si="2416"/>
        <v>0</v>
      </c>
      <c r="EF439" s="21">
        <f t="shared" si="2417"/>
        <v>0</v>
      </c>
      <c r="EG439" s="131">
        <f t="shared" si="2336"/>
        <v>1</v>
      </c>
      <c r="EH439" s="20">
        <f t="shared" si="2418"/>
        <v>0</v>
      </c>
      <c r="EI439" s="132"/>
      <c r="EJ439" s="20">
        <f t="shared" si="2419"/>
        <v>0</v>
      </c>
      <c r="EK439" s="133"/>
      <c r="EL439" s="131">
        <f t="shared" si="2420"/>
        <v>1</v>
      </c>
      <c r="EM439" s="20">
        <f t="shared" si="2421"/>
        <v>0</v>
      </c>
      <c r="EN439" s="132"/>
      <c r="EO439" s="134">
        <f t="shared" si="2422"/>
        <v>0</v>
      </c>
      <c r="EP439" s="80">
        <f t="shared" si="2423"/>
        <v>0</v>
      </c>
      <c r="EQ439" s="249" t="str">
        <f t="shared" si="2313"/>
        <v xml:space="preserve"> </v>
      </c>
      <c r="ER439" s="135">
        <f t="shared" si="2424"/>
        <v>0</v>
      </c>
      <c r="ES439" s="20">
        <f t="shared" si="2425"/>
        <v>0</v>
      </c>
      <c r="ET439" s="21">
        <f t="shared" si="2426"/>
        <v>0</v>
      </c>
      <c r="EU439" s="131">
        <f t="shared" si="2337"/>
        <v>1</v>
      </c>
      <c r="EV439" s="20">
        <f t="shared" si="2427"/>
        <v>0</v>
      </c>
      <c r="EW439" s="132"/>
      <c r="EX439" s="20">
        <f t="shared" si="2428"/>
        <v>0</v>
      </c>
      <c r="EY439" s="133"/>
      <c r="EZ439" s="131">
        <f t="shared" si="2429"/>
        <v>1</v>
      </c>
      <c r="FA439" s="20">
        <f t="shared" si="2430"/>
        <v>0</v>
      </c>
      <c r="FB439" s="132"/>
      <c r="FC439" s="134">
        <f t="shared" si="2431"/>
        <v>0</v>
      </c>
      <c r="FD439" s="80">
        <f t="shared" si="2432"/>
        <v>0</v>
      </c>
      <c r="FE439" s="249" t="str">
        <f t="shared" si="2323"/>
        <v xml:space="preserve"> </v>
      </c>
      <c r="FO439" s="129" t="str">
        <f t="shared" si="2326"/>
        <v>F/I</v>
      </c>
    </row>
    <row r="440" spans="2:171" x14ac:dyDescent="0.25">
      <c r="B440" s="130" t="s">
        <v>536</v>
      </c>
      <c r="C440" s="40"/>
      <c r="D440" s="121"/>
      <c r="E440" s="416" t="str">
        <f>'Pályáztatási szakasz'!E441:F441</f>
        <v>Költségelem megnevezés…</v>
      </c>
      <c r="F440" s="416"/>
      <c r="G440" s="250">
        <f>'Pályáztatási szakasz'!G441</f>
        <v>0</v>
      </c>
      <c r="H440" s="251">
        <f>'Pályáztatási szakasz'!AT441</f>
        <v>0</v>
      </c>
      <c r="I440" s="20">
        <f>'Pályáztatási szakasz'!AW441</f>
        <v>0</v>
      </c>
      <c r="J440" s="67">
        <f t="shared" si="2327"/>
        <v>0</v>
      </c>
      <c r="K440" s="131">
        <f>'Pályáztatási szakasz'!AY441</f>
        <v>1</v>
      </c>
      <c r="L440" s="20">
        <f t="shared" si="2338"/>
        <v>0</v>
      </c>
      <c r="M440" s="132"/>
      <c r="N440" s="20">
        <f t="shared" si="2339"/>
        <v>0</v>
      </c>
      <c r="O440" s="133"/>
      <c r="P440" s="131">
        <f>'Pályáztatási szakasz'!BD441</f>
        <v>1</v>
      </c>
      <c r="Q440" s="20">
        <f t="shared" si="2340"/>
        <v>0</v>
      </c>
      <c r="R440" s="132"/>
      <c r="S440" s="184">
        <f t="shared" si="2341"/>
        <v>0</v>
      </c>
      <c r="T440" s="40">
        <f>'Pályáztatási szakasz'!W441</f>
        <v>0</v>
      </c>
      <c r="U440" s="249" t="str">
        <f t="shared" si="2342"/>
        <v xml:space="preserve"> </v>
      </c>
      <c r="V440" s="135">
        <f t="shared" si="2343"/>
        <v>0</v>
      </c>
      <c r="W440" s="20">
        <f t="shared" si="2344"/>
        <v>0</v>
      </c>
      <c r="X440" s="21">
        <f t="shared" si="2345"/>
        <v>0</v>
      </c>
      <c r="Y440" s="131">
        <f t="shared" si="2328"/>
        <v>1</v>
      </c>
      <c r="Z440" s="20">
        <f t="shared" si="2346"/>
        <v>0</v>
      </c>
      <c r="AA440" s="132"/>
      <c r="AB440" s="20">
        <f t="shared" si="2347"/>
        <v>0</v>
      </c>
      <c r="AC440" s="133"/>
      <c r="AD440" s="131">
        <f t="shared" si="2348"/>
        <v>1</v>
      </c>
      <c r="AE440" s="20">
        <f t="shared" si="2349"/>
        <v>0</v>
      </c>
      <c r="AF440" s="132"/>
      <c r="AG440" s="134">
        <f t="shared" si="2350"/>
        <v>0</v>
      </c>
      <c r="AH440" s="80">
        <f t="shared" si="2351"/>
        <v>0</v>
      </c>
      <c r="AI440" s="249" t="str">
        <f t="shared" si="2241"/>
        <v xml:space="preserve"> </v>
      </c>
      <c r="AJ440" s="135">
        <f t="shared" si="2352"/>
        <v>0</v>
      </c>
      <c r="AK440" s="20">
        <f t="shared" si="2353"/>
        <v>0</v>
      </c>
      <c r="AL440" s="21">
        <f t="shared" si="2354"/>
        <v>0</v>
      </c>
      <c r="AM440" s="131">
        <f t="shared" si="2329"/>
        <v>1</v>
      </c>
      <c r="AN440" s="20">
        <f t="shared" si="2355"/>
        <v>0</v>
      </c>
      <c r="AO440" s="132"/>
      <c r="AP440" s="20">
        <f t="shared" si="2356"/>
        <v>0</v>
      </c>
      <c r="AQ440" s="133"/>
      <c r="AR440" s="131">
        <f t="shared" si="2357"/>
        <v>1</v>
      </c>
      <c r="AS440" s="20">
        <f t="shared" si="2358"/>
        <v>0</v>
      </c>
      <c r="AT440" s="132"/>
      <c r="AU440" s="134">
        <f t="shared" si="2359"/>
        <v>0</v>
      </c>
      <c r="AV440" s="80">
        <f t="shared" si="2360"/>
        <v>0</v>
      </c>
      <c r="AW440" s="249" t="str">
        <f t="shared" si="2250"/>
        <v xml:space="preserve"> </v>
      </c>
      <c r="AX440" s="135">
        <f t="shared" si="2361"/>
        <v>0</v>
      </c>
      <c r="AY440" s="20">
        <f t="shared" si="2362"/>
        <v>0</v>
      </c>
      <c r="AZ440" s="21">
        <f t="shared" si="2363"/>
        <v>0</v>
      </c>
      <c r="BA440" s="131">
        <f t="shared" si="2330"/>
        <v>1</v>
      </c>
      <c r="BB440" s="20">
        <f t="shared" si="2364"/>
        <v>0</v>
      </c>
      <c r="BC440" s="132"/>
      <c r="BD440" s="20">
        <f t="shared" si="2365"/>
        <v>0</v>
      </c>
      <c r="BE440" s="133"/>
      <c r="BF440" s="131">
        <f t="shared" si="2366"/>
        <v>1</v>
      </c>
      <c r="BG440" s="20">
        <f t="shared" si="2367"/>
        <v>0</v>
      </c>
      <c r="BH440" s="132"/>
      <c r="BI440" s="134">
        <f t="shared" si="2368"/>
        <v>0</v>
      </c>
      <c r="BJ440" s="80">
        <f t="shared" si="2369"/>
        <v>0</v>
      </c>
      <c r="BK440" s="249" t="str">
        <f t="shared" si="2259"/>
        <v xml:space="preserve"> </v>
      </c>
      <c r="BL440" s="135">
        <f t="shared" si="2370"/>
        <v>0</v>
      </c>
      <c r="BM440" s="20">
        <f t="shared" si="2371"/>
        <v>0</v>
      </c>
      <c r="BN440" s="21">
        <f t="shared" si="2372"/>
        <v>0</v>
      </c>
      <c r="BO440" s="131">
        <f t="shared" si="2331"/>
        <v>1</v>
      </c>
      <c r="BP440" s="20">
        <f t="shared" si="2373"/>
        <v>0</v>
      </c>
      <c r="BQ440" s="132"/>
      <c r="BR440" s="20">
        <f t="shared" si="2374"/>
        <v>0</v>
      </c>
      <c r="BS440" s="133"/>
      <c r="BT440" s="131">
        <f t="shared" si="2375"/>
        <v>1</v>
      </c>
      <c r="BU440" s="20">
        <f t="shared" si="2376"/>
        <v>0</v>
      </c>
      <c r="BV440" s="132"/>
      <c r="BW440" s="134">
        <f t="shared" si="2377"/>
        <v>0</v>
      </c>
      <c r="BX440" s="80">
        <f t="shared" si="2378"/>
        <v>0</v>
      </c>
      <c r="BY440" s="249" t="str">
        <f t="shared" si="2268"/>
        <v xml:space="preserve"> </v>
      </c>
      <c r="BZ440" s="135">
        <f t="shared" si="2379"/>
        <v>0</v>
      </c>
      <c r="CA440" s="20">
        <f t="shared" si="2380"/>
        <v>0</v>
      </c>
      <c r="CB440" s="21">
        <f t="shared" si="2381"/>
        <v>0</v>
      </c>
      <c r="CC440" s="131">
        <f t="shared" si="2332"/>
        <v>1</v>
      </c>
      <c r="CD440" s="20">
        <f t="shared" si="2382"/>
        <v>0</v>
      </c>
      <c r="CE440" s="132"/>
      <c r="CF440" s="20">
        <f t="shared" si="2383"/>
        <v>0</v>
      </c>
      <c r="CG440" s="133"/>
      <c r="CH440" s="131">
        <f t="shared" si="2384"/>
        <v>1</v>
      </c>
      <c r="CI440" s="20">
        <f t="shared" si="2385"/>
        <v>0</v>
      </c>
      <c r="CJ440" s="132"/>
      <c r="CK440" s="134">
        <f t="shared" si="2386"/>
        <v>0</v>
      </c>
      <c r="CL440" s="80">
        <f t="shared" si="2387"/>
        <v>0</v>
      </c>
      <c r="CM440" s="249" t="str">
        <f t="shared" si="2277"/>
        <v xml:space="preserve"> </v>
      </c>
      <c r="CN440" s="135">
        <f t="shared" si="2388"/>
        <v>0</v>
      </c>
      <c r="CO440" s="20">
        <f t="shared" si="2389"/>
        <v>0</v>
      </c>
      <c r="CP440" s="21">
        <f t="shared" si="2390"/>
        <v>0</v>
      </c>
      <c r="CQ440" s="131">
        <f t="shared" si="2333"/>
        <v>1</v>
      </c>
      <c r="CR440" s="20">
        <f t="shared" si="2391"/>
        <v>0</v>
      </c>
      <c r="CS440" s="132"/>
      <c r="CT440" s="20">
        <f t="shared" si="2392"/>
        <v>0</v>
      </c>
      <c r="CU440" s="133"/>
      <c r="CV440" s="131">
        <f t="shared" si="2393"/>
        <v>1</v>
      </c>
      <c r="CW440" s="20">
        <f t="shared" si="2394"/>
        <v>0</v>
      </c>
      <c r="CX440" s="132"/>
      <c r="CY440" s="134">
        <f t="shared" si="2395"/>
        <v>0</v>
      </c>
      <c r="CZ440" s="80">
        <f t="shared" si="2396"/>
        <v>0</v>
      </c>
      <c r="DA440" s="249" t="str">
        <f t="shared" si="2286"/>
        <v xml:space="preserve"> </v>
      </c>
      <c r="DB440" s="135">
        <f t="shared" si="2397"/>
        <v>0</v>
      </c>
      <c r="DC440" s="20">
        <f t="shared" si="2398"/>
        <v>0</v>
      </c>
      <c r="DD440" s="21">
        <f t="shared" si="2399"/>
        <v>0</v>
      </c>
      <c r="DE440" s="131">
        <f t="shared" si="2334"/>
        <v>1</v>
      </c>
      <c r="DF440" s="20">
        <f t="shared" si="2400"/>
        <v>0</v>
      </c>
      <c r="DG440" s="132"/>
      <c r="DH440" s="20">
        <f t="shared" si="2401"/>
        <v>0</v>
      </c>
      <c r="DI440" s="133"/>
      <c r="DJ440" s="131">
        <f t="shared" si="2402"/>
        <v>1</v>
      </c>
      <c r="DK440" s="20">
        <f t="shared" si="2403"/>
        <v>0</v>
      </c>
      <c r="DL440" s="132"/>
      <c r="DM440" s="134">
        <f t="shared" si="2404"/>
        <v>0</v>
      </c>
      <c r="DN440" s="80">
        <f t="shared" si="2405"/>
        <v>0</v>
      </c>
      <c r="DO440" s="249" t="str">
        <f t="shared" si="2295"/>
        <v xml:space="preserve"> </v>
      </c>
      <c r="DP440" s="135">
        <f t="shared" si="2406"/>
        <v>0</v>
      </c>
      <c r="DQ440" s="20">
        <f t="shared" si="2407"/>
        <v>0</v>
      </c>
      <c r="DR440" s="21">
        <f t="shared" si="2408"/>
        <v>0</v>
      </c>
      <c r="DS440" s="131">
        <f t="shared" si="2335"/>
        <v>1</v>
      </c>
      <c r="DT440" s="20">
        <f t="shared" si="2409"/>
        <v>0</v>
      </c>
      <c r="DU440" s="132"/>
      <c r="DV440" s="20">
        <f t="shared" si="2410"/>
        <v>0</v>
      </c>
      <c r="DW440" s="133"/>
      <c r="DX440" s="131">
        <f t="shared" si="2411"/>
        <v>1</v>
      </c>
      <c r="DY440" s="20">
        <f t="shared" si="2412"/>
        <v>0</v>
      </c>
      <c r="DZ440" s="132"/>
      <c r="EA440" s="134">
        <f t="shared" si="2413"/>
        <v>0</v>
      </c>
      <c r="EB440" s="80">
        <f t="shared" si="2414"/>
        <v>0</v>
      </c>
      <c r="EC440" s="249" t="str">
        <f t="shared" si="2304"/>
        <v xml:space="preserve"> </v>
      </c>
      <c r="ED440" s="135">
        <f t="shared" si="2415"/>
        <v>0</v>
      </c>
      <c r="EE440" s="20">
        <f t="shared" si="2416"/>
        <v>0</v>
      </c>
      <c r="EF440" s="21">
        <f t="shared" si="2417"/>
        <v>0</v>
      </c>
      <c r="EG440" s="131">
        <f t="shared" si="2336"/>
        <v>1</v>
      </c>
      <c r="EH440" s="20">
        <f t="shared" si="2418"/>
        <v>0</v>
      </c>
      <c r="EI440" s="132"/>
      <c r="EJ440" s="20">
        <f t="shared" si="2419"/>
        <v>0</v>
      </c>
      <c r="EK440" s="133"/>
      <c r="EL440" s="131">
        <f t="shared" si="2420"/>
        <v>1</v>
      </c>
      <c r="EM440" s="20">
        <f t="shared" si="2421"/>
        <v>0</v>
      </c>
      <c r="EN440" s="132"/>
      <c r="EO440" s="134">
        <f t="shared" si="2422"/>
        <v>0</v>
      </c>
      <c r="EP440" s="80">
        <f t="shared" si="2423"/>
        <v>0</v>
      </c>
      <c r="EQ440" s="249" t="str">
        <f t="shared" si="2313"/>
        <v xml:space="preserve"> </v>
      </c>
      <c r="ER440" s="135">
        <f t="shared" si="2424"/>
        <v>0</v>
      </c>
      <c r="ES440" s="20">
        <f t="shared" si="2425"/>
        <v>0</v>
      </c>
      <c r="ET440" s="21">
        <f t="shared" si="2426"/>
        <v>0</v>
      </c>
      <c r="EU440" s="131">
        <f t="shared" si="2337"/>
        <v>1</v>
      </c>
      <c r="EV440" s="20">
        <f t="shared" si="2427"/>
        <v>0</v>
      </c>
      <c r="EW440" s="132"/>
      <c r="EX440" s="20">
        <f t="shared" si="2428"/>
        <v>0</v>
      </c>
      <c r="EY440" s="133"/>
      <c r="EZ440" s="131">
        <f t="shared" si="2429"/>
        <v>1</v>
      </c>
      <c r="FA440" s="20">
        <f t="shared" si="2430"/>
        <v>0</v>
      </c>
      <c r="FB440" s="132"/>
      <c r="FC440" s="134">
        <f t="shared" si="2431"/>
        <v>0</v>
      </c>
      <c r="FD440" s="80">
        <f t="shared" si="2432"/>
        <v>0</v>
      </c>
      <c r="FE440" s="249" t="str">
        <f t="shared" si="2323"/>
        <v xml:space="preserve"> </v>
      </c>
      <c r="FO440" s="129" t="str">
        <f t="shared" si="2326"/>
        <v>F/I</v>
      </c>
    </row>
    <row r="441" spans="2:171" x14ac:dyDescent="0.25">
      <c r="B441" s="130" t="s">
        <v>537</v>
      </c>
      <c r="C441" s="40"/>
      <c r="D441" s="121"/>
      <c r="E441" s="416" t="str">
        <f>'Pályáztatási szakasz'!E442:F442</f>
        <v>Költségelem megnevezés…</v>
      </c>
      <c r="F441" s="416"/>
      <c r="G441" s="250">
        <f>'Pályáztatási szakasz'!G442</f>
        <v>0</v>
      </c>
      <c r="H441" s="251">
        <f>'Pályáztatási szakasz'!AT442</f>
        <v>0</v>
      </c>
      <c r="I441" s="20">
        <f>'Pályáztatási szakasz'!AW442</f>
        <v>0</v>
      </c>
      <c r="J441" s="67">
        <f t="shared" si="2327"/>
        <v>0</v>
      </c>
      <c r="K441" s="131">
        <f>'Pályáztatási szakasz'!AY442</f>
        <v>1</v>
      </c>
      <c r="L441" s="20">
        <f t="shared" si="2338"/>
        <v>0</v>
      </c>
      <c r="M441" s="132"/>
      <c r="N441" s="20">
        <f t="shared" si="2339"/>
        <v>0</v>
      </c>
      <c r="O441" s="133"/>
      <c r="P441" s="131">
        <f>'Pályáztatási szakasz'!BD442</f>
        <v>1</v>
      </c>
      <c r="Q441" s="20">
        <f t="shared" si="2340"/>
        <v>0</v>
      </c>
      <c r="R441" s="132"/>
      <c r="S441" s="184">
        <f t="shared" si="2341"/>
        <v>0</v>
      </c>
      <c r="T441" s="40">
        <f>'Pályáztatási szakasz'!W442</f>
        <v>0</v>
      </c>
      <c r="U441" s="249" t="str">
        <f t="shared" si="2342"/>
        <v xml:space="preserve"> </v>
      </c>
      <c r="V441" s="135">
        <f t="shared" si="2343"/>
        <v>0</v>
      </c>
      <c r="W441" s="20">
        <f t="shared" si="2344"/>
        <v>0</v>
      </c>
      <c r="X441" s="21">
        <f t="shared" si="2345"/>
        <v>0</v>
      </c>
      <c r="Y441" s="131">
        <f t="shared" si="2328"/>
        <v>1</v>
      </c>
      <c r="Z441" s="20">
        <f t="shared" si="2346"/>
        <v>0</v>
      </c>
      <c r="AA441" s="132"/>
      <c r="AB441" s="20">
        <f t="shared" si="2347"/>
        <v>0</v>
      </c>
      <c r="AC441" s="133"/>
      <c r="AD441" s="131">
        <f t="shared" si="2348"/>
        <v>1</v>
      </c>
      <c r="AE441" s="20">
        <f t="shared" si="2349"/>
        <v>0</v>
      </c>
      <c r="AF441" s="132"/>
      <c r="AG441" s="134">
        <f t="shared" si="2350"/>
        <v>0</v>
      </c>
      <c r="AH441" s="80">
        <f t="shared" si="2351"/>
        <v>0</v>
      </c>
      <c r="AI441" s="249" t="str">
        <f t="shared" si="2241"/>
        <v xml:space="preserve"> </v>
      </c>
      <c r="AJ441" s="135">
        <f t="shared" si="2352"/>
        <v>0</v>
      </c>
      <c r="AK441" s="20">
        <f t="shared" si="2353"/>
        <v>0</v>
      </c>
      <c r="AL441" s="21">
        <f t="shared" si="2354"/>
        <v>0</v>
      </c>
      <c r="AM441" s="131">
        <f t="shared" si="2329"/>
        <v>1</v>
      </c>
      <c r="AN441" s="20">
        <f t="shared" si="2355"/>
        <v>0</v>
      </c>
      <c r="AO441" s="132"/>
      <c r="AP441" s="20">
        <f t="shared" si="2356"/>
        <v>0</v>
      </c>
      <c r="AQ441" s="133"/>
      <c r="AR441" s="131">
        <f t="shared" si="2357"/>
        <v>1</v>
      </c>
      <c r="AS441" s="20">
        <f t="shared" si="2358"/>
        <v>0</v>
      </c>
      <c r="AT441" s="132"/>
      <c r="AU441" s="134">
        <f t="shared" si="2359"/>
        <v>0</v>
      </c>
      <c r="AV441" s="80">
        <f t="shared" si="2360"/>
        <v>0</v>
      </c>
      <c r="AW441" s="249" t="str">
        <f t="shared" si="2250"/>
        <v xml:space="preserve"> </v>
      </c>
      <c r="AX441" s="135">
        <f t="shared" si="2361"/>
        <v>0</v>
      </c>
      <c r="AY441" s="20">
        <f t="shared" si="2362"/>
        <v>0</v>
      </c>
      <c r="AZ441" s="21">
        <f t="shared" si="2363"/>
        <v>0</v>
      </c>
      <c r="BA441" s="131">
        <f t="shared" si="2330"/>
        <v>1</v>
      </c>
      <c r="BB441" s="20">
        <f t="shared" si="2364"/>
        <v>0</v>
      </c>
      <c r="BC441" s="132"/>
      <c r="BD441" s="20">
        <f t="shared" si="2365"/>
        <v>0</v>
      </c>
      <c r="BE441" s="133"/>
      <c r="BF441" s="131">
        <f t="shared" si="2366"/>
        <v>1</v>
      </c>
      <c r="BG441" s="20">
        <f t="shared" si="2367"/>
        <v>0</v>
      </c>
      <c r="BH441" s="132"/>
      <c r="BI441" s="134">
        <f t="shared" si="2368"/>
        <v>0</v>
      </c>
      <c r="BJ441" s="80">
        <f t="shared" si="2369"/>
        <v>0</v>
      </c>
      <c r="BK441" s="249" t="str">
        <f t="shared" si="2259"/>
        <v xml:space="preserve"> </v>
      </c>
      <c r="BL441" s="135">
        <f t="shared" si="2370"/>
        <v>0</v>
      </c>
      <c r="BM441" s="20">
        <f t="shared" si="2371"/>
        <v>0</v>
      </c>
      <c r="BN441" s="21">
        <f t="shared" si="2372"/>
        <v>0</v>
      </c>
      <c r="BO441" s="131">
        <f t="shared" si="2331"/>
        <v>1</v>
      </c>
      <c r="BP441" s="20">
        <f t="shared" si="2373"/>
        <v>0</v>
      </c>
      <c r="BQ441" s="132"/>
      <c r="BR441" s="20">
        <f t="shared" si="2374"/>
        <v>0</v>
      </c>
      <c r="BS441" s="133"/>
      <c r="BT441" s="131">
        <f t="shared" si="2375"/>
        <v>1</v>
      </c>
      <c r="BU441" s="20">
        <f t="shared" si="2376"/>
        <v>0</v>
      </c>
      <c r="BV441" s="132"/>
      <c r="BW441" s="134">
        <f t="shared" si="2377"/>
        <v>0</v>
      </c>
      <c r="BX441" s="80">
        <f t="shared" si="2378"/>
        <v>0</v>
      </c>
      <c r="BY441" s="249" t="str">
        <f t="shared" si="2268"/>
        <v xml:space="preserve"> </v>
      </c>
      <c r="BZ441" s="135">
        <f t="shared" si="2379"/>
        <v>0</v>
      </c>
      <c r="CA441" s="20">
        <f t="shared" si="2380"/>
        <v>0</v>
      </c>
      <c r="CB441" s="21">
        <f t="shared" si="2381"/>
        <v>0</v>
      </c>
      <c r="CC441" s="131">
        <f t="shared" si="2332"/>
        <v>1</v>
      </c>
      <c r="CD441" s="20">
        <f t="shared" si="2382"/>
        <v>0</v>
      </c>
      <c r="CE441" s="132"/>
      <c r="CF441" s="20">
        <f t="shared" si="2383"/>
        <v>0</v>
      </c>
      <c r="CG441" s="133"/>
      <c r="CH441" s="131">
        <f t="shared" si="2384"/>
        <v>1</v>
      </c>
      <c r="CI441" s="20">
        <f t="shared" si="2385"/>
        <v>0</v>
      </c>
      <c r="CJ441" s="132"/>
      <c r="CK441" s="134">
        <f t="shared" si="2386"/>
        <v>0</v>
      </c>
      <c r="CL441" s="80">
        <f t="shared" si="2387"/>
        <v>0</v>
      </c>
      <c r="CM441" s="249" t="str">
        <f t="shared" si="2277"/>
        <v xml:space="preserve"> </v>
      </c>
      <c r="CN441" s="135">
        <f t="shared" si="2388"/>
        <v>0</v>
      </c>
      <c r="CO441" s="20">
        <f t="shared" si="2389"/>
        <v>0</v>
      </c>
      <c r="CP441" s="21">
        <f t="shared" si="2390"/>
        <v>0</v>
      </c>
      <c r="CQ441" s="131">
        <f t="shared" si="2333"/>
        <v>1</v>
      </c>
      <c r="CR441" s="20">
        <f t="shared" si="2391"/>
        <v>0</v>
      </c>
      <c r="CS441" s="132"/>
      <c r="CT441" s="20">
        <f t="shared" si="2392"/>
        <v>0</v>
      </c>
      <c r="CU441" s="133"/>
      <c r="CV441" s="131">
        <f t="shared" si="2393"/>
        <v>1</v>
      </c>
      <c r="CW441" s="20">
        <f t="shared" si="2394"/>
        <v>0</v>
      </c>
      <c r="CX441" s="132"/>
      <c r="CY441" s="134">
        <f t="shared" si="2395"/>
        <v>0</v>
      </c>
      <c r="CZ441" s="80">
        <f t="shared" si="2396"/>
        <v>0</v>
      </c>
      <c r="DA441" s="249" t="str">
        <f t="shared" si="2286"/>
        <v xml:space="preserve"> </v>
      </c>
      <c r="DB441" s="135">
        <f t="shared" si="2397"/>
        <v>0</v>
      </c>
      <c r="DC441" s="20">
        <f t="shared" si="2398"/>
        <v>0</v>
      </c>
      <c r="DD441" s="21">
        <f t="shared" si="2399"/>
        <v>0</v>
      </c>
      <c r="DE441" s="131">
        <f t="shared" si="2334"/>
        <v>1</v>
      </c>
      <c r="DF441" s="20">
        <f t="shared" si="2400"/>
        <v>0</v>
      </c>
      <c r="DG441" s="132"/>
      <c r="DH441" s="20">
        <f t="shared" si="2401"/>
        <v>0</v>
      </c>
      <c r="DI441" s="133"/>
      <c r="DJ441" s="131">
        <f t="shared" si="2402"/>
        <v>1</v>
      </c>
      <c r="DK441" s="20">
        <f t="shared" si="2403"/>
        <v>0</v>
      </c>
      <c r="DL441" s="132"/>
      <c r="DM441" s="134">
        <f t="shared" si="2404"/>
        <v>0</v>
      </c>
      <c r="DN441" s="80">
        <f t="shared" si="2405"/>
        <v>0</v>
      </c>
      <c r="DO441" s="249" t="str">
        <f t="shared" si="2295"/>
        <v xml:space="preserve"> </v>
      </c>
      <c r="DP441" s="135">
        <f t="shared" si="2406"/>
        <v>0</v>
      </c>
      <c r="DQ441" s="20">
        <f t="shared" si="2407"/>
        <v>0</v>
      </c>
      <c r="DR441" s="21">
        <f t="shared" si="2408"/>
        <v>0</v>
      </c>
      <c r="DS441" s="131">
        <f t="shared" si="2335"/>
        <v>1</v>
      </c>
      <c r="DT441" s="20">
        <f t="shared" si="2409"/>
        <v>0</v>
      </c>
      <c r="DU441" s="132"/>
      <c r="DV441" s="20">
        <f t="shared" si="2410"/>
        <v>0</v>
      </c>
      <c r="DW441" s="133"/>
      <c r="DX441" s="131">
        <f t="shared" si="2411"/>
        <v>1</v>
      </c>
      <c r="DY441" s="20">
        <f t="shared" si="2412"/>
        <v>0</v>
      </c>
      <c r="DZ441" s="132"/>
      <c r="EA441" s="134">
        <f t="shared" si="2413"/>
        <v>0</v>
      </c>
      <c r="EB441" s="80">
        <f t="shared" si="2414"/>
        <v>0</v>
      </c>
      <c r="EC441" s="249" t="str">
        <f t="shared" si="2304"/>
        <v xml:space="preserve"> </v>
      </c>
      <c r="ED441" s="135">
        <f t="shared" si="2415"/>
        <v>0</v>
      </c>
      <c r="EE441" s="20">
        <f t="shared" si="2416"/>
        <v>0</v>
      </c>
      <c r="EF441" s="21">
        <f t="shared" si="2417"/>
        <v>0</v>
      </c>
      <c r="EG441" s="131">
        <f t="shared" si="2336"/>
        <v>1</v>
      </c>
      <c r="EH441" s="20">
        <f t="shared" si="2418"/>
        <v>0</v>
      </c>
      <c r="EI441" s="132"/>
      <c r="EJ441" s="20">
        <f t="shared" si="2419"/>
        <v>0</v>
      </c>
      <c r="EK441" s="133"/>
      <c r="EL441" s="131">
        <f t="shared" si="2420"/>
        <v>1</v>
      </c>
      <c r="EM441" s="20">
        <f t="shared" si="2421"/>
        <v>0</v>
      </c>
      <c r="EN441" s="132"/>
      <c r="EO441" s="134">
        <f t="shared" si="2422"/>
        <v>0</v>
      </c>
      <c r="EP441" s="80">
        <f t="shared" si="2423"/>
        <v>0</v>
      </c>
      <c r="EQ441" s="249" t="str">
        <f t="shared" si="2313"/>
        <v xml:space="preserve"> </v>
      </c>
      <c r="ER441" s="135">
        <f t="shared" si="2424"/>
        <v>0</v>
      </c>
      <c r="ES441" s="20">
        <f t="shared" si="2425"/>
        <v>0</v>
      </c>
      <c r="ET441" s="21">
        <f t="shared" si="2426"/>
        <v>0</v>
      </c>
      <c r="EU441" s="131">
        <f t="shared" si="2337"/>
        <v>1</v>
      </c>
      <c r="EV441" s="20">
        <f t="shared" si="2427"/>
        <v>0</v>
      </c>
      <c r="EW441" s="132"/>
      <c r="EX441" s="20">
        <f t="shared" si="2428"/>
        <v>0</v>
      </c>
      <c r="EY441" s="133"/>
      <c r="EZ441" s="131">
        <f t="shared" si="2429"/>
        <v>1</v>
      </c>
      <c r="FA441" s="20">
        <f t="shared" si="2430"/>
        <v>0</v>
      </c>
      <c r="FB441" s="132"/>
      <c r="FC441" s="134">
        <f t="shared" si="2431"/>
        <v>0</v>
      </c>
      <c r="FD441" s="80">
        <f t="shared" si="2432"/>
        <v>0</v>
      </c>
      <c r="FE441" s="249" t="str">
        <f t="shared" si="2323"/>
        <v xml:space="preserve"> </v>
      </c>
      <c r="FO441" s="129" t="str">
        <f t="shared" si="2326"/>
        <v>F/I</v>
      </c>
    </row>
    <row r="442" spans="2:171" x14ac:dyDescent="0.25">
      <c r="B442" s="130" t="s">
        <v>538</v>
      </c>
      <c r="C442" s="40"/>
      <c r="D442" s="121"/>
      <c r="E442" s="416" t="str">
        <f>'Pályáztatási szakasz'!E443:F443</f>
        <v>Költségelem megnevezés…</v>
      </c>
      <c r="F442" s="416"/>
      <c r="G442" s="250">
        <f>'Pályáztatási szakasz'!G443</f>
        <v>0</v>
      </c>
      <c r="H442" s="251">
        <f>'Pályáztatási szakasz'!AT443</f>
        <v>0</v>
      </c>
      <c r="I442" s="20">
        <f>'Pályáztatási szakasz'!AW443</f>
        <v>0</v>
      </c>
      <c r="J442" s="67">
        <f t="shared" si="2327"/>
        <v>0</v>
      </c>
      <c r="K442" s="131">
        <f>'Pályáztatási szakasz'!AY443</f>
        <v>1</v>
      </c>
      <c r="L442" s="20">
        <f t="shared" si="2338"/>
        <v>0</v>
      </c>
      <c r="M442" s="132"/>
      <c r="N442" s="20">
        <f t="shared" si="2339"/>
        <v>0</v>
      </c>
      <c r="O442" s="133"/>
      <c r="P442" s="131">
        <f>'Pályáztatási szakasz'!BD443</f>
        <v>1</v>
      </c>
      <c r="Q442" s="20">
        <f t="shared" si="2340"/>
        <v>0</v>
      </c>
      <c r="R442" s="132"/>
      <c r="S442" s="184">
        <f t="shared" si="2341"/>
        <v>0</v>
      </c>
      <c r="T442" s="40">
        <f>'Pályáztatási szakasz'!W443</f>
        <v>0</v>
      </c>
      <c r="U442" s="249" t="str">
        <f t="shared" si="2342"/>
        <v xml:space="preserve"> </v>
      </c>
      <c r="V442" s="135">
        <f t="shared" si="2343"/>
        <v>0</v>
      </c>
      <c r="W442" s="20">
        <f t="shared" si="2344"/>
        <v>0</v>
      </c>
      <c r="X442" s="21">
        <f t="shared" si="2345"/>
        <v>0</v>
      </c>
      <c r="Y442" s="131">
        <f t="shared" si="2328"/>
        <v>1</v>
      </c>
      <c r="Z442" s="20">
        <f t="shared" si="2346"/>
        <v>0</v>
      </c>
      <c r="AA442" s="132"/>
      <c r="AB442" s="20">
        <f t="shared" si="2347"/>
        <v>0</v>
      </c>
      <c r="AC442" s="133"/>
      <c r="AD442" s="131">
        <f t="shared" si="2348"/>
        <v>1</v>
      </c>
      <c r="AE442" s="20">
        <f t="shared" si="2349"/>
        <v>0</v>
      </c>
      <c r="AF442" s="132"/>
      <c r="AG442" s="134">
        <f t="shared" si="2350"/>
        <v>0</v>
      </c>
      <c r="AH442" s="80">
        <f t="shared" si="2351"/>
        <v>0</v>
      </c>
      <c r="AI442" s="249" t="str">
        <f t="shared" si="2241"/>
        <v xml:space="preserve"> </v>
      </c>
      <c r="AJ442" s="135">
        <f t="shared" si="2352"/>
        <v>0</v>
      </c>
      <c r="AK442" s="20">
        <f t="shared" si="2353"/>
        <v>0</v>
      </c>
      <c r="AL442" s="21">
        <f t="shared" si="2354"/>
        <v>0</v>
      </c>
      <c r="AM442" s="131">
        <f t="shared" si="2329"/>
        <v>1</v>
      </c>
      <c r="AN442" s="20">
        <f t="shared" si="2355"/>
        <v>0</v>
      </c>
      <c r="AO442" s="132"/>
      <c r="AP442" s="20">
        <f t="shared" si="2356"/>
        <v>0</v>
      </c>
      <c r="AQ442" s="133"/>
      <c r="AR442" s="131">
        <f t="shared" si="2357"/>
        <v>1</v>
      </c>
      <c r="AS442" s="20">
        <f t="shared" si="2358"/>
        <v>0</v>
      </c>
      <c r="AT442" s="132"/>
      <c r="AU442" s="134">
        <f t="shared" si="2359"/>
        <v>0</v>
      </c>
      <c r="AV442" s="80">
        <f t="shared" si="2360"/>
        <v>0</v>
      </c>
      <c r="AW442" s="249" t="str">
        <f t="shared" si="2250"/>
        <v xml:space="preserve"> </v>
      </c>
      <c r="AX442" s="135">
        <f t="shared" si="2361"/>
        <v>0</v>
      </c>
      <c r="AY442" s="20">
        <f t="shared" si="2362"/>
        <v>0</v>
      </c>
      <c r="AZ442" s="21">
        <f t="shared" si="2363"/>
        <v>0</v>
      </c>
      <c r="BA442" s="131">
        <f t="shared" si="2330"/>
        <v>1</v>
      </c>
      <c r="BB442" s="20">
        <f t="shared" si="2364"/>
        <v>0</v>
      </c>
      <c r="BC442" s="132"/>
      <c r="BD442" s="20">
        <f t="shared" si="2365"/>
        <v>0</v>
      </c>
      <c r="BE442" s="133"/>
      <c r="BF442" s="131">
        <f t="shared" si="2366"/>
        <v>1</v>
      </c>
      <c r="BG442" s="20">
        <f t="shared" si="2367"/>
        <v>0</v>
      </c>
      <c r="BH442" s="132"/>
      <c r="BI442" s="134">
        <f t="shared" si="2368"/>
        <v>0</v>
      </c>
      <c r="BJ442" s="80">
        <f t="shared" si="2369"/>
        <v>0</v>
      </c>
      <c r="BK442" s="249" t="str">
        <f t="shared" si="2259"/>
        <v xml:space="preserve"> </v>
      </c>
      <c r="BL442" s="135">
        <f t="shared" si="2370"/>
        <v>0</v>
      </c>
      <c r="BM442" s="20">
        <f t="shared" si="2371"/>
        <v>0</v>
      </c>
      <c r="BN442" s="21">
        <f t="shared" si="2372"/>
        <v>0</v>
      </c>
      <c r="BO442" s="131">
        <f t="shared" si="2331"/>
        <v>1</v>
      </c>
      <c r="BP442" s="20">
        <f t="shared" si="2373"/>
        <v>0</v>
      </c>
      <c r="BQ442" s="132"/>
      <c r="BR442" s="20">
        <f t="shared" si="2374"/>
        <v>0</v>
      </c>
      <c r="BS442" s="133"/>
      <c r="BT442" s="131">
        <f t="shared" si="2375"/>
        <v>1</v>
      </c>
      <c r="BU442" s="20">
        <f t="shared" si="2376"/>
        <v>0</v>
      </c>
      <c r="BV442" s="132"/>
      <c r="BW442" s="134">
        <f t="shared" si="2377"/>
        <v>0</v>
      </c>
      <c r="BX442" s="80">
        <f t="shared" si="2378"/>
        <v>0</v>
      </c>
      <c r="BY442" s="249" t="str">
        <f t="shared" si="2268"/>
        <v xml:space="preserve"> </v>
      </c>
      <c r="BZ442" s="135">
        <f t="shared" si="2379"/>
        <v>0</v>
      </c>
      <c r="CA442" s="20">
        <f t="shared" si="2380"/>
        <v>0</v>
      </c>
      <c r="CB442" s="21">
        <f t="shared" si="2381"/>
        <v>0</v>
      </c>
      <c r="CC442" s="131">
        <f t="shared" si="2332"/>
        <v>1</v>
      </c>
      <c r="CD442" s="20">
        <f t="shared" si="2382"/>
        <v>0</v>
      </c>
      <c r="CE442" s="132"/>
      <c r="CF442" s="20">
        <f t="shared" si="2383"/>
        <v>0</v>
      </c>
      <c r="CG442" s="133"/>
      <c r="CH442" s="131">
        <f t="shared" si="2384"/>
        <v>1</v>
      </c>
      <c r="CI442" s="20">
        <f t="shared" si="2385"/>
        <v>0</v>
      </c>
      <c r="CJ442" s="132"/>
      <c r="CK442" s="134">
        <f t="shared" si="2386"/>
        <v>0</v>
      </c>
      <c r="CL442" s="80">
        <f t="shared" si="2387"/>
        <v>0</v>
      </c>
      <c r="CM442" s="249" t="str">
        <f t="shared" si="2277"/>
        <v xml:space="preserve"> </v>
      </c>
      <c r="CN442" s="135">
        <f t="shared" si="2388"/>
        <v>0</v>
      </c>
      <c r="CO442" s="20">
        <f t="shared" si="2389"/>
        <v>0</v>
      </c>
      <c r="CP442" s="21">
        <f t="shared" si="2390"/>
        <v>0</v>
      </c>
      <c r="CQ442" s="131">
        <f t="shared" si="2333"/>
        <v>1</v>
      </c>
      <c r="CR442" s="20">
        <f t="shared" si="2391"/>
        <v>0</v>
      </c>
      <c r="CS442" s="132"/>
      <c r="CT442" s="20">
        <f t="shared" si="2392"/>
        <v>0</v>
      </c>
      <c r="CU442" s="133"/>
      <c r="CV442" s="131">
        <f t="shared" si="2393"/>
        <v>1</v>
      </c>
      <c r="CW442" s="20">
        <f t="shared" si="2394"/>
        <v>0</v>
      </c>
      <c r="CX442" s="132"/>
      <c r="CY442" s="134">
        <f t="shared" si="2395"/>
        <v>0</v>
      </c>
      <c r="CZ442" s="80">
        <f t="shared" si="2396"/>
        <v>0</v>
      </c>
      <c r="DA442" s="249" t="str">
        <f t="shared" si="2286"/>
        <v xml:space="preserve"> </v>
      </c>
      <c r="DB442" s="135">
        <f t="shared" si="2397"/>
        <v>0</v>
      </c>
      <c r="DC442" s="20">
        <f t="shared" si="2398"/>
        <v>0</v>
      </c>
      <c r="DD442" s="21">
        <f t="shared" si="2399"/>
        <v>0</v>
      </c>
      <c r="DE442" s="131">
        <f t="shared" si="2334"/>
        <v>1</v>
      </c>
      <c r="DF442" s="20">
        <f t="shared" si="2400"/>
        <v>0</v>
      </c>
      <c r="DG442" s="132"/>
      <c r="DH442" s="20">
        <f t="shared" si="2401"/>
        <v>0</v>
      </c>
      <c r="DI442" s="133"/>
      <c r="DJ442" s="131">
        <f t="shared" si="2402"/>
        <v>1</v>
      </c>
      <c r="DK442" s="20">
        <f t="shared" si="2403"/>
        <v>0</v>
      </c>
      <c r="DL442" s="132"/>
      <c r="DM442" s="134">
        <f t="shared" si="2404"/>
        <v>0</v>
      </c>
      <c r="DN442" s="80">
        <f t="shared" si="2405"/>
        <v>0</v>
      </c>
      <c r="DO442" s="249" t="str">
        <f t="shared" si="2295"/>
        <v xml:space="preserve"> </v>
      </c>
      <c r="DP442" s="135">
        <f t="shared" si="2406"/>
        <v>0</v>
      </c>
      <c r="DQ442" s="20">
        <f t="shared" si="2407"/>
        <v>0</v>
      </c>
      <c r="DR442" s="21">
        <f t="shared" si="2408"/>
        <v>0</v>
      </c>
      <c r="DS442" s="131">
        <f t="shared" si="2335"/>
        <v>1</v>
      </c>
      <c r="DT442" s="20">
        <f t="shared" si="2409"/>
        <v>0</v>
      </c>
      <c r="DU442" s="132"/>
      <c r="DV442" s="20">
        <f t="shared" si="2410"/>
        <v>0</v>
      </c>
      <c r="DW442" s="133"/>
      <c r="DX442" s="131">
        <f t="shared" si="2411"/>
        <v>1</v>
      </c>
      <c r="DY442" s="20">
        <f t="shared" si="2412"/>
        <v>0</v>
      </c>
      <c r="DZ442" s="132"/>
      <c r="EA442" s="134">
        <f t="shared" si="2413"/>
        <v>0</v>
      </c>
      <c r="EB442" s="80">
        <f t="shared" si="2414"/>
        <v>0</v>
      </c>
      <c r="EC442" s="249" t="str">
        <f t="shared" si="2304"/>
        <v xml:space="preserve"> </v>
      </c>
      <c r="ED442" s="135">
        <f t="shared" si="2415"/>
        <v>0</v>
      </c>
      <c r="EE442" s="20">
        <f t="shared" si="2416"/>
        <v>0</v>
      </c>
      <c r="EF442" s="21">
        <f t="shared" si="2417"/>
        <v>0</v>
      </c>
      <c r="EG442" s="131">
        <f t="shared" si="2336"/>
        <v>1</v>
      </c>
      <c r="EH442" s="20">
        <f t="shared" si="2418"/>
        <v>0</v>
      </c>
      <c r="EI442" s="132"/>
      <c r="EJ442" s="20">
        <f t="shared" si="2419"/>
        <v>0</v>
      </c>
      <c r="EK442" s="133"/>
      <c r="EL442" s="131">
        <f t="shared" si="2420"/>
        <v>1</v>
      </c>
      <c r="EM442" s="20">
        <f t="shared" si="2421"/>
        <v>0</v>
      </c>
      <c r="EN442" s="132"/>
      <c r="EO442" s="134">
        <f t="shared" si="2422"/>
        <v>0</v>
      </c>
      <c r="EP442" s="80">
        <f t="shared" si="2423"/>
        <v>0</v>
      </c>
      <c r="EQ442" s="249" t="str">
        <f t="shared" si="2313"/>
        <v xml:space="preserve"> </v>
      </c>
      <c r="ER442" s="135">
        <f t="shared" si="2424"/>
        <v>0</v>
      </c>
      <c r="ES442" s="20">
        <f t="shared" si="2425"/>
        <v>0</v>
      </c>
      <c r="ET442" s="21">
        <f t="shared" si="2426"/>
        <v>0</v>
      </c>
      <c r="EU442" s="131">
        <f t="shared" si="2337"/>
        <v>1</v>
      </c>
      <c r="EV442" s="20">
        <f t="shared" si="2427"/>
        <v>0</v>
      </c>
      <c r="EW442" s="132"/>
      <c r="EX442" s="20">
        <f t="shared" si="2428"/>
        <v>0</v>
      </c>
      <c r="EY442" s="133"/>
      <c r="EZ442" s="131">
        <f t="shared" si="2429"/>
        <v>1</v>
      </c>
      <c r="FA442" s="20">
        <f t="shared" si="2430"/>
        <v>0</v>
      </c>
      <c r="FB442" s="132"/>
      <c r="FC442" s="134">
        <f t="shared" si="2431"/>
        <v>0</v>
      </c>
      <c r="FD442" s="80">
        <f t="shared" si="2432"/>
        <v>0</v>
      </c>
      <c r="FE442" s="249" t="str">
        <f t="shared" si="2323"/>
        <v xml:space="preserve"> </v>
      </c>
      <c r="FO442" s="129" t="str">
        <f t="shared" si="2326"/>
        <v>F/I</v>
      </c>
    </row>
    <row r="443" spans="2:171" x14ac:dyDescent="0.25">
      <c r="B443" s="130" t="s">
        <v>539</v>
      </c>
      <c r="C443" s="40"/>
      <c r="D443" s="121"/>
      <c r="E443" s="416" t="str">
        <f>'Pályáztatási szakasz'!E444:F444</f>
        <v>Költségelem megnevezés…</v>
      </c>
      <c r="F443" s="416"/>
      <c r="G443" s="250">
        <f>'Pályáztatási szakasz'!G444</f>
        <v>0</v>
      </c>
      <c r="H443" s="251">
        <f>'Pályáztatási szakasz'!AT444</f>
        <v>0</v>
      </c>
      <c r="I443" s="20">
        <f>'Pályáztatási szakasz'!AW444</f>
        <v>0</v>
      </c>
      <c r="J443" s="67">
        <f t="shared" si="2327"/>
        <v>0</v>
      </c>
      <c r="K443" s="131">
        <f>'Pályáztatási szakasz'!AY444</f>
        <v>1</v>
      </c>
      <c r="L443" s="20">
        <f t="shared" si="2338"/>
        <v>0</v>
      </c>
      <c r="M443" s="132"/>
      <c r="N443" s="20">
        <f t="shared" si="2339"/>
        <v>0</v>
      </c>
      <c r="O443" s="133"/>
      <c r="P443" s="131">
        <f>'Pályáztatási szakasz'!BD444</f>
        <v>1</v>
      </c>
      <c r="Q443" s="20">
        <f t="shared" si="2340"/>
        <v>0</v>
      </c>
      <c r="R443" s="132"/>
      <c r="S443" s="184">
        <f t="shared" si="2341"/>
        <v>0</v>
      </c>
      <c r="T443" s="40">
        <f>'Pályáztatási szakasz'!W444</f>
        <v>0</v>
      </c>
      <c r="U443" s="249" t="str">
        <f t="shared" si="2342"/>
        <v xml:space="preserve"> </v>
      </c>
      <c r="V443" s="135">
        <f t="shared" si="2343"/>
        <v>0</v>
      </c>
      <c r="W443" s="20">
        <f t="shared" si="2344"/>
        <v>0</v>
      </c>
      <c r="X443" s="21">
        <f t="shared" si="2345"/>
        <v>0</v>
      </c>
      <c r="Y443" s="131">
        <f t="shared" si="2328"/>
        <v>1</v>
      </c>
      <c r="Z443" s="20">
        <f t="shared" si="2346"/>
        <v>0</v>
      </c>
      <c r="AA443" s="132"/>
      <c r="AB443" s="20">
        <f t="shared" si="2347"/>
        <v>0</v>
      </c>
      <c r="AC443" s="133"/>
      <c r="AD443" s="131">
        <f t="shared" si="2348"/>
        <v>1</v>
      </c>
      <c r="AE443" s="20">
        <f t="shared" si="2349"/>
        <v>0</v>
      </c>
      <c r="AF443" s="132"/>
      <c r="AG443" s="134">
        <f t="shared" si="2350"/>
        <v>0</v>
      </c>
      <c r="AH443" s="80">
        <f t="shared" si="2351"/>
        <v>0</v>
      </c>
      <c r="AI443" s="249" t="str">
        <f t="shared" si="2241"/>
        <v xml:space="preserve"> </v>
      </c>
      <c r="AJ443" s="135">
        <f t="shared" si="2352"/>
        <v>0</v>
      </c>
      <c r="AK443" s="20">
        <f t="shared" si="2353"/>
        <v>0</v>
      </c>
      <c r="AL443" s="21">
        <f t="shared" si="2354"/>
        <v>0</v>
      </c>
      <c r="AM443" s="131">
        <f t="shared" si="2329"/>
        <v>1</v>
      </c>
      <c r="AN443" s="20">
        <f t="shared" si="2355"/>
        <v>0</v>
      </c>
      <c r="AO443" s="132"/>
      <c r="AP443" s="20">
        <f t="shared" si="2356"/>
        <v>0</v>
      </c>
      <c r="AQ443" s="133"/>
      <c r="AR443" s="131">
        <f t="shared" si="2357"/>
        <v>1</v>
      </c>
      <c r="AS443" s="20">
        <f t="shared" si="2358"/>
        <v>0</v>
      </c>
      <c r="AT443" s="132"/>
      <c r="AU443" s="134">
        <f t="shared" si="2359"/>
        <v>0</v>
      </c>
      <c r="AV443" s="80">
        <f t="shared" si="2360"/>
        <v>0</v>
      </c>
      <c r="AW443" s="249" t="str">
        <f t="shared" si="2250"/>
        <v xml:space="preserve"> </v>
      </c>
      <c r="AX443" s="135">
        <f t="shared" si="2361"/>
        <v>0</v>
      </c>
      <c r="AY443" s="20">
        <f t="shared" si="2362"/>
        <v>0</v>
      </c>
      <c r="AZ443" s="21">
        <f t="shared" si="2363"/>
        <v>0</v>
      </c>
      <c r="BA443" s="131">
        <f t="shared" si="2330"/>
        <v>1</v>
      </c>
      <c r="BB443" s="20">
        <f t="shared" si="2364"/>
        <v>0</v>
      </c>
      <c r="BC443" s="132"/>
      <c r="BD443" s="20">
        <f t="shared" si="2365"/>
        <v>0</v>
      </c>
      <c r="BE443" s="133"/>
      <c r="BF443" s="131">
        <f t="shared" si="2366"/>
        <v>1</v>
      </c>
      <c r="BG443" s="20">
        <f t="shared" si="2367"/>
        <v>0</v>
      </c>
      <c r="BH443" s="132"/>
      <c r="BI443" s="134">
        <f t="shared" si="2368"/>
        <v>0</v>
      </c>
      <c r="BJ443" s="80">
        <f t="shared" si="2369"/>
        <v>0</v>
      </c>
      <c r="BK443" s="249" t="str">
        <f t="shared" si="2259"/>
        <v xml:space="preserve"> </v>
      </c>
      <c r="BL443" s="135">
        <f t="shared" si="2370"/>
        <v>0</v>
      </c>
      <c r="BM443" s="20">
        <f t="shared" si="2371"/>
        <v>0</v>
      </c>
      <c r="BN443" s="21">
        <f t="shared" si="2372"/>
        <v>0</v>
      </c>
      <c r="BO443" s="131">
        <f t="shared" si="2331"/>
        <v>1</v>
      </c>
      <c r="BP443" s="20">
        <f t="shared" si="2373"/>
        <v>0</v>
      </c>
      <c r="BQ443" s="132"/>
      <c r="BR443" s="20">
        <f t="shared" si="2374"/>
        <v>0</v>
      </c>
      <c r="BS443" s="133"/>
      <c r="BT443" s="131">
        <f t="shared" si="2375"/>
        <v>1</v>
      </c>
      <c r="BU443" s="20">
        <f t="shared" si="2376"/>
        <v>0</v>
      </c>
      <c r="BV443" s="132"/>
      <c r="BW443" s="134">
        <f t="shared" si="2377"/>
        <v>0</v>
      </c>
      <c r="BX443" s="80">
        <f t="shared" si="2378"/>
        <v>0</v>
      </c>
      <c r="BY443" s="249" t="str">
        <f t="shared" si="2268"/>
        <v xml:space="preserve"> </v>
      </c>
      <c r="BZ443" s="135">
        <f t="shared" si="2379"/>
        <v>0</v>
      </c>
      <c r="CA443" s="20">
        <f t="shared" si="2380"/>
        <v>0</v>
      </c>
      <c r="CB443" s="21">
        <f t="shared" si="2381"/>
        <v>0</v>
      </c>
      <c r="CC443" s="131">
        <f t="shared" si="2332"/>
        <v>1</v>
      </c>
      <c r="CD443" s="20">
        <f t="shared" si="2382"/>
        <v>0</v>
      </c>
      <c r="CE443" s="132"/>
      <c r="CF443" s="20">
        <f t="shared" si="2383"/>
        <v>0</v>
      </c>
      <c r="CG443" s="133"/>
      <c r="CH443" s="131">
        <f t="shared" si="2384"/>
        <v>1</v>
      </c>
      <c r="CI443" s="20">
        <f t="shared" si="2385"/>
        <v>0</v>
      </c>
      <c r="CJ443" s="132"/>
      <c r="CK443" s="134">
        <f t="shared" si="2386"/>
        <v>0</v>
      </c>
      <c r="CL443" s="80">
        <f t="shared" si="2387"/>
        <v>0</v>
      </c>
      <c r="CM443" s="249" t="str">
        <f t="shared" si="2277"/>
        <v xml:space="preserve"> </v>
      </c>
      <c r="CN443" s="135">
        <f t="shared" si="2388"/>
        <v>0</v>
      </c>
      <c r="CO443" s="20">
        <f t="shared" si="2389"/>
        <v>0</v>
      </c>
      <c r="CP443" s="21">
        <f t="shared" si="2390"/>
        <v>0</v>
      </c>
      <c r="CQ443" s="131">
        <f t="shared" si="2333"/>
        <v>1</v>
      </c>
      <c r="CR443" s="20">
        <f t="shared" si="2391"/>
        <v>0</v>
      </c>
      <c r="CS443" s="132"/>
      <c r="CT443" s="20">
        <f t="shared" si="2392"/>
        <v>0</v>
      </c>
      <c r="CU443" s="133"/>
      <c r="CV443" s="131">
        <f t="shared" si="2393"/>
        <v>1</v>
      </c>
      <c r="CW443" s="20">
        <f t="shared" si="2394"/>
        <v>0</v>
      </c>
      <c r="CX443" s="132"/>
      <c r="CY443" s="134">
        <f t="shared" si="2395"/>
        <v>0</v>
      </c>
      <c r="CZ443" s="80">
        <f t="shared" si="2396"/>
        <v>0</v>
      </c>
      <c r="DA443" s="249" t="str">
        <f t="shared" si="2286"/>
        <v xml:space="preserve"> </v>
      </c>
      <c r="DB443" s="135">
        <f t="shared" si="2397"/>
        <v>0</v>
      </c>
      <c r="DC443" s="20">
        <f t="shared" si="2398"/>
        <v>0</v>
      </c>
      <c r="DD443" s="21">
        <f t="shared" si="2399"/>
        <v>0</v>
      </c>
      <c r="DE443" s="131">
        <f t="shared" si="2334"/>
        <v>1</v>
      </c>
      <c r="DF443" s="20">
        <f t="shared" si="2400"/>
        <v>0</v>
      </c>
      <c r="DG443" s="132"/>
      <c r="DH443" s="20">
        <f t="shared" si="2401"/>
        <v>0</v>
      </c>
      <c r="DI443" s="133"/>
      <c r="DJ443" s="131">
        <f t="shared" si="2402"/>
        <v>1</v>
      </c>
      <c r="DK443" s="20">
        <f t="shared" si="2403"/>
        <v>0</v>
      </c>
      <c r="DL443" s="132"/>
      <c r="DM443" s="134">
        <f t="shared" si="2404"/>
        <v>0</v>
      </c>
      <c r="DN443" s="80">
        <f t="shared" si="2405"/>
        <v>0</v>
      </c>
      <c r="DO443" s="249" t="str">
        <f t="shared" si="2295"/>
        <v xml:space="preserve"> </v>
      </c>
      <c r="DP443" s="135">
        <f t="shared" si="2406"/>
        <v>0</v>
      </c>
      <c r="DQ443" s="20">
        <f t="shared" si="2407"/>
        <v>0</v>
      </c>
      <c r="DR443" s="21">
        <f t="shared" si="2408"/>
        <v>0</v>
      </c>
      <c r="DS443" s="131">
        <f t="shared" si="2335"/>
        <v>1</v>
      </c>
      <c r="DT443" s="20">
        <f t="shared" si="2409"/>
        <v>0</v>
      </c>
      <c r="DU443" s="132"/>
      <c r="DV443" s="20">
        <f t="shared" si="2410"/>
        <v>0</v>
      </c>
      <c r="DW443" s="133"/>
      <c r="DX443" s="131">
        <f t="shared" si="2411"/>
        <v>1</v>
      </c>
      <c r="DY443" s="20">
        <f t="shared" si="2412"/>
        <v>0</v>
      </c>
      <c r="DZ443" s="132"/>
      <c r="EA443" s="134">
        <f t="shared" si="2413"/>
        <v>0</v>
      </c>
      <c r="EB443" s="80">
        <f t="shared" si="2414"/>
        <v>0</v>
      </c>
      <c r="EC443" s="249" t="str">
        <f t="shared" si="2304"/>
        <v xml:space="preserve"> </v>
      </c>
      <c r="ED443" s="135">
        <f t="shared" si="2415"/>
        <v>0</v>
      </c>
      <c r="EE443" s="20">
        <f t="shared" si="2416"/>
        <v>0</v>
      </c>
      <c r="EF443" s="21">
        <f t="shared" si="2417"/>
        <v>0</v>
      </c>
      <c r="EG443" s="131">
        <f t="shared" si="2336"/>
        <v>1</v>
      </c>
      <c r="EH443" s="20">
        <f t="shared" si="2418"/>
        <v>0</v>
      </c>
      <c r="EI443" s="132"/>
      <c r="EJ443" s="20">
        <f t="shared" si="2419"/>
        <v>0</v>
      </c>
      <c r="EK443" s="133"/>
      <c r="EL443" s="131">
        <f t="shared" si="2420"/>
        <v>1</v>
      </c>
      <c r="EM443" s="20">
        <f t="shared" si="2421"/>
        <v>0</v>
      </c>
      <c r="EN443" s="132"/>
      <c r="EO443" s="134">
        <f t="shared" si="2422"/>
        <v>0</v>
      </c>
      <c r="EP443" s="80">
        <f t="shared" si="2423"/>
        <v>0</v>
      </c>
      <c r="EQ443" s="249" t="str">
        <f t="shared" si="2313"/>
        <v xml:space="preserve"> </v>
      </c>
      <c r="ER443" s="135">
        <f t="shared" si="2424"/>
        <v>0</v>
      </c>
      <c r="ES443" s="20">
        <f t="shared" si="2425"/>
        <v>0</v>
      </c>
      <c r="ET443" s="21">
        <f t="shared" si="2426"/>
        <v>0</v>
      </c>
      <c r="EU443" s="131">
        <f t="shared" si="2337"/>
        <v>1</v>
      </c>
      <c r="EV443" s="20">
        <f t="shared" si="2427"/>
        <v>0</v>
      </c>
      <c r="EW443" s="132"/>
      <c r="EX443" s="20">
        <f t="shared" si="2428"/>
        <v>0</v>
      </c>
      <c r="EY443" s="133"/>
      <c r="EZ443" s="131">
        <f t="shared" si="2429"/>
        <v>1</v>
      </c>
      <c r="FA443" s="20">
        <f t="shared" si="2430"/>
        <v>0</v>
      </c>
      <c r="FB443" s="132"/>
      <c r="FC443" s="134">
        <f t="shared" si="2431"/>
        <v>0</v>
      </c>
      <c r="FD443" s="80">
        <f t="shared" si="2432"/>
        <v>0</v>
      </c>
      <c r="FE443" s="249" t="str">
        <f t="shared" si="2323"/>
        <v xml:space="preserve"> </v>
      </c>
      <c r="FO443" s="129" t="str">
        <f t="shared" ref="FO443:FO453" si="2433">+IF(LEFT(RIGHT(B443,3),1)="/",SUBSTITUTE(B443,RIGHT(B443,3),""),"")</f>
        <v>F/I</v>
      </c>
    </row>
    <row r="444" spans="2:171" x14ac:dyDescent="0.25">
      <c r="B444" s="130" t="s">
        <v>540</v>
      </c>
      <c r="C444" s="40"/>
      <c r="D444" s="121"/>
      <c r="E444" s="416" t="str">
        <f>'Pályáztatási szakasz'!E445:F445</f>
        <v>Költségelem megnevezés…</v>
      </c>
      <c r="F444" s="416"/>
      <c r="G444" s="250">
        <f>'Pályáztatási szakasz'!G445</f>
        <v>0</v>
      </c>
      <c r="H444" s="251">
        <f>'Pályáztatási szakasz'!AT445</f>
        <v>0</v>
      </c>
      <c r="I444" s="20">
        <f>'Pályáztatási szakasz'!AW445</f>
        <v>0</v>
      </c>
      <c r="J444" s="67">
        <f t="shared" si="2327"/>
        <v>0</v>
      </c>
      <c r="K444" s="131">
        <f>'Pályáztatási szakasz'!AY445</f>
        <v>1</v>
      </c>
      <c r="L444" s="20">
        <f t="shared" si="2338"/>
        <v>0</v>
      </c>
      <c r="M444" s="132"/>
      <c r="N444" s="20">
        <f t="shared" si="2339"/>
        <v>0</v>
      </c>
      <c r="O444" s="133"/>
      <c r="P444" s="131">
        <f>'Pályáztatási szakasz'!BD445</f>
        <v>1</v>
      </c>
      <c r="Q444" s="20">
        <f t="shared" si="2340"/>
        <v>0</v>
      </c>
      <c r="R444" s="132"/>
      <c r="S444" s="184">
        <f t="shared" si="2341"/>
        <v>0</v>
      </c>
      <c r="T444" s="40">
        <f>'Pályáztatási szakasz'!W445</f>
        <v>0</v>
      </c>
      <c r="U444" s="249" t="str">
        <f t="shared" si="2342"/>
        <v xml:space="preserve"> </v>
      </c>
      <c r="V444" s="135">
        <f t="shared" si="2343"/>
        <v>0</v>
      </c>
      <c r="W444" s="20">
        <f t="shared" si="2344"/>
        <v>0</v>
      </c>
      <c r="X444" s="21">
        <f t="shared" si="2345"/>
        <v>0</v>
      </c>
      <c r="Y444" s="131">
        <f t="shared" si="2328"/>
        <v>1</v>
      </c>
      <c r="Z444" s="20">
        <f t="shared" si="2346"/>
        <v>0</v>
      </c>
      <c r="AA444" s="132"/>
      <c r="AB444" s="20">
        <f t="shared" si="2347"/>
        <v>0</v>
      </c>
      <c r="AC444" s="133"/>
      <c r="AD444" s="131">
        <f t="shared" si="2348"/>
        <v>1</v>
      </c>
      <c r="AE444" s="20">
        <f t="shared" si="2349"/>
        <v>0</v>
      </c>
      <c r="AF444" s="132"/>
      <c r="AG444" s="134">
        <f t="shared" si="2350"/>
        <v>0</v>
      </c>
      <c r="AH444" s="80">
        <f t="shared" si="2351"/>
        <v>0</v>
      </c>
      <c r="AI444" s="249" t="str">
        <f t="shared" si="2241"/>
        <v xml:space="preserve"> </v>
      </c>
      <c r="AJ444" s="135">
        <f t="shared" si="2352"/>
        <v>0</v>
      </c>
      <c r="AK444" s="20">
        <f t="shared" si="2353"/>
        <v>0</v>
      </c>
      <c r="AL444" s="21">
        <f t="shared" si="2354"/>
        <v>0</v>
      </c>
      <c r="AM444" s="131">
        <f t="shared" si="2329"/>
        <v>1</v>
      </c>
      <c r="AN444" s="20">
        <f t="shared" si="2355"/>
        <v>0</v>
      </c>
      <c r="AO444" s="132"/>
      <c r="AP444" s="20">
        <f t="shared" si="2356"/>
        <v>0</v>
      </c>
      <c r="AQ444" s="133"/>
      <c r="AR444" s="131">
        <f t="shared" si="2357"/>
        <v>1</v>
      </c>
      <c r="AS444" s="20">
        <f t="shared" si="2358"/>
        <v>0</v>
      </c>
      <c r="AT444" s="132"/>
      <c r="AU444" s="134">
        <f t="shared" si="2359"/>
        <v>0</v>
      </c>
      <c r="AV444" s="80">
        <f t="shared" si="2360"/>
        <v>0</v>
      </c>
      <c r="AW444" s="249" t="str">
        <f t="shared" si="2250"/>
        <v xml:space="preserve"> </v>
      </c>
      <c r="AX444" s="135">
        <f t="shared" si="2361"/>
        <v>0</v>
      </c>
      <c r="AY444" s="20">
        <f t="shared" si="2362"/>
        <v>0</v>
      </c>
      <c r="AZ444" s="21">
        <f t="shared" si="2363"/>
        <v>0</v>
      </c>
      <c r="BA444" s="131">
        <f t="shared" si="2330"/>
        <v>1</v>
      </c>
      <c r="BB444" s="20">
        <f t="shared" si="2364"/>
        <v>0</v>
      </c>
      <c r="BC444" s="132"/>
      <c r="BD444" s="20">
        <f t="shared" si="2365"/>
        <v>0</v>
      </c>
      <c r="BE444" s="133"/>
      <c r="BF444" s="131">
        <f t="shared" si="2366"/>
        <v>1</v>
      </c>
      <c r="BG444" s="20">
        <f t="shared" si="2367"/>
        <v>0</v>
      </c>
      <c r="BH444" s="132"/>
      <c r="BI444" s="134">
        <f t="shared" si="2368"/>
        <v>0</v>
      </c>
      <c r="BJ444" s="80">
        <f t="shared" si="2369"/>
        <v>0</v>
      </c>
      <c r="BK444" s="249" t="str">
        <f t="shared" si="2259"/>
        <v xml:space="preserve"> </v>
      </c>
      <c r="BL444" s="135">
        <f t="shared" si="2370"/>
        <v>0</v>
      </c>
      <c r="BM444" s="20">
        <f t="shared" si="2371"/>
        <v>0</v>
      </c>
      <c r="BN444" s="21">
        <f t="shared" si="2372"/>
        <v>0</v>
      </c>
      <c r="BO444" s="131">
        <f t="shared" si="2331"/>
        <v>1</v>
      </c>
      <c r="BP444" s="20">
        <f t="shared" si="2373"/>
        <v>0</v>
      </c>
      <c r="BQ444" s="132"/>
      <c r="BR444" s="20">
        <f t="shared" si="2374"/>
        <v>0</v>
      </c>
      <c r="BS444" s="133"/>
      <c r="BT444" s="131">
        <f t="shared" si="2375"/>
        <v>1</v>
      </c>
      <c r="BU444" s="20">
        <f t="shared" si="2376"/>
        <v>0</v>
      </c>
      <c r="BV444" s="132"/>
      <c r="BW444" s="134">
        <f t="shared" si="2377"/>
        <v>0</v>
      </c>
      <c r="BX444" s="80">
        <f t="shared" si="2378"/>
        <v>0</v>
      </c>
      <c r="BY444" s="249" t="str">
        <f t="shared" si="2268"/>
        <v xml:space="preserve"> </v>
      </c>
      <c r="BZ444" s="135">
        <f t="shared" si="2379"/>
        <v>0</v>
      </c>
      <c r="CA444" s="20">
        <f t="shared" si="2380"/>
        <v>0</v>
      </c>
      <c r="CB444" s="21">
        <f t="shared" si="2381"/>
        <v>0</v>
      </c>
      <c r="CC444" s="131">
        <f t="shared" si="2332"/>
        <v>1</v>
      </c>
      <c r="CD444" s="20">
        <f t="shared" si="2382"/>
        <v>0</v>
      </c>
      <c r="CE444" s="132"/>
      <c r="CF444" s="20">
        <f t="shared" si="2383"/>
        <v>0</v>
      </c>
      <c r="CG444" s="133"/>
      <c r="CH444" s="131">
        <f t="shared" si="2384"/>
        <v>1</v>
      </c>
      <c r="CI444" s="20">
        <f t="shared" si="2385"/>
        <v>0</v>
      </c>
      <c r="CJ444" s="132"/>
      <c r="CK444" s="134">
        <f t="shared" si="2386"/>
        <v>0</v>
      </c>
      <c r="CL444" s="80">
        <f t="shared" si="2387"/>
        <v>0</v>
      </c>
      <c r="CM444" s="249" t="str">
        <f t="shared" si="2277"/>
        <v xml:space="preserve"> </v>
      </c>
      <c r="CN444" s="135">
        <f t="shared" si="2388"/>
        <v>0</v>
      </c>
      <c r="CO444" s="20">
        <f t="shared" si="2389"/>
        <v>0</v>
      </c>
      <c r="CP444" s="21">
        <f t="shared" si="2390"/>
        <v>0</v>
      </c>
      <c r="CQ444" s="131">
        <f t="shared" si="2333"/>
        <v>1</v>
      </c>
      <c r="CR444" s="20">
        <f t="shared" si="2391"/>
        <v>0</v>
      </c>
      <c r="CS444" s="132"/>
      <c r="CT444" s="20">
        <f t="shared" si="2392"/>
        <v>0</v>
      </c>
      <c r="CU444" s="133"/>
      <c r="CV444" s="131">
        <f t="shared" si="2393"/>
        <v>1</v>
      </c>
      <c r="CW444" s="20">
        <f t="shared" si="2394"/>
        <v>0</v>
      </c>
      <c r="CX444" s="132"/>
      <c r="CY444" s="134">
        <f t="shared" si="2395"/>
        <v>0</v>
      </c>
      <c r="CZ444" s="80">
        <f t="shared" si="2396"/>
        <v>0</v>
      </c>
      <c r="DA444" s="249" t="str">
        <f t="shared" si="2286"/>
        <v xml:space="preserve"> </v>
      </c>
      <c r="DB444" s="135">
        <f t="shared" si="2397"/>
        <v>0</v>
      </c>
      <c r="DC444" s="20">
        <f t="shared" si="2398"/>
        <v>0</v>
      </c>
      <c r="DD444" s="21">
        <f t="shared" si="2399"/>
        <v>0</v>
      </c>
      <c r="DE444" s="131">
        <f t="shared" si="2334"/>
        <v>1</v>
      </c>
      <c r="DF444" s="20">
        <f t="shared" si="2400"/>
        <v>0</v>
      </c>
      <c r="DG444" s="132"/>
      <c r="DH444" s="20">
        <f t="shared" si="2401"/>
        <v>0</v>
      </c>
      <c r="DI444" s="133"/>
      <c r="DJ444" s="131">
        <f t="shared" si="2402"/>
        <v>1</v>
      </c>
      <c r="DK444" s="20">
        <f t="shared" si="2403"/>
        <v>0</v>
      </c>
      <c r="DL444" s="132"/>
      <c r="DM444" s="134">
        <f t="shared" si="2404"/>
        <v>0</v>
      </c>
      <c r="DN444" s="80">
        <f t="shared" si="2405"/>
        <v>0</v>
      </c>
      <c r="DO444" s="249" t="str">
        <f t="shared" si="2295"/>
        <v xml:space="preserve"> </v>
      </c>
      <c r="DP444" s="135">
        <f t="shared" si="2406"/>
        <v>0</v>
      </c>
      <c r="DQ444" s="20">
        <f t="shared" si="2407"/>
        <v>0</v>
      </c>
      <c r="DR444" s="21">
        <f t="shared" si="2408"/>
        <v>0</v>
      </c>
      <c r="DS444" s="131">
        <f t="shared" si="2335"/>
        <v>1</v>
      </c>
      <c r="DT444" s="20">
        <f t="shared" si="2409"/>
        <v>0</v>
      </c>
      <c r="DU444" s="132"/>
      <c r="DV444" s="20">
        <f t="shared" si="2410"/>
        <v>0</v>
      </c>
      <c r="DW444" s="133"/>
      <c r="DX444" s="131">
        <f t="shared" si="2411"/>
        <v>1</v>
      </c>
      <c r="DY444" s="20">
        <f t="shared" si="2412"/>
        <v>0</v>
      </c>
      <c r="DZ444" s="132"/>
      <c r="EA444" s="134">
        <f t="shared" si="2413"/>
        <v>0</v>
      </c>
      <c r="EB444" s="80">
        <f t="shared" si="2414"/>
        <v>0</v>
      </c>
      <c r="EC444" s="249" t="str">
        <f t="shared" si="2304"/>
        <v xml:space="preserve"> </v>
      </c>
      <c r="ED444" s="135">
        <f t="shared" si="2415"/>
        <v>0</v>
      </c>
      <c r="EE444" s="20">
        <f t="shared" si="2416"/>
        <v>0</v>
      </c>
      <c r="EF444" s="21">
        <f t="shared" si="2417"/>
        <v>0</v>
      </c>
      <c r="EG444" s="131">
        <f t="shared" si="2336"/>
        <v>1</v>
      </c>
      <c r="EH444" s="20">
        <f t="shared" si="2418"/>
        <v>0</v>
      </c>
      <c r="EI444" s="132"/>
      <c r="EJ444" s="20">
        <f t="shared" si="2419"/>
        <v>0</v>
      </c>
      <c r="EK444" s="133"/>
      <c r="EL444" s="131">
        <f t="shared" si="2420"/>
        <v>1</v>
      </c>
      <c r="EM444" s="20">
        <f t="shared" si="2421"/>
        <v>0</v>
      </c>
      <c r="EN444" s="132"/>
      <c r="EO444" s="134">
        <f t="shared" si="2422"/>
        <v>0</v>
      </c>
      <c r="EP444" s="80">
        <f t="shared" si="2423"/>
        <v>0</v>
      </c>
      <c r="EQ444" s="249" t="str">
        <f t="shared" si="2313"/>
        <v xml:space="preserve"> </v>
      </c>
      <c r="ER444" s="135">
        <f t="shared" si="2424"/>
        <v>0</v>
      </c>
      <c r="ES444" s="20">
        <f t="shared" si="2425"/>
        <v>0</v>
      </c>
      <c r="ET444" s="21">
        <f t="shared" si="2426"/>
        <v>0</v>
      </c>
      <c r="EU444" s="131">
        <f t="shared" si="2337"/>
        <v>1</v>
      </c>
      <c r="EV444" s="20">
        <f t="shared" si="2427"/>
        <v>0</v>
      </c>
      <c r="EW444" s="132"/>
      <c r="EX444" s="20">
        <f t="shared" si="2428"/>
        <v>0</v>
      </c>
      <c r="EY444" s="133"/>
      <c r="EZ444" s="131">
        <f t="shared" si="2429"/>
        <v>1</v>
      </c>
      <c r="FA444" s="20">
        <f t="shared" si="2430"/>
        <v>0</v>
      </c>
      <c r="FB444" s="132"/>
      <c r="FC444" s="134">
        <f t="shared" si="2431"/>
        <v>0</v>
      </c>
      <c r="FD444" s="80">
        <f t="shared" si="2432"/>
        <v>0</v>
      </c>
      <c r="FE444" s="249" t="str">
        <f t="shared" si="2323"/>
        <v xml:space="preserve"> </v>
      </c>
      <c r="FO444" s="129" t="str">
        <f t="shared" si="2433"/>
        <v>F/I</v>
      </c>
    </row>
    <row r="445" spans="2:171" x14ac:dyDescent="0.25">
      <c r="B445" s="130" t="s">
        <v>541</v>
      </c>
      <c r="C445" s="40"/>
      <c r="D445" s="121"/>
      <c r="E445" s="416" t="str">
        <f>'Pályáztatási szakasz'!E446:F446</f>
        <v>Költségelem megnevezés…</v>
      </c>
      <c r="F445" s="416"/>
      <c r="G445" s="250">
        <f>'Pályáztatási szakasz'!G446</f>
        <v>0</v>
      </c>
      <c r="H445" s="251">
        <f>'Pályáztatási szakasz'!AT446</f>
        <v>0</v>
      </c>
      <c r="I445" s="20">
        <f>'Pályáztatási szakasz'!AW446</f>
        <v>0</v>
      </c>
      <c r="J445" s="67">
        <f t="shared" si="2327"/>
        <v>0</v>
      </c>
      <c r="K445" s="131">
        <f>'Pályáztatási szakasz'!AY446</f>
        <v>1</v>
      </c>
      <c r="L445" s="20">
        <f t="shared" si="2338"/>
        <v>0</v>
      </c>
      <c r="M445" s="132"/>
      <c r="N445" s="20">
        <f t="shared" si="2339"/>
        <v>0</v>
      </c>
      <c r="O445" s="133"/>
      <c r="P445" s="131">
        <f>'Pályáztatási szakasz'!BD446</f>
        <v>1</v>
      </c>
      <c r="Q445" s="20">
        <f t="shared" si="2340"/>
        <v>0</v>
      </c>
      <c r="R445" s="132"/>
      <c r="S445" s="184">
        <f t="shared" si="2341"/>
        <v>0</v>
      </c>
      <c r="T445" s="40">
        <f>'Pályáztatási szakasz'!W446</f>
        <v>0</v>
      </c>
      <c r="U445" s="249" t="str">
        <f t="shared" si="2342"/>
        <v xml:space="preserve"> </v>
      </c>
      <c r="V445" s="135">
        <f t="shared" si="2343"/>
        <v>0</v>
      </c>
      <c r="W445" s="20">
        <f t="shared" si="2344"/>
        <v>0</v>
      </c>
      <c r="X445" s="21">
        <f t="shared" si="2345"/>
        <v>0</v>
      </c>
      <c r="Y445" s="131">
        <f t="shared" si="2328"/>
        <v>1</v>
      </c>
      <c r="Z445" s="20">
        <f t="shared" si="2346"/>
        <v>0</v>
      </c>
      <c r="AA445" s="132"/>
      <c r="AB445" s="20">
        <f t="shared" si="2347"/>
        <v>0</v>
      </c>
      <c r="AC445" s="133"/>
      <c r="AD445" s="131">
        <f t="shared" si="2348"/>
        <v>1</v>
      </c>
      <c r="AE445" s="20">
        <f t="shared" si="2349"/>
        <v>0</v>
      </c>
      <c r="AF445" s="132"/>
      <c r="AG445" s="134">
        <f t="shared" si="2350"/>
        <v>0</v>
      </c>
      <c r="AH445" s="80">
        <f t="shared" si="2351"/>
        <v>0</v>
      </c>
      <c r="AI445" s="249" t="str">
        <f t="shared" si="2241"/>
        <v xml:space="preserve"> </v>
      </c>
      <c r="AJ445" s="135">
        <f t="shared" si="2352"/>
        <v>0</v>
      </c>
      <c r="AK445" s="20">
        <f t="shared" si="2353"/>
        <v>0</v>
      </c>
      <c r="AL445" s="21">
        <f t="shared" si="2354"/>
        <v>0</v>
      </c>
      <c r="AM445" s="131">
        <f t="shared" si="2329"/>
        <v>1</v>
      </c>
      <c r="AN445" s="20">
        <f t="shared" si="2355"/>
        <v>0</v>
      </c>
      <c r="AO445" s="132"/>
      <c r="AP445" s="20">
        <f t="shared" si="2356"/>
        <v>0</v>
      </c>
      <c r="AQ445" s="133"/>
      <c r="AR445" s="131">
        <f t="shared" si="2357"/>
        <v>1</v>
      </c>
      <c r="AS445" s="20">
        <f t="shared" si="2358"/>
        <v>0</v>
      </c>
      <c r="AT445" s="132"/>
      <c r="AU445" s="134">
        <f t="shared" si="2359"/>
        <v>0</v>
      </c>
      <c r="AV445" s="80">
        <f t="shared" si="2360"/>
        <v>0</v>
      </c>
      <c r="AW445" s="249" t="str">
        <f t="shared" si="2250"/>
        <v xml:space="preserve"> </v>
      </c>
      <c r="AX445" s="135">
        <f t="shared" si="2361"/>
        <v>0</v>
      </c>
      <c r="AY445" s="20">
        <f t="shared" si="2362"/>
        <v>0</v>
      </c>
      <c r="AZ445" s="21">
        <f t="shared" si="2363"/>
        <v>0</v>
      </c>
      <c r="BA445" s="131">
        <f t="shared" si="2330"/>
        <v>1</v>
      </c>
      <c r="BB445" s="20">
        <f t="shared" si="2364"/>
        <v>0</v>
      </c>
      <c r="BC445" s="132"/>
      <c r="BD445" s="20">
        <f t="shared" si="2365"/>
        <v>0</v>
      </c>
      <c r="BE445" s="133"/>
      <c r="BF445" s="131">
        <f t="shared" si="2366"/>
        <v>1</v>
      </c>
      <c r="BG445" s="20">
        <f t="shared" si="2367"/>
        <v>0</v>
      </c>
      <c r="BH445" s="132"/>
      <c r="BI445" s="134">
        <f t="shared" si="2368"/>
        <v>0</v>
      </c>
      <c r="BJ445" s="80">
        <f t="shared" si="2369"/>
        <v>0</v>
      </c>
      <c r="BK445" s="249" t="str">
        <f t="shared" si="2259"/>
        <v xml:space="preserve"> </v>
      </c>
      <c r="BL445" s="135">
        <f t="shared" si="2370"/>
        <v>0</v>
      </c>
      <c r="BM445" s="20">
        <f t="shared" si="2371"/>
        <v>0</v>
      </c>
      <c r="BN445" s="21">
        <f t="shared" si="2372"/>
        <v>0</v>
      </c>
      <c r="BO445" s="131">
        <f t="shared" si="2331"/>
        <v>1</v>
      </c>
      <c r="BP445" s="20">
        <f t="shared" si="2373"/>
        <v>0</v>
      </c>
      <c r="BQ445" s="132"/>
      <c r="BR445" s="20">
        <f t="shared" si="2374"/>
        <v>0</v>
      </c>
      <c r="BS445" s="133"/>
      <c r="BT445" s="131">
        <f t="shared" si="2375"/>
        <v>1</v>
      </c>
      <c r="BU445" s="20">
        <f t="shared" si="2376"/>
        <v>0</v>
      </c>
      <c r="BV445" s="132"/>
      <c r="BW445" s="134">
        <f t="shared" si="2377"/>
        <v>0</v>
      </c>
      <c r="BX445" s="80">
        <f t="shared" si="2378"/>
        <v>0</v>
      </c>
      <c r="BY445" s="249" t="str">
        <f t="shared" si="2268"/>
        <v xml:space="preserve"> </v>
      </c>
      <c r="BZ445" s="135">
        <f t="shared" si="2379"/>
        <v>0</v>
      </c>
      <c r="CA445" s="20">
        <f t="shared" si="2380"/>
        <v>0</v>
      </c>
      <c r="CB445" s="21">
        <f t="shared" si="2381"/>
        <v>0</v>
      </c>
      <c r="CC445" s="131">
        <f t="shared" si="2332"/>
        <v>1</v>
      </c>
      <c r="CD445" s="20">
        <f t="shared" si="2382"/>
        <v>0</v>
      </c>
      <c r="CE445" s="132"/>
      <c r="CF445" s="20">
        <f t="shared" si="2383"/>
        <v>0</v>
      </c>
      <c r="CG445" s="133"/>
      <c r="CH445" s="131">
        <f t="shared" si="2384"/>
        <v>1</v>
      </c>
      <c r="CI445" s="20">
        <f t="shared" si="2385"/>
        <v>0</v>
      </c>
      <c r="CJ445" s="132"/>
      <c r="CK445" s="134">
        <f t="shared" si="2386"/>
        <v>0</v>
      </c>
      <c r="CL445" s="80">
        <f t="shared" si="2387"/>
        <v>0</v>
      </c>
      <c r="CM445" s="249" t="str">
        <f t="shared" si="2277"/>
        <v xml:space="preserve"> </v>
      </c>
      <c r="CN445" s="135">
        <f t="shared" si="2388"/>
        <v>0</v>
      </c>
      <c r="CO445" s="20">
        <f t="shared" si="2389"/>
        <v>0</v>
      </c>
      <c r="CP445" s="21">
        <f t="shared" si="2390"/>
        <v>0</v>
      </c>
      <c r="CQ445" s="131">
        <f t="shared" si="2333"/>
        <v>1</v>
      </c>
      <c r="CR445" s="20">
        <f t="shared" si="2391"/>
        <v>0</v>
      </c>
      <c r="CS445" s="132"/>
      <c r="CT445" s="20">
        <f t="shared" si="2392"/>
        <v>0</v>
      </c>
      <c r="CU445" s="133"/>
      <c r="CV445" s="131">
        <f t="shared" si="2393"/>
        <v>1</v>
      </c>
      <c r="CW445" s="20">
        <f t="shared" si="2394"/>
        <v>0</v>
      </c>
      <c r="CX445" s="132"/>
      <c r="CY445" s="134">
        <f t="shared" si="2395"/>
        <v>0</v>
      </c>
      <c r="CZ445" s="80">
        <f t="shared" si="2396"/>
        <v>0</v>
      </c>
      <c r="DA445" s="249" t="str">
        <f t="shared" si="2286"/>
        <v xml:space="preserve"> </v>
      </c>
      <c r="DB445" s="135">
        <f t="shared" si="2397"/>
        <v>0</v>
      </c>
      <c r="DC445" s="20">
        <f t="shared" si="2398"/>
        <v>0</v>
      </c>
      <c r="DD445" s="21">
        <f t="shared" si="2399"/>
        <v>0</v>
      </c>
      <c r="DE445" s="131">
        <f t="shared" si="2334"/>
        <v>1</v>
      </c>
      <c r="DF445" s="20">
        <f t="shared" si="2400"/>
        <v>0</v>
      </c>
      <c r="DG445" s="132"/>
      <c r="DH445" s="20">
        <f t="shared" si="2401"/>
        <v>0</v>
      </c>
      <c r="DI445" s="133"/>
      <c r="DJ445" s="131">
        <f t="shared" si="2402"/>
        <v>1</v>
      </c>
      <c r="DK445" s="20">
        <f t="shared" si="2403"/>
        <v>0</v>
      </c>
      <c r="DL445" s="132"/>
      <c r="DM445" s="134">
        <f t="shared" si="2404"/>
        <v>0</v>
      </c>
      <c r="DN445" s="80">
        <f t="shared" si="2405"/>
        <v>0</v>
      </c>
      <c r="DO445" s="249" t="str">
        <f t="shared" si="2295"/>
        <v xml:space="preserve"> </v>
      </c>
      <c r="DP445" s="135">
        <f t="shared" si="2406"/>
        <v>0</v>
      </c>
      <c r="DQ445" s="20">
        <f t="shared" si="2407"/>
        <v>0</v>
      </c>
      <c r="DR445" s="21">
        <f t="shared" si="2408"/>
        <v>0</v>
      </c>
      <c r="DS445" s="131">
        <f t="shared" si="2335"/>
        <v>1</v>
      </c>
      <c r="DT445" s="20">
        <f t="shared" si="2409"/>
        <v>0</v>
      </c>
      <c r="DU445" s="132"/>
      <c r="DV445" s="20">
        <f t="shared" si="2410"/>
        <v>0</v>
      </c>
      <c r="DW445" s="133"/>
      <c r="DX445" s="131">
        <f t="shared" si="2411"/>
        <v>1</v>
      </c>
      <c r="DY445" s="20">
        <f t="shared" si="2412"/>
        <v>0</v>
      </c>
      <c r="DZ445" s="132"/>
      <c r="EA445" s="134">
        <f t="shared" si="2413"/>
        <v>0</v>
      </c>
      <c r="EB445" s="80">
        <f t="shared" si="2414"/>
        <v>0</v>
      </c>
      <c r="EC445" s="249" t="str">
        <f t="shared" si="2304"/>
        <v xml:space="preserve"> </v>
      </c>
      <c r="ED445" s="135">
        <f t="shared" si="2415"/>
        <v>0</v>
      </c>
      <c r="EE445" s="20">
        <f t="shared" si="2416"/>
        <v>0</v>
      </c>
      <c r="EF445" s="21">
        <f t="shared" si="2417"/>
        <v>0</v>
      </c>
      <c r="EG445" s="131">
        <f t="shared" si="2336"/>
        <v>1</v>
      </c>
      <c r="EH445" s="20">
        <f t="shared" si="2418"/>
        <v>0</v>
      </c>
      <c r="EI445" s="132"/>
      <c r="EJ445" s="20">
        <f t="shared" si="2419"/>
        <v>0</v>
      </c>
      <c r="EK445" s="133"/>
      <c r="EL445" s="131">
        <f t="shared" si="2420"/>
        <v>1</v>
      </c>
      <c r="EM445" s="20">
        <f t="shared" si="2421"/>
        <v>0</v>
      </c>
      <c r="EN445" s="132"/>
      <c r="EO445" s="134">
        <f t="shared" si="2422"/>
        <v>0</v>
      </c>
      <c r="EP445" s="80">
        <f t="shared" si="2423"/>
        <v>0</v>
      </c>
      <c r="EQ445" s="249" t="str">
        <f t="shared" si="2313"/>
        <v xml:space="preserve"> </v>
      </c>
      <c r="ER445" s="135">
        <f t="shared" si="2424"/>
        <v>0</v>
      </c>
      <c r="ES445" s="20">
        <f t="shared" si="2425"/>
        <v>0</v>
      </c>
      <c r="ET445" s="21">
        <f t="shared" si="2426"/>
        <v>0</v>
      </c>
      <c r="EU445" s="131">
        <f t="shared" si="2337"/>
        <v>1</v>
      </c>
      <c r="EV445" s="20">
        <f t="shared" si="2427"/>
        <v>0</v>
      </c>
      <c r="EW445" s="132"/>
      <c r="EX445" s="20">
        <f t="shared" si="2428"/>
        <v>0</v>
      </c>
      <c r="EY445" s="133"/>
      <c r="EZ445" s="131">
        <f t="shared" si="2429"/>
        <v>1</v>
      </c>
      <c r="FA445" s="20">
        <f t="shared" si="2430"/>
        <v>0</v>
      </c>
      <c r="FB445" s="132"/>
      <c r="FC445" s="134">
        <f t="shared" si="2431"/>
        <v>0</v>
      </c>
      <c r="FD445" s="80">
        <f t="shared" si="2432"/>
        <v>0</v>
      </c>
      <c r="FE445" s="249" t="str">
        <f t="shared" si="2323"/>
        <v xml:space="preserve"> </v>
      </c>
      <c r="FO445" s="129" t="str">
        <f t="shared" si="2433"/>
        <v>F/I</v>
      </c>
    </row>
    <row r="446" spans="2:171" x14ac:dyDescent="0.25">
      <c r="B446" s="130" t="s">
        <v>542</v>
      </c>
      <c r="C446" s="40"/>
      <c r="D446" s="121"/>
      <c r="E446" s="416" t="str">
        <f>'Pályáztatási szakasz'!E447:F447</f>
        <v>Költségelem megnevezés…</v>
      </c>
      <c r="F446" s="416"/>
      <c r="G446" s="250">
        <f>'Pályáztatási szakasz'!G447</f>
        <v>0</v>
      </c>
      <c r="H446" s="251">
        <f>'Pályáztatási szakasz'!AT447</f>
        <v>0</v>
      </c>
      <c r="I446" s="20">
        <f>'Pályáztatási szakasz'!AW447</f>
        <v>0</v>
      </c>
      <c r="J446" s="67">
        <f t="shared" si="2327"/>
        <v>0</v>
      </c>
      <c r="K446" s="131">
        <f>'Pályáztatási szakasz'!AY447</f>
        <v>1</v>
      </c>
      <c r="L446" s="20">
        <f t="shared" si="2338"/>
        <v>0</v>
      </c>
      <c r="M446" s="132"/>
      <c r="N446" s="20">
        <f t="shared" si="2339"/>
        <v>0</v>
      </c>
      <c r="O446" s="133"/>
      <c r="P446" s="131">
        <f>'Pályáztatási szakasz'!BD447</f>
        <v>1</v>
      </c>
      <c r="Q446" s="20">
        <f t="shared" si="2340"/>
        <v>0</v>
      </c>
      <c r="R446" s="132"/>
      <c r="S446" s="184">
        <f t="shared" si="2341"/>
        <v>0</v>
      </c>
      <c r="T446" s="40">
        <f>'Pályáztatási szakasz'!W447</f>
        <v>0</v>
      </c>
      <c r="U446" s="249" t="str">
        <f t="shared" si="2342"/>
        <v xml:space="preserve"> </v>
      </c>
      <c r="V446" s="135">
        <f t="shared" si="2343"/>
        <v>0</v>
      </c>
      <c r="W446" s="20">
        <f t="shared" si="2344"/>
        <v>0</v>
      </c>
      <c r="X446" s="21">
        <f t="shared" si="2345"/>
        <v>0</v>
      </c>
      <c r="Y446" s="131">
        <f t="shared" si="2328"/>
        <v>1</v>
      </c>
      <c r="Z446" s="20">
        <f t="shared" si="2346"/>
        <v>0</v>
      </c>
      <c r="AA446" s="132"/>
      <c r="AB446" s="20">
        <f t="shared" si="2347"/>
        <v>0</v>
      </c>
      <c r="AC446" s="133"/>
      <c r="AD446" s="131">
        <f t="shared" si="2348"/>
        <v>1</v>
      </c>
      <c r="AE446" s="20">
        <f t="shared" si="2349"/>
        <v>0</v>
      </c>
      <c r="AF446" s="132"/>
      <c r="AG446" s="134">
        <f t="shared" si="2350"/>
        <v>0</v>
      </c>
      <c r="AH446" s="80">
        <f t="shared" si="2351"/>
        <v>0</v>
      </c>
      <c r="AI446" s="249" t="str">
        <f t="shared" si="2241"/>
        <v xml:space="preserve"> </v>
      </c>
      <c r="AJ446" s="135">
        <f t="shared" si="2352"/>
        <v>0</v>
      </c>
      <c r="AK446" s="20">
        <f t="shared" si="2353"/>
        <v>0</v>
      </c>
      <c r="AL446" s="21">
        <f t="shared" si="2354"/>
        <v>0</v>
      </c>
      <c r="AM446" s="131">
        <f t="shared" si="2329"/>
        <v>1</v>
      </c>
      <c r="AN446" s="20">
        <f t="shared" si="2355"/>
        <v>0</v>
      </c>
      <c r="AO446" s="132"/>
      <c r="AP446" s="20">
        <f t="shared" si="2356"/>
        <v>0</v>
      </c>
      <c r="AQ446" s="133"/>
      <c r="AR446" s="131">
        <f t="shared" si="2357"/>
        <v>1</v>
      </c>
      <c r="AS446" s="20">
        <f t="shared" si="2358"/>
        <v>0</v>
      </c>
      <c r="AT446" s="132"/>
      <c r="AU446" s="134">
        <f t="shared" si="2359"/>
        <v>0</v>
      </c>
      <c r="AV446" s="80">
        <f t="shared" si="2360"/>
        <v>0</v>
      </c>
      <c r="AW446" s="249" t="str">
        <f t="shared" si="2250"/>
        <v xml:space="preserve"> </v>
      </c>
      <c r="AX446" s="135">
        <f t="shared" si="2361"/>
        <v>0</v>
      </c>
      <c r="AY446" s="20">
        <f t="shared" si="2362"/>
        <v>0</v>
      </c>
      <c r="AZ446" s="21">
        <f t="shared" si="2363"/>
        <v>0</v>
      </c>
      <c r="BA446" s="131">
        <f t="shared" si="2330"/>
        <v>1</v>
      </c>
      <c r="BB446" s="20">
        <f t="shared" si="2364"/>
        <v>0</v>
      </c>
      <c r="BC446" s="132"/>
      <c r="BD446" s="20">
        <f t="shared" si="2365"/>
        <v>0</v>
      </c>
      <c r="BE446" s="133"/>
      <c r="BF446" s="131">
        <f t="shared" si="2366"/>
        <v>1</v>
      </c>
      <c r="BG446" s="20">
        <f t="shared" si="2367"/>
        <v>0</v>
      </c>
      <c r="BH446" s="132"/>
      <c r="BI446" s="134">
        <f t="shared" si="2368"/>
        <v>0</v>
      </c>
      <c r="BJ446" s="80">
        <f t="shared" si="2369"/>
        <v>0</v>
      </c>
      <c r="BK446" s="249" t="str">
        <f t="shared" si="2259"/>
        <v xml:space="preserve"> </v>
      </c>
      <c r="BL446" s="135">
        <f t="shared" si="2370"/>
        <v>0</v>
      </c>
      <c r="BM446" s="20">
        <f t="shared" si="2371"/>
        <v>0</v>
      </c>
      <c r="BN446" s="21">
        <f t="shared" si="2372"/>
        <v>0</v>
      </c>
      <c r="BO446" s="131">
        <f t="shared" si="2331"/>
        <v>1</v>
      </c>
      <c r="BP446" s="20">
        <f t="shared" si="2373"/>
        <v>0</v>
      </c>
      <c r="BQ446" s="132"/>
      <c r="BR446" s="20">
        <f t="shared" si="2374"/>
        <v>0</v>
      </c>
      <c r="BS446" s="133"/>
      <c r="BT446" s="131">
        <f t="shared" si="2375"/>
        <v>1</v>
      </c>
      <c r="BU446" s="20">
        <f t="shared" si="2376"/>
        <v>0</v>
      </c>
      <c r="BV446" s="132"/>
      <c r="BW446" s="134">
        <f t="shared" si="2377"/>
        <v>0</v>
      </c>
      <c r="BX446" s="80">
        <f t="shared" si="2378"/>
        <v>0</v>
      </c>
      <c r="BY446" s="249" t="str">
        <f t="shared" si="2268"/>
        <v xml:space="preserve"> </v>
      </c>
      <c r="BZ446" s="135">
        <f t="shared" si="2379"/>
        <v>0</v>
      </c>
      <c r="CA446" s="20">
        <f t="shared" si="2380"/>
        <v>0</v>
      </c>
      <c r="CB446" s="21">
        <f t="shared" si="2381"/>
        <v>0</v>
      </c>
      <c r="CC446" s="131">
        <f t="shared" si="2332"/>
        <v>1</v>
      </c>
      <c r="CD446" s="20">
        <f t="shared" si="2382"/>
        <v>0</v>
      </c>
      <c r="CE446" s="132"/>
      <c r="CF446" s="20">
        <f t="shared" si="2383"/>
        <v>0</v>
      </c>
      <c r="CG446" s="133"/>
      <c r="CH446" s="131">
        <f t="shared" si="2384"/>
        <v>1</v>
      </c>
      <c r="CI446" s="20">
        <f t="shared" si="2385"/>
        <v>0</v>
      </c>
      <c r="CJ446" s="132"/>
      <c r="CK446" s="134">
        <f t="shared" si="2386"/>
        <v>0</v>
      </c>
      <c r="CL446" s="80">
        <f t="shared" si="2387"/>
        <v>0</v>
      </c>
      <c r="CM446" s="249" t="str">
        <f t="shared" si="2277"/>
        <v xml:space="preserve"> </v>
      </c>
      <c r="CN446" s="135">
        <f t="shared" si="2388"/>
        <v>0</v>
      </c>
      <c r="CO446" s="20">
        <f t="shared" si="2389"/>
        <v>0</v>
      </c>
      <c r="CP446" s="21">
        <f t="shared" si="2390"/>
        <v>0</v>
      </c>
      <c r="CQ446" s="131">
        <f t="shared" si="2333"/>
        <v>1</v>
      </c>
      <c r="CR446" s="20">
        <f t="shared" si="2391"/>
        <v>0</v>
      </c>
      <c r="CS446" s="132"/>
      <c r="CT446" s="20">
        <f t="shared" si="2392"/>
        <v>0</v>
      </c>
      <c r="CU446" s="133"/>
      <c r="CV446" s="131">
        <f t="shared" si="2393"/>
        <v>1</v>
      </c>
      <c r="CW446" s="20">
        <f t="shared" si="2394"/>
        <v>0</v>
      </c>
      <c r="CX446" s="132"/>
      <c r="CY446" s="134">
        <f t="shared" si="2395"/>
        <v>0</v>
      </c>
      <c r="CZ446" s="80">
        <f t="shared" si="2396"/>
        <v>0</v>
      </c>
      <c r="DA446" s="249" t="str">
        <f t="shared" si="2286"/>
        <v xml:space="preserve"> </v>
      </c>
      <c r="DB446" s="135">
        <f t="shared" si="2397"/>
        <v>0</v>
      </c>
      <c r="DC446" s="20">
        <f t="shared" si="2398"/>
        <v>0</v>
      </c>
      <c r="DD446" s="21">
        <f t="shared" si="2399"/>
        <v>0</v>
      </c>
      <c r="DE446" s="131">
        <f t="shared" si="2334"/>
        <v>1</v>
      </c>
      <c r="DF446" s="20">
        <f t="shared" si="2400"/>
        <v>0</v>
      </c>
      <c r="DG446" s="132"/>
      <c r="DH446" s="20">
        <f t="shared" si="2401"/>
        <v>0</v>
      </c>
      <c r="DI446" s="133"/>
      <c r="DJ446" s="131">
        <f t="shared" si="2402"/>
        <v>1</v>
      </c>
      <c r="DK446" s="20">
        <f t="shared" si="2403"/>
        <v>0</v>
      </c>
      <c r="DL446" s="132"/>
      <c r="DM446" s="134">
        <f t="shared" si="2404"/>
        <v>0</v>
      </c>
      <c r="DN446" s="80">
        <f t="shared" si="2405"/>
        <v>0</v>
      </c>
      <c r="DO446" s="249" t="str">
        <f t="shared" si="2295"/>
        <v xml:space="preserve"> </v>
      </c>
      <c r="DP446" s="135">
        <f t="shared" si="2406"/>
        <v>0</v>
      </c>
      <c r="DQ446" s="20">
        <f t="shared" si="2407"/>
        <v>0</v>
      </c>
      <c r="DR446" s="21">
        <f t="shared" si="2408"/>
        <v>0</v>
      </c>
      <c r="DS446" s="131">
        <f t="shared" si="2335"/>
        <v>1</v>
      </c>
      <c r="DT446" s="20">
        <f t="shared" si="2409"/>
        <v>0</v>
      </c>
      <c r="DU446" s="132"/>
      <c r="DV446" s="20">
        <f t="shared" si="2410"/>
        <v>0</v>
      </c>
      <c r="DW446" s="133"/>
      <c r="DX446" s="131">
        <f t="shared" si="2411"/>
        <v>1</v>
      </c>
      <c r="DY446" s="20">
        <f t="shared" si="2412"/>
        <v>0</v>
      </c>
      <c r="DZ446" s="132"/>
      <c r="EA446" s="134">
        <f t="shared" si="2413"/>
        <v>0</v>
      </c>
      <c r="EB446" s="80">
        <f t="shared" si="2414"/>
        <v>0</v>
      </c>
      <c r="EC446" s="249" t="str">
        <f t="shared" si="2304"/>
        <v xml:space="preserve"> </v>
      </c>
      <c r="ED446" s="135">
        <f t="shared" si="2415"/>
        <v>0</v>
      </c>
      <c r="EE446" s="20">
        <f t="shared" si="2416"/>
        <v>0</v>
      </c>
      <c r="EF446" s="21">
        <f t="shared" si="2417"/>
        <v>0</v>
      </c>
      <c r="EG446" s="131">
        <f t="shared" si="2336"/>
        <v>1</v>
      </c>
      <c r="EH446" s="20">
        <f t="shared" si="2418"/>
        <v>0</v>
      </c>
      <c r="EI446" s="132"/>
      <c r="EJ446" s="20">
        <f t="shared" si="2419"/>
        <v>0</v>
      </c>
      <c r="EK446" s="133"/>
      <c r="EL446" s="131">
        <f t="shared" si="2420"/>
        <v>1</v>
      </c>
      <c r="EM446" s="20">
        <f t="shared" si="2421"/>
        <v>0</v>
      </c>
      <c r="EN446" s="132"/>
      <c r="EO446" s="134">
        <f t="shared" si="2422"/>
        <v>0</v>
      </c>
      <c r="EP446" s="80">
        <f t="shared" si="2423"/>
        <v>0</v>
      </c>
      <c r="EQ446" s="249" t="str">
        <f t="shared" si="2313"/>
        <v xml:space="preserve"> </v>
      </c>
      <c r="ER446" s="135">
        <f t="shared" si="2424"/>
        <v>0</v>
      </c>
      <c r="ES446" s="20">
        <f t="shared" si="2425"/>
        <v>0</v>
      </c>
      <c r="ET446" s="21">
        <f t="shared" si="2426"/>
        <v>0</v>
      </c>
      <c r="EU446" s="131">
        <f t="shared" si="2337"/>
        <v>1</v>
      </c>
      <c r="EV446" s="20">
        <f t="shared" si="2427"/>
        <v>0</v>
      </c>
      <c r="EW446" s="132"/>
      <c r="EX446" s="20">
        <f t="shared" si="2428"/>
        <v>0</v>
      </c>
      <c r="EY446" s="133"/>
      <c r="EZ446" s="131">
        <f t="shared" si="2429"/>
        <v>1</v>
      </c>
      <c r="FA446" s="20">
        <f t="shared" si="2430"/>
        <v>0</v>
      </c>
      <c r="FB446" s="132"/>
      <c r="FC446" s="134">
        <f t="shared" si="2431"/>
        <v>0</v>
      </c>
      <c r="FD446" s="80">
        <f t="shared" si="2432"/>
        <v>0</v>
      </c>
      <c r="FE446" s="249" t="str">
        <f t="shared" si="2323"/>
        <v xml:space="preserve"> </v>
      </c>
      <c r="FO446" s="129" t="str">
        <f t="shared" si="2433"/>
        <v>F/I</v>
      </c>
    </row>
    <row r="447" spans="2:171" x14ac:dyDescent="0.25">
      <c r="B447" s="130" t="s">
        <v>543</v>
      </c>
      <c r="C447" s="40"/>
      <c r="D447" s="121"/>
      <c r="E447" s="416" t="str">
        <f>'Pályáztatási szakasz'!E448:F448</f>
        <v>Költségelem megnevezés…</v>
      </c>
      <c r="F447" s="416"/>
      <c r="G447" s="250">
        <f>'Pályáztatási szakasz'!G448</f>
        <v>0</v>
      </c>
      <c r="H447" s="251">
        <f>'Pályáztatási szakasz'!AT448</f>
        <v>0</v>
      </c>
      <c r="I447" s="20">
        <f>'Pályáztatási szakasz'!AW448</f>
        <v>0</v>
      </c>
      <c r="J447" s="67">
        <f t="shared" si="2327"/>
        <v>0</v>
      </c>
      <c r="K447" s="131">
        <f>'Pályáztatási szakasz'!AY448</f>
        <v>1</v>
      </c>
      <c r="L447" s="20">
        <f t="shared" si="2338"/>
        <v>0</v>
      </c>
      <c r="M447" s="132"/>
      <c r="N447" s="20">
        <f t="shared" si="2339"/>
        <v>0</v>
      </c>
      <c r="O447" s="133"/>
      <c r="P447" s="131">
        <f>'Pályáztatási szakasz'!BD448</f>
        <v>1</v>
      </c>
      <c r="Q447" s="20">
        <f t="shared" si="2340"/>
        <v>0</v>
      </c>
      <c r="R447" s="132"/>
      <c r="S447" s="184">
        <f t="shared" si="2341"/>
        <v>0</v>
      </c>
      <c r="T447" s="40">
        <f>'Pályáztatási szakasz'!W448</f>
        <v>0</v>
      </c>
      <c r="U447" s="249" t="str">
        <f t="shared" si="2342"/>
        <v xml:space="preserve"> </v>
      </c>
      <c r="V447" s="135">
        <f t="shared" si="2343"/>
        <v>0</v>
      </c>
      <c r="W447" s="20">
        <f t="shared" si="2344"/>
        <v>0</v>
      </c>
      <c r="X447" s="21">
        <f t="shared" si="2345"/>
        <v>0</v>
      </c>
      <c r="Y447" s="131">
        <f t="shared" si="2328"/>
        <v>1</v>
      </c>
      <c r="Z447" s="20">
        <f t="shared" si="2346"/>
        <v>0</v>
      </c>
      <c r="AA447" s="132"/>
      <c r="AB447" s="20">
        <f t="shared" si="2347"/>
        <v>0</v>
      </c>
      <c r="AC447" s="133"/>
      <c r="AD447" s="131">
        <f t="shared" si="2348"/>
        <v>1</v>
      </c>
      <c r="AE447" s="20">
        <f t="shared" si="2349"/>
        <v>0</v>
      </c>
      <c r="AF447" s="132"/>
      <c r="AG447" s="134">
        <f t="shared" si="2350"/>
        <v>0</v>
      </c>
      <c r="AH447" s="80">
        <f t="shared" si="2351"/>
        <v>0</v>
      </c>
      <c r="AI447" s="249" t="str">
        <f t="shared" si="2241"/>
        <v xml:space="preserve"> </v>
      </c>
      <c r="AJ447" s="135">
        <f t="shared" si="2352"/>
        <v>0</v>
      </c>
      <c r="AK447" s="20">
        <f t="shared" si="2353"/>
        <v>0</v>
      </c>
      <c r="AL447" s="21">
        <f t="shared" si="2354"/>
        <v>0</v>
      </c>
      <c r="AM447" s="131">
        <f t="shared" si="2329"/>
        <v>1</v>
      </c>
      <c r="AN447" s="20">
        <f t="shared" si="2355"/>
        <v>0</v>
      </c>
      <c r="AO447" s="132"/>
      <c r="AP447" s="20">
        <f t="shared" si="2356"/>
        <v>0</v>
      </c>
      <c r="AQ447" s="133"/>
      <c r="AR447" s="131">
        <f t="shared" si="2357"/>
        <v>1</v>
      </c>
      <c r="AS447" s="20">
        <f t="shared" si="2358"/>
        <v>0</v>
      </c>
      <c r="AT447" s="132"/>
      <c r="AU447" s="134">
        <f t="shared" si="2359"/>
        <v>0</v>
      </c>
      <c r="AV447" s="80">
        <f t="shared" si="2360"/>
        <v>0</v>
      </c>
      <c r="AW447" s="249" t="str">
        <f t="shared" si="2250"/>
        <v xml:space="preserve"> </v>
      </c>
      <c r="AX447" s="135">
        <f t="shared" si="2361"/>
        <v>0</v>
      </c>
      <c r="AY447" s="20">
        <f t="shared" si="2362"/>
        <v>0</v>
      </c>
      <c r="AZ447" s="21">
        <f t="shared" si="2363"/>
        <v>0</v>
      </c>
      <c r="BA447" s="131">
        <f t="shared" si="2330"/>
        <v>1</v>
      </c>
      <c r="BB447" s="20">
        <f t="shared" si="2364"/>
        <v>0</v>
      </c>
      <c r="BC447" s="132"/>
      <c r="BD447" s="20">
        <f t="shared" si="2365"/>
        <v>0</v>
      </c>
      <c r="BE447" s="133"/>
      <c r="BF447" s="131">
        <f t="shared" si="2366"/>
        <v>1</v>
      </c>
      <c r="BG447" s="20">
        <f t="shared" si="2367"/>
        <v>0</v>
      </c>
      <c r="BH447" s="132"/>
      <c r="BI447" s="134">
        <f t="shared" si="2368"/>
        <v>0</v>
      </c>
      <c r="BJ447" s="80">
        <f t="shared" si="2369"/>
        <v>0</v>
      </c>
      <c r="BK447" s="249" t="str">
        <f t="shared" si="2259"/>
        <v xml:space="preserve"> </v>
      </c>
      <c r="BL447" s="135">
        <f t="shared" si="2370"/>
        <v>0</v>
      </c>
      <c r="BM447" s="20">
        <f t="shared" si="2371"/>
        <v>0</v>
      </c>
      <c r="BN447" s="21">
        <f t="shared" si="2372"/>
        <v>0</v>
      </c>
      <c r="BO447" s="131">
        <f t="shared" si="2331"/>
        <v>1</v>
      </c>
      <c r="BP447" s="20">
        <f t="shared" si="2373"/>
        <v>0</v>
      </c>
      <c r="BQ447" s="132"/>
      <c r="BR447" s="20">
        <f t="shared" si="2374"/>
        <v>0</v>
      </c>
      <c r="BS447" s="133"/>
      <c r="BT447" s="131">
        <f t="shared" si="2375"/>
        <v>1</v>
      </c>
      <c r="BU447" s="20">
        <f t="shared" si="2376"/>
        <v>0</v>
      </c>
      <c r="BV447" s="132"/>
      <c r="BW447" s="134">
        <f t="shared" si="2377"/>
        <v>0</v>
      </c>
      <c r="BX447" s="80">
        <f t="shared" si="2378"/>
        <v>0</v>
      </c>
      <c r="BY447" s="249" t="str">
        <f t="shared" si="2268"/>
        <v xml:space="preserve"> </v>
      </c>
      <c r="BZ447" s="135">
        <f t="shared" si="2379"/>
        <v>0</v>
      </c>
      <c r="CA447" s="20">
        <f t="shared" si="2380"/>
        <v>0</v>
      </c>
      <c r="CB447" s="21">
        <f t="shared" si="2381"/>
        <v>0</v>
      </c>
      <c r="CC447" s="131">
        <f t="shared" si="2332"/>
        <v>1</v>
      </c>
      <c r="CD447" s="20">
        <f t="shared" si="2382"/>
        <v>0</v>
      </c>
      <c r="CE447" s="132"/>
      <c r="CF447" s="20">
        <f t="shared" si="2383"/>
        <v>0</v>
      </c>
      <c r="CG447" s="133"/>
      <c r="CH447" s="131">
        <f t="shared" si="2384"/>
        <v>1</v>
      </c>
      <c r="CI447" s="20">
        <f t="shared" si="2385"/>
        <v>0</v>
      </c>
      <c r="CJ447" s="132"/>
      <c r="CK447" s="134">
        <f t="shared" si="2386"/>
        <v>0</v>
      </c>
      <c r="CL447" s="80">
        <f t="shared" si="2387"/>
        <v>0</v>
      </c>
      <c r="CM447" s="249" t="str">
        <f t="shared" si="2277"/>
        <v xml:space="preserve"> </v>
      </c>
      <c r="CN447" s="135">
        <f t="shared" si="2388"/>
        <v>0</v>
      </c>
      <c r="CO447" s="20">
        <f t="shared" si="2389"/>
        <v>0</v>
      </c>
      <c r="CP447" s="21">
        <f t="shared" si="2390"/>
        <v>0</v>
      </c>
      <c r="CQ447" s="131">
        <f t="shared" si="2333"/>
        <v>1</v>
      </c>
      <c r="CR447" s="20">
        <f t="shared" si="2391"/>
        <v>0</v>
      </c>
      <c r="CS447" s="132"/>
      <c r="CT447" s="20">
        <f t="shared" si="2392"/>
        <v>0</v>
      </c>
      <c r="CU447" s="133"/>
      <c r="CV447" s="131">
        <f t="shared" si="2393"/>
        <v>1</v>
      </c>
      <c r="CW447" s="20">
        <f t="shared" si="2394"/>
        <v>0</v>
      </c>
      <c r="CX447" s="132"/>
      <c r="CY447" s="134">
        <f t="shared" si="2395"/>
        <v>0</v>
      </c>
      <c r="CZ447" s="80">
        <f t="shared" si="2396"/>
        <v>0</v>
      </c>
      <c r="DA447" s="249" t="str">
        <f t="shared" si="2286"/>
        <v xml:space="preserve"> </v>
      </c>
      <c r="DB447" s="135">
        <f t="shared" si="2397"/>
        <v>0</v>
      </c>
      <c r="DC447" s="20">
        <f t="shared" si="2398"/>
        <v>0</v>
      </c>
      <c r="DD447" s="21">
        <f t="shared" si="2399"/>
        <v>0</v>
      </c>
      <c r="DE447" s="131">
        <f t="shared" si="2334"/>
        <v>1</v>
      </c>
      <c r="DF447" s="20">
        <f t="shared" si="2400"/>
        <v>0</v>
      </c>
      <c r="DG447" s="132"/>
      <c r="DH447" s="20">
        <f t="shared" si="2401"/>
        <v>0</v>
      </c>
      <c r="DI447" s="133"/>
      <c r="DJ447" s="131">
        <f t="shared" si="2402"/>
        <v>1</v>
      </c>
      <c r="DK447" s="20">
        <f t="shared" si="2403"/>
        <v>0</v>
      </c>
      <c r="DL447" s="132"/>
      <c r="DM447" s="134">
        <f t="shared" si="2404"/>
        <v>0</v>
      </c>
      <c r="DN447" s="80">
        <f t="shared" si="2405"/>
        <v>0</v>
      </c>
      <c r="DO447" s="249" t="str">
        <f t="shared" si="2295"/>
        <v xml:space="preserve"> </v>
      </c>
      <c r="DP447" s="135">
        <f t="shared" si="2406"/>
        <v>0</v>
      </c>
      <c r="DQ447" s="20">
        <f t="shared" si="2407"/>
        <v>0</v>
      </c>
      <c r="DR447" s="21">
        <f t="shared" si="2408"/>
        <v>0</v>
      </c>
      <c r="DS447" s="131">
        <f t="shared" si="2335"/>
        <v>1</v>
      </c>
      <c r="DT447" s="20">
        <f t="shared" si="2409"/>
        <v>0</v>
      </c>
      <c r="DU447" s="132"/>
      <c r="DV447" s="20">
        <f t="shared" si="2410"/>
        <v>0</v>
      </c>
      <c r="DW447" s="133"/>
      <c r="DX447" s="131">
        <f t="shared" si="2411"/>
        <v>1</v>
      </c>
      <c r="DY447" s="20">
        <f t="shared" si="2412"/>
        <v>0</v>
      </c>
      <c r="DZ447" s="132"/>
      <c r="EA447" s="134">
        <f t="shared" si="2413"/>
        <v>0</v>
      </c>
      <c r="EB447" s="80">
        <f t="shared" si="2414"/>
        <v>0</v>
      </c>
      <c r="EC447" s="249" t="str">
        <f t="shared" si="2304"/>
        <v xml:space="preserve"> </v>
      </c>
      <c r="ED447" s="135">
        <f t="shared" si="2415"/>
        <v>0</v>
      </c>
      <c r="EE447" s="20">
        <f t="shared" si="2416"/>
        <v>0</v>
      </c>
      <c r="EF447" s="21">
        <f t="shared" si="2417"/>
        <v>0</v>
      </c>
      <c r="EG447" s="131">
        <f t="shared" si="2336"/>
        <v>1</v>
      </c>
      <c r="EH447" s="20">
        <f t="shared" si="2418"/>
        <v>0</v>
      </c>
      <c r="EI447" s="132"/>
      <c r="EJ447" s="20">
        <f t="shared" si="2419"/>
        <v>0</v>
      </c>
      <c r="EK447" s="133"/>
      <c r="EL447" s="131">
        <f t="shared" si="2420"/>
        <v>1</v>
      </c>
      <c r="EM447" s="20">
        <f t="shared" si="2421"/>
        <v>0</v>
      </c>
      <c r="EN447" s="132"/>
      <c r="EO447" s="134">
        <f t="shared" si="2422"/>
        <v>0</v>
      </c>
      <c r="EP447" s="80">
        <f t="shared" si="2423"/>
        <v>0</v>
      </c>
      <c r="EQ447" s="249" t="str">
        <f t="shared" si="2313"/>
        <v xml:space="preserve"> </v>
      </c>
      <c r="ER447" s="135">
        <f t="shared" si="2424"/>
        <v>0</v>
      </c>
      <c r="ES447" s="20">
        <f t="shared" si="2425"/>
        <v>0</v>
      </c>
      <c r="ET447" s="21">
        <f t="shared" si="2426"/>
        <v>0</v>
      </c>
      <c r="EU447" s="131">
        <f t="shared" si="2337"/>
        <v>1</v>
      </c>
      <c r="EV447" s="20">
        <f t="shared" si="2427"/>
        <v>0</v>
      </c>
      <c r="EW447" s="132"/>
      <c r="EX447" s="20">
        <f t="shared" si="2428"/>
        <v>0</v>
      </c>
      <c r="EY447" s="133"/>
      <c r="EZ447" s="131">
        <f t="shared" si="2429"/>
        <v>1</v>
      </c>
      <c r="FA447" s="20">
        <f t="shared" si="2430"/>
        <v>0</v>
      </c>
      <c r="FB447" s="132"/>
      <c r="FC447" s="134">
        <f t="shared" si="2431"/>
        <v>0</v>
      </c>
      <c r="FD447" s="80">
        <f t="shared" si="2432"/>
        <v>0</v>
      </c>
      <c r="FE447" s="249" t="str">
        <f t="shared" si="2323"/>
        <v xml:space="preserve"> </v>
      </c>
      <c r="FO447" s="129" t="str">
        <f t="shared" si="2433"/>
        <v>F/I</v>
      </c>
    </row>
    <row r="448" spans="2:171" x14ac:dyDescent="0.25">
      <c r="B448" s="130" t="s">
        <v>544</v>
      </c>
      <c r="C448" s="40"/>
      <c r="D448" s="121"/>
      <c r="E448" s="416" t="str">
        <f>'Pályáztatási szakasz'!E449:F449</f>
        <v>Költségelem megnevezés…</v>
      </c>
      <c r="F448" s="416"/>
      <c r="G448" s="250">
        <f>'Pályáztatási szakasz'!G449</f>
        <v>0</v>
      </c>
      <c r="H448" s="251">
        <f>'Pályáztatási szakasz'!AT449</f>
        <v>0</v>
      </c>
      <c r="I448" s="20">
        <f>'Pályáztatási szakasz'!AW449</f>
        <v>0</v>
      </c>
      <c r="J448" s="67">
        <f t="shared" si="2327"/>
        <v>0</v>
      </c>
      <c r="K448" s="131">
        <f>'Pályáztatási szakasz'!AY449</f>
        <v>1</v>
      </c>
      <c r="L448" s="20">
        <f t="shared" si="2338"/>
        <v>0</v>
      </c>
      <c r="M448" s="132"/>
      <c r="N448" s="20">
        <f t="shared" si="2339"/>
        <v>0</v>
      </c>
      <c r="O448" s="133"/>
      <c r="P448" s="131">
        <f>'Pályáztatási szakasz'!BD449</f>
        <v>1</v>
      </c>
      <c r="Q448" s="20">
        <f t="shared" si="2340"/>
        <v>0</v>
      </c>
      <c r="R448" s="132"/>
      <c r="S448" s="184">
        <f t="shared" si="2341"/>
        <v>0</v>
      </c>
      <c r="T448" s="40">
        <f>'Pályáztatási szakasz'!W449</f>
        <v>0</v>
      </c>
      <c r="U448" s="249" t="str">
        <f t="shared" si="2342"/>
        <v xml:space="preserve"> </v>
      </c>
      <c r="V448" s="135">
        <f t="shared" si="2343"/>
        <v>0</v>
      </c>
      <c r="W448" s="20">
        <f t="shared" si="2344"/>
        <v>0</v>
      </c>
      <c r="X448" s="21">
        <f t="shared" si="2345"/>
        <v>0</v>
      </c>
      <c r="Y448" s="131">
        <f t="shared" si="2328"/>
        <v>1</v>
      </c>
      <c r="Z448" s="20">
        <f t="shared" si="2346"/>
        <v>0</v>
      </c>
      <c r="AA448" s="132"/>
      <c r="AB448" s="20">
        <f t="shared" si="2347"/>
        <v>0</v>
      </c>
      <c r="AC448" s="133"/>
      <c r="AD448" s="131">
        <f t="shared" si="2348"/>
        <v>1</v>
      </c>
      <c r="AE448" s="20">
        <f t="shared" si="2349"/>
        <v>0</v>
      </c>
      <c r="AF448" s="132"/>
      <c r="AG448" s="134">
        <f t="shared" si="2350"/>
        <v>0</v>
      </c>
      <c r="AH448" s="80">
        <f t="shared" si="2351"/>
        <v>0</v>
      </c>
      <c r="AI448" s="249" t="str">
        <f t="shared" si="2241"/>
        <v xml:space="preserve"> </v>
      </c>
      <c r="AJ448" s="135">
        <f t="shared" si="2352"/>
        <v>0</v>
      </c>
      <c r="AK448" s="20">
        <f t="shared" si="2353"/>
        <v>0</v>
      </c>
      <c r="AL448" s="21">
        <f t="shared" si="2354"/>
        <v>0</v>
      </c>
      <c r="AM448" s="131">
        <f t="shared" si="2329"/>
        <v>1</v>
      </c>
      <c r="AN448" s="20">
        <f t="shared" si="2355"/>
        <v>0</v>
      </c>
      <c r="AO448" s="132"/>
      <c r="AP448" s="20">
        <f t="shared" si="2356"/>
        <v>0</v>
      </c>
      <c r="AQ448" s="133"/>
      <c r="AR448" s="131">
        <f t="shared" si="2357"/>
        <v>1</v>
      </c>
      <c r="AS448" s="20">
        <f t="shared" si="2358"/>
        <v>0</v>
      </c>
      <c r="AT448" s="132"/>
      <c r="AU448" s="134">
        <f t="shared" si="2359"/>
        <v>0</v>
      </c>
      <c r="AV448" s="80">
        <f t="shared" si="2360"/>
        <v>0</v>
      </c>
      <c r="AW448" s="249" t="str">
        <f t="shared" si="2250"/>
        <v xml:space="preserve"> </v>
      </c>
      <c r="AX448" s="135">
        <f t="shared" si="2361"/>
        <v>0</v>
      </c>
      <c r="AY448" s="20">
        <f t="shared" si="2362"/>
        <v>0</v>
      </c>
      <c r="AZ448" s="21">
        <f t="shared" si="2363"/>
        <v>0</v>
      </c>
      <c r="BA448" s="131">
        <f t="shared" si="2330"/>
        <v>1</v>
      </c>
      <c r="BB448" s="20">
        <f t="shared" si="2364"/>
        <v>0</v>
      </c>
      <c r="BC448" s="132"/>
      <c r="BD448" s="20">
        <f t="shared" si="2365"/>
        <v>0</v>
      </c>
      <c r="BE448" s="133"/>
      <c r="BF448" s="131">
        <f t="shared" si="2366"/>
        <v>1</v>
      </c>
      <c r="BG448" s="20">
        <f t="shared" si="2367"/>
        <v>0</v>
      </c>
      <c r="BH448" s="132"/>
      <c r="BI448" s="134">
        <f t="shared" si="2368"/>
        <v>0</v>
      </c>
      <c r="BJ448" s="80">
        <f t="shared" si="2369"/>
        <v>0</v>
      </c>
      <c r="BK448" s="249" t="str">
        <f t="shared" si="2259"/>
        <v xml:space="preserve"> </v>
      </c>
      <c r="BL448" s="135">
        <f t="shared" si="2370"/>
        <v>0</v>
      </c>
      <c r="BM448" s="20">
        <f t="shared" si="2371"/>
        <v>0</v>
      </c>
      <c r="BN448" s="21">
        <f t="shared" si="2372"/>
        <v>0</v>
      </c>
      <c r="BO448" s="131">
        <f t="shared" si="2331"/>
        <v>1</v>
      </c>
      <c r="BP448" s="20">
        <f t="shared" si="2373"/>
        <v>0</v>
      </c>
      <c r="BQ448" s="132"/>
      <c r="BR448" s="20">
        <f t="shared" si="2374"/>
        <v>0</v>
      </c>
      <c r="BS448" s="133"/>
      <c r="BT448" s="131">
        <f t="shared" si="2375"/>
        <v>1</v>
      </c>
      <c r="BU448" s="20">
        <f t="shared" si="2376"/>
        <v>0</v>
      </c>
      <c r="BV448" s="132"/>
      <c r="BW448" s="134">
        <f t="shared" si="2377"/>
        <v>0</v>
      </c>
      <c r="BX448" s="80">
        <f t="shared" si="2378"/>
        <v>0</v>
      </c>
      <c r="BY448" s="249" t="str">
        <f t="shared" si="2268"/>
        <v xml:space="preserve"> </v>
      </c>
      <c r="BZ448" s="135">
        <f t="shared" si="2379"/>
        <v>0</v>
      </c>
      <c r="CA448" s="20">
        <f t="shared" si="2380"/>
        <v>0</v>
      </c>
      <c r="CB448" s="21">
        <f t="shared" si="2381"/>
        <v>0</v>
      </c>
      <c r="CC448" s="131">
        <f t="shared" si="2332"/>
        <v>1</v>
      </c>
      <c r="CD448" s="20">
        <f t="shared" si="2382"/>
        <v>0</v>
      </c>
      <c r="CE448" s="132"/>
      <c r="CF448" s="20">
        <f t="shared" si="2383"/>
        <v>0</v>
      </c>
      <c r="CG448" s="133"/>
      <c r="CH448" s="131">
        <f t="shared" si="2384"/>
        <v>1</v>
      </c>
      <c r="CI448" s="20">
        <f t="shared" si="2385"/>
        <v>0</v>
      </c>
      <c r="CJ448" s="132"/>
      <c r="CK448" s="134">
        <f t="shared" si="2386"/>
        <v>0</v>
      </c>
      <c r="CL448" s="80">
        <f t="shared" si="2387"/>
        <v>0</v>
      </c>
      <c r="CM448" s="249" t="str">
        <f t="shared" si="2277"/>
        <v xml:space="preserve"> </v>
      </c>
      <c r="CN448" s="135">
        <f t="shared" si="2388"/>
        <v>0</v>
      </c>
      <c r="CO448" s="20">
        <f t="shared" si="2389"/>
        <v>0</v>
      </c>
      <c r="CP448" s="21">
        <f t="shared" si="2390"/>
        <v>0</v>
      </c>
      <c r="CQ448" s="131">
        <f t="shared" si="2333"/>
        <v>1</v>
      </c>
      <c r="CR448" s="20">
        <f t="shared" si="2391"/>
        <v>0</v>
      </c>
      <c r="CS448" s="132"/>
      <c r="CT448" s="20">
        <f t="shared" si="2392"/>
        <v>0</v>
      </c>
      <c r="CU448" s="133"/>
      <c r="CV448" s="131">
        <f t="shared" si="2393"/>
        <v>1</v>
      </c>
      <c r="CW448" s="20">
        <f t="shared" si="2394"/>
        <v>0</v>
      </c>
      <c r="CX448" s="132"/>
      <c r="CY448" s="134">
        <f t="shared" si="2395"/>
        <v>0</v>
      </c>
      <c r="CZ448" s="80">
        <f t="shared" si="2396"/>
        <v>0</v>
      </c>
      <c r="DA448" s="249" t="str">
        <f t="shared" si="2286"/>
        <v xml:space="preserve"> </v>
      </c>
      <c r="DB448" s="135">
        <f t="shared" si="2397"/>
        <v>0</v>
      </c>
      <c r="DC448" s="20">
        <f t="shared" si="2398"/>
        <v>0</v>
      </c>
      <c r="DD448" s="21">
        <f t="shared" si="2399"/>
        <v>0</v>
      </c>
      <c r="DE448" s="131">
        <f t="shared" si="2334"/>
        <v>1</v>
      </c>
      <c r="DF448" s="20">
        <f t="shared" si="2400"/>
        <v>0</v>
      </c>
      <c r="DG448" s="132"/>
      <c r="DH448" s="20">
        <f t="shared" si="2401"/>
        <v>0</v>
      </c>
      <c r="DI448" s="133"/>
      <c r="DJ448" s="131">
        <f t="shared" si="2402"/>
        <v>1</v>
      </c>
      <c r="DK448" s="20">
        <f t="shared" si="2403"/>
        <v>0</v>
      </c>
      <c r="DL448" s="132"/>
      <c r="DM448" s="134">
        <f t="shared" si="2404"/>
        <v>0</v>
      </c>
      <c r="DN448" s="80">
        <f t="shared" si="2405"/>
        <v>0</v>
      </c>
      <c r="DO448" s="249" t="str">
        <f t="shared" si="2295"/>
        <v xml:space="preserve"> </v>
      </c>
      <c r="DP448" s="135">
        <f t="shared" si="2406"/>
        <v>0</v>
      </c>
      <c r="DQ448" s="20">
        <f t="shared" si="2407"/>
        <v>0</v>
      </c>
      <c r="DR448" s="21">
        <f t="shared" si="2408"/>
        <v>0</v>
      </c>
      <c r="DS448" s="131">
        <f t="shared" si="2335"/>
        <v>1</v>
      </c>
      <c r="DT448" s="20">
        <f t="shared" si="2409"/>
        <v>0</v>
      </c>
      <c r="DU448" s="132"/>
      <c r="DV448" s="20">
        <f t="shared" si="2410"/>
        <v>0</v>
      </c>
      <c r="DW448" s="133"/>
      <c r="DX448" s="131">
        <f t="shared" si="2411"/>
        <v>1</v>
      </c>
      <c r="DY448" s="20">
        <f t="shared" si="2412"/>
        <v>0</v>
      </c>
      <c r="DZ448" s="132"/>
      <c r="EA448" s="134">
        <f t="shared" si="2413"/>
        <v>0</v>
      </c>
      <c r="EB448" s="80">
        <f t="shared" si="2414"/>
        <v>0</v>
      </c>
      <c r="EC448" s="249" t="str">
        <f t="shared" si="2304"/>
        <v xml:space="preserve"> </v>
      </c>
      <c r="ED448" s="135">
        <f t="shared" si="2415"/>
        <v>0</v>
      </c>
      <c r="EE448" s="20">
        <f t="shared" si="2416"/>
        <v>0</v>
      </c>
      <c r="EF448" s="21">
        <f t="shared" si="2417"/>
        <v>0</v>
      </c>
      <c r="EG448" s="131">
        <f t="shared" si="2336"/>
        <v>1</v>
      </c>
      <c r="EH448" s="20">
        <f t="shared" si="2418"/>
        <v>0</v>
      </c>
      <c r="EI448" s="132"/>
      <c r="EJ448" s="20">
        <f t="shared" si="2419"/>
        <v>0</v>
      </c>
      <c r="EK448" s="133"/>
      <c r="EL448" s="131">
        <f t="shared" si="2420"/>
        <v>1</v>
      </c>
      <c r="EM448" s="20">
        <f t="shared" si="2421"/>
        <v>0</v>
      </c>
      <c r="EN448" s="132"/>
      <c r="EO448" s="134">
        <f t="shared" si="2422"/>
        <v>0</v>
      </c>
      <c r="EP448" s="80">
        <f t="shared" si="2423"/>
        <v>0</v>
      </c>
      <c r="EQ448" s="249" t="str">
        <f t="shared" si="2313"/>
        <v xml:space="preserve"> </v>
      </c>
      <c r="ER448" s="135">
        <f t="shared" si="2424"/>
        <v>0</v>
      </c>
      <c r="ES448" s="20">
        <f t="shared" si="2425"/>
        <v>0</v>
      </c>
      <c r="ET448" s="21">
        <f t="shared" si="2426"/>
        <v>0</v>
      </c>
      <c r="EU448" s="131">
        <f t="shared" si="2337"/>
        <v>1</v>
      </c>
      <c r="EV448" s="20">
        <f t="shared" si="2427"/>
        <v>0</v>
      </c>
      <c r="EW448" s="132"/>
      <c r="EX448" s="20">
        <f t="shared" si="2428"/>
        <v>0</v>
      </c>
      <c r="EY448" s="133"/>
      <c r="EZ448" s="131">
        <f t="shared" si="2429"/>
        <v>1</v>
      </c>
      <c r="FA448" s="20">
        <f t="shared" si="2430"/>
        <v>0</v>
      </c>
      <c r="FB448" s="132"/>
      <c r="FC448" s="134">
        <f t="shared" si="2431"/>
        <v>0</v>
      </c>
      <c r="FD448" s="80">
        <f t="shared" si="2432"/>
        <v>0</v>
      </c>
      <c r="FE448" s="249" t="str">
        <f t="shared" si="2323"/>
        <v xml:space="preserve"> </v>
      </c>
      <c r="FO448" s="129" t="str">
        <f t="shared" si="2433"/>
        <v>F/I</v>
      </c>
    </row>
    <row r="449" spans="2:171" x14ac:dyDescent="0.25">
      <c r="B449" s="130" t="s">
        <v>545</v>
      </c>
      <c r="C449" s="40"/>
      <c r="D449" s="121"/>
      <c r="E449" s="416" t="str">
        <f>'Pályáztatási szakasz'!E450:F450</f>
        <v>Költségelem megnevezés…</v>
      </c>
      <c r="F449" s="416"/>
      <c r="G449" s="250">
        <f>'Pályáztatási szakasz'!G450</f>
        <v>0</v>
      </c>
      <c r="H449" s="251">
        <f>'Pályáztatási szakasz'!AT450</f>
        <v>0</v>
      </c>
      <c r="I449" s="20">
        <f>'Pályáztatási szakasz'!AW450</f>
        <v>0</v>
      </c>
      <c r="J449" s="67">
        <f t="shared" si="2327"/>
        <v>0</v>
      </c>
      <c r="K449" s="131">
        <f>'Pályáztatási szakasz'!AY450</f>
        <v>1</v>
      </c>
      <c r="L449" s="20">
        <f t="shared" si="2338"/>
        <v>0</v>
      </c>
      <c r="M449" s="132"/>
      <c r="N449" s="20">
        <f t="shared" si="2339"/>
        <v>0</v>
      </c>
      <c r="O449" s="133"/>
      <c r="P449" s="131">
        <f>'Pályáztatási szakasz'!BD450</f>
        <v>1</v>
      </c>
      <c r="Q449" s="20">
        <f t="shared" si="2340"/>
        <v>0</v>
      </c>
      <c r="R449" s="132"/>
      <c r="S449" s="184">
        <f t="shared" si="2341"/>
        <v>0</v>
      </c>
      <c r="T449" s="40">
        <f>'Pályáztatási szakasz'!W450</f>
        <v>0</v>
      </c>
      <c r="U449" s="249" t="str">
        <f t="shared" si="2342"/>
        <v xml:space="preserve"> </v>
      </c>
      <c r="V449" s="135">
        <f t="shared" si="2343"/>
        <v>0</v>
      </c>
      <c r="W449" s="20">
        <f t="shared" si="2344"/>
        <v>0</v>
      </c>
      <c r="X449" s="21">
        <f t="shared" si="2345"/>
        <v>0</v>
      </c>
      <c r="Y449" s="131">
        <f t="shared" si="2328"/>
        <v>1</v>
      </c>
      <c r="Z449" s="20">
        <f t="shared" si="2346"/>
        <v>0</v>
      </c>
      <c r="AA449" s="132"/>
      <c r="AB449" s="20">
        <f t="shared" si="2347"/>
        <v>0</v>
      </c>
      <c r="AC449" s="133"/>
      <c r="AD449" s="131">
        <f t="shared" si="2348"/>
        <v>1</v>
      </c>
      <c r="AE449" s="20">
        <f t="shared" si="2349"/>
        <v>0</v>
      </c>
      <c r="AF449" s="132"/>
      <c r="AG449" s="134">
        <f t="shared" si="2350"/>
        <v>0</v>
      </c>
      <c r="AH449" s="80">
        <f t="shared" si="2351"/>
        <v>0</v>
      </c>
      <c r="AI449" s="249" t="str">
        <f t="shared" si="2241"/>
        <v xml:space="preserve"> </v>
      </c>
      <c r="AJ449" s="135">
        <f t="shared" si="2352"/>
        <v>0</v>
      </c>
      <c r="AK449" s="20">
        <f t="shared" si="2353"/>
        <v>0</v>
      </c>
      <c r="AL449" s="21">
        <f t="shared" si="2354"/>
        <v>0</v>
      </c>
      <c r="AM449" s="131">
        <f t="shared" si="2329"/>
        <v>1</v>
      </c>
      <c r="AN449" s="20">
        <f t="shared" si="2355"/>
        <v>0</v>
      </c>
      <c r="AO449" s="132"/>
      <c r="AP449" s="20">
        <f t="shared" si="2356"/>
        <v>0</v>
      </c>
      <c r="AQ449" s="133"/>
      <c r="AR449" s="131">
        <f t="shared" si="2357"/>
        <v>1</v>
      </c>
      <c r="AS449" s="20">
        <f t="shared" si="2358"/>
        <v>0</v>
      </c>
      <c r="AT449" s="132"/>
      <c r="AU449" s="134">
        <f t="shared" si="2359"/>
        <v>0</v>
      </c>
      <c r="AV449" s="80">
        <f t="shared" si="2360"/>
        <v>0</v>
      </c>
      <c r="AW449" s="249" t="str">
        <f t="shared" si="2250"/>
        <v xml:space="preserve"> </v>
      </c>
      <c r="AX449" s="135">
        <f t="shared" si="2361"/>
        <v>0</v>
      </c>
      <c r="AY449" s="20">
        <f t="shared" si="2362"/>
        <v>0</v>
      </c>
      <c r="AZ449" s="21">
        <f t="shared" si="2363"/>
        <v>0</v>
      </c>
      <c r="BA449" s="131">
        <f t="shared" si="2330"/>
        <v>1</v>
      </c>
      <c r="BB449" s="20">
        <f t="shared" si="2364"/>
        <v>0</v>
      </c>
      <c r="BC449" s="132"/>
      <c r="BD449" s="20">
        <f t="shared" si="2365"/>
        <v>0</v>
      </c>
      <c r="BE449" s="133"/>
      <c r="BF449" s="131">
        <f t="shared" si="2366"/>
        <v>1</v>
      </c>
      <c r="BG449" s="20">
        <f t="shared" si="2367"/>
        <v>0</v>
      </c>
      <c r="BH449" s="132"/>
      <c r="BI449" s="134">
        <f t="shared" si="2368"/>
        <v>0</v>
      </c>
      <c r="BJ449" s="80">
        <f t="shared" si="2369"/>
        <v>0</v>
      </c>
      <c r="BK449" s="249" t="str">
        <f t="shared" si="2259"/>
        <v xml:space="preserve"> </v>
      </c>
      <c r="BL449" s="135">
        <f t="shared" si="2370"/>
        <v>0</v>
      </c>
      <c r="BM449" s="20">
        <f t="shared" si="2371"/>
        <v>0</v>
      </c>
      <c r="BN449" s="21">
        <f t="shared" si="2372"/>
        <v>0</v>
      </c>
      <c r="BO449" s="131">
        <f t="shared" si="2331"/>
        <v>1</v>
      </c>
      <c r="BP449" s="20">
        <f t="shared" si="2373"/>
        <v>0</v>
      </c>
      <c r="BQ449" s="132"/>
      <c r="BR449" s="20">
        <f t="shared" si="2374"/>
        <v>0</v>
      </c>
      <c r="BS449" s="133"/>
      <c r="BT449" s="131">
        <f t="shared" si="2375"/>
        <v>1</v>
      </c>
      <c r="BU449" s="20">
        <f t="shared" si="2376"/>
        <v>0</v>
      </c>
      <c r="BV449" s="132"/>
      <c r="BW449" s="134">
        <f t="shared" si="2377"/>
        <v>0</v>
      </c>
      <c r="BX449" s="80">
        <f t="shared" si="2378"/>
        <v>0</v>
      </c>
      <c r="BY449" s="249" t="str">
        <f t="shared" si="2268"/>
        <v xml:space="preserve"> </v>
      </c>
      <c r="BZ449" s="135">
        <f t="shared" si="2379"/>
        <v>0</v>
      </c>
      <c r="CA449" s="20">
        <f t="shared" si="2380"/>
        <v>0</v>
      </c>
      <c r="CB449" s="21">
        <f t="shared" si="2381"/>
        <v>0</v>
      </c>
      <c r="CC449" s="131">
        <f t="shared" si="2332"/>
        <v>1</v>
      </c>
      <c r="CD449" s="20">
        <f t="shared" si="2382"/>
        <v>0</v>
      </c>
      <c r="CE449" s="132"/>
      <c r="CF449" s="20">
        <f t="shared" si="2383"/>
        <v>0</v>
      </c>
      <c r="CG449" s="133"/>
      <c r="CH449" s="131">
        <f t="shared" si="2384"/>
        <v>1</v>
      </c>
      <c r="CI449" s="20">
        <f t="shared" si="2385"/>
        <v>0</v>
      </c>
      <c r="CJ449" s="132"/>
      <c r="CK449" s="134">
        <f t="shared" si="2386"/>
        <v>0</v>
      </c>
      <c r="CL449" s="80">
        <f t="shared" si="2387"/>
        <v>0</v>
      </c>
      <c r="CM449" s="249" t="str">
        <f t="shared" si="2277"/>
        <v xml:space="preserve"> </v>
      </c>
      <c r="CN449" s="135">
        <f t="shared" si="2388"/>
        <v>0</v>
      </c>
      <c r="CO449" s="20">
        <f t="shared" si="2389"/>
        <v>0</v>
      </c>
      <c r="CP449" s="21">
        <f t="shared" si="2390"/>
        <v>0</v>
      </c>
      <c r="CQ449" s="131">
        <f t="shared" si="2333"/>
        <v>1</v>
      </c>
      <c r="CR449" s="20">
        <f t="shared" si="2391"/>
        <v>0</v>
      </c>
      <c r="CS449" s="132"/>
      <c r="CT449" s="20">
        <f t="shared" si="2392"/>
        <v>0</v>
      </c>
      <c r="CU449" s="133"/>
      <c r="CV449" s="131">
        <f t="shared" si="2393"/>
        <v>1</v>
      </c>
      <c r="CW449" s="20">
        <f t="shared" si="2394"/>
        <v>0</v>
      </c>
      <c r="CX449" s="132"/>
      <c r="CY449" s="134">
        <f t="shared" si="2395"/>
        <v>0</v>
      </c>
      <c r="CZ449" s="80">
        <f t="shared" si="2396"/>
        <v>0</v>
      </c>
      <c r="DA449" s="249" t="str">
        <f t="shared" si="2286"/>
        <v xml:space="preserve"> </v>
      </c>
      <c r="DB449" s="135">
        <f t="shared" si="2397"/>
        <v>0</v>
      </c>
      <c r="DC449" s="20">
        <f t="shared" si="2398"/>
        <v>0</v>
      </c>
      <c r="DD449" s="21">
        <f t="shared" si="2399"/>
        <v>0</v>
      </c>
      <c r="DE449" s="131">
        <f t="shared" si="2334"/>
        <v>1</v>
      </c>
      <c r="DF449" s="20">
        <f t="shared" si="2400"/>
        <v>0</v>
      </c>
      <c r="DG449" s="132"/>
      <c r="DH449" s="20">
        <f t="shared" si="2401"/>
        <v>0</v>
      </c>
      <c r="DI449" s="133"/>
      <c r="DJ449" s="131">
        <f t="shared" si="2402"/>
        <v>1</v>
      </c>
      <c r="DK449" s="20">
        <f t="shared" si="2403"/>
        <v>0</v>
      </c>
      <c r="DL449" s="132"/>
      <c r="DM449" s="134">
        <f t="shared" si="2404"/>
        <v>0</v>
      </c>
      <c r="DN449" s="80">
        <f t="shared" si="2405"/>
        <v>0</v>
      </c>
      <c r="DO449" s="249" t="str">
        <f t="shared" si="2295"/>
        <v xml:space="preserve"> </v>
      </c>
      <c r="DP449" s="135">
        <f t="shared" si="2406"/>
        <v>0</v>
      </c>
      <c r="DQ449" s="20">
        <f t="shared" si="2407"/>
        <v>0</v>
      </c>
      <c r="DR449" s="21">
        <f t="shared" si="2408"/>
        <v>0</v>
      </c>
      <c r="DS449" s="131">
        <f t="shared" si="2335"/>
        <v>1</v>
      </c>
      <c r="DT449" s="20">
        <f t="shared" si="2409"/>
        <v>0</v>
      </c>
      <c r="DU449" s="132"/>
      <c r="DV449" s="20">
        <f t="shared" si="2410"/>
        <v>0</v>
      </c>
      <c r="DW449" s="133"/>
      <c r="DX449" s="131">
        <f t="shared" si="2411"/>
        <v>1</v>
      </c>
      <c r="DY449" s="20">
        <f t="shared" si="2412"/>
        <v>0</v>
      </c>
      <c r="DZ449" s="132"/>
      <c r="EA449" s="134">
        <f t="shared" si="2413"/>
        <v>0</v>
      </c>
      <c r="EB449" s="80">
        <f t="shared" si="2414"/>
        <v>0</v>
      </c>
      <c r="EC449" s="249" t="str">
        <f t="shared" si="2304"/>
        <v xml:space="preserve"> </v>
      </c>
      <c r="ED449" s="135">
        <f t="shared" si="2415"/>
        <v>0</v>
      </c>
      <c r="EE449" s="20">
        <f t="shared" si="2416"/>
        <v>0</v>
      </c>
      <c r="EF449" s="21">
        <f t="shared" si="2417"/>
        <v>0</v>
      </c>
      <c r="EG449" s="131">
        <f t="shared" si="2336"/>
        <v>1</v>
      </c>
      <c r="EH449" s="20">
        <f t="shared" si="2418"/>
        <v>0</v>
      </c>
      <c r="EI449" s="132"/>
      <c r="EJ449" s="20">
        <f t="shared" si="2419"/>
        <v>0</v>
      </c>
      <c r="EK449" s="133"/>
      <c r="EL449" s="131">
        <f t="shared" si="2420"/>
        <v>1</v>
      </c>
      <c r="EM449" s="20">
        <f t="shared" si="2421"/>
        <v>0</v>
      </c>
      <c r="EN449" s="132"/>
      <c r="EO449" s="134">
        <f t="shared" si="2422"/>
        <v>0</v>
      </c>
      <c r="EP449" s="80">
        <f t="shared" si="2423"/>
        <v>0</v>
      </c>
      <c r="EQ449" s="249" t="str">
        <f t="shared" si="2313"/>
        <v xml:space="preserve"> </v>
      </c>
      <c r="ER449" s="135">
        <f t="shared" si="2424"/>
        <v>0</v>
      </c>
      <c r="ES449" s="20">
        <f t="shared" si="2425"/>
        <v>0</v>
      </c>
      <c r="ET449" s="21">
        <f t="shared" si="2426"/>
        <v>0</v>
      </c>
      <c r="EU449" s="131">
        <f t="shared" si="2337"/>
        <v>1</v>
      </c>
      <c r="EV449" s="20">
        <f t="shared" si="2427"/>
        <v>0</v>
      </c>
      <c r="EW449" s="132"/>
      <c r="EX449" s="20">
        <f t="shared" si="2428"/>
        <v>0</v>
      </c>
      <c r="EY449" s="133"/>
      <c r="EZ449" s="131">
        <f t="shared" si="2429"/>
        <v>1</v>
      </c>
      <c r="FA449" s="20">
        <f t="shared" si="2430"/>
        <v>0</v>
      </c>
      <c r="FB449" s="132"/>
      <c r="FC449" s="134">
        <f t="shared" si="2431"/>
        <v>0</v>
      </c>
      <c r="FD449" s="80">
        <f t="shared" si="2432"/>
        <v>0</v>
      </c>
      <c r="FE449" s="249" t="str">
        <f t="shared" si="2323"/>
        <v xml:space="preserve"> </v>
      </c>
      <c r="FO449" s="129" t="str">
        <f t="shared" si="2433"/>
        <v>F/I</v>
      </c>
    </row>
    <row r="450" spans="2:171" x14ac:dyDescent="0.25">
      <c r="B450" s="130" t="s">
        <v>546</v>
      </c>
      <c r="C450" s="40"/>
      <c r="D450" s="121"/>
      <c r="E450" s="416" t="str">
        <f>'Pályáztatási szakasz'!E451:F451</f>
        <v>Költségelem megnevezés…</v>
      </c>
      <c r="F450" s="416"/>
      <c r="G450" s="250">
        <f>'Pályáztatási szakasz'!G451</f>
        <v>0</v>
      </c>
      <c r="H450" s="251">
        <f>'Pályáztatási szakasz'!AT451</f>
        <v>0</v>
      </c>
      <c r="I450" s="20">
        <f>'Pályáztatási szakasz'!AW451</f>
        <v>0</v>
      </c>
      <c r="J450" s="67">
        <f t="shared" si="2327"/>
        <v>0</v>
      </c>
      <c r="K450" s="131">
        <f>'Pályáztatási szakasz'!AY451</f>
        <v>1</v>
      </c>
      <c r="L450" s="20">
        <f t="shared" si="2338"/>
        <v>0</v>
      </c>
      <c r="M450" s="132"/>
      <c r="N450" s="20">
        <f t="shared" si="2339"/>
        <v>0</v>
      </c>
      <c r="O450" s="133"/>
      <c r="P450" s="131">
        <f>'Pályáztatási szakasz'!BD451</f>
        <v>1</v>
      </c>
      <c r="Q450" s="20">
        <f t="shared" si="2340"/>
        <v>0</v>
      </c>
      <c r="R450" s="132"/>
      <c r="S450" s="184">
        <f t="shared" si="2341"/>
        <v>0</v>
      </c>
      <c r="T450" s="40">
        <f>'Pályáztatási szakasz'!W451</f>
        <v>0</v>
      </c>
      <c r="U450" s="249" t="str">
        <f t="shared" si="2342"/>
        <v xml:space="preserve"> </v>
      </c>
      <c r="V450" s="135">
        <f t="shared" si="2343"/>
        <v>0</v>
      </c>
      <c r="W450" s="20">
        <f t="shared" si="2344"/>
        <v>0</v>
      </c>
      <c r="X450" s="21">
        <f t="shared" si="2345"/>
        <v>0</v>
      </c>
      <c r="Y450" s="131">
        <f t="shared" si="2328"/>
        <v>1</v>
      </c>
      <c r="Z450" s="20">
        <f t="shared" si="2346"/>
        <v>0</v>
      </c>
      <c r="AA450" s="132"/>
      <c r="AB450" s="20">
        <f t="shared" si="2347"/>
        <v>0</v>
      </c>
      <c r="AC450" s="133"/>
      <c r="AD450" s="131">
        <f t="shared" si="2348"/>
        <v>1</v>
      </c>
      <c r="AE450" s="20">
        <f t="shared" si="2349"/>
        <v>0</v>
      </c>
      <c r="AF450" s="132"/>
      <c r="AG450" s="134">
        <f t="shared" si="2350"/>
        <v>0</v>
      </c>
      <c r="AH450" s="80">
        <f t="shared" si="2351"/>
        <v>0</v>
      </c>
      <c r="AI450" s="249" t="str">
        <f t="shared" si="2241"/>
        <v xml:space="preserve"> </v>
      </c>
      <c r="AJ450" s="135">
        <f t="shared" si="2352"/>
        <v>0</v>
      </c>
      <c r="AK450" s="20">
        <f t="shared" si="2353"/>
        <v>0</v>
      </c>
      <c r="AL450" s="21">
        <f t="shared" si="2354"/>
        <v>0</v>
      </c>
      <c r="AM450" s="131">
        <f t="shared" si="2329"/>
        <v>1</v>
      </c>
      <c r="AN450" s="20">
        <f t="shared" si="2355"/>
        <v>0</v>
      </c>
      <c r="AO450" s="132"/>
      <c r="AP450" s="20">
        <f t="shared" si="2356"/>
        <v>0</v>
      </c>
      <c r="AQ450" s="133"/>
      <c r="AR450" s="131">
        <f t="shared" si="2357"/>
        <v>1</v>
      </c>
      <c r="AS450" s="20">
        <f t="shared" si="2358"/>
        <v>0</v>
      </c>
      <c r="AT450" s="132"/>
      <c r="AU450" s="134">
        <f t="shared" si="2359"/>
        <v>0</v>
      </c>
      <c r="AV450" s="80">
        <f t="shared" si="2360"/>
        <v>0</v>
      </c>
      <c r="AW450" s="249" t="str">
        <f t="shared" si="2250"/>
        <v xml:space="preserve"> </v>
      </c>
      <c r="AX450" s="135">
        <f t="shared" si="2361"/>
        <v>0</v>
      </c>
      <c r="AY450" s="20">
        <f t="shared" si="2362"/>
        <v>0</v>
      </c>
      <c r="AZ450" s="21">
        <f t="shared" si="2363"/>
        <v>0</v>
      </c>
      <c r="BA450" s="131">
        <f t="shared" si="2330"/>
        <v>1</v>
      </c>
      <c r="BB450" s="20">
        <f t="shared" si="2364"/>
        <v>0</v>
      </c>
      <c r="BC450" s="132"/>
      <c r="BD450" s="20">
        <f t="shared" si="2365"/>
        <v>0</v>
      </c>
      <c r="BE450" s="133"/>
      <c r="BF450" s="131">
        <f t="shared" si="2366"/>
        <v>1</v>
      </c>
      <c r="BG450" s="20">
        <f t="shared" si="2367"/>
        <v>0</v>
      </c>
      <c r="BH450" s="132"/>
      <c r="BI450" s="134">
        <f t="shared" si="2368"/>
        <v>0</v>
      </c>
      <c r="BJ450" s="80">
        <f t="shared" si="2369"/>
        <v>0</v>
      </c>
      <c r="BK450" s="249" t="str">
        <f t="shared" si="2259"/>
        <v xml:space="preserve"> </v>
      </c>
      <c r="BL450" s="135">
        <f t="shared" si="2370"/>
        <v>0</v>
      </c>
      <c r="BM450" s="20">
        <f t="shared" si="2371"/>
        <v>0</v>
      </c>
      <c r="BN450" s="21">
        <f t="shared" si="2372"/>
        <v>0</v>
      </c>
      <c r="BO450" s="131">
        <f t="shared" si="2331"/>
        <v>1</v>
      </c>
      <c r="BP450" s="20">
        <f t="shared" si="2373"/>
        <v>0</v>
      </c>
      <c r="BQ450" s="132"/>
      <c r="BR450" s="20">
        <f t="shared" si="2374"/>
        <v>0</v>
      </c>
      <c r="BS450" s="133"/>
      <c r="BT450" s="131">
        <f t="shared" si="2375"/>
        <v>1</v>
      </c>
      <c r="BU450" s="20">
        <f t="shared" si="2376"/>
        <v>0</v>
      </c>
      <c r="BV450" s="132"/>
      <c r="BW450" s="134">
        <f t="shared" si="2377"/>
        <v>0</v>
      </c>
      <c r="BX450" s="80">
        <f t="shared" si="2378"/>
        <v>0</v>
      </c>
      <c r="BY450" s="249" t="str">
        <f t="shared" si="2268"/>
        <v xml:space="preserve"> </v>
      </c>
      <c r="BZ450" s="135">
        <f t="shared" si="2379"/>
        <v>0</v>
      </c>
      <c r="CA450" s="20">
        <f t="shared" si="2380"/>
        <v>0</v>
      </c>
      <c r="CB450" s="21">
        <f t="shared" si="2381"/>
        <v>0</v>
      </c>
      <c r="CC450" s="131">
        <f t="shared" si="2332"/>
        <v>1</v>
      </c>
      <c r="CD450" s="20">
        <f t="shared" si="2382"/>
        <v>0</v>
      </c>
      <c r="CE450" s="132"/>
      <c r="CF450" s="20">
        <f t="shared" si="2383"/>
        <v>0</v>
      </c>
      <c r="CG450" s="133"/>
      <c r="CH450" s="131">
        <f t="shared" si="2384"/>
        <v>1</v>
      </c>
      <c r="CI450" s="20">
        <f t="shared" si="2385"/>
        <v>0</v>
      </c>
      <c r="CJ450" s="132"/>
      <c r="CK450" s="134">
        <f t="shared" si="2386"/>
        <v>0</v>
      </c>
      <c r="CL450" s="80">
        <f t="shared" si="2387"/>
        <v>0</v>
      </c>
      <c r="CM450" s="249" t="str">
        <f t="shared" si="2277"/>
        <v xml:space="preserve"> </v>
      </c>
      <c r="CN450" s="135">
        <f t="shared" si="2388"/>
        <v>0</v>
      </c>
      <c r="CO450" s="20">
        <f t="shared" si="2389"/>
        <v>0</v>
      </c>
      <c r="CP450" s="21">
        <f t="shared" si="2390"/>
        <v>0</v>
      </c>
      <c r="CQ450" s="131">
        <f t="shared" si="2333"/>
        <v>1</v>
      </c>
      <c r="CR450" s="20">
        <f t="shared" si="2391"/>
        <v>0</v>
      </c>
      <c r="CS450" s="132"/>
      <c r="CT450" s="20">
        <f t="shared" si="2392"/>
        <v>0</v>
      </c>
      <c r="CU450" s="133"/>
      <c r="CV450" s="131">
        <f t="shared" si="2393"/>
        <v>1</v>
      </c>
      <c r="CW450" s="20">
        <f t="shared" si="2394"/>
        <v>0</v>
      </c>
      <c r="CX450" s="132"/>
      <c r="CY450" s="134">
        <f t="shared" si="2395"/>
        <v>0</v>
      </c>
      <c r="CZ450" s="80">
        <f t="shared" si="2396"/>
        <v>0</v>
      </c>
      <c r="DA450" s="249" t="str">
        <f t="shared" si="2286"/>
        <v xml:space="preserve"> </v>
      </c>
      <c r="DB450" s="135">
        <f t="shared" si="2397"/>
        <v>0</v>
      </c>
      <c r="DC450" s="20">
        <f t="shared" si="2398"/>
        <v>0</v>
      </c>
      <c r="DD450" s="21">
        <f t="shared" si="2399"/>
        <v>0</v>
      </c>
      <c r="DE450" s="131">
        <f t="shared" si="2334"/>
        <v>1</v>
      </c>
      <c r="DF450" s="20">
        <f t="shared" si="2400"/>
        <v>0</v>
      </c>
      <c r="DG450" s="132"/>
      <c r="DH450" s="20">
        <f t="shared" si="2401"/>
        <v>0</v>
      </c>
      <c r="DI450" s="133"/>
      <c r="DJ450" s="131">
        <f t="shared" si="2402"/>
        <v>1</v>
      </c>
      <c r="DK450" s="20">
        <f t="shared" si="2403"/>
        <v>0</v>
      </c>
      <c r="DL450" s="132"/>
      <c r="DM450" s="134">
        <f t="shared" si="2404"/>
        <v>0</v>
      </c>
      <c r="DN450" s="80">
        <f t="shared" si="2405"/>
        <v>0</v>
      </c>
      <c r="DO450" s="249" t="str">
        <f t="shared" si="2295"/>
        <v xml:space="preserve"> </v>
      </c>
      <c r="DP450" s="135">
        <f t="shared" si="2406"/>
        <v>0</v>
      </c>
      <c r="DQ450" s="20">
        <f t="shared" si="2407"/>
        <v>0</v>
      </c>
      <c r="DR450" s="21">
        <f t="shared" si="2408"/>
        <v>0</v>
      </c>
      <c r="DS450" s="131">
        <f t="shared" si="2335"/>
        <v>1</v>
      </c>
      <c r="DT450" s="20">
        <f t="shared" si="2409"/>
        <v>0</v>
      </c>
      <c r="DU450" s="132"/>
      <c r="DV450" s="20">
        <f t="shared" si="2410"/>
        <v>0</v>
      </c>
      <c r="DW450" s="133"/>
      <c r="DX450" s="131">
        <f t="shared" si="2411"/>
        <v>1</v>
      </c>
      <c r="DY450" s="20">
        <f t="shared" si="2412"/>
        <v>0</v>
      </c>
      <c r="DZ450" s="132"/>
      <c r="EA450" s="134">
        <f t="shared" si="2413"/>
        <v>0</v>
      </c>
      <c r="EB450" s="80">
        <f t="shared" si="2414"/>
        <v>0</v>
      </c>
      <c r="EC450" s="249" t="str">
        <f t="shared" si="2304"/>
        <v xml:space="preserve"> </v>
      </c>
      <c r="ED450" s="135">
        <f t="shared" si="2415"/>
        <v>0</v>
      </c>
      <c r="EE450" s="20">
        <f t="shared" si="2416"/>
        <v>0</v>
      </c>
      <c r="EF450" s="21">
        <f t="shared" si="2417"/>
        <v>0</v>
      </c>
      <c r="EG450" s="131">
        <f t="shared" si="2336"/>
        <v>1</v>
      </c>
      <c r="EH450" s="20">
        <f t="shared" si="2418"/>
        <v>0</v>
      </c>
      <c r="EI450" s="132"/>
      <c r="EJ450" s="20">
        <f t="shared" si="2419"/>
        <v>0</v>
      </c>
      <c r="EK450" s="133"/>
      <c r="EL450" s="131">
        <f t="shared" si="2420"/>
        <v>1</v>
      </c>
      <c r="EM450" s="20">
        <f t="shared" si="2421"/>
        <v>0</v>
      </c>
      <c r="EN450" s="132"/>
      <c r="EO450" s="134">
        <f t="shared" si="2422"/>
        <v>0</v>
      </c>
      <c r="EP450" s="80">
        <f t="shared" si="2423"/>
        <v>0</v>
      </c>
      <c r="EQ450" s="249" t="str">
        <f t="shared" si="2313"/>
        <v xml:space="preserve"> </v>
      </c>
      <c r="ER450" s="135">
        <f t="shared" si="2424"/>
        <v>0</v>
      </c>
      <c r="ES450" s="20">
        <f t="shared" si="2425"/>
        <v>0</v>
      </c>
      <c r="ET450" s="21">
        <f t="shared" si="2426"/>
        <v>0</v>
      </c>
      <c r="EU450" s="131">
        <f t="shared" si="2337"/>
        <v>1</v>
      </c>
      <c r="EV450" s="20">
        <f t="shared" si="2427"/>
        <v>0</v>
      </c>
      <c r="EW450" s="132"/>
      <c r="EX450" s="20">
        <f t="shared" si="2428"/>
        <v>0</v>
      </c>
      <c r="EY450" s="133"/>
      <c r="EZ450" s="131">
        <f t="shared" si="2429"/>
        <v>1</v>
      </c>
      <c r="FA450" s="20">
        <f t="shared" si="2430"/>
        <v>0</v>
      </c>
      <c r="FB450" s="132"/>
      <c r="FC450" s="134">
        <f t="shared" si="2431"/>
        <v>0</v>
      </c>
      <c r="FD450" s="80">
        <f t="shared" si="2432"/>
        <v>0</v>
      </c>
      <c r="FE450" s="249" t="str">
        <f t="shared" si="2323"/>
        <v xml:space="preserve"> </v>
      </c>
      <c r="FO450" s="129" t="str">
        <f t="shared" si="2433"/>
        <v>F/I</v>
      </c>
    </row>
    <row r="451" spans="2:171" x14ac:dyDescent="0.25">
      <c r="B451" s="130" t="s">
        <v>547</v>
      </c>
      <c r="C451" s="40"/>
      <c r="D451" s="121"/>
      <c r="E451" s="416" t="str">
        <f>'Pályáztatási szakasz'!E452:F452</f>
        <v>Költségelem megnevezés…</v>
      </c>
      <c r="F451" s="416"/>
      <c r="G451" s="250">
        <f>'Pályáztatási szakasz'!G452</f>
        <v>0</v>
      </c>
      <c r="H451" s="251">
        <f>'Pályáztatási szakasz'!AT452</f>
        <v>0</v>
      </c>
      <c r="I451" s="20">
        <f>'Pályáztatási szakasz'!AW452</f>
        <v>0</v>
      </c>
      <c r="J451" s="67">
        <f t="shared" si="2327"/>
        <v>0</v>
      </c>
      <c r="K451" s="131">
        <f>'Pályáztatási szakasz'!AY452</f>
        <v>1</v>
      </c>
      <c r="L451" s="20">
        <f t="shared" si="2338"/>
        <v>0</v>
      </c>
      <c r="M451" s="132"/>
      <c r="N451" s="20">
        <f t="shared" si="2339"/>
        <v>0</v>
      </c>
      <c r="O451" s="133"/>
      <c r="P451" s="131">
        <f>'Pályáztatási szakasz'!BD452</f>
        <v>1</v>
      </c>
      <c r="Q451" s="20">
        <f t="shared" si="2340"/>
        <v>0</v>
      </c>
      <c r="R451" s="132"/>
      <c r="S451" s="184">
        <f t="shared" si="2341"/>
        <v>0</v>
      </c>
      <c r="T451" s="40">
        <f>'Pályáztatási szakasz'!W452</f>
        <v>0</v>
      </c>
      <c r="U451" s="249" t="str">
        <f t="shared" si="2342"/>
        <v xml:space="preserve"> </v>
      </c>
      <c r="V451" s="135">
        <f t="shared" si="2343"/>
        <v>0</v>
      </c>
      <c r="W451" s="20">
        <f t="shared" si="2344"/>
        <v>0</v>
      </c>
      <c r="X451" s="21">
        <f t="shared" si="2345"/>
        <v>0</v>
      </c>
      <c r="Y451" s="131">
        <f t="shared" si="2328"/>
        <v>1</v>
      </c>
      <c r="Z451" s="20">
        <f t="shared" si="2346"/>
        <v>0</v>
      </c>
      <c r="AA451" s="132"/>
      <c r="AB451" s="20">
        <f t="shared" si="2347"/>
        <v>0</v>
      </c>
      <c r="AC451" s="133"/>
      <c r="AD451" s="131">
        <f t="shared" si="2348"/>
        <v>1</v>
      </c>
      <c r="AE451" s="20">
        <f t="shared" si="2349"/>
        <v>0</v>
      </c>
      <c r="AF451" s="132"/>
      <c r="AG451" s="134">
        <f t="shared" si="2350"/>
        <v>0</v>
      </c>
      <c r="AH451" s="80">
        <f t="shared" si="2351"/>
        <v>0</v>
      </c>
      <c r="AI451" s="249" t="str">
        <f t="shared" si="2241"/>
        <v xml:space="preserve"> </v>
      </c>
      <c r="AJ451" s="135">
        <f t="shared" si="2352"/>
        <v>0</v>
      </c>
      <c r="AK451" s="20">
        <f t="shared" si="2353"/>
        <v>0</v>
      </c>
      <c r="AL451" s="21">
        <f t="shared" si="2354"/>
        <v>0</v>
      </c>
      <c r="AM451" s="131">
        <f t="shared" si="2329"/>
        <v>1</v>
      </c>
      <c r="AN451" s="20">
        <f t="shared" si="2355"/>
        <v>0</v>
      </c>
      <c r="AO451" s="132"/>
      <c r="AP451" s="20">
        <f t="shared" si="2356"/>
        <v>0</v>
      </c>
      <c r="AQ451" s="133"/>
      <c r="AR451" s="131">
        <f t="shared" si="2357"/>
        <v>1</v>
      </c>
      <c r="AS451" s="20">
        <f t="shared" si="2358"/>
        <v>0</v>
      </c>
      <c r="AT451" s="132"/>
      <c r="AU451" s="134">
        <f t="shared" si="2359"/>
        <v>0</v>
      </c>
      <c r="AV451" s="80">
        <f t="shared" si="2360"/>
        <v>0</v>
      </c>
      <c r="AW451" s="249" t="str">
        <f t="shared" si="2250"/>
        <v xml:space="preserve"> </v>
      </c>
      <c r="AX451" s="135">
        <f t="shared" si="2361"/>
        <v>0</v>
      </c>
      <c r="AY451" s="20">
        <f t="shared" si="2362"/>
        <v>0</v>
      </c>
      <c r="AZ451" s="21">
        <f t="shared" si="2363"/>
        <v>0</v>
      </c>
      <c r="BA451" s="131">
        <f t="shared" si="2330"/>
        <v>1</v>
      </c>
      <c r="BB451" s="20">
        <f t="shared" si="2364"/>
        <v>0</v>
      </c>
      <c r="BC451" s="132"/>
      <c r="BD451" s="20">
        <f t="shared" si="2365"/>
        <v>0</v>
      </c>
      <c r="BE451" s="133"/>
      <c r="BF451" s="131">
        <f t="shared" si="2366"/>
        <v>1</v>
      </c>
      <c r="BG451" s="20">
        <f t="shared" si="2367"/>
        <v>0</v>
      </c>
      <c r="BH451" s="132"/>
      <c r="BI451" s="134">
        <f t="shared" si="2368"/>
        <v>0</v>
      </c>
      <c r="BJ451" s="80">
        <f t="shared" si="2369"/>
        <v>0</v>
      </c>
      <c r="BK451" s="249" t="str">
        <f t="shared" si="2259"/>
        <v xml:space="preserve"> </v>
      </c>
      <c r="BL451" s="135">
        <f t="shared" si="2370"/>
        <v>0</v>
      </c>
      <c r="BM451" s="20">
        <f t="shared" si="2371"/>
        <v>0</v>
      </c>
      <c r="BN451" s="21">
        <f t="shared" si="2372"/>
        <v>0</v>
      </c>
      <c r="BO451" s="131">
        <f t="shared" si="2331"/>
        <v>1</v>
      </c>
      <c r="BP451" s="20">
        <f t="shared" si="2373"/>
        <v>0</v>
      </c>
      <c r="BQ451" s="132"/>
      <c r="BR451" s="20">
        <f t="shared" si="2374"/>
        <v>0</v>
      </c>
      <c r="BS451" s="133"/>
      <c r="BT451" s="131">
        <f t="shared" si="2375"/>
        <v>1</v>
      </c>
      <c r="BU451" s="20">
        <f t="shared" si="2376"/>
        <v>0</v>
      </c>
      <c r="BV451" s="132"/>
      <c r="BW451" s="134">
        <f t="shared" si="2377"/>
        <v>0</v>
      </c>
      <c r="BX451" s="80">
        <f t="shared" si="2378"/>
        <v>0</v>
      </c>
      <c r="BY451" s="249" t="str">
        <f t="shared" si="2268"/>
        <v xml:space="preserve"> </v>
      </c>
      <c r="BZ451" s="135">
        <f t="shared" si="2379"/>
        <v>0</v>
      </c>
      <c r="CA451" s="20">
        <f t="shared" si="2380"/>
        <v>0</v>
      </c>
      <c r="CB451" s="21">
        <f t="shared" si="2381"/>
        <v>0</v>
      </c>
      <c r="CC451" s="131">
        <f t="shared" si="2332"/>
        <v>1</v>
      </c>
      <c r="CD451" s="20">
        <f t="shared" si="2382"/>
        <v>0</v>
      </c>
      <c r="CE451" s="132"/>
      <c r="CF451" s="20">
        <f t="shared" si="2383"/>
        <v>0</v>
      </c>
      <c r="CG451" s="133"/>
      <c r="CH451" s="131">
        <f t="shared" si="2384"/>
        <v>1</v>
      </c>
      <c r="CI451" s="20">
        <f t="shared" si="2385"/>
        <v>0</v>
      </c>
      <c r="CJ451" s="132"/>
      <c r="CK451" s="134">
        <f t="shared" si="2386"/>
        <v>0</v>
      </c>
      <c r="CL451" s="80">
        <f t="shared" si="2387"/>
        <v>0</v>
      </c>
      <c r="CM451" s="249" t="str">
        <f t="shared" si="2277"/>
        <v xml:space="preserve"> </v>
      </c>
      <c r="CN451" s="135">
        <f t="shared" si="2388"/>
        <v>0</v>
      </c>
      <c r="CO451" s="20">
        <f t="shared" si="2389"/>
        <v>0</v>
      </c>
      <c r="CP451" s="21">
        <f t="shared" si="2390"/>
        <v>0</v>
      </c>
      <c r="CQ451" s="131">
        <f t="shared" si="2333"/>
        <v>1</v>
      </c>
      <c r="CR451" s="20">
        <f t="shared" si="2391"/>
        <v>0</v>
      </c>
      <c r="CS451" s="132"/>
      <c r="CT451" s="20">
        <f t="shared" si="2392"/>
        <v>0</v>
      </c>
      <c r="CU451" s="133"/>
      <c r="CV451" s="131">
        <f t="shared" si="2393"/>
        <v>1</v>
      </c>
      <c r="CW451" s="20">
        <f t="shared" si="2394"/>
        <v>0</v>
      </c>
      <c r="CX451" s="132"/>
      <c r="CY451" s="134">
        <f t="shared" si="2395"/>
        <v>0</v>
      </c>
      <c r="CZ451" s="80">
        <f t="shared" si="2396"/>
        <v>0</v>
      </c>
      <c r="DA451" s="249" t="str">
        <f t="shared" si="2286"/>
        <v xml:space="preserve"> </v>
      </c>
      <c r="DB451" s="135">
        <f t="shared" si="2397"/>
        <v>0</v>
      </c>
      <c r="DC451" s="20">
        <f t="shared" si="2398"/>
        <v>0</v>
      </c>
      <c r="DD451" s="21">
        <f t="shared" si="2399"/>
        <v>0</v>
      </c>
      <c r="DE451" s="131">
        <f t="shared" si="2334"/>
        <v>1</v>
      </c>
      <c r="DF451" s="20">
        <f t="shared" si="2400"/>
        <v>0</v>
      </c>
      <c r="DG451" s="132"/>
      <c r="DH451" s="20">
        <f t="shared" si="2401"/>
        <v>0</v>
      </c>
      <c r="DI451" s="133"/>
      <c r="DJ451" s="131">
        <f t="shared" si="2402"/>
        <v>1</v>
      </c>
      <c r="DK451" s="20">
        <f t="shared" si="2403"/>
        <v>0</v>
      </c>
      <c r="DL451" s="132"/>
      <c r="DM451" s="134">
        <f t="shared" si="2404"/>
        <v>0</v>
      </c>
      <c r="DN451" s="80">
        <f t="shared" si="2405"/>
        <v>0</v>
      </c>
      <c r="DO451" s="249" t="str">
        <f t="shared" si="2295"/>
        <v xml:space="preserve"> </v>
      </c>
      <c r="DP451" s="135">
        <f t="shared" si="2406"/>
        <v>0</v>
      </c>
      <c r="DQ451" s="20">
        <f t="shared" si="2407"/>
        <v>0</v>
      </c>
      <c r="DR451" s="21">
        <f t="shared" si="2408"/>
        <v>0</v>
      </c>
      <c r="DS451" s="131">
        <f t="shared" si="2335"/>
        <v>1</v>
      </c>
      <c r="DT451" s="20">
        <f t="shared" si="2409"/>
        <v>0</v>
      </c>
      <c r="DU451" s="132"/>
      <c r="DV451" s="20">
        <f t="shared" si="2410"/>
        <v>0</v>
      </c>
      <c r="DW451" s="133"/>
      <c r="DX451" s="131">
        <f t="shared" si="2411"/>
        <v>1</v>
      </c>
      <c r="DY451" s="20">
        <f t="shared" si="2412"/>
        <v>0</v>
      </c>
      <c r="DZ451" s="132"/>
      <c r="EA451" s="134">
        <f t="shared" si="2413"/>
        <v>0</v>
      </c>
      <c r="EB451" s="80">
        <f t="shared" si="2414"/>
        <v>0</v>
      </c>
      <c r="EC451" s="249" t="str">
        <f t="shared" si="2304"/>
        <v xml:space="preserve"> </v>
      </c>
      <c r="ED451" s="135">
        <f t="shared" si="2415"/>
        <v>0</v>
      </c>
      <c r="EE451" s="20">
        <f t="shared" si="2416"/>
        <v>0</v>
      </c>
      <c r="EF451" s="21">
        <f t="shared" si="2417"/>
        <v>0</v>
      </c>
      <c r="EG451" s="131">
        <f t="shared" si="2336"/>
        <v>1</v>
      </c>
      <c r="EH451" s="20">
        <f t="shared" si="2418"/>
        <v>0</v>
      </c>
      <c r="EI451" s="132"/>
      <c r="EJ451" s="20">
        <f t="shared" si="2419"/>
        <v>0</v>
      </c>
      <c r="EK451" s="133"/>
      <c r="EL451" s="131">
        <f t="shared" si="2420"/>
        <v>1</v>
      </c>
      <c r="EM451" s="20">
        <f t="shared" si="2421"/>
        <v>0</v>
      </c>
      <c r="EN451" s="132"/>
      <c r="EO451" s="134">
        <f t="shared" si="2422"/>
        <v>0</v>
      </c>
      <c r="EP451" s="80">
        <f t="shared" si="2423"/>
        <v>0</v>
      </c>
      <c r="EQ451" s="249" t="str">
        <f t="shared" si="2313"/>
        <v xml:space="preserve"> </v>
      </c>
      <c r="ER451" s="135">
        <f t="shared" si="2424"/>
        <v>0</v>
      </c>
      <c r="ES451" s="20">
        <f t="shared" si="2425"/>
        <v>0</v>
      </c>
      <c r="ET451" s="21">
        <f t="shared" si="2426"/>
        <v>0</v>
      </c>
      <c r="EU451" s="131">
        <f t="shared" si="2337"/>
        <v>1</v>
      </c>
      <c r="EV451" s="20">
        <f t="shared" si="2427"/>
        <v>0</v>
      </c>
      <c r="EW451" s="132"/>
      <c r="EX451" s="20">
        <f t="shared" si="2428"/>
        <v>0</v>
      </c>
      <c r="EY451" s="133"/>
      <c r="EZ451" s="131">
        <f t="shared" si="2429"/>
        <v>1</v>
      </c>
      <c r="FA451" s="20">
        <f t="shared" si="2430"/>
        <v>0</v>
      </c>
      <c r="FB451" s="132"/>
      <c r="FC451" s="134">
        <f t="shared" si="2431"/>
        <v>0</v>
      </c>
      <c r="FD451" s="80">
        <f t="shared" si="2432"/>
        <v>0</v>
      </c>
      <c r="FE451" s="249" t="str">
        <f t="shared" si="2323"/>
        <v xml:space="preserve"> </v>
      </c>
      <c r="FO451" s="129" t="str">
        <f t="shared" si="2433"/>
        <v>F/I</v>
      </c>
    </row>
    <row r="452" spans="2:171" x14ac:dyDescent="0.25">
      <c r="B452" s="130" t="s">
        <v>548</v>
      </c>
      <c r="C452" s="40"/>
      <c r="D452" s="121"/>
      <c r="E452" s="416" t="str">
        <f>'Pályáztatási szakasz'!E453:F453</f>
        <v>Költségelem megnevezés…</v>
      </c>
      <c r="F452" s="416"/>
      <c r="G452" s="250">
        <f>'Pályáztatási szakasz'!G453</f>
        <v>0</v>
      </c>
      <c r="H452" s="251">
        <f>'Pályáztatási szakasz'!AT453</f>
        <v>0</v>
      </c>
      <c r="I452" s="20">
        <f>'Pályáztatási szakasz'!AW453</f>
        <v>0</v>
      </c>
      <c r="J452" s="67">
        <f t="shared" si="2327"/>
        <v>0</v>
      </c>
      <c r="K452" s="131">
        <f>'Pályáztatási szakasz'!AY453</f>
        <v>1</v>
      </c>
      <c r="L452" s="20">
        <f t="shared" si="2338"/>
        <v>0</v>
      </c>
      <c r="M452" s="132"/>
      <c r="N452" s="20">
        <f t="shared" si="2339"/>
        <v>0</v>
      </c>
      <c r="O452" s="133"/>
      <c r="P452" s="131">
        <f>'Pályáztatási szakasz'!BD453</f>
        <v>1</v>
      </c>
      <c r="Q452" s="20">
        <f t="shared" si="2340"/>
        <v>0</v>
      </c>
      <c r="R452" s="132"/>
      <c r="S452" s="184">
        <f t="shared" si="2341"/>
        <v>0</v>
      </c>
      <c r="T452" s="40">
        <f>'Pályáztatási szakasz'!W453</f>
        <v>0</v>
      </c>
      <c r="U452" s="249" t="str">
        <f t="shared" si="2342"/>
        <v xml:space="preserve"> </v>
      </c>
      <c r="V452" s="135">
        <f t="shared" si="2343"/>
        <v>0</v>
      </c>
      <c r="W452" s="20">
        <f t="shared" si="2344"/>
        <v>0</v>
      </c>
      <c r="X452" s="21">
        <f t="shared" si="2345"/>
        <v>0</v>
      </c>
      <c r="Y452" s="131">
        <f t="shared" si="2328"/>
        <v>1</v>
      </c>
      <c r="Z452" s="20">
        <f t="shared" si="2346"/>
        <v>0</v>
      </c>
      <c r="AA452" s="132"/>
      <c r="AB452" s="20">
        <f t="shared" si="2347"/>
        <v>0</v>
      </c>
      <c r="AC452" s="133"/>
      <c r="AD452" s="131">
        <f t="shared" si="2348"/>
        <v>1</v>
      </c>
      <c r="AE452" s="20">
        <f t="shared" si="2349"/>
        <v>0</v>
      </c>
      <c r="AF452" s="132"/>
      <c r="AG452" s="134">
        <f t="shared" si="2350"/>
        <v>0</v>
      </c>
      <c r="AH452" s="80">
        <f t="shared" si="2351"/>
        <v>0</v>
      </c>
      <c r="AI452" s="249" t="str">
        <f t="shared" si="2241"/>
        <v xml:space="preserve"> </v>
      </c>
      <c r="AJ452" s="135">
        <f t="shared" si="2352"/>
        <v>0</v>
      </c>
      <c r="AK452" s="20">
        <f t="shared" si="2353"/>
        <v>0</v>
      </c>
      <c r="AL452" s="21">
        <f t="shared" si="2354"/>
        <v>0</v>
      </c>
      <c r="AM452" s="131">
        <f t="shared" si="2329"/>
        <v>1</v>
      </c>
      <c r="AN452" s="20">
        <f t="shared" si="2355"/>
        <v>0</v>
      </c>
      <c r="AO452" s="132"/>
      <c r="AP452" s="20">
        <f t="shared" si="2356"/>
        <v>0</v>
      </c>
      <c r="AQ452" s="133"/>
      <c r="AR452" s="131">
        <f t="shared" si="2357"/>
        <v>1</v>
      </c>
      <c r="AS452" s="20">
        <f t="shared" si="2358"/>
        <v>0</v>
      </c>
      <c r="AT452" s="132"/>
      <c r="AU452" s="134">
        <f t="shared" si="2359"/>
        <v>0</v>
      </c>
      <c r="AV452" s="80">
        <f t="shared" si="2360"/>
        <v>0</v>
      </c>
      <c r="AW452" s="249" t="str">
        <f t="shared" si="2250"/>
        <v xml:space="preserve"> </v>
      </c>
      <c r="AX452" s="135">
        <f t="shared" si="2361"/>
        <v>0</v>
      </c>
      <c r="AY452" s="20">
        <f t="shared" si="2362"/>
        <v>0</v>
      </c>
      <c r="AZ452" s="21">
        <f t="shared" si="2363"/>
        <v>0</v>
      </c>
      <c r="BA452" s="131">
        <f t="shared" si="2330"/>
        <v>1</v>
      </c>
      <c r="BB452" s="20">
        <f t="shared" si="2364"/>
        <v>0</v>
      </c>
      <c r="BC452" s="132"/>
      <c r="BD452" s="20">
        <f t="shared" si="2365"/>
        <v>0</v>
      </c>
      <c r="BE452" s="133"/>
      <c r="BF452" s="131">
        <f t="shared" si="2366"/>
        <v>1</v>
      </c>
      <c r="BG452" s="20">
        <f t="shared" si="2367"/>
        <v>0</v>
      </c>
      <c r="BH452" s="132"/>
      <c r="BI452" s="134">
        <f t="shared" si="2368"/>
        <v>0</v>
      </c>
      <c r="BJ452" s="80">
        <f t="shared" si="2369"/>
        <v>0</v>
      </c>
      <c r="BK452" s="249" t="str">
        <f t="shared" si="2259"/>
        <v xml:space="preserve"> </v>
      </c>
      <c r="BL452" s="135">
        <f t="shared" si="2370"/>
        <v>0</v>
      </c>
      <c r="BM452" s="20">
        <f t="shared" si="2371"/>
        <v>0</v>
      </c>
      <c r="BN452" s="21">
        <f t="shared" si="2372"/>
        <v>0</v>
      </c>
      <c r="BO452" s="131">
        <f t="shared" si="2331"/>
        <v>1</v>
      </c>
      <c r="BP452" s="20">
        <f t="shared" si="2373"/>
        <v>0</v>
      </c>
      <c r="BQ452" s="132"/>
      <c r="BR452" s="20">
        <f t="shared" si="2374"/>
        <v>0</v>
      </c>
      <c r="BS452" s="133"/>
      <c r="BT452" s="131">
        <f t="shared" si="2375"/>
        <v>1</v>
      </c>
      <c r="BU452" s="20">
        <f t="shared" si="2376"/>
        <v>0</v>
      </c>
      <c r="BV452" s="132"/>
      <c r="BW452" s="134">
        <f t="shared" si="2377"/>
        <v>0</v>
      </c>
      <c r="BX452" s="80">
        <f t="shared" si="2378"/>
        <v>0</v>
      </c>
      <c r="BY452" s="249" t="str">
        <f t="shared" si="2268"/>
        <v xml:space="preserve"> </v>
      </c>
      <c r="BZ452" s="135">
        <f t="shared" si="2379"/>
        <v>0</v>
      </c>
      <c r="CA452" s="20">
        <f t="shared" si="2380"/>
        <v>0</v>
      </c>
      <c r="CB452" s="21">
        <f t="shared" si="2381"/>
        <v>0</v>
      </c>
      <c r="CC452" s="131">
        <f t="shared" si="2332"/>
        <v>1</v>
      </c>
      <c r="CD452" s="20">
        <f t="shared" si="2382"/>
        <v>0</v>
      </c>
      <c r="CE452" s="132"/>
      <c r="CF452" s="20">
        <f t="shared" si="2383"/>
        <v>0</v>
      </c>
      <c r="CG452" s="133"/>
      <c r="CH452" s="131">
        <f t="shared" si="2384"/>
        <v>1</v>
      </c>
      <c r="CI452" s="20">
        <f t="shared" si="2385"/>
        <v>0</v>
      </c>
      <c r="CJ452" s="132"/>
      <c r="CK452" s="134">
        <f t="shared" si="2386"/>
        <v>0</v>
      </c>
      <c r="CL452" s="80">
        <f t="shared" si="2387"/>
        <v>0</v>
      </c>
      <c r="CM452" s="249" t="str">
        <f t="shared" si="2277"/>
        <v xml:space="preserve"> </v>
      </c>
      <c r="CN452" s="135">
        <f t="shared" si="2388"/>
        <v>0</v>
      </c>
      <c r="CO452" s="20">
        <f t="shared" si="2389"/>
        <v>0</v>
      </c>
      <c r="CP452" s="21">
        <f t="shared" si="2390"/>
        <v>0</v>
      </c>
      <c r="CQ452" s="131">
        <f t="shared" si="2333"/>
        <v>1</v>
      </c>
      <c r="CR452" s="20">
        <f t="shared" si="2391"/>
        <v>0</v>
      </c>
      <c r="CS452" s="132"/>
      <c r="CT452" s="20">
        <f t="shared" si="2392"/>
        <v>0</v>
      </c>
      <c r="CU452" s="133"/>
      <c r="CV452" s="131">
        <f t="shared" si="2393"/>
        <v>1</v>
      </c>
      <c r="CW452" s="20">
        <f t="shared" si="2394"/>
        <v>0</v>
      </c>
      <c r="CX452" s="132"/>
      <c r="CY452" s="134">
        <f t="shared" si="2395"/>
        <v>0</v>
      </c>
      <c r="CZ452" s="80">
        <f t="shared" si="2396"/>
        <v>0</v>
      </c>
      <c r="DA452" s="249" t="str">
        <f t="shared" si="2286"/>
        <v xml:space="preserve"> </v>
      </c>
      <c r="DB452" s="135">
        <f t="shared" si="2397"/>
        <v>0</v>
      </c>
      <c r="DC452" s="20">
        <f t="shared" si="2398"/>
        <v>0</v>
      </c>
      <c r="DD452" s="21">
        <f t="shared" si="2399"/>
        <v>0</v>
      </c>
      <c r="DE452" s="131">
        <f t="shared" si="2334"/>
        <v>1</v>
      </c>
      <c r="DF452" s="20">
        <f t="shared" si="2400"/>
        <v>0</v>
      </c>
      <c r="DG452" s="132"/>
      <c r="DH452" s="20">
        <f t="shared" si="2401"/>
        <v>0</v>
      </c>
      <c r="DI452" s="133"/>
      <c r="DJ452" s="131">
        <f t="shared" si="2402"/>
        <v>1</v>
      </c>
      <c r="DK452" s="20">
        <f t="shared" si="2403"/>
        <v>0</v>
      </c>
      <c r="DL452" s="132"/>
      <c r="DM452" s="134">
        <f t="shared" si="2404"/>
        <v>0</v>
      </c>
      <c r="DN452" s="80">
        <f t="shared" si="2405"/>
        <v>0</v>
      </c>
      <c r="DO452" s="249" t="str">
        <f t="shared" si="2295"/>
        <v xml:space="preserve"> </v>
      </c>
      <c r="DP452" s="135">
        <f t="shared" si="2406"/>
        <v>0</v>
      </c>
      <c r="DQ452" s="20">
        <f t="shared" si="2407"/>
        <v>0</v>
      </c>
      <c r="DR452" s="21">
        <f t="shared" si="2408"/>
        <v>0</v>
      </c>
      <c r="DS452" s="131">
        <f t="shared" si="2335"/>
        <v>1</v>
      </c>
      <c r="DT452" s="20">
        <f t="shared" si="2409"/>
        <v>0</v>
      </c>
      <c r="DU452" s="132"/>
      <c r="DV452" s="20">
        <f t="shared" si="2410"/>
        <v>0</v>
      </c>
      <c r="DW452" s="133"/>
      <c r="DX452" s="131">
        <f t="shared" si="2411"/>
        <v>1</v>
      </c>
      <c r="DY452" s="20">
        <f t="shared" si="2412"/>
        <v>0</v>
      </c>
      <c r="DZ452" s="132"/>
      <c r="EA452" s="134">
        <f t="shared" si="2413"/>
        <v>0</v>
      </c>
      <c r="EB452" s="80">
        <f t="shared" si="2414"/>
        <v>0</v>
      </c>
      <c r="EC452" s="249" t="str">
        <f t="shared" si="2304"/>
        <v xml:space="preserve"> </v>
      </c>
      <c r="ED452" s="135">
        <f t="shared" si="2415"/>
        <v>0</v>
      </c>
      <c r="EE452" s="20">
        <f t="shared" si="2416"/>
        <v>0</v>
      </c>
      <c r="EF452" s="21">
        <f t="shared" si="2417"/>
        <v>0</v>
      </c>
      <c r="EG452" s="131">
        <f t="shared" si="2336"/>
        <v>1</v>
      </c>
      <c r="EH452" s="20">
        <f t="shared" si="2418"/>
        <v>0</v>
      </c>
      <c r="EI452" s="132"/>
      <c r="EJ452" s="20">
        <f t="shared" si="2419"/>
        <v>0</v>
      </c>
      <c r="EK452" s="133"/>
      <c r="EL452" s="131">
        <f t="shared" si="2420"/>
        <v>1</v>
      </c>
      <c r="EM452" s="20">
        <f t="shared" si="2421"/>
        <v>0</v>
      </c>
      <c r="EN452" s="132"/>
      <c r="EO452" s="134">
        <f t="shared" si="2422"/>
        <v>0</v>
      </c>
      <c r="EP452" s="80">
        <f t="shared" si="2423"/>
        <v>0</v>
      </c>
      <c r="EQ452" s="249" t="str">
        <f t="shared" si="2313"/>
        <v xml:space="preserve"> </v>
      </c>
      <c r="ER452" s="135">
        <f t="shared" si="2424"/>
        <v>0</v>
      </c>
      <c r="ES452" s="20">
        <f t="shared" si="2425"/>
        <v>0</v>
      </c>
      <c r="ET452" s="21">
        <f t="shared" si="2426"/>
        <v>0</v>
      </c>
      <c r="EU452" s="131">
        <f t="shared" si="2337"/>
        <v>1</v>
      </c>
      <c r="EV452" s="20">
        <f t="shared" si="2427"/>
        <v>0</v>
      </c>
      <c r="EW452" s="132"/>
      <c r="EX452" s="20">
        <f t="shared" si="2428"/>
        <v>0</v>
      </c>
      <c r="EY452" s="133"/>
      <c r="EZ452" s="131">
        <f t="shared" si="2429"/>
        <v>1</v>
      </c>
      <c r="FA452" s="20">
        <f t="shared" si="2430"/>
        <v>0</v>
      </c>
      <c r="FB452" s="132"/>
      <c r="FC452" s="134">
        <f t="shared" si="2431"/>
        <v>0</v>
      </c>
      <c r="FD452" s="80">
        <f t="shared" si="2432"/>
        <v>0</v>
      </c>
      <c r="FE452" s="249" t="str">
        <f t="shared" si="2323"/>
        <v xml:space="preserve"> </v>
      </c>
      <c r="FO452" s="129" t="str">
        <f t="shared" si="2433"/>
        <v>F/I</v>
      </c>
    </row>
    <row r="453" spans="2:171" x14ac:dyDescent="0.25">
      <c r="B453" s="130" t="s">
        <v>549</v>
      </c>
      <c r="C453" s="40"/>
      <c r="D453" s="121"/>
      <c r="E453" s="416" t="str">
        <f>'Pályáztatási szakasz'!E454:F454</f>
        <v>Költségelem megnevezés…</v>
      </c>
      <c r="F453" s="416"/>
      <c r="G453" s="250">
        <f>'Pályáztatási szakasz'!G454</f>
        <v>0</v>
      </c>
      <c r="H453" s="251">
        <f>'Pályáztatási szakasz'!AT454</f>
        <v>0</v>
      </c>
      <c r="I453" s="20">
        <f>'Pályáztatási szakasz'!AW454</f>
        <v>0</v>
      </c>
      <c r="J453" s="67">
        <f t="shared" si="2327"/>
        <v>0</v>
      </c>
      <c r="K453" s="131">
        <f>'Pályáztatási szakasz'!AY454</f>
        <v>1</v>
      </c>
      <c r="L453" s="20">
        <f t="shared" si="2338"/>
        <v>0</v>
      </c>
      <c r="M453" s="132"/>
      <c r="N453" s="20">
        <f>J453-L453</f>
        <v>0</v>
      </c>
      <c r="O453" s="133"/>
      <c r="P453" s="131">
        <f>'Pályáztatási szakasz'!BD454</f>
        <v>1</v>
      </c>
      <c r="Q453" s="20">
        <f>ROUND((P453*L453),0)</f>
        <v>0</v>
      </c>
      <c r="R453" s="132"/>
      <c r="S453" s="184">
        <f t="shared" si="2341"/>
        <v>0</v>
      </c>
      <c r="T453" s="40">
        <f>'Pályáztatási szakasz'!W454</f>
        <v>0</v>
      </c>
      <c r="U453" s="249" t="str">
        <f>IF(AH453&lt;&gt;0,"Kérem, indokolja az eltérést!"," ")</f>
        <v xml:space="preserve"> </v>
      </c>
      <c r="V453" s="135">
        <f t="shared" si="2343"/>
        <v>0</v>
      </c>
      <c r="W453" s="20">
        <f>I453</f>
        <v>0</v>
      </c>
      <c r="X453" s="21">
        <f>V453*W453</f>
        <v>0</v>
      </c>
      <c r="Y453" s="131">
        <f t="shared" si="2328"/>
        <v>1</v>
      </c>
      <c r="Z453" s="20">
        <f>ROUND((X453*Y453),0)</f>
        <v>0</v>
      </c>
      <c r="AA453" s="132"/>
      <c r="AB453" s="20">
        <f t="shared" si="2347"/>
        <v>0</v>
      </c>
      <c r="AC453" s="133"/>
      <c r="AD453" s="131">
        <f t="shared" si="2348"/>
        <v>1</v>
      </c>
      <c r="AE453" s="20">
        <f t="shared" si="2349"/>
        <v>0</v>
      </c>
      <c r="AF453" s="132"/>
      <c r="AG453" s="134">
        <f t="shared" si="2350"/>
        <v>0</v>
      </c>
      <c r="AH453" s="80">
        <f t="shared" si="2351"/>
        <v>0</v>
      </c>
      <c r="AI453" s="249" t="str">
        <f>IF(AV453&lt;&gt;0,"Kérem, indokolja az eltérést!"," ")</f>
        <v xml:space="preserve"> </v>
      </c>
      <c r="AJ453" s="135">
        <f t="shared" si="2352"/>
        <v>0</v>
      </c>
      <c r="AK453" s="20">
        <f>W453</f>
        <v>0</v>
      </c>
      <c r="AL453" s="21">
        <f>AJ453*AK453</f>
        <v>0</v>
      </c>
      <c r="AM453" s="131">
        <f t="shared" si="2329"/>
        <v>1</v>
      </c>
      <c r="AN453" s="20">
        <f>ROUND((AL453*AM453),0)</f>
        <v>0</v>
      </c>
      <c r="AO453" s="132"/>
      <c r="AP453" s="20">
        <f t="shared" si="2356"/>
        <v>0</v>
      </c>
      <c r="AQ453" s="133"/>
      <c r="AR453" s="131">
        <f t="shared" si="2357"/>
        <v>1</v>
      </c>
      <c r="AS453" s="20">
        <f t="shared" si="2358"/>
        <v>0</v>
      </c>
      <c r="AT453" s="132"/>
      <c r="AU453" s="134">
        <f t="shared" si="2359"/>
        <v>0</v>
      </c>
      <c r="AV453" s="80">
        <f t="shared" si="2360"/>
        <v>0</v>
      </c>
      <c r="AW453" s="249" t="str">
        <f>IF(BJ453&lt;&gt;0,"Kérem, indokolja az eltérést!"," ")</f>
        <v xml:space="preserve"> </v>
      </c>
      <c r="AX453" s="135">
        <f t="shared" si="2361"/>
        <v>0</v>
      </c>
      <c r="AY453" s="20">
        <f>AK453</f>
        <v>0</v>
      </c>
      <c r="AZ453" s="21">
        <f>AX453*AY453</f>
        <v>0</v>
      </c>
      <c r="BA453" s="131">
        <f t="shared" si="2330"/>
        <v>1</v>
      </c>
      <c r="BB453" s="20">
        <f>ROUND((AZ453*BA453),0)</f>
        <v>0</v>
      </c>
      <c r="BC453" s="132"/>
      <c r="BD453" s="20">
        <f t="shared" si="2365"/>
        <v>0</v>
      </c>
      <c r="BE453" s="133"/>
      <c r="BF453" s="131">
        <f t="shared" si="2366"/>
        <v>1</v>
      </c>
      <c r="BG453" s="20">
        <f t="shared" si="2367"/>
        <v>0</v>
      </c>
      <c r="BH453" s="132"/>
      <c r="BI453" s="134">
        <f t="shared" si="2368"/>
        <v>0</v>
      </c>
      <c r="BJ453" s="80">
        <f t="shared" si="2369"/>
        <v>0</v>
      </c>
      <c r="BK453" s="249" t="str">
        <f>IF(BX453&lt;&gt;0,"Kérem, indokolja az eltérést!"," ")</f>
        <v xml:space="preserve"> </v>
      </c>
      <c r="BL453" s="135">
        <f t="shared" si="2370"/>
        <v>0</v>
      </c>
      <c r="BM453" s="20">
        <f>AY453</f>
        <v>0</v>
      </c>
      <c r="BN453" s="21">
        <f>BL453*BM453</f>
        <v>0</v>
      </c>
      <c r="BO453" s="131">
        <f t="shared" si="2331"/>
        <v>1</v>
      </c>
      <c r="BP453" s="20">
        <f>ROUND((BN453*BO453),0)</f>
        <v>0</v>
      </c>
      <c r="BQ453" s="132"/>
      <c r="BR453" s="20">
        <f t="shared" si="2374"/>
        <v>0</v>
      </c>
      <c r="BS453" s="133"/>
      <c r="BT453" s="131">
        <f t="shared" si="2375"/>
        <v>1</v>
      </c>
      <c r="BU453" s="20">
        <f t="shared" si="2376"/>
        <v>0</v>
      </c>
      <c r="BV453" s="132"/>
      <c r="BW453" s="134">
        <f t="shared" si="2377"/>
        <v>0</v>
      </c>
      <c r="BX453" s="80">
        <f t="shared" si="2378"/>
        <v>0</v>
      </c>
      <c r="BY453" s="249" t="str">
        <f>IF(CL453&lt;&gt;0,"Kérem, indokolja az eltérést!"," ")</f>
        <v xml:space="preserve"> </v>
      </c>
      <c r="BZ453" s="135">
        <f t="shared" si="2379"/>
        <v>0</v>
      </c>
      <c r="CA453" s="20">
        <f>BM453</f>
        <v>0</v>
      </c>
      <c r="CB453" s="21">
        <f>BZ453*CA453</f>
        <v>0</v>
      </c>
      <c r="CC453" s="131">
        <f t="shared" si="2332"/>
        <v>1</v>
      </c>
      <c r="CD453" s="20">
        <f>ROUND((CB453*CC453),0)</f>
        <v>0</v>
      </c>
      <c r="CE453" s="132"/>
      <c r="CF453" s="20">
        <f t="shared" si="2383"/>
        <v>0</v>
      </c>
      <c r="CG453" s="133"/>
      <c r="CH453" s="131">
        <f t="shared" si="2384"/>
        <v>1</v>
      </c>
      <c r="CI453" s="20">
        <f t="shared" si="2385"/>
        <v>0</v>
      </c>
      <c r="CJ453" s="132"/>
      <c r="CK453" s="134">
        <f t="shared" si="2386"/>
        <v>0</v>
      </c>
      <c r="CL453" s="80">
        <f t="shared" si="2387"/>
        <v>0</v>
      </c>
      <c r="CM453" s="249" t="str">
        <f>IF(CZ453&lt;&gt;0,"Kérem, indokolja az eltérést!"," ")</f>
        <v xml:space="preserve"> </v>
      </c>
      <c r="CN453" s="135">
        <f t="shared" si="2388"/>
        <v>0</v>
      </c>
      <c r="CO453" s="20">
        <f>CA453</f>
        <v>0</v>
      </c>
      <c r="CP453" s="21">
        <f>CN453*CO453</f>
        <v>0</v>
      </c>
      <c r="CQ453" s="131">
        <f t="shared" si="2333"/>
        <v>1</v>
      </c>
      <c r="CR453" s="20">
        <f>ROUND((CP453*CQ453),0)</f>
        <v>0</v>
      </c>
      <c r="CS453" s="132"/>
      <c r="CT453" s="20">
        <f t="shared" si="2392"/>
        <v>0</v>
      </c>
      <c r="CU453" s="133"/>
      <c r="CV453" s="131">
        <f t="shared" si="2393"/>
        <v>1</v>
      </c>
      <c r="CW453" s="20">
        <f t="shared" si="2394"/>
        <v>0</v>
      </c>
      <c r="CX453" s="132"/>
      <c r="CY453" s="134">
        <f t="shared" si="2395"/>
        <v>0</v>
      </c>
      <c r="CZ453" s="80">
        <f t="shared" si="2396"/>
        <v>0</v>
      </c>
      <c r="DA453" s="249" t="str">
        <f>IF(DN453&lt;&gt;0,"Kérem, indokolja az eltérést!"," ")</f>
        <v xml:space="preserve"> </v>
      </c>
      <c r="DB453" s="135">
        <f t="shared" si="2397"/>
        <v>0</v>
      </c>
      <c r="DC453" s="20">
        <f>CO453</f>
        <v>0</v>
      </c>
      <c r="DD453" s="21">
        <f>DB453*DC453</f>
        <v>0</v>
      </c>
      <c r="DE453" s="131">
        <f t="shared" si="2334"/>
        <v>1</v>
      </c>
      <c r="DF453" s="20">
        <f>ROUND((DD453*DE453),0)</f>
        <v>0</v>
      </c>
      <c r="DG453" s="132"/>
      <c r="DH453" s="20">
        <f t="shared" si="2401"/>
        <v>0</v>
      </c>
      <c r="DI453" s="133"/>
      <c r="DJ453" s="131">
        <f t="shared" si="2402"/>
        <v>1</v>
      </c>
      <c r="DK453" s="20">
        <f t="shared" si="2403"/>
        <v>0</v>
      </c>
      <c r="DL453" s="132"/>
      <c r="DM453" s="134">
        <f t="shared" si="2404"/>
        <v>0</v>
      </c>
      <c r="DN453" s="80">
        <f t="shared" si="2405"/>
        <v>0</v>
      </c>
      <c r="DO453" s="249" t="str">
        <f>IF(EB453&lt;&gt;0,"Kérem, indokolja az eltérést!"," ")</f>
        <v xml:space="preserve"> </v>
      </c>
      <c r="DP453" s="135">
        <f t="shared" si="2406"/>
        <v>0</v>
      </c>
      <c r="DQ453" s="20">
        <f>DC453</f>
        <v>0</v>
      </c>
      <c r="DR453" s="21">
        <f>DP453*DQ453</f>
        <v>0</v>
      </c>
      <c r="DS453" s="131">
        <f t="shared" si="2335"/>
        <v>1</v>
      </c>
      <c r="DT453" s="20">
        <f>ROUND((DR453*DS453),0)</f>
        <v>0</v>
      </c>
      <c r="DU453" s="132"/>
      <c r="DV453" s="20">
        <f t="shared" si="2410"/>
        <v>0</v>
      </c>
      <c r="DW453" s="133"/>
      <c r="DX453" s="131">
        <f t="shared" si="2411"/>
        <v>1</v>
      </c>
      <c r="DY453" s="20">
        <f t="shared" si="2412"/>
        <v>0</v>
      </c>
      <c r="DZ453" s="132"/>
      <c r="EA453" s="134">
        <f t="shared" si="2413"/>
        <v>0</v>
      </c>
      <c r="EB453" s="80">
        <f t="shared" si="2414"/>
        <v>0</v>
      </c>
      <c r="EC453" s="249" t="str">
        <f>IF(EP453&lt;&gt;0,"Kérem, indokolja az eltérést!"," ")</f>
        <v xml:space="preserve"> </v>
      </c>
      <c r="ED453" s="135">
        <f t="shared" si="2415"/>
        <v>0</v>
      </c>
      <c r="EE453" s="20">
        <f>DQ453</f>
        <v>0</v>
      </c>
      <c r="EF453" s="21">
        <f>ED453*EE453</f>
        <v>0</v>
      </c>
      <c r="EG453" s="131">
        <f t="shared" si="2336"/>
        <v>1</v>
      </c>
      <c r="EH453" s="20">
        <f>ROUND((EF453*EG453),0)</f>
        <v>0</v>
      </c>
      <c r="EI453" s="132"/>
      <c r="EJ453" s="20">
        <f t="shared" si="2419"/>
        <v>0</v>
      </c>
      <c r="EK453" s="133"/>
      <c r="EL453" s="131">
        <f t="shared" si="2420"/>
        <v>1</v>
      </c>
      <c r="EM453" s="20">
        <f t="shared" si="2421"/>
        <v>0</v>
      </c>
      <c r="EN453" s="132"/>
      <c r="EO453" s="134">
        <f t="shared" si="2422"/>
        <v>0</v>
      </c>
      <c r="EP453" s="80">
        <f t="shared" si="2423"/>
        <v>0</v>
      </c>
      <c r="EQ453" s="249" t="str">
        <f>IF(FD453&lt;&gt;0,"Kérem, indokolja az eltérést!"," ")</f>
        <v xml:space="preserve"> </v>
      </c>
      <c r="ER453" s="135">
        <f t="shared" si="2424"/>
        <v>0</v>
      </c>
      <c r="ES453" s="20">
        <f>EE453</f>
        <v>0</v>
      </c>
      <c r="ET453" s="21">
        <f>ER453*ES453</f>
        <v>0</v>
      </c>
      <c r="EU453" s="131">
        <f t="shared" si="2337"/>
        <v>1</v>
      </c>
      <c r="EV453" s="20">
        <f>ROUND((ET453*EU453),0)</f>
        <v>0</v>
      </c>
      <c r="EW453" s="132"/>
      <c r="EX453" s="20">
        <f t="shared" si="2428"/>
        <v>0</v>
      </c>
      <c r="EY453" s="133"/>
      <c r="EZ453" s="131">
        <f t="shared" si="2429"/>
        <v>1</v>
      </c>
      <c r="FA453" s="20">
        <f t="shared" si="2430"/>
        <v>0</v>
      </c>
      <c r="FB453" s="132"/>
      <c r="FC453" s="134">
        <f t="shared" si="2431"/>
        <v>0</v>
      </c>
      <c r="FD453" s="80">
        <f t="shared" si="2432"/>
        <v>0</v>
      </c>
      <c r="FE453" s="249" t="str">
        <f>IF(FR453&lt;&gt;0,"Kérem, indokolja az eltérést!"," ")</f>
        <v xml:space="preserve"> </v>
      </c>
      <c r="FO453" s="129" t="str">
        <f t="shared" si="2433"/>
        <v>F/I</v>
      </c>
    </row>
    <row r="454" spans="2:171" x14ac:dyDescent="0.25">
      <c r="B454" s="120" t="s">
        <v>95</v>
      </c>
      <c r="C454" s="40"/>
      <c r="D454" s="355" t="s">
        <v>27</v>
      </c>
      <c r="E454" s="356"/>
      <c r="F454" s="357"/>
      <c r="G454" s="122"/>
      <c r="H454" s="123"/>
      <c r="I454" s="5"/>
      <c r="J454" s="65">
        <f>L454+N454</f>
        <v>0</v>
      </c>
      <c r="K454" s="71"/>
      <c r="L454" s="5">
        <f>+M454</f>
        <v>0</v>
      </c>
      <c r="M454" s="125">
        <f>+SUMIF($FO$6:$FO$627,$B454,L$6:L$627)</f>
        <v>0</v>
      </c>
      <c r="N454" s="5">
        <f>O454</f>
        <v>0</v>
      </c>
      <c r="O454" s="126">
        <f>+SUMIF($FO$6:$FO$627,$B454,N$6:N$627)</f>
        <v>0</v>
      </c>
      <c r="P454" s="136"/>
      <c r="Q454" s="5">
        <f>R454</f>
        <v>0</v>
      </c>
      <c r="R454" s="125">
        <f>+SUMIF($FO$6:$FO$627,$B454,Q$6:Q$627)</f>
        <v>0</v>
      </c>
      <c r="S454" s="6">
        <f>SUM(S455:S474)</f>
        <v>0</v>
      </c>
      <c r="T454" s="40"/>
      <c r="U454" s="249"/>
      <c r="V454" s="128"/>
      <c r="W454" s="5"/>
      <c r="X454" s="6">
        <f>Z454+AB454</f>
        <v>0</v>
      </c>
      <c r="Y454" s="71"/>
      <c r="Z454" s="5">
        <f>+AA454</f>
        <v>0</v>
      </c>
      <c r="AA454" s="125">
        <f>+SUMIF($FO$6:$FO$627,$B454,Z$6:Z$627)</f>
        <v>0</v>
      </c>
      <c r="AB454" s="5">
        <f>AC454</f>
        <v>0</v>
      </c>
      <c r="AC454" s="126">
        <f>+SUMIF($FO$6:$FO$627,$B454,AB$6:AB$627)</f>
        <v>0</v>
      </c>
      <c r="AD454" s="136"/>
      <c r="AE454" s="5">
        <f>AF454</f>
        <v>0</v>
      </c>
      <c r="AF454" s="125">
        <f>+SUMIF($FO$6:$FO$627,$B454,AE$6:AE$627)</f>
        <v>0</v>
      </c>
      <c r="AG454" s="65">
        <f>SUM(AG455:AG474)</f>
        <v>0</v>
      </c>
      <c r="AH454" s="12"/>
      <c r="AI454" s="249"/>
      <c r="AJ454" s="128"/>
      <c r="AK454" s="5"/>
      <c r="AL454" s="6">
        <f>AN454+AP454</f>
        <v>0</v>
      </c>
      <c r="AM454" s="71"/>
      <c r="AN454" s="5">
        <f>+AO454</f>
        <v>0</v>
      </c>
      <c r="AO454" s="125">
        <f>+SUMIF($FO$6:$FO$627,$B454,AN$6:AN$627)</f>
        <v>0</v>
      </c>
      <c r="AP454" s="5">
        <f>AQ454</f>
        <v>0</v>
      </c>
      <c r="AQ454" s="126">
        <f>+SUMIF($FO$6:$FO$627,$B454,AP$6:AP$627)</f>
        <v>0</v>
      </c>
      <c r="AR454" s="136"/>
      <c r="AS454" s="5">
        <f>AT454</f>
        <v>0</v>
      </c>
      <c r="AT454" s="125">
        <f>+SUMIF($FO$6:$FO$627,$B454,AS$6:AS$627)</f>
        <v>0</v>
      </c>
      <c r="AU454" s="65">
        <f>SUM(AU455:AU474)</f>
        <v>0</v>
      </c>
      <c r="AV454" s="12"/>
      <c r="AW454" s="249"/>
      <c r="AX454" s="128"/>
      <c r="AY454" s="5"/>
      <c r="AZ454" s="6">
        <f>BB454+BD454</f>
        <v>0</v>
      </c>
      <c r="BA454" s="71"/>
      <c r="BB454" s="5">
        <f>+BC454</f>
        <v>0</v>
      </c>
      <c r="BC454" s="125">
        <f>+SUMIF($FO$6:$FO$627,$B454,BB$6:BB$627)</f>
        <v>0</v>
      </c>
      <c r="BD454" s="5">
        <f>BE454</f>
        <v>0</v>
      </c>
      <c r="BE454" s="126">
        <f>+SUMIF($FO$6:$FO$627,$B454,BD$6:BD$627)</f>
        <v>0</v>
      </c>
      <c r="BF454" s="136"/>
      <c r="BG454" s="5">
        <f>BH454</f>
        <v>0</v>
      </c>
      <c r="BH454" s="125">
        <f>+SUMIF($FO$6:$FO$627,$B454,BG$6:BG$627)</f>
        <v>0</v>
      </c>
      <c r="BI454" s="65">
        <f>SUM(BI455:BI474)</f>
        <v>0</v>
      </c>
      <c r="BJ454" s="12"/>
      <c r="BK454" s="249"/>
      <c r="BL454" s="128"/>
      <c r="BM454" s="5"/>
      <c r="BN454" s="6">
        <f>BP454+BR454</f>
        <v>0</v>
      </c>
      <c r="BO454" s="71"/>
      <c r="BP454" s="5">
        <f>+BQ454</f>
        <v>0</v>
      </c>
      <c r="BQ454" s="125">
        <f>+SUMIF($FO$6:$FO$627,$B454,BP$6:BP$627)</f>
        <v>0</v>
      </c>
      <c r="BR454" s="5">
        <f>BS454</f>
        <v>0</v>
      </c>
      <c r="BS454" s="126">
        <f>+SUMIF($FO$6:$FO$627,$B454,BR$6:BR$627)</f>
        <v>0</v>
      </c>
      <c r="BT454" s="136"/>
      <c r="BU454" s="5">
        <f>BV454</f>
        <v>0</v>
      </c>
      <c r="BV454" s="125">
        <f>+SUMIF($FO$6:$FO$627,$B454,BU$6:BU$627)</f>
        <v>0</v>
      </c>
      <c r="BW454" s="65">
        <f>SUM(BW455:BW474)</f>
        <v>0</v>
      </c>
      <c r="BX454" s="12"/>
      <c r="BY454" s="249"/>
      <c r="BZ454" s="128"/>
      <c r="CA454" s="5"/>
      <c r="CB454" s="6">
        <f>CD454+CF454</f>
        <v>0</v>
      </c>
      <c r="CC454" s="71"/>
      <c r="CD454" s="5">
        <f>+CE454</f>
        <v>0</v>
      </c>
      <c r="CE454" s="125">
        <f>+SUMIF($FO$6:$FO$627,$B454,CD$6:CD$627)</f>
        <v>0</v>
      </c>
      <c r="CF454" s="5">
        <f>CG454</f>
        <v>0</v>
      </c>
      <c r="CG454" s="126">
        <f>+SUMIF($FO$6:$FO$627,$B454,CF$6:CF$627)</f>
        <v>0</v>
      </c>
      <c r="CH454" s="136"/>
      <c r="CI454" s="5">
        <f>CJ454</f>
        <v>0</v>
      </c>
      <c r="CJ454" s="125">
        <f>+SUMIF($FO$6:$FO$627,$B454,CI$6:CI$627)</f>
        <v>0</v>
      </c>
      <c r="CK454" s="65">
        <f>SUM(CK455:CK474)</f>
        <v>0</v>
      </c>
      <c r="CL454" s="12"/>
      <c r="CM454" s="249"/>
      <c r="CN454" s="128"/>
      <c r="CO454" s="5"/>
      <c r="CP454" s="6">
        <f>CR454+CT454</f>
        <v>0</v>
      </c>
      <c r="CQ454" s="71"/>
      <c r="CR454" s="5">
        <f>+CS454</f>
        <v>0</v>
      </c>
      <c r="CS454" s="125">
        <f>+SUMIF($FO$6:$FO$627,$B454,CR$6:CR$627)</f>
        <v>0</v>
      </c>
      <c r="CT454" s="5">
        <f>CU454</f>
        <v>0</v>
      </c>
      <c r="CU454" s="126">
        <f>+SUMIF($FO$6:$FO$627,$B454,CT$6:CT$627)</f>
        <v>0</v>
      </c>
      <c r="CV454" s="136"/>
      <c r="CW454" s="5">
        <f>CX454</f>
        <v>0</v>
      </c>
      <c r="CX454" s="125">
        <f>+SUMIF($FO$6:$FO$627,$B454,CW$6:CW$627)</f>
        <v>0</v>
      </c>
      <c r="CY454" s="65">
        <f>SUM(CY455:CY474)</f>
        <v>0</v>
      </c>
      <c r="CZ454" s="12"/>
      <c r="DA454" s="249"/>
      <c r="DB454" s="128"/>
      <c r="DC454" s="5"/>
      <c r="DD454" s="6">
        <f>DF454+DH454</f>
        <v>0</v>
      </c>
      <c r="DE454" s="71"/>
      <c r="DF454" s="5">
        <f>+DG454</f>
        <v>0</v>
      </c>
      <c r="DG454" s="125">
        <f>+SUMIF($FO$6:$FO$627,$B454,DF$6:DF$627)</f>
        <v>0</v>
      </c>
      <c r="DH454" s="5">
        <f>DI454</f>
        <v>0</v>
      </c>
      <c r="DI454" s="126">
        <f>+SUMIF($FO$6:$FO$627,$B454,DH$6:DH$627)</f>
        <v>0</v>
      </c>
      <c r="DJ454" s="136"/>
      <c r="DK454" s="5">
        <f>DL454</f>
        <v>0</v>
      </c>
      <c r="DL454" s="125">
        <f>+SUMIF($FO$6:$FO$627,$B454,DK$6:DK$627)</f>
        <v>0</v>
      </c>
      <c r="DM454" s="65">
        <f>SUM(DM455:DM474)</f>
        <v>0</v>
      </c>
      <c r="DN454" s="12"/>
      <c r="DO454" s="249"/>
      <c r="DP454" s="128"/>
      <c r="DQ454" s="5"/>
      <c r="DR454" s="6">
        <f>DT454+DV454</f>
        <v>0</v>
      </c>
      <c r="DS454" s="71"/>
      <c r="DT454" s="5">
        <f>+DU454</f>
        <v>0</v>
      </c>
      <c r="DU454" s="125">
        <f>+SUMIF($FO$6:$FO$627,$B454,DT$6:DT$627)</f>
        <v>0</v>
      </c>
      <c r="DV454" s="5">
        <f>DW454</f>
        <v>0</v>
      </c>
      <c r="DW454" s="126">
        <f>+SUMIF($FO$6:$FO$627,$B454,DV$6:DV$627)</f>
        <v>0</v>
      </c>
      <c r="DX454" s="136"/>
      <c r="DY454" s="5">
        <f>DZ454</f>
        <v>0</v>
      </c>
      <c r="DZ454" s="125">
        <f>+SUMIF($FO$6:$FO$627,$B454,DY$6:DY$627)</f>
        <v>0</v>
      </c>
      <c r="EA454" s="65">
        <f>SUM(EA455:EA474)</f>
        <v>0</v>
      </c>
      <c r="EB454" s="12"/>
      <c r="EC454" s="249"/>
      <c r="ED454" s="128"/>
      <c r="EE454" s="5"/>
      <c r="EF454" s="6">
        <f>EH454+EJ454</f>
        <v>0</v>
      </c>
      <c r="EG454" s="71"/>
      <c r="EH454" s="5">
        <f>+EI454</f>
        <v>0</v>
      </c>
      <c r="EI454" s="125">
        <f>+SUMIF($FO$6:$FO$627,$B454,EH$6:EH$627)</f>
        <v>0</v>
      </c>
      <c r="EJ454" s="5">
        <f>EK454</f>
        <v>0</v>
      </c>
      <c r="EK454" s="126">
        <f>+SUMIF($FO$6:$FO$627,$B454,EJ$6:EJ$627)</f>
        <v>0</v>
      </c>
      <c r="EL454" s="136"/>
      <c r="EM454" s="5">
        <f>EN454</f>
        <v>0</v>
      </c>
      <c r="EN454" s="125">
        <f>+SUMIF($FO$6:$FO$627,$B454,EM$6:EM$627)</f>
        <v>0</v>
      </c>
      <c r="EO454" s="65">
        <f>SUM(EO455:EO474)</f>
        <v>0</v>
      </c>
      <c r="EP454" s="12"/>
      <c r="EQ454" s="249"/>
      <c r="ER454" s="128"/>
      <c r="ES454" s="5"/>
      <c r="ET454" s="6">
        <f>EV454+EX454</f>
        <v>0</v>
      </c>
      <c r="EU454" s="71"/>
      <c r="EV454" s="5">
        <f>+EW454</f>
        <v>0</v>
      </c>
      <c r="EW454" s="125">
        <f>+SUMIF($FO$6:$FO$627,$B454,EV$6:EV$627)</f>
        <v>0</v>
      </c>
      <c r="EX454" s="5">
        <f>EY454</f>
        <v>0</v>
      </c>
      <c r="EY454" s="126">
        <f>+SUMIF($FO$6:$FO$627,$B454,EX$6:EX$627)</f>
        <v>0</v>
      </c>
      <c r="EZ454" s="136"/>
      <c r="FA454" s="5">
        <f>FB454</f>
        <v>0</v>
      </c>
      <c r="FB454" s="125">
        <f>+SUMIF($FO$6:$FO$627,$B454,FA$6:FA$627)</f>
        <v>0</v>
      </c>
      <c r="FC454" s="65">
        <f>SUM(FC455:FC474)</f>
        <v>0</v>
      </c>
      <c r="FD454" s="12"/>
      <c r="FE454" s="249"/>
      <c r="FO454" s="129" t="str">
        <f t="shared" ref="FO454:FO463" si="2434">+IF(LEFT(RIGHT(B454,2),1)="/",SUBSTITUTE(B454,RIGHT(B454,2),""),"")</f>
        <v/>
      </c>
    </row>
    <row r="455" spans="2:171" x14ac:dyDescent="0.25">
      <c r="B455" s="130" t="s">
        <v>96</v>
      </c>
      <c r="C455" s="40"/>
      <c r="D455" s="261"/>
      <c r="E455" s="416" t="str">
        <f>'Pályáztatási szakasz'!E456:F456</f>
        <v>Költségelem megnevezés…</v>
      </c>
      <c r="F455" s="416"/>
      <c r="G455" s="250">
        <f>'Pályáztatási szakasz'!G456</f>
        <v>0</v>
      </c>
      <c r="H455" s="251">
        <f>'Pályáztatási szakasz'!AT456</f>
        <v>0</v>
      </c>
      <c r="I455" s="20">
        <f>'Pályáztatási szakasz'!AW456</f>
        <v>0</v>
      </c>
      <c r="J455" s="67">
        <f t="shared" ref="J455:J474" si="2435">H455*I455</f>
        <v>0</v>
      </c>
      <c r="K455" s="131">
        <f>'Pályáztatási szakasz'!AY456</f>
        <v>1</v>
      </c>
      <c r="L455" s="20">
        <f>ROUND((J455*K455),0)</f>
        <v>0</v>
      </c>
      <c r="M455" s="132"/>
      <c r="N455" s="20">
        <f>J455-L455</f>
        <v>0</v>
      </c>
      <c r="O455" s="133"/>
      <c r="P455" s="131">
        <f>'Pályáztatási szakasz'!BD456</f>
        <v>1</v>
      </c>
      <c r="Q455" s="20">
        <f>ROUND((P455*L455),0)</f>
        <v>0</v>
      </c>
      <c r="R455" s="132"/>
      <c r="S455" s="184">
        <f>L455-Q455</f>
        <v>0</v>
      </c>
      <c r="T455" s="40">
        <f>'Pályáztatási szakasz'!W456</f>
        <v>0</v>
      </c>
      <c r="U455" s="249" t="str">
        <f>IF(AH455&lt;&gt;0,"Kérem, indokolja az eltérést!"," ")</f>
        <v xml:space="preserve"> </v>
      </c>
      <c r="V455" s="135">
        <f>H455</f>
        <v>0</v>
      </c>
      <c r="W455" s="20">
        <f>I455</f>
        <v>0</v>
      </c>
      <c r="X455" s="21">
        <f>V455*W455</f>
        <v>0</v>
      </c>
      <c r="Y455" s="131">
        <f t="shared" ref="Y455:Y474" si="2436">K455</f>
        <v>1</v>
      </c>
      <c r="Z455" s="20">
        <f>ROUND((X455*Y455),0)</f>
        <v>0</v>
      </c>
      <c r="AA455" s="132"/>
      <c r="AB455" s="20">
        <f>X455-Z455</f>
        <v>0</v>
      </c>
      <c r="AC455" s="133"/>
      <c r="AD455" s="131">
        <f>P455</f>
        <v>1</v>
      </c>
      <c r="AE455" s="20">
        <f>ROUND((AD455*Z455),0)</f>
        <v>0</v>
      </c>
      <c r="AF455" s="132"/>
      <c r="AG455" s="134">
        <f>Z455-AE455</f>
        <v>0</v>
      </c>
      <c r="AH455" s="80">
        <f>Z455-L455</f>
        <v>0</v>
      </c>
      <c r="AI455" s="249" t="str">
        <f>IF(AV455&lt;&gt;0,"Kérem, indokolja az eltérést!"," ")</f>
        <v xml:space="preserve"> </v>
      </c>
      <c r="AJ455" s="135">
        <f>V455</f>
        <v>0</v>
      </c>
      <c r="AK455" s="20">
        <f>W455</f>
        <v>0</v>
      </c>
      <c r="AL455" s="21">
        <f>AJ455*AK455</f>
        <v>0</v>
      </c>
      <c r="AM455" s="131">
        <f t="shared" ref="AM455:AM474" si="2437">Y455</f>
        <v>1</v>
      </c>
      <c r="AN455" s="20">
        <f>ROUND((AL455*AM455),0)</f>
        <v>0</v>
      </c>
      <c r="AO455" s="132"/>
      <c r="AP455" s="20">
        <f>AL455-AN455</f>
        <v>0</v>
      </c>
      <c r="AQ455" s="133"/>
      <c r="AR455" s="131">
        <f>AD455</f>
        <v>1</v>
      </c>
      <c r="AS455" s="20">
        <f>ROUND((AR455*AN455),0)</f>
        <v>0</v>
      </c>
      <c r="AT455" s="132"/>
      <c r="AU455" s="134">
        <f>AN455-AS455</f>
        <v>0</v>
      </c>
      <c r="AV455" s="80">
        <f>AN455-Z455</f>
        <v>0</v>
      </c>
      <c r="AW455" s="249" t="str">
        <f>IF(BJ455&lt;&gt;0,"Kérem, indokolja az eltérést!"," ")</f>
        <v xml:space="preserve"> </v>
      </c>
      <c r="AX455" s="135">
        <f>AJ455</f>
        <v>0</v>
      </c>
      <c r="AY455" s="20">
        <f>AK455</f>
        <v>0</v>
      </c>
      <c r="AZ455" s="21">
        <f>AX455*AY455</f>
        <v>0</v>
      </c>
      <c r="BA455" s="131">
        <f t="shared" ref="BA455:BA474" si="2438">AM455</f>
        <v>1</v>
      </c>
      <c r="BB455" s="20">
        <f>ROUND((AZ455*BA455),0)</f>
        <v>0</v>
      </c>
      <c r="BC455" s="132"/>
      <c r="BD455" s="20">
        <f>AZ455-BB455</f>
        <v>0</v>
      </c>
      <c r="BE455" s="133"/>
      <c r="BF455" s="131">
        <f>AR455</f>
        <v>1</v>
      </c>
      <c r="BG455" s="20">
        <f>ROUND((BF455*BB455),0)</f>
        <v>0</v>
      </c>
      <c r="BH455" s="132"/>
      <c r="BI455" s="134">
        <f>BB455-BG455</f>
        <v>0</v>
      </c>
      <c r="BJ455" s="80">
        <f>BB455-AN455</f>
        <v>0</v>
      </c>
      <c r="BK455" s="249" t="str">
        <f>IF(BX455&lt;&gt;0,"Kérem, indokolja az eltérést!"," ")</f>
        <v xml:space="preserve"> </v>
      </c>
      <c r="BL455" s="135">
        <f>AX455</f>
        <v>0</v>
      </c>
      <c r="BM455" s="20">
        <f>AY455</f>
        <v>0</v>
      </c>
      <c r="BN455" s="21">
        <f>BL455*BM455</f>
        <v>0</v>
      </c>
      <c r="BO455" s="131">
        <f t="shared" ref="BO455:BO474" si="2439">BA455</f>
        <v>1</v>
      </c>
      <c r="BP455" s="20">
        <f>ROUND((BN455*BO455),0)</f>
        <v>0</v>
      </c>
      <c r="BQ455" s="132"/>
      <c r="BR455" s="20">
        <f>BN455-BP455</f>
        <v>0</v>
      </c>
      <c r="BS455" s="133"/>
      <c r="BT455" s="131">
        <f>BF455</f>
        <v>1</v>
      </c>
      <c r="BU455" s="20">
        <f>ROUND((BT455*BP455),0)</f>
        <v>0</v>
      </c>
      <c r="BV455" s="132"/>
      <c r="BW455" s="134">
        <f>BP455-BU455</f>
        <v>0</v>
      </c>
      <c r="BX455" s="80">
        <f>BP455-BB455</f>
        <v>0</v>
      </c>
      <c r="BY455" s="249" t="str">
        <f>IF(CL455&lt;&gt;0,"Kérem, indokolja az eltérést!"," ")</f>
        <v xml:space="preserve"> </v>
      </c>
      <c r="BZ455" s="135">
        <f>BL455</f>
        <v>0</v>
      </c>
      <c r="CA455" s="20">
        <f>BM455</f>
        <v>0</v>
      </c>
      <c r="CB455" s="21">
        <f>BZ455*CA455</f>
        <v>0</v>
      </c>
      <c r="CC455" s="131">
        <f t="shared" ref="CC455:CC474" si="2440">BO455</f>
        <v>1</v>
      </c>
      <c r="CD455" s="20">
        <f>ROUND((CB455*CC455),0)</f>
        <v>0</v>
      </c>
      <c r="CE455" s="132"/>
      <c r="CF455" s="20">
        <f>CB455-CD455</f>
        <v>0</v>
      </c>
      <c r="CG455" s="133"/>
      <c r="CH455" s="131">
        <f>BT455</f>
        <v>1</v>
      </c>
      <c r="CI455" s="20">
        <f>ROUND((CH455*CD455),0)</f>
        <v>0</v>
      </c>
      <c r="CJ455" s="132"/>
      <c r="CK455" s="134">
        <f>CD455-CI455</f>
        <v>0</v>
      </c>
      <c r="CL455" s="80">
        <f>CD455-BP455</f>
        <v>0</v>
      </c>
      <c r="CM455" s="249" t="str">
        <f>IF(CZ455&lt;&gt;0,"Kérem, indokolja az eltérést!"," ")</f>
        <v xml:space="preserve"> </v>
      </c>
      <c r="CN455" s="135">
        <f>BZ455</f>
        <v>0</v>
      </c>
      <c r="CO455" s="20">
        <f>CA455</f>
        <v>0</v>
      </c>
      <c r="CP455" s="21">
        <f>CN455*CO455</f>
        <v>0</v>
      </c>
      <c r="CQ455" s="131">
        <f t="shared" ref="CQ455:CQ474" si="2441">CC455</f>
        <v>1</v>
      </c>
      <c r="CR455" s="20">
        <f>ROUND((CP455*CQ455),0)</f>
        <v>0</v>
      </c>
      <c r="CS455" s="132"/>
      <c r="CT455" s="20">
        <f>CP455-CR455</f>
        <v>0</v>
      </c>
      <c r="CU455" s="133"/>
      <c r="CV455" s="131">
        <f>CH455</f>
        <v>1</v>
      </c>
      <c r="CW455" s="20">
        <f>ROUND((CV455*CR455),0)</f>
        <v>0</v>
      </c>
      <c r="CX455" s="132"/>
      <c r="CY455" s="134">
        <f>CR455-CW455</f>
        <v>0</v>
      </c>
      <c r="CZ455" s="80">
        <f>CR455-CD455</f>
        <v>0</v>
      </c>
      <c r="DA455" s="249" t="str">
        <f>IF(DN455&lt;&gt;0,"Kérem, indokolja az eltérést!"," ")</f>
        <v xml:space="preserve"> </v>
      </c>
      <c r="DB455" s="135">
        <f>CN455</f>
        <v>0</v>
      </c>
      <c r="DC455" s="20">
        <f>CO455</f>
        <v>0</v>
      </c>
      <c r="DD455" s="21">
        <f>DB455*DC455</f>
        <v>0</v>
      </c>
      <c r="DE455" s="131">
        <f t="shared" ref="DE455:DE474" si="2442">CQ455</f>
        <v>1</v>
      </c>
      <c r="DF455" s="20">
        <f>ROUND((DD455*DE455),0)</f>
        <v>0</v>
      </c>
      <c r="DG455" s="132"/>
      <c r="DH455" s="20">
        <f>DD455-DF455</f>
        <v>0</v>
      </c>
      <c r="DI455" s="133"/>
      <c r="DJ455" s="131">
        <f>CV455</f>
        <v>1</v>
      </c>
      <c r="DK455" s="20">
        <f>ROUND((DJ455*DF455),0)</f>
        <v>0</v>
      </c>
      <c r="DL455" s="132"/>
      <c r="DM455" s="134">
        <f>DF455-DK455</f>
        <v>0</v>
      </c>
      <c r="DN455" s="80">
        <f>DF455-CR455</f>
        <v>0</v>
      </c>
      <c r="DO455" s="249" t="str">
        <f>IF(EB455&lt;&gt;0,"Kérem, indokolja az eltérést!"," ")</f>
        <v xml:space="preserve"> </v>
      </c>
      <c r="DP455" s="135">
        <f>DB455</f>
        <v>0</v>
      </c>
      <c r="DQ455" s="20">
        <f>DC455</f>
        <v>0</v>
      </c>
      <c r="DR455" s="21">
        <f>DP455*DQ455</f>
        <v>0</v>
      </c>
      <c r="DS455" s="131">
        <f t="shared" ref="DS455:DS474" si="2443">DE455</f>
        <v>1</v>
      </c>
      <c r="DT455" s="20">
        <f>ROUND((DR455*DS455),0)</f>
        <v>0</v>
      </c>
      <c r="DU455" s="132"/>
      <c r="DV455" s="20">
        <f>DR455-DT455</f>
        <v>0</v>
      </c>
      <c r="DW455" s="133"/>
      <c r="DX455" s="131">
        <f>DJ455</f>
        <v>1</v>
      </c>
      <c r="DY455" s="20">
        <f>ROUND((DX455*DT455),0)</f>
        <v>0</v>
      </c>
      <c r="DZ455" s="132"/>
      <c r="EA455" s="134">
        <f>DT455-DY455</f>
        <v>0</v>
      </c>
      <c r="EB455" s="80">
        <f>DT455-DF455</f>
        <v>0</v>
      </c>
      <c r="EC455" s="249" t="str">
        <f>IF(EP455&lt;&gt;0,"Kérem, indokolja az eltérést!"," ")</f>
        <v xml:space="preserve"> </v>
      </c>
      <c r="ED455" s="135">
        <f>DP455</f>
        <v>0</v>
      </c>
      <c r="EE455" s="20">
        <f>DQ455</f>
        <v>0</v>
      </c>
      <c r="EF455" s="21">
        <f>ED455*EE455</f>
        <v>0</v>
      </c>
      <c r="EG455" s="131">
        <f t="shared" ref="EG455:EG474" si="2444">DS455</f>
        <v>1</v>
      </c>
      <c r="EH455" s="20">
        <f>ROUND((EF455*EG455),0)</f>
        <v>0</v>
      </c>
      <c r="EI455" s="132"/>
      <c r="EJ455" s="20">
        <f>EF455-EH455</f>
        <v>0</v>
      </c>
      <c r="EK455" s="133"/>
      <c r="EL455" s="131">
        <f>DX455</f>
        <v>1</v>
      </c>
      <c r="EM455" s="20">
        <f>ROUND((EL455*EH455),0)</f>
        <v>0</v>
      </c>
      <c r="EN455" s="132"/>
      <c r="EO455" s="134">
        <f>EH455-EM455</f>
        <v>0</v>
      </c>
      <c r="EP455" s="80">
        <f>EH455-DT455</f>
        <v>0</v>
      </c>
      <c r="EQ455" s="249" t="str">
        <f>IF(FD455&lt;&gt;0,"Kérem, indokolja az eltérést!"," ")</f>
        <v xml:space="preserve"> </v>
      </c>
      <c r="ER455" s="135">
        <f>ED455</f>
        <v>0</v>
      </c>
      <c r="ES455" s="20">
        <f>EE455</f>
        <v>0</v>
      </c>
      <c r="ET455" s="21">
        <f>ER455*ES455</f>
        <v>0</v>
      </c>
      <c r="EU455" s="131">
        <f t="shared" ref="EU455:EU474" si="2445">EG455</f>
        <v>1</v>
      </c>
      <c r="EV455" s="20">
        <f>ROUND((ET455*EU455),0)</f>
        <v>0</v>
      </c>
      <c r="EW455" s="132"/>
      <c r="EX455" s="20">
        <f>ET455-EV455</f>
        <v>0</v>
      </c>
      <c r="EY455" s="133"/>
      <c r="EZ455" s="131">
        <f>EL455</f>
        <v>1</v>
      </c>
      <c r="FA455" s="20">
        <f>ROUND((EZ455*EV455),0)</f>
        <v>0</v>
      </c>
      <c r="FB455" s="132"/>
      <c r="FC455" s="134">
        <f>EV455-FA455</f>
        <v>0</v>
      </c>
      <c r="FD455" s="80">
        <f>EV455-EH455</f>
        <v>0</v>
      </c>
      <c r="FE455" s="249" t="str">
        <f>IF(FR455&lt;&gt;0,"Kérem, indokolja az eltérést!"," ")</f>
        <v xml:space="preserve"> </v>
      </c>
      <c r="FO455" s="129" t="str">
        <f t="shared" si="2434"/>
        <v>F/II</v>
      </c>
    </row>
    <row r="456" spans="2:171" x14ac:dyDescent="0.25">
      <c r="B456" s="130" t="s">
        <v>141</v>
      </c>
      <c r="C456" s="40"/>
      <c r="D456" s="261"/>
      <c r="E456" s="416" t="str">
        <f>'Pályáztatási szakasz'!E457:F457</f>
        <v>Költségelem megnevezés…</v>
      </c>
      <c r="F456" s="416"/>
      <c r="G456" s="250">
        <f>'Pályáztatási szakasz'!G457</f>
        <v>0</v>
      </c>
      <c r="H456" s="251">
        <f>'Pályáztatási szakasz'!AT457</f>
        <v>0</v>
      </c>
      <c r="I456" s="20">
        <f>'Pályáztatási szakasz'!AW457</f>
        <v>0</v>
      </c>
      <c r="J456" s="67">
        <f t="shared" si="2435"/>
        <v>0</v>
      </c>
      <c r="K456" s="131">
        <f>'Pályáztatási szakasz'!AY457</f>
        <v>1</v>
      </c>
      <c r="L456" s="20">
        <f t="shared" ref="L456:L474" si="2446">ROUND((J456*K456),0)</f>
        <v>0</v>
      </c>
      <c r="M456" s="132"/>
      <c r="N456" s="20">
        <f t="shared" ref="N456:N473" si="2447">J456-L456</f>
        <v>0</v>
      </c>
      <c r="O456" s="133"/>
      <c r="P456" s="131">
        <f>'Pályáztatási szakasz'!BD457</f>
        <v>1</v>
      </c>
      <c r="Q456" s="20">
        <f t="shared" ref="Q456:Q473" si="2448">ROUND((P456*L456),0)</f>
        <v>0</v>
      </c>
      <c r="R456" s="132"/>
      <c r="S456" s="184">
        <f t="shared" ref="S456:S474" si="2449">L456-Q456</f>
        <v>0</v>
      </c>
      <c r="T456" s="40">
        <f>'Pályáztatási szakasz'!W457</f>
        <v>0</v>
      </c>
      <c r="U456" s="249" t="str">
        <f t="shared" ref="U456:U473" si="2450">IF(AH456&lt;&gt;0,"Kérem, indokolja az eltérést!"," ")</f>
        <v xml:space="preserve"> </v>
      </c>
      <c r="V456" s="135">
        <f t="shared" ref="V456:V474" si="2451">H456</f>
        <v>0</v>
      </c>
      <c r="W456" s="20">
        <f t="shared" ref="W456:W473" si="2452">I456</f>
        <v>0</v>
      </c>
      <c r="X456" s="21">
        <f t="shared" ref="X456:X473" si="2453">V456*W456</f>
        <v>0</v>
      </c>
      <c r="Y456" s="131">
        <f t="shared" si="2436"/>
        <v>1</v>
      </c>
      <c r="Z456" s="20">
        <f t="shared" ref="Z456:Z473" si="2454">ROUND((X456*Y456),0)</f>
        <v>0</v>
      </c>
      <c r="AA456" s="132"/>
      <c r="AB456" s="20">
        <f t="shared" ref="AB456:AB474" si="2455">X456-Z456</f>
        <v>0</v>
      </c>
      <c r="AC456" s="133"/>
      <c r="AD456" s="131">
        <f t="shared" ref="AD456:AD474" si="2456">P456</f>
        <v>1</v>
      </c>
      <c r="AE456" s="20">
        <f t="shared" ref="AE456:AE474" si="2457">ROUND((AD456*Z456),0)</f>
        <v>0</v>
      </c>
      <c r="AF456" s="132"/>
      <c r="AG456" s="134">
        <f t="shared" ref="AG456:AG474" si="2458">Z456-AE456</f>
        <v>0</v>
      </c>
      <c r="AH456" s="80">
        <f t="shared" ref="AH456:AH474" si="2459">Z456-L456</f>
        <v>0</v>
      </c>
      <c r="AI456" s="249" t="str">
        <f t="shared" ref="AI456:AI473" si="2460">IF(AV456&lt;&gt;0,"Kérem, indokolja az eltérést!"," ")</f>
        <v xml:space="preserve"> </v>
      </c>
      <c r="AJ456" s="135">
        <f t="shared" ref="AJ456:AJ474" si="2461">V456</f>
        <v>0</v>
      </c>
      <c r="AK456" s="20">
        <f t="shared" ref="AK456:AK473" si="2462">W456</f>
        <v>0</v>
      </c>
      <c r="AL456" s="21">
        <f t="shared" ref="AL456:AL473" si="2463">AJ456*AK456</f>
        <v>0</v>
      </c>
      <c r="AM456" s="131">
        <f t="shared" si="2437"/>
        <v>1</v>
      </c>
      <c r="AN456" s="20">
        <f t="shared" ref="AN456:AN473" si="2464">ROUND((AL456*AM456),0)</f>
        <v>0</v>
      </c>
      <c r="AO456" s="132"/>
      <c r="AP456" s="20">
        <f t="shared" ref="AP456:AP474" si="2465">AL456-AN456</f>
        <v>0</v>
      </c>
      <c r="AQ456" s="133"/>
      <c r="AR456" s="131">
        <f t="shared" ref="AR456:AR474" si="2466">AD456</f>
        <v>1</v>
      </c>
      <c r="AS456" s="20">
        <f t="shared" ref="AS456:AS474" si="2467">ROUND((AR456*AN456),0)</f>
        <v>0</v>
      </c>
      <c r="AT456" s="132"/>
      <c r="AU456" s="134">
        <f t="shared" ref="AU456:AU474" si="2468">AN456-AS456</f>
        <v>0</v>
      </c>
      <c r="AV456" s="80">
        <f t="shared" ref="AV456:AV474" si="2469">AN456-Z456</f>
        <v>0</v>
      </c>
      <c r="AW456" s="249" t="str">
        <f t="shared" ref="AW456:AW473" si="2470">IF(BJ456&lt;&gt;0,"Kérem, indokolja az eltérést!"," ")</f>
        <v xml:space="preserve"> </v>
      </c>
      <c r="AX456" s="135">
        <f t="shared" ref="AX456:AX474" si="2471">AJ456</f>
        <v>0</v>
      </c>
      <c r="AY456" s="20">
        <f t="shared" ref="AY456:AY473" si="2472">AK456</f>
        <v>0</v>
      </c>
      <c r="AZ456" s="21">
        <f t="shared" ref="AZ456:AZ473" si="2473">AX456*AY456</f>
        <v>0</v>
      </c>
      <c r="BA456" s="131">
        <f t="shared" si="2438"/>
        <v>1</v>
      </c>
      <c r="BB456" s="20">
        <f t="shared" ref="BB456:BB473" si="2474">ROUND((AZ456*BA456),0)</f>
        <v>0</v>
      </c>
      <c r="BC456" s="132"/>
      <c r="BD456" s="20">
        <f t="shared" ref="BD456:BD474" si="2475">AZ456-BB456</f>
        <v>0</v>
      </c>
      <c r="BE456" s="133"/>
      <c r="BF456" s="131">
        <f t="shared" ref="BF456:BF474" si="2476">AR456</f>
        <v>1</v>
      </c>
      <c r="BG456" s="20">
        <f t="shared" ref="BG456:BG474" si="2477">ROUND((BF456*BB456),0)</f>
        <v>0</v>
      </c>
      <c r="BH456" s="132"/>
      <c r="BI456" s="134">
        <f t="shared" ref="BI456:BI474" si="2478">BB456-BG456</f>
        <v>0</v>
      </c>
      <c r="BJ456" s="80">
        <f t="shared" ref="BJ456:BJ474" si="2479">BB456-AN456</f>
        <v>0</v>
      </c>
      <c r="BK456" s="249" t="str">
        <f t="shared" ref="BK456:BK473" si="2480">IF(BX456&lt;&gt;0,"Kérem, indokolja az eltérést!"," ")</f>
        <v xml:space="preserve"> </v>
      </c>
      <c r="BL456" s="135">
        <f t="shared" ref="BL456:BL474" si="2481">AX456</f>
        <v>0</v>
      </c>
      <c r="BM456" s="20">
        <f t="shared" ref="BM456:BM473" si="2482">AY456</f>
        <v>0</v>
      </c>
      <c r="BN456" s="21">
        <f t="shared" ref="BN456:BN473" si="2483">BL456*BM456</f>
        <v>0</v>
      </c>
      <c r="BO456" s="131">
        <f t="shared" si="2439"/>
        <v>1</v>
      </c>
      <c r="BP456" s="20">
        <f t="shared" ref="BP456:BP473" si="2484">ROUND((BN456*BO456),0)</f>
        <v>0</v>
      </c>
      <c r="BQ456" s="132"/>
      <c r="BR456" s="20">
        <f t="shared" ref="BR456:BR474" si="2485">BN456-BP456</f>
        <v>0</v>
      </c>
      <c r="BS456" s="133"/>
      <c r="BT456" s="131">
        <f t="shared" ref="BT456:BT474" si="2486">BF456</f>
        <v>1</v>
      </c>
      <c r="BU456" s="20">
        <f t="shared" ref="BU456:BU474" si="2487">ROUND((BT456*BP456),0)</f>
        <v>0</v>
      </c>
      <c r="BV456" s="132"/>
      <c r="BW456" s="134">
        <f t="shared" ref="BW456:BW474" si="2488">BP456-BU456</f>
        <v>0</v>
      </c>
      <c r="BX456" s="80">
        <f t="shared" ref="BX456:BX474" si="2489">BP456-BB456</f>
        <v>0</v>
      </c>
      <c r="BY456" s="249" t="str">
        <f t="shared" ref="BY456:BY473" si="2490">IF(CL456&lt;&gt;0,"Kérem, indokolja az eltérést!"," ")</f>
        <v xml:space="preserve"> </v>
      </c>
      <c r="BZ456" s="135">
        <f t="shared" ref="BZ456:BZ474" si="2491">BL456</f>
        <v>0</v>
      </c>
      <c r="CA456" s="20">
        <f t="shared" ref="CA456:CA473" si="2492">BM456</f>
        <v>0</v>
      </c>
      <c r="CB456" s="21">
        <f t="shared" ref="CB456:CB473" si="2493">BZ456*CA456</f>
        <v>0</v>
      </c>
      <c r="CC456" s="131">
        <f t="shared" si="2440"/>
        <v>1</v>
      </c>
      <c r="CD456" s="20">
        <f t="shared" ref="CD456:CD473" si="2494">ROUND((CB456*CC456),0)</f>
        <v>0</v>
      </c>
      <c r="CE456" s="132"/>
      <c r="CF456" s="20">
        <f t="shared" ref="CF456:CF474" si="2495">CB456-CD456</f>
        <v>0</v>
      </c>
      <c r="CG456" s="133"/>
      <c r="CH456" s="131">
        <f t="shared" ref="CH456:CH474" si="2496">BT456</f>
        <v>1</v>
      </c>
      <c r="CI456" s="20">
        <f t="shared" ref="CI456:CI474" si="2497">ROUND((CH456*CD456),0)</f>
        <v>0</v>
      </c>
      <c r="CJ456" s="132"/>
      <c r="CK456" s="134">
        <f t="shared" ref="CK456:CK474" si="2498">CD456-CI456</f>
        <v>0</v>
      </c>
      <c r="CL456" s="80">
        <f t="shared" ref="CL456:CL474" si="2499">CD456-BP456</f>
        <v>0</v>
      </c>
      <c r="CM456" s="249" t="str">
        <f t="shared" ref="CM456:CM473" si="2500">IF(CZ456&lt;&gt;0,"Kérem, indokolja az eltérést!"," ")</f>
        <v xml:space="preserve"> </v>
      </c>
      <c r="CN456" s="135">
        <f t="shared" ref="CN456:CN474" si="2501">BZ456</f>
        <v>0</v>
      </c>
      <c r="CO456" s="20">
        <f t="shared" ref="CO456:CO473" si="2502">CA456</f>
        <v>0</v>
      </c>
      <c r="CP456" s="21">
        <f t="shared" ref="CP456:CP473" si="2503">CN456*CO456</f>
        <v>0</v>
      </c>
      <c r="CQ456" s="131">
        <f t="shared" si="2441"/>
        <v>1</v>
      </c>
      <c r="CR456" s="20">
        <f t="shared" ref="CR456:CR473" si="2504">ROUND((CP456*CQ456),0)</f>
        <v>0</v>
      </c>
      <c r="CS456" s="132"/>
      <c r="CT456" s="20">
        <f t="shared" ref="CT456:CT474" si="2505">CP456-CR456</f>
        <v>0</v>
      </c>
      <c r="CU456" s="133"/>
      <c r="CV456" s="131">
        <f t="shared" ref="CV456:CV474" si="2506">CH456</f>
        <v>1</v>
      </c>
      <c r="CW456" s="20">
        <f t="shared" ref="CW456:CW474" si="2507">ROUND((CV456*CR456),0)</f>
        <v>0</v>
      </c>
      <c r="CX456" s="132"/>
      <c r="CY456" s="134">
        <f t="shared" ref="CY456:CY474" si="2508">CR456-CW456</f>
        <v>0</v>
      </c>
      <c r="CZ456" s="80">
        <f t="shared" ref="CZ456:CZ474" si="2509">CR456-CD456</f>
        <v>0</v>
      </c>
      <c r="DA456" s="249" t="str">
        <f t="shared" ref="DA456:DA473" si="2510">IF(DN456&lt;&gt;0,"Kérem, indokolja az eltérést!"," ")</f>
        <v xml:space="preserve"> </v>
      </c>
      <c r="DB456" s="135">
        <f t="shared" ref="DB456:DB474" si="2511">CN456</f>
        <v>0</v>
      </c>
      <c r="DC456" s="20">
        <f t="shared" ref="DC456:DC473" si="2512">CO456</f>
        <v>0</v>
      </c>
      <c r="DD456" s="21">
        <f t="shared" ref="DD456:DD473" si="2513">DB456*DC456</f>
        <v>0</v>
      </c>
      <c r="DE456" s="131">
        <f t="shared" si="2442"/>
        <v>1</v>
      </c>
      <c r="DF456" s="20">
        <f t="shared" ref="DF456:DF473" si="2514">ROUND((DD456*DE456),0)</f>
        <v>0</v>
      </c>
      <c r="DG456" s="132"/>
      <c r="DH456" s="20">
        <f t="shared" ref="DH456:DH474" si="2515">DD456-DF456</f>
        <v>0</v>
      </c>
      <c r="DI456" s="133"/>
      <c r="DJ456" s="131">
        <f t="shared" ref="DJ456:DJ474" si="2516">CV456</f>
        <v>1</v>
      </c>
      <c r="DK456" s="20">
        <f t="shared" ref="DK456:DK474" si="2517">ROUND((DJ456*DF456),0)</f>
        <v>0</v>
      </c>
      <c r="DL456" s="132"/>
      <c r="DM456" s="134">
        <f t="shared" ref="DM456:DM474" si="2518">DF456-DK456</f>
        <v>0</v>
      </c>
      <c r="DN456" s="80">
        <f t="shared" ref="DN456:DN474" si="2519">DF456-CR456</f>
        <v>0</v>
      </c>
      <c r="DO456" s="249" t="str">
        <f t="shared" ref="DO456:DO473" si="2520">IF(EB456&lt;&gt;0,"Kérem, indokolja az eltérést!"," ")</f>
        <v xml:space="preserve"> </v>
      </c>
      <c r="DP456" s="135">
        <f t="shared" ref="DP456:DP474" si="2521">DB456</f>
        <v>0</v>
      </c>
      <c r="DQ456" s="20">
        <f t="shared" ref="DQ456:DQ473" si="2522">DC456</f>
        <v>0</v>
      </c>
      <c r="DR456" s="21">
        <f t="shared" ref="DR456:DR473" si="2523">DP456*DQ456</f>
        <v>0</v>
      </c>
      <c r="DS456" s="131">
        <f t="shared" si="2443"/>
        <v>1</v>
      </c>
      <c r="DT456" s="20">
        <f t="shared" ref="DT456:DT473" si="2524">ROUND((DR456*DS456),0)</f>
        <v>0</v>
      </c>
      <c r="DU456" s="132"/>
      <c r="DV456" s="20">
        <f t="shared" ref="DV456:DV474" si="2525">DR456-DT456</f>
        <v>0</v>
      </c>
      <c r="DW456" s="133"/>
      <c r="DX456" s="131">
        <f t="shared" ref="DX456:DX474" si="2526">DJ456</f>
        <v>1</v>
      </c>
      <c r="DY456" s="20">
        <f t="shared" ref="DY456:DY474" si="2527">ROUND((DX456*DT456),0)</f>
        <v>0</v>
      </c>
      <c r="DZ456" s="132"/>
      <c r="EA456" s="134">
        <f t="shared" ref="EA456:EA474" si="2528">DT456-DY456</f>
        <v>0</v>
      </c>
      <c r="EB456" s="80">
        <f t="shared" ref="EB456:EB474" si="2529">DT456-DF456</f>
        <v>0</v>
      </c>
      <c r="EC456" s="249" t="str">
        <f t="shared" ref="EC456:EC473" si="2530">IF(EP456&lt;&gt;0,"Kérem, indokolja az eltérést!"," ")</f>
        <v xml:space="preserve"> </v>
      </c>
      <c r="ED456" s="135">
        <f t="shared" ref="ED456:ED474" si="2531">DP456</f>
        <v>0</v>
      </c>
      <c r="EE456" s="20">
        <f t="shared" ref="EE456:EE473" si="2532">DQ456</f>
        <v>0</v>
      </c>
      <c r="EF456" s="21">
        <f t="shared" ref="EF456:EF473" si="2533">ED456*EE456</f>
        <v>0</v>
      </c>
      <c r="EG456" s="131">
        <f t="shared" si="2444"/>
        <v>1</v>
      </c>
      <c r="EH456" s="20">
        <f t="shared" ref="EH456:EH473" si="2534">ROUND((EF456*EG456),0)</f>
        <v>0</v>
      </c>
      <c r="EI456" s="132"/>
      <c r="EJ456" s="20">
        <f t="shared" ref="EJ456:EJ474" si="2535">EF456-EH456</f>
        <v>0</v>
      </c>
      <c r="EK456" s="133"/>
      <c r="EL456" s="131">
        <f t="shared" ref="EL456:EL474" si="2536">DX456</f>
        <v>1</v>
      </c>
      <c r="EM456" s="20">
        <f t="shared" ref="EM456:EM474" si="2537">ROUND((EL456*EH456),0)</f>
        <v>0</v>
      </c>
      <c r="EN456" s="132"/>
      <c r="EO456" s="134">
        <f t="shared" ref="EO456:EO474" si="2538">EH456-EM456</f>
        <v>0</v>
      </c>
      <c r="EP456" s="80">
        <f t="shared" ref="EP456:EP474" si="2539">EH456-DT456</f>
        <v>0</v>
      </c>
      <c r="EQ456" s="249" t="str">
        <f t="shared" ref="EQ456:EQ473" si="2540">IF(FD456&lt;&gt;0,"Kérem, indokolja az eltérést!"," ")</f>
        <v xml:space="preserve"> </v>
      </c>
      <c r="ER456" s="135">
        <f t="shared" ref="ER456:ER474" si="2541">ED456</f>
        <v>0</v>
      </c>
      <c r="ES456" s="20">
        <f t="shared" ref="ES456:ES473" si="2542">EE456</f>
        <v>0</v>
      </c>
      <c r="ET456" s="21">
        <f t="shared" ref="ET456:ET473" si="2543">ER456*ES456</f>
        <v>0</v>
      </c>
      <c r="EU456" s="131">
        <f t="shared" si="2445"/>
        <v>1</v>
      </c>
      <c r="EV456" s="20">
        <f t="shared" ref="EV456:EV473" si="2544">ROUND((ET456*EU456),0)</f>
        <v>0</v>
      </c>
      <c r="EW456" s="132"/>
      <c r="EX456" s="20">
        <f t="shared" ref="EX456:EX474" si="2545">ET456-EV456</f>
        <v>0</v>
      </c>
      <c r="EY456" s="133"/>
      <c r="EZ456" s="131">
        <f t="shared" ref="EZ456:EZ474" si="2546">EL456</f>
        <v>1</v>
      </c>
      <c r="FA456" s="20">
        <f t="shared" ref="FA456:FA474" si="2547">ROUND((EZ456*EV456),0)</f>
        <v>0</v>
      </c>
      <c r="FB456" s="132"/>
      <c r="FC456" s="134">
        <f t="shared" ref="FC456:FC474" si="2548">EV456-FA456</f>
        <v>0</v>
      </c>
      <c r="FD456" s="80">
        <f t="shared" ref="FD456:FD474" si="2549">EV456-EH456</f>
        <v>0</v>
      </c>
      <c r="FE456" s="249" t="str">
        <f t="shared" ref="FE456:FE473" si="2550">IF(FR456&lt;&gt;0,"Kérem, indokolja az eltérést!"," ")</f>
        <v xml:space="preserve"> </v>
      </c>
      <c r="FO456" s="129" t="str">
        <f t="shared" si="2434"/>
        <v>F/II</v>
      </c>
    </row>
    <row r="457" spans="2:171" x14ac:dyDescent="0.25">
      <c r="B457" s="130" t="s">
        <v>550</v>
      </c>
      <c r="C457" s="40"/>
      <c r="D457" s="261"/>
      <c r="E457" s="416" t="str">
        <f>'Pályáztatási szakasz'!E458:F458</f>
        <v>Költségelem megnevezés…</v>
      </c>
      <c r="F457" s="416"/>
      <c r="G457" s="250">
        <f>'Pályáztatási szakasz'!G458</f>
        <v>0</v>
      </c>
      <c r="H457" s="251">
        <f>'Pályáztatási szakasz'!AT458</f>
        <v>0</v>
      </c>
      <c r="I457" s="20">
        <f>'Pályáztatási szakasz'!AW458</f>
        <v>0</v>
      </c>
      <c r="J457" s="67">
        <f t="shared" si="2435"/>
        <v>0</v>
      </c>
      <c r="K457" s="131">
        <f>'Pályáztatási szakasz'!AY458</f>
        <v>1</v>
      </c>
      <c r="L457" s="20">
        <f t="shared" si="2446"/>
        <v>0</v>
      </c>
      <c r="M457" s="132"/>
      <c r="N457" s="20">
        <f t="shared" si="2447"/>
        <v>0</v>
      </c>
      <c r="O457" s="133"/>
      <c r="P457" s="131">
        <f>'Pályáztatási szakasz'!BD458</f>
        <v>1</v>
      </c>
      <c r="Q457" s="20">
        <f t="shared" si="2448"/>
        <v>0</v>
      </c>
      <c r="R457" s="132"/>
      <c r="S457" s="184">
        <f t="shared" si="2449"/>
        <v>0</v>
      </c>
      <c r="T457" s="40">
        <f>'Pályáztatási szakasz'!W458</f>
        <v>0</v>
      </c>
      <c r="U457" s="249" t="str">
        <f t="shared" si="2450"/>
        <v xml:space="preserve"> </v>
      </c>
      <c r="V457" s="135">
        <f t="shared" si="2451"/>
        <v>0</v>
      </c>
      <c r="W457" s="20">
        <f t="shared" si="2452"/>
        <v>0</v>
      </c>
      <c r="X457" s="21">
        <f t="shared" si="2453"/>
        <v>0</v>
      </c>
      <c r="Y457" s="131">
        <f t="shared" si="2436"/>
        <v>1</v>
      </c>
      <c r="Z457" s="20">
        <f t="shared" si="2454"/>
        <v>0</v>
      </c>
      <c r="AA457" s="132"/>
      <c r="AB457" s="20">
        <f t="shared" si="2455"/>
        <v>0</v>
      </c>
      <c r="AC457" s="133"/>
      <c r="AD457" s="131">
        <f t="shared" si="2456"/>
        <v>1</v>
      </c>
      <c r="AE457" s="20">
        <f t="shared" si="2457"/>
        <v>0</v>
      </c>
      <c r="AF457" s="132"/>
      <c r="AG457" s="134">
        <f t="shared" si="2458"/>
        <v>0</v>
      </c>
      <c r="AH457" s="80">
        <f t="shared" si="2459"/>
        <v>0</v>
      </c>
      <c r="AI457" s="249" t="str">
        <f t="shared" si="2460"/>
        <v xml:space="preserve"> </v>
      </c>
      <c r="AJ457" s="135">
        <f t="shared" si="2461"/>
        <v>0</v>
      </c>
      <c r="AK457" s="20">
        <f t="shared" si="2462"/>
        <v>0</v>
      </c>
      <c r="AL457" s="21">
        <f t="shared" si="2463"/>
        <v>0</v>
      </c>
      <c r="AM457" s="131">
        <f t="shared" si="2437"/>
        <v>1</v>
      </c>
      <c r="AN457" s="20">
        <f t="shared" si="2464"/>
        <v>0</v>
      </c>
      <c r="AO457" s="132"/>
      <c r="AP457" s="20">
        <f t="shared" si="2465"/>
        <v>0</v>
      </c>
      <c r="AQ457" s="133"/>
      <c r="AR457" s="131">
        <f t="shared" si="2466"/>
        <v>1</v>
      </c>
      <c r="AS457" s="20">
        <f t="shared" si="2467"/>
        <v>0</v>
      </c>
      <c r="AT457" s="132"/>
      <c r="AU457" s="134">
        <f t="shared" si="2468"/>
        <v>0</v>
      </c>
      <c r="AV457" s="80">
        <f t="shared" si="2469"/>
        <v>0</v>
      </c>
      <c r="AW457" s="249" t="str">
        <f t="shared" si="2470"/>
        <v xml:space="preserve"> </v>
      </c>
      <c r="AX457" s="135">
        <f t="shared" si="2471"/>
        <v>0</v>
      </c>
      <c r="AY457" s="20">
        <f t="shared" si="2472"/>
        <v>0</v>
      </c>
      <c r="AZ457" s="21">
        <f t="shared" si="2473"/>
        <v>0</v>
      </c>
      <c r="BA457" s="131">
        <f t="shared" si="2438"/>
        <v>1</v>
      </c>
      <c r="BB457" s="20">
        <f t="shared" si="2474"/>
        <v>0</v>
      </c>
      <c r="BC457" s="132"/>
      <c r="BD457" s="20">
        <f t="shared" si="2475"/>
        <v>0</v>
      </c>
      <c r="BE457" s="133"/>
      <c r="BF457" s="131">
        <f t="shared" si="2476"/>
        <v>1</v>
      </c>
      <c r="BG457" s="20">
        <f t="shared" si="2477"/>
        <v>0</v>
      </c>
      <c r="BH457" s="132"/>
      <c r="BI457" s="134">
        <f t="shared" si="2478"/>
        <v>0</v>
      </c>
      <c r="BJ457" s="80">
        <f t="shared" si="2479"/>
        <v>0</v>
      </c>
      <c r="BK457" s="249" t="str">
        <f t="shared" si="2480"/>
        <v xml:space="preserve"> </v>
      </c>
      <c r="BL457" s="135">
        <f t="shared" si="2481"/>
        <v>0</v>
      </c>
      <c r="BM457" s="20">
        <f t="shared" si="2482"/>
        <v>0</v>
      </c>
      <c r="BN457" s="21">
        <f t="shared" si="2483"/>
        <v>0</v>
      </c>
      <c r="BO457" s="131">
        <f t="shared" si="2439"/>
        <v>1</v>
      </c>
      <c r="BP457" s="20">
        <f t="shared" si="2484"/>
        <v>0</v>
      </c>
      <c r="BQ457" s="132"/>
      <c r="BR457" s="20">
        <f t="shared" si="2485"/>
        <v>0</v>
      </c>
      <c r="BS457" s="133"/>
      <c r="BT457" s="131">
        <f t="shared" si="2486"/>
        <v>1</v>
      </c>
      <c r="BU457" s="20">
        <f t="shared" si="2487"/>
        <v>0</v>
      </c>
      <c r="BV457" s="132"/>
      <c r="BW457" s="134">
        <f t="shared" si="2488"/>
        <v>0</v>
      </c>
      <c r="BX457" s="80">
        <f t="shared" si="2489"/>
        <v>0</v>
      </c>
      <c r="BY457" s="249" t="str">
        <f t="shared" si="2490"/>
        <v xml:space="preserve"> </v>
      </c>
      <c r="BZ457" s="135">
        <f t="shared" si="2491"/>
        <v>0</v>
      </c>
      <c r="CA457" s="20">
        <f t="shared" si="2492"/>
        <v>0</v>
      </c>
      <c r="CB457" s="21">
        <f t="shared" si="2493"/>
        <v>0</v>
      </c>
      <c r="CC457" s="131">
        <f t="shared" si="2440"/>
        <v>1</v>
      </c>
      <c r="CD457" s="20">
        <f t="shared" si="2494"/>
        <v>0</v>
      </c>
      <c r="CE457" s="132"/>
      <c r="CF457" s="20">
        <f t="shared" si="2495"/>
        <v>0</v>
      </c>
      <c r="CG457" s="133"/>
      <c r="CH457" s="131">
        <f t="shared" si="2496"/>
        <v>1</v>
      </c>
      <c r="CI457" s="20">
        <f t="shared" si="2497"/>
        <v>0</v>
      </c>
      <c r="CJ457" s="132"/>
      <c r="CK457" s="134">
        <f t="shared" si="2498"/>
        <v>0</v>
      </c>
      <c r="CL457" s="80">
        <f t="shared" si="2499"/>
        <v>0</v>
      </c>
      <c r="CM457" s="249" t="str">
        <f t="shared" si="2500"/>
        <v xml:space="preserve"> </v>
      </c>
      <c r="CN457" s="135">
        <f t="shared" si="2501"/>
        <v>0</v>
      </c>
      <c r="CO457" s="20">
        <f t="shared" si="2502"/>
        <v>0</v>
      </c>
      <c r="CP457" s="21">
        <f t="shared" si="2503"/>
        <v>0</v>
      </c>
      <c r="CQ457" s="131">
        <f t="shared" si="2441"/>
        <v>1</v>
      </c>
      <c r="CR457" s="20">
        <f t="shared" si="2504"/>
        <v>0</v>
      </c>
      <c r="CS457" s="132"/>
      <c r="CT457" s="20">
        <f t="shared" si="2505"/>
        <v>0</v>
      </c>
      <c r="CU457" s="133"/>
      <c r="CV457" s="131">
        <f t="shared" si="2506"/>
        <v>1</v>
      </c>
      <c r="CW457" s="20">
        <f t="shared" si="2507"/>
        <v>0</v>
      </c>
      <c r="CX457" s="132"/>
      <c r="CY457" s="134">
        <f t="shared" si="2508"/>
        <v>0</v>
      </c>
      <c r="CZ457" s="80">
        <f t="shared" si="2509"/>
        <v>0</v>
      </c>
      <c r="DA457" s="249" t="str">
        <f t="shared" si="2510"/>
        <v xml:space="preserve"> </v>
      </c>
      <c r="DB457" s="135">
        <f t="shared" si="2511"/>
        <v>0</v>
      </c>
      <c r="DC457" s="20">
        <f t="shared" si="2512"/>
        <v>0</v>
      </c>
      <c r="DD457" s="21">
        <f t="shared" si="2513"/>
        <v>0</v>
      </c>
      <c r="DE457" s="131">
        <f t="shared" si="2442"/>
        <v>1</v>
      </c>
      <c r="DF457" s="20">
        <f t="shared" si="2514"/>
        <v>0</v>
      </c>
      <c r="DG457" s="132"/>
      <c r="DH457" s="20">
        <f t="shared" si="2515"/>
        <v>0</v>
      </c>
      <c r="DI457" s="133"/>
      <c r="DJ457" s="131">
        <f t="shared" si="2516"/>
        <v>1</v>
      </c>
      <c r="DK457" s="20">
        <f t="shared" si="2517"/>
        <v>0</v>
      </c>
      <c r="DL457" s="132"/>
      <c r="DM457" s="134">
        <f t="shared" si="2518"/>
        <v>0</v>
      </c>
      <c r="DN457" s="80">
        <f t="shared" si="2519"/>
        <v>0</v>
      </c>
      <c r="DO457" s="249" t="str">
        <f t="shared" si="2520"/>
        <v xml:space="preserve"> </v>
      </c>
      <c r="DP457" s="135">
        <f t="shared" si="2521"/>
        <v>0</v>
      </c>
      <c r="DQ457" s="20">
        <f t="shared" si="2522"/>
        <v>0</v>
      </c>
      <c r="DR457" s="21">
        <f t="shared" si="2523"/>
        <v>0</v>
      </c>
      <c r="DS457" s="131">
        <f t="shared" si="2443"/>
        <v>1</v>
      </c>
      <c r="DT457" s="20">
        <f t="shared" si="2524"/>
        <v>0</v>
      </c>
      <c r="DU457" s="132"/>
      <c r="DV457" s="20">
        <f t="shared" si="2525"/>
        <v>0</v>
      </c>
      <c r="DW457" s="133"/>
      <c r="DX457" s="131">
        <f t="shared" si="2526"/>
        <v>1</v>
      </c>
      <c r="DY457" s="20">
        <f t="shared" si="2527"/>
        <v>0</v>
      </c>
      <c r="DZ457" s="132"/>
      <c r="EA457" s="134">
        <f t="shared" si="2528"/>
        <v>0</v>
      </c>
      <c r="EB457" s="80">
        <f t="shared" si="2529"/>
        <v>0</v>
      </c>
      <c r="EC457" s="249" t="str">
        <f t="shared" si="2530"/>
        <v xml:space="preserve"> </v>
      </c>
      <c r="ED457" s="135">
        <f t="shared" si="2531"/>
        <v>0</v>
      </c>
      <c r="EE457" s="20">
        <f t="shared" si="2532"/>
        <v>0</v>
      </c>
      <c r="EF457" s="21">
        <f t="shared" si="2533"/>
        <v>0</v>
      </c>
      <c r="EG457" s="131">
        <f t="shared" si="2444"/>
        <v>1</v>
      </c>
      <c r="EH457" s="20">
        <f t="shared" si="2534"/>
        <v>0</v>
      </c>
      <c r="EI457" s="132"/>
      <c r="EJ457" s="20">
        <f t="shared" si="2535"/>
        <v>0</v>
      </c>
      <c r="EK457" s="133"/>
      <c r="EL457" s="131">
        <f t="shared" si="2536"/>
        <v>1</v>
      </c>
      <c r="EM457" s="20">
        <f t="shared" si="2537"/>
        <v>0</v>
      </c>
      <c r="EN457" s="132"/>
      <c r="EO457" s="134">
        <f t="shared" si="2538"/>
        <v>0</v>
      </c>
      <c r="EP457" s="80">
        <f t="shared" si="2539"/>
        <v>0</v>
      </c>
      <c r="EQ457" s="249" t="str">
        <f t="shared" si="2540"/>
        <v xml:space="preserve"> </v>
      </c>
      <c r="ER457" s="135">
        <f t="shared" si="2541"/>
        <v>0</v>
      </c>
      <c r="ES457" s="20">
        <f t="shared" si="2542"/>
        <v>0</v>
      </c>
      <c r="ET457" s="21">
        <f t="shared" si="2543"/>
        <v>0</v>
      </c>
      <c r="EU457" s="131">
        <f t="shared" si="2445"/>
        <v>1</v>
      </c>
      <c r="EV457" s="20">
        <f t="shared" si="2544"/>
        <v>0</v>
      </c>
      <c r="EW457" s="132"/>
      <c r="EX457" s="20">
        <f t="shared" si="2545"/>
        <v>0</v>
      </c>
      <c r="EY457" s="133"/>
      <c r="EZ457" s="131">
        <f t="shared" si="2546"/>
        <v>1</v>
      </c>
      <c r="FA457" s="20">
        <f t="shared" si="2547"/>
        <v>0</v>
      </c>
      <c r="FB457" s="132"/>
      <c r="FC457" s="134">
        <f t="shared" si="2548"/>
        <v>0</v>
      </c>
      <c r="FD457" s="80">
        <f t="shared" si="2549"/>
        <v>0</v>
      </c>
      <c r="FE457" s="249" t="str">
        <f t="shared" si="2550"/>
        <v xml:space="preserve"> </v>
      </c>
      <c r="FO457" s="129" t="str">
        <f t="shared" si="2434"/>
        <v>F/II</v>
      </c>
    </row>
    <row r="458" spans="2:171" x14ac:dyDescent="0.25">
      <c r="B458" s="130" t="s">
        <v>551</v>
      </c>
      <c r="C458" s="40"/>
      <c r="D458" s="261"/>
      <c r="E458" s="416" t="str">
        <f>'Pályáztatási szakasz'!E459:F459</f>
        <v>Költségelem megnevezés…</v>
      </c>
      <c r="F458" s="416"/>
      <c r="G458" s="250">
        <f>'Pályáztatási szakasz'!G459</f>
        <v>0</v>
      </c>
      <c r="H458" s="251">
        <f>'Pályáztatási szakasz'!AT459</f>
        <v>0</v>
      </c>
      <c r="I458" s="20">
        <f>'Pályáztatási szakasz'!AW459</f>
        <v>0</v>
      </c>
      <c r="J458" s="67">
        <f t="shared" si="2435"/>
        <v>0</v>
      </c>
      <c r="K458" s="131">
        <f>'Pályáztatási szakasz'!AY459</f>
        <v>1</v>
      </c>
      <c r="L458" s="20">
        <f t="shared" si="2446"/>
        <v>0</v>
      </c>
      <c r="M458" s="132"/>
      <c r="N458" s="20">
        <f t="shared" si="2447"/>
        <v>0</v>
      </c>
      <c r="O458" s="133"/>
      <c r="P458" s="131">
        <f>'Pályáztatási szakasz'!BD459</f>
        <v>1</v>
      </c>
      <c r="Q458" s="20">
        <f t="shared" si="2448"/>
        <v>0</v>
      </c>
      <c r="R458" s="132"/>
      <c r="S458" s="184">
        <f t="shared" si="2449"/>
        <v>0</v>
      </c>
      <c r="T458" s="40">
        <f>'Pályáztatási szakasz'!W459</f>
        <v>0</v>
      </c>
      <c r="U458" s="249" t="str">
        <f t="shared" si="2450"/>
        <v xml:space="preserve"> </v>
      </c>
      <c r="V458" s="135">
        <f t="shared" si="2451"/>
        <v>0</v>
      </c>
      <c r="W458" s="20">
        <f t="shared" si="2452"/>
        <v>0</v>
      </c>
      <c r="X458" s="21">
        <f t="shared" si="2453"/>
        <v>0</v>
      </c>
      <c r="Y458" s="131">
        <f t="shared" si="2436"/>
        <v>1</v>
      </c>
      <c r="Z458" s="20">
        <f t="shared" si="2454"/>
        <v>0</v>
      </c>
      <c r="AA458" s="132"/>
      <c r="AB458" s="20">
        <f t="shared" si="2455"/>
        <v>0</v>
      </c>
      <c r="AC458" s="133"/>
      <c r="AD458" s="131">
        <f t="shared" si="2456"/>
        <v>1</v>
      </c>
      <c r="AE458" s="20">
        <f t="shared" si="2457"/>
        <v>0</v>
      </c>
      <c r="AF458" s="132"/>
      <c r="AG458" s="134">
        <f t="shared" si="2458"/>
        <v>0</v>
      </c>
      <c r="AH458" s="80">
        <f t="shared" si="2459"/>
        <v>0</v>
      </c>
      <c r="AI458" s="249" t="str">
        <f t="shared" si="2460"/>
        <v xml:space="preserve"> </v>
      </c>
      <c r="AJ458" s="135">
        <f t="shared" si="2461"/>
        <v>0</v>
      </c>
      <c r="AK458" s="20">
        <f t="shared" si="2462"/>
        <v>0</v>
      </c>
      <c r="AL458" s="21">
        <f t="shared" si="2463"/>
        <v>0</v>
      </c>
      <c r="AM458" s="131">
        <f t="shared" si="2437"/>
        <v>1</v>
      </c>
      <c r="AN458" s="20">
        <f t="shared" si="2464"/>
        <v>0</v>
      </c>
      <c r="AO458" s="132"/>
      <c r="AP458" s="20">
        <f t="shared" si="2465"/>
        <v>0</v>
      </c>
      <c r="AQ458" s="133"/>
      <c r="AR458" s="131">
        <f t="shared" si="2466"/>
        <v>1</v>
      </c>
      <c r="AS458" s="20">
        <f t="shared" si="2467"/>
        <v>0</v>
      </c>
      <c r="AT458" s="132"/>
      <c r="AU458" s="134">
        <f t="shared" si="2468"/>
        <v>0</v>
      </c>
      <c r="AV458" s="80">
        <f t="shared" si="2469"/>
        <v>0</v>
      </c>
      <c r="AW458" s="249" t="str">
        <f t="shared" si="2470"/>
        <v xml:space="preserve"> </v>
      </c>
      <c r="AX458" s="135">
        <f t="shared" si="2471"/>
        <v>0</v>
      </c>
      <c r="AY458" s="20">
        <f t="shared" si="2472"/>
        <v>0</v>
      </c>
      <c r="AZ458" s="21">
        <f t="shared" si="2473"/>
        <v>0</v>
      </c>
      <c r="BA458" s="131">
        <f t="shared" si="2438"/>
        <v>1</v>
      </c>
      <c r="BB458" s="20">
        <f t="shared" si="2474"/>
        <v>0</v>
      </c>
      <c r="BC458" s="132"/>
      <c r="BD458" s="20">
        <f t="shared" si="2475"/>
        <v>0</v>
      </c>
      <c r="BE458" s="133"/>
      <c r="BF458" s="131">
        <f t="shared" si="2476"/>
        <v>1</v>
      </c>
      <c r="BG458" s="20">
        <f t="shared" si="2477"/>
        <v>0</v>
      </c>
      <c r="BH458" s="132"/>
      <c r="BI458" s="134">
        <f t="shared" si="2478"/>
        <v>0</v>
      </c>
      <c r="BJ458" s="80">
        <f t="shared" si="2479"/>
        <v>0</v>
      </c>
      <c r="BK458" s="249" t="str">
        <f t="shared" si="2480"/>
        <v xml:space="preserve"> </v>
      </c>
      <c r="BL458" s="135">
        <f t="shared" si="2481"/>
        <v>0</v>
      </c>
      <c r="BM458" s="20">
        <f t="shared" si="2482"/>
        <v>0</v>
      </c>
      <c r="BN458" s="21">
        <f t="shared" si="2483"/>
        <v>0</v>
      </c>
      <c r="BO458" s="131">
        <f t="shared" si="2439"/>
        <v>1</v>
      </c>
      <c r="BP458" s="20">
        <f t="shared" si="2484"/>
        <v>0</v>
      </c>
      <c r="BQ458" s="132"/>
      <c r="BR458" s="20">
        <f t="shared" si="2485"/>
        <v>0</v>
      </c>
      <c r="BS458" s="133"/>
      <c r="BT458" s="131">
        <f t="shared" si="2486"/>
        <v>1</v>
      </c>
      <c r="BU458" s="20">
        <f t="shared" si="2487"/>
        <v>0</v>
      </c>
      <c r="BV458" s="132"/>
      <c r="BW458" s="134">
        <f t="shared" si="2488"/>
        <v>0</v>
      </c>
      <c r="BX458" s="80">
        <f t="shared" si="2489"/>
        <v>0</v>
      </c>
      <c r="BY458" s="249" t="str">
        <f t="shared" si="2490"/>
        <v xml:space="preserve"> </v>
      </c>
      <c r="BZ458" s="135">
        <f t="shared" si="2491"/>
        <v>0</v>
      </c>
      <c r="CA458" s="20">
        <f t="shared" si="2492"/>
        <v>0</v>
      </c>
      <c r="CB458" s="21">
        <f t="shared" si="2493"/>
        <v>0</v>
      </c>
      <c r="CC458" s="131">
        <f t="shared" si="2440"/>
        <v>1</v>
      </c>
      <c r="CD458" s="20">
        <f t="shared" si="2494"/>
        <v>0</v>
      </c>
      <c r="CE458" s="132"/>
      <c r="CF458" s="20">
        <f t="shared" si="2495"/>
        <v>0</v>
      </c>
      <c r="CG458" s="133"/>
      <c r="CH458" s="131">
        <f t="shared" si="2496"/>
        <v>1</v>
      </c>
      <c r="CI458" s="20">
        <f t="shared" si="2497"/>
        <v>0</v>
      </c>
      <c r="CJ458" s="132"/>
      <c r="CK458" s="134">
        <f t="shared" si="2498"/>
        <v>0</v>
      </c>
      <c r="CL458" s="80">
        <f t="shared" si="2499"/>
        <v>0</v>
      </c>
      <c r="CM458" s="249" t="str">
        <f t="shared" si="2500"/>
        <v xml:space="preserve"> </v>
      </c>
      <c r="CN458" s="135">
        <f t="shared" si="2501"/>
        <v>0</v>
      </c>
      <c r="CO458" s="20">
        <f t="shared" si="2502"/>
        <v>0</v>
      </c>
      <c r="CP458" s="21">
        <f t="shared" si="2503"/>
        <v>0</v>
      </c>
      <c r="CQ458" s="131">
        <f t="shared" si="2441"/>
        <v>1</v>
      </c>
      <c r="CR458" s="20">
        <f t="shared" si="2504"/>
        <v>0</v>
      </c>
      <c r="CS458" s="132"/>
      <c r="CT458" s="20">
        <f t="shared" si="2505"/>
        <v>0</v>
      </c>
      <c r="CU458" s="133"/>
      <c r="CV458" s="131">
        <f t="shared" si="2506"/>
        <v>1</v>
      </c>
      <c r="CW458" s="20">
        <f t="shared" si="2507"/>
        <v>0</v>
      </c>
      <c r="CX458" s="132"/>
      <c r="CY458" s="134">
        <f t="shared" si="2508"/>
        <v>0</v>
      </c>
      <c r="CZ458" s="80">
        <f t="shared" si="2509"/>
        <v>0</v>
      </c>
      <c r="DA458" s="249" t="str">
        <f t="shared" si="2510"/>
        <v xml:space="preserve"> </v>
      </c>
      <c r="DB458" s="135">
        <f t="shared" si="2511"/>
        <v>0</v>
      </c>
      <c r="DC458" s="20">
        <f t="shared" si="2512"/>
        <v>0</v>
      </c>
      <c r="DD458" s="21">
        <f t="shared" si="2513"/>
        <v>0</v>
      </c>
      <c r="DE458" s="131">
        <f t="shared" si="2442"/>
        <v>1</v>
      </c>
      <c r="DF458" s="20">
        <f t="shared" si="2514"/>
        <v>0</v>
      </c>
      <c r="DG458" s="132"/>
      <c r="DH458" s="20">
        <f t="shared" si="2515"/>
        <v>0</v>
      </c>
      <c r="DI458" s="133"/>
      <c r="DJ458" s="131">
        <f t="shared" si="2516"/>
        <v>1</v>
      </c>
      <c r="DK458" s="20">
        <f t="shared" si="2517"/>
        <v>0</v>
      </c>
      <c r="DL458" s="132"/>
      <c r="DM458" s="134">
        <f t="shared" si="2518"/>
        <v>0</v>
      </c>
      <c r="DN458" s="80">
        <f t="shared" si="2519"/>
        <v>0</v>
      </c>
      <c r="DO458" s="249" t="str">
        <f t="shared" si="2520"/>
        <v xml:space="preserve"> </v>
      </c>
      <c r="DP458" s="135">
        <f t="shared" si="2521"/>
        <v>0</v>
      </c>
      <c r="DQ458" s="20">
        <f t="shared" si="2522"/>
        <v>0</v>
      </c>
      <c r="DR458" s="21">
        <f t="shared" si="2523"/>
        <v>0</v>
      </c>
      <c r="DS458" s="131">
        <f t="shared" si="2443"/>
        <v>1</v>
      </c>
      <c r="DT458" s="20">
        <f t="shared" si="2524"/>
        <v>0</v>
      </c>
      <c r="DU458" s="132"/>
      <c r="DV458" s="20">
        <f t="shared" si="2525"/>
        <v>0</v>
      </c>
      <c r="DW458" s="133"/>
      <c r="DX458" s="131">
        <f t="shared" si="2526"/>
        <v>1</v>
      </c>
      <c r="DY458" s="20">
        <f t="shared" si="2527"/>
        <v>0</v>
      </c>
      <c r="DZ458" s="132"/>
      <c r="EA458" s="134">
        <f t="shared" si="2528"/>
        <v>0</v>
      </c>
      <c r="EB458" s="80">
        <f t="shared" si="2529"/>
        <v>0</v>
      </c>
      <c r="EC458" s="249" t="str">
        <f t="shared" si="2530"/>
        <v xml:space="preserve"> </v>
      </c>
      <c r="ED458" s="135">
        <f t="shared" si="2531"/>
        <v>0</v>
      </c>
      <c r="EE458" s="20">
        <f t="shared" si="2532"/>
        <v>0</v>
      </c>
      <c r="EF458" s="21">
        <f t="shared" si="2533"/>
        <v>0</v>
      </c>
      <c r="EG458" s="131">
        <f t="shared" si="2444"/>
        <v>1</v>
      </c>
      <c r="EH458" s="20">
        <f t="shared" si="2534"/>
        <v>0</v>
      </c>
      <c r="EI458" s="132"/>
      <c r="EJ458" s="20">
        <f t="shared" si="2535"/>
        <v>0</v>
      </c>
      <c r="EK458" s="133"/>
      <c r="EL458" s="131">
        <f t="shared" si="2536"/>
        <v>1</v>
      </c>
      <c r="EM458" s="20">
        <f t="shared" si="2537"/>
        <v>0</v>
      </c>
      <c r="EN458" s="132"/>
      <c r="EO458" s="134">
        <f t="shared" si="2538"/>
        <v>0</v>
      </c>
      <c r="EP458" s="80">
        <f t="shared" si="2539"/>
        <v>0</v>
      </c>
      <c r="EQ458" s="249" t="str">
        <f t="shared" si="2540"/>
        <v xml:space="preserve"> </v>
      </c>
      <c r="ER458" s="135">
        <f t="shared" si="2541"/>
        <v>0</v>
      </c>
      <c r="ES458" s="20">
        <f t="shared" si="2542"/>
        <v>0</v>
      </c>
      <c r="ET458" s="21">
        <f t="shared" si="2543"/>
        <v>0</v>
      </c>
      <c r="EU458" s="131">
        <f t="shared" si="2445"/>
        <v>1</v>
      </c>
      <c r="EV458" s="20">
        <f t="shared" si="2544"/>
        <v>0</v>
      </c>
      <c r="EW458" s="132"/>
      <c r="EX458" s="20">
        <f t="shared" si="2545"/>
        <v>0</v>
      </c>
      <c r="EY458" s="133"/>
      <c r="EZ458" s="131">
        <f t="shared" si="2546"/>
        <v>1</v>
      </c>
      <c r="FA458" s="20">
        <f t="shared" si="2547"/>
        <v>0</v>
      </c>
      <c r="FB458" s="132"/>
      <c r="FC458" s="134">
        <f t="shared" si="2548"/>
        <v>0</v>
      </c>
      <c r="FD458" s="80">
        <f t="shared" si="2549"/>
        <v>0</v>
      </c>
      <c r="FE458" s="249" t="str">
        <f t="shared" si="2550"/>
        <v xml:space="preserve"> </v>
      </c>
      <c r="FO458" s="129" t="str">
        <f t="shared" si="2434"/>
        <v>F/II</v>
      </c>
    </row>
    <row r="459" spans="2:171" x14ac:dyDescent="0.25">
      <c r="B459" s="130" t="s">
        <v>552</v>
      </c>
      <c r="C459" s="40"/>
      <c r="D459" s="261"/>
      <c r="E459" s="416" t="str">
        <f>'Pályáztatási szakasz'!E460:F460</f>
        <v>Költségelem megnevezés…</v>
      </c>
      <c r="F459" s="416"/>
      <c r="G459" s="250">
        <f>'Pályáztatási szakasz'!G460</f>
        <v>0</v>
      </c>
      <c r="H459" s="251">
        <f>'Pályáztatási szakasz'!AT460</f>
        <v>0</v>
      </c>
      <c r="I459" s="20">
        <f>'Pályáztatási szakasz'!AW460</f>
        <v>0</v>
      </c>
      <c r="J459" s="67">
        <f t="shared" si="2435"/>
        <v>0</v>
      </c>
      <c r="K459" s="131">
        <f>'Pályáztatási szakasz'!AY460</f>
        <v>1</v>
      </c>
      <c r="L459" s="20">
        <f t="shared" si="2446"/>
        <v>0</v>
      </c>
      <c r="M459" s="132"/>
      <c r="N459" s="20">
        <f t="shared" si="2447"/>
        <v>0</v>
      </c>
      <c r="O459" s="133"/>
      <c r="P459" s="131">
        <f>'Pályáztatási szakasz'!BD460</f>
        <v>1</v>
      </c>
      <c r="Q459" s="20">
        <f t="shared" si="2448"/>
        <v>0</v>
      </c>
      <c r="R459" s="132"/>
      <c r="S459" s="184">
        <f t="shared" si="2449"/>
        <v>0</v>
      </c>
      <c r="T459" s="40">
        <f>'Pályáztatási szakasz'!W460</f>
        <v>0</v>
      </c>
      <c r="U459" s="249" t="str">
        <f t="shared" si="2450"/>
        <v xml:space="preserve"> </v>
      </c>
      <c r="V459" s="135">
        <f t="shared" si="2451"/>
        <v>0</v>
      </c>
      <c r="W459" s="20">
        <f t="shared" si="2452"/>
        <v>0</v>
      </c>
      <c r="X459" s="21">
        <f t="shared" si="2453"/>
        <v>0</v>
      </c>
      <c r="Y459" s="131">
        <f t="shared" si="2436"/>
        <v>1</v>
      </c>
      <c r="Z459" s="20">
        <f t="shared" si="2454"/>
        <v>0</v>
      </c>
      <c r="AA459" s="132"/>
      <c r="AB459" s="20">
        <f t="shared" si="2455"/>
        <v>0</v>
      </c>
      <c r="AC459" s="133"/>
      <c r="AD459" s="131">
        <f t="shared" si="2456"/>
        <v>1</v>
      </c>
      <c r="AE459" s="20">
        <f t="shared" si="2457"/>
        <v>0</v>
      </c>
      <c r="AF459" s="132"/>
      <c r="AG459" s="134">
        <f t="shared" si="2458"/>
        <v>0</v>
      </c>
      <c r="AH459" s="80">
        <f t="shared" si="2459"/>
        <v>0</v>
      </c>
      <c r="AI459" s="249" t="str">
        <f t="shared" si="2460"/>
        <v xml:space="preserve"> </v>
      </c>
      <c r="AJ459" s="135">
        <f t="shared" si="2461"/>
        <v>0</v>
      </c>
      <c r="AK459" s="20">
        <f t="shared" si="2462"/>
        <v>0</v>
      </c>
      <c r="AL459" s="21">
        <f t="shared" si="2463"/>
        <v>0</v>
      </c>
      <c r="AM459" s="131">
        <f t="shared" si="2437"/>
        <v>1</v>
      </c>
      <c r="AN459" s="20">
        <f t="shared" si="2464"/>
        <v>0</v>
      </c>
      <c r="AO459" s="132"/>
      <c r="AP459" s="20">
        <f t="shared" si="2465"/>
        <v>0</v>
      </c>
      <c r="AQ459" s="133"/>
      <c r="AR459" s="131">
        <f t="shared" si="2466"/>
        <v>1</v>
      </c>
      <c r="AS459" s="20">
        <f t="shared" si="2467"/>
        <v>0</v>
      </c>
      <c r="AT459" s="132"/>
      <c r="AU459" s="134">
        <f t="shared" si="2468"/>
        <v>0</v>
      </c>
      <c r="AV459" s="80">
        <f t="shared" si="2469"/>
        <v>0</v>
      </c>
      <c r="AW459" s="249" t="str">
        <f t="shared" si="2470"/>
        <v xml:space="preserve"> </v>
      </c>
      <c r="AX459" s="135">
        <f t="shared" si="2471"/>
        <v>0</v>
      </c>
      <c r="AY459" s="20">
        <f t="shared" si="2472"/>
        <v>0</v>
      </c>
      <c r="AZ459" s="21">
        <f t="shared" si="2473"/>
        <v>0</v>
      </c>
      <c r="BA459" s="131">
        <f t="shared" si="2438"/>
        <v>1</v>
      </c>
      <c r="BB459" s="20">
        <f t="shared" si="2474"/>
        <v>0</v>
      </c>
      <c r="BC459" s="132"/>
      <c r="BD459" s="20">
        <f t="shared" si="2475"/>
        <v>0</v>
      </c>
      <c r="BE459" s="133"/>
      <c r="BF459" s="131">
        <f t="shared" si="2476"/>
        <v>1</v>
      </c>
      <c r="BG459" s="20">
        <f t="shared" si="2477"/>
        <v>0</v>
      </c>
      <c r="BH459" s="132"/>
      <c r="BI459" s="134">
        <f t="shared" si="2478"/>
        <v>0</v>
      </c>
      <c r="BJ459" s="80">
        <f t="shared" si="2479"/>
        <v>0</v>
      </c>
      <c r="BK459" s="249" t="str">
        <f t="shared" si="2480"/>
        <v xml:space="preserve"> </v>
      </c>
      <c r="BL459" s="135">
        <f t="shared" si="2481"/>
        <v>0</v>
      </c>
      <c r="BM459" s="20">
        <f t="shared" si="2482"/>
        <v>0</v>
      </c>
      <c r="BN459" s="21">
        <f t="shared" si="2483"/>
        <v>0</v>
      </c>
      <c r="BO459" s="131">
        <f t="shared" si="2439"/>
        <v>1</v>
      </c>
      <c r="BP459" s="20">
        <f t="shared" si="2484"/>
        <v>0</v>
      </c>
      <c r="BQ459" s="132"/>
      <c r="BR459" s="20">
        <f t="shared" si="2485"/>
        <v>0</v>
      </c>
      <c r="BS459" s="133"/>
      <c r="BT459" s="131">
        <f t="shared" si="2486"/>
        <v>1</v>
      </c>
      <c r="BU459" s="20">
        <f t="shared" si="2487"/>
        <v>0</v>
      </c>
      <c r="BV459" s="132"/>
      <c r="BW459" s="134">
        <f t="shared" si="2488"/>
        <v>0</v>
      </c>
      <c r="BX459" s="80">
        <f t="shared" si="2489"/>
        <v>0</v>
      </c>
      <c r="BY459" s="249" t="str">
        <f t="shared" si="2490"/>
        <v xml:space="preserve"> </v>
      </c>
      <c r="BZ459" s="135">
        <f t="shared" si="2491"/>
        <v>0</v>
      </c>
      <c r="CA459" s="20">
        <f t="shared" si="2492"/>
        <v>0</v>
      </c>
      <c r="CB459" s="21">
        <f t="shared" si="2493"/>
        <v>0</v>
      </c>
      <c r="CC459" s="131">
        <f t="shared" si="2440"/>
        <v>1</v>
      </c>
      <c r="CD459" s="20">
        <f t="shared" si="2494"/>
        <v>0</v>
      </c>
      <c r="CE459" s="132"/>
      <c r="CF459" s="20">
        <f t="shared" si="2495"/>
        <v>0</v>
      </c>
      <c r="CG459" s="133"/>
      <c r="CH459" s="131">
        <f t="shared" si="2496"/>
        <v>1</v>
      </c>
      <c r="CI459" s="20">
        <f t="shared" si="2497"/>
        <v>0</v>
      </c>
      <c r="CJ459" s="132"/>
      <c r="CK459" s="134">
        <f t="shared" si="2498"/>
        <v>0</v>
      </c>
      <c r="CL459" s="80">
        <f t="shared" si="2499"/>
        <v>0</v>
      </c>
      <c r="CM459" s="249" t="str">
        <f t="shared" si="2500"/>
        <v xml:space="preserve"> </v>
      </c>
      <c r="CN459" s="135">
        <f t="shared" si="2501"/>
        <v>0</v>
      </c>
      <c r="CO459" s="20">
        <f t="shared" si="2502"/>
        <v>0</v>
      </c>
      <c r="CP459" s="21">
        <f t="shared" si="2503"/>
        <v>0</v>
      </c>
      <c r="CQ459" s="131">
        <f t="shared" si="2441"/>
        <v>1</v>
      </c>
      <c r="CR459" s="20">
        <f t="shared" si="2504"/>
        <v>0</v>
      </c>
      <c r="CS459" s="132"/>
      <c r="CT459" s="20">
        <f t="shared" si="2505"/>
        <v>0</v>
      </c>
      <c r="CU459" s="133"/>
      <c r="CV459" s="131">
        <f t="shared" si="2506"/>
        <v>1</v>
      </c>
      <c r="CW459" s="20">
        <f t="shared" si="2507"/>
        <v>0</v>
      </c>
      <c r="CX459" s="132"/>
      <c r="CY459" s="134">
        <f t="shared" si="2508"/>
        <v>0</v>
      </c>
      <c r="CZ459" s="80">
        <f t="shared" si="2509"/>
        <v>0</v>
      </c>
      <c r="DA459" s="249" t="str">
        <f t="shared" si="2510"/>
        <v xml:space="preserve"> </v>
      </c>
      <c r="DB459" s="135">
        <f t="shared" si="2511"/>
        <v>0</v>
      </c>
      <c r="DC459" s="20">
        <f t="shared" si="2512"/>
        <v>0</v>
      </c>
      <c r="DD459" s="21">
        <f t="shared" si="2513"/>
        <v>0</v>
      </c>
      <c r="DE459" s="131">
        <f t="shared" si="2442"/>
        <v>1</v>
      </c>
      <c r="DF459" s="20">
        <f t="shared" si="2514"/>
        <v>0</v>
      </c>
      <c r="DG459" s="132"/>
      <c r="DH459" s="20">
        <f t="shared" si="2515"/>
        <v>0</v>
      </c>
      <c r="DI459" s="133"/>
      <c r="DJ459" s="131">
        <f t="shared" si="2516"/>
        <v>1</v>
      </c>
      <c r="DK459" s="20">
        <f t="shared" si="2517"/>
        <v>0</v>
      </c>
      <c r="DL459" s="132"/>
      <c r="DM459" s="134">
        <f t="shared" si="2518"/>
        <v>0</v>
      </c>
      <c r="DN459" s="80">
        <f t="shared" si="2519"/>
        <v>0</v>
      </c>
      <c r="DO459" s="249" t="str">
        <f t="shared" si="2520"/>
        <v xml:space="preserve"> </v>
      </c>
      <c r="DP459" s="135">
        <f t="shared" si="2521"/>
        <v>0</v>
      </c>
      <c r="DQ459" s="20">
        <f t="shared" si="2522"/>
        <v>0</v>
      </c>
      <c r="DR459" s="21">
        <f t="shared" si="2523"/>
        <v>0</v>
      </c>
      <c r="DS459" s="131">
        <f t="shared" si="2443"/>
        <v>1</v>
      </c>
      <c r="DT459" s="20">
        <f t="shared" si="2524"/>
        <v>0</v>
      </c>
      <c r="DU459" s="132"/>
      <c r="DV459" s="20">
        <f t="shared" si="2525"/>
        <v>0</v>
      </c>
      <c r="DW459" s="133"/>
      <c r="DX459" s="131">
        <f t="shared" si="2526"/>
        <v>1</v>
      </c>
      <c r="DY459" s="20">
        <f t="shared" si="2527"/>
        <v>0</v>
      </c>
      <c r="DZ459" s="132"/>
      <c r="EA459" s="134">
        <f t="shared" si="2528"/>
        <v>0</v>
      </c>
      <c r="EB459" s="80">
        <f t="shared" si="2529"/>
        <v>0</v>
      </c>
      <c r="EC459" s="249" t="str">
        <f t="shared" si="2530"/>
        <v xml:space="preserve"> </v>
      </c>
      <c r="ED459" s="135">
        <f t="shared" si="2531"/>
        <v>0</v>
      </c>
      <c r="EE459" s="20">
        <f t="shared" si="2532"/>
        <v>0</v>
      </c>
      <c r="EF459" s="21">
        <f t="shared" si="2533"/>
        <v>0</v>
      </c>
      <c r="EG459" s="131">
        <f t="shared" si="2444"/>
        <v>1</v>
      </c>
      <c r="EH459" s="20">
        <f t="shared" si="2534"/>
        <v>0</v>
      </c>
      <c r="EI459" s="132"/>
      <c r="EJ459" s="20">
        <f t="shared" si="2535"/>
        <v>0</v>
      </c>
      <c r="EK459" s="133"/>
      <c r="EL459" s="131">
        <f t="shared" si="2536"/>
        <v>1</v>
      </c>
      <c r="EM459" s="20">
        <f t="shared" si="2537"/>
        <v>0</v>
      </c>
      <c r="EN459" s="132"/>
      <c r="EO459" s="134">
        <f t="shared" si="2538"/>
        <v>0</v>
      </c>
      <c r="EP459" s="80">
        <f t="shared" si="2539"/>
        <v>0</v>
      </c>
      <c r="EQ459" s="249" t="str">
        <f t="shared" si="2540"/>
        <v xml:space="preserve"> </v>
      </c>
      <c r="ER459" s="135">
        <f t="shared" si="2541"/>
        <v>0</v>
      </c>
      <c r="ES459" s="20">
        <f t="shared" si="2542"/>
        <v>0</v>
      </c>
      <c r="ET459" s="21">
        <f t="shared" si="2543"/>
        <v>0</v>
      </c>
      <c r="EU459" s="131">
        <f t="shared" si="2445"/>
        <v>1</v>
      </c>
      <c r="EV459" s="20">
        <f t="shared" si="2544"/>
        <v>0</v>
      </c>
      <c r="EW459" s="132"/>
      <c r="EX459" s="20">
        <f t="shared" si="2545"/>
        <v>0</v>
      </c>
      <c r="EY459" s="133"/>
      <c r="EZ459" s="131">
        <f t="shared" si="2546"/>
        <v>1</v>
      </c>
      <c r="FA459" s="20">
        <f t="shared" si="2547"/>
        <v>0</v>
      </c>
      <c r="FB459" s="132"/>
      <c r="FC459" s="134">
        <f t="shared" si="2548"/>
        <v>0</v>
      </c>
      <c r="FD459" s="80">
        <f t="shared" si="2549"/>
        <v>0</v>
      </c>
      <c r="FE459" s="249" t="str">
        <f t="shared" si="2550"/>
        <v xml:space="preserve"> </v>
      </c>
      <c r="FO459" s="129" t="str">
        <f t="shared" si="2434"/>
        <v>F/II</v>
      </c>
    </row>
    <row r="460" spans="2:171" x14ac:dyDescent="0.25">
      <c r="B460" s="130" t="s">
        <v>553</v>
      </c>
      <c r="C460" s="40"/>
      <c r="D460" s="261"/>
      <c r="E460" s="416" t="str">
        <f>'Pályáztatási szakasz'!E461:F461</f>
        <v>Költségelem megnevezés…</v>
      </c>
      <c r="F460" s="416"/>
      <c r="G460" s="250">
        <f>'Pályáztatási szakasz'!G461</f>
        <v>0</v>
      </c>
      <c r="H460" s="251">
        <f>'Pályáztatási szakasz'!AT461</f>
        <v>0</v>
      </c>
      <c r="I460" s="20">
        <f>'Pályáztatási szakasz'!AW461</f>
        <v>0</v>
      </c>
      <c r="J460" s="67">
        <f t="shared" si="2435"/>
        <v>0</v>
      </c>
      <c r="K460" s="131">
        <f>'Pályáztatási szakasz'!AY461</f>
        <v>1</v>
      </c>
      <c r="L460" s="20">
        <f t="shared" si="2446"/>
        <v>0</v>
      </c>
      <c r="M460" s="132"/>
      <c r="N460" s="20">
        <f t="shared" si="2447"/>
        <v>0</v>
      </c>
      <c r="O460" s="133"/>
      <c r="P460" s="131">
        <f>'Pályáztatási szakasz'!BD461</f>
        <v>1</v>
      </c>
      <c r="Q460" s="20">
        <f t="shared" si="2448"/>
        <v>0</v>
      </c>
      <c r="R460" s="132"/>
      <c r="S460" s="184">
        <f t="shared" si="2449"/>
        <v>0</v>
      </c>
      <c r="T460" s="40">
        <f>'Pályáztatási szakasz'!W461</f>
        <v>0</v>
      </c>
      <c r="U460" s="249" t="str">
        <f t="shared" si="2450"/>
        <v xml:space="preserve"> </v>
      </c>
      <c r="V460" s="135">
        <f t="shared" si="2451"/>
        <v>0</v>
      </c>
      <c r="W460" s="20">
        <f t="shared" si="2452"/>
        <v>0</v>
      </c>
      <c r="X460" s="21">
        <f t="shared" si="2453"/>
        <v>0</v>
      </c>
      <c r="Y460" s="131">
        <f t="shared" si="2436"/>
        <v>1</v>
      </c>
      <c r="Z460" s="20">
        <f t="shared" si="2454"/>
        <v>0</v>
      </c>
      <c r="AA460" s="132"/>
      <c r="AB460" s="20">
        <f t="shared" si="2455"/>
        <v>0</v>
      </c>
      <c r="AC460" s="133"/>
      <c r="AD460" s="131">
        <f t="shared" si="2456"/>
        <v>1</v>
      </c>
      <c r="AE460" s="20">
        <f t="shared" si="2457"/>
        <v>0</v>
      </c>
      <c r="AF460" s="132"/>
      <c r="AG460" s="134">
        <f t="shared" si="2458"/>
        <v>0</v>
      </c>
      <c r="AH460" s="80">
        <f t="shared" si="2459"/>
        <v>0</v>
      </c>
      <c r="AI460" s="249" t="str">
        <f t="shared" si="2460"/>
        <v xml:space="preserve"> </v>
      </c>
      <c r="AJ460" s="135">
        <f t="shared" si="2461"/>
        <v>0</v>
      </c>
      <c r="AK460" s="20">
        <f t="shared" si="2462"/>
        <v>0</v>
      </c>
      <c r="AL460" s="21">
        <f t="shared" si="2463"/>
        <v>0</v>
      </c>
      <c r="AM460" s="131">
        <f t="shared" si="2437"/>
        <v>1</v>
      </c>
      <c r="AN460" s="20">
        <f t="shared" si="2464"/>
        <v>0</v>
      </c>
      <c r="AO460" s="132"/>
      <c r="AP460" s="20">
        <f t="shared" si="2465"/>
        <v>0</v>
      </c>
      <c r="AQ460" s="133"/>
      <c r="AR460" s="131">
        <f t="shared" si="2466"/>
        <v>1</v>
      </c>
      <c r="AS460" s="20">
        <f t="shared" si="2467"/>
        <v>0</v>
      </c>
      <c r="AT460" s="132"/>
      <c r="AU460" s="134">
        <f t="shared" si="2468"/>
        <v>0</v>
      </c>
      <c r="AV460" s="80">
        <f t="shared" si="2469"/>
        <v>0</v>
      </c>
      <c r="AW460" s="249" t="str">
        <f t="shared" si="2470"/>
        <v xml:space="preserve"> </v>
      </c>
      <c r="AX460" s="135">
        <f t="shared" si="2471"/>
        <v>0</v>
      </c>
      <c r="AY460" s="20">
        <f t="shared" si="2472"/>
        <v>0</v>
      </c>
      <c r="AZ460" s="21">
        <f t="shared" si="2473"/>
        <v>0</v>
      </c>
      <c r="BA460" s="131">
        <f t="shared" si="2438"/>
        <v>1</v>
      </c>
      <c r="BB460" s="20">
        <f t="shared" si="2474"/>
        <v>0</v>
      </c>
      <c r="BC460" s="132"/>
      <c r="BD460" s="20">
        <f t="shared" si="2475"/>
        <v>0</v>
      </c>
      <c r="BE460" s="133"/>
      <c r="BF460" s="131">
        <f t="shared" si="2476"/>
        <v>1</v>
      </c>
      <c r="BG460" s="20">
        <f t="shared" si="2477"/>
        <v>0</v>
      </c>
      <c r="BH460" s="132"/>
      <c r="BI460" s="134">
        <f t="shared" si="2478"/>
        <v>0</v>
      </c>
      <c r="BJ460" s="80">
        <f t="shared" si="2479"/>
        <v>0</v>
      </c>
      <c r="BK460" s="249" t="str">
        <f t="shared" si="2480"/>
        <v xml:space="preserve"> </v>
      </c>
      <c r="BL460" s="135">
        <f t="shared" si="2481"/>
        <v>0</v>
      </c>
      <c r="BM460" s="20">
        <f t="shared" si="2482"/>
        <v>0</v>
      </c>
      <c r="BN460" s="21">
        <f t="shared" si="2483"/>
        <v>0</v>
      </c>
      <c r="BO460" s="131">
        <f t="shared" si="2439"/>
        <v>1</v>
      </c>
      <c r="BP460" s="20">
        <f t="shared" si="2484"/>
        <v>0</v>
      </c>
      <c r="BQ460" s="132"/>
      <c r="BR460" s="20">
        <f t="shared" si="2485"/>
        <v>0</v>
      </c>
      <c r="BS460" s="133"/>
      <c r="BT460" s="131">
        <f t="shared" si="2486"/>
        <v>1</v>
      </c>
      <c r="BU460" s="20">
        <f t="shared" si="2487"/>
        <v>0</v>
      </c>
      <c r="BV460" s="132"/>
      <c r="BW460" s="134">
        <f t="shared" si="2488"/>
        <v>0</v>
      </c>
      <c r="BX460" s="80">
        <f t="shared" si="2489"/>
        <v>0</v>
      </c>
      <c r="BY460" s="249" t="str">
        <f t="shared" si="2490"/>
        <v xml:space="preserve"> </v>
      </c>
      <c r="BZ460" s="135">
        <f t="shared" si="2491"/>
        <v>0</v>
      </c>
      <c r="CA460" s="20">
        <f t="shared" si="2492"/>
        <v>0</v>
      </c>
      <c r="CB460" s="21">
        <f t="shared" si="2493"/>
        <v>0</v>
      </c>
      <c r="CC460" s="131">
        <f t="shared" si="2440"/>
        <v>1</v>
      </c>
      <c r="CD460" s="20">
        <f t="shared" si="2494"/>
        <v>0</v>
      </c>
      <c r="CE460" s="132"/>
      <c r="CF460" s="20">
        <f t="shared" si="2495"/>
        <v>0</v>
      </c>
      <c r="CG460" s="133"/>
      <c r="CH460" s="131">
        <f t="shared" si="2496"/>
        <v>1</v>
      </c>
      <c r="CI460" s="20">
        <f t="shared" si="2497"/>
        <v>0</v>
      </c>
      <c r="CJ460" s="132"/>
      <c r="CK460" s="134">
        <f t="shared" si="2498"/>
        <v>0</v>
      </c>
      <c r="CL460" s="80">
        <f t="shared" si="2499"/>
        <v>0</v>
      </c>
      <c r="CM460" s="249" t="str">
        <f t="shared" si="2500"/>
        <v xml:space="preserve"> </v>
      </c>
      <c r="CN460" s="135">
        <f t="shared" si="2501"/>
        <v>0</v>
      </c>
      <c r="CO460" s="20">
        <f t="shared" si="2502"/>
        <v>0</v>
      </c>
      <c r="CP460" s="21">
        <f t="shared" si="2503"/>
        <v>0</v>
      </c>
      <c r="CQ460" s="131">
        <f t="shared" si="2441"/>
        <v>1</v>
      </c>
      <c r="CR460" s="20">
        <f t="shared" si="2504"/>
        <v>0</v>
      </c>
      <c r="CS460" s="132"/>
      <c r="CT460" s="20">
        <f t="shared" si="2505"/>
        <v>0</v>
      </c>
      <c r="CU460" s="133"/>
      <c r="CV460" s="131">
        <f t="shared" si="2506"/>
        <v>1</v>
      </c>
      <c r="CW460" s="20">
        <f t="shared" si="2507"/>
        <v>0</v>
      </c>
      <c r="CX460" s="132"/>
      <c r="CY460" s="134">
        <f t="shared" si="2508"/>
        <v>0</v>
      </c>
      <c r="CZ460" s="80">
        <f t="shared" si="2509"/>
        <v>0</v>
      </c>
      <c r="DA460" s="249" t="str">
        <f t="shared" si="2510"/>
        <v xml:space="preserve"> </v>
      </c>
      <c r="DB460" s="135">
        <f t="shared" si="2511"/>
        <v>0</v>
      </c>
      <c r="DC460" s="20">
        <f t="shared" si="2512"/>
        <v>0</v>
      </c>
      <c r="DD460" s="21">
        <f t="shared" si="2513"/>
        <v>0</v>
      </c>
      <c r="DE460" s="131">
        <f t="shared" si="2442"/>
        <v>1</v>
      </c>
      <c r="DF460" s="20">
        <f t="shared" si="2514"/>
        <v>0</v>
      </c>
      <c r="DG460" s="132"/>
      <c r="DH460" s="20">
        <f t="shared" si="2515"/>
        <v>0</v>
      </c>
      <c r="DI460" s="133"/>
      <c r="DJ460" s="131">
        <f t="shared" si="2516"/>
        <v>1</v>
      </c>
      <c r="DK460" s="20">
        <f t="shared" si="2517"/>
        <v>0</v>
      </c>
      <c r="DL460" s="132"/>
      <c r="DM460" s="134">
        <f t="shared" si="2518"/>
        <v>0</v>
      </c>
      <c r="DN460" s="80">
        <f t="shared" si="2519"/>
        <v>0</v>
      </c>
      <c r="DO460" s="249" t="str">
        <f t="shared" si="2520"/>
        <v xml:space="preserve"> </v>
      </c>
      <c r="DP460" s="135">
        <f t="shared" si="2521"/>
        <v>0</v>
      </c>
      <c r="DQ460" s="20">
        <f t="shared" si="2522"/>
        <v>0</v>
      </c>
      <c r="DR460" s="21">
        <f t="shared" si="2523"/>
        <v>0</v>
      </c>
      <c r="DS460" s="131">
        <f t="shared" si="2443"/>
        <v>1</v>
      </c>
      <c r="DT460" s="20">
        <f t="shared" si="2524"/>
        <v>0</v>
      </c>
      <c r="DU460" s="132"/>
      <c r="DV460" s="20">
        <f t="shared" si="2525"/>
        <v>0</v>
      </c>
      <c r="DW460" s="133"/>
      <c r="DX460" s="131">
        <f t="shared" si="2526"/>
        <v>1</v>
      </c>
      <c r="DY460" s="20">
        <f t="shared" si="2527"/>
        <v>0</v>
      </c>
      <c r="DZ460" s="132"/>
      <c r="EA460" s="134">
        <f t="shared" si="2528"/>
        <v>0</v>
      </c>
      <c r="EB460" s="80">
        <f t="shared" si="2529"/>
        <v>0</v>
      </c>
      <c r="EC460" s="249" t="str">
        <f t="shared" si="2530"/>
        <v xml:space="preserve"> </v>
      </c>
      <c r="ED460" s="135">
        <f t="shared" si="2531"/>
        <v>0</v>
      </c>
      <c r="EE460" s="20">
        <f t="shared" si="2532"/>
        <v>0</v>
      </c>
      <c r="EF460" s="21">
        <f t="shared" si="2533"/>
        <v>0</v>
      </c>
      <c r="EG460" s="131">
        <f t="shared" si="2444"/>
        <v>1</v>
      </c>
      <c r="EH460" s="20">
        <f t="shared" si="2534"/>
        <v>0</v>
      </c>
      <c r="EI460" s="132"/>
      <c r="EJ460" s="20">
        <f t="shared" si="2535"/>
        <v>0</v>
      </c>
      <c r="EK460" s="133"/>
      <c r="EL460" s="131">
        <f t="shared" si="2536"/>
        <v>1</v>
      </c>
      <c r="EM460" s="20">
        <f t="shared" si="2537"/>
        <v>0</v>
      </c>
      <c r="EN460" s="132"/>
      <c r="EO460" s="134">
        <f t="shared" si="2538"/>
        <v>0</v>
      </c>
      <c r="EP460" s="80">
        <f t="shared" si="2539"/>
        <v>0</v>
      </c>
      <c r="EQ460" s="249" t="str">
        <f t="shared" si="2540"/>
        <v xml:space="preserve"> </v>
      </c>
      <c r="ER460" s="135">
        <f t="shared" si="2541"/>
        <v>0</v>
      </c>
      <c r="ES460" s="20">
        <f t="shared" si="2542"/>
        <v>0</v>
      </c>
      <c r="ET460" s="21">
        <f t="shared" si="2543"/>
        <v>0</v>
      </c>
      <c r="EU460" s="131">
        <f t="shared" si="2445"/>
        <v>1</v>
      </c>
      <c r="EV460" s="20">
        <f t="shared" si="2544"/>
        <v>0</v>
      </c>
      <c r="EW460" s="132"/>
      <c r="EX460" s="20">
        <f t="shared" si="2545"/>
        <v>0</v>
      </c>
      <c r="EY460" s="133"/>
      <c r="EZ460" s="131">
        <f t="shared" si="2546"/>
        <v>1</v>
      </c>
      <c r="FA460" s="20">
        <f t="shared" si="2547"/>
        <v>0</v>
      </c>
      <c r="FB460" s="132"/>
      <c r="FC460" s="134">
        <f t="shared" si="2548"/>
        <v>0</v>
      </c>
      <c r="FD460" s="80">
        <f t="shared" si="2549"/>
        <v>0</v>
      </c>
      <c r="FE460" s="249" t="str">
        <f t="shared" si="2550"/>
        <v xml:space="preserve"> </v>
      </c>
      <c r="FO460" s="129" t="str">
        <f t="shared" si="2434"/>
        <v>F/II</v>
      </c>
    </row>
    <row r="461" spans="2:171" x14ac:dyDescent="0.25">
      <c r="B461" s="130" t="s">
        <v>554</v>
      </c>
      <c r="C461" s="40"/>
      <c r="D461" s="261"/>
      <c r="E461" s="416" t="str">
        <f>'Pályáztatási szakasz'!E462:F462</f>
        <v>Költségelem megnevezés…</v>
      </c>
      <c r="F461" s="416"/>
      <c r="G461" s="250">
        <f>'Pályáztatási szakasz'!G462</f>
        <v>0</v>
      </c>
      <c r="H461" s="251">
        <f>'Pályáztatási szakasz'!AT462</f>
        <v>0</v>
      </c>
      <c r="I461" s="20">
        <f>'Pályáztatási szakasz'!AW462</f>
        <v>0</v>
      </c>
      <c r="J461" s="67">
        <f t="shared" si="2435"/>
        <v>0</v>
      </c>
      <c r="K461" s="131">
        <f>'Pályáztatási szakasz'!AY462</f>
        <v>1</v>
      </c>
      <c r="L461" s="20">
        <f t="shared" si="2446"/>
        <v>0</v>
      </c>
      <c r="M461" s="132"/>
      <c r="N461" s="20">
        <f t="shared" si="2447"/>
        <v>0</v>
      </c>
      <c r="O461" s="133"/>
      <c r="P461" s="131">
        <f>'Pályáztatási szakasz'!BD462</f>
        <v>1</v>
      </c>
      <c r="Q461" s="20">
        <f t="shared" si="2448"/>
        <v>0</v>
      </c>
      <c r="R461" s="132"/>
      <c r="S461" s="184">
        <f t="shared" si="2449"/>
        <v>0</v>
      </c>
      <c r="T461" s="40">
        <f>'Pályáztatási szakasz'!W462</f>
        <v>0</v>
      </c>
      <c r="U461" s="249" t="str">
        <f t="shared" si="2450"/>
        <v xml:space="preserve"> </v>
      </c>
      <c r="V461" s="135">
        <f t="shared" si="2451"/>
        <v>0</v>
      </c>
      <c r="W461" s="20">
        <f t="shared" si="2452"/>
        <v>0</v>
      </c>
      <c r="X461" s="21">
        <f t="shared" si="2453"/>
        <v>0</v>
      </c>
      <c r="Y461" s="131">
        <f t="shared" si="2436"/>
        <v>1</v>
      </c>
      <c r="Z461" s="20">
        <f t="shared" si="2454"/>
        <v>0</v>
      </c>
      <c r="AA461" s="132"/>
      <c r="AB461" s="20">
        <f t="shared" si="2455"/>
        <v>0</v>
      </c>
      <c r="AC461" s="133"/>
      <c r="AD461" s="131">
        <f t="shared" si="2456"/>
        <v>1</v>
      </c>
      <c r="AE461" s="20">
        <f t="shared" si="2457"/>
        <v>0</v>
      </c>
      <c r="AF461" s="132"/>
      <c r="AG461" s="134">
        <f t="shared" si="2458"/>
        <v>0</v>
      </c>
      <c r="AH461" s="80">
        <f t="shared" si="2459"/>
        <v>0</v>
      </c>
      <c r="AI461" s="249" t="str">
        <f t="shared" si="2460"/>
        <v xml:space="preserve"> </v>
      </c>
      <c r="AJ461" s="135">
        <f t="shared" si="2461"/>
        <v>0</v>
      </c>
      <c r="AK461" s="20">
        <f t="shared" si="2462"/>
        <v>0</v>
      </c>
      <c r="AL461" s="21">
        <f t="shared" si="2463"/>
        <v>0</v>
      </c>
      <c r="AM461" s="131">
        <f t="shared" si="2437"/>
        <v>1</v>
      </c>
      <c r="AN461" s="20">
        <f t="shared" si="2464"/>
        <v>0</v>
      </c>
      <c r="AO461" s="132"/>
      <c r="AP461" s="20">
        <f t="shared" si="2465"/>
        <v>0</v>
      </c>
      <c r="AQ461" s="133"/>
      <c r="AR461" s="131">
        <f t="shared" si="2466"/>
        <v>1</v>
      </c>
      <c r="AS461" s="20">
        <f t="shared" si="2467"/>
        <v>0</v>
      </c>
      <c r="AT461" s="132"/>
      <c r="AU461" s="134">
        <f t="shared" si="2468"/>
        <v>0</v>
      </c>
      <c r="AV461" s="80">
        <f t="shared" si="2469"/>
        <v>0</v>
      </c>
      <c r="AW461" s="249" t="str">
        <f t="shared" si="2470"/>
        <v xml:space="preserve"> </v>
      </c>
      <c r="AX461" s="135">
        <f t="shared" si="2471"/>
        <v>0</v>
      </c>
      <c r="AY461" s="20">
        <f t="shared" si="2472"/>
        <v>0</v>
      </c>
      <c r="AZ461" s="21">
        <f t="shared" si="2473"/>
        <v>0</v>
      </c>
      <c r="BA461" s="131">
        <f t="shared" si="2438"/>
        <v>1</v>
      </c>
      <c r="BB461" s="20">
        <f t="shared" si="2474"/>
        <v>0</v>
      </c>
      <c r="BC461" s="132"/>
      <c r="BD461" s="20">
        <f t="shared" si="2475"/>
        <v>0</v>
      </c>
      <c r="BE461" s="133"/>
      <c r="BF461" s="131">
        <f t="shared" si="2476"/>
        <v>1</v>
      </c>
      <c r="BG461" s="20">
        <f t="shared" si="2477"/>
        <v>0</v>
      </c>
      <c r="BH461" s="132"/>
      <c r="BI461" s="134">
        <f t="shared" si="2478"/>
        <v>0</v>
      </c>
      <c r="BJ461" s="80">
        <f t="shared" si="2479"/>
        <v>0</v>
      </c>
      <c r="BK461" s="249" t="str">
        <f t="shared" si="2480"/>
        <v xml:space="preserve"> </v>
      </c>
      <c r="BL461" s="135">
        <f t="shared" si="2481"/>
        <v>0</v>
      </c>
      <c r="BM461" s="20">
        <f t="shared" si="2482"/>
        <v>0</v>
      </c>
      <c r="BN461" s="21">
        <f t="shared" si="2483"/>
        <v>0</v>
      </c>
      <c r="BO461" s="131">
        <f t="shared" si="2439"/>
        <v>1</v>
      </c>
      <c r="BP461" s="20">
        <f t="shared" si="2484"/>
        <v>0</v>
      </c>
      <c r="BQ461" s="132"/>
      <c r="BR461" s="20">
        <f t="shared" si="2485"/>
        <v>0</v>
      </c>
      <c r="BS461" s="133"/>
      <c r="BT461" s="131">
        <f t="shared" si="2486"/>
        <v>1</v>
      </c>
      <c r="BU461" s="20">
        <f t="shared" si="2487"/>
        <v>0</v>
      </c>
      <c r="BV461" s="132"/>
      <c r="BW461" s="134">
        <f t="shared" si="2488"/>
        <v>0</v>
      </c>
      <c r="BX461" s="80">
        <f t="shared" si="2489"/>
        <v>0</v>
      </c>
      <c r="BY461" s="249" t="str">
        <f t="shared" si="2490"/>
        <v xml:space="preserve"> </v>
      </c>
      <c r="BZ461" s="135">
        <f t="shared" si="2491"/>
        <v>0</v>
      </c>
      <c r="CA461" s="20">
        <f t="shared" si="2492"/>
        <v>0</v>
      </c>
      <c r="CB461" s="21">
        <f t="shared" si="2493"/>
        <v>0</v>
      </c>
      <c r="CC461" s="131">
        <f t="shared" si="2440"/>
        <v>1</v>
      </c>
      <c r="CD461" s="20">
        <f t="shared" si="2494"/>
        <v>0</v>
      </c>
      <c r="CE461" s="132"/>
      <c r="CF461" s="20">
        <f t="shared" si="2495"/>
        <v>0</v>
      </c>
      <c r="CG461" s="133"/>
      <c r="CH461" s="131">
        <f t="shared" si="2496"/>
        <v>1</v>
      </c>
      <c r="CI461" s="20">
        <f t="shared" si="2497"/>
        <v>0</v>
      </c>
      <c r="CJ461" s="132"/>
      <c r="CK461" s="134">
        <f t="shared" si="2498"/>
        <v>0</v>
      </c>
      <c r="CL461" s="80">
        <f t="shared" si="2499"/>
        <v>0</v>
      </c>
      <c r="CM461" s="249" t="str">
        <f t="shared" si="2500"/>
        <v xml:space="preserve"> </v>
      </c>
      <c r="CN461" s="135">
        <f t="shared" si="2501"/>
        <v>0</v>
      </c>
      <c r="CO461" s="20">
        <f t="shared" si="2502"/>
        <v>0</v>
      </c>
      <c r="CP461" s="21">
        <f t="shared" si="2503"/>
        <v>0</v>
      </c>
      <c r="CQ461" s="131">
        <f t="shared" si="2441"/>
        <v>1</v>
      </c>
      <c r="CR461" s="20">
        <f t="shared" si="2504"/>
        <v>0</v>
      </c>
      <c r="CS461" s="132"/>
      <c r="CT461" s="20">
        <f t="shared" si="2505"/>
        <v>0</v>
      </c>
      <c r="CU461" s="133"/>
      <c r="CV461" s="131">
        <f t="shared" si="2506"/>
        <v>1</v>
      </c>
      <c r="CW461" s="20">
        <f t="shared" si="2507"/>
        <v>0</v>
      </c>
      <c r="CX461" s="132"/>
      <c r="CY461" s="134">
        <f t="shared" si="2508"/>
        <v>0</v>
      </c>
      <c r="CZ461" s="80">
        <f t="shared" si="2509"/>
        <v>0</v>
      </c>
      <c r="DA461" s="249" t="str">
        <f t="shared" si="2510"/>
        <v xml:space="preserve"> </v>
      </c>
      <c r="DB461" s="135">
        <f t="shared" si="2511"/>
        <v>0</v>
      </c>
      <c r="DC461" s="20">
        <f t="shared" si="2512"/>
        <v>0</v>
      </c>
      <c r="DD461" s="21">
        <f t="shared" si="2513"/>
        <v>0</v>
      </c>
      <c r="DE461" s="131">
        <f t="shared" si="2442"/>
        <v>1</v>
      </c>
      <c r="DF461" s="20">
        <f t="shared" si="2514"/>
        <v>0</v>
      </c>
      <c r="DG461" s="132"/>
      <c r="DH461" s="20">
        <f t="shared" si="2515"/>
        <v>0</v>
      </c>
      <c r="DI461" s="133"/>
      <c r="DJ461" s="131">
        <f t="shared" si="2516"/>
        <v>1</v>
      </c>
      <c r="DK461" s="20">
        <f t="shared" si="2517"/>
        <v>0</v>
      </c>
      <c r="DL461" s="132"/>
      <c r="DM461" s="134">
        <f t="shared" si="2518"/>
        <v>0</v>
      </c>
      <c r="DN461" s="80">
        <f t="shared" si="2519"/>
        <v>0</v>
      </c>
      <c r="DO461" s="249" t="str">
        <f t="shared" si="2520"/>
        <v xml:space="preserve"> </v>
      </c>
      <c r="DP461" s="135">
        <f t="shared" si="2521"/>
        <v>0</v>
      </c>
      <c r="DQ461" s="20">
        <f t="shared" si="2522"/>
        <v>0</v>
      </c>
      <c r="DR461" s="21">
        <f t="shared" si="2523"/>
        <v>0</v>
      </c>
      <c r="DS461" s="131">
        <f t="shared" si="2443"/>
        <v>1</v>
      </c>
      <c r="DT461" s="20">
        <f t="shared" si="2524"/>
        <v>0</v>
      </c>
      <c r="DU461" s="132"/>
      <c r="DV461" s="20">
        <f t="shared" si="2525"/>
        <v>0</v>
      </c>
      <c r="DW461" s="133"/>
      <c r="DX461" s="131">
        <f t="shared" si="2526"/>
        <v>1</v>
      </c>
      <c r="DY461" s="20">
        <f t="shared" si="2527"/>
        <v>0</v>
      </c>
      <c r="DZ461" s="132"/>
      <c r="EA461" s="134">
        <f t="shared" si="2528"/>
        <v>0</v>
      </c>
      <c r="EB461" s="80">
        <f t="shared" si="2529"/>
        <v>0</v>
      </c>
      <c r="EC461" s="249" t="str">
        <f t="shared" si="2530"/>
        <v xml:space="preserve"> </v>
      </c>
      <c r="ED461" s="135">
        <f t="shared" si="2531"/>
        <v>0</v>
      </c>
      <c r="EE461" s="20">
        <f t="shared" si="2532"/>
        <v>0</v>
      </c>
      <c r="EF461" s="21">
        <f t="shared" si="2533"/>
        <v>0</v>
      </c>
      <c r="EG461" s="131">
        <f t="shared" si="2444"/>
        <v>1</v>
      </c>
      <c r="EH461" s="20">
        <f t="shared" si="2534"/>
        <v>0</v>
      </c>
      <c r="EI461" s="132"/>
      <c r="EJ461" s="20">
        <f t="shared" si="2535"/>
        <v>0</v>
      </c>
      <c r="EK461" s="133"/>
      <c r="EL461" s="131">
        <f t="shared" si="2536"/>
        <v>1</v>
      </c>
      <c r="EM461" s="20">
        <f t="shared" si="2537"/>
        <v>0</v>
      </c>
      <c r="EN461" s="132"/>
      <c r="EO461" s="134">
        <f t="shared" si="2538"/>
        <v>0</v>
      </c>
      <c r="EP461" s="80">
        <f t="shared" si="2539"/>
        <v>0</v>
      </c>
      <c r="EQ461" s="249" t="str">
        <f t="shared" si="2540"/>
        <v xml:space="preserve"> </v>
      </c>
      <c r="ER461" s="135">
        <f t="shared" si="2541"/>
        <v>0</v>
      </c>
      <c r="ES461" s="20">
        <f t="shared" si="2542"/>
        <v>0</v>
      </c>
      <c r="ET461" s="21">
        <f t="shared" si="2543"/>
        <v>0</v>
      </c>
      <c r="EU461" s="131">
        <f t="shared" si="2445"/>
        <v>1</v>
      </c>
      <c r="EV461" s="20">
        <f t="shared" si="2544"/>
        <v>0</v>
      </c>
      <c r="EW461" s="132"/>
      <c r="EX461" s="20">
        <f t="shared" si="2545"/>
        <v>0</v>
      </c>
      <c r="EY461" s="133"/>
      <c r="EZ461" s="131">
        <f t="shared" si="2546"/>
        <v>1</v>
      </c>
      <c r="FA461" s="20">
        <f t="shared" si="2547"/>
        <v>0</v>
      </c>
      <c r="FB461" s="132"/>
      <c r="FC461" s="134">
        <f t="shared" si="2548"/>
        <v>0</v>
      </c>
      <c r="FD461" s="80">
        <f t="shared" si="2549"/>
        <v>0</v>
      </c>
      <c r="FE461" s="249" t="str">
        <f t="shared" si="2550"/>
        <v xml:space="preserve"> </v>
      </c>
      <c r="FO461" s="129" t="str">
        <f t="shared" si="2434"/>
        <v>F/II</v>
      </c>
    </row>
    <row r="462" spans="2:171" x14ac:dyDescent="0.25">
      <c r="B462" s="130" t="s">
        <v>555</v>
      </c>
      <c r="C462" s="40"/>
      <c r="D462" s="261"/>
      <c r="E462" s="416" t="str">
        <f>'Pályáztatási szakasz'!E463:F463</f>
        <v>Költségelem megnevezés…</v>
      </c>
      <c r="F462" s="416"/>
      <c r="G462" s="250">
        <f>'Pályáztatási szakasz'!G463</f>
        <v>0</v>
      </c>
      <c r="H462" s="251">
        <f>'Pályáztatási szakasz'!AT463</f>
        <v>0</v>
      </c>
      <c r="I462" s="20">
        <f>'Pályáztatási szakasz'!AW463</f>
        <v>0</v>
      </c>
      <c r="J462" s="67">
        <f t="shared" si="2435"/>
        <v>0</v>
      </c>
      <c r="K462" s="131">
        <f>'Pályáztatási szakasz'!AY463</f>
        <v>1</v>
      </c>
      <c r="L462" s="20">
        <f t="shared" si="2446"/>
        <v>0</v>
      </c>
      <c r="M462" s="132"/>
      <c r="N462" s="20">
        <f t="shared" si="2447"/>
        <v>0</v>
      </c>
      <c r="O462" s="133"/>
      <c r="P462" s="131">
        <f>'Pályáztatási szakasz'!BD463</f>
        <v>1</v>
      </c>
      <c r="Q462" s="20">
        <f t="shared" si="2448"/>
        <v>0</v>
      </c>
      <c r="R462" s="132"/>
      <c r="S462" s="184">
        <f t="shared" si="2449"/>
        <v>0</v>
      </c>
      <c r="T462" s="40">
        <f>'Pályáztatási szakasz'!W463</f>
        <v>0</v>
      </c>
      <c r="U462" s="249" t="str">
        <f t="shared" si="2450"/>
        <v xml:space="preserve"> </v>
      </c>
      <c r="V462" s="135">
        <f t="shared" si="2451"/>
        <v>0</v>
      </c>
      <c r="W462" s="20">
        <f t="shared" si="2452"/>
        <v>0</v>
      </c>
      <c r="X462" s="21">
        <f t="shared" si="2453"/>
        <v>0</v>
      </c>
      <c r="Y462" s="131">
        <f t="shared" si="2436"/>
        <v>1</v>
      </c>
      <c r="Z462" s="20">
        <f t="shared" si="2454"/>
        <v>0</v>
      </c>
      <c r="AA462" s="132"/>
      <c r="AB462" s="20">
        <f t="shared" si="2455"/>
        <v>0</v>
      </c>
      <c r="AC462" s="133"/>
      <c r="AD462" s="131">
        <f t="shared" si="2456"/>
        <v>1</v>
      </c>
      <c r="AE462" s="20">
        <f t="shared" si="2457"/>
        <v>0</v>
      </c>
      <c r="AF462" s="132"/>
      <c r="AG462" s="134">
        <f t="shared" si="2458"/>
        <v>0</v>
      </c>
      <c r="AH462" s="80">
        <f t="shared" si="2459"/>
        <v>0</v>
      </c>
      <c r="AI462" s="249" t="str">
        <f t="shared" si="2460"/>
        <v xml:space="preserve"> </v>
      </c>
      <c r="AJ462" s="135">
        <f t="shared" si="2461"/>
        <v>0</v>
      </c>
      <c r="AK462" s="20">
        <f t="shared" si="2462"/>
        <v>0</v>
      </c>
      <c r="AL462" s="21">
        <f t="shared" si="2463"/>
        <v>0</v>
      </c>
      <c r="AM462" s="131">
        <f t="shared" si="2437"/>
        <v>1</v>
      </c>
      <c r="AN462" s="20">
        <f t="shared" si="2464"/>
        <v>0</v>
      </c>
      <c r="AO462" s="132"/>
      <c r="AP462" s="20">
        <f t="shared" si="2465"/>
        <v>0</v>
      </c>
      <c r="AQ462" s="133"/>
      <c r="AR462" s="131">
        <f t="shared" si="2466"/>
        <v>1</v>
      </c>
      <c r="AS462" s="20">
        <f t="shared" si="2467"/>
        <v>0</v>
      </c>
      <c r="AT462" s="132"/>
      <c r="AU462" s="134">
        <f t="shared" si="2468"/>
        <v>0</v>
      </c>
      <c r="AV462" s="80">
        <f t="shared" si="2469"/>
        <v>0</v>
      </c>
      <c r="AW462" s="249" t="str">
        <f t="shared" si="2470"/>
        <v xml:space="preserve"> </v>
      </c>
      <c r="AX462" s="135">
        <f t="shared" si="2471"/>
        <v>0</v>
      </c>
      <c r="AY462" s="20">
        <f t="shared" si="2472"/>
        <v>0</v>
      </c>
      <c r="AZ462" s="21">
        <f t="shared" si="2473"/>
        <v>0</v>
      </c>
      <c r="BA462" s="131">
        <f t="shared" si="2438"/>
        <v>1</v>
      </c>
      <c r="BB462" s="20">
        <f t="shared" si="2474"/>
        <v>0</v>
      </c>
      <c r="BC462" s="132"/>
      <c r="BD462" s="20">
        <f t="shared" si="2475"/>
        <v>0</v>
      </c>
      <c r="BE462" s="133"/>
      <c r="BF462" s="131">
        <f t="shared" si="2476"/>
        <v>1</v>
      </c>
      <c r="BG462" s="20">
        <f t="shared" si="2477"/>
        <v>0</v>
      </c>
      <c r="BH462" s="132"/>
      <c r="BI462" s="134">
        <f t="shared" si="2478"/>
        <v>0</v>
      </c>
      <c r="BJ462" s="80">
        <f t="shared" si="2479"/>
        <v>0</v>
      </c>
      <c r="BK462" s="249" t="str">
        <f t="shared" si="2480"/>
        <v xml:space="preserve"> </v>
      </c>
      <c r="BL462" s="135">
        <f t="shared" si="2481"/>
        <v>0</v>
      </c>
      <c r="BM462" s="20">
        <f t="shared" si="2482"/>
        <v>0</v>
      </c>
      <c r="BN462" s="21">
        <f t="shared" si="2483"/>
        <v>0</v>
      </c>
      <c r="BO462" s="131">
        <f t="shared" si="2439"/>
        <v>1</v>
      </c>
      <c r="BP462" s="20">
        <f t="shared" si="2484"/>
        <v>0</v>
      </c>
      <c r="BQ462" s="132"/>
      <c r="BR462" s="20">
        <f t="shared" si="2485"/>
        <v>0</v>
      </c>
      <c r="BS462" s="133"/>
      <c r="BT462" s="131">
        <f t="shared" si="2486"/>
        <v>1</v>
      </c>
      <c r="BU462" s="20">
        <f t="shared" si="2487"/>
        <v>0</v>
      </c>
      <c r="BV462" s="132"/>
      <c r="BW462" s="134">
        <f t="shared" si="2488"/>
        <v>0</v>
      </c>
      <c r="BX462" s="80">
        <f t="shared" si="2489"/>
        <v>0</v>
      </c>
      <c r="BY462" s="249" t="str">
        <f t="shared" si="2490"/>
        <v xml:space="preserve"> </v>
      </c>
      <c r="BZ462" s="135">
        <f t="shared" si="2491"/>
        <v>0</v>
      </c>
      <c r="CA462" s="20">
        <f t="shared" si="2492"/>
        <v>0</v>
      </c>
      <c r="CB462" s="21">
        <f t="shared" si="2493"/>
        <v>0</v>
      </c>
      <c r="CC462" s="131">
        <f t="shared" si="2440"/>
        <v>1</v>
      </c>
      <c r="CD462" s="20">
        <f t="shared" si="2494"/>
        <v>0</v>
      </c>
      <c r="CE462" s="132"/>
      <c r="CF462" s="20">
        <f t="shared" si="2495"/>
        <v>0</v>
      </c>
      <c r="CG462" s="133"/>
      <c r="CH462" s="131">
        <f t="shared" si="2496"/>
        <v>1</v>
      </c>
      <c r="CI462" s="20">
        <f t="shared" si="2497"/>
        <v>0</v>
      </c>
      <c r="CJ462" s="132"/>
      <c r="CK462" s="134">
        <f t="shared" si="2498"/>
        <v>0</v>
      </c>
      <c r="CL462" s="80">
        <f t="shared" si="2499"/>
        <v>0</v>
      </c>
      <c r="CM462" s="249" t="str">
        <f t="shared" si="2500"/>
        <v xml:space="preserve"> </v>
      </c>
      <c r="CN462" s="135">
        <f t="shared" si="2501"/>
        <v>0</v>
      </c>
      <c r="CO462" s="20">
        <f t="shared" si="2502"/>
        <v>0</v>
      </c>
      <c r="CP462" s="21">
        <f t="shared" si="2503"/>
        <v>0</v>
      </c>
      <c r="CQ462" s="131">
        <f t="shared" si="2441"/>
        <v>1</v>
      </c>
      <c r="CR462" s="20">
        <f t="shared" si="2504"/>
        <v>0</v>
      </c>
      <c r="CS462" s="132"/>
      <c r="CT462" s="20">
        <f t="shared" si="2505"/>
        <v>0</v>
      </c>
      <c r="CU462" s="133"/>
      <c r="CV462" s="131">
        <f t="shared" si="2506"/>
        <v>1</v>
      </c>
      <c r="CW462" s="20">
        <f t="shared" si="2507"/>
        <v>0</v>
      </c>
      <c r="CX462" s="132"/>
      <c r="CY462" s="134">
        <f t="shared" si="2508"/>
        <v>0</v>
      </c>
      <c r="CZ462" s="80">
        <f t="shared" si="2509"/>
        <v>0</v>
      </c>
      <c r="DA462" s="249" t="str">
        <f t="shared" si="2510"/>
        <v xml:space="preserve"> </v>
      </c>
      <c r="DB462" s="135">
        <f t="shared" si="2511"/>
        <v>0</v>
      </c>
      <c r="DC462" s="20">
        <f t="shared" si="2512"/>
        <v>0</v>
      </c>
      <c r="DD462" s="21">
        <f t="shared" si="2513"/>
        <v>0</v>
      </c>
      <c r="DE462" s="131">
        <f t="shared" si="2442"/>
        <v>1</v>
      </c>
      <c r="DF462" s="20">
        <f t="shared" si="2514"/>
        <v>0</v>
      </c>
      <c r="DG462" s="132"/>
      <c r="DH462" s="20">
        <f t="shared" si="2515"/>
        <v>0</v>
      </c>
      <c r="DI462" s="133"/>
      <c r="DJ462" s="131">
        <f t="shared" si="2516"/>
        <v>1</v>
      </c>
      <c r="DK462" s="20">
        <f t="shared" si="2517"/>
        <v>0</v>
      </c>
      <c r="DL462" s="132"/>
      <c r="DM462" s="134">
        <f t="shared" si="2518"/>
        <v>0</v>
      </c>
      <c r="DN462" s="80">
        <f t="shared" si="2519"/>
        <v>0</v>
      </c>
      <c r="DO462" s="249" t="str">
        <f t="shared" si="2520"/>
        <v xml:space="preserve"> </v>
      </c>
      <c r="DP462" s="135">
        <f t="shared" si="2521"/>
        <v>0</v>
      </c>
      <c r="DQ462" s="20">
        <f t="shared" si="2522"/>
        <v>0</v>
      </c>
      <c r="DR462" s="21">
        <f t="shared" si="2523"/>
        <v>0</v>
      </c>
      <c r="DS462" s="131">
        <f t="shared" si="2443"/>
        <v>1</v>
      </c>
      <c r="DT462" s="20">
        <f t="shared" si="2524"/>
        <v>0</v>
      </c>
      <c r="DU462" s="132"/>
      <c r="DV462" s="20">
        <f t="shared" si="2525"/>
        <v>0</v>
      </c>
      <c r="DW462" s="133"/>
      <c r="DX462" s="131">
        <f t="shared" si="2526"/>
        <v>1</v>
      </c>
      <c r="DY462" s="20">
        <f t="shared" si="2527"/>
        <v>0</v>
      </c>
      <c r="DZ462" s="132"/>
      <c r="EA462" s="134">
        <f t="shared" si="2528"/>
        <v>0</v>
      </c>
      <c r="EB462" s="80">
        <f t="shared" si="2529"/>
        <v>0</v>
      </c>
      <c r="EC462" s="249" t="str">
        <f t="shared" si="2530"/>
        <v xml:space="preserve"> </v>
      </c>
      <c r="ED462" s="135">
        <f t="shared" si="2531"/>
        <v>0</v>
      </c>
      <c r="EE462" s="20">
        <f t="shared" si="2532"/>
        <v>0</v>
      </c>
      <c r="EF462" s="21">
        <f t="shared" si="2533"/>
        <v>0</v>
      </c>
      <c r="EG462" s="131">
        <f t="shared" si="2444"/>
        <v>1</v>
      </c>
      <c r="EH462" s="20">
        <f t="shared" si="2534"/>
        <v>0</v>
      </c>
      <c r="EI462" s="132"/>
      <c r="EJ462" s="20">
        <f t="shared" si="2535"/>
        <v>0</v>
      </c>
      <c r="EK462" s="133"/>
      <c r="EL462" s="131">
        <f t="shared" si="2536"/>
        <v>1</v>
      </c>
      <c r="EM462" s="20">
        <f t="shared" si="2537"/>
        <v>0</v>
      </c>
      <c r="EN462" s="132"/>
      <c r="EO462" s="134">
        <f t="shared" si="2538"/>
        <v>0</v>
      </c>
      <c r="EP462" s="80">
        <f t="shared" si="2539"/>
        <v>0</v>
      </c>
      <c r="EQ462" s="249" t="str">
        <f t="shared" si="2540"/>
        <v xml:space="preserve"> </v>
      </c>
      <c r="ER462" s="135">
        <f t="shared" si="2541"/>
        <v>0</v>
      </c>
      <c r="ES462" s="20">
        <f t="shared" si="2542"/>
        <v>0</v>
      </c>
      <c r="ET462" s="21">
        <f t="shared" si="2543"/>
        <v>0</v>
      </c>
      <c r="EU462" s="131">
        <f t="shared" si="2445"/>
        <v>1</v>
      </c>
      <c r="EV462" s="20">
        <f t="shared" si="2544"/>
        <v>0</v>
      </c>
      <c r="EW462" s="132"/>
      <c r="EX462" s="20">
        <f t="shared" si="2545"/>
        <v>0</v>
      </c>
      <c r="EY462" s="133"/>
      <c r="EZ462" s="131">
        <f t="shared" si="2546"/>
        <v>1</v>
      </c>
      <c r="FA462" s="20">
        <f t="shared" si="2547"/>
        <v>0</v>
      </c>
      <c r="FB462" s="132"/>
      <c r="FC462" s="134">
        <f t="shared" si="2548"/>
        <v>0</v>
      </c>
      <c r="FD462" s="80">
        <f t="shared" si="2549"/>
        <v>0</v>
      </c>
      <c r="FE462" s="249" t="str">
        <f t="shared" si="2550"/>
        <v xml:space="preserve"> </v>
      </c>
      <c r="FO462" s="129" t="str">
        <f t="shared" si="2434"/>
        <v>F/II</v>
      </c>
    </row>
    <row r="463" spans="2:171" x14ac:dyDescent="0.25">
      <c r="B463" s="130" t="s">
        <v>556</v>
      </c>
      <c r="C463" s="40"/>
      <c r="D463" s="261"/>
      <c r="E463" s="416" t="str">
        <f>'Pályáztatási szakasz'!E464:F464</f>
        <v>Költségelem megnevezés…</v>
      </c>
      <c r="F463" s="416"/>
      <c r="G463" s="250">
        <f>'Pályáztatási szakasz'!G464</f>
        <v>0</v>
      </c>
      <c r="H463" s="251">
        <f>'Pályáztatási szakasz'!AT464</f>
        <v>0</v>
      </c>
      <c r="I463" s="20">
        <f>'Pályáztatási szakasz'!AW464</f>
        <v>0</v>
      </c>
      <c r="J463" s="67">
        <f t="shared" si="2435"/>
        <v>0</v>
      </c>
      <c r="K463" s="131">
        <f>'Pályáztatási szakasz'!AY464</f>
        <v>1</v>
      </c>
      <c r="L463" s="20">
        <f t="shared" si="2446"/>
        <v>0</v>
      </c>
      <c r="M463" s="132"/>
      <c r="N463" s="20">
        <f t="shared" si="2447"/>
        <v>0</v>
      </c>
      <c r="O463" s="133"/>
      <c r="P463" s="131">
        <f>'Pályáztatási szakasz'!BD464</f>
        <v>1</v>
      </c>
      <c r="Q463" s="20">
        <f t="shared" si="2448"/>
        <v>0</v>
      </c>
      <c r="R463" s="132"/>
      <c r="S463" s="184">
        <f t="shared" si="2449"/>
        <v>0</v>
      </c>
      <c r="T463" s="40">
        <f>'Pályáztatási szakasz'!W464</f>
        <v>0</v>
      </c>
      <c r="U463" s="249" t="str">
        <f t="shared" si="2450"/>
        <v xml:space="preserve"> </v>
      </c>
      <c r="V463" s="135">
        <f t="shared" si="2451"/>
        <v>0</v>
      </c>
      <c r="W463" s="20">
        <f t="shared" si="2452"/>
        <v>0</v>
      </c>
      <c r="X463" s="21">
        <f t="shared" si="2453"/>
        <v>0</v>
      </c>
      <c r="Y463" s="131">
        <f t="shared" si="2436"/>
        <v>1</v>
      </c>
      <c r="Z463" s="20">
        <f t="shared" si="2454"/>
        <v>0</v>
      </c>
      <c r="AA463" s="132"/>
      <c r="AB463" s="20">
        <f t="shared" si="2455"/>
        <v>0</v>
      </c>
      <c r="AC463" s="133"/>
      <c r="AD463" s="131">
        <f t="shared" si="2456"/>
        <v>1</v>
      </c>
      <c r="AE463" s="20">
        <f t="shared" si="2457"/>
        <v>0</v>
      </c>
      <c r="AF463" s="132"/>
      <c r="AG463" s="134">
        <f t="shared" si="2458"/>
        <v>0</v>
      </c>
      <c r="AH463" s="80">
        <f t="shared" si="2459"/>
        <v>0</v>
      </c>
      <c r="AI463" s="249" t="str">
        <f t="shared" si="2460"/>
        <v xml:space="preserve"> </v>
      </c>
      <c r="AJ463" s="135">
        <f t="shared" si="2461"/>
        <v>0</v>
      </c>
      <c r="AK463" s="20">
        <f t="shared" si="2462"/>
        <v>0</v>
      </c>
      <c r="AL463" s="21">
        <f t="shared" si="2463"/>
        <v>0</v>
      </c>
      <c r="AM463" s="131">
        <f t="shared" si="2437"/>
        <v>1</v>
      </c>
      <c r="AN463" s="20">
        <f t="shared" si="2464"/>
        <v>0</v>
      </c>
      <c r="AO463" s="132"/>
      <c r="AP463" s="20">
        <f t="shared" si="2465"/>
        <v>0</v>
      </c>
      <c r="AQ463" s="133"/>
      <c r="AR463" s="131">
        <f t="shared" si="2466"/>
        <v>1</v>
      </c>
      <c r="AS463" s="20">
        <f t="shared" si="2467"/>
        <v>0</v>
      </c>
      <c r="AT463" s="132"/>
      <c r="AU463" s="134">
        <f t="shared" si="2468"/>
        <v>0</v>
      </c>
      <c r="AV463" s="80">
        <f t="shared" si="2469"/>
        <v>0</v>
      </c>
      <c r="AW463" s="249" t="str">
        <f t="shared" si="2470"/>
        <v xml:space="preserve"> </v>
      </c>
      <c r="AX463" s="135">
        <f t="shared" si="2471"/>
        <v>0</v>
      </c>
      <c r="AY463" s="20">
        <f t="shared" si="2472"/>
        <v>0</v>
      </c>
      <c r="AZ463" s="21">
        <f t="shared" si="2473"/>
        <v>0</v>
      </c>
      <c r="BA463" s="131">
        <f t="shared" si="2438"/>
        <v>1</v>
      </c>
      <c r="BB463" s="20">
        <f t="shared" si="2474"/>
        <v>0</v>
      </c>
      <c r="BC463" s="132"/>
      <c r="BD463" s="20">
        <f t="shared" si="2475"/>
        <v>0</v>
      </c>
      <c r="BE463" s="133"/>
      <c r="BF463" s="131">
        <f t="shared" si="2476"/>
        <v>1</v>
      </c>
      <c r="BG463" s="20">
        <f t="shared" si="2477"/>
        <v>0</v>
      </c>
      <c r="BH463" s="132"/>
      <c r="BI463" s="134">
        <f t="shared" si="2478"/>
        <v>0</v>
      </c>
      <c r="BJ463" s="80">
        <f t="shared" si="2479"/>
        <v>0</v>
      </c>
      <c r="BK463" s="249" t="str">
        <f t="shared" si="2480"/>
        <v xml:space="preserve"> </v>
      </c>
      <c r="BL463" s="135">
        <f t="shared" si="2481"/>
        <v>0</v>
      </c>
      <c r="BM463" s="20">
        <f t="shared" si="2482"/>
        <v>0</v>
      </c>
      <c r="BN463" s="21">
        <f t="shared" si="2483"/>
        <v>0</v>
      </c>
      <c r="BO463" s="131">
        <f t="shared" si="2439"/>
        <v>1</v>
      </c>
      <c r="BP463" s="20">
        <f t="shared" si="2484"/>
        <v>0</v>
      </c>
      <c r="BQ463" s="132"/>
      <c r="BR463" s="20">
        <f t="shared" si="2485"/>
        <v>0</v>
      </c>
      <c r="BS463" s="133"/>
      <c r="BT463" s="131">
        <f t="shared" si="2486"/>
        <v>1</v>
      </c>
      <c r="BU463" s="20">
        <f t="shared" si="2487"/>
        <v>0</v>
      </c>
      <c r="BV463" s="132"/>
      <c r="BW463" s="134">
        <f t="shared" si="2488"/>
        <v>0</v>
      </c>
      <c r="BX463" s="80">
        <f t="shared" si="2489"/>
        <v>0</v>
      </c>
      <c r="BY463" s="249" t="str">
        <f t="shared" si="2490"/>
        <v xml:space="preserve"> </v>
      </c>
      <c r="BZ463" s="135">
        <f t="shared" si="2491"/>
        <v>0</v>
      </c>
      <c r="CA463" s="20">
        <f t="shared" si="2492"/>
        <v>0</v>
      </c>
      <c r="CB463" s="21">
        <f t="shared" si="2493"/>
        <v>0</v>
      </c>
      <c r="CC463" s="131">
        <f t="shared" si="2440"/>
        <v>1</v>
      </c>
      <c r="CD463" s="20">
        <f t="shared" si="2494"/>
        <v>0</v>
      </c>
      <c r="CE463" s="132"/>
      <c r="CF463" s="20">
        <f t="shared" si="2495"/>
        <v>0</v>
      </c>
      <c r="CG463" s="133"/>
      <c r="CH463" s="131">
        <f t="shared" si="2496"/>
        <v>1</v>
      </c>
      <c r="CI463" s="20">
        <f t="shared" si="2497"/>
        <v>0</v>
      </c>
      <c r="CJ463" s="132"/>
      <c r="CK463" s="134">
        <f t="shared" si="2498"/>
        <v>0</v>
      </c>
      <c r="CL463" s="80">
        <f t="shared" si="2499"/>
        <v>0</v>
      </c>
      <c r="CM463" s="249" t="str">
        <f t="shared" si="2500"/>
        <v xml:space="preserve"> </v>
      </c>
      <c r="CN463" s="135">
        <f t="shared" si="2501"/>
        <v>0</v>
      </c>
      <c r="CO463" s="20">
        <f t="shared" si="2502"/>
        <v>0</v>
      </c>
      <c r="CP463" s="21">
        <f t="shared" si="2503"/>
        <v>0</v>
      </c>
      <c r="CQ463" s="131">
        <f t="shared" si="2441"/>
        <v>1</v>
      </c>
      <c r="CR463" s="20">
        <f t="shared" si="2504"/>
        <v>0</v>
      </c>
      <c r="CS463" s="132"/>
      <c r="CT463" s="20">
        <f t="shared" si="2505"/>
        <v>0</v>
      </c>
      <c r="CU463" s="133"/>
      <c r="CV463" s="131">
        <f t="shared" si="2506"/>
        <v>1</v>
      </c>
      <c r="CW463" s="20">
        <f t="shared" si="2507"/>
        <v>0</v>
      </c>
      <c r="CX463" s="132"/>
      <c r="CY463" s="134">
        <f t="shared" si="2508"/>
        <v>0</v>
      </c>
      <c r="CZ463" s="80">
        <f t="shared" si="2509"/>
        <v>0</v>
      </c>
      <c r="DA463" s="249" t="str">
        <f t="shared" si="2510"/>
        <v xml:space="preserve"> </v>
      </c>
      <c r="DB463" s="135">
        <f t="shared" si="2511"/>
        <v>0</v>
      </c>
      <c r="DC463" s="20">
        <f t="shared" si="2512"/>
        <v>0</v>
      </c>
      <c r="DD463" s="21">
        <f t="shared" si="2513"/>
        <v>0</v>
      </c>
      <c r="DE463" s="131">
        <f t="shared" si="2442"/>
        <v>1</v>
      </c>
      <c r="DF463" s="20">
        <f t="shared" si="2514"/>
        <v>0</v>
      </c>
      <c r="DG463" s="132"/>
      <c r="DH463" s="20">
        <f t="shared" si="2515"/>
        <v>0</v>
      </c>
      <c r="DI463" s="133"/>
      <c r="DJ463" s="131">
        <f t="shared" si="2516"/>
        <v>1</v>
      </c>
      <c r="DK463" s="20">
        <f t="shared" si="2517"/>
        <v>0</v>
      </c>
      <c r="DL463" s="132"/>
      <c r="DM463" s="134">
        <f t="shared" si="2518"/>
        <v>0</v>
      </c>
      <c r="DN463" s="80">
        <f t="shared" si="2519"/>
        <v>0</v>
      </c>
      <c r="DO463" s="249" t="str">
        <f t="shared" si="2520"/>
        <v xml:space="preserve"> </v>
      </c>
      <c r="DP463" s="135">
        <f t="shared" si="2521"/>
        <v>0</v>
      </c>
      <c r="DQ463" s="20">
        <f t="shared" si="2522"/>
        <v>0</v>
      </c>
      <c r="DR463" s="21">
        <f t="shared" si="2523"/>
        <v>0</v>
      </c>
      <c r="DS463" s="131">
        <f t="shared" si="2443"/>
        <v>1</v>
      </c>
      <c r="DT463" s="20">
        <f t="shared" si="2524"/>
        <v>0</v>
      </c>
      <c r="DU463" s="132"/>
      <c r="DV463" s="20">
        <f t="shared" si="2525"/>
        <v>0</v>
      </c>
      <c r="DW463" s="133"/>
      <c r="DX463" s="131">
        <f t="shared" si="2526"/>
        <v>1</v>
      </c>
      <c r="DY463" s="20">
        <f t="shared" si="2527"/>
        <v>0</v>
      </c>
      <c r="DZ463" s="132"/>
      <c r="EA463" s="134">
        <f t="shared" si="2528"/>
        <v>0</v>
      </c>
      <c r="EB463" s="80">
        <f t="shared" si="2529"/>
        <v>0</v>
      </c>
      <c r="EC463" s="249" t="str">
        <f t="shared" si="2530"/>
        <v xml:space="preserve"> </v>
      </c>
      <c r="ED463" s="135">
        <f t="shared" si="2531"/>
        <v>0</v>
      </c>
      <c r="EE463" s="20">
        <f t="shared" si="2532"/>
        <v>0</v>
      </c>
      <c r="EF463" s="21">
        <f t="shared" si="2533"/>
        <v>0</v>
      </c>
      <c r="EG463" s="131">
        <f t="shared" si="2444"/>
        <v>1</v>
      </c>
      <c r="EH463" s="20">
        <f t="shared" si="2534"/>
        <v>0</v>
      </c>
      <c r="EI463" s="132"/>
      <c r="EJ463" s="20">
        <f t="shared" si="2535"/>
        <v>0</v>
      </c>
      <c r="EK463" s="133"/>
      <c r="EL463" s="131">
        <f t="shared" si="2536"/>
        <v>1</v>
      </c>
      <c r="EM463" s="20">
        <f t="shared" si="2537"/>
        <v>0</v>
      </c>
      <c r="EN463" s="132"/>
      <c r="EO463" s="134">
        <f t="shared" si="2538"/>
        <v>0</v>
      </c>
      <c r="EP463" s="80">
        <f t="shared" si="2539"/>
        <v>0</v>
      </c>
      <c r="EQ463" s="249" t="str">
        <f t="shared" si="2540"/>
        <v xml:space="preserve"> </v>
      </c>
      <c r="ER463" s="135">
        <f t="shared" si="2541"/>
        <v>0</v>
      </c>
      <c r="ES463" s="20">
        <f t="shared" si="2542"/>
        <v>0</v>
      </c>
      <c r="ET463" s="21">
        <f t="shared" si="2543"/>
        <v>0</v>
      </c>
      <c r="EU463" s="131">
        <f t="shared" si="2445"/>
        <v>1</v>
      </c>
      <c r="EV463" s="20">
        <f t="shared" si="2544"/>
        <v>0</v>
      </c>
      <c r="EW463" s="132"/>
      <c r="EX463" s="20">
        <f t="shared" si="2545"/>
        <v>0</v>
      </c>
      <c r="EY463" s="133"/>
      <c r="EZ463" s="131">
        <f t="shared" si="2546"/>
        <v>1</v>
      </c>
      <c r="FA463" s="20">
        <f t="shared" si="2547"/>
        <v>0</v>
      </c>
      <c r="FB463" s="132"/>
      <c r="FC463" s="134">
        <f t="shared" si="2548"/>
        <v>0</v>
      </c>
      <c r="FD463" s="80">
        <f t="shared" si="2549"/>
        <v>0</v>
      </c>
      <c r="FE463" s="249" t="str">
        <f t="shared" si="2550"/>
        <v xml:space="preserve"> </v>
      </c>
      <c r="FO463" s="129" t="str">
        <f t="shared" si="2434"/>
        <v>F/II</v>
      </c>
    </row>
    <row r="464" spans="2:171" x14ac:dyDescent="0.25">
      <c r="B464" s="130" t="s">
        <v>557</v>
      </c>
      <c r="C464" s="40"/>
      <c r="D464" s="261"/>
      <c r="E464" s="416" t="str">
        <f>'Pályáztatási szakasz'!E465:F465</f>
        <v>Költségelem megnevezés…</v>
      </c>
      <c r="F464" s="416"/>
      <c r="G464" s="250">
        <f>'Pályáztatási szakasz'!G465</f>
        <v>0</v>
      </c>
      <c r="H464" s="251">
        <f>'Pályáztatási szakasz'!AT465</f>
        <v>0</v>
      </c>
      <c r="I464" s="20">
        <f>'Pályáztatási szakasz'!AW465</f>
        <v>0</v>
      </c>
      <c r="J464" s="67">
        <f t="shared" si="2435"/>
        <v>0</v>
      </c>
      <c r="K464" s="131">
        <f>'Pályáztatási szakasz'!AY465</f>
        <v>1</v>
      </c>
      <c r="L464" s="20">
        <f t="shared" si="2446"/>
        <v>0</v>
      </c>
      <c r="M464" s="132"/>
      <c r="N464" s="20">
        <f t="shared" si="2447"/>
        <v>0</v>
      </c>
      <c r="O464" s="133"/>
      <c r="P464" s="131">
        <f>'Pályáztatási szakasz'!BD465</f>
        <v>1</v>
      </c>
      <c r="Q464" s="20">
        <f t="shared" si="2448"/>
        <v>0</v>
      </c>
      <c r="R464" s="132"/>
      <c r="S464" s="184">
        <f t="shared" si="2449"/>
        <v>0</v>
      </c>
      <c r="T464" s="40">
        <f>'Pályáztatási szakasz'!W465</f>
        <v>0</v>
      </c>
      <c r="U464" s="249" t="str">
        <f t="shared" si="2450"/>
        <v xml:space="preserve"> </v>
      </c>
      <c r="V464" s="135">
        <f t="shared" si="2451"/>
        <v>0</v>
      </c>
      <c r="W464" s="20">
        <f t="shared" si="2452"/>
        <v>0</v>
      </c>
      <c r="X464" s="21">
        <f t="shared" si="2453"/>
        <v>0</v>
      </c>
      <c r="Y464" s="131">
        <f t="shared" si="2436"/>
        <v>1</v>
      </c>
      <c r="Z464" s="20">
        <f>ROUND((X464*Y464),0)</f>
        <v>0</v>
      </c>
      <c r="AA464" s="132"/>
      <c r="AB464" s="20">
        <f t="shared" si="2455"/>
        <v>0</v>
      </c>
      <c r="AC464" s="133"/>
      <c r="AD464" s="131">
        <f t="shared" si="2456"/>
        <v>1</v>
      </c>
      <c r="AE464" s="20">
        <f t="shared" si="2457"/>
        <v>0</v>
      </c>
      <c r="AF464" s="132"/>
      <c r="AG464" s="134">
        <f t="shared" si="2458"/>
        <v>0</v>
      </c>
      <c r="AH464" s="80">
        <f t="shared" si="2459"/>
        <v>0</v>
      </c>
      <c r="AI464" s="249" t="str">
        <f t="shared" si="2460"/>
        <v xml:space="preserve"> </v>
      </c>
      <c r="AJ464" s="135">
        <f t="shared" si="2461"/>
        <v>0</v>
      </c>
      <c r="AK464" s="20">
        <f t="shared" si="2462"/>
        <v>0</v>
      </c>
      <c r="AL464" s="21">
        <f t="shared" si="2463"/>
        <v>0</v>
      </c>
      <c r="AM464" s="131">
        <f t="shared" si="2437"/>
        <v>1</v>
      </c>
      <c r="AN464" s="20">
        <f t="shared" si="2464"/>
        <v>0</v>
      </c>
      <c r="AO464" s="132"/>
      <c r="AP464" s="20">
        <f t="shared" si="2465"/>
        <v>0</v>
      </c>
      <c r="AQ464" s="133"/>
      <c r="AR464" s="131">
        <f t="shared" si="2466"/>
        <v>1</v>
      </c>
      <c r="AS464" s="20">
        <f t="shared" si="2467"/>
        <v>0</v>
      </c>
      <c r="AT464" s="132"/>
      <c r="AU464" s="134">
        <f t="shared" si="2468"/>
        <v>0</v>
      </c>
      <c r="AV464" s="80">
        <f t="shared" si="2469"/>
        <v>0</v>
      </c>
      <c r="AW464" s="249" t="str">
        <f t="shared" si="2470"/>
        <v xml:space="preserve"> </v>
      </c>
      <c r="AX464" s="135">
        <f t="shared" si="2471"/>
        <v>0</v>
      </c>
      <c r="AY464" s="20">
        <f t="shared" si="2472"/>
        <v>0</v>
      </c>
      <c r="AZ464" s="21">
        <f t="shared" si="2473"/>
        <v>0</v>
      </c>
      <c r="BA464" s="131">
        <f t="shared" si="2438"/>
        <v>1</v>
      </c>
      <c r="BB464" s="20">
        <f t="shared" si="2474"/>
        <v>0</v>
      </c>
      <c r="BC464" s="132"/>
      <c r="BD464" s="20">
        <f t="shared" si="2475"/>
        <v>0</v>
      </c>
      <c r="BE464" s="133"/>
      <c r="BF464" s="131">
        <f t="shared" si="2476"/>
        <v>1</v>
      </c>
      <c r="BG464" s="20">
        <f t="shared" si="2477"/>
        <v>0</v>
      </c>
      <c r="BH464" s="132"/>
      <c r="BI464" s="134">
        <f t="shared" si="2478"/>
        <v>0</v>
      </c>
      <c r="BJ464" s="80">
        <f t="shared" si="2479"/>
        <v>0</v>
      </c>
      <c r="BK464" s="249" t="str">
        <f t="shared" si="2480"/>
        <v xml:space="preserve"> </v>
      </c>
      <c r="BL464" s="135">
        <f t="shared" si="2481"/>
        <v>0</v>
      </c>
      <c r="BM464" s="20">
        <f t="shared" si="2482"/>
        <v>0</v>
      </c>
      <c r="BN464" s="21">
        <f t="shared" si="2483"/>
        <v>0</v>
      </c>
      <c r="BO464" s="131">
        <f t="shared" si="2439"/>
        <v>1</v>
      </c>
      <c r="BP464" s="20">
        <f t="shared" si="2484"/>
        <v>0</v>
      </c>
      <c r="BQ464" s="132"/>
      <c r="BR464" s="20">
        <f t="shared" si="2485"/>
        <v>0</v>
      </c>
      <c r="BS464" s="133"/>
      <c r="BT464" s="131">
        <f t="shared" si="2486"/>
        <v>1</v>
      </c>
      <c r="BU464" s="20">
        <f t="shared" si="2487"/>
        <v>0</v>
      </c>
      <c r="BV464" s="132"/>
      <c r="BW464" s="134">
        <f t="shared" si="2488"/>
        <v>0</v>
      </c>
      <c r="BX464" s="80">
        <f t="shared" si="2489"/>
        <v>0</v>
      </c>
      <c r="BY464" s="249" t="str">
        <f t="shared" si="2490"/>
        <v xml:space="preserve"> </v>
      </c>
      <c r="BZ464" s="135">
        <f t="shared" si="2491"/>
        <v>0</v>
      </c>
      <c r="CA464" s="20">
        <f t="shared" si="2492"/>
        <v>0</v>
      </c>
      <c r="CB464" s="21">
        <f t="shared" si="2493"/>
        <v>0</v>
      </c>
      <c r="CC464" s="131">
        <f t="shared" si="2440"/>
        <v>1</v>
      </c>
      <c r="CD464" s="20">
        <f t="shared" si="2494"/>
        <v>0</v>
      </c>
      <c r="CE464" s="132"/>
      <c r="CF464" s="20">
        <f t="shared" si="2495"/>
        <v>0</v>
      </c>
      <c r="CG464" s="133"/>
      <c r="CH464" s="131">
        <f t="shared" si="2496"/>
        <v>1</v>
      </c>
      <c r="CI464" s="20">
        <f t="shared" si="2497"/>
        <v>0</v>
      </c>
      <c r="CJ464" s="132"/>
      <c r="CK464" s="134">
        <f t="shared" si="2498"/>
        <v>0</v>
      </c>
      <c r="CL464" s="80">
        <f t="shared" si="2499"/>
        <v>0</v>
      </c>
      <c r="CM464" s="249" t="str">
        <f t="shared" si="2500"/>
        <v xml:space="preserve"> </v>
      </c>
      <c r="CN464" s="135">
        <f t="shared" si="2501"/>
        <v>0</v>
      </c>
      <c r="CO464" s="20">
        <f t="shared" si="2502"/>
        <v>0</v>
      </c>
      <c r="CP464" s="21">
        <f t="shared" si="2503"/>
        <v>0</v>
      </c>
      <c r="CQ464" s="131">
        <f t="shared" si="2441"/>
        <v>1</v>
      </c>
      <c r="CR464" s="20">
        <f t="shared" si="2504"/>
        <v>0</v>
      </c>
      <c r="CS464" s="132"/>
      <c r="CT464" s="20">
        <f t="shared" si="2505"/>
        <v>0</v>
      </c>
      <c r="CU464" s="133"/>
      <c r="CV464" s="131">
        <f t="shared" si="2506"/>
        <v>1</v>
      </c>
      <c r="CW464" s="20">
        <f t="shared" si="2507"/>
        <v>0</v>
      </c>
      <c r="CX464" s="132"/>
      <c r="CY464" s="134">
        <f t="shared" si="2508"/>
        <v>0</v>
      </c>
      <c r="CZ464" s="80">
        <f t="shared" si="2509"/>
        <v>0</v>
      </c>
      <c r="DA464" s="249" t="str">
        <f t="shared" si="2510"/>
        <v xml:space="preserve"> </v>
      </c>
      <c r="DB464" s="135">
        <f t="shared" si="2511"/>
        <v>0</v>
      </c>
      <c r="DC464" s="20">
        <f t="shared" si="2512"/>
        <v>0</v>
      </c>
      <c r="DD464" s="21">
        <f t="shared" si="2513"/>
        <v>0</v>
      </c>
      <c r="DE464" s="131">
        <f t="shared" si="2442"/>
        <v>1</v>
      </c>
      <c r="DF464" s="20">
        <f t="shared" si="2514"/>
        <v>0</v>
      </c>
      <c r="DG464" s="132"/>
      <c r="DH464" s="20">
        <f t="shared" si="2515"/>
        <v>0</v>
      </c>
      <c r="DI464" s="133"/>
      <c r="DJ464" s="131">
        <f t="shared" si="2516"/>
        <v>1</v>
      </c>
      <c r="DK464" s="20">
        <f t="shared" si="2517"/>
        <v>0</v>
      </c>
      <c r="DL464" s="132"/>
      <c r="DM464" s="134">
        <f t="shared" si="2518"/>
        <v>0</v>
      </c>
      <c r="DN464" s="80">
        <f t="shared" si="2519"/>
        <v>0</v>
      </c>
      <c r="DO464" s="249" t="str">
        <f t="shared" si="2520"/>
        <v xml:space="preserve"> </v>
      </c>
      <c r="DP464" s="135">
        <f t="shared" si="2521"/>
        <v>0</v>
      </c>
      <c r="DQ464" s="20">
        <f t="shared" si="2522"/>
        <v>0</v>
      </c>
      <c r="DR464" s="21">
        <f t="shared" si="2523"/>
        <v>0</v>
      </c>
      <c r="DS464" s="131">
        <f t="shared" si="2443"/>
        <v>1</v>
      </c>
      <c r="DT464" s="20">
        <f t="shared" si="2524"/>
        <v>0</v>
      </c>
      <c r="DU464" s="132"/>
      <c r="DV464" s="20">
        <f t="shared" si="2525"/>
        <v>0</v>
      </c>
      <c r="DW464" s="133"/>
      <c r="DX464" s="131">
        <f t="shared" si="2526"/>
        <v>1</v>
      </c>
      <c r="DY464" s="20">
        <f t="shared" si="2527"/>
        <v>0</v>
      </c>
      <c r="DZ464" s="132"/>
      <c r="EA464" s="134">
        <f t="shared" si="2528"/>
        <v>0</v>
      </c>
      <c r="EB464" s="80">
        <f t="shared" si="2529"/>
        <v>0</v>
      </c>
      <c r="EC464" s="249" t="str">
        <f t="shared" si="2530"/>
        <v xml:space="preserve"> </v>
      </c>
      <c r="ED464" s="135">
        <f t="shared" si="2531"/>
        <v>0</v>
      </c>
      <c r="EE464" s="20">
        <f t="shared" si="2532"/>
        <v>0</v>
      </c>
      <c r="EF464" s="21">
        <f t="shared" si="2533"/>
        <v>0</v>
      </c>
      <c r="EG464" s="131">
        <f t="shared" si="2444"/>
        <v>1</v>
      </c>
      <c r="EH464" s="20">
        <f t="shared" si="2534"/>
        <v>0</v>
      </c>
      <c r="EI464" s="132"/>
      <c r="EJ464" s="20">
        <f t="shared" si="2535"/>
        <v>0</v>
      </c>
      <c r="EK464" s="133"/>
      <c r="EL464" s="131">
        <f t="shared" si="2536"/>
        <v>1</v>
      </c>
      <c r="EM464" s="20">
        <f t="shared" si="2537"/>
        <v>0</v>
      </c>
      <c r="EN464" s="132"/>
      <c r="EO464" s="134">
        <f t="shared" si="2538"/>
        <v>0</v>
      </c>
      <c r="EP464" s="80">
        <f t="shared" si="2539"/>
        <v>0</v>
      </c>
      <c r="EQ464" s="249" t="str">
        <f t="shared" si="2540"/>
        <v xml:space="preserve"> </v>
      </c>
      <c r="ER464" s="135">
        <f t="shared" si="2541"/>
        <v>0</v>
      </c>
      <c r="ES464" s="20">
        <f t="shared" si="2542"/>
        <v>0</v>
      </c>
      <c r="ET464" s="21">
        <f t="shared" si="2543"/>
        <v>0</v>
      </c>
      <c r="EU464" s="131">
        <f t="shared" si="2445"/>
        <v>1</v>
      </c>
      <c r="EV464" s="20">
        <f t="shared" si="2544"/>
        <v>0</v>
      </c>
      <c r="EW464" s="132"/>
      <c r="EX464" s="20">
        <f t="shared" si="2545"/>
        <v>0</v>
      </c>
      <c r="EY464" s="133"/>
      <c r="EZ464" s="131">
        <f t="shared" si="2546"/>
        <v>1</v>
      </c>
      <c r="FA464" s="20">
        <f t="shared" si="2547"/>
        <v>0</v>
      </c>
      <c r="FB464" s="132"/>
      <c r="FC464" s="134">
        <f t="shared" si="2548"/>
        <v>0</v>
      </c>
      <c r="FD464" s="80">
        <f t="shared" si="2549"/>
        <v>0</v>
      </c>
      <c r="FE464" s="249" t="str">
        <f t="shared" si="2550"/>
        <v xml:space="preserve"> </v>
      </c>
      <c r="FO464" s="129" t="str">
        <f t="shared" ref="FO464:FO474" si="2551">+IF(LEFT(RIGHT(B464,3),1)="/",SUBSTITUTE(B464,RIGHT(B464,3),""),"")</f>
        <v>F/II</v>
      </c>
    </row>
    <row r="465" spans="2:171" x14ac:dyDescent="0.25">
      <c r="B465" s="130" t="s">
        <v>558</v>
      </c>
      <c r="C465" s="40"/>
      <c r="D465" s="261"/>
      <c r="E465" s="416" t="str">
        <f>'Pályáztatási szakasz'!E466:F466</f>
        <v>Költségelem megnevezés…</v>
      </c>
      <c r="F465" s="416"/>
      <c r="G465" s="250">
        <f>'Pályáztatási szakasz'!G466</f>
        <v>0</v>
      </c>
      <c r="H465" s="251">
        <f>'Pályáztatási szakasz'!AT466</f>
        <v>0</v>
      </c>
      <c r="I465" s="20">
        <f>'Pályáztatási szakasz'!AW466</f>
        <v>0</v>
      </c>
      <c r="J465" s="67">
        <f t="shared" si="2435"/>
        <v>0</v>
      </c>
      <c r="K465" s="131">
        <f>'Pályáztatási szakasz'!AY466</f>
        <v>1</v>
      </c>
      <c r="L465" s="20">
        <f t="shared" si="2446"/>
        <v>0</v>
      </c>
      <c r="M465" s="132"/>
      <c r="N465" s="20">
        <f t="shared" si="2447"/>
        <v>0</v>
      </c>
      <c r="O465" s="133"/>
      <c r="P465" s="131">
        <f>'Pályáztatási szakasz'!BD466</f>
        <v>1</v>
      </c>
      <c r="Q465" s="20">
        <f t="shared" si="2448"/>
        <v>0</v>
      </c>
      <c r="R465" s="132"/>
      <c r="S465" s="184">
        <f t="shared" si="2449"/>
        <v>0</v>
      </c>
      <c r="T465" s="40">
        <f>'Pályáztatási szakasz'!W466</f>
        <v>0</v>
      </c>
      <c r="U465" s="249" t="str">
        <f t="shared" si="2450"/>
        <v xml:space="preserve"> </v>
      </c>
      <c r="V465" s="135">
        <f t="shared" si="2451"/>
        <v>0</v>
      </c>
      <c r="W465" s="20">
        <f t="shared" si="2452"/>
        <v>0</v>
      </c>
      <c r="X465" s="21">
        <f t="shared" si="2453"/>
        <v>0</v>
      </c>
      <c r="Y465" s="131">
        <f t="shared" si="2436"/>
        <v>1</v>
      </c>
      <c r="Z465" s="20">
        <f t="shared" si="2454"/>
        <v>0</v>
      </c>
      <c r="AA465" s="132"/>
      <c r="AB465" s="20">
        <f t="shared" si="2455"/>
        <v>0</v>
      </c>
      <c r="AC465" s="133"/>
      <c r="AD465" s="131">
        <f t="shared" si="2456"/>
        <v>1</v>
      </c>
      <c r="AE465" s="20">
        <f t="shared" si="2457"/>
        <v>0</v>
      </c>
      <c r="AF465" s="132"/>
      <c r="AG465" s="134">
        <f t="shared" si="2458"/>
        <v>0</v>
      </c>
      <c r="AH465" s="80">
        <f t="shared" si="2459"/>
        <v>0</v>
      </c>
      <c r="AI465" s="249" t="str">
        <f t="shared" si="2460"/>
        <v xml:space="preserve"> </v>
      </c>
      <c r="AJ465" s="135">
        <f t="shared" si="2461"/>
        <v>0</v>
      </c>
      <c r="AK465" s="20">
        <f t="shared" si="2462"/>
        <v>0</v>
      </c>
      <c r="AL465" s="21">
        <f t="shared" si="2463"/>
        <v>0</v>
      </c>
      <c r="AM465" s="131">
        <f t="shared" si="2437"/>
        <v>1</v>
      </c>
      <c r="AN465" s="20">
        <f t="shared" si="2464"/>
        <v>0</v>
      </c>
      <c r="AO465" s="132"/>
      <c r="AP465" s="20">
        <f t="shared" si="2465"/>
        <v>0</v>
      </c>
      <c r="AQ465" s="133"/>
      <c r="AR465" s="131">
        <f t="shared" si="2466"/>
        <v>1</v>
      </c>
      <c r="AS465" s="20">
        <f t="shared" si="2467"/>
        <v>0</v>
      </c>
      <c r="AT465" s="132"/>
      <c r="AU465" s="134">
        <f t="shared" si="2468"/>
        <v>0</v>
      </c>
      <c r="AV465" s="80">
        <f t="shared" si="2469"/>
        <v>0</v>
      </c>
      <c r="AW465" s="249" t="str">
        <f t="shared" si="2470"/>
        <v xml:space="preserve"> </v>
      </c>
      <c r="AX465" s="135">
        <f t="shared" si="2471"/>
        <v>0</v>
      </c>
      <c r="AY465" s="20">
        <f t="shared" si="2472"/>
        <v>0</v>
      </c>
      <c r="AZ465" s="21">
        <f t="shared" si="2473"/>
        <v>0</v>
      </c>
      <c r="BA465" s="131">
        <f t="shared" si="2438"/>
        <v>1</v>
      </c>
      <c r="BB465" s="20">
        <f t="shared" si="2474"/>
        <v>0</v>
      </c>
      <c r="BC465" s="132"/>
      <c r="BD465" s="20">
        <f t="shared" si="2475"/>
        <v>0</v>
      </c>
      <c r="BE465" s="133"/>
      <c r="BF465" s="131">
        <f t="shared" si="2476"/>
        <v>1</v>
      </c>
      <c r="BG465" s="20">
        <f t="shared" si="2477"/>
        <v>0</v>
      </c>
      <c r="BH465" s="132"/>
      <c r="BI465" s="134">
        <f t="shared" si="2478"/>
        <v>0</v>
      </c>
      <c r="BJ465" s="80">
        <f t="shared" si="2479"/>
        <v>0</v>
      </c>
      <c r="BK465" s="249" t="str">
        <f t="shared" si="2480"/>
        <v xml:space="preserve"> </v>
      </c>
      <c r="BL465" s="135">
        <f t="shared" si="2481"/>
        <v>0</v>
      </c>
      <c r="BM465" s="20">
        <f t="shared" si="2482"/>
        <v>0</v>
      </c>
      <c r="BN465" s="21">
        <f t="shared" si="2483"/>
        <v>0</v>
      </c>
      <c r="BO465" s="131">
        <f t="shared" si="2439"/>
        <v>1</v>
      </c>
      <c r="BP465" s="20">
        <f t="shared" si="2484"/>
        <v>0</v>
      </c>
      <c r="BQ465" s="132"/>
      <c r="BR465" s="20">
        <f t="shared" si="2485"/>
        <v>0</v>
      </c>
      <c r="BS465" s="133"/>
      <c r="BT465" s="131">
        <f t="shared" si="2486"/>
        <v>1</v>
      </c>
      <c r="BU465" s="20">
        <f t="shared" si="2487"/>
        <v>0</v>
      </c>
      <c r="BV465" s="132"/>
      <c r="BW465" s="134">
        <f t="shared" si="2488"/>
        <v>0</v>
      </c>
      <c r="BX465" s="80">
        <f t="shared" si="2489"/>
        <v>0</v>
      </c>
      <c r="BY465" s="249" t="str">
        <f t="shared" si="2490"/>
        <v xml:space="preserve"> </v>
      </c>
      <c r="BZ465" s="135">
        <f t="shared" si="2491"/>
        <v>0</v>
      </c>
      <c r="CA465" s="20">
        <f t="shared" si="2492"/>
        <v>0</v>
      </c>
      <c r="CB465" s="21">
        <f t="shared" si="2493"/>
        <v>0</v>
      </c>
      <c r="CC465" s="131">
        <f t="shared" si="2440"/>
        <v>1</v>
      </c>
      <c r="CD465" s="20">
        <f t="shared" si="2494"/>
        <v>0</v>
      </c>
      <c r="CE465" s="132"/>
      <c r="CF465" s="20">
        <f t="shared" si="2495"/>
        <v>0</v>
      </c>
      <c r="CG465" s="133"/>
      <c r="CH465" s="131">
        <f t="shared" si="2496"/>
        <v>1</v>
      </c>
      <c r="CI465" s="20">
        <f t="shared" si="2497"/>
        <v>0</v>
      </c>
      <c r="CJ465" s="132"/>
      <c r="CK465" s="134">
        <f t="shared" si="2498"/>
        <v>0</v>
      </c>
      <c r="CL465" s="80">
        <f t="shared" si="2499"/>
        <v>0</v>
      </c>
      <c r="CM465" s="249" t="str">
        <f t="shared" si="2500"/>
        <v xml:space="preserve"> </v>
      </c>
      <c r="CN465" s="135">
        <f t="shared" si="2501"/>
        <v>0</v>
      </c>
      <c r="CO465" s="20">
        <f t="shared" si="2502"/>
        <v>0</v>
      </c>
      <c r="CP465" s="21">
        <f t="shared" si="2503"/>
        <v>0</v>
      </c>
      <c r="CQ465" s="131">
        <f t="shared" si="2441"/>
        <v>1</v>
      </c>
      <c r="CR465" s="20">
        <f t="shared" si="2504"/>
        <v>0</v>
      </c>
      <c r="CS465" s="132"/>
      <c r="CT465" s="20">
        <f t="shared" si="2505"/>
        <v>0</v>
      </c>
      <c r="CU465" s="133"/>
      <c r="CV465" s="131">
        <f t="shared" si="2506"/>
        <v>1</v>
      </c>
      <c r="CW465" s="20">
        <f t="shared" si="2507"/>
        <v>0</v>
      </c>
      <c r="CX465" s="132"/>
      <c r="CY465" s="134">
        <f t="shared" si="2508"/>
        <v>0</v>
      </c>
      <c r="CZ465" s="80">
        <f t="shared" si="2509"/>
        <v>0</v>
      </c>
      <c r="DA465" s="249" t="str">
        <f t="shared" si="2510"/>
        <v xml:space="preserve"> </v>
      </c>
      <c r="DB465" s="135">
        <f t="shared" si="2511"/>
        <v>0</v>
      </c>
      <c r="DC465" s="20">
        <f t="shared" si="2512"/>
        <v>0</v>
      </c>
      <c r="DD465" s="21">
        <f t="shared" si="2513"/>
        <v>0</v>
      </c>
      <c r="DE465" s="131">
        <f t="shared" si="2442"/>
        <v>1</v>
      </c>
      <c r="DF465" s="20">
        <f t="shared" si="2514"/>
        <v>0</v>
      </c>
      <c r="DG465" s="132"/>
      <c r="DH465" s="20">
        <f t="shared" si="2515"/>
        <v>0</v>
      </c>
      <c r="DI465" s="133"/>
      <c r="DJ465" s="131">
        <f t="shared" si="2516"/>
        <v>1</v>
      </c>
      <c r="DK465" s="20">
        <f t="shared" si="2517"/>
        <v>0</v>
      </c>
      <c r="DL465" s="132"/>
      <c r="DM465" s="134">
        <f t="shared" si="2518"/>
        <v>0</v>
      </c>
      <c r="DN465" s="80">
        <f t="shared" si="2519"/>
        <v>0</v>
      </c>
      <c r="DO465" s="249" t="str">
        <f t="shared" si="2520"/>
        <v xml:space="preserve"> </v>
      </c>
      <c r="DP465" s="135">
        <f t="shared" si="2521"/>
        <v>0</v>
      </c>
      <c r="DQ465" s="20">
        <f t="shared" si="2522"/>
        <v>0</v>
      </c>
      <c r="DR465" s="21">
        <f t="shared" si="2523"/>
        <v>0</v>
      </c>
      <c r="DS465" s="131">
        <f t="shared" si="2443"/>
        <v>1</v>
      </c>
      <c r="DT465" s="20">
        <f t="shared" si="2524"/>
        <v>0</v>
      </c>
      <c r="DU465" s="132"/>
      <c r="DV465" s="20">
        <f t="shared" si="2525"/>
        <v>0</v>
      </c>
      <c r="DW465" s="133"/>
      <c r="DX465" s="131">
        <f t="shared" si="2526"/>
        <v>1</v>
      </c>
      <c r="DY465" s="20">
        <f t="shared" si="2527"/>
        <v>0</v>
      </c>
      <c r="DZ465" s="132"/>
      <c r="EA465" s="134">
        <f t="shared" si="2528"/>
        <v>0</v>
      </c>
      <c r="EB465" s="80">
        <f t="shared" si="2529"/>
        <v>0</v>
      </c>
      <c r="EC465" s="249" t="str">
        <f t="shared" si="2530"/>
        <v xml:space="preserve"> </v>
      </c>
      <c r="ED465" s="135">
        <f t="shared" si="2531"/>
        <v>0</v>
      </c>
      <c r="EE465" s="20">
        <f t="shared" si="2532"/>
        <v>0</v>
      </c>
      <c r="EF465" s="21">
        <f t="shared" si="2533"/>
        <v>0</v>
      </c>
      <c r="EG465" s="131">
        <f t="shared" si="2444"/>
        <v>1</v>
      </c>
      <c r="EH465" s="20">
        <f t="shared" si="2534"/>
        <v>0</v>
      </c>
      <c r="EI465" s="132"/>
      <c r="EJ465" s="20">
        <f t="shared" si="2535"/>
        <v>0</v>
      </c>
      <c r="EK465" s="133"/>
      <c r="EL465" s="131">
        <f t="shared" si="2536"/>
        <v>1</v>
      </c>
      <c r="EM465" s="20">
        <f t="shared" si="2537"/>
        <v>0</v>
      </c>
      <c r="EN465" s="132"/>
      <c r="EO465" s="134">
        <f t="shared" si="2538"/>
        <v>0</v>
      </c>
      <c r="EP465" s="80">
        <f t="shared" si="2539"/>
        <v>0</v>
      </c>
      <c r="EQ465" s="249" t="str">
        <f t="shared" si="2540"/>
        <v xml:space="preserve"> </v>
      </c>
      <c r="ER465" s="135">
        <f t="shared" si="2541"/>
        <v>0</v>
      </c>
      <c r="ES465" s="20">
        <f t="shared" si="2542"/>
        <v>0</v>
      </c>
      <c r="ET465" s="21">
        <f t="shared" si="2543"/>
        <v>0</v>
      </c>
      <c r="EU465" s="131">
        <f t="shared" si="2445"/>
        <v>1</v>
      </c>
      <c r="EV465" s="20">
        <f t="shared" si="2544"/>
        <v>0</v>
      </c>
      <c r="EW465" s="132"/>
      <c r="EX465" s="20">
        <f t="shared" si="2545"/>
        <v>0</v>
      </c>
      <c r="EY465" s="133"/>
      <c r="EZ465" s="131">
        <f t="shared" si="2546"/>
        <v>1</v>
      </c>
      <c r="FA465" s="20">
        <f t="shared" si="2547"/>
        <v>0</v>
      </c>
      <c r="FB465" s="132"/>
      <c r="FC465" s="134">
        <f t="shared" si="2548"/>
        <v>0</v>
      </c>
      <c r="FD465" s="80">
        <f t="shared" si="2549"/>
        <v>0</v>
      </c>
      <c r="FE465" s="249" t="str">
        <f t="shared" si="2550"/>
        <v xml:space="preserve"> </v>
      </c>
      <c r="FO465" s="129" t="str">
        <f t="shared" si="2551"/>
        <v>F/II</v>
      </c>
    </row>
    <row r="466" spans="2:171" x14ac:dyDescent="0.25">
      <c r="B466" s="130" t="s">
        <v>559</v>
      </c>
      <c r="C466" s="40"/>
      <c r="D466" s="261"/>
      <c r="E466" s="416" t="str">
        <f>'Pályáztatási szakasz'!E467:F467</f>
        <v>Költségelem megnevezés…</v>
      </c>
      <c r="F466" s="416"/>
      <c r="G466" s="250">
        <f>'Pályáztatási szakasz'!G467</f>
        <v>0</v>
      </c>
      <c r="H466" s="251">
        <f>'Pályáztatási szakasz'!AT467</f>
        <v>0</v>
      </c>
      <c r="I466" s="20">
        <f>'Pályáztatási szakasz'!AW467</f>
        <v>0</v>
      </c>
      <c r="J466" s="67">
        <f t="shared" si="2435"/>
        <v>0</v>
      </c>
      <c r="K466" s="131">
        <f>'Pályáztatási szakasz'!AY467</f>
        <v>1</v>
      </c>
      <c r="L466" s="20">
        <f t="shared" si="2446"/>
        <v>0</v>
      </c>
      <c r="M466" s="132"/>
      <c r="N466" s="20">
        <f t="shared" si="2447"/>
        <v>0</v>
      </c>
      <c r="O466" s="133"/>
      <c r="P466" s="131">
        <f>'Pályáztatási szakasz'!BD467</f>
        <v>1</v>
      </c>
      <c r="Q466" s="20">
        <f t="shared" si="2448"/>
        <v>0</v>
      </c>
      <c r="R466" s="132"/>
      <c r="S466" s="184">
        <f t="shared" si="2449"/>
        <v>0</v>
      </c>
      <c r="T466" s="40">
        <f>'Pályáztatási szakasz'!W467</f>
        <v>0</v>
      </c>
      <c r="U466" s="249" t="str">
        <f t="shared" si="2450"/>
        <v xml:space="preserve"> </v>
      </c>
      <c r="V466" s="135">
        <f t="shared" si="2451"/>
        <v>0</v>
      </c>
      <c r="W466" s="20">
        <f t="shared" si="2452"/>
        <v>0</v>
      </c>
      <c r="X466" s="21">
        <f t="shared" si="2453"/>
        <v>0</v>
      </c>
      <c r="Y466" s="131">
        <f t="shared" si="2436"/>
        <v>1</v>
      </c>
      <c r="Z466" s="20">
        <f t="shared" si="2454"/>
        <v>0</v>
      </c>
      <c r="AA466" s="132"/>
      <c r="AB466" s="20">
        <f t="shared" si="2455"/>
        <v>0</v>
      </c>
      <c r="AC466" s="133"/>
      <c r="AD466" s="131">
        <f t="shared" si="2456"/>
        <v>1</v>
      </c>
      <c r="AE466" s="20">
        <f t="shared" si="2457"/>
        <v>0</v>
      </c>
      <c r="AF466" s="132"/>
      <c r="AG466" s="134">
        <f t="shared" si="2458"/>
        <v>0</v>
      </c>
      <c r="AH466" s="80">
        <f t="shared" si="2459"/>
        <v>0</v>
      </c>
      <c r="AI466" s="249" t="str">
        <f t="shared" si="2460"/>
        <v xml:space="preserve"> </v>
      </c>
      <c r="AJ466" s="135">
        <f t="shared" si="2461"/>
        <v>0</v>
      </c>
      <c r="AK466" s="20">
        <f t="shared" si="2462"/>
        <v>0</v>
      </c>
      <c r="AL466" s="21">
        <f t="shared" si="2463"/>
        <v>0</v>
      </c>
      <c r="AM466" s="131">
        <f t="shared" si="2437"/>
        <v>1</v>
      </c>
      <c r="AN466" s="20">
        <f t="shared" si="2464"/>
        <v>0</v>
      </c>
      <c r="AO466" s="132"/>
      <c r="AP466" s="20">
        <f t="shared" si="2465"/>
        <v>0</v>
      </c>
      <c r="AQ466" s="133"/>
      <c r="AR466" s="131">
        <f t="shared" si="2466"/>
        <v>1</v>
      </c>
      <c r="AS466" s="20">
        <f t="shared" si="2467"/>
        <v>0</v>
      </c>
      <c r="AT466" s="132"/>
      <c r="AU466" s="134">
        <f t="shared" si="2468"/>
        <v>0</v>
      </c>
      <c r="AV466" s="80">
        <f t="shared" si="2469"/>
        <v>0</v>
      </c>
      <c r="AW466" s="249" t="str">
        <f t="shared" si="2470"/>
        <v xml:space="preserve"> </v>
      </c>
      <c r="AX466" s="135">
        <f t="shared" si="2471"/>
        <v>0</v>
      </c>
      <c r="AY466" s="20">
        <f t="shared" si="2472"/>
        <v>0</v>
      </c>
      <c r="AZ466" s="21">
        <f t="shared" si="2473"/>
        <v>0</v>
      </c>
      <c r="BA466" s="131">
        <f t="shared" si="2438"/>
        <v>1</v>
      </c>
      <c r="BB466" s="20">
        <f t="shared" si="2474"/>
        <v>0</v>
      </c>
      <c r="BC466" s="132"/>
      <c r="BD466" s="20">
        <f t="shared" si="2475"/>
        <v>0</v>
      </c>
      <c r="BE466" s="133"/>
      <c r="BF466" s="131">
        <f t="shared" si="2476"/>
        <v>1</v>
      </c>
      <c r="BG466" s="20">
        <f t="shared" si="2477"/>
        <v>0</v>
      </c>
      <c r="BH466" s="132"/>
      <c r="BI466" s="134">
        <f t="shared" si="2478"/>
        <v>0</v>
      </c>
      <c r="BJ466" s="80">
        <f t="shared" si="2479"/>
        <v>0</v>
      </c>
      <c r="BK466" s="249" t="str">
        <f t="shared" si="2480"/>
        <v xml:space="preserve"> </v>
      </c>
      <c r="BL466" s="135">
        <f t="shared" si="2481"/>
        <v>0</v>
      </c>
      <c r="BM466" s="20">
        <f t="shared" si="2482"/>
        <v>0</v>
      </c>
      <c r="BN466" s="21">
        <f t="shared" si="2483"/>
        <v>0</v>
      </c>
      <c r="BO466" s="131">
        <f t="shared" si="2439"/>
        <v>1</v>
      </c>
      <c r="BP466" s="20">
        <f t="shared" si="2484"/>
        <v>0</v>
      </c>
      <c r="BQ466" s="132"/>
      <c r="BR466" s="20">
        <f t="shared" si="2485"/>
        <v>0</v>
      </c>
      <c r="BS466" s="133"/>
      <c r="BT466" s="131">
        <f t="shared" si="2486"/>
        <v>1</v>
      </c>
      <c r="BU466" s="20">
        <f t="shared" si="2487"/>
        <v>0</v>
      </c>
      <c r="BV466" s="132"/>
      <c r="BW466" s="134">
        <f t="shared" si="2488"/>
        <v>0</v>
      </c>
      <c r="BX466" s="80">
        <f t="shared" si="2489"/>
        <v>0</v>
      </c>
      <c r="BY466" s="249" t="str">
        <f t="shared" si="2490"/>
        <v xml:space="preserve"> </v>
      </c>
      <c r="BZ466" s="135">
        <f t="shared" si="2491"/>
        <v>0</v>
      </c>
      <c r="CA466" s="20">
        <f t="shared" si="2492"/>
        <v>0</v>
      </c>
      <c r="CB466" s="21">
        <f t="shared" si="2493"/>
        <v>0</v>
      </c>
      <c r="CC466" s="131">
        <f t="shared" si="2440"/>
        <v>1</v>
      </c>
      <c r="CD466" s="20">
        <f t="shared" si="2494"/>
        <v>0</v>
      </c>
      <c r="CE466" s="132"/>
      <c r="CF466" s="20">
        <f t="shared" si="2495"/>
        <v>0</v>
      </c>
      <c r="CG466" s="133"/>
      <c r="CH466" s="131">
        <f t="shared" si="2496"/>
        <v>1</v>
      </c>
      <c r="CI466" s="20">
        <f t="shared" si="2497"/>
        <v>0</v>
      </c>
      <c r="CJ466" s="132"/>
      <c r="CK466" s="134">
        <f t="shared" si="2498"/>
        <v>0</v>
      </c>
      <c r="CL466" s="80">
        <f t="shared" si="2499"/>
        <v>0</v>
      </c>
      <c r="CM466" s="249" t="str">
        <f t="shared" si="2500"/>
        <v xml:space="preserve"> </v>
      </c>
      <c r="CN466" s="135">
        <f t="shared" si="2501"/>
        <v>0</v>
      </c>
      <c r="CO466" s="20">
        <f t="shared" si="2502"/>
        <v>0</v>
      </c>
      <c r="CP466" s="21">
        <f t="shared" si="2503"/>
        <v>0</v>
      </c>
      <c r="CQ466" s="131">
        <f t="shared" si="2441"/>
        <v>1</v>
      </c>
      <c r="CR466" s="20">
        <f t="shared" si="2504"/>
        <v>0</v>
      </c>
      <c r="CS466" s="132"/>
      <c r="CT466" s="20">
        <f t="shared" si="2505"/>
        <v>0</v>
      </c>
      <c r="CU466" s="133"/>
      <c r="CV466" s="131">
        <f t="shared" si="2506"/>
        <v>1</v>
      </c>
      <c r="CW466" s="20">
        <f t="shared" si="2507"/>
        <v>0</v>
      </c>
      <c r="CX466" s="132"/>
      <c r="CY466" s="134">
        <f t="shared" si="2508"/>
        <v>0</v>
      </c>
      <c r="CZ466" s="80">
        <f t="shared" si="2509"/>
        <v>0</v>
      </c>
      <c r="DA466" s="249" t="str">
        <f t="shared" si="2510"/>
        <v xml:space="preserve"> </v>
      </c>
      <c r="DB466" s="135">
        <f t="shared" si="2511"/>
        <v>0</v>
      </c>
      <c r="DC466" s="20">
        <f t="shared" si="2512"/>
        <v>0</v>
      </c>
      <c r="DD466" s="21">
        <f t="shared" si="2513"/>
        <v>0</v>
      </c>
      <c r="DE466" s="131">
        <f t="shared" si="2442"/>
        <v>1</v>
      </c>
      <c r="DF466" s="20">
        <f t="shared" si="2514"/>
        <v>0</v>
      </c>
      <c r="DG466" s="132"/>
      <c r="DH466" s="20">
        <f t="shared" si="2515"/>
        <v>0</v>
      </c>
      <c r="DI466" s="133"/>
      <c r="DJ466" s="131">
        <f t="shared" si="2516"/>
        <v>1</v>
      </c>
      <c r="DK466" s="20">
        <f t="shared" si="2517"/>
        <v>0</v>
      </c>
      <c r="DL466" s="132"/>
      <c r="DM466" s="134">
        <f t="shared" si="2518"/>
        <v>0</v>
      </c>
      <c r="DN466" s="80">
        <f t="shared" si="2519"/>
        <v>0</v>
      </c>
      <c r="DO466" s="249" t="str">
        <f t="shared" si="2520"/>
        <v xml:space="preserve"> </v>
      </c>
      <c r="DP466" s="135">
        <f t="shared" si="2521"/>
        <v>0</v>
      </c>
      <c r="DQ466" s="20">
        <f t="shared" si="2522"/>
        <v>0</v>
      </c>
      <c r="DR466" s="21">
        <f t="shared" si="2523"/>
        <v>0</v>
      </c>
      <c r="DS466" s="131">
        <f t="shared" si="2443"/>
        <v>1</v>
      </c>
      <c r="DT466" s="20">
        <f t="shared" si="2524"/>
        <v>0</v>
      </c>
      <c r="DU466" s="132"/>
      <c r="DV466" s="20">
        <f t="shared" si="2525"/>
        <v>0</v>
      </c>
      <c r="DW466" s="133"/>
      <c r="DX466" s="131">
        <f t="shared" si="2526"/>
        <v>1</v>
      </c>
      <c r="DY466" s="20">
        <f t="shared" si="2527"/>
        <v>0</v>
      </c>
      <c r="DZ466" s="132"/>
      <c r="EA466" s="134">
        <f t="shared" si="2528"/>
        <v>0</v>
      </c>
      <c r="EB466" s="80">
        <f t="shared" si="2529"/>
        <v>0</v>
      </c>
      <c r="EC466" s="249" t="str">
        <f t="shared" si="2530"/>
        <v xml:space="preserve"> </v>
      </c>
      <c r="ED466" s="135">
        <f t="shared" si="2531"/>
        <v>0</v>
      </c>
      <c r="EE466" s="20">
        <f t="shared" si="2532"/>
        <v>0</v>
      </c>
      <c r="EF466" s="21">
        <f t="shared" si="2533"/>
        <v>0</v>
      </c>
      <c r="EG466" s="131">
        <f t="shared" si="2444"/>
        <v>1</v>
      </c>
      <c r="EH466" s="20">
        <f t="shared" si="2534"/>
        <v>0</v>
      </c>
      <c r="EI466" s="132"/>
      <c r="EJ466" s="20">
        <f t="shared" si="2535"/>
        <v>0</v>
      </c>
      <c r="EK466" s="133"/>
      <c r="EL466" s="131">
        <f t="shared" si="2536"/>
        <v>1</v>
      </c>
      <c r="EM466" s="20">
        <f t="shared" si="2537"/>
        <v>0</v>
      </c>
      <c r="EN466" s="132"/>
      <c r="EO466" s="134">
        <f t="shared" si="2538"/>
        <v>0</v>
      </c>
      <c r="EP466" s="80">
        <f t="shared" si="2539"/>
        <v>0</v>
      </c>
      <c r="EQ466" s="249" t="str">
        <f t="shared" si="2540"/>
        <v xml:space="preserve"> </v>
      </c>
      <c r="ER466" s="135">
        <f t="shared" si="2541"/>
        <v>0</v>
      </c>
      <c r="ES466" s="20">
        <f t="shared" si="2542"/>
        <v>0</v>
      </c>
      <c r="ET466" s="21">
        <f t="shared" si="2543"/>
        <v>0</v>
      </c>
      <c r="EU466" s="131">
        <f t="shared" si="2445"/>
        <v>1</v>
      </c>
      <c r="EV466" s="20">
        <f t="shared" si="2544"/>
        <v>0</v>
      </c>
      <c r="EW466" s="132"/>
      <c r="EX466" s="20">
        <f t="shared" si="2545"/>
        <v>0</v>
      </c>
      <c r="EY466" s="133"/>
      <c r="EZ466" s="131">
        <f t="shared" si="2546"/>
        <v>1</v>
      </c>
      <c r="FA466" s="20">
        <f t="shared" si="2547"/>
        <v>0</v>
      </c>
      <c r="FB466" s="132"/>
      <c r="FC466" s="134">
        <f t="shared" si="2548"/>
        <v>0</v>
      </c>
      <c r="FD466" s="80">
        <f t="shared" si="2549"/>
        <v>0</v>
      </c>
      <c r="FE466" s="249" t="str">
        <f t="shared" si="2550"/>
        <v xml:space="preserve"> </v>
      </c>
      <c r="FO466" s="129" t="str">
        <f t="shared" si="2551"/>
        <v>F/II</v>
      </c>
    </row>
    <row r="467" spans="2:171" x14ac:dyDescent="0.25">
      <c r="B467" s="130" t="s">
        <v>560</v>
      </c>
      <c r="C467" s="40"/>
      <c r="D467" s="261"/>
      <c r="E467" s="416" t="str">
        <f>'Pályáztatási szakasz'!E468:F468</f>
        <v>Költségelem megnevezés…</v>
      </c>
      <c r="F467" s="416"/>
      <c r="G467" s="250">
        <f>'Pályáztatási szakasz'!G468</f>
        <v>0</v>
      </c>
      <c r="H467" s="251">
        <f>'Pályáztatási szakasz'!AT468</f>
        <v>0</v>
      </c>
      <c r="I467" s="20">
        <f>'Pályáztatási szakasz'!AW468</f>
        <v>0</v>
      </c>
      <c r="J467" s="67">
        <f t="shared" si="2435"/>
        <v>0</v>
      </c>
      <c r="K467" s="131">
        <f>'Pályáztatási szakasz'!AY468</f>
        <v>1</v>
      </c>
      <c r="L467" s="20">
        <f t="shared" si="2446"/>
        <v>0</v>
      </c>
      <c r="M467" s="132"/>
      <c r="N467" s="20">
        <f t="shared" si="2447"/>
        <v>0</v>
      </c>
      <c r="O467" s="133"/>
      <c r="P467" s="131">
        <f>'Pályáztatási szakasz'!BD468</f>
        <v>1</v>
      </c>
      <c r="Q467" s="20">
        <f t="shared" si="2448"/>
        <v>0</v>
      </c>
      <c r="R467" s="132"/>
      <c r="S467" s="184">
        <f t="shared" si="2449"/>
        <v>0</v>
      </c>
      <c r="T467" s="40">
        <f>'Pályáztatási szakasz'!W468</f>
        <v>0</v>
      </c>
      <c r="U467" s="249" t="str">
        <f t="shared" si="2450"/>
        <v xml:space="preserve"> </v>
      </c>
      <c r="V467" s="135">
        <f t="shared" si="2451"/>
        <v>0</v>
      </c>
      <c r="W467" s="20">
        <f t="shared" si="2452"/>
        <v>0</v>
      </c>
      <c r="X467" s="21">
        <f t="shared" si="2453"/>
        <v>0</v>
      </c>
      <c r="Y467" s="131">
        <f t="shared" si="2436"/>
        <v>1</v>
      </c>
      <c r="Z467" s="20">
        <f t="shared" si="2454"/>
        <v>0</v>
      </c>
      <c r="AA467" s="132"/>
      <c r="AB467" s="20">
        <f t="shared" si="2455"/>
        <v>0</v>
      </c>
      <c r="AC467" s="133"/>
      <c r="AD467" s="131">
        <f t="shared" si="2456"/>
        <v>1</v>
      </c>
      <c r="AE467" s="20">
        <f t="shared" si="2457"/>
        <v>0</v>
      </c>
      <c r="AF467" s="132"/>
      <c r="AG467" s="134">
        <f t="shared" si="2458"/>
        <v>0</v>
      </c>
      <c r="AH467" s="80">
        <f t="shared" si="2459"/>
        <v>0</v>
      </c>
      <c r="AI467" s="249" t="str">
        <f t="shared" si="2460"/>
        <v xml:space="preserve"> </v>
      </c>
      <c r="AJ467" s="135">
        <f t="shared" si="2461"/>
        <v>0</v>
      </c>
      <c r="AK467" s="20">
        <f t="shared" si="2462"/>
        <v>0</v>
      </c>
      <c r="AL467" s="21">
        <f t="shared" si="2463"/>
        <v>0</v>
      </c>
      <c r="AM467" s="131">
        <f t="shared" si="2437"/>
        <v>1</v>
      </c>
      <c r="AN467" s="20">
        <f t="shared" si="2464"/>
        <v>0</v>
      </c>
      <c r="AO467" s="132"/>
      <c r="AP467" s="20">
        <f t="shared" si="2465"/>
        <v>0</v>
      </c>
      <c r="AQ467" s="133"/>
      <c r="AR467" s="131">
        <f t="shared" si="2466"/>
        <v>1</v>
      </c>
      <c r="AS467" s="20">
        <f t="shared" si="2467"/>
        <v>0</v>
      </c>
      <c r="AT467" s="132"/>
      <c r="AU467" s="134">
        <f t="shared" si="2468"/>
        <v>0</v>
      </c>
      <c r="AV467" s="80">
        <f t="shared" si="2469"/>
        <v>0</v>
      </c>
      <c r="AW467" s="249" t="str">
        <f t="shared" si="2470"/>
        <v xml:space="preserve"> </v>
      </c>
      <c r="AX467" s="135">
        <f t="shared" si="2471"/>
        <v>0</v>
      </c>
      <c r="AY467" s="20">
        <f t="shared" si="2472"/>
        <v>0</v>
      </c>
      <c r="AZ467" s="21">
        <f t="shared" si="2473"/>
        <v>0</v>
      </c>
      <c r="BA467" s="131">
        <f t="shared" si="2438"/>
        <v>1</v>
      </c>
      <c r="BB467" s="20">
        <f t="shared" si="2474"/>
        <v>0</v>
      </c>
      <c r="BC467" s="132"/>
      <c r="BD467" s="20">
        <f t="shared" si="2475"/>
        <v>0</v>
      </c>
      <c r="BE467" s="133"/>
      <c r="BF467" s="131">
        <f t="shared" si="2476"/>
        <v>1</v>
      </c>
      <c r="BG467" s="20">
        <f t="shared" si="2477"/>
        <v>0</v>
      </c>
      <c r="BH467" s="132"/>
      <c r="BI467" s="134">
        <f t="shared" si="2478"/>
        <v>0</v>
      </c>
      <c r="BJ467" s="80">
        <f t="shared" si="2479"/>
        <v>0</v>
      </c>
      <c r="BK467" s="249" t="str">
        <f t="shared" si="2480"/>
        <v xml:space="preserve"> </v>
      </c>
      <c r="BL467" s="135">
        <f t="shared" si="2481"/>
        <v>0</v>
      </c>
      <c r="BM467" s="20">
        <f t="shared" si="2482"/>
        <v>0</v>
      </c>
      <c r="BN467" s="21">
        <f t="shared" si="2483"/>
        <v>0</v>
      </c>
      <c r="BO467" s="131">
        <f t="shared" si="2439"/>
        <v>1</v>
      </c>
      <c r="BP467" s="20">
        <f t="shared" si="2484"/>
        <v>0</v>
      </c>
      <c r="BQ467" s="132"/>
      <c r="BR467" s="20">
        <f t="shared" si="2485"/>
        <v>0</v>
      </c>
      <c r="BS467" s="133"/>
      <c r="BT467" s="131">
        <f t="shared" si="2486"/>
        <v>1</v>
      </c>
      <c r="BU467" s="20">
        <f t="shared" si="2487"/>
        <v>0</v>
      </c>
      <c r="BV467" s="132"/>
      <c r="BW467" s="134">
        <f t="shared" si="2488"/>
        <v>0</v>
      </c>
      <c r="BX467" s="80">
        <f t="shared" si="2489"/>
        <v>0</v>
      </c>
      <c r="BY467" s="249" t="str">
        <f t="shared" si="2490"/>
        <v xml:space="preserve"> </v>
      </c>
      <c r="BZ467" s="135">
        <f t="shared" si="2491"/>
        <v>0</v>
      </c>
      <c r="CA467" s="20">
        <f t="shared" si="2492"/>
        <v>0</v>
      </c>
      <c r="CB467" s="21">
        <f t="shared" si="2493"/>
        <v>0</v>
      </c>
      <c r="CC467" s="131">
        <f t="shared" si="2440"/>
        <v>1</v>
      </c>
      <c r="CD467" s="20">
        <f t="shared" si="2494"/>
        <v>0</v>
      </c>
      <c r="CE467" s="132"/>
      <c r="CF467" s="20">
        <f t="shared" si="2495"/>
        <v>0</v>
      </c>
      <c r="CG467" s="133"/>
      <c r="CH467" s="131">
        <f t="shared" si="2496"/>
        <v>1</v>
      </c>
      <c r="CI467" s="20">
        <f t="shared" si="2497"/>
        <v>0</v>
      </c>
      <c r="CJ467" s="132"/>
      <c r="CK467" s="134">
        <f t="shared" si="2498"/>
        <v>0</v>
      </c>
      <c r="CL467" s="80">
        <f t="shared" si="2499"/>
        <v>0</v>
      </c>
      <c r="CM467" s="249" t="str">
        <f t="shared" si="2500"/>
        <v xml:space="preserve"> </v>
      </c>
      <c r="CN467" s="135">
        <f t="shared" si="2501"/>
        <v>0</v>
      </c>
      <c r="CO467" s="20">
        <f t="shared" si="2502"/>
        <v>0</v>
      </c>
      <c r="CP467" s="21">
        <f t="shared" si="2503"/>
        <v>0</v>
      </c>
      <c r="CQ467" s="131">
        <f t="shared" si="2441"/>
        <v>1</v>
      </c>
      <c r="CR467" s="20">
        <f t="shared" si="2504"/>
        <v>0</v>
      </c>
      <c r="CS467" s="132"/>
      <c r="CT467" s="20">
        <f t="shared" si="2505"/>
        <v>0</v>
      </c>
      <c r="CU467" s="133"/>
      <c r="CV467" s="131">
        <f t="shared" si="2506"/>
        <v>1</v>
      </c>
      <c r="CW467" s="20">
        <f t="shared" si="2507"/>
        <v>0</v>
      </c>
      <c r="CX467" s="132"/>
      <c r="CY467" s="134">
        <f t="shared" si="2508"/>
        <v>0</v>
      </c>
      <c r="CZ467" s="80">
        <f t="shared" si="2509"/>
        <v>0</v>
      </c>
      <c r="DA467" s="249" t="str">
        <f t="shared" si="2510"/>
        <v xml:space="preserve"> </v>
      </c>
      <c r="DB467" s="135">
        <f t="shared" si="2511"/>
        <v>0</v>
      </c>
      <c r="DC467" s="20">
        <f t="shared" si="2512"/>
        <v>0</v>
      </c>
      <c r="DD467" s="21">
        <f t="shared" si="2513"/>
        <v>0</v>
      </c>
      <c r="DE467" s="131">
        <f t="shared" si="2442"/>
        <v>1</v>
      </c>
      <c r="DF467" s="20">
        <f t="shared" si="2514"/>
        <v>0</v>
      </c>
      <c r="DG467" s="132"/>
      <c r="DH467" s="20">
        <f t="shared" si="2515"/>
        <v>0</v>
      </c>
      <c r="DI467" s="133"/>
      <c r="DJ467" s="131">
        <f t="shared" si="2516"/>
        <v>1</v>
      </c>
      <c r="DK467" s="20">
        <f t="shared" si="2517"/>
        <v>0</v>
      </c>
      <c r="DL467" s="132"/>
      <c r="DM467" s="134">
        <f t="shared" si="2518"/>
        <v>0</v>
      </c>
      <c r="DN467" s="80">
        <f t="shared" si="2519"/>
        <v>0</v>
      </c>
      <c r="DO467" s="249" t="str">
        <f t="shared" si="2520"/>
        <v xml:space="preserve"> </v>
      </c>
      <c r="DP467" s="135">
        <f t="shared" si="2521"/>
        <v>0</v>
      </c>
      <c r="DQ467" s="20">
        <f t="shared" si="2522"/>
        <v>0</v>
      </c>
      <c r="DR467" s="21">
        <f t="shared" si="2523"/>
        <v>0</v>
      </c>
      <c r="DS467" s="131">
        <f t="shared" si="2443"/>
        <v>1</v>
      </c>
      <c r="DT467" s="20">
        <f t="shared" si="2524"/>
        <v>0</v>
      </c>
      <c r="DU467" s="132"/>
      <c r="DV467" s="20">
        <f t="shared" si="2525"/>
        <v>0</v>
      </c>
      <c r="DW467" s="133"/>
      <c r="DX467" s="131">
        <f t="shared" si="2526"/>
        <v>1</v>
      </c>
      <c r="DY467" s="20">
        <f t="shared" si="2527"/>
        <v>0</v>
      </c>
      <c r="DZ467" s="132"/>
      <c r="EA467" s="134">
        <f t="shared" si="2528"/>
        <v>0</v>
      </c>
      <c r="EB467" s="80">
        <f t="shared" si="2529"/>
        <v>0</v>
      </c>
      <c r="EC467" s="249" t="str">
        <f t="shared" si="2530"/>
        <v xml:space="preserve"> </v>
      </c>
      <c r="ED467" s="135">
        <f t="shared" si="2531"/>
        <v>0</v>
      </c>
      <c r="EE467" s="20">
        <f t="shared" si="2532"/>
        <v>0</v>
      </c>
      <c r="EF467" s="21">
        <f t="shared" si="2533"/>
        <v>0</v>
      </c>
      <c r="EG467" s="131">
        <f t="shared" si="2444"/>
        <v>1</v>
      </c>
      <c r="EH467" s="20">
        <f t="shared" si="2534"/>
        <v>0</v>
      </c>
      <c r="EI467" s="132"/>
      <c r="EJ467" s="20">
        <f t="shared" si="2535"/>
        <v>0</v>
      </c>
      <c r="EK467" s="133"/>
      <c r="EL467" s="131">
        <f t="shared" si="2536"/>
        <v>1</v>
      </c>
      <c r="EM467" s="20">
        <f t="shared" si="2537"/>
        <v>0</v>
      </c>
      <c r="EN467" s="132"/>
      <c r="EO467" s="134">
        <f t="shared" si="2538"/>
        <v>0</v>
      </c>
      <c r="EP467" s="80">
        <f t="shared" si="2539"/>
        <v>0</v>
      </c>
      <c r="EQ467" s="249" t="str">
        <f t="shared" si="2540"/>
        <v xml:space="preserve"> </v>
      </c>
      <c r="ER467" s="135">
        <f t="shared" si="2541"/>
        <v>0</v>
      </c>
      <c r="ES467" s="20">
        <f t="shared" si="2542"/>
        <v>0</v>
      </c>
      <c r="ET467" s="21">
        <f t="shared" si="2543"/>
        <v>0</v>
      </c>
      <c r="EU467" s="131">
        <f t="shared" si="2445"/>
        <v>1</v>
      </c>
      <c r="EV467" s="20">
        <f t="shared" si="2544"/>
        <v>0</v>
      </c>
      <c r="EW467" s="132"/>
      <c r="EX467" s="20">
        <f t="shared" si="2545"/>
        <v>0</v>
      </c>
      <c r="EY467" s="133"/>
      <c r="EZ467" s="131">
        <f t="shared" si="2546"/>
        <v>1</v>
      </c>
      <c r="FA467" s="20">
        <f t="shared" si="2547"/>
        <v>0</v>
      </c>
      <c r="FB467" s="132"/>
      <c r="FC467" s="134">
        <f t="shared" si="2548"/>
        <v>0</v>
      </c>
      <c r="FD467" s="80">
        <f t="shared" si="2549"/>
        <v>0</v>
      </c>
      <c r="FE467" s="249" t="str">
        <f t="shared" si="2550"/>
        <v xml:space="preserve"> </v>
      </c>
      <c r="FO467" s="129" t="str">
        <f t="shared" si="2551"/>
        <v>F/II</v>
      </c>
    </row>
    <row r="468" spans="2:171" x14ac:dyDescent="0.25">
      <c r="B468" s="130" t="s">
        <v>561</v>
      </c>
      <c r="C468" s="40"/>
      <c r="D468" s="261"/>
      <c r="E468" s="416" t="str">
        <f>'Pályáztatási szakasz'!E469:F469</f>
        <v>Költségelem megnevezés…</v>
      </c>
      <c r="F468" s="416"/>
      <c r="G468" s="250">
        <f>'Pályáztatási szakasz'!G469</f>
        <v>0</v>
      </c>
      <c r="H468" s="251">
        <f>'Pályáztatási szakasz'!AT469</f>
        <v>0</v>
      </c>
      <c r="I468" s="20">
        <f>'Pályáztatási szakasz'!AW469</f>
        <v>0</v>
      </c>
      <c r="J468" s="67">
        <f t="shared" si="2435"/>
        <v>0</v>
      </c>
      <c r="K468" s="131">
        <f>'Pályáztatási szakasz'!AY469</f>
        <v>1</v>
      </c>
      <c r="L468" s="20">
        <f t="shared" si="2446"/>
        <v>0</v>
      </c>
      <c r="M468" s="132"/>
      <c r="N468" s="20">
        <f t="shared" si="2447"/>
        <v>0</v>
      </c>
      <c r="O468" s="133"/>
      <c r="P468" s="131">
        <f>'Pályáztatási szakasz'!BD469</f>
        <v>1</v>
      </c>
      <c r="Q468" s="20">
        <f t="shared" si="2448"/>
        <v>0</v>
      </c>
      <c r="R468" s="132"/>
      <c r="S468" s="184">
        <f t="shared" si="2449"/>
        <v>0</v>
      </c>
      <c r="T468" s="40">
        <f>'Pályáztatási szakasz'!W469</f>
        <v>0</v>
      </c>
      <c r="U468" s="249" t="str">
        <f t="shared" si="2450"/>
        <v xml:space="preserve"> </v>
      </c>
      <c r="V468" s="135">
        <f t="shared" si="2451"/>
        <v>0</v>
      </c>
      <c r="W468" s="20">
        <f t="shared" si="2452"/>
        <v>0</v>
      </c>
      <c r="X468" s="21">
        <f t="shared" si="2453"/>
        <v>0</v>
      </c>
      <c r="Y468" s="131">
        <f t="shared" si="2436"/>
        <v>1</v>
      </c>
      <c r="Z468" s="20">
        <f t="shared" si="2454"/>
        <v>0</v>
      </c>
      <c r="AA468" s="132"/>
      <c r="AB468" s="20">
        <f t="shared" si="2455"/>
        <v>0</v>
      </c>
      <c r="AC468" s="133"/>
      <c r="AD468" s="131">
        <f t="shared" si="2456"/>
        <v>1</v>
      </c>
      <c r="AE468" s="20">
        <f t="shared" si="2457"/>
        <v>0</v>
      </c>
      <c r="AF468" s="132"/>
      <c r="AG468" s="134">
        <f t="shared" si="2458"/>
        <v>0</v>
      </c>
      <c r="AH468" s="80">
        <f t="shared" si="2459"/>
        <v>0</v>
      </c>
      <c r="AI468" s="249" t="str">
        <f t="shared" si="2460"/>
        <v xml:space="preserve"> </v>
      </c>
      <c r="AJ468" s="135">
        <f t="shared" si="2461"/>
        <v>0</v>
      </c>
      <c r="AK468" s="20">
        <f t="shared" si="2462"/>
        <v>0</v>
      </c>
      <c r="AL468" s="21">
        <f t="shared" si="2463"/>
        <v>0</v>
      </c>
      <c r="AM468" s="131">
        <f t="shared" si="2437"/>
        <v>1</v>
      </c>
      <c r="AN468" s="20">
        <f t="shared" si="2464"/>
        <v>0</v>
      </c>
      <c r="AO468" s="132"/>
      <c r="AP468" s="20">
        <f t="shared" si="2465"/>
        <v>0</v>
      </c>
      <c r="AQ468" s="133"/>
      <c r="AR468" s="131">
        <f t="shared" si="2466"/>
        <v>1</v>
      </c>
      <c r="AS468" s="20">
        <f t="shared" si="2467"/>
        <v>0</v>
      </c>
      <c r="AT468" s="132"/>
      <c r="AU468" s="134">
        <f t="shared" si="2468"/>
        <v>0</v>
      </c>
      <c r="AV468" s="80">
        <f t="shared" si="2469"/>
        <v>0</v>
      </c>
      <c r="AW468" s="249" t="str">
        <f t="shared" si="2470"/>
        <v xml:space="preserve"> </v>
      </c>
      <c r="AX468" s="135">
        <f t="shared" si="2471"/>
        <v>0</v>
      </c>
      <c r="AY468" s="20">
        <f t="shared" si="2472"/>
        <v>0</v>
      </c>
      <c r="AZ468" s="21">
        <f t="shared" si="2473"/>
        <v>0</v>
      </c>
      <c r="BA468" s="131">
        <f t="shared" si="2438"/>
        <v>1</v>
      </c>
      <c r="BB468" s="20">
        <f t="shared" si="2474"/>
        <v>0</v>
      </c>
      <c r="BC468" s="132"/>
      <c r="BD468" s="20">
        <f t="shared" si="2475"/>
        <v>0</v>
      </c>
      <c r="BE468" s="133"/>
      <c r="BF468" s="131">
        <f t="shared" si="2476"/>
        <v>1</v>
      </c>
      <c r="BG468" s="20">
        <f t="shared" si="2477"/>
        <v>0</v>
      </c>
      <c r="BH468" s="132"/>
      <c r="BI468" s="134">
        <f t="shared" si="2478"/>
        <v>0</v>
      </c>
      <c r="BJ468" s="80">
        <f t="shared" si="2479"/>
        <v>0</v>
      </c>
      <c r="BK468" s="249" t="str">
        <f t="shared" si="2480"/>
        <v xml:space="preserve"> </v>
      </c>
      <c r="BL468" s="135">
        <f t="shared" si="2481"/>
        <v>0</v>
      </c>
      <c r="BM468" s="20">
        <f t="shared" si="2482"/>
        <v>0</v>
      </c>
      <c r="BN468" s="21">
        <f t="shared" si="2483"/>
        <v>0</v>
      </c>
      <c r="BO468" s="131">
        <f t="shared" si="2439"/>
        <v>1</v>
      </c>
      <c r="BP468" s="20">
        <f t="shared" si="2484"/>
        <v>0</v>
      </c>
      <c r="BQ468" s="132"/>
      <c r="BR468" s="20">
        <f t="shared" si="2485"/>
        <v>0</v>
      </c>
      <c r="BS468" s="133"/>
      <c r="BT468" s="131">
        <f t="shared" si="2486"/>
        <v>1</v>
      </c>
      <c r="BU468" s="20">
        <f t="shared" si="2487"/>
        <v>0</v>
      </c>
      <c r="BV468" s="132"/>
      <c r="BW468" s="134">
        <f t="shared" si="2488"/>
        <v>0</v>
      </c>
      <c r="BX468" s="80">
        <f t="shared" si="2489"/>
        <v>0</v>
      </c>
      <c r="BY468" s="249" t="str">
        <f t="shared" si="2490"/>
        <v xml:space="preserve"> </v>
      </c>
      <c r="BZ468" s="135">
        <f t="shared" si="2491"/>
        <v>0</v>
      </c>
      <c r="CA468" s="20">
        <f t="shared" si="2492"/>
        <v>0</v>
      </c>
      <c r="CB468" s="21">
        <f t="shared" si="2493"/>
        <v>0</v>
      </c>
      <c r="CC468" s="131">
        <f t="shared" si="2440"/>
        <v>1</v>
      </c>
      <c r="CD468" s="20">
        <f t="shared" si="2494"/>
        <v>0</v>
      </c>
      <c r="CE468" s="132"/>
      <c r="CF468" s="20">
        <f t="shared" si="2495"/>
        <v>0</v>
      </c>
      <c r="CG468" s="133"/>
      <c r="CH468" s="131">
        <f t="shared" si="2496"/>
        <v>1</v>
      </c>
      <c r="CI468" s="20">
        <f t="shared" si="2497"/>
        <v>0</v>
      </c>
      <c r="CJ468" s="132"/>
      <c r="CK468" s="134">
        <f t="shared" si="2498"/>
        <v>0</v>
      </c>
      <c r="CL468" s="80">
        <f t="shared" si="2499"/>
        <v>0</v>
      </c>
      <c r="CM468" s="249" t="str">
        <f t="shared" si="2500"/>
        <v xml:space="preserve"> </v>
      </c>
      <c r="CN468" s="135">
        <f t="shared" si="2501"/>
        <v>0</v>
      </c>
      <c r="CO468" s="20">
        <f t="shared" si="2502"/>
        <v>0</v>
      </c>
      <c r="CP468" s="21">
        <f t="shared" si="2503"/>
        <v>0</v>
      </c>
      <c r="CQ468" s="131">
        <f t="shared" si="2441"/>
        <v>1</v>
      </c>
      <c r="CR468" s="20">
        <f t="shared" si="2504"/>
        <v>0</v>
      </c>
      <c r="CS468" s="132"/>
      <c r="CT468" s="20">
        <f t="shared" si="2505"/>
        <v>0</v>
      </c>
      <c r="CU468" s="133"/>
      <c r="CV468" s="131">
        <f t="shared" si="2506"/>
        <v>1</v>
      </c>
      <c r="CW468" s="20">
        <f t="shared" si="2507"/>
        <v>0</v>
      </c>
      <c r="CX468" s="132"/>
      <c r="CY468" s="134">
        <f t="shared" si="2508"/>
        <v>0</v>
      </c>
      <c r="CZ468" s="80">
        <f t="shared" si="2509"/>
        <v>0</v>
      </c>
      <c r="DA468" s="249" t="str">
        <f t="shared" si="2510"/>
        <v xml:space="preserve"> </v>
      </c>
      <c r="DB468" s="135">
        <f t="shared" si="2511"/>
        <v>0</v>
      </c>
      <c r="DC468" s="20">
        <f t="shared" si="2512"/>
        <v>0</v>
      </c>
      <c r="DD468" s="21">
        <f t="shared" si="2513"/>
        <v>0</v>
      </c>
      <c r="DE468" s="131">
        <f t="shared" si="2442"/>
        <v>1</v>
      </c>
      <c r="DF468" s="20">
        <f t="shared" si="2514"/>
        <v>0</v>
      </c>
      <c r="DG468" s="132"/>
      <c r="DH468" s="20">
        <f t="shared" si="2515"/>
        <v>0</v>
      </c>
      <c r="DI468" s="133"/>
      <c r="DJ468" s="131">
        <f t="shared" si="2516"/>
        <v>1</v>
      </c>
      <c r="DK468" s="20">
        <f t="shared" si="2517"/>
        <v>0</v>
      </c>
      <c r="DL468" s="132"/>
      <c r="DM468" s="134">
        <f t="shared" si="2518"/>
        <v>0</v>
      </c>
      <c r="DN468" s="80">
        <f t="shared" si="2519"/>
        <v>0</v>
      </c>
      <c r="DO468" s="249" t="str">
        <f t="shared" si="2520"/>
        <v xml:space="preserve"> </v>
      </c>
      <c r="DP468" s="135">
        <f t="shared" si="2521"/>
        <v>0</v>
      </c>
      <c r="DQ468" s="20">
        <f t="shared" si="2522"/>
        <v>0</v>
      </c>
      <c r="DR468" s="21">
        <f t="shared" si="2523"/>
        <v>0</v>
      </c>
      <c r="DS468" s="131">
        <f t="shared" si="2443"/>
        <v>1</v>
      </c>
      <c r="DT468" s="20">
        <f t="shared" si="2524"/>
        <v>0</v>
      </c>
      <c r="DU468" s="132"/>
      <c r="DV468" s="20">
        <f t="shared" si="2525"/>
        <v>0</v>
      </c>
      <c r="DW468" s="133"/>
      <c r="DX468" s="131">
        <f t="shared" si="2526"/>
        <v>1</v>
      </c>
      <c r="DY468" s="20">
        <f t="shared" si="2527"/>
        <v>0</v>
      </c>
      <c r="DZ468" s="132"/>
      <c r="EA468" s="134">
        <f t="shared" si="2528"/>
        <v>0</v>
      </c>
      <c r="EB468" s="80">
        <f t="shared" si="2529"/>
        <v>0</v>
      </c>
      <c r="EC468" s="249" t="str">
        <f t="shared" si="2530"/>
        <v xml:space="preserve"> </v>
      </c>
      <c r="ED468" s="135">
        <f t="shared" si="2531"/>
        <v>0</v>
      </c>
      <c r="EE468" s="20">
        <f t="shared" si="2532"/>
        <v>0</v>
      </c>
      <c r="EF468" s="21">
        <f t="shared" si="2533"/>
        <v>0</v>
      </c>
      <c r="EG468" s="131">
        <f t="shared" si="2444"/>
        <v>1</v>
      </c>
      <c r="EH468" s="20">
        <f t="shared" si="2534"/>
        <v>0</v>
      </c>
      <c r="EI468" s="132"/>
      <c r="EJ468" s="20">
        <f t="shared" si="2535"/>
        <v>0</v>
      </c>
      <c r="EK468" s="133"/>
      <c r="EL468" s="131">
        <f t="shared" si="2536"/>
        <v>1</v>
      </c>
      <c r="EM468" s="20">
        <f t="shared" si="2537"/>
        <v>0</v>
      </c>
      <c r="EN468" s="132"/>
      <c r="EO468" s="134">
        <f t="shared" si="2538"/>
        <v>0</v>
      </c>
      <c r="EP468" s="80">
        <f t="shared" si="2539"/>
        <v>0</v>
      </c>
      <c r="EQ468" s="249" t="str">
        <f t="shared" si="2540"/>
        <v xml:space="preserve"> </v>
      </c>
      <c r="ER468" s="135">
        <f t="shared" si="2541"/>
        <v>0</v>
      </c>
      <c r="ES468" s="20">
        <f t="shared" si="2542"/>
        <v>0</v>
      </c>
      <c r="ET468" s="21">
        <f t="shared" si="2543"/>
        <v>0</v>
      </c>
      <c r="EU468" s="131">
        <f t="shared" si="2445"/>
        <v>1</v>
      </c>
      <c r="EV468" s="20">
        <f t="shared" si="2544"/>
        <v>0</v>
      </c>
      <c r="EW468" s="132"/>
      <c r="EX468" s="20">
        <f t="shared" si="2545"/>
        <v>0</v>
      </c>
      <c r="EY468" s="133"/>
      <c r="EZ468" s="131">
        <f t="shared" si="2546"/>
        <v>1</v>
      </c>
      <c r="FA468" s="20">
        <f t="shared" si="2547"/>
        <v>0</v>
      </c>
      <c r="FB468" s="132"/>
      <c r="FC468" s="134">
        <f t="shared" si="2548"/>
        <v>0</v>
      </c>
      <c r="FD468" s="80">
        <f t="shared" si="2549"/>
        <v>0</v>
      </c>
      <c r="FE468" s="249" t="str">
        <f t="shared" si="2550"/>
        <v xml:space="preserve"> </v>
      </c>
      <c r="FO468" s="129" t="str">
        <f t="shared" si="2551"/>
        <v>F/II</v>
      </c>
    </row>
    <row r="469" spans="2:171" x14ac:dyDescent="0.25">
      <c r="B469" s="130" t="s">
        <v>562</v>
      </c>
      <c r="C469" s="40"/>
      <c r="D469" s="261"/>
      <c r="E469" s="416" t="str">
        <f>'Pályáztatási szakasz'!E470:F470</f>
        <v>Költségelem megnevezés…</v>
      </c>
      <c r="F469" s="416"/>
      <c r="G469" s="250">
        <f>'Pályáztatási szakasz'!G470</f>
        <v>0</v>
      </c>
      <c r="H469" s="251">
        <f>'Pályáztatási szakasz'!AT470</f>
        <v>0</v>
      </c>
      <c r="I469" s="20">
        <f>'Pályáztatási szakasz'!AW470</f>
        <v>0</v>
      </c>
      <c r="J469" s="67">
        <f t="shared" si="2435"/>
        <v>0</v>
      </c>
      <c r="K469" s="131">
        <f>'Pályáztatási szakasz'!AY470</f>
        <v>1</v>
      </c>
      <c r="L469" s="20">
        <f t="shared" si="2446"/>
        <v>0</v>
      </c>
      <c r="M469" s="132"/>
      <c r="N469" s="20">
        <f t="shared" si="2447"/>
        <v>0</v>
      </c>
      <c r="O469" s="133"/>
      <c r="P469" s="131">
        <f>'Pályáztatási szakasz'!BD470</f>
        <v>1</v>
      </c>
      <c r="Q469" s="20">
        <f t="shared" si="2448"/>
        <v>0</v>
      </c>
      <c r="R469" s="132"/>
      <c r="S469" s="184">
        <f t="shared" si="2449"/>
        <v>0</v>
      </c>
      <c r="T469" s="40">
        <f>'Pályáztatási szakasz'!W470</f>
        <v>0</v>
      </c>
      <c r="U469" s="249" t="str">
        <f t="shared" si="2450"/>
        <v xml:space="preserve"> </v>
      </c>
      <c r="V469" s="135">
        <f t="shared" si="2451"/>
        <v>0</v>
      </c>
      <c r="W469" s="20">
        <f t="shared" si="2452"/>
        <v>0</v>
      </c>
      <c r="X469" s="21">
        <f t="shared" si="2453"/>
        <v>0</v>
      </c>
      <c r="Y469" s="131">
        <f t="shared" si="2436"/>
        <v>1</v>
      </c>
      <c r="Z469" s="20">
        <f t="shared" si="2454"/>
        <v>0</v>
      </c>
      <c r="AA469" s="132"/>
      <c r="AB469" s="20">
        <f t="shared" si="2455"/>
        <v>0</v>
      </c>
      <c r="AC469" s="133"/>
      <c r="AD469" s="131">
        <f t="shared" si="2456"/>
        <v>1</v>
      </c>
      <c r="AE469" s="20">
        <f t="shared" si="2457"/>
        <v>0</v>
      </c>
      <c r="AF469" s="132"/>
      <c r="AG469" s="134">
        <f t="shared" si="2458"/>
        <v>0</v>
      </c>
      <c r="AH469" s="80">
        <f t="shared" si="2459"/>
        <v>0</v>
      </c>
      <c r="AI469" s="249" t="str">
        <f t="shared" si="2460"/>
        <v xml:space="preserve"> </v>
      </c>
      <c r="AJ469" s="135">
        <f t="shared" si="2461"/>
        <v>0</v>
      </c>
      <c r="AK469" s="20">
        <f t="shared" si="2462"/>
        <v>0</v>
      </c>
      <c r="AL469" s="21">
        <f t="shared" si="2463"/>
        <v>0</v>
      </c>
      <c r="AM469" s="131">
        <f t="shared" si="2437"/>
        <v>1</v>
      </c>
      <c r="AN469" s="20">
        <f t="shared" si="2464"/>
        <v>0</v>
      </c>
      <c r="AO469" s="132"/>
      <c r="AP469" s="20">
        <f t="shared" si="2465"/>
        <v>0</v>
      </c>
      <c r="AQ469" s="133"/>
      <c r="AR469" s="131">
        <f t="shared" si="2466"/>
        <v>1</v>
      </c>
      <c r="AS469" s="20">
        <f t="shared" si="2467"/>
        <v>0</v>
      </c>
      <c r="AT469" s="132"/>
      <c r="AU469" s="134">
        <f t="shared" si="2468"/>
        <v>0</v>
      </c>
      <c r="AV469" s="80">
        <f t="shared" si="2469"/>
        <v>0</v>
      </c>
      <c r="AW469" s="249" t="str">
        <f t="shared" si="2470"/>
        <v xml:space="preserve"> </v>
      </c>
      <c r="AX469" s="135">
        <f t="shared" si="2471"/>
        <v>0</v>
      </c>
      <c r="AY469" s="20">
        <f t="shared" si="2472"/>
        <v>0</v>
      </c>
      <c r="AZ469" s="21">
        <f t="shared" si="2473"/>
        <v>0</v>
      </c>
      <c r="BA469" s="131">
        <f t="shared" si="2438"/>
        <v>1</v>
      </c>
      <c r="BB469" s="20">
        <f t="shared" si="2474"/>
        <v>0</v>
      </c>
      <c r="BC469" s="132"/>
      <c r="BD469" s="20">
        <f t="shared" si="2475"/>
        <v>0</v>
      </c>
      <c r="BE469" s="133"/>
      <c r="BF469" s="131">
        <f t="shared" si="2476"/>
        <v>1</v>
      </c>
      <c r="BG469" s="20">
        <f t="shared" si="2477"/>
        <v>0</v>
      </c>
      <c r="BH469" s="132"/>
      <c r="BI469" s="134">
        <f t="shared" si="2478"/>
        <v>0</v>
      </c>
      <c r="BJ469" s="80">
        <f t="shared" si="2479"/>
        <v>0</v>
      </c>
      <c r="BK469" s="249" t="str">
        <f t="shared" si="2480"/>
        <v xml:space="preserve"> </v>
      </c>
      <c r="BL469" s="135">
        <f t="shared" si="2481"/>
        <v>0</v>
      </c>
      <c r="BM469" s="20">
        <f t="shared" si="2482"/>
        <v>0</v>
      </c>
      <c r="BN469" s="21">
        <f t="shared" si="2483"/>
        <v>0</v>
      </c>
      <c r="BO469" s="131">
        <f t="shared" si="2439"/>
        <v>1</v>
      </c>
      <c r="BP469" s="20">
        <f t="shared" si="2484"/>
        <v>0</v>
      </c>
      <c r="BQ469" s="132"/>
      <c r="BR469" s="20">
        <f t="shared" si="2485"/>
        <v>0</v>
      </c>
      <c r="BS469" s="133"/>
      <c r="BT469" s="131">
        <f t="shared" si="2486"/>
        <v>1</v>
      </c>
      <c r="BU469" s="20">
        <f t="shared" si="2487"/>
        <v>0</v>
      </c>
      <c r="BV469" s="132"/>
      <c r="BW469" s="134">
        <f t="shared" si="2488"/>
        <v>0</v>
      </c>
      <c r="BX469" s="80">
        <f t="shared" si="2489"/>
        <v>0</v>
      </c>
      <c r="BY469" s="249" t="str">
        <f t="shared" si="2490"/>
        <v xml:space="preserve"> </v>
      </c>
      <c r="BZ469" s="135">
        <f t="shared" si="2491"/>
        <v>0</v>
      </c>
      <c r="CA469" s="20">
        <f t="shared" si="2492"/>
        <v>0</v>
      </c>
      <c r="CB469" s="21">
        <f t="shared" si="2493"/>
        <v>0</v>
      </c>
      <c r="CC469" s="131">
        <f t="shared" si="2440"/>
        <v>1</v>
      </c>
      <c r="CD469" s="20">
        <f t="shared" si="2494"/>
        <v>0</v>
      </c>
      <c r="CE469" s="132"/>
      <c r="CF469" s="20">
        <f t="shared" si="2495"/>
        <v>0</v>
      </c>
      <c r="CG469" s="133"/>
      <c r="CH469" s="131">
        <f t="shared" si="2496"/>
        <v>1</v>
      </c>
      <c r="CI469" s="20">
        <f t="shared" si="2497"/>
        <v>0</v>
      </c>
      <c r="CJ469" s="132"/>
      <c r="CK469" s="134">
        <f t="shared" si="2498"/>
        <v>0</v>
      </c>
      <c r="CL469" s="80">
        <f t="shared" si="2499"/>
        <v>0</v>
      </c>
      <c r="CM469" s="249" t="str">
        <f t="shared" si="2500"/>
        <v xml:space="preserve"> </v>
      </c>
      <c r="CN469" s="135">
        <f t="shared" si="2501"/>
        <v>0</v>
      </c>
      <c r="CO469" s="20">
        <f t="shared" si="2502"/>
        <v>0</v>
      </c>
      <c r="CP469" s="21">
        <f t="shared" si="2503"/>
        <v>0</v>
      </c>
      <c r="CQ469" s="131">
        <f t="shared" si="2441"/>
        <v>1</v>
      </c>
      <c r="CR469" s="20">
        <f t="shared" si="2504"/>
        <v>0</v>
      </c>
      <c r="CS469" s="132"/>
      <c r="CT469" s="20">
        <f t="shared" si="2505"/>
        <v>0</v>
      </c>
      <c r="CU469" s="133"/>
      <c r="CV469" s="131">
        <f t="shared" si="2506"/>
        <v>1</v>
      </c>
      <c r="CW469" s="20">
        <f t="shared" si="2507"/>
        <v>0</v>
      </c>
      <c r="CX469" s="132"/>
      <c r="CY469" s="134">
        <f t="shared" si="2508"/>
        <v>0</v>
      </c>
      <c r="CZ469" s="80">
        <f t="shared" si="2509"/>
        <v>0</v>
      </c>
      <c r="DA469" s="249" t="str">
        <f t="shared" si="2510"/>
        <v xml:space="preserve"> </v>
      </c>
      <c r="DB469" s="135">
        <f t="shared" si="2511"/>
        <v>0</v>
      </c>
      <c r="DC469" s="20">
        <f t="shared" si="2512"/>
        <v>0</v>
      </c>
      <c r="DD469" s="21">
        <f t="shared" si="2513"/>
        <v>0</v>
      </c>
      <c r="DE469" s="131">
        <f t="shared" si="2442"/>
        <v>1</v>
      </c>
      <c r="DF469" s="20">
        <f t="shared" si="2514"/>
        <v>0</v>
      </c>
      <c r="DG469" s="132"/>
      <c r="DH469" s="20">
        <f t="shared" si="2515"/>
        <v>0</v>
      </c>
      <c r="DI469" s="133"/>
      <c r="DJ469" s="131">
        <f t="shared" si="2516"/>
        <v>1</v>
      </c>
      <c r="DK469" s="20">
        <f t="shared" si="2517"/>
        <v>0</v>
      </c>
      <c r="DL469" s="132"/>
      <c r="DM469" s="134">
        <f t="shared" si="2518"/>
        <v>0</v>
      </c>
      <c r="DN469" s="80">
        <f t="shared" si="2519"/>
        <v>0</v>
      </c>
      <c r="DO469" s="249" t="str">
        <f t="shared" si="2520"/>
        <v xml:space="preserve"> </v>
      </c>
      <c r="DP469" s="135">
        <f t="shared" si="2521"/>
        <v>0</v>
      </c>
      <c r="DQ469" s="20">
        <f t="shared" si="2522"/>
        <v>0</v>
      </c>
      <c r="DR469" s="21">
        <f t="shared" si="2523"/>
        <v>0</v>
      </c>
      <c r="DS469" s="131">
        <f t="shared" si="2443"/>
        <v>1</v>
      </c>
      <c r="DT469" s="20">
        <f t="shared" si="2524"/>
        <v>0</v>
      </c>
      <c r="DU469" s="132"/>
      <c r="DV469" s="20">
        <f t="shared" si="2525"/>
        <v>0</v>
      </c>
      <c r="DW469" s="133"/>
      <c r="DX469" s="131">
        <f t="shared" si="2526"/>
        <v>1</v>
      </c>
      <c r="DY469" s="20">
        <f t="shared" si="2527"/>
        <v>0</v>
      </c>
      <c r="DZ469" s="132"/>
      <c r="EA469" s="134">
        <f t="shared" si="2528"/>
        <v>0</v>
      </c>
      <c r="EB469" s="80">
        <f t="shared" si="2529"/>
        <v>0</v>
      </c>
      <c r="EC469" s="249" t="str">
        <f t="shared" si="2530"/>
        <v xml:space="preserve"> </v>
      </c>
      <c r="ED469" s="135">
        <f t="shared" si="2531"/>
        <v>0</v>
      </c>
      <c r="EE469" s="20">
        <f t="shared" si="2532"/>
        <v>0</v>
      </c>
      <c r="EF469" s="21">
        <f t="shared" si="2533"/>
        <v>0</v>
      </c>
      <c r="EG469" s="131">
        <f t="shared" si="2444"/>
        <v>1</v>
      </c>
      <c r="EH469" s="20">
        <f t="shared" si="2534"/>
        <v>0</v>
      </c>
      <c r="EI469" s="132"/>
      <c r="EJ469" s="20">
        <f t="shared" si="2535"/>
        <v>0</v>
      </c>
      <c r="EK469" s="133"/>
      <c r="EL469" s="131">
        <f t="shared" si="2536"/>
        <v>1</v>
      </c>
      <c r="EM469" s="20">
        <f t="shared" si="2537"/>
        <v>0</v>
      </c>
      <c r="EN469" s="132"/>
      <c r="EO469" s="134">
        <f t="shared" si="2538"/>
        <v>0</v>
      </c>
      <c r="EP469" s="80">
        <f t="shared" si="2539"/>
        <v>0</v>
      </c>
      <c r="EQ469" s="249" t="str">
        <f t="shared" si="2540"/>
        <v xml:space="preserve"> </v>
      </c>
      <c r="ER469" s="135">
        <f t="shared" si="2541"/>
        <v>0</v>
      </c>
      <c r="ES469" s="20">
        <f t="shared" si="2542"/>
        <v>0</v>
      </c>
      <c r="ET469" s="21">
        <f t="shared" si="2543"/>
        <v>0</v>
      </c>
      <c r="EU469" s="131">
        <f t="shared" si="2445"/>
        <v>1</v>
      </c>
      <c r="EV469" s="20">
        <f t="shared" si="2544"/>
        <v>0</v>
      </c>
      <c r="EW469" s="132"/>
      <c r="EX469" s="20">
        <f t="shared" si="2545"/>
        <v>0</v>
      </c>
      <c r="EY469" s="133"/>
      <c r="EZ469" s="131">
        <f t="shared" si="2546"/>
        <v>1</v>
      </c>
      <c r="FA469" s="20">
        <f t="shared" si="2547"/>
        <v>0</v>
      </c>
      <c r="FB469" s="132"/>
      <c r="FC469" s="134">
        <f t="shared" si="2548"/>
        <v>0</v>
      </c>
      <c r="FD469" s="80">
        <f t="shared" si="2549"/>
        <v>0</v>
      </c>
      <c r="FE469" s="249" t="str">
        <f t="shared" si="2550"/>
        <v xml:space="preserve"> </v>
      </c>
      <c r="FO469" s="129" t="str">
        <f t="shared" si="2551"/>
        <v>F/II</v>
      </c>
    </row>
    <row r="470" spans="2:171" x14ac:dyDescent="0.25">
      <c r="B470" s="130" t="s">
        <v>563</v>
      </c>
      <c r="C470" s="40"/>
      <c r="D470" s="261"/>
      <c r="E470" s="416" t="str">
        <f>'Pályáztatási szakasz'!E471:F471</f>
        <v>Költségelem megnevezés…</v>
      </c>
      <c r="F470" s="416"/>
      <c r="G470" s="250">
        <f>'Pályáztatási szakasz'!G471</f>
        <v>0</v>
      </c>
      <c r="H470" s="251">
        <f>'Pályáztatási szakasz'!AT471</f>
        <v>0</v>
      </c>
      <c r="I470" s="20">
        <f>'Pályáztatási szakasz'!AW471</f>
        <v>0</v>
      </c>
      <c r="J470" s="67">
        <f t="shared" si="2435"/>
        <v>0</v>
      </c>
      <c r="K470" s="131">
        <f>'Pályáztatási szakasz'!AY471</f>
        <v>1</v>
      </c>
      <c r="L470" s="20">
        <f t="shared" si="2446"/>
        <v>0</v>
      </c>
      <c r="M470" s="132"/>
      <c r="N470" s="20">
        <f t="shared" si="2447"/>
        <v>0</v>
      </c>
      <c r="O470" s="133"/>
      <c r="P470" s="131">
        <f>'Pályáztatási szakasz'!BD471</f>
        <v>1</v>
      </c>
      <c r="Q470" s="20">
        <f t="shared" si="2448"/>
        <v>0</v>
      </c>
      <c r="R470" s="132"/>
      <c r="S470" s="184">
        <f t="shared" si="2449"/>
        <v>0</v>
      </c>
      <c r="T470" s="40">
        <f>'Pályáztatási szakasz'!W471</f>
        <v>0</v>
      </c>
      <c r="U470" s="249" t="str">
        <f t="shared" si="2450"/>
        <v xml:space="preserve"> </v>
      </c>
      <c r="V470" s="135">
        <f t="shared" si="2451"/>
        <v>0</v>
      </c>
      <c r="W470" s="20">
        <f t="shared" si="2452"/>
        <v>0</v>
      </c>
      <c r="X470" s="21">
        <f t="shared" si="2453"/>
        <v>0</v>
      </c>
      <c r="Y470" s="131">
        <f t="shared" si="2436"/>
        <v>1</v>
      </c>
      <c r="Z470" s="20">
        <f t="shared" si="2454"/>
        <v>0</v>
      </c>
      <c r="AA470" s="132"/>
      <c r="AB470" s="20">
        <f t="shared" si="2455"/>
        <v>0</v>
      </c>
      <c r="AC470" s="133"/>
      <c r="AD470" s="131">
        <f t="shared" si="2456"/>
        <v>1</v>
      </c>
      <c r="AE470" s="20">
        <f t="shared" si="2457"/>
        <v>0</v>
      </c>
      <c r="AF470" s="132"/>
      <c r="AG470" s="134">
        <f t="shared" si="2458"/>
        <v>0</v>
      </c>
      <c r="AH470" s="80">
        <f t="shared" si="2459"/>
        <v>0</v>
      </c>
      <c r="AI470" s="249" t="str">
        <f t="shared" si="2460"/>
        <v xml:space="preserve"> </v>
      </c>
      <c r="AJ470" s="135">
        <f t="shared" si="2461"/>
        <v>0</v>
      </c>
      <c r="AK470" s="20">
        <f t="shared" si="2462"/>
        <v>0</v>
      </c>
      <c r="AL470" s="21">
        <f t="shared" si="2463"/>
        <v>0</v>
      </c>
      <c r="AM470" s="131">
        <f t="shared" si="2437"/>
        <v>1</v>
      </c>
      <c r="AN470" s="20">
        <f t="shared" si="2464"/>
        <v>0</v>
      </c>
      <c r="AO470" s="132"/>
      <c r="AP470" s="20">
        <f t="shared" si="2465"/>
        <v>0</v>
      </c>
      <c r="AQ470" s="133"/>
      <c r="AR470" s="131">
        <f t="shared" si="2466"/>
        <v>1</v>
      </c>
      <c r="AS470" s="20">
        <f t="shared" si="2467"/>
        <v>0</v>
      </c>
      <c r="AT470" s="132"/>
      <c r="AU470" s="134">
        <f t="shared" si="2468"/>
        <v>0</v>
      </c>
      <c r="AV470" s="80">
        <f t="shared" si="2469"/>
        <v>0</v>
      </c>
      <c r="AW470" s="249" t="str">
        <f t="shared" si="2470"/>
        <v xml:space="preserve"> </v>
      </c>
      <c r="AX470" s="135">
        <f t="shared" si="2471"/>
        <v>0</v>
      </c>
      <c r="AY470" s="20">
        <f t="shared" si="2472"/>
        <v>0</v>
      </c>
      <c r="AZ470" s="21">
        <f t="shared" si="2473"/>
        <v>0</v>
      </c>
      <c r="BA470" s="131">
        <f t="shared" si="2438"/>
        <v>1</v>
      </c>
      <c r="BB470" s="20">
        <f t="shared" si="2474"/>
        <v>0</v>
      </c>
      <c r="BC470" s="132"/>
      <c r="BD470" s="20">
        <f t="shared" si="2475"/>
        <v>0</v>
      </c>
      <c r="BE470" s="133"/>
      <c r="BF470" s="131">
        <f t="shared" si="2476"/>
        <v>1</v>
      </c>
      <c r="BG470" s="20">
        <f t="shared" si="2477"/>
        <v>0</v>
      </c>
      <c r="BH470" s="132"/>
      <c r="BI470" s="134">
        <f t="shared" si="2478"/>
        <v>0</v>
      </c>
      <c r="BJ470" s="80">
        <f t="shared" si="2479"/>
        <v>0</v>
      </c>
      <c r="BK470" s="249" t="str">
        <f t="shared" si="2480"/>
        <v xml:space="preserve"> </v>
      </c>
      <c r="BL470" s="135">
        <f t="shared" si="2481"/>
        <v>0</v>
      </c>
      <c r="BM470" s="20">
        <f t="shared" si="2482"/>
        <v>0</v>
      </c>
      <c r="BN470" s="21">
        <f t="shared" si="2483"/>
        <v>0</v>
      </c>
      <c r="BO470" s="131">
        <f t="shared" si="2439"/>
        <v>1</v>
      </c>
      <c r="BP470" s="20">
        <f t="shared" si="2484"/>
        <v>0</v>
      </c>
      <c r="BQ470" s="132"/>
      <c r="BR470" s="20">
        <f t="shared" si="2485"/>
        <v>0</v>
      </c>
      <c r="BS470" s="133"/>
      <c r="BT470" s="131">
        <f t="shared" si="2486"/>
        <v>1</v>
      </c>
      <c r="BU470" s="20">
        <f t="shared" si="2487"/>
        <v>0</v>
      </c>
      <c r="BV470" s="132"/>
      <c r="BW470" s="134">
        <f t="shared" si="2488"/>
        <v>0</v>
      </c>
      <c r="BX470" s="80">
        <f t="shared" si="2489"/>
        <v>0</v>
      </c>
      <c r="BY470" s="249" t="str">
        <f t="shared" si="2490"/>
        <v xml:space="preserve"> </v>
      </c>
      <c r="BZ470" s="135">
        <f t="shared" si="2491"/>
        <v>0</v>
      </c>
      <c r="CA470" s="20">
        <f t="shared" si="2492"/>
        <v>0</v>
      </c>
      <c r="CB470" s="21">
        <f t="shared" si="2493"/>
        <v>0</v>
      </c>
      <c r="CC470" s="131">
        <f t="shared" si="2440"/>
        <v>1</v>
      </c>
      <c r="CD470" s="20">
        <f t="shared" si="2494"/>
        <v>0</v>
      </c>
      <c r="CE470" s="132"/>
      <c r="CF470" s="20">
        <f t="shared" si="2495"/>
        <v>0</v>
      </c>
      <c r="CG470" s="133"/>
      <c r="CH470" s="131">
        <f t="shared" si="2496"/>
        <v>1</v>
      </c>
      <c r="CI470" s="20">
        <f t="shared" si="2497"/>
        <v>0</v>
      </c>
      <c r="CJ470" s="132"/>
      <c r="CK470" s="134">
        <f t="shared" si="2498"/>
        <v>0</v>
      </c>
      <c r="CL470" s="80">
        <f t="shared" si="2499"/>
        <v>0</v>
      </c>
      <c r="CM470" s="249" t="str">
        <f t="shared" si="2500"/>
        <v xml:space="preserve"> </v>
      </c>
      <c r="CN470" s="135">
        <f t="shared" si="2501"/>
        <v>0</v>
      </c>
      <c r="CO470" s="20">
        <f t="shared" si="2502"/>
        <v>0</v>
      </c>
      <c r="CP470" s="21">
        <f t="shared" si="2503"/>
        <v>0</v>
      </c>
      <c r="CQ470" s="131">
        <f t="shared" si="2441"/>
        <v>1</v>
      </c>
      <c r="CR470" s="20">
        <f t="shared" si="2504"/>
        <v>0</v>
      </c>
      <c r="CS470" s="132"/>
      <c r="CT470" s="20">
        <f t="shared" si="2505"/>
        <v>0</v>
      </c>
      <c r="CU470" s="133"/>
      <c r="CV470" s="131">
        <f t="shared" si="2506"/>
        <v>1</v>
      </c>
      <c r="CW470" s="20">
        <f t="shared" si="2507"/>
        <v>0</v>
      </c>
      <c r="CX470" s="132"/>
      <c r="CY470" s="134">
        <f t="shared" si="2508"/>
        <v>0</v>
      </c>
      <c r="CZ470" s="80">
        <f t="shared" si="2509"/>
        <v>0</v>
      </c>
      <c r="DA470" s="249" t="str">
        <f t="shared" si="2510"/>
        <v xml:space="preserve"> </v>
      </c>
      <c r="DB470" s="135">
        <f t="shared" si="2511"/>
        <v>0</v>
      </c>
      <c r="DC470" s="20">
        <f t="shared" si="2512"/>
        <v>0</v>
      </c>
      <c r="DD470" s="21">
        <f t="shared" si="2513"/>
        <v>0</v>
      </c>
      <c r="DE470" s="131">
        <f t="shared" si="2442"/>
        <v>1</v>
      </c>
      <c r="DF470" s="20">
        <f t="shared" si="2514"/>
        <v>0</v>
      </c>
      <c r="DG470" s="132"/>
      <c r="DH470" s="20">
        <f t="shared" si="2515"/>
        <v>0</v>
      </c>
      <c r="DI470" s="133"/>
      <c r="DJ470" s="131">
        <f t="shared" si="2516"/>
        <v>1</v>
      </c>
      <c r="DK470" s="20">
        <f t="shared" si="2517"/>
        <v>0</v>
      </c>
      <c r="DL470" s="132"/>
      <c r="DM470" s="134">
        <f t="shared" si="2518"/>
        <v>0</v>
      </c>
      <c r="DN470" s="80">
        <f t="shared" si="2519"/>
        <v>0</v>
      </c>
      <c r="DO470" s="249" t="str">
        <f t="shared" si="2520"/>
        <v xml:space="preserve"> </v>
      </c>
      <c r="DP470" s="135">
        <f t="shared" si="2521"/>
        <v>0</v>
      </c>
      <c r="DQ470" s="20">
        <f t="shared" si="2522"/>
        <v>0</v>
      </c>
      <c r="DR470" s="21">
        <f t="shared" si="2523"/>
        <v>0</v>
      </c>
      <c r="DS470" s="131">
        <f t="shared" si="2443"/>
        <v>1</v>
      </c>
      <c r="DT470" s="20">
        <f t="shared" si="2524"/>
        <v>0</v>
      </c>
      <c r="DU470" s="132"/>
      <c r="DV470" s="20">
        <f t="shared" si="2525"/>
        <v>0</v>
      </c>
      <c r="DW470" s="133"/>
      <c r="DX470" s="131">
        <f t="shared" si="2526"/>
        <v>1</v>
      </c>
      <c r="DY470" s="20">
        <f t="shared" si="2527"/>
        <v>0</v>
      </c>
      <c r="DZ470" s="132"/>
      <c r="EA470" s="134">
        <f t="shared" si="2528"/>
        <v>0</v>
      </c>
      <c r="EB470" s="80">
        <f t="shared" si="2529"/>
        <v>0</v>
      </c>
      <c r="EC470" s="249" t="str">
        <f t="shared" si="2530"/>
        <v xml:space="preserve"> </v>
      </c>
      <c r="ED470" s="135">
        <f t="shared" si="2531"/>
        <v>0</v>
      </c>
      <c r="EE470" s="20">
        <f t="shared" si="2532"/>
        <v>0</v>
      </c>
      <c r="EF470" s="21">
        <f t="shared" si="2533"/>
        <v>0</v>
      </c>
      <c r="EG470" s="131">
        <f t="shared" si="2444"/>
        <v>1</v>
      </c>
      <c r="EH470" s="20">
        <f t="shared" si="2534"/>
        <v>0</v>
      </c>
      <c r="EI470" s="132"/>
      <c r="EJ470" s="20">
        <f t="shared" si="2535"/>
        <v>0</v>
      </c>
      <c r="EK470" s="133"/>
      <c r="EL470" s="131">
        <f t="shared" si="2536"/>
        <v>1</v>
      </c>
      <c r="EM470" s="20">
        <f t="shared" si="2537"/>
        <v>0</v>
      </c>
      <c r="EN470" s="132"/>
      <c r="EO470" s="134">
        <f t="shared" si="2538"/>
        <v>0</v>
      </c>
      <c r="EP470" s="80">
        <f t="shared" si="2539"/>
        <v>0</v>
      </c>
      <c r="EQ470" s="249" t="str">
        <f t="shared" si="2540"/>
        <v xml:space="preserve"> </v>
      </c>
      <c r="ER470" s="135">
        <f t="shared" si="2541"/>
        <v>0</v>
      </c>
      <c r="ES470" s="20">
        <f t="shared" si="2542"/>
        <v>0</v>
      </c>
      <c r="ET470" s="21">
        <f t="shared" si="2543"/>
        <v>0</v>
      </c>
      <c r="EU470" s="131">
        <f t="shared" si="2445"/>
        <v>1</v>
      </c>
      <c r="EV470" s="20">
        <f t="shared" si="2544"/>
        <v>0</v>
      </c>
      <c r="EW470" s="132"/>
      <c r="EX470" s="20">
        <f t="shared" si="2545"/>
        <v>0</v>
      </c>
      <c r="EY470" s="133"/>
      <c r="EZ470" s="131">
        <f t="shared" si="2546"/>
        <v>1</v>
      </c>
      <c r="FA470" s="20">
        <f t="shared" si="2547"/>
        <v>0</v>
      </c>
      <c r="FB470" s="132"/>
      <c r="FC470" s="134">
        <f t="shared" si="2548"/>
        <v>0</v>
      </c>
      <c r="FD470" s="80">
        <f t="shared" si="2549"/>
        <v>0</v>
      </c>
      <c r="FE470" s="249" t="str">
        <f t="shared" si="2550"/>
        <v xml:space="preserve"> </v>
      </c>
      <c r="FO470" s="129" t="str">
        <f t="shared" si="2551"/>
        <v>F/II</v>
      </c>
    </row>
    <row r="471" spans="2:171" x14ac:dyDescent="0.25">
      <c r="B471" s="130" t="s">
        <v>564</v>
      </c>
      <c r="C471" s="40"/>
      <c r="D471" s="261"/>
      <c r="E471" s="416" t="str">
        <f>'Pályáztatási szakasz'!E472:F472</f>
        <v>Költségelem megnevezés…</v>
      </c>
      <c r="F471" s="416"/>
      <c r="G471" s="250">
        <f>'Pályáztatási szakasz'!G472</f>
        <v>0</v>
      </c>
      <c r="H471" s="251">
        <f>'Pályáztatási szakasz'!AT472</f>
        <v>0</v>
      </c>
      <c r="I471" s="20">
        <f>'Pályáztatási szakasz'!AW472</f>
        <v>0</v>
      </c>
      <c r="J471" s="67">
        <f t="shared" si="2435"/>
        <v>0</v>
      </c>
      <c r="K471" s="131">
        <f>'Pályáztatási szakasz'!AY472</f>
        <v>1</v>
      </c>
      <c r="L471" s="20">
        <f t="shared" si="2446"/>
        <v>0</v>
      </c>
      <c r="M471" s="132"/>
      <c r="N471" s="20">
        <f t="shared" si="2447"/>
        <v>0</v>
      </c>
      <c r="O471" s="133"/>
      <c r="P471" s="131">
        <f>'Pályáztatási szakasz'!BD472</f>
        <v>1</v>
      </c>
      <c r="Q471" s="20">
        <f t="shared" si="2448"/>
        <v>0</v>
      </c>
      <c r="R471" s="132"/>
      <c r="S471" s="184">
        <f t="shared" si="2449"/>
        <v>0</v>
      </c>
      <c r="T471" s="40">
        <f>'Pályáztatási szakasz'!W472</f>
        <v>0</v>
      </c>
      <c r="U471" s="249" t="str">
        <f t="shared" si="2450"/>
        <v xml:space="preserve"> </v>
      </c>
      <c r="V471" s="135">
        <f t="shared" si="2451"/>
        <v>0</v>
      </c>
      <c r="W471" s="20">
        <f t="shared" si="2452"/>
        <v>0</v>
      </c>
      <c r="X471" s="21">
        <f t="shared" si="2453"/>
        <v>0</v>
      </c>
      <c r="Y471" s="131">
        <f t="shared" si="2436"/>
        <v>1</v>
      </c>
      <c r="Z471" s="20">
        <f t="shared" si="2454"/>
        <v>0</v>
      </c>
      <c r="AA471" s="132"/>
      <c r="AB471" s="20">
        <f t="shared" si="2455"/>
        <v>0</v>
      </c>
      <c r="AC471" s="133"/>
      <c r="AD471" s="131">
        <f t="shared" si="2456"/>
        <v>1</v>
      </c>
      <c r="AE471" s="20">
        <f t="shared" si="2457"/>
        <v>0</v>
      </c>
      <c r="AF471" s="132"/>
      <c r="AG471" s="134">
        <f t="shared" si="2458"/>
        <v>0</v>
      </c>
      <c r="AH471" s="80">
        <f t="shared" si="2459"/>
        <v>0</v>
      </c>
      <c r="AI471" s="249" t="str">
        <f t="shared" si="2460"/>
        <v xml:space="preserve"> </v>
      </c>
      <c r="AJ471" s="135">
        <f t="shared" si="2461"/>
        <v>0</v>
      </c>
      <c r="AK471" s="20">
        <f t="shared" si="2462"/>
        <v>0</v>
      </c>
      <c r="AL471" s="21">
        <f t="shared" si="2463"/>
        <v>0</v>
      </c>
      <c r="AM471" s="131">
        <f t="shared" si="2437"/>
        <v>1</v>
      </c>
      <c r="AN471" s="20">
        <f t="shared" si="2464"/>
        <v>0</v>
      </c>
      <c r="AO471" s="132"/>
      <c r="AP471" s="20">
        <f t="shared" si="2465"/>
        <v>0</v>
      </c>
      <c r="AQ471" s="133"/>
      <c r="AR471" s="131">
        <f t="shared" si="2466"/>
        <v>1</v>
      </c>
      <c r="AS471" s="20">
        <f t="shared" si="2467"/>
        <v>0</v>
      </c>
      <c r="AT471" s="132"/>
      <c r="AU471" s="134">
        <f t="shared" si="2468"/>
        <v>0</v>
      </c>
      <c r="AV471" s="80">
        <f t="shared" si="2469"/>
        <v>0</v>
      </c>
      <c r="AW471" s="249" t="str">
        <f t="shared" si="2470"/>
        <v xml:space="preserve"> </v>
      </c>
      <c r="AX471" s="135">
        <f t="shared" si="2471"/>
        <v>0</v>
      </c>
      <c r="AY471" s="20">
        <f t="shared" si="2472"/>
        <v>0</v>
      </c>
      <c r="AZ471" s="21">
        <f t="shared" si="2473"/>
        <v>0</v>
      </c>
      <c r="BA471" s="131">
        <f t="shared" si="2438"/>
        <v>1</v>
      </c>
      <c r="BB471" s="20">
        <f t="shared" si="2474"/>
        <v>0</v>
      </c>
      <c r="BC471" s="132"/>
      <c r="BD471" s="20">
        <f t="shared" si="2475"/>
        <v>0</v>
      </c>
      <c r="BE471" s="133"/>
      <c r="BF471" s="131">
        <f t="shared" si="2476"/>
        <v>1</v>
      </c>
      <c r="BG471" s="20">
        <f t="shared" si="2477"/>
        <v>0</v>
      </c>
      <c r="BH471" s="132"/>
      <c r="BI471" s="134">
        <f t="shared" si="2478"/>
        <v>0</v>
      </c>
      <c r="BJ471" s="80">
        <f t="shared" si="2479"/>
        <v>0</v>
      </c>
      <c r="BK471" s="249" t="str">
        <f t="shared" si="2480"/>
        <v xml:space="preserve"> </v>
      </c>
      <c r="BL471" s="135">
        <f t="shared" si="2481"/>
        <v>0</v>
      </c>
      <c r="BM471" s="20">
        <f t="shared" si="2482"/>
        <v>0</v>
      </c>
      <c r="BN471" s="21">
        <f t="shared" si="2483"/>
        <v>0</v>
      </c>
      <c r="BO471" s="131">
        <f t="shared" si="2439"/>
        <v>1</v>
      </c>
      <c r="BP471" s="20">
        <f t="shared" si="2484"/>
        <v>0</v>
      </c>
      <c r="BQ471" s="132"/>
      <c r="BR471" s="20">
        <f t="shared" si="2485"/>
        <v>0</v>
      </c>
      <c r="BS471" s="133"/>
      <c r="BT471" s="131">
        <f t="shared" si="2486"/>
        <v>1</v>
      </c>
      <c r="BU471" s="20">
        <f t="shared" si="2487"/>
        <v>0</v>
      </c>
      <c r="BV471" s="132"/>
      <c r="BW471" s="134">
        <f t="shared" si="2488"/>
        <v>0</v>
      </c>
      <c r="BX471" s="80">
        <f t="shared" si="2489"/>
        <v>0</v>
      </c>
      <c r="BY471" s="249" t="str">
        <f t="shared" si="2490"/>
        <v xml:space="preserve"> </v>
      </c>
      <c r="BZ471" s="135">
        <f t="shared" si="2491"/>
        <v>0</v>
      </c>
      <c r="CA471" s="20">
        <f t="shared" si="2492"/>
        <v>0</v>
      </c>
      <c r="CB471" s="21">
        <f t="shared" si="2493"/>
        <v>0</v>
      </c>
      <c r="CC471" s="131">
        <f t="shared" si="2440"/>
        <v>1</v>
      </c>
      <c r="CD471" s="20">
        <f t="shared" si="2494"/>
        <v>0</v>
      </c>
      <c r="CE471" s="132"/>
      <c r="CF471" s="20">
        <f t="shared" si="2495"/>
        <v>0</v>
      </c>
      <c r="CG471" s="133"/>
      <c r="CH471" s="131">
        <f t="shared" si="2496"/>
        <v>1</v>
      </c>
      <c r="CI471" s="20">
        <f t="shared" si="2497"/>
        <v>0</v>
      </c>
      <c r="CJ471" s="132"/>
      <c r="CK471" s="134">
        <f t="shared" si="2498"/>
        <v>0</v>
      </c>
      <c r="CL471" s="80">
        <f t="shared" si="2499"/>
        <v>0</v>
      </c>
      <c r="CM471" s="249" t="str">
        <f t="shared" si="2500"/>
        <v xml:space="preserve"> </v>
      </c>
      <c r="CN471" s="135">
        <f t="shared" si="2501"/>
        <v>0</v>
      </c>
      <c r="CO471" s="20">
        <f t="shared" si="2502"/>
        <v>0</v>
      </c>
      <c r="CP471" s="21">
        <f t="shared" si="2503"/>
        <v>0</v>
      </c>
      <c r="CQ471" s="131">
        <f t="shared" si="2441"/>
        <v>1</v>
      </c>
      <c r="CR471" s="20">
        <f t="shared" si="2504"/>
        <v>0</v>
      </c>
      <c r="CS471" s="132"/>
      <c r="CT471" s="20">
        <f t="shared" si="2505"/>
        <v>0</v>
      </c>
      <c r="CU471" s="133"/>
      <c r="CV471" s="131">
        <f t="shared" si="2506"/>
        <v>1</v>
      </c>
      <c r="CW471" s="20">
        <f t="shared" si="2507"/>
        <v>0</v>
      </c>
      <c r="CX471" s="132"/>
      <c r="CY471" s="134">
        <f t="shared" si="2508"/>
        <v>0</v>
      </c>
      <c r="CZ471" s="80">
        <f t="shared" si="2509"/>
        <v>0</v>
      </c>
      <c r="DA471" s="249" t="str">
        <f t="shared" si="2510"/>
        <v xml:space="preserve"> </v>
      </c>
      <c r="DB471" s="135">
        <f t="shared" si="2511"/>
        <v>0</v>
      </c>
      <c r="DC471" s="20">
        <f t="shared" si="2512"/>
        <v>0</v>
      </c>
      <c r="DD471" s="21">
        <f t="shared" si="2513"/>
        <v>0</v>
      </c>
      <c r="DE471" s="131">
        <f t="shared" si="2442"/>
        <v>1</v>
      </c>
      <c r="DF471" s="20">
        <f t="shared" si="2514"/>
        <v>0</v>
      </c>
      <c r="DG471" s="132"/>
      <c r="DH471" s="20">
        <f t="shared" si="2515"/>
        <v>0</v>
      </c>
      <c r="DI471" s="133"/>
      <c r="DJ471" s="131">
        <f t="shared" si="2516"/>
        <v>1</v>
      </c>
      <c r="DK471" s="20">
        <f t="shared" si="2517"/>
        <v>0</v>
      </c>
      <c r="DL471" s="132"/>
      <c r="DM471" s="134">
        <f t="shared" si="2518"/>
        <v>0</v>
      </c>
      <c r="DN471" s="80">
        <f t="shared" si="2519"/>
        <v>0</v>
      </c>
      <c r="DO471" s="249" t="str">
        <f t="shared" si="2520"/>
        <v xml:space="preserve"> </v>
      </c>
      <c r="DP471" s="135">
        <f t="shared" si="2521"/>
        <v>0</v>
      </c>
      <c r="DQ471" s="20">
        <f t="shared" si="2522"/>
        <v>0</v>
      </c>
      <c r="DR471" s="21">
        <f t="shared" si="2523"/>
        <v>0</v>
      </c>
      <c r="DS471" s="131">
        <f t="shared" si="2443"/>
        <v>1</v>
      </c>
      <c r="DT471" s="20">
        <f t="shared" si="2524"/>
        <v>0</v>
      </c>
      <c r="DU471" s="132"/>
      <c r="DV471" s="20">
        <f t="shared" si="2525"/>
        <v>0</v>
      </c>
      <c r="DW471" s="133"/>
      <c r="DX471" s="131">
        <f t="shared" si="2526"/>
        <v>1</v>
      </c>
      <c r="DY471" s="20">
        <f t="shared" si="2527"/>
        <v>0</v>
      </c>
      <c r="DZ471" s="132"/>
      <c r="EA471" s="134">
        <f t="shared" si="2528"/>
        <v>0</v>
      </c>
      <c r="EB471" s="80">
        <f t="shared" si="2529"/>
        <v>0</v>
      </c>
      <c r="EC471" s="249" t="str">
        <f t="shared" si="2530"/>
        <v xml:space="preserve"> </v>
      </c>
      <c r="ED471" s="135">
        <f t="shared" si="2531"/>
        <v>0</v>
      </c>
      <c r="EE471" s="20">
        <f t="shared" si="2532"/>
        <v>0</v>
      </c>
      <c r="EF471" s="21">
        <f t="shared" si="2533"/>
        <v>0</v>
      </c>
      <c r="EG471" s="131">
        <f t="shared" si="2444"/>
        <v>1</v>
      </c>
      <c r="EH471" s="20">
        <f t="shared" si="2534"/>
        <v>0</v>
      </c>
      <c r="EI471" s="132"/>
      <c r="EJ471" s="20">
        <f t="shared" si="2535"/>
        <v>0</v>
      </c>
      <c r="EK471" s="133"/>
      <c r="EL471" s="131">
        <f t="shared" si="2536"/>
        <v>1</v>
      </c>
      <c r="EM471" s="20">
        <f t="shared" si="2537"/>
        <v>0</v>
      </c>
      <c r="EN471" s="132"/>
      <c r="EO471" s="134">
        <f t="shared" si="2538"/>
        <v>0</v>
      </c>
      <c r="EP471" s="80">
        <f t="shared" si="2539"/>
        <v>0</v>
      </c>
      <c r="EQ471" s="249" t="str">
        <f t="shared" si="2540"/>
        <v xml:space="preserve"> </v>
      </c>
      <c r="ER471" s="135">
        <f t="shared" si="2541"/>
        <v>0</v>
      </c>
      <c r="ES471" s="20">
        <f t="shared" si="2542"/>
        <v>0</v>
      </c>
      <c r="ET471" s="21">
        <f t="shared" si="2543"/>
        <v>0</v>
      </c>
      <c r="EU471" s="131">
        <f t="shared" si="2445"/>
        <v>1</v>
      </c>
      <c r="EV471" s="20">
        <f t="shared" si="2544"/>
        <v>0</v>
      </c>
      <c r="EW471" s="132"/>
      <c r="EX471" s="20">
        <f t="shared" si="2545"/>
        <v>0</v>
      </c>
      <c r="EY471" s="133"/>
      <c r="EZ471" s="131">
        <f t="shared" si="2546"/>
        <v>1</v>
      </c>
      <c r="FA471" s="20">
        <f t="shared" si="2547"/>
        <v>0</v>
      </c>
      <c r="FB471" s="132"/>
      <c r="FC471" s="134">
        <f t="shared" si="2548"/>
        <v>0</v>
      </c>
      <c r="FD471" s="80">
        <f t="shared" si="2549"/>
        <v>0</v>
      </c>
      <c r="FE471" s="249" t="str">
        <f t="shared" si="2550"/>
        <v xml:space="preserve"> </v>
      </c>
      <c r="FO471" s="129" t="str">
        <f t="shared" si="2551"/>
        <v>F/II</v>
      </c>
    </row>
    <row r="472" spans="2:171" x14ac:dyDescent="0.25">
      <c r="B472" s="130" t="s">
        <v>565</v>
      </c>
      <c r="C472" s="40"/>
      <c r="D472" s="261"/>
      <c r="E472" s="416" t="str">
        <f>'Pályáztatási szakasz'!E473:F473</f>
        <v>Költségelem megnevezés…</v>
      </c>
      <c r="F472" s="416"/>
      <c r="G472" s="250">
        <f>'Pályáztatási szakasz'!G473</f>
        <v>0</v>
      </c>
      <c r="H472" s="251">
        <f>'Pályáztatási szakasz'!AT473</f>
        <v>0</v>
      </c>
      <c r="I472" s="20">
        <f>'Pályáztatási szakasz'!AW473</f>
        <v>0</v>
      </c>
      <c r="J472" s="67">
        <f t="shared" si="2435"/>
        <v>0</v>
      </c>
      <c r="K472" s="131">
        <f>'Pályáztatási szakasz'!AY473</f>
        <v>1</v>
      </c>
      <c r="L472" s="20">
        <f t="shared" si="2446"/>
        <v>0</v>
      </c>
      <c r="M472" s="132"/>
      <c r="N472" s="20">
        <f t="shared" si="2447"/>
        <v>0</v>
      </c>
      <c r="O472" s="133"/>
      <c r="P472" s="131">
        <f>'Pályáztatási szakasz'!BD473</f>
        <v>1</v>
      </c>
      <c r="Q472" s="20">
        <f t="shared" si="2448"/>
        <v>0</v>
      </c>
      <c r="R472" s="132"/>
      <c r="S472" s="184">
        <f t="shared" si="2449"/>
        <v>0</v>
      </c>
      <c r="T472" s="40">
        <f>'Pályáztatási szakasz'!W473</f>
        <v>0</v>
      </c>
      <c r="U472" s="249" t="str">
        <f t="shared" si="2450"/>
        <v xml:space="preserve"> </v>
      </c>
      <c r="V472" s="135">
        <f t="shared" si="2451"/>
        <v>0</v>
      </c>
      <c r="W472" s="20">
        <f t="shared" si="2452"/>
        <v>0</v>
      </c>
      <c r="X472" s="21">
        <f t="shared" si="2453"/>
        <v>0</v>
      </c>
      <c r="Y472" s="131">
        <f t="shared" si="2436"/>
        <v>1</v>
      </c>
      <c r="Z472" s="20">
        <f t="shared" si="2454"/>
        <v>0</v>
      </c>
      <c r="AA472" s="132"/>
      <c r="AB472" s="20">
        <f t="shared" si="2455"/>
        <v>0</v>
      </c>
      <c r="AC472" s="133"/>
      <c r="AD472" s="131">
        <f t="shared" si="2456"/>
        <v>1</v>
      </c>
      <c r="AE472" s="20">
        <f t="shared" si="2457"/>
        <v>0</v>
      </c>
      <c r="AF472" s="132"/>
      <c r="AG472" s="134">
        <f t="shared" si="2458"/>
        <v>0</v>
      </c>
      <c r="AH472" s="80">
        <f t="shared" si="2459"/>
        <v>0</v>
      </c>
      <c r="AI472" s="249" t="str">
        <f t="shared" si="2460"/>
        <v xml:space="preserve"> </v>
      </c>
      <c r="AJ472" s="135">
        <f t="shared" si="2461"/>
        <v>0</v>
      </c>
      <c r="AK472" s="20">
        <f t="shared" si="2462"/>
        <v>0</v>
      </c>
      <c r="AL472" s="21">
        <f t="shared" si="2463"/>
        <v>0</v>
      </c>
      <c r="AM472" s="131">
        <f t="shared" si="2437"/>
        <v>1</v>
      </c>
      <c r="AN472" s="20">
        <f t="shared" si="2464"/>
        <v>0</v>
      </c>
      <c r="AO472" s="132"/>
      <c r="AP472" s="20">
        <f t="shared" si="2465"/>
        <v>0</v>
      </c>
      <c r="AQ472" s="133"/>
      <c r="AR472" s="131">
        <f t="shared" si="2466"/>
        <v>1</v>
      </c>
      <c r="AS472" s="20">
        <f t="shared" si="2467"/>
        <v>0</v>
      </c>
      <c r="AT472" s="132"/>
      <c r="AU472" s="134">
        <f t="shared" si="2468"/>
        <v>0</v>
      </c>
      <c r="AV472" s="80">
        <f t="shared" si="2469"/>
        <v>0</v>
      </c>
      <c r="AW472" s="249" t="str">
        <f t="shared" si="2470"/>
        <v xml:space="preserve"> </v>
      </c>
      <c r="AX472" s="135">
        <f t="shared" si="2471"/>
        <v>0</v>
      </c>
      <c r="AY472" s="20">
        <f t="shared" si="2472"/>
        <v>0</v>
      </c>
      <c r="AZ472" s="21">
        <f t="shared" si="2473"/>
        <v>0</v>
      </c>
      <c r="BA472" s="131">
        <f t="shared" si="2438"/>
        <v>1</v>
      </c>
      <c r="BB472" s="20">
        <f t="shared" si="2474"/>
        <v>0</v>
      </c>
      <c r="BC472" s="132"/>
      <c r="BD472" s="20">
        <f t="shared" si="2475"/>
        <v>0</v>
      </c>
      <c r="BE472" s="133"/>
      <c r="BF472" s="131">
        <f t="shared" si="2476"/>
        <v>1</v>
      </c>
      <c r="BG472" s="20">
        <f t="shared" si="2477"/>
        <v>0</v>
      </c>
      <c r="BH472" s="132"/>
      <c r="BI472" s="134">
        <f t="shared" si="2478"/>
        <v>0</v>
      </c>
      <c r="BJ472" s="80">
        <f t="shared" si="2479"/>
        <v>0</v>
      </c>
      <c r="BK472" s="249" t="str">
        <f t="shared" si="2480"/>
        <v xml:space="preserve"> </v>
      </c>
      <c r="BL472" s="135">
        <f t="shared" si="2481"/>
        <v>0</v>
      </c>
      <c r="BM472" s="20">
        <f t="shared" si="2482"/>
        <v>0</v>
      </c>
      <c r="BN472" s="21">
        <f t="shared" si="2483"/>
        <v>0</v>
      </c>
      <c r="BO472" s="131">
        <f t="shared" si="2439"/>
        <v>1</v>
      </c>
      <c r="BP472" s="20">
        <f t="shared" si="2484"/>
        <v>0</v>
      </c>
      <c r="BQ472" s="132"/>
      <c r="BR472" s="20">
        <f t="shared" si="2485"/>
        <v>0</v>
      </c>
      <c r="BS472" s="133"/>
      <c r="BT472" s="131">
        <f t="shared" si="2486"/>
        <v>1</v>
      </c>
      <c r="BU472" s="20">
        <f t="shared" si="2487"/>
        <v>0</v>
      </c>
      <c r="BV472" s="132"/>
      <c r="BW472" s="134">
        <f t="shared" si="2488"/>
        <v>0</v>
      </c>
      <c r="BX472" s="80">
        <f t="shared" si="2489"/>
        <v>0</v>
      </c>
      <c r="BY472" s="249" t="str">
        <f t="shared" si="2490"/>
        <v xml:space="preserve"> </v>
      </c>
      <c r="BZ472" s="135">
        <f t="shared" si="2491"/>
        <v>0</v>
      </c>
      <c r="CA472" s="20">
        <f t="shared" si="2492"/>
        <v>0</v>
      </c>
      <c r="CB472" s="21">
        <f t="shared" si="2493"/>
        <v>0</v>
      </c>
      <c r="CC472" s="131">
        <f t="shared" si="2440"/>
        <v>1</v>
      </c>
      <c r="CD472" s="20">
        <f t="shared" si="2494"/>
        <v>0</v>
      </c>
      <c r="CE472" s="132"/>
      <c r="CF472" s="20">
        <f t="shared" si="2495"/>
        <v>0</v>
      </c>
      <c r="CG472" s="133"/>
      <c r="CH472" s="131">
        <f t="shared" si="2496"/>
        <v>1</v>
      </c>
      <c r="CI472" s="20">
        <f t="shared" si="2497"/>
        <v>0</v>
      </c>
      <c r="CJ472" s="132"/>
      <c r="CK472" s="134">
        <f t="shared" si="2498"/>
        <v>0</v>
      </c>
      <c r="CL472" s="80">
        <f t="shared" si="2499"/>
        <v>0</v>
      </c>
      <c r="CM472" s="249" t="str">
        <f t="shared" si="2500"/>
        <v xml:space="preserve"> </v>
      </c>
      <c r="CN472" s="135">
        <f t="shared" si="2501"/>
        <v>0</v>
      </c>
      <c r="CO472" s="20">
        <f t="shared" si="2502"/>
        <v>0</v>
      </c>
      <c r="CP472" s="21">
        <f t="shared" si="2503"/>
        <v>0</v>
      </c>
      <c r="CQ472" s="131">
        <f t="shared" si="2441"/>
        <v>1</v>
      </c>
      <c r="CR472" s="20">
        <f t="shared" si="2504"/>
        <v>0</v>
      </c>
      <c r="CS472" s="132"/>
      <c r="CT472" s="20">
        <f t="shared" si="2505"/>
        <v>0</v>
      </c>
      <c r="CU472" s="133"/>
      <c r="CV472" s="131">
        <f t="shared" si="2506"/>
        <v>1</v>
      </c>
      <c r="CW472" s="20">
        <f t="shared" si="2507"/>
        <v>0</v>
      </c>
      <c r="CX472" s="132"/>
      <c r="CY472" s="134">
        <f t="shared" si="2508"/>
        <v>0</v>
      </c>
      <c r="CZ472" s="80">
        <f t="shared" si="2509"/>
        <v>0</v>
      </c>
      <c r="DA472" s="249" t="str">
        <f t="shared" si="2510"/>
        <v xml:space="preserve"> </v>
      </c>
      <c r="DB472" s="135">
        <f t="shared" si="2511"/>
        <v>0</v>
      </c>
      <c r="DC472" s="20">
        <f t="shared" si="2512"/>
        <v>0</v>
      </c>
      <c r="DD472" s="21">
        <f t="shared" si="2513"/>
        <v>0</v>
      </c>
      <c r="DE472" s="131">
        <f t="shared" si="2442"/>
        <v>1</v>
      </c>
      <c r="DF472" s="20">
        <f t="shared" si="2514"/>
        <v>0</v>
      </c>
      <c r="DG472" s="132"/>
      <c r="DH472" s="20">
        <f t="shared" si="2515"/>
        <v>0</v>
      </c>
      <c r="DI472" s="133"/>
      <c r="DJ472" s="131">
        <f t="shared" si="2516"/>
        <v>1</v>
      </c>
      <c r="DK472" s="20">
        <f t="shared" si="2517"/>
        <v>0</v>
      </c>
      <c r="DL472" s="132"/>
      <c r="DM472" s="134">
        <f t="shared" si="2518"/>
        <v>0</v>
      </c>
      <c r="DN472" s="80">
        <f t="shared" si="2519"/>
        <v>0</v>
      </c>
      <c r="DO472" s="249" t="str">
        <f t="shared" si="2520"/>
        <v xml:space="preserve"> </v>
      </c>
      <c r="DP472" s="135">
        <f t="shared" si="2521"/>
        <v>0</v>
      </c>
      <c r="DQ472" s="20">
        <f t="shared" si="2522"/>
        <v>0</v>
      </c>
      <c r="DR472" s="21">
        <f t="shared" si="2523"/>
        <v>0</v>
      </c>
      <c r="DS472" s="131">
        <f t="shared" si="2443"/>
        <v>1</v>
      </c>
      <c r="DT472" s="20">
        <f t="shared" si="2524"/>
        <v>0</v>
      </c>
      <c r="DU472" s="132"/>
      <c r="DV472" s="20">
        <f t="shared" si="2525"/>
        <v>0</v>
      </c>
      <c r="DW472" s="133"/>
      <c r="DX472" s="131">
        <f t="shared" si="2526"/>
        <v>1</v>
      </c>
      <c r="DY472" s="20">
        <f t="shared" si="2527"/>
        <v>0</v>
      </c>
      <c r="DZ472" s="132"/>
      <c r="EA472" s="134">
        <f t="shared" si="2528"/>
        <v>0</v>
      </c>
      <c r="EB472" s="80">
        <f t="shared" si="2529"/>
        <v>0</v>
      </c>
      <c r="EC472" s="249" t="str">
        <f t="shared" si="2530"/>
        <v xml:space="preserve"> </v>
      </c>
      <c r="ED472" s="135">
        <f t="shared" si="2531"/>
        <v>0</v>
      </c>
      <c r="EE472" s="20">
        <f t="shared" si="2532"/>
        <v>0</v>
      </c>
      <c r="EF472" s="21">
        <f t="shared" si="2533"/>
        <v>0</v>
      </c>
      <c r="EG472" s="131">
        <f t="shared" si="2444"/>
        <v>1</v>
      </c>
      <c r="EH472" s="20">
        <f t="shared" si="2534"/>
        <v>0</v>
      </c>
      <c r="EI472" s="132"/>
      <c r="EJ472" s="20">
        <f t="shared" si="2535"/>
        <v>0</v>
      </c>
      <c r="EK472" s="133"/>
      <c r="EL472" s="131">
        <f t="shared" si="2536"/>
        <v>1</v>
      </c>
      <c r="EM472" s="20">
        <f t="shared" si="2537"/>
        <v>0</v>
      </c>
      <c r="EN472" s="132"/>
      <c r="EO472" s="134">
        <f t="shared" si="2538"/>
        <v>0</v>
      </c>
      <c r="EP472" s="80">
        <f t="shared" si="2539"/>
        <v>0</v>
      </c>
      <c r="EQ472" s="249" t="str">
        <f t="shared" si="2540"/>
        <v xml:space="preserve"> </v>
      </c>
      <c r="ER472" s="135">
        <f t="shared" si="2541"/>
        <v>0</v>
      </c>
      <c r="ES472" s="20">
        <f t="shared" si="2542"/>
        <v>0</v>
      </c>
      <c r="ET472" s="21">
        <f t="shared" si="2543"/>
        <v>0</v>
      </c>
      <c r="EU472" s="131">
        <f t="shared" si="2445"/>
        <v>1</v>
      </c>
      <c r="EV472" s="20">
        <f t="shared" si="2544"/>
        <v>0</v>
      </c>
      <c r="EW472" s="132"/>
      <c r="EX472" s="20">
        <f t="shared" si="2545"/>
        <v>0</v>
      </c>
      <c r="EY472" s="133"/>
      <c r="EZ472" s="131">
        <f t="shared" si="2546"/>
        <v>1</v>
      </c>
      <c r="FA472" s="20">
        <f t="shared" si="2547"/>
        <v>0</v>
      </c>
      <c r="FB472" s="132"/>
      <c r="FC472" s="134">
        <f t="shared" si="2548"/>
        <v>0</v>
      </c>
      <c r="FD472" s="80">
        <f t="shared" si="2549"/>
        <v>0</v>
      </c>
      <c r="FE472" s="249" t="str">
        <f t="shared" si="2550"/>
        <v xml:space="preserve"> </v>
      </c>
      <c r="FO472" s="129" t="str">
        <f t="shared" si="2551"/>
        <v>F/II</v>
      </c>
    </row>
    <row r="473" spans="2:171" x14ac:dyDescent="0.25">
      <c r="B473" s="130" t="s">
        <v>566</v>
      </c>
      <c r="C473" s="40"/>
      <c r="D473" s="261"/>
      <c r="E473" s="416" t="str">
        <f>'Pályáztatási szakasz'!E474:F474</f>
        <v>Költségelem megnevezés…</v>
      </c>
      <c r="F473" s="416"/>
      <c r="G473" s="250">
        <f>'Pályáztatási szakasz'!G474</f>
        <v>0</v>
      </c>
      <c r="H473" s="251">
        <f>'Pályáztatási szakasz'!AT474</f>
        <v>0</v>
      </c>
      <c r="I473" s="20">
        <f>'Pályáztatási szakasz'!AW474</f>
        <v>0</v>
      </c>
      <c r="J473" s="67">
        <f t="shared" si="2435"/>
        <v>0</v>
      </c>
      <c r="K473" s="131">
        <f>'Pályáztatási szakasz'!AY474</f>
        <v>1</v>
      </c>
      <c r="L473" s="20">
        <f t="shared" si="2446"/>
        <v>0</v>
      </c>
      <c r="M473" s="132"/>
      <c r="N473" s="20">
        <f t="shared" si="2447"/>
        <v>0</v>
      </c>
      <c r="O473" s="133"/>
      <c r="P473" s="131">
        <f>'Pályáztatási szakasz'!BD474</f>
        <v>1</v>
      </c>
      <c r="Q473" s="20">
        <f t="shared" si="2448"/>
        <v>0</v>
      </c>
      <c r="R473" s="132"/>
      <c r="S473" s="184">
        <f t="shared" si="2449"/>
        <v>0</v>
      </c>
      <c r="T473" s="40">
        <f>'Pályáztatási szakasz'!W474</f>
        <v>0</v>
      </c>
      <c r="U473" s="249" t="str">
        <f t="shared" si="2450"/>
        <v xml:space="preserve"> </v>
      </c>
      <c r="V473" s="135">
        <f t="shared" si="2451"/>
        <v>0</v>
      </c>
      <c r="W473" s="20">
        <f t="shared" si="2452"/>
        <v>0</v>
      </c>
      <c r="X473" s="21">
        <f t="shared" si="2453"/>
        <v>0</v>
      </c>
      <c r="Y473" s="131">
        <f t="shared" si="2436"/>
        <v>1</v>
      </c>
      <c r="Z473" s="20">
        <f t="shared" si="2454"/>
        <v>0</v>
      </c>
      <c r="AA473" s="132"/>
      <c r="AB473" s="20">
        <f t="shared" si="2455"/>
        <v>0</v>
      </c>
      <c r="AC473" s="133"/>
      <c r="AD473" s="131">
        <f t="shared" si="2456"/>
        <v>1</v>
      </c>
      <c r="AE473" s="20">
        <f t="shared" si="2457"/>
        <v>0</v>
      </c>
      <c r="AF473" s="132"/>
      <c r="AG473" s="134">
        <f t="shared" si="2458"/>
        <v>0</v>
      </c>
      <c r="AH473" s="80">
        <f t="shared" si="2459"/>
        <v>0</v>
      </c>
      <c r="AI473" s="249" t="str">
        <f t="shared" si="2460"/>
        <v xml:space="preserve"> </v>
      </c>
      <c r="AJ473" s="135">
        <f t="shared" si="2461"/>
        <v>0</v>
      </c>
      <c r="AK473" s="20">
        <f t="shared" si="2462"/>
        <v>0</v>
      </c>
      <c r="AL473" s="21">
        <f t="shared" si="2463"/>
        <v>0</v>
      </c>
      <c r="AM473" s="131">
        <f t="shared" si="2437"/>
        <v>1</v>
      </c>
      <c r="AN473" s="20">
        <f t="shared" si="2464"/>
        <v>0</v>
      </c>
      <c r="AO473" s="132"/>
      <c r="AP473" s="20">
        <f t="shared" si="2465"/>
        <v>0</v>
      </c>
      <c r="AQ473" s="133"/>
      <c r="AR473" s="131">
        <f t="shared" si="2466"/>
        <v>1</v>
      </c>
      <c r="AS473" s="20">
        <f t="shared" si="2467"/>
        <v>0</v>
      </c>
      <c r="AT473" s="132"/>
      <c r="AU473" s="134">
        <f t="shared" si="2468"/>
        <v>0</v>
      </c>
      <c r="AV473" s="80">
        <f t="shared" si="2469"/>
        <v>0</v>
      </c>
      <c r="AW473" s="249" t="str">
        <f t="shared" si="2470"/>
        <v xml:space="preserve"> </v>
      </c>
      <c r="AX473" s="135">
        <f t="shared" si="2471"/>
        <v>0</v>
      </c>
      <c r="AY473" s="20">
        <f t="shared" si="2472"/>
        <v>0</v>
      </c>
      <c r="AZ473" s="21">
        <f t="shared" si="2473"/>
        <v>0</v>
      </c>
      <c r="BA473" s="131">
        <f t="shared" si="2438"/>
        <v>1</v>
      </c>
      <c r="BB473" s="20">
        <f t="shared" si="2474"/>
        <v>0</v>
      </c>
      <c r="BC473" s="132"/>
      <c r="BD473" s="20">
        <f t="shared" si="2475"/>
        <v>0</v>
      </c>
      <c r="BE473" s="133"/>
      <c r="BF473" s="131">
        <f t="shared" si="2476"/>
        <v>1</v>
      </c>
      <c r="BG473" s="20">
        <f t="shared" si="2477"/>
        <v>0</v>
      </c>
      <c r="BH473" s="132"/>
      <c r="BI473" s="134">
        <f t="shared" si="2478"/>
        <v>0</v>
      </c>
      <c r="BJ473" s="80">
        <f t="shared" si="2479"/>
        <v>0</v>
      </c>
      <c r="BK473" s="249" t="str">
        <f t="shared" si="2480"/>
        <v xml:space="preserve"> </v>
      </c>
      <c r="BL473" s="135">
        <f t="shared" si="2481"/>
        <v>0</v>
      </c>
      <c r="BM473" s="20">
        <f t="shared" si="2482"/>
        <v>0</v>
      </c>
      <c r="BN473" s="21">
        <f t="shared" si="2483"/>
        <v>0</v>
      </c>
      <c r="BO473" s="131">
        <f t="shared" si="2439"/>
        <v>1</v>
      </c>
      <c r="BP473" s="20">
        <f t="shared" si="2484"/>
        <v>0</v>
      </c>
      <c r="BQ473" s="132"/>
      <c r="BR473" s="20">
        <f t="shared" si="2485"/>
        <v>0</v>
      </c>
      <c r="BS473" s="133"/>
      <c r="BT473" s="131">
        <f t="shared" si="2486"/>
        <v>1</v>
      </c>
      <c r="BU473" s="20">
        <f t="shared" si="2487"/>
        <v>0</v>
      </c>
      <c r="BV473" s="132"/>
      <c r="BW473" s="134">
        <f t="shared" si="2488"/>
        <v>0</v>
      </c>
      <c r="BX473" s="80">
        <f t="shared" si="2489"/>
        <v>0</v>
      </c>
      <c r="BY473" s="249" t="str">
        <f t="shared" si="2490"/>
        <v xml:space="preserve"> </v>
      </c>
      <c r="BZ473" s="135">
        <f t="shared" si="2491"/>
        <v>0</v>
      </c>
      <c r="CA473" s="20">
        <f t="shared" si="2492"/>
        <v>0</v>
      </c>
      <c r="CB473" s="21">
        <f t="shared" si="2493"/>
        <v>0</v>
      </c>
      <c r="CC473" s="131">
        <f t="shared" si="2440"/>
        <v>1</v>
      </c>
      <c r="CD473" s="20">
        <f t="shared" si="2494"/>
        <v>0</v>
      </c>
      <c r="CE473" s="132"/>
      <c r="CF473" s="20">
        <f t="shared" si="2495"/>
        <v>0</v>
      </c>
      <c r="CG473" s="133"/>
      <c r="CH473" s="131">
        <f t="shared" si="2496"/>
        <v>1</v>
      </c>
      <c r="CI473" s="20">
        <f t="shared" si="2497"/>
        <v>0</v>
      </c>
      <c r="CJ473" s="132"/>
      <c r="CK473" s="134">
        <f t="shared" si="2498"/>
        <v>0</v>
      </c>
      <c r="CL473" s="80">
        <f t="shared" si="2499"/>
        <v>0</v>
      </c>
      <c r="CM473" s="249" t="str">
        <f t="shared" si="2500"/>
        <v xml:space="preserve"> </v>
      </c>
      <c r="CN473" s="135">
        <f t="shared" si="2501"/>
        <v>0</v>
      </c>
      <c r="CO473" s="20">
        <f t="shared" si="2502"/>
        <v>0</v>
      </c>
      <c r="CP473" s="21">
        <f t="shared" si="2503"/>
        <v>0</v>
      </c>
      <c r="CQ473" s="131">
        <f t="shared" si="2441"/>
        <v>1</v>
      </c>
      <c r="CR473" s="20">
        <f t="shared" si="2504"/>
        <v>0</v>
      </c>
      <c r="CS473" s="132"/>
      <c r="CT473" s="20">
        <f t="shared" si="2505"/>
        <v>0</v>
      </c>
      <c r="CU473" s="133"/>
      <c r="CV473" s="131">
        <f t="shared" si="2506"/>
        <v>1</v>
      </c>
      <c r="CW473" s="20">
        <f t="shared" si="2507"/>
        <v>0</v>
      </c>
      <c r="CX473" s="132"/>
      <c r="CY473" s="134">
        <f t="shared" si="2508"/>
        <v>0</v>
      </c>
      <c r="CZ473" s="80">
        <f t="shared" si="2509"/>
        <v>0</v>
      </c>
      <c r="DA473" s="249" t="str">
        <f t="shared" si="2510"/>
        <v xml:space="preserve"> </v>
      </c>
      <c r="DB473" s="135">
        <f t="shared" si="2511"/>
        <v>0</v>
      </c>
      <c r="DC473" s="20">
        <f t="shared" si="2512"/>
        <v>0</v>
      </c>
      <c r="DD473" s="21">
        <f t="shared" si="2513"/>
        <v>0</v>
      </c>
      <c r="DE473" s="131">
        <f t="shared" si="2442"/>
        <v>1</v>
      </c>
      <c r="DF473" s="20">
        <f t="shared" si="2514"/>
        <v>0</v>
      </c>
      <c r="DG473" s="132"/>
      <c r="DH473" s="20">
        <f t="shared" si="2515"/>
        <v>0</v>
      </c>
      <c r="DI473" s="133"/>
      <c r="DJ473" s="131">
        <f t="shared" si="2516"/>
        <v>1</v>
      </c>
      <c r="DK473" s="20">
        <f t="shared" si="2517"/>
        <v>0</v>
      </c>
      <c r="DL473" s="132"/>
      <c r="DM473" s="134">
        <f t="shared" si="2518"/>
        <v>0</v>
      </c>
      <c r="DN473" s="80">
        <f t="shared" si="2519"/>
        <v>0</v>
      </c>
      <c r="DO473" s="249" t="str">
        <f t="shared" si="2520"/>
        <v xml:space="preserve"> </v>
      </c>
      <c r="DP473" s="135">
        <f t="shared" si="2521"/>
        <v>0</v>
      </c>
      <c r="DQ473" s="20">
        <f t="shared" si="2522"/>
        <v>0</v>
      </c>
      <c r="DR473" s="21">
        <f t="shared" si="2523"/>
        <v>0</v>
      </c>
      <c r="DS473" s="131">
        <f t="shared" si="2443"/>
        <v>1</v>
      </c>
      <c r="DT473" s="20">
        <f t="shared" si="2524"/>
        <v>0</v>
      </c>
      <c r="DU473" s="132"/>
      <c r="DV473" s="20">
        <f t="shared" si="2525"/>
        <v>0</v>
      </c>
      <c r="DW473" s="133"/>
      <c r="DX473" s="131">
        <f t="shared" si="2526"/>
        <v>1</v>
      </c>
      <c r="DY473" s="20">
        <f t="shared" si="2527"/>
        <v>0</v>
      </c>
      <c r="DZ473" s="132"/>
      <c r="EA473" s="134">
        <f t="shared" si="2528"/>
        <v>0</v>
      </c>
      <c r="EB473" s="80">
        <f t="shared" si="2529"/>
        <v>0</v>
      </c>
      <c r="EC473" s="249" t="str">
        <f t="shared" si="2530"/>
        <v xml:space="preserve"> </v>
      </c>
      <c r="ED473" s="135">
        <f t="shared" si="2531"/>
        <v>0</v>
      </c>
      <c r="EE473" s="20">
        <f t="shared" si="2532"/>
        <v>0</v>
      </c>
      <c r="EF473" s="21">
        <f t="shared" si="2533"/>
        <v>0</v>
      </c>
      <c r="EG473" s="131">
        <f t="shared" si="2444"/>
        <v>1</v>
      </c>
      <c r="EH473" s="20">
        <f t="shared" si="2534"/>
        <v>0</v>
      </c>
      <c r="EI473" s="132"/>
      <c r="EJ473" s="20">
        <f t="shared" si="2535"/>
        <v>0</v>
      </c>
      <c r="EK473" s="133"/>
      <c r="EL473" s="131">
        <f t="shared" si="2536"/>
        <v>1</v>
      </c>
      <c r="EM473" s="20">
        <f t="shared" si="2537"/>
        <v>0</v>
      </c>
      <c r="EN473" s="132"/>
      <c r="EO473" s="134">
        <f t="shared" si="2538"/>
        <v>0</v>
      </c>
      <c r="EP473" s="80">
        <f t="shared" si="2539"/>
        <v>0</v>
      </c>
      <c r="EQ473" s="249" t="str">
        <f t="shared" si="2540"/>
        <v xml:space="preserve"> </v>
      </c>
      <c r="ER473" s="135">
        <f t="shared" si="2541"/>
        <v>0</v>
      </c>
      <c r="ES473" s="20">
        <f t="shared" si="2542"/>
        <v>0</v>
      </c>
      <c r="ET473" s="21">
        <f t="shared" si="2543"/>
        <v>0</v>
      </c>
      <c r="EU473" s="131">
        <f t="shared" si="2445"/>
        <v>1</v>
      </c>
      <c r="EV473" s="20">
        <f t="shared" si="2544"/>
        <v>0</v>
      </c>
      <c r="EW473" s="132"/>
      <c r="EX473" s="20">
        <f t="shared" si="2545"/>
        <v>0</v>
      </c>
      <c r="EY473" s="133"/>
      <c r="EZ473" s="131">
        <f t="shared" si="2546"/>
        <v>1</v>
      </c>
      <c r="FA473" s="20">
        <f t="shared" si="2547"/>
        <v>0</v>
      </c>
      <c r="FB473" s="132"/>
      <c r="FC473" s="134">
        <f t="shared" si="2548"/>
        <v>0</v>
      </c>
      <c r="FD473" s="80">
        <f t="shared" si="2549"/>
        <v>0</v>
      </c>
      <c r="FE473" s="249" t="str">
        <f t="shared" si="2550"/>
        <v xml:space="preserve"> </v>
      </c>
      <c r="FO473" s="129" t="str">
        <f t="shared" si="2551"/>
        <v>F/II</v>
      </c>
    </row>
    <row r="474" spans="2:171" x14ac:dyDescent="0.25">
      <c r="B474" s="130" t="s">
        <v>567</v>
      </c>
      <c r="C474" s="40"/>
      <c r="D474" s="261"/>
      <c r="E474" s="416" t="str">
        <f>'Pályáztatási szakasz'!E475:F475</f>
        <v>Költségelem megnevezés…</v>
      </c>
      <c r="F474" s="416"/>
      <c r="G474" s="250">
        <f>'Pályáztatási szakasz'!G475</f>
        <v>0</v>
      </c>
      <c r="H474" s="251">
        <f>'Pályáztatási szakasz'!AT475</f>
        <v>0</v>
      </c>
      <c r="I474" s="20">
        <f>'Pályáztatási szakasz'!AW475</f>
        <v>0</v>
      </c>
      <c r="J474" s="67">
        <f t="shared" si="2435"/>
        <v>0</v>
      </c>
      <c r="K474" s="131">
        <f>'Pályáztatási szakasz'!AY475</f>
        <v>1</v>
      </c>
      <c r="L474" s="20">
        <f t="shared" si="2446"/>
        <v>0</v>
      </c>
      <c r="M474" s="132"/>
      <c r="N474" s="20">
        <f>J474-L474</f>
        <v>0</v>
      </c>
      <c r="O474" s="133"/>
      <c r="P474" s="131">
        <f>'Pályáztatási szakasz'!BD475</f>
        <v>1</v>
      </c>
      <c r="Q474" s="20">
        <f>ROUND((P474*L474),0)</f>
        <v>0</v>
      </c>
      <c r="R474" s="132"/>
      <c r="S474" s="184">
        <f t="shared" si="2449"/>
        <v>0</v>
      </c>
      <c r="T474" s="40">
        <f>'Pályáztatási szakasz'!W475</f>
        <v>0</v>
      </c>
      <c r="U474" s="249" t="str">
        <f>IF(AH474&lt;&gt;0,"Kérem, indokolja az eltérést!"," ")</f>
        <v xml:space="preserve"> </v>
      </c>
      <c r="V474" s="135">
        <f t="shared" si="2451"/>
        <v>0</v>
      </c>
      <c r="W474" s="20">
        <f>I474</f>
        <v>0</v>
      </c>
      <c r="X474" s="21">
        <f>V474*W474</f>
        <v>0</v>
      </c>
      <c r="Y474" s="131">
        <f t="shared" si="2436"/>
        <v>1</v>
      </c>
      <c r="Z474" s="20">
        <f>ROUND((X474*Y474),0)</f>
        <v>0</v>
      </c>
      <c r="AA474" s="132"/>
      <c r="AB474" s="20">
        <f t="shared" si="2455"/>
        <v>0</v>
      </c>
      <c r="AC474" s="133"/>
      <c r="AD474" s="131">
        <f t="shared" si="2456"/>
        <v>1</v>
      </c>
      <c r="AE474" s="20">
        <f t="shared" si="2457"/>
        <v>0</v>
      </c>
      <c r="AF474" s="132"/>
      <c r="AG474" s="134">
        <f t="shared" si="2458"/>
        <v>0</v>
      </c>
      <c r="AH474" s="80">
        <f t="shared" si="2459"/>
        <v>0</v>
      </c>
      <c r="AI474" s="249" t="str">
        <f>IF(AV474&lt;&gt;0,"Kérem, indokolja az eltérést!"," ")</f>
        <v xml:space="preserve"> </v>
      </c>
      <c r="AJ474" s="135">
        <f t="shared" si="2461"/>
        <v>0</v>
      </c>
      <c r="AK474" s="20">
        <f>W474</f>
        <v>0</v>
      </c>
      <c r="AL474" s="21">
        <f>AJ474*AK474</f>
        <v>0</v>
      </c>
      <c r="AM474" s="131">
        <f t="shared" si="2437"/>
        <v>1</v>
      </c>
      <c r="AN474" s="20">
        <f>ROUND((AL474*AM474),0)</f>
        <v>0</v>
      </c>
      <c r="AO474" s="132"/>
      <c r="AP474" s="20">
        <f t="shared" si="2465"/>
        <v>0</v>
      </c>
      <c r="AQ474" s="133"/>
      <c r="AR474" s="131">
        <f t="shared" si="2466"/>
        <v>1</v>
      </c>
      <c r="AS474" s="20">
        <f t="shared" si="2467"/>
        <v>0</v>
      </c>
      <c r="AT474" s="132"/>
      <c r="AU474" s="134">
        <f t="shared" si="2468"/>
        <v>0</v>
      </c>
      <c r="AV474" s="80">
        <f t="shared" si="2469"/>
        <v>0</v>
      </c>
      <c r="AW474" s="249" t="str">
        <f>IF(BJ474&lt;&gt;0,"Kérem, indokolja az eltérést!"," ")</f>
        <v xml:space="preserve"> </v>
      </c>
      <c r="AX474" s="135">
        <f t="shared" si="2471"/>
        <v>0</v>
      </c>
      <c r="AY474" s="20">
        <f>AK474</f>
        <v>0</v>
      </c>
      <c r="AZ474" s="21">
        <f>AX474*AY474</f>
        <v>0</v>
      </c>
      <c r="BA474" s="131">
        <f t="shared" si="2438"/>
        <v>1</v>
      </c>
      <c r="BB474" s="20">
        <f>ROUND((AZ474*BA474),0)</f>
        <v>0</v>
      </c>
      <c r="BC474" s="132"/>
      <c r="BD474" s="20">
        <f t="shared" si="2475"/>
        <v>0</v>
      </c>
      <c r="BE474" s="133"/>
      <c r="BF474" s="131">
        <f t="shared" si="2476"/>
        <v>1</v>
      </c>
      <c r="BG474" s="20">
        <f t="shared" si="2477"/>
        <v>0</v>
      </c>
      <c r="BH474" s="132"/>
      <c r="BI474" s="134">
        <f t="shared" si="2478"/>
        <v>0</v>
      </c>
      <c r="BJ474" s="80">
        <f t="shared" si="2479"/>
        <v>0</v>
      </c>
      <c r="BK474" s="249" t="str">
        <f>IF(BX474&lt;&gt;0,"Kérem, indokolja az eltérést!"," ")</f>
        <v xml:space="preserve"> </v>
      </c>
      <c r="BL474" s="135">
        <f t="shared" si="2481"/>
        <v>0</v>
      </c>
      <c r="BM474" s="20">
        <f>AY474</f>
        <v>0</v>
      </c>
      <c r="BN474" s="21">
        <f>BL474*BM474</f>
        <v>0</v>
      </c>
      <c r="BO474" s="131">
        <f t="shared" si="2439"/>
        <v>1</v>
      </c>
      <c r="BP474" s="20">
        <f>ROUND((BN474*BO474),0)</f>
        <v>0</v>
      </c>
      <c r="BQ474" s="132"/>
      <c r="BR474" s="20">
        <f t="shared" si="2485"/>
        <v>0</v>
      </c>
      <c r="BS474" s="133"/>
      <c r="BT474" s="131">
        <f t="shared" si="2486"/>
        <v>1</v>
      </c>
      <c r="BU474" s="20">
        <f t="shared" si="2487"/>
        <v>0</v>
      </c>
      <c r="BV474" s="132"/>
      <c r="BW474" s="134">
        <f t="shared" si="2488"/>
        <v>0</v>
      </c>
      <c r="BX474" s="80">
        <f t="shared" si="2489"/>
        <v>0</v>
      </c>
      <c r="BY474" s="249" t="str">
        <f>IF(CL474&lt;&gt;0,"Kérem, indokolja az eltérést!"," ")</f>
        <v xml:space="preserve"> </v>
      </c>
      <c r="BZ474" s="135">
        <f t="shared" si="2491"/>
        <v>0</v>
      </c>
      <c r="CA474" s="20">
        <f>BM474</f>
        <v>0</v>
      </c>
      <c r="CB474" s="21">
        <f>BZ474*CA474</f>
        <v>0</v>
      </c>
      <c r="CC474" s="131">
        <f t="shared" si="2440"/>
        <v>1</v>
      </c>
      <c r="CD474" s="20">
        <f>ROUND((CB474*CC474),0)</f>
        <v>0</v>
      </c>
      <c r="CE474" s="132"/>
      <c r="CF474" s="20">
        <f t="shared" si="2495"/>
        <v>0</v>
      </c>
      <c r="CG474" s="133"/>
      <c r="CH474" s="131">
        <f t="shared" si="2496"/>
        <v>1</v>
      </c>
      <c r="CI474" s="20">
        <f t="shared" si="2497"/>
        <v>0</v>
      </c>
      <c r="CJ474" s="132"/>
      <c r="CK474" s="134">
        <f t="shared" si="2498"/>
        <v>0</v>
      </c>
      <c r="CL474" s="80">
        <f t="shared" si="2499"/>
        <v>0</v>
      </c>
      <c r="CM474" s="249" t="str">
        <f>IF(CZ474&lt;&gt;0,"Kérem, indokolja az eltérést!"," ")</f>
        <v xml:space="preserve"> </v>
      </c>
      <c r="CN474" s="135">
        <f t="shared" si="2501"/>
        <v>0</v>
      </c>
      <c r="CO474" s="20">
        <f>CA474</f>
        <v>0</v>
      </c>
      <c r="CP474" s="21">
        <f>CN474*CO474</f>
        <v>0</v>
      </c>
      <c r="CQ474" s="131">
        <f t="shared" si="2441"/>
        <v>1</v>
      </c>
      <c r="CR474" s="20">
        <f>ROUND((CP474*CQ474),0)</f>
        <v>0</v>
      </c>
      <c r="CS474" s="132"/>
      <c r="CT474" s="20">
        <f t="shared" si="2505"/>
        <v>0</v>
      </c>
      <c r="CU474" s="133"/>
      <c r="CV474" s="131">
        <f t="shared" si="2506"/>
        <v>1</v>
      </c>
      <c r="CW474" s="20">
        <f t="shared" si="2507"/>
        <v>0</v>
      </c>
      <c r="CX474" s="132"/>
      <c r="CY474" s="134">
        <f t="shared" si="2508"/>
        <v>0</v>
      </c>
      <c r="CZ474" s="80">
        <f t="shared" si="2509"/>
        <v>0</v>
      </c>
      <c r="DA474" s="249" t="str">
        <f>IF(DN474&lt;&gt;0,"Kérem, indokolja az eltérést!"," ")</f>
        <v xml:space="preserve"> </v>
      </c>
      <c r="DB474" s="135">
        <f t="shared" si="2511"/>
        <v>0</v>
      </c>
      <c r="DC474" s="20">
        <f>CO474</f>
        <v>0</v>
      </c>
      <c r="DD474" s="21">
        <f>DB474*DC474</f>
        <v>0</v>
      </c>
      <c r="DE474" s="131">
        <f t="shared" si="2442"/>
        <v>1</v>
      </c>
      <c r="DF474" s="20">
        <f>ROUND((DD474*DE474),0)</f>
        <v>0</v>
      </c>
      <c r="DG474" s="132"/>
      <c r="DH474" s="20">
        <f t="shared" si="2515"/>
        <v>0</v>
      </c>
      <c r="DI474" s="133"/>
      <c r="DJ474" s="131">
        <f t="shared" si="2516"/>
        <v>1</v>
      </c>
      <c r="DK474" s="20">
        <f t="shared" si="2517"/>
        <v>0</v>
      </c>
      <c r="DL474" s="132"/>
      <c r="DM474" s="134">
        <f t="shared" si="2518"/>
        <v>0</v>
      </c>
      <c r="DN474" s="80">
        <f t="shared" si="2519"/>
        <v>0</v>
      </c>
      <c r="DO474" s="249" t="str">
        <f>IF(EB474&lt;&gt;0,"Kérem, indokolja az eltérést!"," ")</f>
        <v xml:space="preserve"> </v>
      </c>
      <c r="DP474" s="135">
        <f t="shared" si="2521"/>
        <v>0</v>
      </c>
      <c r="DQ474" s="20">
        <f>DC474</f>
        <v>0</v>
      </c>
      <c r="DR474" s="21">
        <f>DP474*DQ474</f>
        <v>0</v>
      </c>
      <c r="DS474" s="131">
        <f t="shared" si="2443"/>
        <v>1</v>
      </c>
      <c r="DT474" s="20">
        <f>ROUND((DR474*DS474),0)</f>
        <v>0</v>
      </c>
      <c r="DU474" s="132"/>
      <c r="DV474" s="20">
        <f t="shared" si="2525"/>
        <v>0</v>
      </c>
      <c r="DW474" s="133"/>
      <c r="DX474" s="131">
        <f t="shared" si="2526"/>
        <v>1</v>
      </c>
      <c r="DY474" s="20">
        <f t="shared" si="2527"/>
        <v>0</v>
      </c>
      <c r="DZ474" s="132"/>
      <c r="EA474" s="134">
        <f t="shared" si="2528"/>
        <v>0</v>
      </c>
      <c r="EB474" s="80">
        <f t="shared" si="2529"/>
        <v>0</v>
      </c>
      <c r="EC474" s="249" t="str">
        <f>IF(EP474&lt;&gt;0,"Kérem, indokolja az eltérést!"," ")</f>
        <v xml:space="preserve"> </v>
      </c>
      <c r="ED474" s="135">
        <f t="shared" si="2531"/>
        <v>0</v>
      </c>
      <c r="EE474" s="20">
        <f>DQ474</f>
        <v>0</v>
      </c>
      <c r="EF474" s="21">
        <f>ED474*EE474</f>
        <v>0</v>
      </c>
      <c r="EG474" s="131">
        <f t="shared" si="2444"/>
        <v>1</v>
      </c>
      <c r="EH474" s="20">
        <f>ROUND((EF474*EG474),0)</f>
        <v>0</v>
      </c>
      <c r="EI474" s="132"/>
      <c r="EJ474" s="20">
        <f t="shared" si="2535"/>
        <v>0</v>
      </c>
      <c r="EK474" s="133"/>
      <c r="EL474" s="131">
        <f t="shared" si="2536"/>
        <v>1</v>
      </c>
      <c r="EM474" s="20">
        <f t="shared" si="2537"/>
        <v>0</v>
      </c>
      <c r="EN474" s="132"/>
      <c r="EO474" s="134">
        <f t="shared" si="2538"/>
        <v>0</v>
      </c>
      <c r="EP474" s="80">
        <f t="shared" si="2539"/>
        <v>0</v>
      </c>
      <c r="EQ474" s="249" t="str">
        <f>IF(FD474&lt;&gt;0,"Kérem, indokolja az eltérést!"," ")</f>
        <v xml:space="preserve"> </v>
      </c>
      <c r="ER474" s="135">
        <f t="shared" si="2541"/>
        <v>0</v>
      </c>
      <c r="ES474" s="20">
        <f>EE474</f>
        <v>0</v>
      </c>
      <c r="ET474" s="21">
        <f>ER474*ES474</f>
        <v>0</v>
      </c>
      <c r="EU474" s="131">
        <f t="shared" si="2445"/>
        <v>1</v>
      </c>
      <c r="EV474" s="20">
        <f>ROUND((ET474*EU474),0)</f>
        <v>0</v>
      </c>
      <c r="EW474" s="132"/>
      <c r="EX474" s="20">
        <f t="shared" si="2545"/>
        <v>0</v>
      </c>
      <c r="EY474" s="133"/>
      <c r="EZ474" s="131">
        <f t="shared" si="2546"/>
        <v>1</v>
      </c>
      <c r="FA474" s="20">
        <f t="shared" si="2547"/>
        <v>0</v>
      </c>
      <c r="FB474" s="132"/>
      <c r="FC474" s="134">
        <f t="shared" si="2548"/>
        <v>0</v>
      </c>
      <c r="FD474" s="80">
        <f t="shared" si="2549"/>
        <v>0</v>
      </c>
      <c r="FE474" s="249" t="str">
        <f>IF(FR474&lt;&gt;0,"Kérem, indokolja az eltérést!"," ")</f>
        <v xml:space="preserve"> </v>
      </c>
      <c r="FO474" s="129" t="str">
        <f t="shared" si="2551"/>
        <v>F/II</v>
      </c>
    </row>
    <row r="475" spans="2:171" x14ac:dyDescent="0.25">
      <c r="B475" s="120" t="s">
        <v>97</v>
      </c>
      <c r="C475" s="40"/>
      <c r="D475" s="417" t="s">
        <v>123</v>
      </c>
      <c r="E475" s="418"/>
      <c r="F475" s="419"/>
      <c r="G475" s="122"/>
      <c r="H475" s="123"/>
      <c r="I475" s="5"/>
      <c r="J475" s="65">
        <f>L475+N475</f>
        <v>0</v>
      </c>
      <c r="K475" s="71"/>
      <c r="L475" s="5">
        <f>+M475</f>
        <v>0</v>
      </c>
      <c r="M475" s="125">
        <f>+SUMIF($FO$6:$FO$627,$B475,L$6:L$627)</f>
        <v>0</v>
      </c>
      <c r="N475" s="5">
        <f>O475</f>
        <v>0</v>
      </c>
      <c r="O475" s="126">
        <f>+SUMIF($FO$6:$FO$627,$B475,N$6:N$627)</f>
        <v>0</v>
      </c>
      <c r="P475" s="136"/>
      <c r="Q475" s="5">
        <f>R475</f>
        <v>0</v>
      </c>
      <c r="R475" s="125">
        <f>+SUMIF($FO$6:$FO$627,$B475,Q$6:Q$627)</f>
        <v>0</v>
      </c>
      <c r="S475" s="6">
        <f>SUM(S476:S495)</f>
        <v>0</v>
      </c>
      <c r="T475" s="40"/>
      <c r="U475" s="249"/>
      <c r="V475" s="128"/>
      <c r="W475" s="5"/>
      <c r="X475" s="6">
        <f>Z475+AB475</f>
        <v>0</v>
      </c>
      <c r="Y475" s="71"/>
      <c r="Z475" s="5">
        <f>+AA475</f>
        <v>0</v>
      </c>
      <c r="AA475" s="125">
        <f>+SUMIF($FO$6:$FO$627,$B475,Z$6:Z$627)</f>
        <v>0</v>
      </c>
      <c r="AB475" s="5">
        <f>AC475</f>
        <v>0</v>
      </c>
      <c r="AC475" s="126">
        <f>+SUMIF($FO$6:$FO$627,$B475,AB$6:AB$627)</f>
        <v>0</v>
      </c>
      <c r="AD475" s="136"/>
      <c r="AE475" s="5">
        <f>AF475</f>
        <v>0</v>
      </c>
      <c r="AF475" s="125">
        <f>+SUMIF($FO$6:$FO$627,$B475,AE$6:AE$627)</f>
        <v>0</v>
      </c>
      <c r="AG475" s="65">
        <f>SUM(AG476:AG495)</f>
        <v>0</v>
      </c>
      <c r="AH475" s="12"/>
      <c r="AI475" s="249"/>
      <c r="AJ475" s="128"/>
      <c r="AK475" s="5"/>
      <c r="AL475" s="6">
        <f>AN475+AP475</f>
        <v>0</v>
      </c>
      <c r="AM475" s="71"/>
      <c r="AN475" s="5">
        <f>+AO475</f>
        <v>0</v>
      </c>
      <c r="AO475" s="125">
        <f>+SUMIF($FO$6:$FO$627,$B475,AN$6:AN$627)</f>
        <v>0</v>
      </c>
      <c r="AP475" s="5">
        <f>AQ475</f>
        <v>0</v>
      </c>
      <c r="AQ475" s="126">
        <f>+SUMIF($FO$6:$FO$627,$B475,AP$6:AP$627)</f>
        <v>0</v>
      </c>
      <c r="AR475" s="136"/>
      <c r="AS475" s="5">
        <f>AT475</f>
        <v>0</v>
      </c>
      <c r="AT475" s="125">
        <f>+SUMIF($FO$6:$FO$627,$B475,AS$6:AS$627)</f>
        <v>0</v>
      </c>
      <c r="AU475" s="65">
        <f>SUM(AU476:AU495)</f>
        <v>0</v>
      </c>
      <c r="AV475" s="12"/>
      <c r="AW475" s="249"/>
      <c r="AX475" s="128"/>
      <c r="AY475" s="5"/>
      <c r="AZ475" s="6">
        <f>BB475+BD475</f>
        <v>0</v>
      </c>
      <c r="BA475" s="71"/>
      <c r="BB475" s="5">
        <f>+BC475</f>
        <v>0</v>
      </c>
      <c r="BC475" s="125">
        <f>+SUMIF($FO$6:$FO$627,$B475,BB$6:BB$627)</f>
        <v>0</v>
      </c>
      <c r="BD475" s="5">
        <f>BE475</f>
        <v>0</v>
      </c>
      <c r="BE475" s="126">
        <f>+SUMIF($FO$6:$FO$627,$B475,BD$6:BD$627)</f>
        <v>0</v>
      </c>
      <c r="BF475" s="136"/>
      <c r="BG475" s="5">
        <f>BH475</f>
        <v>0</v>
      </c>
      <c r="BH475" s="125">
        <f>+SUMIF($FO$6:$FO$627,$B475,BG$6:BG$627)</f>
        <v>0</v>
      </c>
      <c r="BI475" s="65">
        <f>SUM(BI476:BI495)</f>
        <v>0</v>
      </c>
      <c r="BJ475" s="12"/>
      <c r="BK475" s="249"/>
      <c r="BL475" s="128"/>
      <c r="BM475" s="5"/>
      <c r="BN475" s="6">
        <f>BP475+BR475</f>
        <v>0</v>
      </c>
      <c r="BO475" s="71"/>
      <c r="BP475" s="5">
        <f>+BQ475</f>
        <v>0</v>
      </c>
      <c r="BQ475" s="125">
        <f>+SUMIF($FO$6:$FO$627,$B475,BP$6:BP$627)</f>
        <v>0</v>
      </c>
      <c r="BR475" s="5">
        <f>BS475</f>
        <v>0</v>
      </c>
      <c r="BS475" s="126">
        <f>+SUMIF($FO$6:$FO$627,$B475,BR$6:BR$627)</f>
        <v>0</v>
      </c>
      <c r="BT475" s="136"/>
      <c r="BU475" s="5">
        <f>BV475</f>
        <v>0</v>
      </c>
      <c r="BV475" s="125">
        <f>+SUMIF($FO$6:$FO$627,$B475,BU$6:BU$627)</f>
        <v>0</v>
      </c>
      <c r="BW475" s="65">
        <f>SUM(BW476:BW495)</f>
        <v>0</v>
      </c>
      <c r="BX475" s="12"/>
      <c r="BY475" s="249"/>
      <c r="BZ475" s="128"/>
      <c r="CA475" s="5"/>
      <c r="CB475" s="6">
        <f>CD475+CF475</f>
        <v>0</v>
      </c>
      <c r="CC475" s="71"/>
      <c r="CD475" s="5">
        <f>+CE475</f>
        <v>0</v>
      </c>
      <c r="CE475" s="125">
        <f>+SUMIF($FO$6:$FO$627,$B475,CD$6:CD$627)</f>
        <v>0</v>
      </c>
      <c r="CF475" s="5">
        <f>CG475</f>
        <v>0</v>
      </c>
      <c r="CG475" s="126">
        <f>+SUMIF($FO$6:$FO$627,$B475,CF$6:CF$627)</f>
        <v>0</v>
      </c>
      <c r="CH475" s="136"/>
      <c r="CI475" s="5">
        <f>CJ475</f>
        <v>0</v>
      </c>
      <c r="CJ475" s="125">
        <f>+SUMIF($FO$6:$FO$627,$B475,CI$6:CI$627)</f>
        <v>0</v>
      </c>
      <c r="CK475" s="65">
        <f>SUM(CK476:CK495)</f>
        <v>0</v>
      </c>
      <c r="CL475" s="12"/>
      <c r="CM475" s="249"/>
      <c r="CN475" s="128"/>
      <c r="CO475" s="5"/>
      <c r="CP475" s="6">
        <f>CR475+CT475</f>
        <v>0</v>
      </c>
      <c r="CQ475" s="71"/>
      <c r="CR475" s="5">
        <f>+CS475</f>
        <v>0</v>
      </c>
      <c r="CS475" s="125">
        <f>+SUMIF($FO$6:$FO$627,$B475,CR$6:CR$627)</f>
        <v>0</v>
      </c>
      <c r="CT475" s="5">
        <f>CU475</f>
        <v>0</v>
      </c>
      <c r="CU475" s="126">
        <f>+SUMIF($FO$6:$FO$627,$B475,CT$6:CT$627)</f>
        <v>0</v>
      </c>
      <c r="CV475" s="136"/>
      <c r="CW475" s="5">
        <f>CX475</f>
        <v>0</v>
      </c>
      <c r="CX475" s="125">
        <f>+SUMIF($FO$6:$FO$627,$B475,CW$6:CW$627)</f>
        <v>0</v>
      </c>
      <c r="CY475" s="65">
        <f>SUM(CY476:CY495)</f>
        <v>0</v>
      </c>
      <c r="CZ475" s="12"/>
      <c r="DA475" s="249"/>
      <c r="DB475" s="128"/>
      <c r="DC475" s="5"/>
      <c r="DD475" s="6">
        <f>DF475+DH475</f>
        <v>0</v>
      </c>
      <c r="DE475" s="71"/>
      <c r="DF475" s="5">
        <f>+DG475</f>
        <v>0</v>
      </c>
      <c r="DG475" s="125">
        <f>+SUMIF($FO$6:$FO$627,$B475,DF$6:DF$627)</f>
        <v>0</v>
      </c>
      <c r="DH475" s="5">
        <f>DI475</f>
        <v>0</v>
      </c>
      <c r="DI475" s="126">
        <f>+SUMIF($FO$6:$FO$627,$B475,DH$6:DH$627)</f>
        <v>0</v>
      </c>
      <c r="DJ475" s="136"/>
      <c r="DK475" s="5">
        <f>DL475</f>
        <v>0</v>
      </c>
      <c r="DL475" s="125">
        <f>+SUMIF($FO$6:$FO$627,$B475,DK$6:DK$627)</f>
        <v>0</v>
      </c>
      <c r="DM475" s="65">
        <f>SUM(DM476:DM495)</f>
        <v>0</v>
      </c>
      <c r="DN475" s="12"/>
      <c r="DO475" s="249"/>
      <c r="DP475" s="128"/>
      <c r="DQ475" s="5"/>
      <c r="DR475" s="6">
        <f>DT475+DV475</f>
        <v>0</v>
      </c>
      <c r="DS475" s="71"/>
      <c r="DT475" s="5">
        <f>+DU475</f>
        <v>0</v>
      </c>
      <c r="DU475" s="125">
        <f>+SUMIF($FO$6:$FO$627,$B475,DT$6:DT$627)</f>
        <v>0</v>
      </c>
      <c r="DV475" s="5">
        <f>DW475</f>
        <v>0</v>
      </c>
      <c r="DW475" s="126">
        <f>+SUMIF($FO$6:$FO$627,$B475,DV$6:DV$627)</f>
        <v>0</v>
      </c>
      <c r="DX475" s="136"/>
      <c r="DY475" s="5">
        <f>DZ475</f>
        <v>0</v>
      </c>
      <c r="DZ475" s="125">
        <f>+SUMIF($FO$6:$FO$627,$B475,DY$6:DY$627)</f>
        <v>0</v>
      </c>
      <c r="EA475" s="65">
        <f>SUM(EA476:EA495)</f>
        <v>0</v>
      </c>
      <c r="EB475" s="12"/>
      <c r="EC475" s="249"/>
      <c r="ED475" s="128"/>
      <c r="EE475" s="5"/>
      <c r="EF475" s="6">
        <f>EH475+EJ475</f>
        <v>0</v>
      </c>
      <c r="EG475" s="71"/>
      <c r="EH475" s="5">
        <f>+EI475</f>
        <v>0</v>
      </c>
      <c r="EI475" s="125">
        <f>+SUMIF($FO$6:$FO$627,$B475,EH$6:EH$627)</f>
        <v>0</v>
      </c>
      <c r="EJ475" s="5">
        <f>EK475</f>
        <v>0</v>
      </c>
      <c r="EK475" s="126">
        <f>+SUMIF($FO$6:$FO$627,$B475,EJ$6:EJ$627)</f>
        <v>0</v>
      </c>
      <c r="EL475" s="136"/>
      <c r="EM475" s="5">
        <f>EN475</f>
        <v>0</v>
      </c>
      <c r="EN475" s="125">
        <f>+SUMIF($FO$6:$FO$627,$B475,EM$6:EM$627)</f>
        <v>0</v>
      </c>
      <c r="EO475" s="65">
        <f>SUM(EO476:EO495)</f>
        <v>0</v>
      </c>
      <c r="EP475" s="12"/>
      <c r="EQ475" s="249"/>
      <c r="ER475" s="128"/>
      <c r="ES475" s="5"/>
      <c r="ET475" s="6">
        <f>EV475+EX475</f>
        <v>0</v>
      </c>
      <c r="EU475" s="71"/>
      <c r="EV475" s="5">
        <f>+EW475</f>
        <v>0</v>
      </c>
      <c r="EW475" s="125">
        <f>+SUMIF($FO$6:$FO$627,$B475,EV$6:EV$627)</f>
        <v>0</v>
      </c>
      <c r="EX475" s="5">
        <f>EY475</f>
        <v>0</v>
      </c>
      <c r="EY475" s="126">
        <f>+SUMIF($FO$6:$FO$627,$B475,EX$6:EX$627)</f>
        <v>0</v>
      </c>
      <c r="EZ475" s="136"/>
      <c r="FA475" s="5">
        <f>FB475</f>
        <v>0</v>
      </c>
      <c r="FB475" s="125">
        <f>+SUMIF($FO$6:$FO$627,$B475,FA$6:FA$627)</f>
        <v>0</v>
      </c>
      <c r="FC475" s="65">
        <f>SUM(FC476:FC495)</f>
        <v>0</v>
      </c>
      <c r="FD475" s="12"/>
      <c r="FE475" s="249"/>
      <c r="FO475" s="129" t="str">
        <f t="shared" ref="FO475:FO484" si="2552">+IF(LEFT(RIGHT(B475,2),1)="/",SUBSTITUTE(B475,RIGHT(B475,2),""),"")</f>
        <v/>
      </c>
    </row>
    <row r="476" spans="2:171" x14ac:dyDescent="0.25">
      <c r="B476" s="130" t="s">
        <v>98</v>
      </c>
      <c r="C476" s="40"/>
      <c r="D476" s="121"/>
      <c r="E476" s="416" t="str">
        <f>'Pályáztatási szakasz'!E477:F477</f>
        <v>Költségelem megnevezés…</v>
      </c>
      <c r="F476" s="416"/>
      <c r="G476" s="250">
        <f>'Pályáztatási szakasz'!G477</f>
        <v>0</v>
      </c>
      <c r="H476" s="251">
        <f>'Pályáztatási szakasz'!AT477</f>
        <v>0</v>
      </c>
      <c r="I476" s="20">
        <f>'Pályáztatási szakasz'!AW477</f>
        <v>0</v>
      </c>
      <c r="J476" s="67">
        <f t="shared" ref="J476:J495" si="2553">H476*I476</f>
        <v>0</v>
      </c>
      <c r="K476" s="131">
        <f>'Pályáztatási szakasz'!AY477</f>
        <v>1</v>
      </c>
      <c r="L476" s="20">
        <f>ROUND((J476*K476),0)</f>
        <v>0</v>
      </c>
      <c r="M476" s="132"/>
      <c r="N476" s="20">
        <f>J476-L476</f>
        <v>0</v>
      </c>
      <c r="O476" s="133"/>
      <c r="P476" s="131">
        <f>'Pályáztatási szakasz'!BD477</f>
        <v>1</v>
      </c>
      <c r="Q476" s="20">
        <f>ROUND((P476*L476),0)</f>
        <v>0</v>
      </c>
      <c r="R476" s="132"/>
      <c r="S476" s="184">
        <f>L476-Q476</f>
        <v>0</v>
      </c>
      <c r="T476" s="40">
        <f>'Pályáztatási szakasz'!W477</f>
        <v>0</v>
      </c>
      <c r="U476" s="249" t="str">
        <f>IF(AH476&lt;&gt;0,"Kérem, indokolja az eltérést!"," ")</f>
        <v xml:space="preserve"> </v>
      </c>
      <c r="V476" s="135">
        <f>H476</f>
        <v>0</v>
      </c>
      <c r="W476" s="20">
        <f>I476</f>
        <v>0</v>
      </c>
      <c r="X476" s="21">
        <f>V476*W476</f>
        <v>0</v>
      </c>
      <c r="Y476" s="131">
        <f t="shared" ref="Y476:Y495" si="2554">K476</f>
        <v>1</v>
      </c>
      <c r="Z476" s="20">
        <f>ROUND((X476*Y476),0)</f>
        <v>0</v>
      </c>
      <c r="AA476" s="132"/>
      <c r="AB476" s="20">
        <f>X476-Z476</f>
        <v>0</v>
      </c>
      <c r="AC476" s="133"/>
      <c r="AD476" s="131">
        <f>P476</f>
        <v>1</v>
      </c>
      <c r="AE476" s="20">
        <f>ROUND((AD476*Z476),0)</f>
        <v>0</v>
      </c>
      <c r="AF476" s="132"/>
      <c r="AG476" s="134">
        <f>Z476-AE476</f>
        <v>0</v>
      </c>
      <c r="AH476" s="80">
        <f>Z476-L476</f>
        <v>0</v>
      </c>
      <c r="AI476" s="249" t="str">
        <f>IF(AV476&lt;&gt;0,"Kérem, indokolja az eltérést!"," ")</f>
        <v xml:space="preserve"> </v>
      </c>
      <c r="AJ476" s="135">
        <f>V476</f>
        <v>0</v>
      </c>
      <c r="AK476" s="20">
        <f>W476</f>
        <v>0</v>
      </c>
      <c r="AL476" s="21">
        <f>AJ476*AK476</f>
        <v>0</v>
      </c>
      <c r="AM476" s="131">
        <f>Y476</f>
        <v>1</v>
      </c>
      <c r="AN476" s="20">
        <f>ROUND((AL476*AM476),0)</f>
        <v>0</v>
      </c>
      <c r="AO476" s="132"/>
      <c r="AP476" s="20">
        <f>AL476-AN476</f>
        <v>0</v>
      </c>
      <c r="AQ476" s="133"/>
      <c r="AR476" s="131">
        <f>AD476</f>
        <v>1</v>
      </c>
      <c r="AS476" s="20">
        <f>ROUND((AR476*AN476),0)</f>
        <v>0</v>
      </c>
      <c r="AT476" s="132"/>
      <c r="AU476" s="134">
        <f>AN476-AS476</f>
        <v>0</v>
      </c>
      <c r="AV476" s="80">
        <f>AN476-Z476</f>
        <v>0</v>
      </c>
      <c r="AW476" s="249" t="str">
        <f>IF(BJ476&lt;&gt;0,"Kérem, indokolja az eltérést!"," ")</f>
        <v xml:space="preserve"> </v>
      </c>
      <c r="AX476" s="135">
        <f>AJ476</f>
        <v>0</v>
      </c>
      <c r="AY476" s="20">
        <f>AK476</f>
        <v>0</v>
      </c>
      <c r="AZ476" s="21">
        <f>AX476*AY476</f>
        <v>0</v>
      </c>
      <c r="BA476" s="131">
        <f>AM476</f>
        <v>1</v>
      </c>
      <c r="BB476" s="20">
        <f>ROUND((AZ476*BA476),0)</f>
        <v>0</v>
      </c>
      <c r="BC476" s="132"/>
      <c r="BD476" s="20">
        <f>AZ476-BB476</f>
        <v>0</v>
      </c>
      <c r="BE476" s="133"/>
      <c r="BF476" s="131">
        <f>AR476</f>
        <v>1</v>
      </c>
      <c r="BG476" s="20">
        <f>ROUND((BF476*BB476),0)</f>
        <v>0</v>
      </c>
      <c r="BH476" s="132"/>
      <c r="BI476" s="134">
        <f>BB476-BG476</f>
        <v>0</v>
      </c>
      <c r="BJ476" s="80">
        <f>BB476-AN476</f>
        <v>0</v>
      </c>
      <c r="BK476" s="249" t="str">
        <f>IF(BX476&lt;&gt;0,"Kérem, indokolja az eltérést!"," ")</f>
        <v xml:space="preserve"> </v>
      </c>
      <c r="BL476" s="135">
        <f>AX476</f>
        <v>0</v>
      </c>
      <c r="BM476" s="20">
        <f>AY476</f>
        <v>0</v>
      </c>
      <c r="BN476" s="21">
        <f>BL476*BM476</f>
        <v>0</v>
      </c>
      <c r="BO476" s="131">
        <f>BA476</f>
        <v>1</v>
      </c>
      <c r="BP476" s="20">
        <f>ROUND((BN476*BO476),0)</f>
        <v>0</v>
      </c>
      <c r="BQ476" s="132"/>
      <c r="BR476" s="20">
        <f>BN476-BP476</f>
        <v>0</v>
      </c>
      <c r="BS476" s="133"/>
      <c r="BT476" s="131">
        <f>BF476</f>
        <v>1</v>
      </c>
      <c r="BU476" s="20">
        <f>ROUND((BT476*BP476),0)</f>
        <v>0</v>
      </c>
      <c r="BV476" s="132"/>
      <c r="BW476" s="134">
        <f>BP476-BU476</f>
        <v>0</v>
      </c>
      <c r="BX476" s="80">
        <f>BP476-BB476</f>
        <v>0</v>
      </c>
      <c r="BY476" s="249" t="str">
        <f>IF(CL476&lt;&gt;0,"Kérem, indokolja az eltérést!"," ")</f>
        <v xml:space="preserve"> </v>
      </c>
      <c r="BZ476" s="135">
        <f>BL476</f>
        <v>0</v>
      </c>
      <c r="CA476" s="20">
        <f>BM476</f>
        <v>0</v>
      </c>
      <c r="CB476" s="21">
        <f>BZ476*CA476</f>
        <v>0</v>
      </c>
      <c r="CC476" s="131">
        <f>BO476</f>
        <v>1</v>
      </c>
      <c r="CD476" s="20">
        <f>ROUND((CB476*CC476),0)</f>
        <v>0</v>
      </c>
      <c r="CE476" s="132"/>
      <c r="CF476" s="20">
        <f>CB476-CD476</f>
        <v>0</v>
      </c>
      <c r="CG476" s="133"/>
      <c r="CH476" s="131">
        <f>BT476</f>
        <v>1</v>
      </c>
      <c r="CI476" s="20">
        <f>ROUND((CH476*CD476),0)</f>
        <v>0</v>
      </c>
      <c r="CJ476" s="132"/>
      <c r="CK476" s="134">
        <f>CD476-CI476</f>
        <v>0</v>
      </c>
      <c r="CL476" s="80">
        <f>CD476-BP476</f>
        <v>0</v>
      </c>
      <c r="CM476" s="249" t="str">
        <f>IF(CZ476&lt;&gt;0,"Kérem, indokolja az eltérést!"," ")</f>
        <v xml:space="preserve"> </v>
      </c>
      <c r="CN476" s="135">
        <f>BZ476</f>
        <v>0</v>
      </c>
      <c r="CO476" s="20">
        <f>CA476</f>
        <v>0</v>
      </c>
      <c r="CP476" s="21">
        <f>CN476*CO476</f>
        <v>0</v>
      </c>
      <c r="CQ476" s="131">
        <f>CC476</f>
        <v>1</v>
      </c>
      <c r="CR476" s="20">
        <f>ROUND((CP476*CQ476),0)</f>
        <v>0</v>
      </c>
      <c r="CS476" s="132"/>
      <c r="CT476" s="20">
        <f>CP476-CR476</f>
        <v>0</v>
      </c>
      <c r="CU476" s="133"/>
      <c r="CV476" s="131">
        <f>CH476</f>
        <v>1</v>
      </c>
      <c r="CW476" s="20">
        <f>ROUND((CV476*CR476),0)</f>
        <v>0</v>
      </c>
      <c r="CX476" s="132"/>
      <c r="CY476" s="134">
        <f>CR476-CW476</f>
        <v>0</v>
      </c>
      <c r="CZ476" s="80">
        <f>CR476-CD476</f>
        <v>0</v>
      </c>
      <c r="DA476" s="249" t="str">
        <f>IF(DN476&lt;&gt;0,"Kérem, indokolja az eltérést!"," ")</f>
        <v xml:space="preserve"> </v>
      </c>
      <c r="DB476" s="135">
        <f>CN476</f>
        <v>0</v>
      </c>
      <c r="DC476" s="20">
        <f>CO476</f>
        <v>0</v>
      </c>
      <c r="DD476" s="21">
        <f>DB476*DC476</f>
        <v>0</v>
      </c>
      <c r="DE476" s="131">
        <f>CQ476</f>
        <v>1</v>
      </c>
      <c r="DF476" s="20">
        <f>ROUND((DD476*DE476),0)</f>
        <v>0</v>
      </c>
      <c r="DG476" s="132"/>
      <c r="DH476" s="20">
        <f>DD476-DF476</f>
        <v>0</v>
      </c>
      <c r="DI476" s="133"/>
      <c r="DJ476" s="131">
        <f>CV476</f>
        <v>1</v>
      </c>
      <c r="DK476" s="20">
        <f>ROUND((DJ476*DF476),0)</f>
        <v>0</v>
      </c>
      <c r="DL476" s="132"/>
      <c r="DM476" s="134">
        <f>DF476-DK476</f>
        <v>0</v>
      </c>
      <c r="DN476" s="80">
        <f>DF476-CR476</f>
        <v>0</v>
      </c>
      <c r="DO476" s="249" t="str">
        <f>IF(EB476&lt;&gt;0,"Kérem, indokolja az eltérést!"," ")</f>
        <v xml:space="preserve"> </v>
      </c>
      <c r="DP476" s="135">
        <f>DB476</f>
        <v>0</v>
      </c>
      <c r="DQ476" s="20">
        <f>DC476</f>
        <v>0</v>
      </c>
      <c r="DR476" s="21">
        <f>DP476*DQ476</f>
        <v>0</v>
      </c>
      <c r="DS476" s="131">
        <f>DE476</f>
        <v>1</v>
      </c>
      <c r="DT476" s="20">
        <f>ROUND((DR476*DS476),0)</f>
        <v>0</v>
      </c>
      <c r="DU476" s="132"/>
      <c r="DV476" s="20">
        <f>DR476-DT476</f>
        <v>0</v>
      </c>
      <c r="DW476" s="133"/>
      <c r="DX476" s="131">
        <f>DJ476</f>
        <v>1</v>
      </c>
      <c r="DY476" s="20">
        <f>ROUND((DX476*DT476),0)</f>
        <v>0</v>
      </c>
      <c r="DZ476" s="132"/>
      <c r="EA476" s="134">
        <f>DT476-DY476</f>
        <v>0</v>
      </c>
      <c r="EB476" s="80">
        <f>DT476-DF476</f>
        <v>0</v>
      </c>
      <c r="EC476" s="249" t="str">
        <f>IF(EP476&lt;&gt;0,"Kérem, indokolja az eltérést!"," ")</f>
        <v xml:space="preserve"> </v>
      </c>
      <c r="ED476" s="135">
        <f>DP476</f>
        <v>0</v>
      </c>
      <c r="EE476" s="20">
        <f>DQ476</f>
        <v>0</v>
      </c>
      <c r="EF476" s="21">
        <f>ED476*EE476</f>
        <v>0</v>
      </c>
      <c r="EG476" s="131">
        <f>DS476</f>
        <v>1</v>
      </c>
      <c r="EH476" s="20">
        <f>ROUND((EF476*EG476),0)</f>
        <v>0</v>
      </c>
      <c r="EI476" s="132"/>
      <c r="EJ476" s="20">
        <f>EF476-EH476</f>
        <v>0</v>
      </c>
      <c r="EK476" s="133"/>
      <c r="EL476" s="131">
        <f>DX476</f>
        <v>1</v>
      </c>
      <c r="EM476" s="20">
        <f>ROUND((EL476*EH476),0)</f>
        <v>0</v>
      </c>
      <c r="EN476" s="132"/>
      <c r="EO476" s="134">
        <f>EH476-EM476</f>
        <v>0</v>
      </c>
      <c r="EP476" s="80">
        <f>EH476-DT476</f>
        <v>0</v>
      </c>
      <c r="EQ476" s="249" t="str">
        <f>IF(FD476&lt;&gt;0,"Kérem, indokolja az eltérést!"," ")</f>
        <v xml:space="preserve"> </v>
      </c>
      <c r="ER476" s="135">
        <f>ED476</f>
        <v>0</v>
      </c>
      <c r="ES476" s="20">
        <f>EE476</f>
        <v>0</v>
      </c>
      <c r="ET476" s="21">
        <f>ER476*ES476</f>
        <v>0</v>
      </c>
      <c r="EU476" s="131">
        <f>EG476</f>
        <v>1</v>
      </c>
      <c r="EV476" s="20">
        <f>ROUND((ET476*EU476),0)</f>
        <v>0</v>
      </c>
      <c r="EW476" s="132"/>
      <c r="EX476" s="20">
        <f>ET476-EV476</f>
        <v>0</v>
      </c>
      <c r="EY476" s="133"/>
      <c r="EZ476" s="131">
        <f>EL476</f>
        <v>1</v>
      </c>
      <c r="FA476" s="20">
        <f>ROUND((EZ476*EV476),0)</f>
        <v>0</v>
      </c>
      <c r="FB476" s="132"/>
      <c r="FC476" s="134">
        <f>EV476-FA476</f>
        <v>0</v>
      </c>
      <c r="FD476" s="80">
        <f>EV476-EH476</f>
        <v>0</v>
      </c>
      <c r="FE476" s="249" t="str">
        <f>IF(FR476&lt;&gt;0,"Kérem, indokolja az eltérést!"," ")</f>
        <v xml:space="preserve"> </v>
      </c>
      <c r="FO476" s="129" t="str">
        <f t="shared" si="2552"/>
        <v>F/III</v>
      </c>
    </row>
    <row r="477" spans="2:171" x14ac:dyDescent="0.25">
      <c r="B477" s="130" t="s">
        <v>142</v>
      </c>
      <c r="C477" s="40"/>
      <c r="D477" s="121"/>
      <c r="E477" s="416" t="str">
        <f>'Pályáztatási szakasz'!E478:F478</f>
        <v>Költségelem megnevezés…</v>
      </c>
      <c r="F477" s="416"/>
      <c r="G477" s="250">
        <f>'Pályáztatási szakasz'!G478</f>
        <v>0</v>
      </c>
      <c r="H477" s="251">
        <f>'Pályáztatási szakasz'!AT478</f>
        <v>0</v>
      </c>
      <c r="I477" s="20">
        <f>'Pályáztatási szakasz'!AW478</f>
        <v>0</v>
      </c>
      <c r="J477" s="67">
        <f t="shared" si="2553"/>
        <v>0</v>
      </c>
      <c r="K477" s="131">
        <f>'Pályáztatási szakasz'!AY478</f>
        <v>1</v>
      </c>
      <c r="L477" s="20">
        <f t="shared" ref="L477:L495" si="2555">ROUND((J477*K477),0)</f>
        <v>0</v>
      </c>
      <c r="M477" s="132"/>
      <c r="N477" s="20">
        <f t="shared" ref="N477:N495" si="2556">J477-L477</f>
        <v>0</v>
      </c>
      <c r="O477" s="133"/>
      <c r="P477" s="131">
        <f>'Pályáztatási szakasz'!BD478</f>
        <v>1</v>
      </c>
      <c r="Q477" s="20">
        <f t="shared" ref="Q477:Q495" si="2557">ROUND((P477*L477),0)</f>
        <v>0</v>
      </c>
      <c r="R477" s="132"/>
      <c r="S477" s="184">
        <f t="shared" ref="S477:S495" si="2558">L477-Q477</f>
        <v>0</v>
      </c>
      <c r="T477" s="40">
        <f>'Pályáztatási szakasz'!W478</f>
        <v>0</v>
      </c>
      <c r="U477" s="249" t="str">
        <f t="shared" ref="U477:U495" si="2559">IF(AH477&lt;&gt;0,"Kérem, indokolja az eltérést!"," ")</f>
        <v xml:space="preserve"> </v>
      </c>
      <c r="V477" s="135">
        <f t="shared" ref="V477:V495" si="2560">H477</f>
        <v>0</v>
      </c>
      <c r="W477" s="20">
        <f t="shared" ref="W477:W495" si="2561">I477</f>
        <v>0</v>
      </c>
      <c r="X477" s="21">
        <f t="shared" ref="X477:X495" si="2562">V477*W477</f>
        <v>0</v>
      </c>
      <c r="Y477" s="131">
        <f t="shared" si="2554"/>
        <v>1</v>
      </c>
      <c r="Z477" s="20">
        <f t="shared" ref="Z477:Z494" si="2563">ROUND((X477*Y477),0)</f>
        <v>0</v>
      </c>
      <c r="AA477" s="132"/>
      <c r="AB477" s="20">
        <f t="shared" ref="AB477:AB495" si="2564">X477-Z477</f>
        <v>0</v>
      </c>
      <c r="AC477" s="133"/>
      <c r="AD477" s="131">
        <f t="shared" ref="AD477:AD495" si="2565">P477</f>
        <v>1</v>
      </c>
      <c r="AE477" s="20">
        <f t="shared" ref="AE477:AE495" si="2566">ROUND((AD477*Z477),0)</f>
        <v>0</v>
      </c>
      <c r="AF477" s="132"/>
      <c r="AG477" s="134">
        <f t="shared" ref="AG477:AG495" si="2567">Z477-AE477</f>
        <v>0</v>
      </c>
      <c r="AH477" s="80">
        <f t="shared" ref="AH477:AH495" si="2568">Z477-L477</f>
        <v>0</v>
      </c>
      <c r="AI477" s="249" t="str">
        <f t="shared" ref="AI477:AI495" si="2569">IF(AV477&lt;&gt;0,"Kérem, indokolja az eltérést!"," ")</f>
        <v xml:space="preserve"> </v>
      </c>
      <c r="AJ477" s="135">
        <f t="shared" ref="AJ477:AJ495" si="2570">V477</f>
        <v>0</v>
      </c>
      <c r="AK477" s="20">
        <f t="shared" ref="AK477:AK495" si="2571">W477</f>
        <v>0</v>
      </c>
      <c r="AL477" s="21">
        <f t="shared" ref="AL477:AL495" si="2572">AJ477*AK477</f>
        <v>0</v>
      </c>
      <c r="AM477" s="131">
        <f>Y477</f>
        <v>1</v>
      </c>
      <c r="AN477" s="20">
        <f t="shared" ref="AN477:AN494" si="2573">ROUND((AL477*AM477),0)</f>
        <v>0</v>
      </c>
      <c r="AO477" s="132"/>
      <c r="AP477" s="20">
        <f t="shared" ref="AP477:AP495" si="2574">AL477-AN477</f>
        <v>0</v>
      </c>
      <c r="AQ477" s="133"/>
      <c r="AR477" s="131">
        <f t="shared" ref="AR477:AR495" si="2575">AD477</f>
        <v>1</v>
      </c>
      <c r="AS477" s="20">
        <f t="shared" ref="AS477:AS495" si="2576">ROUND((AR477*AN477),0)</f>
        <v>0</v>
      </c>
      <c r="AT477" s="132"/>
      <c r="AU477" s="134">
        <f t="shared" ref="AU477:AU495" si="2577">AN477-AS477</f>
        <v>0</v>
      </c>
      <c r="AV477" s="80">
        <f t="shared" ref="AV477:AV495" si="2578">AN477-Z477</f>
        <v>0</v>
      </c>
      <c r="AW477" s="249" t="str">
        <f t="shared" ref="AW477:AW495" si="2579">IF(BJ477&lt;&gt;0,"Kérem, indokolja az eltérést!"," ")</f>
        <v xml:space="preserve"> </v>
      </c>
      <c r="AX477" s="135">
        <f t="shared" ref="AX477:AX495" si="2580">AJ477</f>
        <v>0</v>
      </c>
      <c r="AY477" s="20">
        <f t="shared" ref="AY477:AY495" si="2581">AK477</f>
        <v>0</v>
      </c>
      <c r="AZ477" s="21">
        <f t="shared" ref="AZ477:AZ495" si="2582">AX477*AY477</f>
        <v>0</v>
      </c>
      <c r="BA477" s="131">
        <f>AM477</f>
        <v>1</v>
      </c>
      <c r="BB477" s="20">
        <f t="shared" ref="BB477:BB494" si="2583">ROUND((AZ477*BA477),0)</f>
        <v>0</v>
      </c>
      <c r="BC477" s="132"/>
      <c r="BD477" s="20">
        <f t="shared" ref="BD477:BD495" si="2584">AZ477-BB477</f>
        <v>0</v>
      </c>
      <c r="BE477" s="133"/>
      <c r="BF477" s="131">
        <f t="shared" ref="BF477:BF495" si="2585">AR477</f>
        <v>1</v>
      </c>
      <c r="BG477" s="20">
        <f t="shared" ref="BG477:BG495" si="2586">ROUND((BF477*BB477),0)</f>
        <v>0</v>
      </c>
      <c r="BH477" s="132"/>
      <c r="BI477" s="134">
        <f t="shared" ref="BI477:BI495" si="2587">BB477-BG477</f>
        <v>0</v>
      </c>
      <c r="BJ477" s="80">
        <f t="shared" ref="BJ477:BJ495" si="2588">BB477-AN477</f>
        <v>0</v>
      </c>
      <c r="BK477" s="249" t="str">
        <f t="shared" ref="BK477:BK495" si="2589">IF(BX477&lt;&gt;0,"Kérem, indokolja az eltérést!"," ")</f>
        <v xml:space="preserve"> </v>
      </c>
      <c r="BL477" s="135">
        <f t="shared" ref="BL477:BL495" si="2590">AX477</f>
        <v>0</v>
      </c>
      <c r="BM477" s="20">
        <f t="shared" ref="BM477:BM495" si="2591">AY477</f>
        <v>0</v>
      </c>
      <c r="BN477" s="21">
        <f t="shared" ref="BN477:BN495" si="2592">BL477*BM477</f>
        <v>0</v>
      </c>
      <c r="BO477" s="131">
        <f>BA477</f>
        <v>1</v>
      </c>
      <c r="BP477" s="20">
        <f t="shared" ref="BP477:BP494" si="2593">ROUND((BN477*BO477),0)</f>
        <v>0</v>
      </c>
      <c r="BQ477" s="132"/>
      <c r="BR477" s="20">
        <f t="shared" ref="BR477:BR495" si="2594">BN477-BP477</f>
        <v>0</v>
      </c>
      <c r="BS477" s="133"/>
      <c r="BT477" s="131">
        <f t="shared" ref="BT477:BT495" si="2595">BF477</f>
        <v>1</v>
      </c>
      <c r="BU477" s="20">
        <f t="shared" ref="BU477:BU495" si="2596">ROUND((BT477*BP477),0)</f>
        <v>0</v>
      </c>
      <c r="BV477" s="132"/>
      <c r="BW477" s="134">
        <f t="shared" ref="BW477:BW495" si="2597">BP477-BU477</f>
        <v>0</v>
      </c>
      <c r="BX477" s="80">
        <f t="shared" ref="BX477:BX495" si="2598">BP477-BB477</f>
        <v>0</v>
      </c>
      <c r="BY477" s="249" t="str">
        <f t="shared" ref="BY477:BY495" si="2599">IF(CL477&lt;&gt;0,"Kérem, indokolja az eltérést!"," ")</f>
        <v xml:space="preserve"> </v>
      </c>
      <c r="BZ477" s="135">
        <f t="shared" ref="BZ477:BZ495" si="2600">BL477</f>
        <v>0</v>
      </c>
      <c r="CA477" s="20">
        <f t="shared" ref="CA477:CA495" si="2601">BM477</f>
        <v>0</v>
      </c>
      <c r="CB477" s="21">
        <f t="shared" ref="CB477:CB495" si="2602">BZ477*CA477</f>
        <v>0</v>
      </c>
      <c r="CC477" s="131">
        <f>BO477</f>
        <v>1</v>
      </c>
      <c r="CD477" s="20">
        <f t="shared" ref="CD477:CD494" si="2603">ROUND((CB477*CC477),0)</f>
        <v>0</v>
      </c>
      <c r="CE477" s="132"/>
      <c r="CF477" s="20">
        <f t="shared" ref="CF477:CF495" si="2604">CB477-CD477</f>
        <v>0</v>
      </c>
      <c r="CG477" s="133"/>
      <c r="CH477" s="131">
        <f t="shared" ref="CH477:CH495" si="2605">BT477</f>
        <v>1</v>
      </c>
      <c r="CI477" s="20">
        <f t="shared" ref="CI477:CI495" si="2606">ROUND((CH477*CD477),0)</f>
        <v>0</v>
      </c>
      <c r="CJ477" s="132"/>
      <c r="CK477" s="134">
        <f t="shared" ref="CK477:CK495" si="2607">CD477-CI477</f>
        <v>0</v>
      </c>
      <c r="CL477" s="80">
        <f t="shared" ref="CL477:CL495" si="2608">CD477-BP477</f>
        <v>0</v>
      </c>
      <c r="CM477" s="249" t="str">
        <f t="shared" ref="CM477:CM495" si="2609">IF(CZ477&lt;&gt;0,"Kérem, indokolja az eltérést!"," ")</f>
        <v xml:space="preserve"> </v>
      </c>
      <c r="CN477" s="135">
        <f t="shared" ref="CN477:CN495" si="2610">BZ477</f>
        <v>0</v>
      </c>
      <c r="CO477" s="20">
        <f t="shared" ref="CO477:CO495" si="2611">CA477</f>
        <v>0</v>
      </c>
      <c r="CP477" s="21">
        <f t="shared" ref="CP477:CP495" si="2612">CN477*CO477</f>
        <v>0</v>
      </c>
      <c r="CQ477" s="131">
        <f>CC477</f>
        <v>1</v>
      </c>
      <c r="CR477" s="20">
        <f t="shared" ref="CR477:CR494" si="2613">ROUND((CP477*CQ477),0)</f>
        <v>0</v>
      </c>
      <c r="CS477" s="132"/>
      <c r="CT477" s="20">
        <f t="shared" ref="CT477:CT495" si="2614">CP477-CR477</f>
        <v>0</v>
      </c>
      <c r="CU477" s="133"/>
      <c r="CV477" s="131">
        <f t="shared" ref="CV477:CV495" si="2615">CH477</f>
        <v>1</v>
      </c>
      <c r="CW477" s="20">
        <f t="shared" ref="CW477:CW495" si="2616">ROUND((CV477*CR477),0)</f>
        <v>0</v>
      </c>
      <c r="CX477" s="132"/>
      <c r="CY477" s="134">
        <f t="shared" ref="CY477:CY495" si="2617">CR477-CW477</f>
        <v>0</v>
      </c>
      <c r="CZ477" s="80">
        <f t="shared" ref="CZ477:CZ495" si="2618">CR477-CD477</f>
        <v>0</v>
      </c>
      <c r="DA477" s="249" t="str">
        <f t="shared" ref="DA477:DA495" si="2619">IF(DN477&lt;&gt;0,"Kérem, indokolja az eltérést!"," ")</f>
        <v xml:space="preserve"> </v>
      </c>
      <c r="DB477" s="135">
        <f t="shared" ref="DB477:DB495" si="2620">CN477</f>
        <v>0</v>
      </c>
      <c r="DC477" s="20">
        <f t="shared" ref="DC477:DC495" si="2621">CO477</f>
        <v>0</v>
      </c>
      <c r="DD477" s="21">
        <f t="shared" ref="DD477:DD495" si="2622">DB477*DC477</f>
        <v>0</v>
      </c>
      <c r="DE477" s="131">
        <f>CQ477</f>
        <v>1</v>
      </c>
      <c r="DF477" s="20">
        <f t="shared" ref="DF477:DF494" si="2623">ROUND((DD477*DE477),0)</f>
        <v>0</v>
      </c>
      <c r="DG477" s="132"/>
      <c r="DH477" s="20">
        <f t="shared" ref="DH477:DH495" si="2624">DD477-DF477</f>
        <v>0</v>
      </c>
      <c r="DI477" s="133"/>
      <c r="DJ477" s="131">
        <f t="shared" ref="DJ477:DJ495" si="2625">CV477</f>
        <v>1</v>
      </c>
      <c r="DK477" s="20">
        <f t="shared" ref="DK477:DK495" si="2626">ROUND((DJ477*DF477),0)</f>
        <v>0</v>
      </c>
      <c r="DL477" s="132"/>
      <c r="DM477" s="134">
        <f t="shared" ref="DM477:DM495" si="2627">DF477-DK477</f>
        <v>0</v>
      </c>
      <c r="DN477" s="80">
        <f t="shared" ref="DN477:DN495" si="2628">DF477-CR477</f>
        <v>0</v>
      </c>
      <c r="DO477" s="249" t="str">
        <f t="shared" ref="DO477:DO495" si="2629">IF(EB477&lt;&gt;0,"Kérem, indokolja az eltérést!"," ")</f>
        <v xml:space="preserve"> </v>
      </c>
      <c r="DP477" s="135">
        <f t="shared" ref="DP477:DP495" si="2630">DB477</f>
        <v>0</v>
      </c>
      <c r="DQ477" s="20">
        <f t="shared" ref="DQ477:DQ495" si="2631">DC477</f>
        <v>0</v>
      </c>
      <c r="DR477" s="21">
        <f t="shared" ref="DR477:DR495" si="2632">DP477*DQ477</f>
        <v>0</v>
      </c>
      <c r="DS477" s="131">
        <f>DE477</f>
        <v>1</v>
      </c>
      <c r="DT477" s="20">
        <f t="shared" ref="DT477:DT494" si="2633">ROUND((DR477*DS477),0)</f>
        <v>0</v>
      </c>
      <c r="DU477" s="132"/>
      <c r="DV477" s="20">
        <f t="shared" ref="DV477:DV495" si="2634">DR477-DT477</f>
        <v>0</v>
      </c>
      <c r="DW477" s="133"/>
      <c r="DX477" s="131">
        <f t="shared" ref="DX477:DX495" si="2635">DJ477</f>
        <v>1</v>
      </c>
      <c r="DY477" s="20">
        <f t="shared" ref="DY477:DY495" si="2636">ROUND((DX477*DT477),0)</f>
        <v>0</v>
      </c>
      <c r="DZ477" s="132"/>
      <c r="EA477" s="134">
        <f t="shared" ref="EA477:EA495" si="2637">DT477-DY477</f>
        <v>0</v>
      </c>
      <c r="EB477" s="80">
        <f t="shared" ref="EB477:EB495" si="2638">DT477-DF477</f>
        <v>0</v>
      </c>
      <c r="EC477" s="249" t="str">
        <f t="shared" ref="EC477:EC495" si="2639">IF(EP477&lt;&gt;0,"Kérem, indokolja az eltérést!"," ")</f>
        <v xml:space="preserve"> </v>
      </c>
      <c r="ED477" s="135">
        <f t="shared" ref="ED477:ED495" si="2640">DP477</f>
        <v>0</v>
      </c>
      <c r="EE477" s="20">
        <f t="shared" ref="EE477:EE495" si="2641">DQ477</f>
        <v>0</v>
      </c>
      <c r="EF477" s="21">
        <f t="shared" ref="EF477:EF495" si="2642">ED477*EE477</f>
        <v>0</v>
      </c>
      <c r="EG477" s="131">
        <f>DS477</f>
        <v>1</v>
      </c>
      <c r="EH477" s="20">
        <f t="shared" ref="EH477:EH494" si="2643">ROUND((EF477*EG477),0)</f>
        <v>0</v>
      </c>
      <c r="EI477" s="132"/>
      <c r="EJ477" s="20">
        <f t="shared" ref="EJ477:EJ495" si="2644">EF477-EH477</f>
        <v>0</v>
      </c>
      <c r="EK477" s="133"/>
      <c r="EL477" s="131">
        <f t="shared" ref="EL477:EL495" si="2645">DX477</f>
        <v>1</v>
      </c>
      <c r="EM477" s="20">
        <f t="shared" ref="EM477:EM495" si="2646">ROUND((EL477*EH477),0)</f>
        <v>0</v>
      </c>
      <c r="EN477" s="132"/>
      <c r="EO477" s="134">
        <f t="shared" ref="EO477:EO495" si="2647">EH477-EM477</f>
        <v>0</v>
      </c>
      <c r="EP477" s="80">
        <f t="shared" ref="EP477:EP495" si="2648">EH477-DT477</f>
        <v>0</v>
      </c>
      <c r="EQ477" s="249" t="str">
        <f t="shared" ref="EQ477:EQ495" si="2649">IF(FD477&lt;&gt;0,"Kérem, indokolja az eltérést!"," ")</f>
        <v xml:space="preserve"> </v>
      </c>
      <c r="ER477" s="135">
        <f t="shared" ref="ER477:ER495" si="2650">ED477</f>
        <v>0</v>
      </c>
      <c r="ES477" s="20">
        <f t="shared" ref="ES477:ES495" si="2651">EE477</f>
        <v>0</v>
      </c>
      <c r="ET477" s="21">
        <f t="shared" ref="ET477:ET495" si="2652">ER477*ES477</f>
        <v>0</v>
      </c>
      <c r="EU477" s="131">
        <f>EG477</f>
        <v>1</v>
      </c>
      <c r="EV477" s="20">
        <f t="shared" ref="EV477:EV494" si="2653">ROUND((ET477*EU477),0)</f>
        <v>0</v>
      </c>
      <c r="EW477" s="132"/>
      <c r="EX477" s="20">
        <f t="shared" ref="EX477:EX495" si="2654">ET477-EV477</f>
        <v>0</v>
      </c>
      <c r="EY477" s="133"/>
      <c r="EZ477" s="131">
        <f t="shared" ref="EZ477:EZ495" si="2655">EL477</f>
        <v>1</v>
      </c>
      <c r="FA477" s="20">
        <f t="shared" ref="FA477:FA495" si="2656">ROUND((EZ477*EV477),0)</f>
        <v>0</v>
      </c>
      <c r="FB477" s="132"/>
      <c r="FC477" s="134">
        <f t="shared" ref="FC477:FC495" si="2657">EV477-FA477</f>
        <v>0</v>
      </c>
      <c r="FD477" s="80">
        <f t="shared" ref="FD477:FD495" si="2658">EV477-EH477</f>
        <v>0</v>
      </c>
      <c r="FE477" s="249" t="str">
        <f t="shared" ref="FE477:FE495" si="2659">IF(FR477&lt;&gt;0,"Kérem, indokolja az eltérést!"," ")</f>
        <v xml:space="preserve"> </v>
      </c>
      <c r="FO477" s="129" t="str">
        <f t="shared" si="2552"/>
        <v>F/III</v>
      </c>
    </row>
    <row r="478" spans="2:171" x14ac:dyDescent="0.25">
      <c r="B478" s="130" t="s">
        <v>179</v>
      </c>
      <c r="C478" s="40"/>
      <c r="D478" s="121"/>
      <c r="E478" s="416" t="str">
        <f>'Pályáztatási szakasz'!E479:F479</f>
        <v>Költségelem megnevezés…</v>
      </c>
      <c r="F478" s="416"/>
      <c r="G478" s="250">
        <f>'Pályáztatási szakasz'!G479</f>
        <v>0</v>
      </c>
      <c r="H478" s="251">
        <f>'Pályáztatási szakasz'!AT479</f>
        <v>0</v>
      </c>
      <c r="I478" s="20">
        <f>'Pályáztatási szakasz'!AW479</f>
        <v>0</v>
      </c>
      <c r="J478" s="67">
        <f t="shared" si="2553"/>
        <v>0</v>
      </c>
      <c r="K478" s="131">
        <f>'Pályáztatási szakasz'!AY479</f>
        <v>1</v>
      </c>
      <c r="L478" s="20">
        <f t="shared" si="2555"/>
        <v>0</v>
      </c>
      <c r="M478" s="132"/>
      <c r="N478" s="20">
        <f t="shared" si="2556"/>
        <v>0</v>
      </c>
      <c r="O478" s="133"/>
      <c r="P478" s="131">
        <f>'Pályáztatási szakasz'!BD479</f>
        <v>1</v>
      </c>
      <c r="Q478" s="20">
        <f t="shared" si="2557"/>
        <v>0</v>
      </c>
      <c r="R478" s="132"/>
      <c r="S478" s="184">
        <f t="shared" si="2558"/>
        <v>0</v>
      </c>
      <c r="T478" s="40">
        <f>'Pályáztatási szakasz'!W479</f>
        <v>0</v>
      </c>
      <c r="U478" s="249" t="str">
        <f t="shared" si="2559"/>
        <v xml:space="preserve"> </v>
      </c>
      <c r="V478" s="135">
        <f t="shared" si="2560"/>
        <v>0</v>
      </c>
      <c r="W478" s="20">
        <f t="shared" si="2561"/>
        <v>0</v>
      </c>
      <c r="X478" s="21">
        <f t="shared" si="2562"/>
        <v>0</v>
      </c>
      <c r="Y478" s="131">
        <f t="shared" si="2554"/>
        <v>1</v>
      </c>
      <c r="Z478" s="20">
        <f t="shared" si="2563"/>
        <v>0</v>
      </c>
      <c r="AA478" s="132"/>
      <c r="AB478" s="20">
        <f t="shared" si="2564"/>
        <v>0</v>
      </c>
      <c r="AC478" s="133"/>
      <c r="AD478" s="131">
        <f t="shared" si="2565"/>
        <v>1</v>
      </c>
      <c r="AE478" s="20">
        <f t="shared" si="2566"/>
        <v>0</v>
      </c>
      <c r="AF478" s="132"/>
      <c r="AG478" s="134">
        <f t="shared" si="2567"/>
        <v>0</v>
      </c>
      <c r="AH478" s="80">
        <f t="shared" si="2568"/>
        <v>0</v>
      </c>
      <c r="AI478" s="249" t="str">
        <f t="shared" si="2569"/>
        <v xml:space="preserve"> </v>
      </c>
      <c r="AJ478" s="135">
        <f t="shared" si="2570"/>
        <v>0</v>
      </c>
      <c r="AK478" s="20">
        <f t="shared" si="2571"/>
        <v>0</v>
      </c>
      <c r="AL478" s="21">
        <f t="shared" si="2572"/>
        <v>0</v>
      </c>
      <c r="AM478" s="131">
        <f>Y478</f>
        <v>1</v>
      </c>
      <c r="AN478" s="20">
        <f t="shared" si="2573"/>
        <v>0</v>
      </c>
      <c r="AO478" s="132"/>
      <c r="AP478" s="20">
        <f t="shared" si="2574"/>
        <v>0</v>
      </c>
      <c r="AQ478" s="133"/>
      <c r="AR478" s="131">
        <f t="shared" si="2575"/>
        <v>1</v>
      </c>
      <c r="AS478" s="20">
        <f t="shared" si="2576"/>
        <v>0</v>
      </c>
      <c r="AT478" s="132"/>
      <c r="AU478" s="134">
        <f t="shared" si="2577"/>
        <v>0</v>
      </c>
      <c r="AV478" s="80">
        <f t="shared" si="2578"/>
        <v>0</v>
      </c>
      <c r="AW478" s="249" t="str">
        <f t="shared" si="2579"/>
        <v xml:space="preserve"> </v>
      </c>
      <c r="AX478" s="135">
        <f t="shared" si="2580"/>
        <v>0</v>
      </c>
      <c r="AY478" s="20">
        <f t="shared" si="2581"/>
        <v>0</v>
      </c>
      <c r="AZ478" s="21">
        <f t="shared" si="2582"/>
        <v>0</v>
      </c>
      <c r="BA478" s="131">
        <f>AM478</f>
        <v>1</v>
      </c>
      <c r="BB478" s="20">
        <f t="shared" si="2583"/>
        <v>0</v>
      </c>
      <c r="BC478" s="132"/>
      <c r="BD478" s="20">
        <f t="shared" si="2584"/>
        <v>0</v>
      </c>
      <c r="BE478" s="133"/>
      <c r="BF478" s="131">
        <f t="shared" si="2585"/>
        <v>1</v>
      </c>
      <c r="BG478" s="20">
        <f t="shared" si="2586"/>
        <v>0</v>
      </c>
      <c r="BH478" s="132"/>
      <c r="BI478" s="134">
        <f t="shared" si="2587"/>
        <v>0</v>
      </c>
      <c r="BJ478" s="80">
        <f t="shared" si="2588"/>
        <v>0</v>
      </c>
      <c r="BK478" s="249" t="str">
        <f t="shared" si="2589"/>
        <v xml:space="preserve"> </v>
      </c>
      <c r="BL478" s="135">
        <f t="shared" si="2590"/>
        <v>0</v>
      </c>
      <c r="BM478" s="20">
        <f t="shared" si="2591"/>
        <v>0</v>
      </c>
      <c r="BN478" s="21">
        <f t="shared" si="2592"/>
        <v>0</v>
      </c>
      <c r="BO478" s="131">
        <f>BA478</f>
        <v>1</v>
      </c>
      <c r="BP478" s="20">
        <f t="shared" si="2593"/>
        <v>0</v>
      </c>
      <c r="BQ478" s="132"/>
      <c r="BR478" s="20">
        <f t="shared" si="2594"/>
        <v>0</v>
      </c>
      <c r="BS478" s="133"/>
      <c r="BT478" s="131">
        <f t="shared" si="2595"/>
        <v>1</v>
      </c>
      <c r="BU478" s="20">
        <f t="shared" si="2596"/>
        <v>0</v>
      </c>
      <c r="BV478" s="132"/>
      <c r="BW478" s="134">
        <f t="shared" si="2597"/>
        <v>0</v>
      </c>
      <c r="BX478" s="80">
        <f t="shared" si="2598"/>
        <v>0</v>
      </c>
      <c r="BY478" s="249" t="str">
        <f t="shared" si="2599"/>
        <v xml:space="preserve"> </v>
      </c>
      <c r="BZ478" s="135">
        <f t="shared" si="2600"/>
        <v>0</v>
      </c>
      <c r="CA478" s="20">
        <f t="shared" si="2601"/>
        <v>0</v>
      </c>
      <c r="CB478" s="21">
        <f t="shared" si="2602"/>
        <v>0</v>
      </c>
      <c r="CC478" s="131">
        <f>BO478</f>
        <v>1</v>
      </c>
      <c r="CD478" s="20">
        <f t="shared" si="2603"/>
        <v>0</v>
      </c>
      <c r="CE478" s="132"/>
      <c r="CF478" s="20">
        <f t="shared" si="2604"/>
        <v>0</v>
      </c>
      <c r="CG478" s="133"/>
      <c r="CH478" s="131">
        <f t="shared" si="2605"/>
        <v>1</v>
      </c>
      <c r="CI478" s="20">
        <f t="shared" si="2606"/>
        <v>0</v>
      </c>
      <c r="CJ478" s="132"/>
      <c r="CK478" s="134">
        <f t="shared" si="2607"/>
        <v>0</v>
      </c>
      <c r="CL478" s="80">
        <f t="shared" si="2608"/>
        <v>0</v>
      </c>
      <c r="CM478" s="249" t="str">
        <f t="shared" si="2609"/>
        <v xml:space="preserve"> </v>
      </c>
      <c r="CN478" s="135">
        <f t="shared" si="2610"/>
        <v>0</v>
      </c>
      <c r="CO478" s="20">
        <f t="shared" si="2611"/>
        <v>0</v>
      </c>
      <c r="CP478" s="21">
        <f t="shared" si="2612"/>
        <v>0</v>
      </c>
      <c r="CQ478" s="131">
        <f>CC478</f>
        <v>1</v>
      </c>
      <c r="CR478" s="20">
        <f t="shared" si="2613"/>
        <v>0</v>
      </c>
      <c r="CS478" s="132"/>
      <c r="CT478" s="20">
        <f t="shared" si="2614"/>
        <v>0</v>
      </c>
      <c r="CU478" s="133"/>
      <c r="CV478" s="131">
        <f t="shared" si="2615"/>
        <v>1</v>
      </c>
      <c r="CW478" s="20">
        <f t="shared" si="2616"/>
        <v>0</v>
      </c>
      <c r="CX478" s="132"/>
      <c r="CY478" s="134">
        <f t="shared" si="2617"/>
        <v>0</v>
      </c>
      <c r="CZ478" s="80">
        <f t="shared" si="2618"/>
        <v>0</v>
      </c>
      <c r="DA478" s="249" t="str">
        <f t="shared" si="2619"/>
        <v xml:space="preserve"> </v>
      </c>
      <c r="DB478" s="135">
        <f t="shared" si="2620"/>
        <v>0</v>
      </c>
      <c r="DC478" s="20">
        <f t="shared" si="2621"/>
        <v>0</v>
      </c>
      <c r="DD478" s="21">
        <f t="shared" si="2622"/>
        <v>0</v>
      </c>
      <c r="DE478" s="131">
        <f>CQ478</f>
        <v>1</v>
      </c>
      <c r="DF478" s="20">
        <f t="shared" si="2623"/>
        <v>0</v>
      </c>
      <c r="DG478" s="132"/>
      <c r="DH478" s="20">
        <f t="shared" si="2624"/>
        <v>0</v>
      </c>
      <c r="DI478" s="133"/>
      <c r="DJ478" s="131">
        <f t="shared" si="2625"/>
        <v>1</v>
      </c>
      <c r="DK478" s="20">
        <f t="shared" si="2626"/>
        <v>0</v>
      </c>
      <c r="DL478" s="132"/>
      <c r="DM478" s="134">
        <f t="shared" si="2627"/>
        <v>0</v>
      </c>
      <c r="DN478" s="80">
        <f t="shared" si="2628"/>
        <v>0</v>
      </c>
      <c r="DO478" s="249" t="str">
        <f t="shared" si="2629"/>
        <v xml:space="preserve"> </v>
      </c>
      <c r="DP478" s="135">
        <f t="shared" si="2630"/>
        <v>0</v>
      </c>
      <c r="DQ478" s="20">
        <f t="shared" si="2631"/>
        <v>0</v>
      </c>
      <c r="DR478" s="21">
        <f t="shared" si="2632"/>
        <v>0</v>
      </c>
      <c r="DS478" s="131">
        <f>DE478</f>
        <v>1</v>
      </c>
      <c r="DT478" s="20">
        <f t="shared" si="2633"/>
        <v>0</v>
      </c>
      <c r="DU478" s="132"/>
      <c r="DV478" s="20">
        <f t="shared" si="2634"/>
        <v>0</v>
      </c>
      <c r="DW478" s="133"/>
      <c r="DX478" s="131">
        <f t="shared" si="2635"/>
        <v>1</v>
      </c>
      <c r="DY478" s="20">
        <f t="shared" si="2636"/>
        <v>0</v>
      </c>
      <c r="DZ478" s="132"/>
      <c r="EA478" s="134">
        <f t="shared" si="2637"/>
        <v>0</v>
      </c>
      <c r="EB478" s="80">
        <f t="shared" si="2638"/>
        <v>0</v>
      </c>
      <c r="EC478" s="249" t="str">
        <f t="shared" si="2639"/>
        <v xml:space="preserve"> </v>
      </c>
      <c r="ED478" s="135">
        <f t="shared" si="2640"/>
        <v>0</v>
      </c>
      <c r="EE478" s="20">
        <f t="shared" si="2641"/>
        <v>0</v>
      </c>
      <c r="EF478" s="21">
        <f t="shared" si="2642"/>
        <v>0</v>
      </c>
      <c r="EG478" s="131">
        <f>DS478</f>
        <v>1</v>
      </c>
      <c r="EH478" s="20">
        <f t="shared" si="2643"/>
        <v>0</v>
      </c>
      <c r="EI478" s="132"/>
      <c r="EJ478" s="20">
        <f t="shared" si="2644"/>
        <v>0</v>
      </c>
      <c r="EK478" s="133"/>
      <c r="EL478" s="131">
        <f t="shared" si="2645"/>
        <v>1</v>
      </c>
      <c r="EM478" s="20">
        <f t="shared" si="2646"/>
        <v>0</v>
      </c>
      <c r="EN478" s="132"/>
      <c r="EO478" s="134">
        <f t="shared" si="2647"/>
        <v>0</v>
      </c>
      <c r="EP478" s="80">
        <f t="shared" si="2648"/>
        <v>0</v>
      </c>
      <c r="EQ478" s="249" t="str">
        <f t="shared" si="2649"/>
        <v xml:space="preserve"> </v>
      </c>
      <c r="ER478" s="135">
        <f t="shared" si="2650"/>
        <v>0</v>
      </c>
      <c r="ES478" s="20">
        <f t="shared" si="2651"/>
        <v>0</v>
      </c>
      <c r="ET478" s="21">
        <f t="shared" si="2652"/>
        <v>0</v>
      </c>
      <c r="EU478" s="131">
        <f>EG478</f>
        <v>1</v>
      </c>
      <c r="EV478" s="20">
        <f t="shared" si="2653"/>
        <v>0</v>
      </c>
      <c r="EW478" s="132"/>
      <c r="EX478" s="20">
        <f t="shared" si="2654"/>
        <v>0</v>
      </c>
      <c r="EY478" s="133"/>
      <c r="EZ478" s="131">
        <f t="shared" si="2655"/>
        <v>1</v>
      </c>
      <c r="FA478" s="20">
        <f t="shared" si="2656"/>
        <v>0</v>
      </c>
      <c r="FB478" s="132"/>
      <c r="FC478" s="134">
        <f t="shared" si="2657"/>
        <v>0</v>
      </c>
      <c r="FD478" s="80">
        <f t="shared" si="2658"/>
        <v>0</v>
      </c>
      <c r="FE478" s="249" t="str">
        <f t="shared" si="2659"/>
        <v xml:space="preserve"> </v>
      </c>
      <c r="FO478" s="129" t="str">
        <f t="shared" si="2552"/>
        <v>F/III</v>
      </c>
    </row>
    <row r="479" spans="2:171" x14ac:dyDescent="0.25">
      <c r="B479" s="130" t="s">
        <v>568</v>
      </c>
      <c r="C479" s="40"/>
      <c r="D479" s="121"/>
      <c r="E479" s="416" t="str">
        <f>'Pályáztatási szakasz'!E480:F480</f>
        <v>Költségelem megnevezés…</v>
      </c>
      <c r="F479" s="416"/>
      <c r="G479" s="250">
        <f>'Pályáztatási szakasz'!G480</f>
        <v>0</v>
      </c>
      <c r="H479" s="251">
        <f>'Pályáztatási szakasz'!AT480</f>
        <v>0</v>
      </c>
      <c r="I479" s="20">
        <f>'Pályáztatási szakasz'!AW480</f>
        <v>0</v>
      </c>
      <c r="J479" s="67">
        <f t="shared" si="2553"/>
        <v>0</v>
      </c>
      <c r="K479" s="131">
        <f>'Pályáztatási szakasz'!AY480</f>
        <v>1</v>
      </c>
      <c r="L479" s="20">
        <f t="shared" si="2555"/>
        <v>0</v>
      </c>
      <c r="M479" s="132"/>
      <c r="N479" s="20">
        <f t="shared" si="2556"/>
        <v>0</v>
      </c>
      <c r="O479" s="133"/>
      <c r="P479" s="131">
        <f>'Pályáztatási szakasz'!BD480</f>
        <v>1</v>
      </c>
      <c r="Q479" s="20">
        <f t="shared" si="2557"/>
        <v>0</v>
      </c>
      <c r="R479" s="132"/>
      <c r="S479" s="184">
        <f t="shared" si="2558"/>
        <v>0</v>
      </c>
      <c r="T479" s="40">
        <f>'Pályáztatási szakasz'!W480</f>
        <v>0</v>
      </c>
      <c r="U479" s="249" t="str">
        <f t="shared" si="2559"/>
        <v xml:space="preserve"> </v>
      </c>
      <c r="V479" s="135">
        <f t="shared" si="2560"/>
        <v>0</v>
      </c>
      <c r="W479" s="20">
        <f t="shared" si="2561"/>
        <v>0</v>
      </c>
      <c r="X479" s="21">
        <f t="shared" si="2562"/>
        <v>0</v>
      </c>
      <c r="Y479" s="131">
        <f>K479</f>
        <v>1</v>
      </c>
      <c r="Z479" s="20">
        <f t="shared" si="2563"/>
        <v>0</v>
      </c>
      <c r="AA479" s="132"/>
      <c r="AB479" s="20">
        <f t="shared" si="2564"/>
        <v>0</v>
      </c>
      <c r="AC479" s="133"/>
      <c r="AD479" s="131">
        <f t="shared" si="2565"/>
        <v>1</v>
      </c>
      <c r="AE479" s="20">
        <f t="shared" si="2566"/>
        <v>0</v>
      </c>
      <c r="AF479" s="132"/>
      <c r="AG479" s="134">
        <f t="shared" si="2567"/>
        <v>0</v>
      </c>
      <c r="AH479" s="80">
        <f t="shared" si="2568"/>
        <v>0</v>
      </c>
      <c r="AI479" s="249" t="str">
        <f t="shared" si="2569"/>
        <v xml:space="preserve"> </v>
      </c>
      <c r="AJ479" s="135">
        <f t="shared" si="2570"/>
        <v>0</v>
      </c>
      <c r="AK479" s="20">
        <f t="shared" si="2571"/>
        <v>0</v>
      </c>
      <c r="AL479" s="21">
        <f t="shared" si="2572"/>
        <v>0</v>
      </c>
      <c r="AM479" s="131">
        <f>Y479</f>
        <v>1</v>
      </c>
      <c r="AN479" s="20">
        <f t="shared" si="2573"/>
        <v>0</v>
      </c>
      <c r="AO479" s="132"/>
      <c r="AP479" s="20">
        <f t="shared" si="2574"/>
        <v>0</v>
      </c>
      <c r="AQ479" s="133"/>
      <c r="AR479" s="131">
        <f t="shared" si="2575"/>
        <v>1</v>
      </c>
      <c r="AS479" s="20">
        <f t="shared" si="2576"/>
        <v>0</v>
      </c>
      <c r="AT479" s="132"/>
      <c r="AU479" s="134">
        <f t="shared" si="2577"/>
        <v>0</v>
      </c>
      <c r="AV479" s="80">
        <f t="shared" si="2578"/>
        <v>0</v>
      </c>
      <c r="AW479" s="249" t="str">
        <f t="shared" si="2579"/>
        <v xml:space="preserve"> </v>
      </c>
      <c r="AX479" s="135">
        <f t="shared" si="2580"/>
        <v>0</v>
      </c>
      <c r="AY479" s="20">
        <f t="shared" si="2581"/>
        <v>0</v>
      </c>
      <c r="AZ479" s="21">
        <f t="shared" si="2582"/>
        <v>0</v>
      </c>
      <c r="BA479" s="131">
        <f>AM479</f>
        <v>1</v>
      </c>
      <c r="BB479" s="20">
        <f t="shared" si="2583"/>
        <v>0</v>
      </c>
      <c r="BC479" s="132"/>
      <c r="BD479" s="20">
        <f t="shared" si="2584"/>
        <v>0</v>
      </c>
      <c r="BE479" s="133"/>
      <c r="BF479" s="131">
        <f t="shared" si="2585"/>
        <v>1</v>
      </c>
      <c r="BG479" s="20">
        <f t="shared" si="2586"/>
        <v>0</v>
      </c>
      <c r="BH479" s="132"/>
      <c r="BI479" s="134">
        <f t="shared" si="2587"/>
        <v>0</v>
      </c>
      <c r="BJ479" s="80">
        <f t="shared" si="2588"/>
        <v>0</v>
      </c>
      <c r="BK479" s="249" t="str">
        <f t="shared" si="2589"/>
        <v xml:space="preserve"> </v>
      </c>
      <c r="BL479" s="135">
        <f t="shared" si="2590"/>
        <v>0</v>
      </c>
      <c r="BM479" s="20">
        <f t="shared" si="2591"/>
        <v>0</v>
      </c>
      <c r="BN479" s="21">
        <f t="shared" si="2592"/>
        <v>0</v>
      </c>
      <c r="BO479" s="131">
        <f>BA479</f>
        <v>1</v>
      </c>
      <c r="BP479" s="20">
        <f t="shared" si="2593"/>
        <v>0</v>
      </c>
      <c r="BQ479" s="132"/>
      <c r="BR479" s="20">
        <f t="shared" si="2594"/>
        <v>0</v>
      </c>
      <c r="BS479" s="133"/>
      <c r="BT479" s="131">
        <f t="shared" si="2595"/>
        <v>1</v>
      </c>
      <c r="BU479" s="20">
        <f t="shared" si="2596"/>
        <v>0</v>
      </c>
      <c r="BV479" s="132"/>
      <c r="BW479" s="134">
        <f t="shared" si="2597"/>
        <v>0</v>
      </c>
      <c r="BX479" s="80">
        <f t="shared" si="2598"/>
        <v>0</v>
      </c>
      <c r="BY479" s="249" t="str">
        <f t="shared" si="2599"/>
        <v xml:space="preserve"> </v>
      </c>
      <c r="BZ479" s="135">
        <f t="shared" si="2600"/>
        <v>0</v>
      </c>
      <c r="CA479" s="20">
        <f t="shared" si="2601"/>
        <v>0</v>
      </c>
      <c r="CB479" s="21">
        <f t="shared" si="2602"/>
        <v>0</v>
      </c>
      <c r="CC479" s="131">
        <f>BO479</f>
        <v>1</v>
      </c>
      <c r="CD479" s="20">
        <f t="shared" si="2603"/>
        <v>0</v>
      </c>
      <c r="CE479" s="132"/>
      <c r="CF479" s="20">
        <f t="shared" si="2604"/>
        <v>0</v>
      </c>
      <c r="CG479" s="133"/>
      <c r="CH479" s="131">
        <f t="shared" si="2605"/>
        <v>1</v>
      </c>
      <c r="CI479" s="20">
        <f t="shared" si="2606"/>
        <v>0</v>
      </c>
      <c r="CJ479" s="132"/>
      <c r="CK479" s="134">
        <f t="shared" si="2607"/>
        <v>0</v>
      </c>
      <c r="CL479" s="80">
        <f t="shared" si="2608"/>
        <v>0</v>
      </c>
      <c r="CM479" s="249" t="str">
        <f t="shared" si="2609"/>
        <v xml:space="preserve"> </v>
      </c>
      <c r="CN479" s="135">
        <f t="shared" si="2610"/>
        <v>0</v>
      </c>
      <c r="CO479" s="20">
        <f t="shared" si="2611"/>
        <v>0</v>
      </c>
      <c r="CP479" s="21">
        <f t="shared" si="2612"/>
        <v>0</v>
      </c>
      <c r="CQ479" s="131">
        <f>CC479</f>
        <v>1</v>
      </c>
      <c r="CR479" s="20">
        <f t="shared" si="2613"/>
        <v>0</v>
      </c>
      <c r="CS479" s="132"/>
      <c r="CT479" s="20">
        <f t="shared" si="2614"/>
        <v>0</v>
      </c>
      <c r="CU479" s="133"/>
      <c r="CV479" s="131">
        <f t="shared" si="2615"/>
        <v>1</v>
      </c>
      <c r="CW479" s="20">
        <f t="shared" si="2616"/>
        <v>0</v>
      </c>
      <c r="CX479" s="132"/>
      <c r="CY479" s="134">
        <f t="shared" si="2617"/>
        <v>0</v>
      </c>
      <c r="CZ479" s="80">
        <f t="shared" si="2618"/>
        <v>0</v>
      </c>
      <c r="DA479" s="249" t="str">
        <f t="shared" si="2619"/>
        <v xml:space="preserve"> </v>
      </c>
      <c r="DB479" s="135">
        <f t="shared" si="2620"/>
        <v>0</v>
      </c>
      <c r="DC479" s="20">
        <f t="shared" si="2621"/>
        <v>0</v>
      </c>
      <c r="DD479" s="21">
        <f t="shared" si="2622"/>
        <v>0</v>
      </c>
      <c r="DE479" s="131">
        <f>CQ479</f>
        <v>1</v>
      </c>
      <c r="DF479" s="20">
        <f t="shared" si="2623"/>
        <v>0</v>
      </c>
      <c r="DG479" s="132"/>
      <c r="DH479" s="20">
        <f t="shared" si="2624"/>
        <v>0</v>
      </c>
      <c r="DI479" s="133"/>
      <c r="DJ479" s="131">
        <f t="shared" si="2625"/>
        <v>1</v>
      </c>
      <c r="DK479" s="20">
        <f t="shared" si="2626"/>
        <v>0</v>
      </c>
      <c r="DL479" s="132"/>
      <c r="DM479" s="134">
        <f t="shared" si="2627"/>
        <v>0</v>
      </c>
      <c r="DN479" s="80">
        <f t="shared" si="2628"/>
        <v>0</v>
      </c>
      <c r="DO479" s="249" t="str">
        <f t="shared" si="2629"/>
        <v xml:space="preserve"> </v>
      </c>
      <c r="DP479" s="135">
        <f t="shared" si="2630"/>
        <v>0</v>
      </c>
      <c r="DQ479" s="20">
        <f t="shared" si="2631"/>
        <v>0</v>
      </c>
      <c r="DR479" s="21">
        <f t="shared" si="2632"/>
        <v>0</v>
      </c>
      <c r="DS479" s="131">
        <f>DE479</f>
        <v>1</v>
      </c>
      <c r="DT479" s="20">
        <f t="shared" si="2633"/>
        <v>0</v>
      </c>
      <c r="DU479" s="132"/>
      <c r="DV479" s="20">
        <f t="shared" si="2634"/>
        <v>0</v>
      </c>
      <c r="DW479" s="133"/>
      <c r="DX479" s="131">
        <f t="shared" si="2635"/>
        <v>1</v>
      </c>
      <c r="DY479" s="20">
        <f t="shared" si="2636"/>
        <v>0</v>
      </c>
      <c r="DZ479" s="132"/>
      <c r="EA479" s="134">
        <f t="shared" si="2637"/>
        <v>0</v>
      </c>
      <c r="EB479" s="80">
        <f t="shared" si="2638"/>
        <v>0</v>
      </c>
      <c r="EC479" s="249" t="str">
        <f t="shared" si="2639"/>
        <v xml:space="preserve"> </v>
      </c>
      <c r="ED479" s="135">
        <f t="shared" si="2640"/>
        <v>0</v>
      </c>
      <c r="EE479" s="20">
        <f t="shared" si="2641"/>
        <v>0</v>
      </c>
      <c r="EF479" s="21">
        <f t="shared" si="2642"/>
        <v>0</v>
      </c>
      <c r="EG479" s="131">
        <f>DS479</f>
        <v>1</v>
      </c>
      <c r="EH479" s="20">
        <f t="shared" si="2643"/>
        <v>0</v>
      </c>
      <c r="EI479" s="132"/>
      <c r="EJ479" s="20">
        <f t="shared" si="2644"/>
        <v>0</v>
      </c>
      <c r="EK479" s="133"/>
      <c r="EL479" s="131">
        <f t="shared" si="2645"/>
        <v>1</v>
      </c>
      <c r="EM479" s="20">
        <f t="shared" si="2646"/>
        <v>0</v>
      </c>
      <c r="EN479" s="132"/>
      <c r="EO479" s="134">
        <f t="shared" si="2647"/>
        <v>0</v>
      </c>
      <c r="EP479" s="80">
        <f t="shared" si="2648"/>
        <v>0</v>
      </c>
      <c r="EQ479" s="249" t="str">
        <f t="shared" si="2649"/>
        <v xml:space="preserve"> </v>
      </c>
      <c r="ER479" s="135">
        <f t="shared" si="2650"/>
        <v>0</v>
      </c>
      <c r="ES479" s="20">
        <f t="shared" si="2651"/>
        <v>0</v>
      </c>
      <c r="ET479" s="21">
        <f t="shared" si="2652"/>
        <v>0</v>
      </c>
      <c r="EU479" s="131">
        <f>EG479</f>
        <v>1</v>
      </c>
      <c r="EV479" s="20">
        <f t="shared" si="2653"/>
        <v>0</v>
      </c>
      <c r="EW479" s="132"/>
      <c r="EX479" s="20">
        <f t="shared" si="2654"/>
        <v>0</v>
      </c>
      <c r="EY479" s="133"/>
      <c r="EZ479" s="131">
        <f t="shared" si="2655"/>
        <v>1</v>
      </c>
      <c r="FA479" s="20">
        <f t="shared" si="2656"/>
        <v>0</v>
      </c>
      <c r="FB479" s="132"/>
      <c r="FC479" s="134">
        <f t="shared" si="2657"/>
        <v>0</v>
      </c>
      <c r="FD479" s="80">
        <f t="shared" si="2658"/>
        <v>0</v>
      </c>
      <c r="FE479" s="249" t="str">
        <f t="shared" si="2659"/>
        <v xml:space="preserve"> </v>
      </c>
      <c r="FO479" s="129" t="str">
        <f t="shared" si="2552"/>
        <v>F/III</v>
      </c>
    </row>
    <row r="480" spans="2:171" x14ac:dyDescent="0.25">
      <c r="B480" s="130" t="s">
        <v>569</v>
      </c>
      <c r="C480" s="40"/>
      <c r="D480" s="121"/>
      <c r="E480" s="416" t="str">
        <f>'Pályáztatási szakasz'!E481:F481</f>
        <v>Költségelem megnevezés…</v>
      </c>
      <c r="F480" s="416"/>
      <c r="G480" s="250">
        <f>'Pályáztatási szakasz'!G481</f>
        <v>0</v>
      </c>
      <c r="H480" s="251">
        <f>'Pályáztatási szakasz'!AT481</f>
        <v>0</v>
      </c>
      <c r="I480" s="20">
        <f>'Pályáztatási szakasz'!AW481</f>
        <v>0</v>
      </c>
      <c r="J480" s="67">
        <f t="shared" si="2553"/>
        <v>0</v>
      </c>
      <c r="K480" s="131">
        <f>'Pályáztatási szakasz'!AY481</f>
        <v>1</v>
      </c>
      <c r="L480" s="20">
        <f t="shared" si="2555"/>
        <v>0</v>
      </c>
      <c r="M480" s="132"/>
      <c r="N480" s="20">
        <f t="shared" si="2556"/>
        <v>0</v>
      </c>
      <c r="O480" s="133"/>
      <c r="P480" s="131">
        <f>'Pályáztatási szakasz'!BD481</f>
        <v>1</v>
      </c>
      <c r="Q480" s="20">
        <f t="shared" si="2557"/>
        <v>0</v>
      </c>
      <c r="R480" s="132"/>
      <c r="S480" s="184">
        <f t="shared" si="2558"/>
        <v>0</v>
      </c>
      <c r="T480" s="40">
        <f>'Pályáztatási szakasz'!W481</f>
        <v>0</v>
      </c>
      <c r="U480" s="249" t="str">
        <f t="shared" si="2559"/>
        <v xml:space="preserve"> </v>
      </c>
      <c r="V480" s="135">
        <f t="shared" si="2560"/>
        <v>0</v>
      </c>
      <c r="W480" s="20">
        <f t="shared" si="2561"/>
        <v>0</v>
      </c>
      <c r="X480" s="21">
        <f t="shared" si="2562"/>
        <v>0</v>
      </c>
      <c r="Y480" s="131">
        <f t="shared" si="2554"/>
        <v>1</v>
      </c>
      <c r="Z480" s="20">
        <f t="shared" si="2563"/>
        <v>0</v>
      </c>
      <c r="AA480" s="132"/>
      <c r="AB480" s="20">
        <f t="shared" si="2564"/>
        <v>0</v>
      </c>
      <c r="AC480" s="133"/>
      <c r="AD480" s="131">
        <f t="shared" si="2565"/>
        <v>1</v>
      </c>
      <c r="AE480" s="20">
        <f t="shared" si="2566"/>
        <v>0</v>
      </c>
      <c r="AF480" s="132"/>
      <c r="AG480" s="134">
        <f t="shared" si="2567"/>
        <v>0</v>
      </c>
      <c r="AH480" s="80">
        <f t="shared" si="2568"/>
        <v>0</v>
      </c>
      <c r="AI480" s="249" t="str">
        <f t="shared" si="2569"/>
        <v xml:space="preserve"> </v>
      </c>
      <c r="AJ480" s="135">
        <f t="shared" si="2570"/>
        <v>0</v>
      </c>
      <c r="AK480" s="20">
        <f t="shared" si="2571"/>
        <v>0</v>
      </c>
      <c r="AL480" s="21">
        <f t="shared" si="2572"/>
        <v>0</v>
      </c>
      <c r="AM480" s="131">
        <f t="shared" ref="AM480:AM495" si="2660">Y480</f>
        <v>1</v>
      </c>
      <c r="AN480" s="20">
        <f t="shared" si="2573"/>
        <v>0</v>
      </c>
      <c r="AO480" s="132"/>
      <c r="AP480" s="20">
        <f t="shared" si="2574"/>
        <v>0</v>
      </c>
      <c r="AQ480" s="133"/>
      <c r="AR480" s="131">
        <f t="shared" si="2575"/>
        <v>1</v>
      </c>
      <c r="AS480" s="20">
        <f t="shared" si="2576"/>
        <v>0</v>
      </c>
      <c r="AT480" s="132"/>
      <c r="AU480" s="134">
        <f t="shared" si="2577"/>
        <v>0</v>
      </c>
      <c r="AV480" s="80">
        <f t="shared" si="2578"/>
        <v>0</v>
      </c>
      <c r="AW480" s="249" t="str">
        <f t="shared" si="2579"/>
        <v xml:space="preserve"> </v>
      </c>
      <c r="AX480" s="135">
        <f t="shared" si="2580"/>
        <v>0</v>
      </c>
      <c r="AY480" s="20">
        <f t="shared" si="2581"/>
        <v>0</v>
      </c>
      <c r="AZ480" s="21">
        <f t="shared" si="2582"/>
        <v>0</v>
      </c>
      <c r="BA480" s="131">
        <f t="shared" ref="BA480:BA495" si="2661">AM480</f>
        <v>1</v>
      </c>
      <c r="BB480" s="20">
        <f t="shared" si="2583"/>
        <v>0</v>
      </c>
      <c r="BC480" s="132"/>
      <c r="BD480" s="20">
        <f t="shared" si="2584"/>
        <v>0</v>
      </c>
      <c r="BE480" s="133"/>
      <c r="BF480" s="131">
        <f t="shared" si="2585"/>
        <v>1</v>
      </c>
      <c r="BG480" s="20">
        <f t="shared" si="2586"/>
        <v>0</v>
      </c>
      <c r="BH480" s="132"/>
      <c r="BI480" s="134">
        <f t="shared" si="2587"/>
        <v>0</v>
      </c>
      <c r="BJ480" s="80">
        <f t="shared" si="2588"/>
        <v>0</v>
      </c>
      <c r="BK480" s="249" t="str">
        <f t="shared" si="2589"/>
        <v xml:space="preserve"> </v>
      </c>
      <c r="BL480" s="135">
        <f t="shared" si="2590"/>
        <v>0</v>
      </c>
      <c r="BM480" s="20">
        <f t="shared" si="2591"/>
        <v>0</v>
      </c>
      <c r="BN480" s="21">
        <f t="shared" si="2592"/>
        <v>0</v>
      </c>
      <c r="BO480" s="131">
        <f t="shared" ref="BO480:BO495" si="2662">BA480</f>
        <v>1</v>
      </c>
      <c r="BP480" s="20">
        <f t="shared" si="2593"/>
        <v>0</v>
      </c>
      <c r="BQ480" s="132"/>
      <c r="BR480" s="20">
        <f t="shared" si="2594"/>
        <v>0</v>
      </c>
      <c r="BS480" s="133"/>
      <c r="BT480" s="131">
        <f t="shared" si="2595"/>
        <v>1</v>
      </c>
      <c r="BU480" s="20">
        <f t="shared" si="2596"/>
        <v>0</v>
      </c>
      <c r="BV480" s="132"/>
      <c r="BW480" s="134">
        <f t="shared" si="2597"/>
        <v>0</v>
      </c>
      <c r="BX480" s="80">
        <f t="shared" si="2598"/>
        <v>0</v>
      </c>
      <c r="BY480" s="249" t="str">
        <f t="shared" si="2599"/>
        <v xml:space="preserve"> </v>
      </c>
      <c r="BZ480" s="135">
        <f t="shared" si="2600"/>
        <v>0</v>
      </c>
      <c r="CA480" s="20">
        <f t="shared" si="2601"/>
        <v>0</v>
      </c>
      <c r="CB480" s="21">
        <f t="shared" si="2602"/>
        <v>0</v>
      </c>
      <c r="CC480" s="131">
        <f t="shared" ref="CC480:CC495" si="2663">BO480</f>
        <v>1</v>
      </c>
      <c r="CD480" s="20">
        <f t="shared" si="2603"/>
        <v>0</v>
      </c>
      <c r="CE480" s="132"/>
      <c r="CF480" s="20">
        <f t="shared" si="2604"/>
        <v>0</v>
      </c>
      <c r="CG480" s="133"/>
      <c r="CH480" s="131">
        <f t="shared" si="2605"/>
        <v>1</v>
      </c>
      <c r="CI480" s="20">
        <f t="shared" si="2606"/>
        <v>0</v>
      </c>
      <c r="CJ480" s="132"/>
      <c r="CK480" s="134">
        <f t="shared" si="2607"/>
        <v>0</v>
      </c>
      <c r="CL480" s="80">
        <f t="shared" si="2608"/>
        <v>0</v>
      </c>
      <c r="CM480" s="249" t="str">
        <f t="shared" si="2609"/>
        <v xml:space="preserve"> </v>
      </c>
      <c r="CN480" s="135">
        <f t="shared" si="2610"/>
        <v>0</v>
      </c>
      <c r="CO480" s="20">
        <f t="shared" si="2611"/>
        <v>0</v>
      </c>
      <c r="CP480" s="21">
        <f t="shared" si="2612"/>
        <v>0</v>
      </c>
      <c r="CQ480" s="131">
        <f t="shared" ref="CQ480:CQ495" si="2664">CC480</f>
        <v>1</v>
      </c>
      <c r="CR480" s="20">
        <f t="shared" si="2613"/>
        <v>0</v>
      </c>
      <c r="CS480" s="132"/>
      <c r="CT480" s="20">
        <f t="shared" si="2614"/>
        <v>0</v>
      </c>
      <c r="CU480" s="133"/>
      <c r="CV480" s="131">
        <f t="shared" si="2615"/>
        <v>1</v>
      </c>
      <c r="CW480" s="20">
        <f t="shared" si="2616"/>
        <v>0</v>
      </c>
      <c r="CX480" s="132"/>
      <c r="CY480" s="134">
        <f t="shared" si="2617"/>
        <v>0</v>
      </c>
      <c r="CZ480" s="80">
        <f t="shared" si="2618"/>
        <v>0</v>
      </c>
      <c r="DA480" s="249" t="str">
        <f t="shared" si="2619"/>
        <v xml:space="preserve"> </v>
      </c>
      <c r="DB480" s="135">
        <f t="shared" si="2620"/>
        <v>0</v>
      </c>
      <c r="DC480" s="20">
        <f t="shared" si="2621"/>
        <v>0</v>
      </c>
      <c r="DD480" s="21">
        <f t="shared" si="2622"/>
        <v>0</v>
      </c>
      <c r="DE480" s="131">
        <f t="shared" ref="DE480:DE495" si="2665">CQ480</f>
        <v>1</v>
      </c>
      <c r="DF480" s="20">
        <f t="shared" si="2623"/>
        <v>0</v>
      </c>
      <c r="DG480" s="132"/>
      <c r="DH480" s="20">
        <f t="shared" si="2624"/>
        <v>0</v>
      </c>
      <c r="DI480" s="133"/>
      <c r="DJ480" s="131">
        <f t="shared" si="2625"/>
        <v>1</v>
      </c>
      <c r="DK480" s="20">
        <f t="shared" si="2626"/>
        <v>0</v>
      </c>
      <c r="DL480" s="132"/>
      <c r="DM480" s="134">
        <f t="shared" si="2627"/>
        <v>0</v>
      </c>
      <c r="DN480" s="80">
        <f t="shared" si="2628"/>
        <v>0</v>
      </c>
      <c r="DO480" s="249" t="str">
        <f t="shared" si="2629"/>
        <v xml:space="preserve"> </v>
      </c>
      <c r="DP480" s="135">
        <f t="shared" si="2630"/>
        <v>0</v>
      </c>
      <c r="DQ480" s="20">
        <f t="shared" si="2631"/>
        <v>0</v>
      </c>
      <c r="DR480" s="21">
        <f t="shared" si="2632"/>
        <v>0</v>
      </c>
      <c r="DS480" s="131">
        <f t="shared" ref="DS480:DS495" si="2666">DE480</f>
        <v>1</v>
      </c>
      <c r="DT480" s="20">
        <f t="shared" si="2633"/>
        <v>0</v>
      </c>
      <c r="DU480" s="132"/>
      <c r="DV480" s="20">
        <f t="shared" si="2634"/>
        <v>0</v>
      </c>
      <c r="DW480" s="133"/>
      <c r="DX480" s="131">
        <f t="shared" si="2635"/>
        <v>1</v>
      </c>
      <c r="DY480" s="20">
        <f t="shared" si="2636"/>
        <v>0</v>
      </c>
      <c r="DZ480" s="132"/>
      <c r="EA480" s="134">
        <f t="shared" si="2637"/>
        <v>0</v>
      </c>
      <c r="EB480" s="80">
        <f t="shared" si="2638"/>
        <v>0</v>
      </c>
      <c r="EC480" s="249" t="str">
        <f t="shared" si="2639"/>
        <v xml:space="preserve"> </v>
      </c>
      <c r="ED480" s="135">
        <f t="shared" si="2640"/>
        <v>0</v>
      </c>
      <c r="EE480" s="20">
        <f t="shared" si="2641"/>
        <v>0</v>
      </c>
      <c r="EF480" s="21">
        <f t="shared" si="2642"/>
        <v>0</v>
      </c>
      <c r="EG480" s="131">
        <f t="shared" ref="EG480:EG495" si="2667">DS480</f>
        <v>1</v>
      </c>
      <c r="EH480" s="20">
        <f t="shared" si="2643"/>
        <v>0</v>
      </c>
      <c r="EI480" s="132"/>
      <c r="EJ480" s="20">
        <f t="shared" si="2644"/>
        <v>0</v>
      </c>
      <c r="EK480" s="133"/>
      <c r="EL480" s="131">
        <f t="shared" si="2645"/>
        <v>1</v>
      </c>
      <c r="EM480" s="20">
        <f t="shared" si="2646"/>
        <v>0</v>
      </c>
      <c r="EN480" s="132"/>
      <c r="EO480" s="134">
        <f t="shared" si="2647"/>
        <v>0</v>
      </c>
      <c r="EP480" s="80">
        <f t="shared" si="2648"/>
        <v>0</v>
      </c>
      <c r="EQ480" s="249" t="str">
        <f t="shared" si="2649"/>
        <v xml:space="preserve"> </v>
      </c>
      <c r="ER480" s="135">
        <f t="shared" si="2650"/>
        <v>0</v>
      </c>
      <c r="ES480" s="20">
        <f t="shared" si="2651"/>
        <v>0</v>
      </c>
      <c r="ET480" s="21">
        <f t="shared" si="2652"/>
        <v>0</v>
      </c>
      <c r="EU480" s="131">
        <f t="shared" ref="EU480:EU495" si="2668">EG480</f>
        <v>1</v>
      </c>
      <c r="EV480" s="20">
        <f t="shared" si="2653"/>
        <v>0</v>
      </c>
      <c r="EW480" s="132"/>
      <c r="EX480" s="20">
        <f t="shared" si="2654"/>
        <v>0</v>
      </c>
      <c r="EY480" s="133"/>
      <c r="EZ480" s="131">
        <f t="shared" si="2655"/>
        <v>1</v>
      </c>
      <c r="FA480" s="20">
        <f t="shared" si="2656"/>
        <v>0</v>
      </c>
      <c r="FB480" s="132"/>
      <c r="FC480" s="134">
        <f t="shared" si="2657"/>
        <v>0</v>
      </c>
      <c r="FD480" s="80">
        <f t="shared" si="2658"/>
        <v>0</v>
      </c>
      <c r="FE480" s="249" t="str">
        <f t="shared" si="2659"/>
        <v xml:space="preserve"> </v>
      </c>
      <c r="FO480" s="129" t="str">
        <f t="shared" si="2552"/>
        <v>F/III</v>
      </c>
    </row>
    <row r="481" spans="2:171" x14ac:dyDescent="0.25">
      <c r="B481" s="130" t="s">
        <v>570</v>
      </c>
      <c r="C481" s="40"/>
      <c r="D481" s="121"/>
      <c r="E481" s="416" t="str">
        <f>'Pályáztatási szakasz'!E482:F482</f>
        <v>Költségelem megnevezés…</v>
      </c>
      <c r="F481" s="416"/>
      <c r="G481" s="250">
        <f>'Pályáztatási szakasz'!G482</f>
        <v>0</v>
      </c>
      <c r="H481" s="251">
        <f>'Pályáztatási szakasz'!AT482</f>
        <v>0</v>
      </c>
      <c r="I481" s="20">
        <f>'Pályáztatási szakasz'!AW482</f>
        <v>0</v>
      </c>
      <c r="J481" s="67">
        <f t="shared" si="2553"/>
        <v>0</v>
      </c>
      <c r="K481" s="131">
        <f>'Pályáztatási szakasz'!AY482</f>
        <v>1</v>
      </c>
      <c r="L481" s="20">
        <f t="shared" si="2555"/>
        <v>0</v>
      </c>
      <c r="M481" s="132"/>
      <c r="N481" s="20">
        <f t="shared" si="2556"/>
        <v>0</v>
      </c>
      <c r="O481" s="133"/>
      <c r="P481" s="131">
        <f>'Pályáztatási szakasz'!BD482</f>
        <v>1</v>
      </c>
      <c r="Q481" s="20">
        <f t="shared" si="2557"/>
        <v>0</v>
      </c>
      <c r="R481" s="132"/>
      <c r="S481" s="184">
        <f t="shared" si="2558"/>
        <v>0</v>
      </c>
      <c r="T481" s="40">
        <f>'Pályáztatási szakasz'!W482</f>
        <v>0</v>
      </c>
      <c r="U481" s="249" t="str">
        <f t="shared" si="2559"/>
        <v xml:space="preserve"> </v>
      </c>
      <c r="V481" s="135">
        <f t="shared" si="2560"/>
        <v>0</v>
      </c>
      <c r="W481" s="20">
        <f t="shared" si="2561"/>
        <v>0</v>
      </c>
      <c r="X481" s="21">
        <f t="shared" si="2562"/>
        <v>0</v>
      </c>
      <c r="Y481" s="131">
        <f t="shared" si="2554"/>
        <v>1</v>
      </c>
      <c r="Z481" s="20">
        <f t="shared" si="2563"/>
        <v>0</v>
      </c>
      <c r="AA481" s="132"/>
      <c r="AB481" s="20">
        <f t="shared" si="2564"/>
        <v>0</v>
      </c>
      <c r="AC481" s="133"/>
      <c r="AD481" s="131">
        <f t="shared" si="2565"/>
        <v>1</v>
      </c>
      <c r="AE481" s="20">
        <f t="shared" si="2566"/>
        <v>0</v>
      </c>
      <c r="AF481" s="132"/>
      <c r="AG481" s="134">
        <f t="shared" si="2567"/>
        <v>0</v>
      </c>
      <c r="AH481" s="80">
        <f t="shared" si="2568"/>
        <v>0</v>
      </c>
      <c r="AI481" s="249" t="str">
        <f t="shared" si="2569"/>
        <v xml:space="preserve"> </v>
      </c>
      <c r="AJ481" s="135">
        <f t="shared" si="2570"/>
        <v>0</v>
      </c>
      <c r="AK481" s="20">
        <f t="shared" si="2571"/>
        <v>0</v>
      </c>
      <c r="AL481" s="21">
        <f t="shared" si="2572"/>
        <v>0</v>
      </c>
      <c r="AM481" s="131">
        <f t="shared" si="2660"/>
        <v>1</v>
      </c>
      <c r="AN481" s="20">
        <f t="shared" si="2573"/>
        <v>0</v>
      </c>
      <c r="AO481" s="132"/>
      <c r="AP481" s="20">
        <f t="shared" si="2574"/>
        <v>0</v>
      </c>
      <c r="AQ481" s="133"/>
      <c r="AR481" s="131">
        <f t="shared" si="2575"/>
        <v>1</v>
      </c>
      <c r="AS481" s="20">
        <f t="shared" si="2576"/>
        <v>0</v>
      </c>
      <c r="AT481" s="132"/>
      <c r="AU481" s="134">
        <f t="shared" si="2577"/>
        <v>0</v>
      </c>
      <c r="AV481" s="80">
        <f t="shared" si="2578"/>
        <v>0</v>
      </c>
      <c r="AW481" s="249" t="str">
        <f t="shared" si="2579"/>
        <v xml:space="preserve"> </v>
      </c>
      <c r="AX481" s="135">
        <f t="shared" si="2580"/>
        <v>0</v>
      </c>
      <c r="AY481" s="20">
        <f t="shared" si="2581"/>
        <v>0</v>
      </c>
      <c r="AZ481" s="21">
        <f t="shared" si="2582"/>
        <v>0</v>
      </c>
      <c r="BA481" s="131">
        <f t="shared" si="2661"/>
        <v>1</v>
      </c>
      <c r="BB481" s="20">
        <f t="shared" si="2583"/>
        <v>0</v>
      </c>
      <c r="BC481" s="132"/>
      <c r="BD481" s="20">
        <f t="shared" si="2584"/>
        <v>0</v>
      </c>
      <c r="BE481" s="133"/>
      <c r="BF481" s="131">
        <f t="shared" si="2585"/>
        <v>1</v>
      </c>
      <c r="BG481" s="20">
        <f t="shared" si="2586"/>
        <v>0</v>
      </c>
      <c r="BH481" s="132"/>
      <c r="BI481" s="134">
        <f t="shared" si="2587"/>
        <v>0</v>
      </c>
      <c r="BJ481" s="80">
        <f t="shared" si="2588"/>
        <v>0</v>
      </c>
      <c r="BK481" s="249" t="str">
        <f t="shared" si="2589"/>
        <v xml:space="preserve"> </v>
      </c>
      <c r="BL481" s="135">
        <f t="shared" si="2590"/>
        <v>0</v>
      </c>
      <c r="BM481" s="20">
        <f t="shared" si="2591"/>
        <v>0</v>
      </c>
      <c r="BN481" s="21">
        <f t="shared" si="2592"/>
        <v>0</v>
      </c>
      <c r="BO481" s="131">
        <f t="shared" si="2662"/>
        <v>1</v>
      </c>
      <c r="BP481" s="20">
        <f t="shared" si="2593"/>
        <v>0</v>
      </c>
      <c r="BQ481" s="132"/>
      <c r="BR481" s="20">
        <f t="shared" si="2594"/>
        <v>0</v>
      </c>
      <c r="BS481" s="133"/>
      <c r="BT481" s="131">
        <f t="shared" si="2595"/>
        <v>1</v>
      </c>
      <c r="BU481" s="20">
        <f t="shared" si="2596"/>
        <v>0</v>
      </c>
      <c r="BV481" s="132"/>
      <c r="BW481" s="134">
        <f t="shared" si="2597"/>
        <v>0</v>
      </c>
      <c r="BX481" s="80">
        <f t="shared" si="2598"/>
        <v>0</v>
      </c>
      <c r="BY481" s="249" t="str">
        <f t="shared" si="2599"/>
        <v xml:space="preserve"> </v>
      </c>
      <c r="BZ481" s="135">
        <f t="shared" si="2600"/>
        <v>0</v>
      </c>
      <c r="CA481" s="20">
        <f t="shared" si="2601"/>
        <v>0</v>
      </c>
      <c r="CB481" s="21">
        <f t="shared" si="2602"/>
        <v>0</v>
      </c>
      <c r="CC481" s="131">
        <f t="shared" si="2663"/>
        <v>1</v>
      </c>
      <c r="CD481" s="20">
        <f t="shared" si="2603"/>
        <v>0</v>
      </c>
      <c r="CE481" s="132"/>
      <c r="CF481" s="20">
        <f t="shared" si="2604"/>
        <v>0</v>
      </c>
      <c r="CG481" s="133"/>
      <c r="CH481" s="131">
        <f t="shared" si="2605"/>
        <v>1</v>
      </c>
      <c r="CI481" s="20">
        <f t="shared" si="2606"/>
        <v>0</v>
      </c>
      <c r="CJ481" s="132"/>
      <c r="CK481" s="134">
        <f t="shared" si="2607"/>
        <v>0</v>
      </c>
      <c r="CL481" s="80">
        <f t="shared" si="2608"/>
        <v>0</v>
      </c>
      <c r="CM481" s="249" t="str">
        <f t="shared" si="2609"/>
        <v xml:space="preserve"> </v>
      </c>
      <c r="CN481" s="135">
        <f t="shared" si="2610"/>
        <v>0</v>
      </c>
      <c r="CO481" s="20">
        <f t="shared" si="2611"/>
        <v>0</v>
      </c>
      <c r="CP481" s="21">
        <f t="shared" si="2612"/>
        <v>0</v>
      </c>
      <c r="CQ481" s="131">
        <f t="shared" si="2664"/>
        <v>1</v>
      </c>
      <c r="CR481" s="20">
        <f t="shared" si="2613"/>
        <v>0</v>
      </c>
      <c r="CS481" s="132"/>
      <c r="CT481" s="20">
        <f t="shared" si="2614"/>
        <v>0</v>
      </c>
      <c r="CU481" s="133"/>
      <c r="CV481" s="131">
        <f t="shared" si="2615"/>
        <v>1</v>
      </c>
      <c r="CW481" s="20">
        <f t="shared" si="2616"/>
        <v>0</v>
      </c>
      <c r="CX481" s="132"/>
      <c r="CY481" s="134">
        <f t="shared" si="2617"/>
        <v>0</v>
      </c>
      <c r="CZ481" s="80">
        <f t="shared" si="2618"/>
        <v>0</v>
      </c>
      <c r="DA481" s="249" t="str">
        <f t="shared" si="2619"/>
        <v xml:space="preserve"> </v>
      </c>
      <c r="DB481" s="135">
        <f t="shared" si="2620"/>
        <v>0</v>
      </c>
      <c r="DC481" s="20">
        <f t="shared" si="2621"/>
        <v>0</v>
      </c>
      <c r="DD481" s="21">
        <f t="shared" si="2622"/>
        <v>0</v>
      </c>
      <c r="DE481" s="131">
        <f t="shared" si="2665"/>
        <v>1</v>
      </c>
      <c r="DF481" s="20">
        <f t="shared" si="2623"/>
        <v>0</v>
      </c>
      <c r="DG481" s="132"/>
      <c r="DH481" s="20">
        <f t="shared" si="2624"/>
        <v>0</v>
      </c>
      <c r="DI481" s="133"/>
      <c r="DJ481" s="131">
        <f t="shared" si="2625"/>
        <v>1</v>
      </c>
      <c r="DK481" s="20">
        <f t="shared" si="2626"/>
        <v>0</v>
      </c>
      <c r="DL481" s="132"/>
      <c r="DM481" s="134">
        <f t="shared" si="2627"/>
        <v>0</v>
      </c>
      <c r="DN481" s="80">
        <f t="shared" si="2628"/>
        <v>0</v>
      </c>
      <c r="DO481" s="249" t="str">
        <f t="shared" si="2629"/>
        <v xml:space="preserve"> </v>
      </c>
      <c r="DP481" s="135">
        <f t="shared" si="2630"/>
        <v>0</v>
      </c>
      <c r="DQ481" s="20">
        <f t="shared" si="2631"/>
        <v>0</v>
      </c>
      <c r="DR481" s="21">
        <f t="shared" si="2632"/>
        <v>0</v>
      </c>
      <c r="DS481" s="131">
        <f t="shared" si="2666"/>
        <v>1</v>
      </c>
      <c r="DT481" s="20">
        <f t="shared" si="2633"/>
        <v>0</v>
      </c>
      <c r="DU481" s="132"/>
      <c r="DV481" s="20">
        <f t="shared" si="2634"/>
        <v>0</v>
      </c>
      <c r="DW481" s="133"/>
      <c r="DX481" s="131">
        <f t="shared" si="2635"/>
        <v>1</v>
      </c>
      <c r="DY481" s="20">
        <f t="shared" si="2636"/>
        <v>0</v>
      </c>
      <c r="DZ481" s="132"/>
      <c r="EA481" s="134">
        <f t="shared" si="2637"/>
        <v>0</v>
      </c>
      <c r="EB481" s="80">
        <f t="shared" si="2638"/>
        <v>0</v>
      </c>
      <c r="EC481" s="249" t="str">
        <f t="shared" si="2639"/>
        <v xml:space="preserve"> </v>
      </c>
      <c r="ED481" s="135">
        <f t="shared" si="2640"/>
        <v>0</v>
      </c>
      <c r="EE481" s="20">
        <f t="shared" si="2641"/>
        <v>0</v>
      </c>
      <c r="EF481" s="21">
        <f t="shared" si="2642"/>
        <v>0</v>
      </c>
      <c r="EG481" s="131">
        <f t="shared" si="2667"/>
        <v>1</v>
      </c>
      <c r="EH481" s="20">
        <f t="shared" si="2643"/>
        <v>0</v>
      </c>
      <c r="EI481" s="132"/>
      <c r="EJ481" s="20">
        <f t="shared" si="2644"/>
        <v>0</v>
      </c>
      <c r="EK481" s="133"/>
      <c r="EL481" s="131">
        <f t="shared" si="2645"/>
        <v>1</v>
      </c>
      <c r="EM481" s="20">
        <f t="shared" si="2646"/>
        <v>0</v>
      </c>
      <c r="EN481" s="132"/>
      <c r="EO481" s="134">
        <f t="shared" si="2647"/>
        <v>0</v>
      </c>
      <c r="EP481" s="80">
        <f t="shared" si="2648"/>
        <v>0</v>
      </c>
      <c r="EQ481" s="249" t="str">
        <f t="shared" si="2649"/>
        <v xml:space="preserve"> </v>
      </c>
      <c r="ER481" s="135">
        <f t="shared" si="2650"/>
        <v>0</v>
      </c>
      <c r="ES481" s="20">
        <f t="shared" si="2651"/>
        <v>0</v>
      </c>
      <c r="ET481" s="21">
        <f t="shared" si="2652"/>
        <v>0</v>
      </c>
      <c r="EU481" s="131">
        <f t="shared" si="2668"/>
        <v>1</v>
      </c>
      <c r="EV481" s="20">
        <f t="shared" si="2653"/>
        <v>0</v>
      </c>
      <c r="EW481" s="132"/>
      <c r="EX481" s="20">
        <f t="shared" si="2654"/>
        <v>0</v>
      </c>
      <c r="EY481" s="133"/>
      <c r="EZ481" s="131">
        <f t="shared" si="2655"/>
        <v>1</v>
      </c>
      <c r="FA481" s="20">
        <f t="shared" si="2656"/>
        <v>0</v>
      </c>
      <c r="FB481" s="132"/>
      <c r="FC481" s="134">
        <f t="shared" si="2657"/>
        <v>0</v>
      </c>
      <c r="FD481" s="80">
        <f t="shared" si="2658"/>
        <v>0</v>
      </c>
      <c r="FE481" s="249" t="str">
        <f t="shared" si="2659"/>
        <v xml:space="preserve"> </v>
      </c>
      <c r="FO481" s="129" t="str">
        <f t="shared" si="2552"/>
        <v>F/III</v>
      </c>
    </row>
    <row r="482" spans="2:171" x14ac:dyDescent="0.25">
      <c r="B482" s="130" t="s">
        <v>571</v>
      </c>
      <c r="C482" s="40"/>
      <c r="D482" s="121"/>
      <c r="E482" s="416" t="str">
        <f>'Pályáztatási szakasz'!E483:F483</f>
        <v>Költségelem megnevezés…</v>
      </c>
      <c r="F482" s="416"/>
      <c r="G482" s="250">
        <f>'Pályáztatási szakasz'!G483</f>
        <v>0</v>
      </c>
      <c r="H482" s="251">
        <f>'Pályáztatási szakasz'!AT483</f>
        <v>0</v>
      </c>
      <c r="I482" s="20">
        <f>'Pályáztatási szakasz'!AW483</f>
        <v>0</v>
      </c>
      <c r="J482" s="67">
        <f t="shared" si="2553"/>
        <v>0</v>
      </c>
      <c r="K482" s="131">
        <f>'Pályáztatási szakasz'!AY483</f>
        <v>1</v>
      </c>
      <c r="L482" s="20">
        <f t="shared" si="2555"/>
        <v>0</v>
      </c>
      <c r="M482" s="132"/>
      <c r="N482" s="20">
        <f t="shared" si="2556"/>
        <v>0</v>
      </c>
      <c r="O482" s="133"/>
      <c r="P482" s="131">
        <f>'Pályáztatási szakasz'!BD483</f>
        <v>1</v>
      </c>
      <c r="Q482" s="20">
        <f t="shared" si="2557"/>
        <v>0</v>
      </c>
      <c r="R482" s="132"/>
      <c r="S482" s="184">
        <f t="shared" si="2558"/>
        <v>0</v>
      </c>
      <c r="T482" s="40">
        <f>'Pályáztatási szakasz'!W483</f>
        <v>0</v>
      </c>
      <c r="U482" s="249" t="str">
        <f t="shared" si="2559"/>
        <v xml:space="preserve"> </v>
      </c>
      <c r="V482" s="135">
        <f t="shared" si="2560"/>
        <v>0</v>
      </c>
      <c r="W482" s="20">
        <f t="shared" si="2561"/>
        <v>0</v>
      </c>
      <c r="X482" s="21">
        <f t="shared" si="2562"/>
        <v>0</v>
      </c>
      <c r="Y482" s="131">
        <f t="shared" si="2554"/>
        <v>1</v>
      </c>
      <c r="Z482" s="20">
        <f t="shared" si="2563"/>
        <v>0</v>
      </c>
      <c r="AA482" s="132"/>
      <c r="AB482" s="20">
        <f t="shared" si="2564"/>
        <v>0</v>
      </c>
      <c r="AC482" s="133"/>
      <c r="AD482" s="131">
        <f t="shared" si="2565"/>
        <v>1</v>
      </c>
      <c r="AE482" s="20">
        <f t="shared" si="2566"/>
        <v>0</v>
      </c>
      <c r="AF482" s="132"/>
      <c r="AG482" s="134">
        <f t="shared" si="2567"/>
        <v>0</v>
      </c>
      <c r="AH482" s="80">
        <f t="shared" si="2568"/>
        <v>0</v>
      </c>
      <c r="AI482" s="249" t="str">
        <f t="shared" si="2569"/>
        <v xml:space="preserve"> </v>
      </c>
      <c r="AJ482" s="135">
        <f t="shared" si="2570"/>
        <v>0</v>
      </c>
      <c r="AK482" s="20">
        <f t="shared" si="2571"/>
        <v>0</v>
      </c>
      <c r="AL482" s="21">
        <f t="shared" si="2572"/>
        <v>0</v>
      </c>
      <c r="AM482" s="131">
        <f t="shared" si="2660"/>
        <v>1</v>
      </c>
      <c r="AN482" s="20">
        <f t="shared" si="2573"/>
        <v>0</v>
      </c>
      <c r="AO482" s="132"/>
      <c r="AP482" s="20">
        <f t="shared" si="2574"/>
        <v>0</v>
      </c>
      <c r="AQ482" s="133"/>
      <c r="AR482" s="131">
        <f t="shared" si="2575"/>
        <v>1</v>
      </c>
      <c r="AS482" s="20">
        <f t="shared" si="2576"/>
        <v>0</v>
      </c>
      <c r="AT482" s="132"/>
      <c r="AU482" s="134">
        <f t="shared" si="2577"/>
        <v>0</v>
      </c>
      <c r="AV482" s="80">
        <f t="shared" si="2578"/>
        <v>0</v>
      </c>
      <c r="AW482" s="249" t="str">
        <f t="shared" si="2579"/>
        <v xml:space="preserve"> </v>
      </c>
      <c r="AX482" s="135">
        <f t="shared" si="2580"/>
        <v>0</v>
      </c>
      <c r="AY482" s="20">
        <f t="shared" si="2581"/>
        <v>0</v>
      </c>
      <c r="AZ482" s="21">
        <f t="shared" si="2582"/>
        <v>0</v>
      </c>
      <c r="BA482" s="131">
        <f t="shared" si="2661"/>
        <v>1</v>
      </c>
      <c r="BB482" s="20">
        <f t="shared" si="2583"/>
        <v>0</v>
      </c>
      <c r="BC482" s="132"/>
      <c r="BD482" s="20">
        <f t="shared" si="2584"/>
        <v>0</v>
      </c>
      <c r="BE482" s="133"/>
      <c r="BF482" s="131">
        <f t="shared" si="2585"/>
        <v>1</v>
      </c>
      <c r="BG482" s="20">
        <f t="shared" si="2586"/>
        <v>0</v>
      </c>
      <c r="BH482" s="132"/>
      <c r="BI482" s="134">
        <f t="shared" si="2587"/>
        <v>0</v>
      </c>
      <c r="BJ482" s="80">
        <f t="shared" si="2588"/>
        <v>0</v>
      </c>
      <c r="BK482" s="249" t="str">
        <f t="shared" si="2589"/>
        <v xml:space="preserve"> </v>
      </c>
      <c r="BL482" s="135">
        <f t="shared" si="2590"/>
        <v>0</v>
      </c>
      <c r="BM482" s="20">
        <f t="shared" si="2591"/>
        <v>0</v>
      </c>
      <c r="BN482" s="21">
        <f t="shared" si="2592"/>
        <v>0</v>
      </c>
      <c r="BO482" s="131">
        <f t="shared" si="2662"/>
        <v>1</v>
      </c>
      <c r="BP482" s="20">
        <f t="shared" si="2593"/>
        <v>0</v>
      </c>
      <c r="BQ482" s="132"/>
      <c r="BR482" s="20">
        <f t="shared" si="2594"/>
        <v>0</v>
      </c>
      <c r="BS482" s="133"/>
      <c r="BT482" s="131">
        <f t="shared" si="2595"/>
        <v>1</v>
      </c>
      <c r="BU482" s="20">
        <f t="shared" si="2596"/>
        <v>0</v>
      </c>
      <c r="BV482" s="132"/>
      <c r="BW482" s="134">
        <f t="shared" si="2597"/>
        <v>0</v>
      </c>
      <c r="BX482" s="80">
        <f t="shared" si="2598"/>
        <v>0</v>
      </c>
      <c r="BY482" s="249" t="str">
        <f t="shared" si="2599"/>
        <v xml:space="preserve"> </v>
      </c>
      <c r="BZ482" s="135">
        <f t="shared" si="2600"/>
        <v>0</v>
      </c>
      <c r="CA482" s="20">
        <f t="shared" si="2601"/>
        <v>0</v>
      </c>
      <c r="CB482" s="21">
        <f t="shared" si="2602"/>
        <v>0</v>
      </c>
      <c r="CC482" s="131">
        <f t="shared" si="2663"/>
        <v>1</v>
      </c>
      <c r="CD482" s="20">
        <f t="shared" si="2603"/>
        <v>0</v>
      </c>
      <c r="CE482" s="132"/>
      <c r="CF482" s="20">
        <f t="shared" si="2604"/>
        <v>0</v>
      </c>
      <c r="CG482" s="133"/>
      <c r="CH482" s="131">
        <f t="shared" si="2605"/>
        <v>1</v>
      </c>
      <c r="CI482" s="20">
        <f t="shared" si="2606"/>
        <v>0</v>
      </c>
      <c r="CJ482" s="132"/>
      <c r="CK482" s="134">
        <f t="shared" si="2607"/>
        <v>0</v>
      </c>
      <c r="CL482" s="80">
        <f t="shared" si="2608"/>
        <v>0</v>
      </c>
      <c r="CM482" s="249" t="str">
        <f t="shared" si="2609"/>
        <v xml:space="preserve"> </v>
      </c>
      <c r="CN482" s="135">
        <f t="shared" si="2610"/>
        <v>0</v>
      </c>
      <c r="CO482" s="20">
        <f t="shared" si="2611"/>
        <v>0</v>
      </c>
      <c r="CP482" s="21">
        <f t="shared" si="2612"/>
        <v>0</v>
      </c>
      <c r="CQ482" s="131">
        <f t="shared" si="2664"/>
        <v>1</v>
      </c>
      <c r="CR482" s="20">
        <f t="shared" si="2613"/>
        <v>0</v>
      </c>
      <c r="CS482" s="132"/>
      <c r="CT482" s="20">
        <f t="shared" si="2614"/>
        <v>0</v>
      </c>
      <c r="CU482" s="133"/>
      <c r="CV482" s="131">
        <f t="shared" si="2615"/>
        <v>1</v>
      </c>
      <c r="CW482" s="20">
        <f t="shared" si="2616"/>
        <v>0</v>
      </c>
      <c r="CX482" s="132"/>
      <c r="CY482" s="134">
        <f t="shared" si="2617"/>
        <v>0</v>
      </c>
      <c r="CZ482" s="80">
        <f t="shared" si="2618"/>
        <v>0</v>
      </c>
      <c r="DA482" s="249" t="str">
        <f t="shared" si="2619"/>
        <v xml:space="preserve"> </v>
      </c>
      <c r="DB482" s="135">
        <f t="shared" si="2620"/>
        <v>0</v>
      </c>
      <c r="DC482" s="20">
        <f t="shared" si="2621"/>
        <v>0</v>
      </c>
      <c r="DD482" s="21">
        <f t="shared" si="2622"/>
        <v>0</v>
      </c>
      <c r="DE482" s="131">
        <f t="shared" si="2665"/>
        <v>1</v>
      </c>
      <c r="DF482" s="20">
        <f t="shared" si="2623"/>
        <v>0</v>
      </c>
      <c r="DG482" s="132"/>
      <c r="DH482" s="20">
        <f t="shared" si="2624"/>
        <v>0</v>
      </c>
      <c r="DI482" s="133"/>
      <c r="DJ482" s="131">
        <f t="shared" si="2625"/>
        <v>1</v>
      </c>
      <c r="DK482" s="20">
        <f t="shared" si="2626"/>
        <v>0</v>
      </c>
      <c r="DL482" s="132"/>
      <c r="DM482" s="134">
        <f t="shared" si="2627"/>
        <v>0</v>
      </c>
      <c r="DN482" s="80">
        <f t="shared" si="2628"/>
        <v>0</v>
      </c>
      <c r="DO482" s="249" t="str">
        <f t="shared" si="2629"/>
        <v xml:space="preserve"> </v>
      </c>
      <c r="DP482" s="135">
        <f t="shared" si="2630"/>
        <v>0</v>
      </c>
      <c r="DQ482" s="20">
        <f t="shared" si="2631"/>
        <v>0</v>
      </c>
      <c r="DR482" s="21">
        <f t="shared" si="2632"/>
        <v>0</v>
      </c>
      <c r="DS482" s="131">
        <f t="shared" si="2666"/>
        <v>1</v>
      </c>
      <c r="DT482" s="20">
        <f t="shared" si="2633"/>
        <v>0</v>
      </c>
      <c r="DU482" s="132"/>
      <c r="DV482" s="20">
        <f t="shared" si="2634"/>
        <v>0</v>
      </c>
      <c r="DW482" s="133"/>
      <c r="DX482" s="131">
        <f t="shared" si="2635"/>
        <v>1</v>
      </c>
      <c r="DY482" s="20">
        <f t="shared" si="2636"/>
        <v>0</v>
      </c>
      <c r="DZ482" s="132"/>
      <c r="EA482" s="134">
        <f t="shared" si="2637"/>
        <v>0</v>
      </c>
      <c r="EB482" s="80">
        <f t="shared" si="2638"/>
        <v>0</v>
      </c>
      <c r="EC482" s="249" t="str">
        <f t="shared" si="2639"/>
        <v xml:space="preserve"> </v>
      </c>
      <c r="ED482" s="135">
        <f t="shared" si="2640"/>
        <v>0</v>
      </c>
      <c r="EE482" s="20">
        <f t="shared" si="2641"/>
        <v>0</v>
      </c>
      <c r="EF482" s="21">
        <f t="shared" si="2642"/>
        <v>0</v>
      </c>
      <c r="EG482" s="131">
        <f t="shared" si="2667"/>
        <v>1</v>
      </c>
      <c r="EH482" s="20">
        <f t="shared" si="2643"/>
        <v>0</v>
      </c>
      <c r="EI482" s="132"/>
      <c r="EJ482" s="20">
        <f t="shared" si="2644"/>
        <v>0</v>
      </c>
      <c r="EK482" s="133"/>
      <c r="EL482" s="131">
        <f t="shared" si="2645"/>
        <v>1</v>
      </c>
      <c r="EM482" s="20">
        <f t="shared" si="2646"/>
        <v>0</v>
      </c>
      <c r="EN482" s="132"/>
      <c r="EO482" s="134">
        <f t="shared" si="2647"/>
        <v>0</v>
      </c>
      <c r="EP482" s="80">
        <f t="shared" si="2648"/>
        <v>0</v>
      </c>
      <c r="EQ482" s="249" t="str">
        <f t="shared" si="2649"/>
        <v xml:space="preserve"> </v>
      </c>
      <c r="ER482" s="135">
        <f t="shared" si="2650"/>
        <v>0</v>
      </c>
      <c r="ES482" s="20">
        <f t="shared" si="2651"/>
        <v>0</v>
      </c>
      <c r="ET482" s="21">
        <f t="shared" si="2652"/>
        <v>0</v>
      </c>
      <c r="EU482" s="131">
        <f t="shared" si="2668"/>
        <v>1</v>
      </c>
      <c r="EV482" s="20">
        <f t="shared" si="2653"/>
        <v>0</v>
      </c>
      <c r="EW482" s="132"/>
      <c r="EX482" s="20">
        <f t="shared" si="2654"/>
        <v>0</v>
      </c>
      <c r="EY482" s="133"/>
      <c r="EZ482" s="131">
        <f t="shared" si="2655"/>
        <v>1</v>
      </c>
      <c r="FA482" s="20">
        <f t="shared" si="2656"/>
        <v>0</v>
      </c>
      <c r="FB482" s="132"/>
      <c r="FC482" s="134">
        <f t="shared" si="2657"/>
        <v>0</v>
      </c>
      <c r="FD482" s="80">
        <f t="shared" si="2658"/>
        <v>0</v>
      </c>
      <c r="FE482" s="249" t="str">
        <f t="shared" si="2659"/>
        <v xml:space="preserve"> </v>
      </c>
      <c r="FO482" s="129" t="str">
        <f t="shared" si="2552"/>
        <v>F/III</v>
      </c>
    </row>
    <row r="483" spans="2:171" x14ac:dyDescent="0.25">
      <c r="B483" s="130" t="s">
        <v>572</v>
      </c>
      <c r="C483" s="40"/>
      <c r="D483" s="121"/>
      <c r="E483" s="416" t="str">
        <f>'Pályáztatási szakasz'!E484:F484</f>
        <v>Költségelem megnevezés…</v>
      </c>
      <c r="F483" s="416"/>
      <c r="G483" s="250">
        <f>'Pályáztatási szakasz'!G484</f>
        <v>0</v>
      </c>
      <c r="H483" s="251">
        <f>'Pályáztatási szakasz'!AT484</f>
        <v>0</v>
      </c>
      <c r="I483" s="20">
        <f>'Pályáztatási szakasz'!AW484</f>
        <v>0</v>
      </c>
      <c r="J483" s="67">
        <f t="shared" si="2553"/>
        <v>0</v>
      </c>
      <c r="K483" s="131">
        <f>'Pályáztatási szakasz'!AY484</f>
        <v>1</v>
      </c>
      <c r="L483" s="20">
        <f t="shared" si="2555"/>
        <v>0</v>
      </c>
      <c r="M483" s="132"/>
      <c r="N483" s="20">
        <f t="shared" si="2556"/>
        <v>0</v>
      </c>
      <c r="O483" s="133"/>
      <c r="P483" s="131">
        <f>'Pályáztatási szakasz'!BD484</f>
        <v>1</v>
      </c>
      <c r="Q483" s="20">
        <f t="shared" si="2557"/>
        <v>0</v>
      </c>
      <c r="R483" s="132"/>
      <c r="S483" s="184">
        <f t="shared" si="2558"/>
        <v>0</v>
      </c>
      <c r="T483" s="40">
        <f>'Pályáztatási szakasz'!W484</f>
        <v>0</v>
      </c>
      <c r="U483" s="249" t="str">
        <f t="shared" si="2559"/>
        <v xml:space="preserve"> </v>
      </c>
      <c r="V483" s="135">
        <f t="shared" si="2560"/>
        <v>0</v>
      </c>
      <c r="W483" s="20">
        <f t="shared" si="2561"/>
        <v>0</v>
      </c>
      <c r="X483" s="21">
        <f t="shared" si="2562"/>
        <v>0</v>
      </c>
      <c r="Y483" s="131">
        <f t="shared" si="2554"/>
        <v>1</v>
      </c>
      <c r="Z483" s="20">
        <f t="shared" si="2563"/>
        <v>0</v>
      </c>
      <c r="AA483" s="132"/>
      <c r="AB483" s="20">
        <f t="shared" si="2564"/>
        <v>0</v>
      </c>
      <c r="AC483" s="133"/>
      <c r="AD483" s="131">
        <f t="shared" si="2565"/>
        <v>1</v>
      </c>
      <c r="AE483" s="20">
        <f t="shared" si="2566"/>
        <v>0</v>
      </c>
      <c r="AF483" s="132"/>
      <c r="AG483" s="134">
        <f t="shared" si="2567"/>
        <v>0</v>
      </c>
      <c r="AH483" s="80">
        <f t="shared" si="2568"/>
        <v>0</v>
      </c>
      <c r="AI483" s="249" t="str">
        <f t="shared" si="2569"/>
        <v xml:space="preserve"> </v>
      </c>
      <c r="AJ483" s="135">
        <f t="shared" si="2570"/>
        <v>0</v>
      </c>
      <c r="AK483" s="20">
        <f t="shared" si="2571"/>
        <v>0</v>
      </c>
      <c r="AL483" s="21">
        <f t="shared" si="2572"/>
        <v>0</v>
      </c>
      <c r="AM483" s="131">
        <f t="shared" si="2660"/>
        <v>1</v>
      </c>
      <c r="AN483" s="20">
        <f t="shared" si="2573"/>
        <v>0</v>
      </c>
      <c r="AO483" s="132"/>
      <c r="AP483" s="20">
        <f t="shared" si="2574"/>
        <v>0</v>
      </c>
      <c r="AQ483" s="133"/>
      <c r="AR483" s="131">
        <f t="shared" si="2575"/>
        <v>1</v>
      </c>
      <c r="AS483" s="20">
        <f t="shared" si="2576"/>
        <v>0</v>
      </c>
      <c r="AT483" s="132"/>
      <c r="AU483" s="134">
        <f t="shared" si="2577"/>
        <v>0</v>
      </c>
      <c r="AV483" s="80">
        <f t="shared" si="2578"/>
        <v>0</v>
      </c>
      <c r="AW483" s="249" t="str">
        <f t="shared" si="2579"/>
        <v xml:space="preserve"> </v>
      </c>
      <c r="AX483" s="135">
        <f t="shared" si="2580"/>
        <v>0</v>
      </c>
      <c r="AY483" s="20">
        <f t="shared" si="2581"/>
        <v>0</v>
      </c>
      <c r="AZ483" s="21">
        <f t="shared" si="2582"/>
        <v>0</v>
      </c>
      <c r="BA483" s="131">
        <f t="shared" si="2661"/>
        <v>1</v>
      </c>
      <c r="BB483" s="20">
        <f t="shared" si="2583"/>
        <v>0</v>
      </c>
      <c r="BC483" s="132"/>
      <c r="BD483" s="20">
        <f t="shared" si="2584"/>
        <v>0</v>
      </c>
      <c r="BE483" s="133"/>
      <c r="BF483" s="131">
        <f t="shared" si="2585"/>
        <v>1</v>
      </c>
      <c r="BG483" s="20">
        <f t="shared" si="2586"/>
        <v>0</v>
      </c>
      <c r="BH483" s="132"/>
      <c r="BI483" s="134">
        <f t="shared" si="2587"/>
        <v>0</v>
      </c>
      <c r="BJ483" s="80">
        <f t="shared" si="2588"/>
        <v>0</v>
      </c>
      <c r="BK483" s="249" t="str">
        <f t="shared" si="2589"/>
        <v xml:space="preserve"> </v>
      </c>
      <c r="BL483" s="135">
        <f t="shared" si="2590"/>
        <v>0</v>
      </c>
      <c r="BM483" s="20">
        <f t="shared" si="2591"/>
        <v>0</v>
      </c>
      <c r="BN483" s="21">
        <f t="shared" si="2592"/>
        <v>0</v>
      </c>
      <c r="BO483" s="131">
        <f t="shared" si="2662"/>
        <v>1</v>
      </c>
      <c r="BP483" s="20">
        <f t="shared" si="2593"/>
        <v>0</v>
      </c>
      <c r="BQ483" s="132"/>
      <c r="BR483" s="20">
        <f t="shared" si="2594"/>
        <v>0</v>
      </c>
      <c r="BS483" s="133"/>
      <c r="BT483" s="131">
        <f t="shared" si="2595"/>
        <v>1</v>
      </c>
      <c r="BU483" s="20">
        <f t="shared" si="2596"/>
        <v>0</v>
      </c>
      <c r="BV483" s="132"/>
      <c r="BW483" s="134">
        <f t="shared" si="2597"/>
        <v>0</v>
      </c>
      <c r="BX483" s="80">
        <f t="shared" si="2598"/>
        <v>0</v>
      </c>
      <c r="BY483" s="249" t="str">
        <f t="shared" si="2599"/>
        <v xml:space="preserve"> </v>
      </c>
      <c r="BZ483" s="135">
        <f t="shared" si="2600"/>
        <v>0</v>
      </c>
      <c r="CA483" s="20">
        <f t="shared" si="2601"/>
        <v>0</v>
      </c>
      <c r="CB483" s="21">
        <f t="shared" si="2602"/>
        <v>0</v>
      </c>
      <c r="CC483" s="131">
        <f t="shared" si="2663"/>
        <v>1</v>
      </c>
      <c r="CD483" s="20">
        <f t="shared" si="2603"/>
        <v>0</v>
      </c>
      <c r="CE483" s="132"/>
      <c r="CF483" s="20">
        <f t="shared" si="2604"/>
        <v>0</v>
      </c>
      <c r="CG483" s="133"/>
      <c r="CH483" s="131">
        <f t="shared" si="2605"/>
        <v>1</v>
      </c>
      <c r="CI483" s="20">
        <f t="shared" si="2606"/>
        <v>0</v>
      </c>
      <c r="CJ483" s="132"/>
      <c r="CK483" s="134">
        <f t="shared" si="2607"/>
        <v>0</v>
      </c>
      <c r="CL483" s="80">
        <f t="shared" si="2608"/>
        <v>0</v>
      </c>
      <c r="CM483" s="249" t="str">
        <f t="shared" si="2609"/>
        <v xml:space="preserve"> </v>
      </c>
      <c r="CN483" s="135">
        <f t="shared" si="2610"/>
        <v>0</v>
      </c>
      <c r="CO483" s="20">
        <f t="shared" si="2611"/>
        <v>0</v>
      </c>
      <c r="CP483" s="21">
        <f t="shared" si="2612"/>
        <v>0</v>
      </c>
      <c r="CQ483" s="131">
        <f t="shared" si="2664"/>
        <v>1</v>
      </c>
      <c r="CR483" s="20">
        <f t="shared" si="2613"/>
        <v>0</v>
      </c>
      <c r="CS483" s="132"/>
      <c r="CT483" s="20">
        <f t="shared" si="2614"/>
        <v>0</v>
      </c>
      <c r="CU483" s="133"/>
      <c r="CV483" s="131">
        <f t="shared" si="2615"/>
        <v>1</v>
      </c>
      <c r="CW483" s="20">
        <f t="shared" si="2616"/>
        <v>0</v>
      </c>
      <c r="CX483" s="132"/>
      <c r="CY483" s="134">
        <f t="shared" si="2617"/>
        <v>0</v>
      </c>
      <c r="CZ483" s="80">
        <f t="shared" si="2618"/>
        <v>0</v>
      </c>
      <c r="DA483" s="249" t="str">
        <f t="shared" si="2619"/>
        <v xml:space="preserve"> </v>
      </c>
      <c r="DB483" s="135">
        <f t="shared" si="2620"/>
        <v>0</v>
      </c>
      <c r="DC483" s="20">
        <f t="shared" si="2621"/>
        <v>0</v>
      </c>
      <c r="DD483" s="21">
        <f t="shared" si="2622"/>
        <v>0</v>
      </c>
      <c r="DE483" s="131">
        <f t="shared" si="2665"/>
        <v>1</v>
      </c>
      <c r="DF483" s="20">
        <f t="shared" si="2623"/>
        <v>0</v>
      </c>
      <c r="DG483" s="132"/>
      <c r="DH483" s="20">
        <f t="shared" si="2624"/>
        <v>0</v>
      </c>
      <c r="DI483" s="133"/>
      <c r="DJ483" s="131">
        <f t="shared" si="2625"/>
        <v>1</v>
      </c>
      <c r="DK483" s="20">
        <f t="shared" si="2626"/>
        <v>0</v>
      </c>
      <c r="DL483" s="132"/>
      <c r="DM483" s="134">
        <f t="shared" si="2627"/>
        <v>0</v>
      </c>
      <c r="DN483" s="80">
        <f t="shared" si="2628"/>
        <v>0</v>
      </c>
      <c r="DO483" s="249" t="str">
        <f t="shared" si="2629"/>
        <v xml:space="preserve"> </v>
      </c>
      <c r="DP483" s="135">
        <f t="shared" si="2630"/>
        <v>0</v>
      </c>
      <c r="DQ483" s="20">
        <f t="shared" si="2631"/>
        <v>0</v>
      </c>
      <c r="DR483" s="21">
        <f t="shared" si="2632"/>
        <v>0</v>
      </c>
      <c r="DS483" s="131">
        <f t="shared" si="2666"/>
        <v>1</v>
      </c>
      <c r="DT483" s="20">
        <f t="shared" si="2633"/>
        <v>0</v>
      </c>
      <c r="DU483" s="132"/>
      <c r="DV483" s="20">
        <f t="shared" si="2634"/>
        <v>0</v>
      </c>
      <c r="DW483" s="133"/>
      <c r="DX483" s="131">
        <f t="shared" si="2635"/>
        <v>1</v>
      </c>
      <c r="DY483" s="20">
        <f t="shared" si="2636"/>
        <v>0</v>
      </c>
      <c r="DZ483" s="132"/>
      <c r="EA483" s="134">
        <f t="shared" si="2637"/>
        <v>0</v>
      </c>
      <c r="EB483" s="80">
        <f t="shared" si="2638"/>
        <v>0</v>
      </c>
      <c r="EC483" s="249" t="str">
        <f t="shared" si="2639"/>
        <v xml:space="preserve"> </v>
      </c>
      <c r="ED483" s="135">
        <f t="shared" si="2640"/>
        <v>0</v>
      </c>
      <c r="EE483" s="20">
        <f t="shared" si="2641"/>
        <v>0</v>
      </c>
      <c r="EF483" s="21">
        <f t="shared" si="2642"/>
        <v>0</v>
      </c>
      <c r="EG483" s="131">
        <f t="shared" si="2667"/>
        <v>1</v>
      </c>
      <c r="EH483" s="20">
        <f t="shared" si="2643"/>
        <v>0</v>
      </c>
      <c r="EI483" s="132"/>
      <c r="EJ483" s="20">
        <f t="shared" si="2644"/>
        <v>0</v>
      </c>
      <c r="EK483" s="133"/>
      <c r="EL483" s="131">
        <f t="shared" si="2645"/>
        <v>1</v>
      </c>
      <c r="EM483" s="20">
        <f t="shared" si="2646"/>
        <v>0</v>
      </c>
      <c r="EN483" s="132"/>
      <c r="EO483" s="134">
        <f t="shared" si="2647"/>
        <v>0</v>
      </c>
      <c r="EP483" s="80">
        <f t="shared" si="2648"/>
        <v>0</v>
      </c>
      <c r="EQ483" s="249" t="str">
        <f t="shared" si="2649"/>
        <v xml:space="preserve"> </v>
      </c>
      <c r="ER483" s="135">
        <f t="shared" si="2650"/>
        <v>0</v>
      </c>
      <c r="ES483" s="20">
        <f t="shared" si="2651"/>
        <v>0</v>
      </c>
      <c r="ET483" s="21">
        <f t="shared" si="2652"/>
        <v>0</v>
      </c>
      <c r="EU483" s="131">
        <f t="shared" si="2668"/>
        <v>1</v>
      </c>
      <c r="EV483" s="20">
        <f t="shared" si="2653"/>
        <v>0</v>
      </c>
      <c r="EW483" s="132"/>
      <c r="EX483" s="20">
        <f t="shared" si="2654"/>
        <v>0</v>
      </c>
      <c r="EY483" s="133"/>
      <c r="EZ483" s="131">
        <f t="shared" si="2655"/>
        <v>1</v>
      </c>
      <c r="FA483" s="20">
        <f t="shared" si="2656"/>
        <v>0</v>
      </c>
      <c r="FB483" s="132"/>
      <c r="FC483" s="134">
        <f t="shared" si="2657"/>
        <v>0</v>
      </c>
      <c r="FD483" s="80">
        <f t="shared" si="2658"/>
        <v>0</v>
      </c>
      <c r="FE483" s="249" t="str">
        <f t="shared" si="2659"/>
        <v xml:space="preserve"> </v>
      </c>
      <c r="FO483" s="129" t="str">
        <f t="shared" si="2552"/>
        <v>F/III</v>
      </c>
    </row>
    <row r="484" spans="2:171" x14ac:dyDescent="0.25">
      <c r="B484" s="130" t="s">
        <v>573</v>
      </c>
      <c r="C484" s="40"/>
      <c r="D484" s="121"/>
      <c r="E484" s="416" t="str">
        <f>'Pályáztatási szakasz'!E485:F485</f>
        <v>Költségelem megnevezés…</v>
      </c>
      <c r="F484" s="416"/>
      <c r="G484" s="250">
        <f>'Pályáztatási szakasz'!G485</f>
        <v>0</v>
      </c>
      <c r="H484" s="251">
        <f>'Pályáztatási szakasz'!AT485</f>
        <v>0</v>
      </c>
      <c r="I484" s="20">
        <f>'Pályáztatási szakasz'!AW485</f>
        <v>0</v>
      </c>
      <c r="J484" s="67">
        <f t="shared" si="2553"/>
        <v>0</v>
      </c>
      <c r="K484" s="131">
        <f>'Pályáztatási szakasz'!AY485</f>
        <v>1</v>
      </c>
      <c r="L484" s="20">
        <f t="shared" si="2555"/>
        <v>0</v>
      </c>
      <c r="M484" s="132"/>
      <c r="N484" s="20">
        <f t="shared" si="2556"/>
        <v>0</v>
      </c>
      <c r="O484" s="133"/>
      <c r="P484" s="131">
        <f>'Pályáztatási szakasz'!BD485</f>
        <v>1</v>
      </c>
      <c r="Q484" s="20">
        <f t="shared" si="2557"/>
        <v>0</v>
      </c>
      <c r="R484" s="132"/>
      <c r="S484" s="184">
        <f t="shared" si="2558"/>
        <v>0</v>
      </c>
      <c r="T484" s="40">
        <f>'Pályáztatási szakasz'!W485</f>
        <v>0</v>
      </c>
      <c r="U484" s="249" t="str">
        <f t="shared" si="2559"/>
        <v xml:space="preserve"> </v>
      </c>
      <c r="V484" s="135">
        <f t="shared" si="2560"/>
        <v>0</v>
      </c>
      <c r="W484" s="20">
        <f t="shared" si="2561"/>
        <v>0</v>
      </c>
      <c r="X484" s="21">
        <f t="shared" si="2562"/>
        <v>0</v>
      </c>
      <c r="Y484" s="131">
        <f t="shared" si="2554"/>
        <v>1</v>
      </c>
      <c r="Z484" s="20">
        <f t="shared" si="2563"/>
        <v>0</v>
      </c>
      <c r="AA484" s="132"/>
      <c r="AB484" s="20">
        <f t="shared" si="2564"/>
        <v>0</v>
      </c>
      <c r="AC484" s="133"/>
      <c r="AD484" s="131">
        <f t="shared" si="2565"/>
        <v>1</v>
      </c>
      <c r="AE484" s="20">
        <f t="shared" si="2566"/>
        <v>0</v>
      </c>
      <c r="AF484" s="132"/>
      <c r="AG484" s="134">
        <f t="shared" si="2567"/>
        <v>0</v>
      </c>
      <c r="AH484" s="80">
        <f t="shared" si="2568"/>
        <v>0</v>
      </c>
      <c r="AI484" s="249" t="str">
        <f t="shared" si="2569"/>
        <v xml:space="preserve"> </v>
      </c>
      <c r="AJ484" s="135">
        <f t="shared" si="2570"/>
        <v>0</v>
      </c>
      <c r="AK484" s="20">
        <f t="shared" si="2571"/>
        <v>0</v>
      </c>
      <c r="AL484" s="21">
        <f t="shared" si="2572"/>
        <v>0</v>
      </c>
      <c r="AM484" s="131">
        <f t="shared" si="2660"/>
        <v>1</v>
      </c>
      <c r="AN484" s="20">
        <f t="shared" si="2573"/>
        <v>0</v>
      </c>
      <c r="AO484" s="132"/>
      <c r="AP484" s="20">
        <f t="shared" si="2574"/>
        <v>0</v>
      </c>
      <c r="AQ484" s="133"/>
      <c r="AR484" s="131">
        <f t="shared" si="2575"/>
        <v>1</v>
      </c>
      <c r="AS484" s="20">
        <f t="shared" si="2576"/>
        <v>0</v>
      </c>
      <c r="AT484" s="132"/>
      <c r="AU484" s="134">
        <f t="shared" si="2577"/>
        <v>0</v>
      </c>
      <c r="AV484" s="80">
        <f t="shared" si="2578"/>
        <v>0</v>
      </c>
      <c r="AW484" s="249" t="str">
        <f t="shared" si="2579"/>
        <v xml:space="preserve"> </v>
      </c>
      <c r="AX484" s="135">
        <f t="shared" si="2580"/>
        <v>0</v>
      </c>
      <c r="AY484" s="20">
        <f t="shared" si="2581"/>
        <v>0</v>
      </c>
      <c r="AZ484" s="21">
        <f t="shared" si="2582"/>
        <v>0</v>
      </c>
      <c r="BA484" s="131">
        <f t="shared" si="2661"/>
        <v>1</v>
      </c>
      <c r="BB484" s="20">
        <f t="shared" si="2583"/>
        <v>0</v>
      </c>
      <c r="BC484" s="132"/>
      <c r="BD484" s="20">
        <f t="shared" si="2584"/>
        <v>0</v>
      </c>
      <c r="BE484" s="133"/>
      <c r="BF484" s="131">
        <f t="shared" si="2585"/>
        <v>1</v>
      </c>
      <c r="BG484" s="20">
        <f t="shared" si="2586"/>
        <v>0</v>
      </c>
      <c r="BH484" s="132"/>
      <c r="BI484" s="134">
        <f t="shared" si="2587"/>
        <v>0</v>
      </c>
      <c r="BJ484" s="80">
        <f t="shared" si="2588"/>
        <v>0</v>
      </c>
      <c r="BK484" s="249" t="str">
        <f t="shared" si="2589"/>
        <v xml:space="preserve"> </v>
      </c>
      <c r="BL484" s="135">
        <f t="shared" si="2590"/>
        <v>0</v>
      </c>
      <c r="BM484" s="20">
        <f t="shared" si="2591"/>
        <v>0</v>
      </c>
      <c r="BN484" s="21">
        <f t="shared" si="2592"/>
        <v>0</v>
      </c>
      <c r="BO484" s="131">
        <f t="shared" si="2662"/>
        <v>1</v>
      </c>
      <c r="BP484" s="20">
        <f t="shared" si="2593"/>
        <v>0</v>
      </c>
      <c r="BQ484" s="132"/>
      <c r="BR484" s="20">
        <f t="shared" si="2594"/>
        <v>0</v>
      </c>
      <c r="BS484" s="133"/>
      <c r="BT484" s="131">
        <f t="shared" si="2595"/>
        <v>1</v>
      </c>
      <c r="BU484" s="20">
        <f t="shared" si="2596"/>
        <v>0</v>
      </c>
      <c r="BV484" s="132"/>
      <c r="BW484" s="134">
        <f t="shared" si="2597"/>
        <v>0</v>
      </c>
      <c r="BX484" s="80">
        <f t="shared" si="2598"/>
        <v>0</v>
      </c>
      <c r="BY484" s="249" t="str">
        <f t="shared" si="2599"/>
        <v xml:space="preserve"> </v>
      </c>
      <c r="BZ484" s="135">
        <f t="shared" si="2600"/>
        <v>0</v>
      </c>
      <c r="CA484" s="20">
        <f t="shared" si="2601"/>
        <v>0</v>
      </c>
      <c r="CB484" s="21">
        <f t="shared" si="2602"/>
        <v>0</v>
      </c>
      <c r="CC484" s="131">
        <f t="shared" si="2663"/>
        <v>1</v>
      </c>
      <c r="CD484" s="20">
        <f t="shared" si="2603"/>
        <v>0</v>
      </c>
      <c r="CE484" s="132"/>
      <c r="CF484" s="20">
        <f t="shared" si="2604"/>
        <v>0</v>
      </c>
      <c r="CG484" s="133"/>
      <c r="CH484" s="131">
        <f t="shared" si="2605"/>
        <v>1</v>
      </c>
      <c r="CI484" s="20">
        <f t="shared" si="2606"/>
        <v>0</v>
      </c>
      <c r="CJ484" s="132"/>
      <c r="CK484" s="134">
        <f t="shared" si="2607"/>
        <v>0</v>
      </c>
      <c r="CL484" s="80">
        <f t="shared" si="2608"/>
        <v>0</v>
      </c>
      <c r="CM484" s="249" t="str">
        <f t="shared" si="2609"/>
        <v xml:space="preserve"> </v>
      </c>
      <c r="CN484" s="135">
        <f t="shared" si="2610"/>
        <v>0</v>
      </c>
      <c r="CO484" s="20">
        <f t="shared" si="2611"/>
        <v>0</v>
      </c>
      <c r="CP484" s="21">
        <f t="shared" si="2612"/>
        <v>0</v>
      </c>
      <c r="CQ484" s="131">
        <f t="shared" si="2664"/>
        <v>1</v>
      </c>
      <c r="CR484" s="20">
        <f t="shared" si="2613"/>
        <v>0</v>
      </c>
      <c r="CS484" s="132"/>
      <c r="CT484" s="20">
        <f t="shared" si="2614"/>
        <v>0</v>
      </c>
      <c r="CU484" s="133"/>
      <c r="CV484" s="131">
        <f t="shared" si="2615"/>
        <v>1</v>
      </c>
      <c r="CW484" s="20">
        <f t="shared" si="2616"/>
        <v>0</v>
      </c>
      <c r="CX484" s="132"/>
      <c r="CY484" s="134">
        <f t="shared" si="2617"/>
        <v>0</v>
      </c>
      <c r="CZ484" s="80">
        <f t="shared" si="2618"/>
        <v>0</v>
      </c>
      <c r="DA484" s="249" t="str">
        <f t="shared" si="2619"/>
        <v xml:space="preserve"> </v>
      </c>
      <c r="DB484" s="135">
        <f t="shared" si="2620"/>
        <v>0</v>
      </c>
      <c r="DC484" s="20">
        <f t="shared" si="2621"/>
        <v>0</v>
      </c>
      <c r="DD484" s="21">
        <f t="shared" si="2622"/>
        <v>0</v>
      </c>
      <c r="DE484" s="131">
        <f t="shared" si="2665"/>
        <v>1</v>
      </c>
      <c r="DF484" s="20">
        <f t="shared" si="2623"/>
        <v>0</v>
      </c>
      <c r="DG484" s="132"/>
      <c r="DH484" s="20">
        <f t="shared" si="2624"/>
        <v>0</v>
      </c>
      <c r="DI484" s="133"/>
      <c r="DJ484" s="131">
        <f t="shared" si="2625"/>
        <v>1</v>
      </c>
      <c r="DK484" s="20">
        <f t="shared" si="2626"/>
        <v>0</v>
      </c>
      <c r="DL484" s="132"/>
      <c r="DM484" s="134">
        <f t="shared" si="2627"/>
        <v>0</v>
      </c>
      <c r="DN484" s="80">
        <f t="shared" si="2628"/>
        <v>0</v>
      </c>
      <c r="DO484" s="249" t="str">
        <f t="shared" si="2629"/>
        <v xml:space="preserve"> </v>
      </c>
      <c r="DP484" s="135">
        <f t="shared" si="2630"/>
        <v>0</v>
      </c>
      <c r="DQ484" s="20">
        <f t="shared" si="2631"/>
        <v>0</v>
      </c>
      <c r="DR484" s="21">
        <f t="shared" si="2632"/>
        <v>0</v>
      </c>
      <c r="DS484" s="131">
        <f t="shared" si="2666"/>
        <v>1</v>
      </c>
      <c r="DT484" s="20">
        <f t="shared" si="2633"/>
        <v>0</v>
      </c>
      <c r="DU484" s="132"/>
      <c r="DV484" s="20">
        <f t="shared" si="2634"/>
        <v>0</v>
      </c>
      <c r="DW484" s="133"/>
      <c r="DX484" s="131">
        <f t="shared" si="2635"/>
        <v>1</v>
      </c>
      <c r="DY484" s="20">
        <f t="shared" si="2636"/>
        <v>0</v>
      </c>
      <c r="DZ484" s="132"/>
      <c r="EA484" s="134">
        <f t="shared" si="2637"/>
        <v>0</v>
      </c>
      <c r="EB484" s="80">
        <f t="shared" si="2638"/>
        <v>0</v>
      </c>
      <c r="EC484" s="249" t="str">
        <f t="shared" si="2639"/>
        <v xml:space="preserve"> </v>
      </c>
      <c r="ED484" s="135">
        <f t="shared" si="2640"/>
        <v>0</v>
      </c>
      <c r="EE484" s="20">
        <f t="shared" si="2641"/>
        <v>0</v>
      </c>
      <c r="EF484" s="21">
        <f t="shared" si="2642"/>
        <v>0</v>
      </c>
      <c r="EG484" s="131">
        <f t="shared" si="2667"/>
        <v>1</v>
      </c>
      <c r="EH484" s="20">
        <f t="shared" si="2643"/>
        <v>0</v>
      </c>
      <c r="EI484" s="132"/>
      <c r="EJ484" s="20">
        <f t="shared" si="2644"/>
        <v>0</v>
      </c>
      <c r="EK484" s="133"/>
      <c r="EL484" s="131">
        <f t="shared" si="2645"/>
        <v>1</v>
      </c>
      <c r="EM484" s="20">
        <f t="shared" si="2646"/>
        <v>0</v>
      </c>
      <c r="EN484" s="132"/>
      <c r="EO484" s="134">
        <f t="shared" si="2647"/>
        <v>0</v>
      </c>
      <c r="EP484" s="80">
        <f t="shared" si="2648"/>
        <v>0</v>
      </c>
      <c r="EQ484" s="249" t="str">
        <f t="shared" si="2649"/>
        <v xml:space="preserve"> </v>
      </c>
      <c r="ER484" s="135">
        <f t="shared" si="2650"/>
        <v>0</v>
      </c>
      <c r="ES484" s="20">
        <f t="shared" si="2651"/>
        <v>0</v>
      </c>
      <c r="ET484" s="21">
        <f t="shared" si="2652"/>
        <v>0</v>
      </c>
      <c r="EU484" s="131">
        <f t="shared" si="2668"/>
        <v>1</v>
      </c>
      <c r="EV484" s="20">
        <f t="shared" si="2653"/>
        <v>0</v>
      </c>
      <c r="EW484" s="132"/>
      <c r="EX484" s="20">
        <f t="shared" si="2654"/>
        <v>0</v>
      </c>
      <c r="EY484" s="133"/>
      <c r="EZ484" s="131">
        <f t="shared" si="2655"/>
        <v>1</v>
      </c>
      <c r="FA484" s="20">
        <f t="shared" si="2656"/>
        <v>0</v>
      </c>
      <c r="FB484" s="132"/>
      <c r="FC484" s="134">
        <f t="shared" si="2657"/>
        <v>0</v>
      </c>
      <c r="FD484" s="80">
        <f t="shared" si="2658"/>
        <v>0</v>
      </c>
      <c r="FE484" s="249" t="str">
        <f t="shared" si="2659"/>
        <v xml:space="preserve"> </v>
      </c>
      <c r="FO484" s="129" t="str">
        <f t="shared" si="2552"/>
        <v>F/III</v>
      </c>
    </row>
    <row r="485" spans="2:171" x14ac:dyDescent="0.25">
      <c r="B485" s="130" t="s">
        <v>574</v>
      </c>
      <c r="C485" s="40"/>
      <c r="D485" s="121"/>
      <c r="E485" s="416" t="str">
        <f>'Pályáztatási szakasz'!E486:F486</f>
        <v>Költségelem megnevezés…</v>
      </c>
      <c r="F485" s="416"/>
      <c r="G485" s="250">
        <f>'Pályáztatási szakasz'!G486</f>
        <v>0</v>
      </c>
      <c r="H485" s="251">
        <f>'Pályáztatási szakasz'!AT486</f>
        <v>0</v>
      </c>
      <c r="I485" s="20">
        <f>'Pályáztatási szakasz'!AW486</f>
        <v>0</v>
      </c>
      <c r="J485" s="67">
        <f t="shared" si="2553"/>
        <v>0</v>
      </c>
      <c r="K485" s="131">
        <f>'Pályáztatási szakasz'!AY486</f>
        <v>1</v>
      </c>
      <c r="L485" s="20">
        <f t="shared" si="2555"/>
        <v>0</v>
      </c>
      <c r="M485" s="132"/>
      <c r="N485" s="20">
        <f t="shared" si="2556"/>
        <v>0</v>
      </c>
      <c r="O485" s="133"/>
      <c r="P485" s="131">
        <f>'Pályáztatási szakasz'!BD486</f>
        <v>1</v>
      </c>
      <c r="Q485" s="20">
        <f t="shared" si="2557"/>
        <v>0</v>
      </c>
      <c r="R485" s="132"/>
      <c r="S485" s="184">
        <f t="shared" si="2558"/>
        <v>0</v>
      </c>
      <c r="T485" s="40">
        <f>'Pályáztatási szakasz'!W486</f>
        <v>0</v>
      </c>
      <c r="U485" s="249" t="str">
        <f t="shared" si="2559"/>
        <v xml:space="preserve"> </v>
      </c>
      <c r="V485" s="135">
        <f t="shared" si="2560"/>
        <v>0</v>
      </c>
      <c r="W485" s="20">
        <f t="shared" si="2561"/>
        <v>0</v>
      </c>
      <c r="X485" s="21">
        <f t="shared" si="2562"/>
        <v>0</v>
      </c>
      <c r="Y485" s="131">
        <f t="shared" si="2554"/>
        <v>1</v>
      </c>
      <c r="Z485" s="20">
        <f t="shared" si="2563"/>
        <v>0</v>
      </c>
      <c r="AA485" s="132"/>
      <c r="AB485" s="20">
        <f t="shared" si="2564"/>
        <v>0</v>
      </c>
      <c r="AC485" s="133"/>
      <c r="AD485" s="131">
        <f t="shared" si="2565"/>
        <v>1</v>
      </c>
      <c r="AE485" s="20">
        <f t="shared" si="2566"/>
        <v>0</v>
      </c>
      <c r="AF485" s="132"/>
      <c r="AG485" s="134">
        <f t="shared" si="2567"/>
        <v>0</v>
      </c>
      <c r="AH485" s="80">
        <f t="shared" si="2568"/>
        <v>0</v>
      </c>
      <c r="AI485" s="249" t="str">
        <f t="shared" si="2569"/>
        <v xml:space="preserve"> </v>
      </c>
      <c r="AJ485" s="135">
        <f t="shared" si="2570"/>
        <v>0</v>
      </c>
      <c r="AK485" s="20">
        <f t="shared" si="2571"/>
        <v>0</v>
      </c>
      <c r="AL485" s="21">
        <f t="shared" si="2572"/>
        <v>0</v>
      </c>
      <c r="AM485" s="131">
        <f t="shared" si="2660"/>
        <v>1</v>
      </c>
      <c r="AN485" s="20">
        <f t="shared" si="2573"/>
        <v>0</v>
      </c>
      <c r="AO485" s="132"/>
      <c r="AP485" s="20">
        <f t="shared" si="2574"/>
        <v>0</v>
      </c>
      <c r="AQ485" s="133"/>
      <c r="AR485" s="131">
        <f t="shared" si="2575"/>
        <v>1</v>
      </c>
      <c r="AS485" s="20">
        <f t="shared" si="2576"/>
        <v>0</v>
      </c>
      <c r="AT485" s="132"/>
      <c r="AU485" s="134">
        <f t="shared" si="2577"/>
        <v>0</v>
      </c>
      <c r="AV485" s="80">
        <f t="shared" si="2578"/>
        <v>0</v>
      </c>
      <c r="AW485" s="249" t="str">
        <f t="shared" si="2579"/>
        <v xml:space="preserve"> </v>
      </c>
      <c r="AX485" s="135">
        <f t="shared" si="2580"/>
        <v>0</v>
      </c>
      <c r="AY485" s="20">
        <f t="shared" si="2581"/>
        <v>0</v>
      </c>
      <c r="AZ485" s="21">
        <f t="shared" si="2582"/>
        <v>0</v>
      </c>
      <c r="BA485" s="131">
        <f t="shared" si="2661"/>
        <v>1</v>
      </c>
      <c r="BB485" s="20">
        <f t="shared" si="2583"/>
        <v>0</v>
      </c>
      <c r="BC485" s="132"/>
      <c r="BD485" s="20">
        <f t="shared" si="2584"/>
        <v>0</v>
      </c>
      <c r="BE485" s="133"/>
      <c r="BF485" s="131">
        <f t="shared" si="2585"/>
        <v>1</v>
      </c>
      <c r="BG485" s="20">
        <f t="shared" si="2586"/>
        <v>0</v>
      </c>
      <c r="BH485" s="132"/>
      <c r="BI485" s="134">
        <f t="shared" si="2587"/>
        <v>0</v>
      </c>
      <c r="BJ485" s="80">
        <f t="shared" si="2588"/>
        <v>0</v>
      </c>
      <c r="BK485" s="249" t="str">
        <f t="shared" si="2589"/>
        <v xml:space="preserve"> </v>
      </c>
      <c r="BL485" s="135">
        <f t="shared" si="2590"/>
        <v>0</v>
      </c>
      <c r="BM485" s="20">
        <f t="shared" si="2591"/>
        <v>0</v>
      </c>
      <c r="BN485" s="21">
        <f t="shared" si="2592"/>
        <v>0</v>
      </c>
      <c r="BO485" s="131">
        <f t="shared" si="2662"/>
        <v>1</v>
      </c>
      <c r="BP485" s="20">
        <f t="shared" si="2593"/>
        <v>0</v>
      </c>
      <c r="BQ485" s="132"/>
      <c r="BR485" s="20">
        <f t="shared" si="2594"/>
        <v>0</v>
      </c>
      <c r="BS485" s="133"/>
      <c r="BT485" s="131">
        <f t="shared" si="2595"/>
        <v>1</v>
      </c>
      <c r="BU485" s="20">
        <f t="shared" si="2596"/>
        <v>0</v>
      </c>
      <c r="BV485" s="132"/>
      <c r="BW485" s="134">
        <f t="shared" si="2597"/>
        <v>0</v>
      </c>
      <c r="BX485" s="80">
        <f t="shared" si="2598"/>
        <v>0</v>
      </c>
      <c r="BY485" s="249" t="str">
        <f t="shared" si="2599"/>
        <v xml:space="preserve"> </v>
      </c>
      <c r="BZ485" s="135">
        <f t="shared" si="2600"/>
        <v>0</v>
      </c>
      <c r="CA485" s="20">
        <f t="shared" si="2601"/>
        <v>0</v>
      </c>
      <c r="CB485" s="21">
        <f t="shared" si="2602"/>
        <v>0</v>
      </c>
      <c r="CC485" s="131">
        <f t="shared" si="2663"/>
        <v>1</v>
      </c>
      <c r="CD485" s="20">
        <f t="shared" si="2603"/>
        <v>0</v>
      </c>
      <c r="CE485" s="132"/>
      <c r="CF485" s="20">
        <f t="shared" si="2604"/>
        <v>0</v>
      </c>
      <c r="CG485" s="133"/>
      <c r="CH485" s="131">
        <f t="shared" si="2605"/>
        <v>1</v>
      </c>
      <c r="CI485" s="20">
        <f t="shared" si="2606"/>
        <v>0</v>
      </c>
      <c r="CJ485" s="132"/>
      <c r="CK485" s="134">
        <f t="shared" si="2607"/>
        <v>0</v>
      </c>
      <c r="CL485" s="80">
        <f t="shared" si="2608"/>
        <v>0</v>
      </c>
      <c r="CM485" s="249" t="str">
        <f t="shared" si="2609"/>
        <v xml:space="preserve"> </v>
      </c>
      <c r="CN485" s="135">
        <f t="shared" si="2610"/>
        <v>0</v>
      </c>
      <c r="CO485" s="20">
        <f t="shared" si="2611"/>
        <v>0</v>
      </c>
      <c r="CP485" s="21">
        <f t="shared" si="2612"/>
        <v>0</v>
      </c>
      <c r="CQ485" s="131">
        <f t="shared" si="2664"/>
        <v>1</v>
      </c>
      <c r="CR485" s="20">
        <f t="shared" si="2613"/>
        <v>0</v>
      </c>
      <c r="CS485" s="132"/>
      <c r="CT485" s="20">
        <f t="shared" si="2614"/>
        <v>0</v>
      </c>
      <c r="CU485" s="133"/>
      <c r="CV485" s="131">
        <f t="shared" si="2615"/>
        <v>1</v>
      </c>
      <c r="CW485" s="20">
        <f t="shared" si="2616"/>
        <v>0</v>
      </c>
      <c r="CX485" s="132"/>
      <c r="CY485" s="134">
        <f t="shared" si="2617"/>
        <v>0</v>
      </c>
      <c r="CZ485" s="80">
        <f t="shared" si="2618"/>
        <v>0</v>
      </c>
      <c r="DA485" s="249" t="str">
        <f t="shared" si="2619"/>
        <v xml:space="preserve"> </v>
      </c>
      <c r="DB485" s="135">
        <f t="shared" si="2620"/>
        <v>0</v>
      </c>
      <c r="DC485" s="20">
        <f t="shared" si="2621"/>
        <v>0</v>
      </c>
      <c r="DD485" s="21">
        <f t="shared" si="2622"/>
        <v>0</v>
      </c>
      <c r="DE485" s="131">
        <f t="shared" si="2665"/>
        <v>1</v>
      </c>
      <c r="DF485" s="20">
        <f t="shared" si="2623"/>
        <v>0</v>
      </c>
      <c r="DG485" s="132"/>
      <c r="DH485" s="20">
        <f t="shared" si="2624"/>
        <v>0</v>
      </c>
      <c r="DI485" s="133"/>
      <c r="DJ485" s="131">
        <f t="shared" si="2625"/>
        <v>1</v>
      </c>
      <c r="DK485" s="20">
        <f t="shared" si="2626"/>
        <v>0</v>
      </c>
      <c r="DL485" s="132"/>
      <c r="DM485" s="134">
        <f t="shared" si="2627"/>
        <v>0</v>
      </c>
      <c r="DN485" s="80">
        <f t="shared" si="2628"/>
        <v>0</v>
      </c>
      <c r="DO485" s="249" t="str">
        <f t="shared" si="2629"/>
        <v xml:space="preserve"> </v>
      </c>
      <c r="DP485" s="135">
        <f t="shared" si="2630"/>
        <v>0</v>
      </c>
      <c r="DQ485" s="20">
        <f t="shared" si="2631"/>
        <v>0</v>
      </c>
      <c r="DR485" s="21">
        <f t="shared" si="2632"/>
        <v>0</v>
      </c>
      <c r="DS485" s="131">
        <f t="shared" si="2666"/>
        <v>1</v>
      </c>
      <c r="DT485" s="20">
        <f t="shared" si="2633"/>
        <v>0</v>
      </c>
      <c r="DU485" s="132"/>
      <c r="DV485" s="20">
        <f t="shared" si="2634"/>
        <v>0</v>
      </c>
      <c r="DW485" s="133"/>
      <c r="DX485" s="131">
        <f t="shared" si="2635"/>
        <v>1</v>
      </c>
      <c r="DY485" s="20">
        <f t="shared" si="2636"/>
        <v>0</v>
      </c>
      <c r="DZ485" s="132"/>
      <c r="EA485" s="134">
        <f t="shared" si="2637"/>
        <v>0</v>
      </c>
      <c r="EB485" s="80">
        <f t="shared" si="2638"/>
        <v>0</v>
      </c>
      <c r="EC485" s="249" t="str">
        <f t="shared" si="2639"/>
        <v xml:space="preserve"> </v>
      </c>
      <c r="ED485" s="135">
        <f t="shared" si="2640"/>
        <v>0</v>
      </c>
      <c r="EE485" s="20">
        <f t="shared" si="2641"/>
        <v>0</v>
      </c>
      <c r="EF485" s="21">
        <f t="shared" si="2642"/>
        <v>0</v>
      </c>
      <c r="EG485" s="131">
        <f t="shared" si="2667"/>
        <v>1</v>
      </c>
      <c r="EH485" s="20">
        <f t="shared" si="2643"/>
        <v>0</v>
      </c>
      <c r="EI485" s="132"/>
      <c r="EJ485" s="20">
        <f t="shared" si="2644"/>
        <v>0</v>
      </c>
      <c r="EK485" s="133"/>
      <c r="EL485" s="131">
        <f t="shared" si="2645"/>
        <v>1</v>
      </c>
      <c r="EM485" s="20">
        <f t="shared" si="2646"/>
        <v>0</v>
      </c>
      <c r="EN485" s="132"/>
      <c r="EO485" s="134">
        <f t="shared" si="2647"/>
        <v>0</v>
      </c>
      <c r="EP485" s="80">
        <f t="shared" si="2648"/>
        <v>0</v>
      </c>
      <c r="EQ485" s="249" t="str">
        <f t="shared" si="2649"/>
        <v xml:space="preserve"> </v>
      </c>
      <c r="ER485" s="135">
        <f t="shared" si="2650"/>
        <v>0</v>
      </c>
      <c r="ES485" s="20">
        <f t="shared" si="2651"/>
        <v>0</v>
      </c>
      <c r="ET485" s="21">
        <f t="shared" si="2652"/>
        <v>0</v>
      </c>
      <c r="EU485" s="131">
        <f t="shared" si="2668"/>
        <v>1</v>
      </c>
      <c r="EV485" s="20">
        <f t="shared" si="2653"/>
        <v>0</v>
      </c>
      <c r="EW485" s="132"/>
      <c r="EX485" s="20">
        <f t="shared" si="2654"/>
        <v>0</v>
      </c>
      <c r="EY485" s="133"/>
      <c r="EZ485" s="131">
        <f t="shared" si="2655"/>
        <v>1</v>
      </c>
      <c r="FA485" s="20">
        <f t="shared" si="2656"/>
        <v>0</v>
      </c>
      <c r="FB485" s="132"/>
      <c r="FC485" s="134">
        <f t="shared" si="2657"/>
        <v>0</v>
      </c>
      <c r="FD485" s="80">
        <f t="shared" si="2658"/>
        <v>0</v>
      </c>
      <c r="FE485" s="249" t="str">
        <f t="shared" si="2659"/>
        <v xml:space="preserve"> </v>
      </c>
      <c r="FO485" s="129" t="str">
        <f t="shared" ref="FO485:FO495" si="2669">+IF(LEFT(RIGHT(B485,3),1)="/",SUBSTITUTE(B485,RIGHT(B485,3),""),"")</f>
        <v>F/III</v>
      </c>
    </row>
    <row r="486" spans="2:171" x14ac:dyDescent="0.25">
      <c r="B486" s="130" t="s">
        <v>575</v>
      </c>
      <c r="C486" s="40"/>
      <c r="D486" s="121"/>
      <c r="E486" s="416" t="str">
        <f>'Pályáztatási szakasz'!E487:F487</f>
        <v>Költségelem megnevezés…</v>
      </c>
      <c r="F486" s="416"/>
      <c r="G486" s="250">
        <f>'Pályáztatási szakasz'!G487</f>
        <v>0</v>
      </c>
      <c r="H486" s="251">
        <f>'Pályáztatási szakasz'!AT487</f>
        <v>0</v>
      </c>
      <c r="I486" s="20">
        <f>'Pályáztatási szakasz'!AW487</f>
        <v>0</v>
      </c>
      <c r="J486" s="67">
        <f t="shared" si="2553"/>
        <v>0</v>
      </c>
      <c r="K486" s="131">
        <f>'Pályáztatási szakasz'!AY487</f>
        <v>1</v>
      </c>
      <c r="L486" s="20">
        <f t="shared" si="2555"/>
        <v>0</v>
      </c>
      <c r="M486" s="132"/>
      <c r="N486" s="20">
        <f t="shared" si="2556"/>
        <v>0</v>
      </c>
      <c r="O486" s="133"/>
      <c r="P486" s="131">
        <f>'Pályáztatási szakasz'!BD487</f>
        <v>1</v>
      </c>
      <c r="Q486" s="20">
        <f t="shared" si="2557"/>
        <v>0</v>
      </c>
      <c r="R486" s="132"/>
      <c r="S486" s="184">
        <f t="shared" si="2558"/>
        <v>0</v>
      </c>
      <c r="T486" s="40">
        <f>'Pályáztatási szakasz'!W487</f>
        <v>0</v>
      </c>
      <c r="U486" s="249" t="str">
        <f t="shared" si="2559"/>
        <v xml:space="preserve"> </v>
      </c>
      <c r="V486" s="135">
        <f t="shared" si="2560"/>
        <v>0</v>
      </c>
      <c r="W486" s="20">
        <f t="shared" si="2561"/>
        <v>0</v>
      </c>
      <c r="X486" s="21">
        <f t="shared" si="2562"/>
        <v>0</v>
      </c>
      <c r="Y486" s="131">
        <f t="shared" si="2554"/>
        <v>1</v>
      </c>
      <c r="Z486" s="20">
        <f t="shared" si="2563"/>
        <v>0</v>
      </c>
      <c r="AA486" s="132"/>
      <c r="AB486" s="20">
        <f t="shared" si="2564"/>
        <v>0</v>
      </c>
      <c r="AC486" s="133"/>
      <c r="AD486" s="131">
        <f t="shared" si="2565"/>
        <v>1</v>
      </c>
      <c r="AE486" s="20">
        <f t="shared" si="2566"/>
        <v>0</v>
      </c>
      <c r="AF486" s="132"/>
      <c r="AG486" s="134">
        <f t="shared" si="2567"/>
        <v>0</v>
      </c>
      <c r="AH486" s="80">
        <f t="shared" si="2568"/>
        <v>0</v>
      </c>
      <c r="AI486" s="249" t="str">
        <f t="shared" si="2569"/>
        <v xml:space="preserve"> </v>
      </c>
      <c r="AJ486" s="135">
        <f t="shared" si="2570"/>
        <v>0</v>
      </c>
      <c r="AK486" s="20">
        <f t="shared" si="2571"/>
        <v>0</v>
      </c>
      <c r="AL486" s="21">
        <f t="shared" si="2572"/>
        <v>0</v>
      </c>
      <c r="AM486" s="131">
        <f t="shared" si="2660"/>
        <v>1</v>
      </c>
      <c r="AN486" s="20">
        <f t="shared" si="2573"/>
        <v>0</v>
      </c>
      <c r="AO486" s="132"/>
      <c r="AP486" s="20">
        <f t="shared" si="2574"/>
        <v>0</v>
      </c>
      <c r="AQ486" s="133"/>
      <c r="AR486" s="131">
        <f t="shared" si="2575"/>
        <v>1</v>
      </c>
      <c r="AS486" s="20">
        <f t="shared" si="2576"/>
        <v>0</v>
      </c>
      <c r="AT486" s="132"/>
      <c r="AU486" s="134">
        <f t="shared" si="2577"/>
        <v>0</v>
      </c>
      <c r="AV486" s="80">
        <f t="shared" si="2578"/>
        <v>0</v>
      </c>
      <c r="AW486" s="249" t="str">
        <f t="shared" si="2579"/>
        <v xml:space="preserve"> </v>
      </c>
      <c r="AX486" s="135">
        <f t="shared" si="2580"/>
        <v>0</v>
      </c>
      <c r="AY486" s="20">
        <f t="shared" si="2581"/>
        <v>0</v>
      </c>
      <c r="AZ486" s="21">
        <f t="shared" si="2582"/>
        <v>0</v>
      </c>
      <c r="BA486" s="131">
        <f t="shared" si="2661"/>
        <v>1</v>
      </c>
      <c r="BB486" s="20">
        <f t="shared" si="2583"/>
        <v>0</v>
      </c>
      <c r="BC486" s="132"/>
      <c r="BD486" s="20">
        <f t="shared" si="2584"/>
        <v>0</v>
      </c>
      <c r="BE486" s="133"/>
      <c r="BF486" s="131">
        <f t="shared" si="2585"/>
        <v>1</v>
      </c>
      <c r="BG486" s="20">
        <f t="shared" si="2586"/>
        <v>0</v>
      </c>
      <c r="BH486" s="132"/>
      <c r="BI486" s="134">
        <f t="shared" si="2587"/>
        <v>0</v>
      </c>
      <c r="BJ486" s="80">
        <f t="shared" si="2588"/>
        <v>0</v>
      </c>
      <c r="BK486" s="249" t="str">
        <f t="shared" si="2589"/>
        <v xml:space="preserve"> </v>
      </c>
      <c r="BL486" s="135">
        <f t="shared" si="2590"/>
        <v>0</v>
      </c>
      <c r="BM486" s="20">
        <f t="shared" si="2591"/>
        <v>0</v>
      </c>
      <c r="BN486" s="21">
        <f t="shared" si="2592"/>
        <v>0</v>
      </c>
      <c r="BO486" s="131">
        <f t="shared" si="2662"/>
        <v>1</v>
      </c>
      <c r="BP486" s="20">
        <f t="shared" si="2593"/>
        <v>0</v>
      </c>
      <c r="BQ486" s="132"/>
      <c r="BR486" s="20">
        <f t="shared" si="2594"/>
        <v>0</v>
      </c>
      <c r="BS486" s="133"/>
      <c r="BT486" s="131">
        <f t="shared" si="2595"/>
        <v>1</v>
      </c>
      <c r="BU486" s="20">
        <f t="shared" si="2596"/>
        <v>0</v>
      </c>
      <c r="BV486" s="132"/>
      <c r="BW486" s="134">
        <f t="shared" si="2597"/>
        <v>0</v>
      </c>
      <c r="BX486" s="80">
        <f t="shared" si="2598"/>
        <v>0</v>
      </c>
      <c r="BY486" s="249" t="str">
        <f t="shared" si="2599"/>
        <v xml:space="preserve"> </v>
      </c>
      <c r="BZ486" s="135">
        <f t="shared" si="2600"/>
        <v>0</v>
      </c>
      <c r="CA486" s="20">
        <f t="shared" si="2601"/>
        <v>0</v>
      </c>
      <c r="CB486" s="21">
        <f t="shared" si="2602"/>
        <v>0</v>
      </c>
      <c r="CC486" s="131">
        <f t="shared" si="2663"/>
        <v>1</v>
      </c>
      <c r="CD486" s="20">
        <f t="shared" si="2603"/>
        <v>0</v>
      </c>
      <c r="CE486" s="132"/>
      <c r="CF486" s="20">
        <f t="shared" si="2604"/>
        <v>0</v>
      </c>
      <c r="CG486" s="133"/>
      <c r="CH486" s="131">
        <f t="shared" si="2605"/>
        <v>1</v>
      </c>
      <c r="CI486" s="20">
        <f t="shared" si="2606"/>
        <v>0</v>
      </c>
      <c r="CJ486" s="132"/>
      <c r="CK486" s="134">
        <f t="shared" si="2607"/>
        <v>0</v>
      </c>
      <c r="CL486" s="80">
        <f t="shared" si="2608"/>
        <v>0</v>
      </c>
      <c r="CM486" s="249" t="str">
        <f t="shared" si="2609"/>
        <v xml:space="preserve"> </v>
      </c>
      <c r="CN486" s="135">
        <f t="shared" si="2610"/>
        <v>0</v>
      </c>
      <c r="CO486" s="20">
        <f t="shared" si="2611"/>
        <v>0</v>
      </c>
      <c r="CP486" s="21">
        <f t="shared" si="2612"/>
        <v>0</v>
      </c>
      <c r="CQ486" s="131">
        <f t="shared" si="2664"/>
        <v>1</v>
      </c>
      <c r="CR486" s="20">
        <f t="shared" si="2613"/>
        <v>0</v>
      </c>
      <c r="CS486" s="132"/>
      <c r="CT486" s="20">
        <f t="shared" si="2614"/>
        <v>0</v>
      </c>
      <c r="CU486" s="133"/>
      <c r="CV486" s="131">
        <f t="shared" si="2615"/>
        <v>1</v>
      </c>
      <c r="CW486" s="20">
        <f t="shared" si="2616"/>
        <v>0</v>
      </c>
      <c r="CX486" s="132"/>
      <c r="CY486" s="134">
        <f t="shared" si="2617"/>
        <v>0</v>
      </c>
      <c r="CZ486" s="80">
        <f t="shared" si="2618"/>
        <v>0</v>
      </c>
      <c r="DA486" s="249" t="str">
        <f t="shared" si="2619"/>
        <v xml:space="preserve"> </v>
      </c>
      <c r="DB486" s="135">
        <f t="shared" si="2620"/>
        <v>0</v>
      </c>
      <c r="DC486" s="20">
        <f t="shared" si="2621"/>
        <v>0</v>
      </c>
      <c r="DD486" s="21">
        <f t="shared" si="2622"/>
        <v>0</v>
      </c>
      <c r="DE486" s="131">
        <f t="shared" si="2665"/>
        <v>1</v>
      </c>
      <c r="DF486" s="20">
        <f t="shared" si="2623"/>
        <v>0</v>
      </c>
      <c r="DG486" s="132"/>
      <c r="DH486" s="20">
        <f t="shared" si="2624"/>
        <v>0</v>
      </c>
      <c r="DI486" s="133"/>
      <c r="DJ486" s="131">
        <f t="shared" si="2625"/>
        <v>1</v>
      </c>
      <c r="DK486" s="20">
        <f t="shared" si="2626"/>
        <v>0</v>
      </c>
      <c r="DL486" s="132"/>
      <c r="DM486" s="134">
        <f t="shared" si="2627"/>
        <v>0</v>
      </c>
      <c r="DN486" s="80">
        <f t="shared" si="2628"/>
        <v>0</v>
      </c>
      <c r="DO486" s="249" t="str">
        <f t="shared" si="2629"/>
        <v xml:space="preserve"> </v>
      </c>
      <c r="DP486" s="135">
        <f t="shared" si="2630"/>
        <v>0</v>
      </c>
      <c r="DQ486" s="20">
        <f t="shared" si="2631"/>
        <v>0</v>
      </c>
      <c r="DR486" s="21">
        <f t="shared" si="2632"/>
        <v>0</v>
      </c>
      <c r="DS486" s="131">
        <f t="shared" si="2666"/>
        <v>1</v>
      </c>
      <c r="DT486" s="20">
        <f t="shared" si="2633"/>
        <v>0</v>
      </c>
      <c r="DU486" s="132"/>
      <c r="DV486" s="20">
        <f t="shared" si="2634"/>
        <v>0</v>
      </c>
      <c r="DW486" s="133"/>
      <c r="DX486" s="131">
        <f t="shared" si="2635"/>
        <v>1</v>
      </c>
      <c r="DY486" s="20">
        <f t="shared" si="2636"/>
        <v>0</v>
      </c>
      <c r="DZ486" s="132"/>
      <c r="EA486" s="134">
        <f t="shared" si="2637"/>
        <v>0</v>
      </c>
      <c r="EB486" s="80">
        <f t="shared" si="2638"/>
        <v>0</v>
      </c>
      <c r="EC486" s="249" t="str">
        <f t="shared" si="2639"/>
        <v xml:space="preserve"> </v>
      </c>
      <c r="ED486" s="135">
        <f t="shared" si="2640"/>
        <v>0</v>
      </c>
      <c r="EE486" s="20">
        <f t="shared" si="2641"/>
        <v>0</v>
      </c>
      <c r="EF486" s="21">
        <f t="shared" si="2642"/>
        <v>0</v>
      </c>
      <c r="EG486" s="131">
        <f t="shared" si="2667"/>
        <v>1</v>
      </c>
      <c r="EH486" s="20">
        <f t="shared" si="2643"/>
        <v>0</v>
      </c>
      <c r="EI486" s="132"/>
      <c r="EJ486" s="20">
        <f t="shared" si="2644"/>
        <v>0</v>
      </c>
      <c r="EK486" s="133"/>
      <c r="EL486" s="131">
        <f t="shared" si="2645"/>
        <v>1</v>
      </c>
      <c r="EM486" s="20">
        <f t="shared" si="2646"/>
        <v>0</v>
      </c>
      <c r="EN486" s="132"/>
      <c r="EO486" s="134">
        <f t="shared" si="2647"/>
        <v>0</v>
      </c>
      <c r="EP486" s="80">
        <f t="shared" si="2648"/>
        <v>0</v>
      </c>
      <c r="EQ486" s="249" t="str">
        <f t="shared" si="2649"/>
        <v xml:space="preserve"> </v>
      </c>
      <c r="ER486" s="135">
        <f t="shared" si="2650"/>
        <v>0</v>
      </c>
      <c r="ES486" s="20">
        <f t="shared" si="2651"/>
        <v>0</v>
      </c>
      <c r="ET486" s="21">
        <f t="shared" si="2652"/>
        <v>0</v>
      </c>
      <c r="EU486" s="131">
        <f t="shared" si="2668"/>
        <v>1</v>
      </c>
      <c r="EV486" s="20">
        <f t="shared" si="2653"/>
        <v>0</v>
      </c>
      <c r="EW486" s="132"/>
      <c r="EX486" s="20">
        <f t="shared" si="2654"/>
        <v>0</v>
      </c>
      <c r="EY486" s="133"/>
      <c r="EZ486" s="131">
        <f t="shared" si="2655"/>
        <v>1</v>
      </c>
      <c r="FA486" s="20">
        <f t="shared" si="2656"/>
        <v>0</v>
      </c>
      <c r="FB486" s="132"/>
      <c r="FC486" s="134">
        <f t="shared" si="2657"/>
        <v>0</v>
      </c>
      <c r="FD486" s="80">
        <f t="shared" si="2658"/>
        <v>0</v>
      </c>
      <c r="FE486" s="249" t="str">
        <f t="shared" si="2659"/>
        <v xml:space="preserve"> </v>
      </c>
      <c r="FO486" s="129" t="str">
        <f t="shared" si="2669"/>
        <v>F/III</v>
      </c>
    </row>
    <row r="487" spans="2:171" x14ac:dyDescent="0.25">
      <c r="B487" s="130" t="s">
        <v>576</v>
      </c>
      <c r="C487" s="40"/>
      <c r="D487" s="121"/>
      <c r="E487" s="416" t="str">
        <f>'Pályáztatási szakasz'!E488:F488</f>
        <v>Költségelem megnevezés…</v>
      </c>
      <c r="F487" s="416"/>
      <c r="G487" s="250">
        <f>'Pályáztatási szakasz'!G488</f>
        <v>0</v>
      </c>
      <c r="H487" s="251">
        <f>'Pályáztatási szakasz'!AT488</f>
        <v>0</v>
      </c>
      <c r="I487" s="20">
        <f>'Pályáztatási szakasz'!AW488</f>
        <v>0</v>
      </c>
      <c r="J487" s="67">
        <f t="shared" si="2553"/>
        <v>0</v>
      </c>
      <c r="K487" s="131">
        <f>'Pályáztatási szakasz'!AY488</f>
        <v>1</v>
      </c>
      <c r="L487" s="20">
        <f t="shared" si="2555"/>
        <v>0</v>
      </c>
      <c r="M487" s="132"/>
      <c r="N487" s="20">
        <f t="shared" si="2556"/>
        <v>0</v>
      </c>
      <c r="O487" s="133"/>
      <c r="P487" s="131">
        <f>'Pályáztatási szakasz'!BD488</f>
        <v>1</v>
      </c>
      <c r="Q487" s="20">
        <f t="shared" si="2557"/>
        <v>0</v>
      </c>
      <c r="R487" s="132"/>
      <c r="S487" s="184">
        <f t="shared" si="2558"/>
        <v>0</v>
      </c>
      <c r="T487" s="40">
        <f>'Pályáztatási szakasz'!W488</f>
        <v>0</v>
      </c>
      <c r="U487" s="249" t="str">
        <f t="shared" si="2559"/>
        <v xml:space="preserve"> </v>
      </c>
      <c r="V487" s="135">
        <f t="shared" si="2560"/>
        <v>0</v>
      </c>
      <c r="W487" s="20">
        <f t="shared" si="2561"/>
        <v>0</v>
      </c>
      <c r="X487" s="21">
        <f t="shared" si="2562"/>
        <v>0</v>
      </c>
      <c r="Y487" s="131">
        <f t="shared" si="2554"/>
        <v>1</v>
      </c>
      <c r="Z487" s="20">
        <f t="shared" si="2563"/>
        <v>0</v>
      </c>
      <c r="AA487" s="132"/>
      <c r="AB487" s="20">
        <f t="shared" si="2564"/>
        <v>0</v>
      </c>
      <c r="AC487" s="133"/>
      <c r="AD487" s="131">
        <f t="shared" si="2565"/>
        <v>1</v>
      </c>
      <c r="AE487" s="20">
        <f t="shared" si="2566"/>
        <v>0</v>
      </c>
      <c r="AF487" s="132"/>
      <c r="AG487" s="134">
        <f t="shared" si="2567"/>
        <v>0</v>
      </c>
      <c r="AH487" s="80">
        <f t="shared" si="2568"/>
        <v>0</v>
      </c>
      <c r="AI487" s="249" t="str">
        <f t="shared" si="2569"/>
        <v xml:space="preserve"> </v>
      </c>
      <c r="AJ487" s="135">
        <f t="shared" si="2570"/>
        <v>0</v>
      </c>
      <c r="AK487" s="20">
        <f t="shared" si="2571"/>
        <v>0</v>
      </c>
      <c r="AL487" s="21">
        <f t="shared" si="2572"/>
        <v>0</v>
      </c>
      <c r="AM487" s="131">
        <f t="shared" si="2660"/>
        <v>1</v>
      </c>
      <c r="AN487" s="20">
        <f t="shared" si="2573"/>
        <v>0</v>
      </c>
      <c r="AO487" s="132"/>
      <c r="AP487" s="20">
        <f t="shared" si="2574"/>
        <v>0</v>
      </c>
      <c r="AQ487" s="133"/>
      <c r="AR487" s="131">
        <f t="shared" si="2575"/>
        <v>1</v>
      </c>
      <c r="AS487" s="20">
        <f t="shared" si="2576"/>
        <v>0</v>
      </c>
      <c r="AT487" s="132"/>
      <c r="AU487" s="134">
        <f t="shared" si="2577"/>
        <v>0</v>
      </c>
      <c r="AV487" s="80">
        <f t="shared" si="2578"/>
        <v>0</v>
      </c>
      <c r="AW487" s="249" t="str">
        <f t="shared" si="2579"/>
        <v xml:space="preserve"> </v>
      </c>
      <c r="AX487" s="135">
        <f t="shared" si="2580"/>
        <v>0</v>
      </c>
      <c r="AY487" s="20">
        <f t="shared" si="2581"/>
        <v>0</v>
      </c>
      <c r="AZ487" s="21">
        <f t="shared" si="2582"/>
        <v>0</v>
      </c>
      <c r="BA487" s="131">
        <f t="shared" si="2661"/>
        <v>1</v>
      </c>
      <c r="BB487" s="20">
        <f t="shared" si="2583"/>
        <v>0</v>
      </c>
      <c r="BC487" s="132"/>
      <c r="BD487" s="20">
        <f t="shared" si="2584"/>
        <v>0</v>
      </c>
      <c r="BE487" s="133"/>
      <c r="BF487" s="131">
        <f t="shared" si="2585"/>
        <v>1</v>
      </c>
      <c r="BG487" s="20">
        <f t="shared" si="2586"/>
        <v>0</v>
      </c>
      <c r="BH487" s="132"/>
      <c r="BI487" s="134">
        <f t="shared" si="2587"/>
        <v>0</v>
      </c>
      <c r="BJ487" s="80">
        <f t="shared" si="2588"/>
        <v>0</v>
      </c>
      <c r="BK487" s="249" t="str">
        <f t="shared" si="2589"/>
        <v xml:space="preserve"> </v>
      </c>
      <c r="BL487" s="135">
        <f t="shared" si="2590"/>
        <v>0</v>
      </c>
      <c r="BM487" s="20">
        <f t="shared" si="2591"/>
        <v>0</v>
      </c>
      <c r="BN487" s="21">
        <f t="shared" si="2592"/>
        <v>0</v>
      </c>
      <c r="BO487" s="131">
        <f t="shared" si="2662"/>
        <v>1</v>
      </c>
      <c r="BP487" s="20">
        <f t="shared" si="2593"/>
        <v>0</v>
      </c>
      <c r="BQ487" s="132"/>
      <c r="BR487" s="20">
        <f t="shared" si="2594"/>
        <v>0</v>
      </c>
      <c r="BS487" s="133"/>
      <c r="BT487" s="131">
        <f t="shared" si="2595"/>
        <v>1</v>
      </c>
      <c r="BU487" s="20">
        <f t="shared" si="2596"/>
        <v>0</v>
      </c>
      <c r="BV487" s="132"/>
      <c r="BW487" s="134">
        <f t="shared" si="2597"/>
        <v>0</v>
      </c>
      <c r="BX487" s="80">
        <f t="shared" si="2598"/>
        <v>0</v>
      </c>
      <c r="BY487" s="249" t="str">
        <f t="shared" si="2599"/>
        <v xml:space="preserve"> </v>
      </c>
      <c r="BZ487" s="135">
        <f t="shared" si="2600"/>
        <v>0</v>
      </c>
      <c r="CA487" s="20">
        <f t="shared" si="2601"/>
        <v>0</v>
      </c>
      <c r="CB487" s="21">
        <f t="shared" si="2602"/>
        <v>0</v>
      </c>
      <c r="CC487" s="131">
        <f t="shared" si="2663"/>
        <v>1</v>
      </c>
      <c r="CD487" s="20">
        <f t="shared" si="2603"/>
        <v>0</v>
      </c>
      <c r="CE487" s="132"/>
      <c r="CF487" s="20">
        <f t="shared" si="2604"/>
        <v>0</v>
      </c>
      <c r="CG487" s="133"/>
      <c r="CH487" s="131">
        <f t="shared" si="2605"/>
        <v>1</v>
      </c>
      <c r="CI487" s="20">
        <f t="shared" si="2606"/>
        <v>0</v>
      </c>
      <c r="CJ487" s="132"/>
      <c r="CK487" s="134">
        <f t="shared" si="2607"/>
        <v>0</v>
      </c>
      <c r="CL487" s="80">
        <f t="shared" si="2608"/>
        <v>0</v>
      </c>
      <c r="CM487" s="249" t="str">
        <f t="shared" si="2609"/>
        <v xml:space="preserve"> </v>
      </c>
      <c r="CN487" s="135">
        <f t="shared" si="2610"/>
        <v>0</v>
      </c>
      <c r="CO487" s="20">
        <f t="shared" si="2611"/>
        <v>0</v>
      </c>
      <c r="CP487" s="21">
        <f t="shared" si="2612"/>
        <v>0</v>
      </c>
      <c r="CQ487" s="131">
        <f t="shared" si="2664"/>
        <v>1</v>
      </c>
      <c r="CR487" s="20">
        <f t="shared" si="2613"/>
        <v>0</v>
      </c>
      <c r="CS487" s="132"/>
      <c r="CT487" s="20">
        <f t="shared" si="2614"/>
        <v>0</v>
      </c>
      <c r="CU487" s="133"/>
      <c r="CV487" s="131">
        <f t="shared" si="2615"/>
        <v>1</v>
      </c>
      <c r="CW487" s="20">
        <f t="shared" si="2616"/>
        <v>0</v>
      </c>
      <c r="CX487" s="132"/>
      <c r="CY487" s="134">
        <f t="shared" si="2617"/>
        <v>0</v>
      </c>
      <c r="CZ487" s="80">
        <f t="shared" si="2618"/>
        <v>0</v>
      </c>
      <c r="DA487" s="249" t="str">
        <f t="shared" si="2619"/>
        <v xml:space="preserve"> </v>
      </c>
      <c r="DB487" s="135">
        <f t="shared" si="2620"/>
        <v>0</v>
      </c>
      <c r="DC487" s="20">
        <f t="shared" si="2621"/>
        <v>0</v>
      </c>
      <c r="DD487" s="21">
        <f t="shared" si="2622"/>
        <v>0</v>
      </c>
      <c r="DE487" s="131">
        <f t="shared" si="2665"/>
        <v>1</v>
      </c>
      <c r="DF487" s="20">
        <f t="shared" si="2623"/>
        <v>0</v>
      </c>
      <c r="DG487" s="132"/>
      <c r="DH487" s="20">
        <f t="shared" si="2624"/>
        <v>0</v>
      </c>
      <c r="DI487" s="133"/>
      <c r="DJ487" s="131">
        <f t="shared" si="2625"/>
        <v>1</v>
      </c>
      <c r="DK487" s="20">
        <f t="shared" si="2626"/>
        <v>0</v>
      </c>
      <c r="DL487" s="132"/>
      <c r="DM487" s="134">
        <f t="shared" si="2627"/>
        <v>0</v>
      </c>
      <c r="DN487" s="80">
        <f t="shared" si="2628"/>
        <v>0</v>
      </c>
      <c r="DO487" s="249" t="str">
        <f t="shared" si="2629"/>
        <v xml:space="preserve"> </v>
      </c>
      <c r="DP487" s="135">
        <f t="shared" si="2630"/>
        <v>0</v>
      </c>
      <c r="DQ487" s="20">
        <f t="shared" si="2631"/>
        <v>0</v>
      </c>
      <c r="DR487" s="21">
        <f t="shared" si="2632"/>
        <v>0</v>
      </c>
      <c r="DS487" s="131">
        <f t="shared" si="2666"/>
        <v>1</v>
      </c>
      <c r="DT487" s="20">
        <f t="shared" si="2633"/>
        <v>0</v>
      </c>
      <c r="DU487" s="132"/>
      <c r="DV487" s="20">
        <f t="shared" si="2634"/>
        <v>0</v>
      </c>
      <c r="DW487" s="133"/>
      <c r="DX487" s="131">
        <f t="shared" si="2635"/>
        <v>1</v>
      </c>
      <c r="DY487" s="20">
        <f t="shared" si="2636"/>
        <v>0</v>
      </c>
      <c r="DZ487" s="132"/>
      <c r="EA487" s="134">
        <f t="shared" si="2637"/>
        <v>0</v>
      </c>
      <c r="EB487" s="80">
        <f t="shared" si="2638"/>
        <v>0</v>
      </c>
      <c r="EC487" s="249" t="str">
        <f t="shared" si="2639"/>
        <v xml:space="preserve"> </v>
      </c>
      <c r="ED487" s="135">
        <f t="shared" si="2640"/>
        <v>0</v>
      </c>
      <c r="EE487" s="20">
        <f t="shared" si="2641"/>
        <v>0</v>
      </c>
      <c r="EF487" s="21">
        <f t="shared" si="2642"/>
        <v>0</v>
      </c>
      <c r="EG487" s="131">
        <f t="shared" si="2667"/>
        <v>1</v>
      </c>
      <c r="EH487" s="20">
        <f t="shared" si="2643"/>
        <v>0</v>
      </c>
      <c r="EI487" s="132"/>
      <c r="EJ487" s="20">
        <f t="shared" si="2644"/>
        <v>0</v>
      </c>
      <c r="EK487" s="133"/>
      <c r="EL487" s="131">
        <f t="shared" si="2645"/>
        <v>1</v>
      </c>
      <c r="EM487" s="20">
        <f t="shared" si="2646"/>
        <v>0</v>
      </c>
      <c r="EN487" s="132"/>
      <c r="EO487" s="134">
        <f t="shared" si="2647"/>
        <v>0</v>
      </c>
      <c r="EP487" s="80">
        <f t="shared" si="2648"/>
        <v>0</v>
      </c>
      <c r="EQ487" s="249" t="str">
        <f t="shared" si="2649"/>
        <v xml:space="preserve"> </v>
      </c>
      <c r="ER487" s="135">
        <f t="shared" si="2650"/>
        <v>0</v>
      </c>
      <c r="ES487" s="20">
        <f t="shared" si="2651"/>
        <v>0</v>
      </c>
      <c r="ET487" s="21">
        <f t="shared" si="2652"/>
        <v>0</v>
      </c>
      <c r="EU487" s="131">
        <f t="shared" si="2668"/>
        <v>1</v>
      </c>
      <c r="EV487" s="20">
        <f t="shared" si="2653"/>
        <v>0</v>
      </c>
      <c r="EW487" s="132"/>
      <c r="EX487" s="20">
        <f t="shared" si="2654"/>
        <v>0</v>
      </c>
      <c r="EY487" s="133"/>
      <c r="EZ487" s="131">
        <f t="shared" si="2655"/>
        <v>1</v>
      </c>
      <c r="FA487" s="20">
        <f t="shared" si="2656"/>
        <v>0</v>
      </c>
      <c r="FB487" s="132"/>
      <c r="FC487" s="134">
        <f t="shared" si="2657"/>
        <v>0</v>
      </c>
      <c r="FD487" s="80">
        <f t="shared" si="2658"/>
        <v>0</v>
      </c>
      <c r="FE487" s="249" t="str">
        <f t="shared" si="2659"/>
        <v xml:space="preserve"> </v>
      </c>
      <c r="FO487" s="129" t="str">
        <f t="shared" si="2669"/>
        <v>F/III</v>
      </c>
    </row>
    <row r="488" spans="2:171" x14ac:dyDescent="0.25">
      <c r="B488" s="130" t="s">
        <v>577</v>
      </c>
      <c r="C488" s="40"/>
      <c r="D488" s="121"/>
      <c r="E488" s="416" t="str">
        <f>'Pályáztatási szakasz'!E489:F489</f>
        <v>Költségelem megnevezés…</v>
      </c>
      <c r="F488" s="416"/>
      <c r="G488" s="250">
        <f>'Pályáztatási szakasz'!G489</f>
        <v>0</v>
      </c>
      <c r="H488" s="251">
        <f>'Pályáztatási szakasz'!AT489</f>
        <v>0</v>
      </c>
      <c r="I488" s="20">
        <f>'Pályáztatási szakasz'!AW489</f>
        <v>0</v>
      </c>
      <c r="J488" s="67">
        <f t="shared" si="2553"/>
        <v>0</v>
      </c>
      <c r="K488" s="131">
        <f>'Pályáztatási szakasz'!AY489</f>
        <v>1</v>
      </c>
      <c r="L488" s="20">
        <f t="shared" si="2555"/>
        <v>0</v>
      </c>
      <c r="M488" s="132"/>
      <c r="N488" s="20">
        <f t="shared" si="2556"/>
        <v>0</v>
      </c>
      <c r="O488" s="133"/>
      <c r="P488" s="131">
        <f>'Pályáztatási szakasz'!BD489</f>
        <v>1</v>
      </c>
      <c r="Q488" s="20">
        <f t="shared" si="2557"/>
        <v>0</v>
      </c>
      <c r="R488" s="132"/>
      <c r="S488" s="184">
        <f t="shared" si="2558"/>
        <v>0</v>
      </c>
      <c r="T488" s="40">
        <f>'Pályáztatási szakasz'!W489</f>
        <v>0</v>
      </c>
      <c r="U488" s="249" t="str">
        <f t="shared" si="2559"/>
        <v xml:space="preserve"> </v>
      </c>
      <c r="V488" s="135">
        <f t="shared" si="2560"/>
        <v>0</v>
      </c>
      <c r="W488" s="20">
        <f t="shared" si="2561"/>
        <v>0</v>
      </c>
      <c r="X488" s="21">
        <f t="shared" si="2562"/>
        <v>0</v>
      </c>
      <c r="Y488" s="131">
        <f t="shared" si="2554"/>
        <v>1</v>
      </c>
      <c r="Z488" s="20">
        <f t="shared" si="2563"/>
        <v>0</v>
      </c>
      <c r="AA488" s="132"/>
      <c r="AB488" s="20">
        <f t="shared" si="2564"/>
        <v>0</v>
      </c>
      <c r="AC488" s="133"/>
      <c r="AD488" s="131">
        <f t="shared" si="2565"/>
        <v>1</v>
      </c>
      <c r="AE488" s="20">
        <f t="shared" si="2566"/>
        <v>0</v>
      </c>
      <c r="AF488" s="132"/>
      <c r="AG488" s="134">
        <f t="shared" si="2567"/>
        <v>0</v>
      </c>
      <c r="AH488" s="80">
        <f t="shared" si="2568"/>
        <v>0</v>
      </c>
      <c r="AI488" s="249" t="str">
        <f t="shared" si="2569"/>
        <v xml:space="preserve"> </v>
      </c>
      <c r="AJ488" s="135">
        <f t="shared" si="2570"/>
        <v>0</v>
      </c>
      <c r="AK488" s="20">
        <f t="shared" si="2571"/>
        <v>0</v>
      </c>
      <c r="AL488" s="21">
        <f t="shared" si="2572"/>
        <v>0</v>
      </c>
      <c r="AM488" s="131">
        <f t="shared" si="2660"/>
        <v>1</v>
      </c>
      <c r="AN488" s="20">
        <f t="shared" si="2573"/>
        <v>0</v>
      </c>
      <c r="AO488" s="132"/>
      <c r="AP488" s="20">
        <f t="shared" si="2574"/>
        <v>0</v>
      </c>
      <c r="AQ488" s="133"/>
      <c r="AR488" s="131">
        <f t="shared" si="2575"/>
        <v>1</v>
      </c>
      <c r="AS488" s="20">
        <f t="shared" si="2576"/>
        <v>0</v>
      </c>
      <c r="AT488" s="132"/>
      <c r="AU488" s="134">
        <f t="shared" si="2577"/>
        <v>0</v>
      </c>
      <c r="AV488" s="80">
        <f t="shared" si="2578"/>
        <v>0</v>
      </c>
      <c r="AW488" s="249" t="str">
        <f t="shared" si="2579"/>
        <v xml:space="preserve"> </v>
      </c>
      <c r="AX488" s="135">
        <f t="shared" si="2580"/>
        <v>0</v>
      </c>
      <c r="AY488" s="20">
        <f t="shared" si="2581"/>
        <v>0</v>
      </c>
      <c r="AZ488" s="21">
        <f t="shared" si="2582"/>
        <v>0</v>
      </c>
      <c r="BA488" s="131">
        <f t="shared" si="2661"/>
        <v>1</v>
      </c>
      <c r="BB488" s="20">
        <f t="shared" si="2583"/>
        <v>0</v>
      </c>
      <c r="BC488" s="132"/>
      <c r="BD488" s="20">
        <f t="shared" si="2584"/>
        <v>0</v>
      </c>
      <c r="BE488" s="133"/>
      <c r="BF488" s="131">
        <f t="shared" si="2585"/>
        <v>1</v>
      </c>
      <c r="BG488" s="20">
        <f t="shared" si="2586"/>
        <v>0</v>
      </c>
      <c r="BH488" s="132"/>
      <c r="BI488" s="134">
        <f t="shared" si="2587"/>
        <v>0</v>
      </c>
      <c r="BJ488" s="80">
        <f t="shared" si="2588"/>
        <v>0</v>
      </c>
      <c r="BK488" s="249" t="str">
        <f t="shared" si="2589"/>
        <v xml:space="preserve"> </v>
      </c>
      <c r="BL488" s="135">
        <f t="shared" si="2590"/>
        <v>0</v>
      </c>
      <c r="BM488" s="20">
        <f t="shared" si="2591"/>
        <v>0</v>
      </c>
      <c r="BN488" s="21">
        <f t="shared" si="2592"/>
        <v>0</v>
      </c>
      <c r="BO488" s="131">
        <f t="shared" si="2662"/>
        <v>1</v>
      </c>
      <c r="BP488" s="20">
        <f t="shared" si="2593"/>
        <v>0</v>
      </c>
      <c r="BQ488" s="132"/>
      <c r="BR488" s="20">
        <f t="shared" si="2594"/>
        <v>0</v>
      </c>
      <c r="BS488" s="133"/>
      <c r="BT488" s="131">
        <f t="shared" si="2595"/>
        <v>1</v>
      </c>
      <c r="BU488" s="20">
        <f t="shared" si="2596"/>
        <v>0</v>
      </c>
      <c r="BV488" s="132"/>
      <c r="BW488" s="134">
        <f t="shared" si="2597"/>
        <v>0</v>
      </c>
      <c r="BX488" s="80">
        <f t="shared" si="2598"/>
        <v>0</v>
      </c>
      <c r="BY488" s="249" t="str">
        <f t="shared" si="2599"/>
        <v xml:space="preserve"> </v>
      </c>
      <c r="BZ488" s="135">
        <f t="shared" si="2600"/>
        <v>0</v>
      </c>
      <c r="CA488" s="20">
        <f t="shared" si="2601"/>
        <v>0</v>
      </c>
      <c r="CB488" s="21">
        <f t="shared" si="2602"/>
        <v>0</v>
      </c>
      <c r="CC488" s="131">
        <f t="shared" si="2663"/>
        <v>1</v>
      </c>
      <c r="CD488" s="20">
        <f t="shared" si="2603"/>
        <v>0</v>
      </c>
      <c r="CE488" s="132"/>
      <c r="CF488" s="20">
        <f t="shared" si="2604"/>
        <v>0</v>
      </c>
      <c r="CG488" s="133"/>
      <c r="CH488" s="131">
        <f t="shared" si="2605"/>
        <v>1</v>
      </c>
      <c r="CI488" s="20">
        <f t="shared" si="2606"/>
        <v>0</v>
      </c>
      <c r="CJ488" s="132"/>
      <c r="CK488" s="134">
        <f t="shared" si="2607"/>
        <v>0</v>
      </c>
      <c r="CL488" s="80">
        <f t="shared" si="2608"/>
        <v>0</v>
      </c>
      <c r="CM488" s="249" t="str">
        <f t="shared" si="2609"/>
        <v xml:space="preserve"> </v>
      </c>
      <c r="CN488" s="135">
        <f t="shared" si="2610"/>
        <v>0</v>
      </c>
      <c r="CO488" s="20">
        <f t="shared" si="2611"/>
        <v>0</v>
      </c>
      <c r="CP488" s="21">
        <f t="shared" si="2612"/>
        <v>0</v>
      </c>
      <c r="CQ488" s="131">
        <f t="shared" si="2664"/>
        <v>1</v>
      </c>
      <c r="CR488" s="20">
        <f t="shared" si="2613"/>
        <v>0</v>
      </c>
      <c r="CS488" s="132"/>
      <c r="CT488" s="20">
        <f t="shared" si="2614"/>
        <v>0</v>
      </c>
      <c r="CU488" s="133"/>
      <c r="CV488" s="131">
        <f t="shared" si="2615"/>
        <v>1</v>
      </c>
      <c r="CW488" s="20">
        <f t="shared" si="2616"/>
        <v>0</v>
      </c>
      <c r="CX488" s="132"/>
      <c r="CY488" s="134">
        <f t="shared" si="2617"/>
        <v>0</v>
      </c>
      <c r="CZ488" s="80">
        <f t="shared" si="2618"/>
        <v>0</v>
      </c>
      <c r="DA488" s="249" t="str">
        <f t="shared" si="2619"/>
        <v xml:space="preserve"> </v>
      </c>
      <c r="DB488" s="135">
        <f t="shared" si="2620"/>
        <v>0</v>
      </c>
      <c r="DC488" s="20">
        <f t="shared" si="2621"/>
        <v>0</v>
      </c>
      <c r="DD488" s="21">
        <f t="shared" si="2622"/>
        <v>0</v>
      </c>
      <c r="DE488" s="131">
        <f t="shared" si="2665"/>
        <v>1</v>
      </c>
      <c r="DF488" s="20">
        <f t="shared" si="2623"/>
        <v>0</v>
      </c>
      <c r="DG488" s="132"/>
      <c r="DH488" s="20">
        <f t="shared" si="2624"/>
        <v>0</v>
      </c>
      <c r="DI488" s="133"/>
      <c r="DJ488" s="131">
        <f t="shared" si="2625"/>
        <v>1</v>
      </c>
      <c r="DK488" s="20">
        <f t="shared" si="2626"/>
        <v>0</v>
      </c>
      <c r="DL488" s="132"/>
      <c r="DM488" s="134">
        <f t="shared" si="2627"/>
        <v>0</v>
      </c>
      <c r="DN488" s="80">
        <f t="shared" si="2628"/>
        <v>0</v>
      </c>
      <c r="DO488" s="249" t="str">
        <f t="shared" si="2629"/>
        <v xml:space="preserve"> </v>
      </c>
      <c r="DP488" s="135">
        <f t="shared" si="2630"/>
        <v>0</v>
      </c>
      <c r="DQ488" s="20">
        <f t="shared" si="2631"/>
        <v>0</v>
      </c>
      <c r="DR488" s="21">
        <f t="shared" si="2632"/>
        <v>0</v>
      </c>
      <c r="DS488" s="131">
        <f t="shared" si="2666"/>
        <v>1</v>
      </c>
      <c r="DT488" s="20">
        <f t="shared" si="2633"/>
        <v>0</v>
      </c>
      <c r="DU488" s="132"/>
      <c r="DV488" s="20">
        <f t="shared" si="2634"/>
        <v>0</v>
      </c>
      <c r="DW488" s="133"/>
      <c r="DX488" s="131">
        <f t="shared" si="2635"/>
        <v>1</v>
      </c>
      <c r="DY488" s="20">
        <f t="shared" si="2636"/>
        <v>0</v>
      </c>
      <c r="DZ488" s="132"/>
      <c r="EA488" s="134">
        <f t="shared" si="2637"/>
        <v>0</v>
      </c>
      <c r="EB488" s="80">
        <f t="shared" si="2638"/>
        <v>0</v>
      </c>
      <c r="EC488" s="249" t="str">
        <f t="shared" si="2639"/>
        <v xml:space="preserve"> </v>
      </c>
      <c r="ED488" s="135">
        <f t="shared" si="2640"/>
        <v>0</v>
      </c>
      <c r="EE488" s="20">
        <f t="shared" si="2641"/>
        <v>0</v>
      </c>
      <c r="EF488" s="21">
        <f t="shared" si="2642"/>
        <v>0</v>
      </c>
      <c r="EG488" s="131">
        <f t="shared" si="2667"/>
        <v>1</v>
      </c>
      <c r="EH488" s="20">
        <f t="shared" si="2643"/>
        <v>0</v>
      </c>
      <c r="EI488" s="132"/>
      <c r="EJ488" s="20">
        <f t="shared" si="2644"/>
        <v>0</v>
      </c>
      <c r="EK488" s="133"/>
      <c r="EL488" s="131">
        <f t="shared" si="2645"/>
        <v>1</v>
      </c>
      <c r="EM488" s="20">
        <f t="shared" si="2646"/>
        <v>0</v>
      </c>
      <c r="EN488" s="132"/>
      <c r="EO488" s="134">
        <f t="shared" si="2647"/>
        <v>0</v>
      </c>
      <c r="EP488" s="80">
        <f t="shared" si="2648"/>
        <v>0</v>
      </c>
      <c r="EQ488" s="249" t="str">
        <f t="shared" si="2649"/>
        <v xml:space="preserve"> </v>
      </c>
      <c r="ER488" s="135">
        <f t="shared" si="2650"/>
        <v>0</v>
      </c>
      <c r="ES488" s="20">
        <f t="shared" si="2651"/>
        <v>0</v>
      </c>
      <c r="ET488" s="21">
        <f t="shared" si="2652"/>
        <v>0</v>
      </c>
      <c r="EU488" s="131">
        <f t="shared" si="2668"/>
        <v>1</v>
      </c>
      <c r="EV488" s="20">
        <f t="shared" si="2653"/>
        <v>0</v>
      </c>
      <c r="EW488" s="132"/>
      <c r="EX488" s="20">
        <f t="shared" si="2654"/>
        <v>0</v>
      </c>
      <c r="EY488" s="133"/>
      <c r="EZ488" s="131">
        <f t="shared" si="2655"/>
        <v>1</v>
      </c>
      <c r="FA488" s="20">
        <f t="shared" si="2656"/>
        <v>0</v>
      </c>
      <c r="FB488" s="132"/>
      <c r="FC488" s="134">
        <f t="shared" si="2657"/>
        <v>0</v>
      </c>
      <c r="FD488" s="80">
        <f t="shared" si="2658"/>
        <v>0</v>
      </c>
      <c r="FE488" s="249" t="str">
        <f t="shared" si="2659"/>
        <v xml:space="preserve"> </v>
      </c>
      <c r="FO488" s="129" t="str">
        <f t="shared" si="2669"/>
        <v>F/III</v>
      </c>
    </row>
    <row r="489" spans="2:171" x14ac:dyDescent="0.25">
      <c r="B489" s="130" t="s">
        <v>578</v>
      </c>
      <c r="C489" s="40"/>
      <c r="D489" s="121"/>
      <c r="E489" s="416" t="str">
        <f>'Pályáztatási szakasz'!E490:F490</f>
        <v>Költségelem megnevezés…</v>
      </c>
      <c r="F489" s="416"/>
      <c r="G489" s="250">
        <f>'Pályáztatási szakasz'!G490</f>
        <v>0</v>
      </c>
      <c r="H489" s="251">
        <f>'Pályáztatási szakasz'!AT490</f>
        <v>0</v>
      </c>
      <c r="I489" s="20">
        <f>'Pályáztatási szakasz'!AW490</f>
        <v>0</v>
      </c>
      <c r="J489" s="67">
        <f t="shared" si="2553"/>
        <v>0</v>
      </c>
      <c r="K489" s="131">
        <f>'Pályáztatási szakasz'!AY490</f>
        <v>1</v>
      </c>
      <c r="L489" s="20">
        <f t="shared" si="2555"/>
        <v>0</v>
      </c>
      <c r="M489" s="132"/>
      <c r="N489" s="20">
        <f t="shared" si="2556"/>
        <v>0</v>
      </c>
      <c r="O489" s="133"/>
      <c r="P489" s="131">
        <f>'Pályáztatási szakasz'!BD490</f>
        <v>1</v>
      </c>
      <c r="Q489" s="20">
        <f t="shared" si="2557"/>
        <v>0</v>
      </c>
      <c r="R489" s="132"/>
      <c r="S489" s="184">
        <f t="shared" si="2558"/>
        <v>0</v>
      </c>
      <c r="T489" s="40">
        <f>'Pályáztatási szakasz'!W490</f>
        <v>0</v>
      </c>
      <c r="U489" s="249" t="str">
        <f t="shared" si="2559"/>
        <v xml:space="preserve"> </v>
      </c>
      <c r="V489" s="135">
        <f t="shared" si="2560"/>
        <v>0</v>
      </c>
      <c r="W489" s="20">
        <f t="shared" si="2561"/>
        <v>0</v>
      </c>
      <c r="X489" s="21">
        <f t="shared" si="2562"/>
        <v>0</v>
      </c>
      <c r="Y489" s="131">
        <f t="shared" si="2554"/>
        <v>1</v>
      </c>
      <c r="Z489" s="20">
        <f t="shared" si="2563"/>
        <v>0</v>
      </c>
      <c r="AA489" s="132"/>
      <c r="AB489" s="20">
        <f t="shared" si="2564"/>
        <v>0</v>
      </c>
      <c r="AC489" s="133"/>
      <c r="AD489" s="131">
        <f t="shared" si="2565"/>
        <v>1</v>
      </c>
      <c r="AE489" s="20">
        <f t="shared" si="2566"/>
        <v>0</v>
      </c>
      <c r="AF489" s="132"/>
      <c r="AG489" s="134">
        <f t="shared" si="2567"/>
        <v>0</v>
      </c>
      <c r="AH489" s="80">
        <f t="shared" si="2568"/>
        <v>0</v>
      </c>
      <c r="AI489" s="249" t="str">
        <f t="shared" si="2569"/>
        <v xml:space="preserve"> </v>
      </c>
      <c r="AJ489" s="135">
        <f t="shared" si="2570"/>
        <v>0</v>
      </c>
      <c r="AK489" s="20">
        <f t="shared" si="2571"/>
        <v>0</v>
      </c>
      <c r="AL489" s="21">
        <f t="shared" si="2572"/>
        <v>0</v>
      </c>
      <c r="AM489" s="131">
        <f t="shared" si="2660"/>
        <v>1</v>
      </c>
      <c r="AN489" s="20">
        <f t="shared" si="2573"/>
        <v>0</v>
      </c>
      <c r="AO489" s="132"/>
      <c r="AP489" s="20">
        <f t="shared" si="2574"/>
        <v>0</v>
      </c>
      <c r="AQ489" s="133"/>
      <c r="AR489" s="131">
        <f t="shared" si="2575"/>
        <v>1</v>
      </c>
      <c r="AS489" s="20">
        <f t="shared" si="2576"/>
        <v>0</v>
      </c>
      <c r="AT489" s="132"/>
      <c r="AU489" s="134">
        <f t="shared" si="2577"/>
        <v>0</v>
      </c>
      <c r="AV489" s="80">
        <f t="shared" si="2578"/>
        <v>0</v>
      </c>
      <c r="AW489" s="249" t="str">
        <f t="shared" si="2579"/>
        <v xml:space="preserve"> </v>
      </c>
      <c r="AX489" s="135">
        <f t="shared" si="2580"/>
        <v>0</v>
      </c>
      <c r="AY489" s="20">
        <f t="shared" si="2581"/>
        <v>0</v>
      </c>
      <c r="AZ489" s="21">
        <f t="shared" si="2582"/>
        <v>0</v>
      </c>
      <c r="BA489" s="131">
        <f t="shared" si="2661"/>
        <v>1</v>
      </c>
      <c r="BB489" s="20">
        <f t="shared" si="2583"/>
        <v>0</v>
      </c>
      <c r="BC489" s="132"/>
      <c r="BD489" s="20">
        <f t="shared" si="2584"/>
        <v>0</v>
      </c>
      <c r="BE489" s="133"/>
      <c r="BF489" s="131">
        <f t="shared" si="2585"/>
        <v>1</v>
      </c>
      <c r="BG489" s="20">
        <f t="shared" si="2586"/>
        <v>0</v>
      </c>
      <c r="BH489" s="132"/>
      <c r="BI489" s="134">
        <f t="shared" si="2587"/>
        <v>0</v>
      </c>
      <c r="BJ489" s="80">
        <f t="shared" si="2588"/>
        <v>0</v>
      </c>
      <c r="BK489" s="249" t="str">
        <f t="shared" si="2589"/>
        <v xml:space="preserve"> </v>
      </c>
      <c r="BL489" s="135">
        <f t="shared" si="2590"/>
        <v>0</v>
      </c>
      <c r="BM489" s="20">
        <f t="shared" si="2591"/>
        <v>0</v>
      </c>
      <c r="BN489" s="21">
        <f t="shared" si="2592"/>
        <v>0</v>
      </c>
      <c r="BO489" s="131">
        <f t="shared" si="2662"/>
        <v>1</v>
      </c>
      <c r="BP489" s="20">
        <f t="shared" si="2593"/>
        <v>0</v>
      </c>
      <c r="BQ489" s="132"/>
      <c r="BR489" s="20">
        <f t="shared" si="2594"/>
        <v>0</v>
      </c>
      <c r="BS489" s="133"/>
      <c r="BT489" s="131">
        <f t="shared" si="2595"/>
        <v>1</v>
      </c>
      <c r="BU489" s="20">
        <f t="shared" si="2596"/>
        <v>0</v>
      </c>
      <c r="BV489" s="132"/>
      <c r="BW489" s="134">
        <f t="shared" si="2597"/>
        <v>0</v>
      </c>
      <c r="BX489" s="80">
        <f t="shared" si="2598"/>
        <v>0</v>
      </c>
      <c r="BY489" s="249" t="str">
        <f t="shared" si="2599"/>
        <v xml:space="preserve"> </v>
      </c>
      <c r="BZ489" s="135">
        <f t="shared" si="2600"/>
        <v>0</v>
      </c>
      <c r="CA489" s="20">
        <f t="shared" si="2601"/>
        <v>0</v>
      </c>
      <c r="CB489" s="21">
        <f t="shared" si="2602"/>
        <v>0</v>
      </c>
      <c r="CC489" s="131">
        <f t="shared" si="2663"/>
        <v>1</v>
      </c>
      <c r="CD489" s="20">
        <f t="shared" si="2603"/>
        <v>0</v>
      </c>
      <c r="CE489" s="132"/>
      <c r="CF489" s="20">
        <f t="shared" si="2604"/>
        <v>0</v>
      </c>
      <c r="CG489" s="133"/>
      <c r="CH489" s="131">
        <f t="shared" si="2605"/>
        <v>1</v>
      </c>
      <c r="CI489" s="20">
        <f t="shared" si="2606"/>
        <v>0</v>
      </c>
      <c r="CJ489" s="132"/>
      <c r="CK489" s="134">
        <f t="shared" si="2607"/>
        <v>0</v>
      </c>
      <c r="CL489" s="80">
        <f t="shared" si="2608"/>
        <v>0</v>
      </c>
      <c r="CM489" s="249" t="str">
        <f t="shared" si="2609"/>
        <v xml:space="preserve"> </v>
      </c>
      <c r="CN489" s="135">
        <f t="shared" si="2610"/>
        <v>0</v>
      </c>
      <c r="CO489" s="20">
        <f t="shared" si="2611"/>
        <v>0</v>
      </c>
      <c r="CP489" s="21">
        <f t="shared" si="2612"/>
        <v>0</v>
      </c>
      <c r="CQ489" s="131">
        <f t="shared" si="2664"/>
        <v>1</v>
      </c>
      <c r="CR489" s="20">
        <f t="shared" si="2613"/>
        <v>0</v>
      </c>
      <c r="CS489" s="132"/>
      <c r="CT489" s="20">
        <f t="shared" si="2614"/>
        <v>0</v>
      </c>
      <c r="CU489" s="133"/>
      <c r="CV489" s="131">
        <f t="shared" si="2615"/>
        <v>1</v>
      </c>
      <c r="CW489" s="20">
        <f t="shared" si="2616"/>
        <v>0</v>
      </c>
      <c r="CX489" s="132"/>
      <c r="CY489" s="134">
        <f t="shared" si="2617"/>
        <v>0</v>
      </c>
      <c r="CZ489" s="80">
        <f t="shared" si="2618"/>
        <v>0</v>
      </c>
      <c r="DA489" s="249" t="str">
        <f t="shared" si="2619"/>
        <v xml:space="preserve"> </v>
      </c>
      <c r="DB489" s="135">
        <f t="shared" si="2620"/>
        <v>0</v>
      </c>
      <c r="DC489" s="20">
        <f t="shared" si="2621"/>
        <v>0</v>
      </c>
      <c r="DD489" s="21">
        <f t="shared" si="2622"/>
        <v>0</v>
      </c>
      <c r="DE489" s="131">
        <f t="shared" si="2665"/>
        <v>1</v>
      </c>
      <c r="DF489" s="20">
        <f t="shared" si="2623"/>
        <v>0</v>
      </c>
      <c r="DG489" s="132"/>
      <c r="DH489" s="20">
        <f t="shared" si="2624"/>
        <v>0</v>
      </c>
      <c r="DI489" s="133"/>
      <c r="DJ489" s="131">
        <f t="shared" si="2625"/>
        <v>1</v>
      </c>
      <c r="DK489" s="20">
        <f t="shared" si="2626"/>
        <v>0</v>
      </c>
      <c r="DL489" s="132"/>
      <c r="DM489" s="134">
        <f t="shared" si="2627"/>
        <v>0</v>
      </c>
      <c r="DN489" s="80">
        <f t="shared" si="2628"/>
        <v>0</v>
      </c>
      <c r="DO489" s="249" t="str">
        <f t="shared" si="2629"/>
        <v xml:space="preserve"> </v>
      </c>
      <c r="DP489" s="135">
        <f t="shared" si="2630"/>
        <v>0</v>
      </c>
      <c r="DQ489" s="20">
        <f t="shared" si="2631"/>
        <v>0</v>
      </c>
      <c r="DR489" s="21">
        <f t="shared" si="2632"/>
        <v>0</v>
      </c>
      <c r="DS489" s="131">
        <f t="shared" si="2666"/>
        <v>1</v>
      </c>
      <c r="DT489" s="20">
        <f t="shared" si="2633"/>
        <v>0</v>
      </c>
      <c r="DU489" s="132"/>
      <c r="DV489" s="20">
        <f t="shared" si="2634"/>
        <v>0</v>
      </c>
      <c r="DW489" s="133"/>
      <c r="DX489" s="131">
        <f t="shared" si="2635"/>
        <v>1</v>
      </c>
      <c r="DY489" s="20">
        <f t="shared" si="2636"/>
        <v>0</v>
      </c>
      <c r="DZ489" s="132"/>
      <c r="EA489" s="134">
        <f t="shared" si="2637"/>
        <v>0</v>
      </c>
      <c r="EB489" s="80">
        <f t="shared" si="2638"/>
        <v>0</v>
      </c>
      <c r="EC489" s="249" t="str">
        <f t="shared" si="2639"/>
        <v xml:space="preserve"> </v>
      </c>
      <c r="ED489" s="135">
        <f t="shared" si="2640"/>
        <v>0</v>
      </c>
      <c r="EE489" s="20">
        <f t="shared" si="2641"/>
        <v>0</v>
      </c>
      <c r="EF489" s="21">
        <f t="shared" si="2642"/>
        <v>0</v>
      </c>
      <c r="EG489" s="131">
        <f t="shared" si="2667"/>
        <v>1</v>
      </c>
      <c r="EH489" s="20">
        <f t="shared" si="2643"/>
        <v>0</v>
      </c>
      <c r="EI489" s="132"/>
      <c r="EJ489" s="20">
        <f t="shared" si="2644"/>
        <v>0</v>
      </c>
      <c r="EK489" s="133"/>
      <c r="EL489" s="131">
        <f t="shared" si="2645"/>
        <v>1</v>
      </c>
      <c r="EM489" s="20">
        <f t="shared" si="2646"/>
        <v>0</v>
      </c>
      <c r="EN489" s="132"/>
      <c r="EO489" s="134">
        <f t="shared" si="2647"/>
        <v>0</v>
      </c>
      <c r="EP489" s="80">
        <f t="shared" si="2648"/>
        <v>0</v>
      </c>
      <c r="EQ489" s="249" t="str">
        <f t="shared" si="2649"/>
        <v xml:space="preserve"> </v>
      </c>
      <c r="ER489" s="135">
        <f t="shared" si="2650"/>
        <v>0</v>
      </c>
      <c r="ES489" s="20">
        <f t="shared" si="2651"/>
        <v>0</v>
      </c>
      <c r="ET489" s="21">
        <f t="shared" si="2652"/>
        <v>0</v>
      </c>
      <c r="EU489" s="131">
        <f t="shared" si="2668"/>
        <v>1</v>
      </c>
      <c r="EV489" s="20">
        <f t="shared" si="2653"/>
        <v>0</v>
      </c>
      <c r="EW489" s="132"/>
      <c r="EX489" s="20">
        <f t="shared" si="2654"/>
        <v>0</v>
      </c>
      <c r="EY489" s="133"/>
      <c r="EZ489" s="131">
        <f t="shared" si="2655"/>
        <v>1</v>
      </c>
      <c r="FA489" s="20">
        <f t="shared" si="2656"/>
        <v>0</v>
      </c>
      <c r="FB489" s="132"/>
      <c r="FC489" s="134">
        <f t="shared" si="2657"/>
        <v>0</v>
      </c>
      <c r="FD489" s="80">
        <f t="shared" si="2658"/>
        <v>0</v>
      </c>
      <c r="FE489" s="249" t="str">
        <f t="shared" si="2659"/>
        <v xml:space="preserve"> </v>
      </c>
      <c r="FO489" s="129" t="str">
        <f t="shared" si="2669"/>
        <v>F/III</v>
      </c>
    </row>
    <row r="490" spans="2:171" x14ac:dyDescent="0.25">
      <c r="B490" s="130" t="s">
        <v>579</v>
      </c>
      <c r="C490" s="40"/>
      <c r="D490" s="121"/>
      <c r="E490" s="416" t="str">
        <f>'Pályáztatási szakasz'!E491:F491</f>
        <v>Költségelem megnevezés…</v>
      </c>
      <c r="F490" s="416"/>
      <c r="G490" s="250">
        <f>'Pályáztatási szakasz'!G491</f>
        <v>0</v>
      </c>
      <c r="H490" s="251">
        <f>'Pályáztatási szakasz'!AT491</f>
        <v>0</v>
      </c>
      <c r="I490" s="20">
        <f>'Pályáztatási szakasz'!AW491</f>
        <v>0</v>
      </c>
      <c r="J490" s="67">
        <f t="shared" si="2553"/>
        <v>0</v>
      </c>
      <c r="K490" s="131">
        <f>'Pályáztatási szakasz'!AY491</f>
        <v>1</v>
      </c>
      <c r="L490" s="20">
        <f t="shared" si="2555"/>
        <v>0</v>
      </c>
      <c r="M490" s="132"/>
      <c r="N490" s="20">
        <f t="shared" si="2556"/>
        <v>0</v>
      </c>
      <c r="O490" s="133"/>
      <c r="P490" s="131">
        <f>'Pályáztatási szakasz'!BD491</f>
        <v>1</v>
      </c>
      <c r="Q490" s="20">
        <f t="shared" si="2557"/>
        <v>0</v>
      </c>
      <c r="R490" s="132"/>
      <c r="S490" s="184">
        <f t="shared" si="2558"/>
        <v>0</v>
      </c>
      <c r="T490" s="40">
        <f>'Pályáztatási szakasz'!W491</f>
        <v>0</v>
      </c>
      <c r="U490" s="249" t="str">
        <f t="shared" si="2559"/>
        <v xml:space="preserve"> </v>
      </c>
      <c r="V490" s="135">
        <f t="shared" si="2560"/>
        <v>0</v>
      </c>
      <c r="W490" s="20">
        <f t="shared" si="2561"/>
        <v>0</v>
      </c>
      <c r="X490" s="21">
        <f t="shared" si="2562"/>
        <v>0</v>
      </c>
      <c r="Y490" s="131">
        <f t="shared" si="2554"/>
        <v>1</v>
      </c>
      <c r="Z490" s="20">
        <f t="shared" si="2563"/>
        <v>0</v>
      </c>
      <c r="AA490" s="132"/>
      <c r="AB490" s="20">
        <f t="shared" si="2564"/>
        <v>0</v>
      </c>
      <c r="AC490" s="133"/>
      <c r="AD490" s="131">
        <f t="shared" si="2565"/>
        <v>1</v>
      </c>
      <c r="AE490" s="20">
        <f t="shared" si="2566"/>
        <v>0</v>
      </c>
      <c r="AF490" s="132"/>
      <c r="AG490" s="134">
        <f t="shared" si="2567"/>
        <v>0</v>
      </c>
      <c r="AH490" s="80">
        <f t="shared" si="2568"/>
        <v>0</v>
      </c>
      <c r="AI490" s="249" t="str">
        <f t="shared" si="2569"/>
        <v xml:space="preserve"> </v>
      </c>
      <c r="AJ490" s="135">
        <f t="shared" si="2570"/>
        <v>0</v>
      </c>
      <c r="AK490" s="20">
        <f t="shared" si="2571"/>
        <v>0</v>
      </c>
      <c r="AL490" s="21">
        <f t="shared" si="2572"/>
        <v>0</v>
      </c>
      <c r="AM490" s="131">
        <f t="shared" si="2660"/>
        <v>1</v>
      </c>
      <c r="AN490" s="20">
        <f t="shared" si="2573"/>
        <v>0</v>
      </c>
      <c r="AO490" s="132"/>
      <c r="AP490" s="20">
        <f t="shared" si="2574"/>
        <v>0</v>
      </c>
      <c r="AQ490" s="133"/>
      <c r="AR490" s="131">
        <f t="shared" si="2575"/>
        <v>1</v>
      </c>
      <c r="AS490" s="20">
        <f t="shared" si="2576"/>
        <v>0</v>
      </c>
      <c r="AT490" s="132"/>
      <c r="AU490" s="134">
        <f t="shared" si="2577"/>
        <v>0</v>
      </c>
      <c r="AV490" s="80">
        <f t="shared" si="2578"/>
        <v>0</v>
      </c>
      <c r="AW490" s="249" t="str">
        <f t="shared" si="2579"/>
        <v xml:space="preserve"> </v>
      </c>
      <c r="AX490" s="135">
        <f t="shared" si="2580"/>
        <v>0</v>
      </c>
      <c r="AY490" s="20">
        <f t="shared" si="2581"/>
        <v>0</v>
      </c>
      <c r="AZ490" s="21">
        <f t="shared" si="2582"/>
        <v>0</v>
      </c>
      <c r="BA490" s="131">
        <f t="shared" si="2661"/>
        <v>1</v>
      </c>
      <c r="BB490" s="20">
        <f t="shared" si="2583"/>
        <v>0</v>
      </c>
      <c r="BC490" s="132"/>
      <c r="BD490" s="20">
        <f t="shared" si="2584"/>
        <v>0</v>
      </c>
      <c r="BE490" s="133"/>
      <c r="BF490" s="131">
        <f t="shared" si="2585"/>
        <v>1</v>
      </c>
      <c r="BG490" s="20">
        <f t="shared" si="2586"/>
        <v>0</v>
      </c>
      <c r="BH490" s="132"/>
      <c r="BI490" s="134">
        <f t="shared" si="2587"/>
        <v>0</v>
      </c>
      <c r="BJ490" s="80">
        <f t="shared" si="2588"/>
        <v>0</v>
      </c>
      <c r="BK490" s="249" t="str">
        <f t="shared" si="2589"/>
        <v xml:space="preserve"> </v>
      </c>
      <c r="BL490" s="135">
        <f t="shared" si="2590"/>
        <v>0</v>
      </c>
      <c r="BM490" s="20">
        <f t="shared" si="2591"/>
        <v>0</v>
      </c>
      <c r="BN490" s="21">
        <f t="shared" si="2592"/>
        <v>0</v>
      </c>
      <c r="BO490" s="131">
        <f t="shared" si="2662"/>
        <v>1</v>
      </c>
      <c r="BP490" s="20">
        <f t="shared" si="2593"/>
        <v>0</v>
      </c>
      <c r="BQ490" s="132"/>
      <c r="BR490" s="20">
        <f t="shared" si="2594"/>
        <v>0</v>
      </c>
      <c r="BS490" s="133"/>
      <c r="BT490" s="131">
        <f t="shared" si="2595"/>
        <v>1</v>
      </c>
      <c r="BU490" s="20">
        <f t="shared" si="2596"/>
        <v>0</v>
      </c>
      <c r="BV490" s="132"/>
      <c r="BW490" s="134">
        <f t="shared" si="2597"/>
        <v>0</v>
      </c>
      <c r="BX490" s="80">
        <f t="shared" si="2598"/>
        <v>0</v>
      </c>
      <c r="BY490" s="249" t="str">
        <f t="shared" si="2599"/>
        <v xml:space="preserve"> </v>
      </c>
      <c r="BZ490" s="135">
        <f t="shared" si="2600"/>
        <v>0</v>
      </c>
      <c r="CA490" s="20">
        <f t="shared" si="2601"/>
        <v>0</v>
      </c>
      <c r="CB490" s="21">
        <f t="shared" si="2602"/>
        <v>0</v>
      </c>
      <c r="CC490" s="131">
        <f t="shared" si="2663"/>
        <v>1</v>
      </c>
      <c r="CD490" s="20">
        <f t="shared" si="2603"/>
        <v>0</v>
      </c>
      <c r="CE490" s="132"/>
      <c r="CF490" s="20">
        <f t="shared" si="2604"/>
        <v>0</v>
      </c>
      <c r="CG490" s="133"/>
      <c r="CH490" s="131">
        <f t="shared" si="2605"/>
        <v>1</v>
      </c>
      <c r="CI490" s="20">
        <f t="shared" si="2606"/>
        <v>0</v>
      </c>
      <c r="CJ490" s="132"/>
      <c r="CK490" s="134">
        <f t="shared" si="2607"/>
        <v>0</v>
      </c>
      <c r="CL490" s="80">
        <f t="shared" si="2608"/>
        <v>0</v>
      </c>
      <c r="CM490" s="249" t="str">
        <f t="shared" si="2609"/>
        <v xml:space="preserve"> </v>
      </c>
      <c r="CN490" s="135">
        <f t="shared" si="2610"/>
        <v>0</v>
      </c>
      <c r="CO490" s="20">
        <f t="shared" si="2611"/>
        <v>0</v>
      </c>
      <c r="CP490" s="21">
        <f t="shared" si="2612"/>
        <v>0</v>
      </c>
      <c r="CQ490" s="131">
        <f t="shared" si="2664"/>
        <v>1</v>
      </c>
      <c r="CR490" s="20">
        <f t="shared" si="2613"/>
        <v>0</v>
      </c>
      <c r="CS490" s="132"/>
      <c r="CT490" s="20">
        <f t="shared" si="2614"/>
        <v>0</v>
      </c>
      <c r="CU490" s="133"/>
      <c r="CV490" s="131">
        <f t="shared" si="2615"/>
        <v>1</v>
      </c>
      <c r="CW490" s="20">
        <f t="shared" si="2616"/>
        <v>0</v>
      </c>
      <c r="CX490" s="132"/>
      <c r="CY490" s="134">
        <f t="shared" si="2617"/>
        <v>0</v>
      </c>
      <c r="CZ490" s="80">
        <f t="shared" si="2618"/>
        <v>0</v>
      </c>
      <c r="DA490" s="249" t="str">
        <f t="shared" si="2619"/>
        <v xml:space="preserve"> </v>
      </c>
      <c r="DB490" s="135">
        <f t="shared" si="2620"/>
        <v>0</v>
      </c>
      <c r="DC490" s="20">
        <f t="shared" si="2621"/>
        <v>0</v>
      </c>
      <c r="DD490" s="21">
        <f t="shared" si="2622"/>
        <v>0</v>
      </c>
      <c r="DE490" s="131">
        <f t="shared" si="2665"/>
        <v>1</v>
      </c>
      <c r="DF490" s="20">
        <f t="shared" si="2623"/>
        <v>0</v>
      </c>
      <c r="DG490" s="132"/>
      <c r="DH490" s="20">
        <f t="shared" si="2624"/>
        <v>0</v>
      </c>
      <c r="DI490" s="133"/>
      <c r="DJ490" s="131">
        <f t="shared" si="2625"/>
        <v>1</v>
      </c>
      <c r="DK490" s="20">
        <f t="shared" si="2626"/>
        <v>0</v>
      </c>
      <c r="DL490" s="132"/>
      <c r="DM490" s="134">
        <f t="shared" si="2627"/>
        <v>0</v>
      </c>
      <c r="DN490" s="80">
        <f t="shared" si="2628"/>
        <v>0</v>
      </c>
      <c r="DO490" s="249" t="str">
        <f t="shared" si="2629"/>
        <v xml:space="preserve"> </v>
      </c>
      <c r="DP490" s="135">
        <f t="shared" si="2630"/>
        <v>0</v>
      </c>
      <c r="DQ490" s="20">
        <f t="shared" si="2631"/>
        <v>0</v>
      </c>
      <c r="DR490" s="21">
        <f t="shared" si="2632"/>
        <v>0</v>
      </c>
      <c r="DS490" s="131">
        <f t="shared" si="2666"/>
        <v>1</v>
      </c>
      <c r="DT490" s="20">
        <f t="shared" si="2633"/>
        <v>0</v>
      </c>
      <c r="DU490" s="132"/>
      <c r="DV490" s="20">
        <f t="shared" si="2634"/>
        <v>0</v>
      </c>
      <c r="DW490" s="133"/>
      <c r="DX490" s="131">
        <f t="shared" si="2635"/>
        <v>1</v>
      </c>
      <c r="DY490" s="20">
        <f t="shared" si="2636"/>
        <v>0</v>
      </c>
      <c r="DZ490" s="132"/>
      <c r="EA490" s="134">
        <f t="shared" si="2637"/>
        <v>0</v>
      </c>
      <c r="EB490" s="80">
        <f t="shared" si="2638"/>
        <v>0</v>
      </c>
      <c r="EC490" s="249" t="str">
        <f t="shared" si="2639"/>
        <v xml:space="preserve"> </v>
      </c>
      <c r="ED490" s="135">
        <f t="shared" si="2640"/>
        <v>0</v>
      </c>
      <c r="EE490" s="20">
        <f t="shared" si="2641"/>
        <v>0</v>
      </c>
      <c r="EF490" s="21">
        <f t="shared" si="2642"/>
        <v>0</v>
      </c>
      <c r="EG490" s="131">
        <f t="shared" si="2667"/>
        <v>1</v>
      </c>
      <c r="EH490" s="20">
        <f t="shared" si="2643"/>
        <v>0</v>
      </c>
      <c r="EI490" s="132"/>
      <c r="EJ490" s="20">
        <f t="shared" si="2644"/>
        <v>0</v>
      </c>
      <c r="EK490" s="133"/>
      <c r="EL490" s="131">
        <f t="shared" si="2645"/>
        <v>1</v>
      </c>
      <c r="EM490" s="20">
        <f t="shared" si="2646"/>
        <v>0</v>
      </c>
      <c r="EN490" s="132"/>
      <c r="EO490" s="134">
        <f t="shared" si="2647"/>
        <v>0</v>
      </c>
      <c r="EP490" s="80">
        <f t="shared" si="2648"/>
        <v>0</v>
      </c>
      <c r="EQ490" s="249" t="str">
        <f t="shared" si="2649"/>
        <v xml:space="preserve"> </v>
      </c>
      <c r="ER490" s="135">
        <f t="shared" si="2650"/>
        <v>0</v>
      </c>
      <c r="ES490" s="20">
        <f t="shared" si="2651"/>
        <v>0</v>
      </c>
      <c r="ET490" s="21">
        <f t="shared" si="2652"/>
        <v>0</v>
      </c>
      <c r="EU490" s="131">
        <f t="shared" si="2668"/>
        <v>1</v>
      </c>
      <c r="EV490" s="20">
        <f t="shared" si="2653"/>
        <v>0</v>
      </c>
      <c r="EW490" s="132"/>
      <c r="EX490" s="20">
        <f t="shared" si="2654"/>
        <v>0</v>
      </c>
      <c r="EY490" s="133"/>
      <c r="EZ490" s="131">
        <f t="shared" si="2655"/>
        <v>1</v>
      </c>
      <c r="FA490" s="20">
        <f t="shared" si="2656"/>
        <v>0</v>
      </c>
      <c r="FB490" s="132"/>
      <c r="FC490" s="134">
        <f t="shared" si="2657"/>
        <v>0</v>
      </c>
      <c r="FD490" s="80">
        <f t="shared" si="2658"/>
        <v>0</v>
      </c>
      <c r="FE490" s="249" t="str">
        <f t="shared" si="2659"/>
        <v xml:space="preserve"> </v>
      </c>
      <c r="FO490" s="129" t="str">
        <f t="shared" si="2669"/>
        <v>F/III</v>
      </c>
    </row>
    <row r="491" spans="2:171" x14ac:dyDescent="0.25">
      <c r="B491" s="130" t="s">
        <v>580</v>
      </c>
      <c r="C491" s="40"/>
      <c r="D491" s="121"/>
      <c r="E491" s="416" t="str">
        <f>'Pályáztatási szakasz'!E492:F492</f>
        <v>Költségelem megnevezés…</v>
      </c>
      <c r="F491" s="416"/>
      <c r="G491" s="250">
        <f>'Pályáztatási szakasz'!G492</f>
        <v>0</v>
      </c>
      <c r="H491" s="251">
        <f>'Pályáztatási szakasz'!AT492</f>
        <v>0</v>
      </c>
      <c r="I491" s="20">
        <f>'Pályáztatási szakasz'!AW492</f>
        <v>0</v>
      </c>
      <c r="J491" s="67">
        <f t="shared" si="2553"/>
        <v>0</v>
      </c>
      <c r="K491" s="131">
        <f>'Pályáztatási szakasz'!AY492</f>
        <v>1</v>
      </c>
      <c r="L491" s="20">
        <f t="shared" si="2555"/>
        <v>0</v>
      </c>
      <c r="M491" s="132"/>
      <c r="N491" s="20">
        <f t="shared" si="2556"/>
        <v>0</v>
      </c>
      <c r="O491" s="133"/>
      <c r="P491" s="131">
        <f>'Pályáztatási szakasz'!BD492</f>
        <v>1</v>
      </c>
      <c r="Q491" s="20">
        <f t="shared" si="2557"/>
        <v>0</v>
      </c>
      <c r="R491" s="132"/>
      <c r="S491" s="184">
        <f t="shared" si="2558"/>
        <v>0</v>
      </c>
      <c r="T491" s="40">
        <f>'Pályáztatási szakasz'!W492</f>
        <v>0</v>
      </c>
      <c r="U491" s="249" t="str">
        <f t="shared" si="2559"/>
        <v xml:space="preserve"> </v>
      </c>
      <c r="V491" s="135">
        <f t="shared" si="2560"/>
        <v>0</v>
      </c>
      <c r="W491" s="20">
        <f t="shared" si="2561"/>
        <v>0</v>
      </c>
      <c r="X491" s="21">
        <f t="shared" si="2562"/>
        <v>0</v>
      </c>
      <c r="Y491" s="131">
        <f t="shared" si="2554"/>
        <v>1</v>
      </c>
      <c r="Z491" s="20">
        <f t="shared" si="2563"/>
        <v>0</v>
      </c>
      <c r="AA491" s="132"/>
      <c r="AB491" s="20">
        <f t="shared" si="2564"/>
        <v>0</v>
      </c>
      <c r="AC491" s="133"/>
      <c r="AD491" s="131">
        <f t="shared" si="2565"/>
        <v>1</v>
      </c>
      <c r="AE491" s="20">
        <f t="shared" si="2566"/>
        <v>0</v>
      </c>
      <c r="AF491" s="132"/>
      <c r="AG491" s="134">
        <f t="shared" si="2567"/>
        <v>0</v>
      </c>
      <c r="AH491" s="80">
        <f t="shared" si="2568"/>
        <v>0</v>
      </c>
      <c r="AI491" s="249" t="str">
        <f t="shared" si="2569"/>
        <v xml:space="preserve"> </v>
      </c>
      <c r="AJ491" s="135">
        <f t="shared" si="2570"/>
        <v>0</v>
      </c>
      <c r="AK491" s="20">
        <f t="shared" si="2571"/>
        <v>0</v>
      </c>
      <c r="AL491" s="21">
        <f t="shared" si="2572"/>
        <v>0</v>
      </c>
      <c r="AM491" s="131">
        <f t="shared" si="2660"/>
        <v>1</v>
      </c>
      <c r="AN491" s="20">
        <f t="shared" si="2573"/>
        <v>0</v>
      </c>
      <c r="AO491" s="132"/>
      <c r="AP491" s="20">
        <f t="shared" si="2574"/>
        <v>0</v>
      </c>
      <c r="AQ491" s="133"/>
      <c r="AR491" s="131">
        <f t="shared" si="2575"/>
        <v>1</v>
      </c>
      <c r="AS491" s="20">
        <f t="shared" si="2576"/>
        <v>0</v>
      </c>
      <c r="AT491" s="132"/>
      <c r="AU491" s="134">
        <f t="shared" si="2577"/>
        <v>0</v>
      </c>
      <c r="AV491" s="80">
        <f t="shared" si="2578"/>
        <v>0</v>
      </c>
      <c r="AW491" s="249" t="str">
        <f t="shared" si="2579"/>
        <v xml:space="preserve"> </v>
      </c>
      <c r="AX491" s="135">
        <f t="shared" si="2580"/>
        <v>0</v>
      </c>
      <c r="AY491" s="20">
        <f t="shared" si="2581"/>
        <v>0</v>
      </c>
      <c r="AZ491" s="21">
        <f t="shared" si="2582"/>
        <v>0</v>
      </c>
      <c r="BA491" s="131">
        <f t="shared" si="2661"/>
        <v>1</v>
      </c>
      <c r="BB491" s="20">
        <f t="shared" si="2583"/>
        <v>0</v>
      </c>
      <c r="BC491" s="132"/>
      <c r="BD491" s="20">
        <f t="shared" si="2584"/>
        <v>0</v>
      </c>
      <c r="BE491" s="133"/>
      <c r="BF491" s="131">
        <f t="shared" si="2585"/>
        <v>1</v>
      </c>
      <c r="BG491" s="20">
        <f t="shared" si="2586"/>
        <v>0</v>
      </c>
      <c r="BH491" s="132"/>
      <c r="BI491" s="134">
        <f t="shared" si="2587"/>
        <v>0</v>
      </c>
      <c r="BJ491" s="80">
        <f t="shared" si="2588"/>
        <v>0</v>
      </c>
      <c r="BK491" s="249" t="str">
        <f t="shared" si="2589"/>
        <v xml:space="preserve"> </v>
      </c>
      <c r="BL491" s="135">
        <f t="shared" si="2590"/>
        <v>0</v>
      </c>
      <c r="BM491" s="20">
        <f t="shared" si="2591"/>
        <v>0</v>
      </c>
      <c r="BN491" s="21">
        <f t="shared" si="2592"/>
        <v>0</v>
      </c>
      <c r="BO491" s="131">
        <f t="shared" si="2662"/>
        <v>1</v>
      </c>
      <c r="BP491" s="20">
        <f t="shared" si="2593"/>
        <v>0</v>
      </c>
      <c r="BQ491" s="132"/>
      <c r="BR491" s="20">
        <f t="shared" si="2594"/>
        <v>0</v>
      </c>
      <c r="BS491" s="133"/>
      <c r="BT491" s="131">
        <f t="shared" si="2595"/>
        <v>1</v>
      </c>
      <c r="BU491" s="20">
        <f t="shared" si="2596"/>
        <v>0</v>
      </c>
      <c r="BV491" s="132"/>
      <c r="BW491" s="134">
        <f t="shared" si="2597"/>
        <v>0</v>
      </c>
      <c r="BX491" s="80">
        <f t="shared" si="2598"/>
        <v>0</v>
      </c>
      <c r="BY491" s="249" t="str">
        <f t="shared" si="2599"/>
        <v xml:space="preserve"> </v>
      </c>
      <c r="BZ491" s="135">
        <f t="shared" si="2600"/>
        <v>0</v>
      </c>
      <c r="CA491" s="20">
        <f t="shared" si="2601"/>
        <v>0</v>
      </c>
      <c r="CB491" s="21">
        <f t="shared" si="2602"/>
        <v>0</v>
      </c>
      <c r="CC491" s="131">
        <f t="shared" si="2663"/>
        <v>1</v>
      </c>
      <c r="CD491" s="20">
        <f t="shared" si="2603"/>
        <v>0</v>
      </c>
      <c r="CE491" s="132"/>
      <c r="CF491" s="20">
        <f t="shared" si="2604"/>
        <v>0</v>
      </c>
      <c r="CG491" s="133"/>
      <c r="CH491" s="131">
        <f t="shared" si="2605"/>
        <v>1</v>
      </c>
      <c r="CI491" s="20">
        <f t="shared" si="2606"/>
        <v>0</v>
      </c>
      <c r="CJ491" s="132"/>
      <c r="CK491" s="134">
        <f t="shared" si="2607"/>
        <v>0</v>
      </c>
      <c r="CL491" s="80">
        <f t="shared" si="2608"/>
        <v>0</v>
      </c>
      <c r="CM491" s="249" t="str">
        <f t="shared" si="2609"/>
        <v xml:space="preserve"> </v>
      </c>
      <c r="CN491" s="135">
        <f t="shared" si="2610"/>
        <v>0</v>
      </c>
      <c r="CO491" s="20">
        <f t="shared" si="2611"/>
        <v>0</v>
      </c>
      <c r="CP491" s="21">
        <f t="shared" si="2612"/>
        <v>0</v>
      </c>
      <c r="CQ491" s="131">
        <f t="shared" si="2664"/>
        <v>1</v>
      </c>
      <c r="CR491" s="20">
        <f t="shared" si="2613"/>
        <v>0</v>
      </c>
      <c r="CS491" s="132"/>
      <c r="CT491" s="20">
        <f t="shared" si="2614"/>
        <v>0</v>
      </c>
      <c r="CU491" s="133"/>
      <c r="CV491" s="131">
        <f t="shared" si="2615"/>
        <v>1</v>
      </c>
      <c r="CW491" s="20">
        <f t="shared" si="2616"/>
        <v>0</v>
      </c>
      <c r="CX491" s="132"/>
      <c r="CY491" s="134">
        <f t="shared" si="2617"/>
        <v>0</v>
      </c>
      <c r="CZ491" s="80">
        <f t="shared" si="2618"/>
        <v>0</v>
      </c>
      <c r="DA491" s="249" t="str">
        <f t="shared" si="2619"/>
        <v xml:space="preserve"> </v>
      </c>
      <c r="DB491" s="135">
        <f t="shared" si="2620"/>
        <v>0</v>
      </c>
      <c r="DC491" s="20">
        <f t="shared" si="2621"/>
        <v>0</v>
      </c>
      <c r="DD491" s="21">
        <f t="shared" si="2622"/>
        <v>0</v>
      </c>
      <c r="DE491" s="131">
        <f t="shared" si="2665"/>
        <v>1</v>
      </c>
      <c r="DF491" s="20">
        <f t="shared" si="2623"/>
        <v>0</v>
      </c>
      <c r="DG491" s="132"/>
      <c r="DH491" s="20">
        <f t="shared" si="2624"/>
        <v>0</v>
      </c>
      <c r="DI491" s="133"/>
      <c r="DJ491" s="131">
        <f t="shared" si="2625"/>
        <v>1</v>
      </c>
      <c r="DK491" s="20">
        <f t="shared" si="2626"/>
        <v>0</v>
      </c>
      <c r="DL491" s="132"/>
      <c r="DM491" s="134">
        <f t="shared" si="2627"/>
        <v>0</v>
      </c>
      <c r="DN491" s="80">
        <f t="shared" si="2628"/>
        <v>0</v>
      </c>
      <c r="DO491" s="249" t="str">
        <f t="shared" si="2629"/>
        <v xml:space="preserve"> </v>
      </c>
      <c r="DP491" s="135">
        <f t="shared" si="2630"/>
        <v>0</v>
      </c>
      <c r="DQ491" s="20">
        <f t="shared" si="2631"/>
        <v>0</v>
      </c>
      <c r="DR491" s="21">
        <f t="shared" si="2632"/>
        <v>0</v>
      </c>
      <c r="DS491" s="131">
        <f t="shared" si="2666"/>
        <v>1</v>
      </c>
      <c r="DT491" s="20">
        <f t="shared" si="2633"/>
        <v>0</v>
      </c>
      <c r="DU491" s="132"/>
      <c r="DV491" s="20">
        <f t="shared" si="2634"/>
        <v>0</v>
      </c>
      <c r="DW491" s="133"/>
      <c r="DX491" s="131">
        <f t="shared" si="2635"/>
        <v>1</v>
      </c>
      <c r="DY491" s="20">
        <f t="shared" si="2636"/>
        <v>0</v>
      </c>
      <c r="DZ491" s="132"/>
      <c r="EA491" s="134">
        <f t="shared" si="2637"/>
        <v>0</v>
      </c>
      <c r="EB491" s="80">
        <f t="shared" si="2638"/>
        <v>0</v>
      </c>
      <c r="EC491" s="249" t="str">
        <f t="shared" si="2639"/>
        <v xml:space="preserve"> </v>
      </c>
      <c r="ED491" s="135">
        <f t="shared" si="2640"/>
        <v>0</v>
      </c>
      <c r="EE491" s="20">
        <f t="shared" si="2641"/>
        <v>0</v>
      </c>
      <c r="EF491" s="21">
        <f t="shared" si="2642"/>
        <v>0</v>
      </c>
      <c r="EG491" s="131">
        <f t="shared" si="2667"/>
        <v>1</v>
      </c>
      <c r="EH491" s="20">
        <f t="shared" si="2643"/>
        <v>0</v>
      </c>
      <c r="EI491" s="132"/>
      <c r="EJ491" s="20">
        <f t="shared" si="2644"/>
        <v>0</v>
      </c>
      <c r="EK491" s="133"/>
      <c r="EL491" s="131">
        <f t="shared" si="2645"/>
        <v>1</v>
      </c>
      <c r="EM491" s="20">
        <f t="shared" si="2646"/>
        <v>0</v>
      </c>
      <c r="EN491" s="132"/>
      <c r="EO491" s="134">
        <f t="shared" si="2647"/>
        <v>0</v>
      </c>
      <c r="EP491" s="80">
        <f t="shared" si="2648"/>
        <v>0</v>
      </c>
      <c r="EQ491" s="249" t="str">
        <f t="shared" si="2649"/>
        <v xml:space="preserve"> </v>
      </c>
      <c r="ER491" s="135">
        <f t="shared" si="2650"/>
        <v>0</v>
      </c>
      <c r="ES491" s="20">
        <f t="shared" si="2651"/>
        <v>0</v>
      </c>
      <c r="ET491" s="21">
        <f t="shared" si="2652"/>
        <v>0</v>
      </c>
      <c r="EU491" s="131">
        <f t="shared" si="2668"/>
        <v>1</v>
      </c>
      <c r="EV491" s="20">
        <f t="shared" si="2653"/>
        <v>0</v>
      </c>
      <c r="EW491" s="132"/>
      <c r="EX491" s="20">
        <f t="shared" si="2654"/>
        <v>0</v>
      </c>
      <c r="EY491" s="133"/>
      <c r="EZ491" s="131">
        <f t="shared" si="2655"/>
        <v>1</v>
      </c>
      <c r="FA491" s="20">
        <f t="shared" si="2656"/>
        <v>0</v>
      </c>
      <c r="FB491" s="132"/>
      <c r="FC491" s="134">
        <f t="shared" si="2657"/>
        <v>0</v>
      </c>
      <c r="FD491" s="80">
        <f t="shared" si="2658"/>
        <v>0</v>
      </c>
      <c r="FE491" s="249" t="str">
        <f t="shared" si="2659"/>
        <v xml:space="preserve"> </v>
      </c>
      <c r="FO491" s="129" t="str">
        <f t="shared" si="2669"/>
        <v>F/III</v>
      </c>
    </row>
    <row r="492" spans="2:171" x14ac:dyDescent="0.25">
      <c r="B492" s="130" t="s">
        <v>581</v>
      </c>
      <c r="C492" s="40"/>
      <c r="D492" s="121"/>
      <c r="E492" s="416" t="str">
        <f>'Pályáztatási szakasz'!E493:F493</f>
        <v>Költségelem megnevezés…</v>
      </c>
      <c r="F492" s="416"/>
      <c r="G492" s="250">
        <f>'Pályáztatási szakasz'!G493</f>
        <v>0</v>
      </c>
      <c r="H492" s="251">
        <f>'Pályáztatási szakasz'!AT493</f>
        <v>0</v>
      </c>
      <c r="I492" s="20">
        <f>'Pályáztatási szakasz'!AW493</f>
        <v>0</v>
      </c>
      <c r="J492" s="67">
        <f t="shared" si="2553"/>
        <v>0</v>
      </c>
      <c r="K492" s="131">
        <f>'Pályáztatási szakasz'!AY493</f>
        <v>1</v>
      </c>
      <c r="L492" s="20">
        <f t="shared" si="2555"/>
        <v>0</v>
      </c>
      <c r="M492" s="132"/>
      <c r="N492" s="20">
        <f t="shared" si="2556"/>
        <v>0</v>
      </c>
      <c r="O492" s="133"/>
      <c r="P492" s="131">
        <f>'Pályáztatási szakasz'!BD493</f>
        <v>1</v>
      </c>
      <c r="Q492" s="20">
        <f t="shared" si="2557"/>
        <v>0</v>
      </c>
      <c r="R492" s="132"/>
      <c r="S492" s="184">
        <f t="shared" si="2558"/>
        <v>0</v>
      </c>
      <c r="T492" s="40">
        <f>'Pályáztatási szakasz'!W493</f>
        <v>0</v>
      </c>
      <c r="U492" s="249" t="str">
        <f t="shared" si="2559"/>
        <v xml:space="preserve"> </v>
      </c>
      <c r="V492" s="135">
        <f t="shared" si="2560"/>
        <v>0</v>
      </c>
      <c r="W492" s="20">
        <f t="shared" si="2561"/>
        <v>0</v>
      </c>
      <c r="X492" s="21">
        <f t="shared" si="2562"/>
        <v>0</v>
      </c>
      <c r="Y492" s="131">
        <f t="shared" si="2554"/>
        <v>1</v>
      </c>
      <c r="Z492" s="20">
        <f t="shared" si="2563"/>
        <v>0</v>
      </c>
      <c r="AA492" s="132"/>
      <c r="AB492" s="20">
        <f t="shared" si="2564"/>
        <v>0</v>
      </c>
      <c r="AC492" s="133"/>
      <c r="AD492" s="131">
        <f t="shared" si="2565"/>
        <v>1</v>
      </c>
      <c r="AE492" s="20">
        <f t="shared" si="2566"/>
        <v>0</v>
      </c>
      <c r="AF492" s="132"/>
      <c r="AG492" s="134">
        <f t="shared" si="2567"/>
        <v>0</v>
      </c>
      <c r="AH492" s="80">
        <f t="shared" si="2568"/>
        <v>0</v>
      </c>
      <c r="AI492" s="249" t="str">
        <f t="shared" si="2569"/>
        <v xml:space="preserve"> </v>
      </c>
      <c r="AJ492" s="135">
        <f t="shared" si="2570"/>
        <v>0</v>
      </c>
      <c r="AK492" s="20">
        <f t="shared" si="2571"/>
        <v>0</v>
      </c>
      <c r="AL492" s="21">
        <f t="shared" si="2572"/>
        <v>0</v>
      </c>
      <c r="AM492" s="131">
        <f t="shared" si="2660"/>
        <v>1</v>
      </c>
      <c r="AN492" s="20">
        <f t="shared" si="2573"/>
        <v>0</v>
      </c>
      <c r="AO492" s="132"/>
      <c r="AP492" s="20">
        <f t="shared" si="2574"/>
        <v>0</v>
      </c>
      <c r="AQ492" s="133"/>
      <c r="AR492" s="131">
        <f t="shared" si="2575"/>
        <v>1</v>
      </c>
      <c r="AS492" s="20">
        <f t="shared" si="2576"/>
        <v>0</v>
      </c>
      <c r="AT492" s="132"/>
      <c r="AU492" s="134">
        <f t="shared" si="2577"/>
        <v>0</v>
      </c>
      <c r="AV492" s="80">
        <f t="shared" si="2578"/>
        <v>0</v>
      </c>
      <c r="AW492" s="249" t="str">
        <f t="shared" si="2579"/>
        <v xml:space="preserve"> </v>
      </c>
      <c r="AX492" s="135">
        <f t="shared" si="2580"/>
        <v>0</v>
      </c>
      <c r="AY492" s="20">
        <f t="shared" si="2581"/>
        <v>0</v>
      </c>
      <c r="AZ492" s="21">
        <f t="shared" si="2582"/>
        <v>0</v>
      </c>
      <c r="BA492" s="131">
        <f t="shared" si="2661"/>
        <v>1</v>
      </c>
      <c r="BB492" s="20">
        <f t="shared" si="2583"/>
        <v>0</v>
      </c>
      <c r="BC492" s="132"/>
      <c r="BD492" s="20">
        <f t="shared" si="2584"/>
        <v>0</v>
      </c>
      <c r="BE492" s="133"/>
      <c r="BF492" s="131">
        <f t="shared" si="2585"/>
        <v>1</v>
      </c>
      <c r="BG492" s="20">
        <f t="shared" si="2586"/>
        <v>0</v>
      </c>
      <c r="BH492" s="132"/>
      <c r="BI492" s="134">
        <f t="shared" si="2587"/>
        <v>0</v>
      </c>
      <c r="BJ492" s="80">
        <f t="shared" si="2588"/>
        <v>0</v>
      </c>
      <c r="BK492" s="249" t="str">
        <f t="shared" si="2589"/>
        <v xml:space="preserve"> </v>
      </c>
      <c r="BL492" s="135">
        <f t="shared" si="2590"/>
        <v>0</v>
      </c>
      <c r="BM492" s="20">
        <f t="shared" si="2591"/>
        <v>0</v>
      </c>
      <c r="BN492" s="21">
        <f t="shared" si="2592"/>
        <v>0</v>
      </c>
      <c r="BO492" s="131">
        <f t="shared" si="2662"/>
        <v>1</v>
      </c>
      <c r="BP492" s="20">
        <f t="shared" si="2593"/>
        <v>0</v>
      </c>
      <c r="BQ492" s="132"/>
      <c r="BR492" s="20">
        <f t="shared" si="2594"/>
        <v>0</v>
      </c>
      <c r="BS492" s="133"/>
      <c r="BT492" s="131">
        <f t="shared" si="2595"/>
        <v>1</v>
      </c>
      <c r="BU492" s="20">
        <f t="shared" si="2596"/>
        <v>0</v>
      </c>
      <c r="BV492" s="132"/>
      <c r="BW492" s="134">
        <f t="shared" si="2597"/>
        <v>0</v>
      </c>
      <c r="BX492" s="80">
        <f t="shared" si="2598"/>
        <v>0</v>
      </c>
      <c r="BY492" s="249" t="str">
        <f t="shared" si="2599"/>
        <v xml:space="preserve"> </v>
      </c>
      <c r="BZ492" s="135">
        <f t="shared" si="2600"/>
        <v>0</v>
      </c>
      <c r="CA492" s="20">
        <f t="shared" si="2601"/>
        <v>0</v>
      </c>
      <c r="CB492" s="21">
        <f t="shared" si="2602"/>
        <v>0</v>
      </c>
      <c r="CC492" s="131">
        <f t="shared" si="2663"/>
        <v>1</v>
      </c>
      <c r="CD492" s="20">
        <f t="shared" si="2603"/>
        <v>0</v>
      </c>
      <c r="CE492" s="132"/>
      <c r="CF492" s="20">
        <f t="shared" si="2604"/>
        <v>0</v>
      </c>
      <c r="CG492" s="133"/>
      <c r="CH492" s="131">
        <f t="shared" si="2605"/>
        <v>1</v>
      </c>
      <c r="CI492" s="20">
        <f t="shared" si="2606"/>
        <v>0</v>
      </c>
      <c r="CJ492" s="132"/>
      <c r="CK492" s="134">
        <f t="shared" si="2607"/>
        <v>0</v>
      </c>
      <c r="CL492" s="80">
        <f t="shared" si="2608"/>
        <v>0</v>
      </c>
      <c r="CM492" s="249" t="str">
        <f t="shared" si="2609"/>
        <v xml:space="preserve"> </v>
      </c>
      <c r="CN492" s="135">
        <f t="shared" si="2610"/>
        <v>0</v>
      </c>
      <c r="CO492" s="20">
        <f t="shared" si="2611"/>
        <v>0</v>
      </c>
      <c r="CP492" s="21">
        <f t="shared" si="2612"/>
        <v>0</v>
      </c>
      <c r="CQ492" s="131">
        <f t="shared" si="2664"/>
        <v>1</v>
      </c>
      <c r="CR492" s="20">
        <f t="shared" si="2613"/>
        <v>0</v>
      </c>
      <c r="CS492" s="132"/>
      <c r="CT492" s="20">
        <f t="shared" si="2614"/>
        <v>0</v>
      </c>
      <c r="CU492" s="133"/>
      <c r="CV492" s="131">
        <f t="shared" si="2615"/>
        <v>1</v>
      </c>
      <c r="CW492" s="20">
        <f t="shared" si="2616"/>
        <v>0</v>
      </c>
      <c r="CX492" s="132"/>
      <c r="CY492" s="134">
        <f t="shared" si="2617"/>
        <v>0</v>
      </c>
      <c r="CZ492" s="80">
        <f t="shared" si="2618"/>
        <v>0</v>
      </c>
      <c r="DA492" s="249" t="str">
        <f t="shared" si="2619"/>
        <v xml:space="preserve"> </v>
      </c>
      <c r="DB492" s="135">
        <f t="shared" si="2620"/>
        <v>0</v>
      </c>
      <c r="DC492" s="20">
        <f t="shared" si="2621"/>
        <v>0</v>
      </c>
      <c r="DD492" s="21">
        <f t="shared" si="2622"/>
        <v>0</v>
      </c>
      <c r="DE492" s="131">
        <f t="shared" si="2665"/>
        <v>1</v>
      </c>
      <c r="DF492" s="20">
        <f t="shared" si="2623"/>
        <v>0</v>
      </c>
      <c r="DG492" s="132"/>
      <c r="DH492" s="20">
        <f t="shared" si="2624"/>
        <v>0</v>
      </c>
      <c r="DI492" s="133"/>
      <c r="DJ492" s="131">
        <f t="shared" si="2625"/>
        <v>1</v>
      </c>
      <c r="DK492" s="20">
        <f t="shared" si="2626"/>
        <v>0</v>
      </c>
      <c r="DL492" s="132"/>
      <c r="DM492" s="134">
        <f t="shared" si="2627"/>
        <v>0</v>
      </c>
      <c r="DN492" s="80">
        <f t="shared" si="2628"/>
        <v>0</v>
      </c>
      <c r="DO492" s="249" t="str">
        <f t="shared" si="2629"/>
        <v xml:space="preserve"> </v>
      </c>
      <c r="DP492" s="135">
        <f t="shared" si="2630"/>
        <v>0</v>
      </c>
      <c r="DQ492" s="20">
        <f t="shared" si="2631"/>
        <v>0</v>
      </c>
      <c r="DR492" s="21">
        <f t="shared" si="2632"/>
        <v>0</v>
      </c>
      <c r="DS492" s="131">
        <f t="shared" si="2666"/>
        <v>1</v>
      </c>
      <c r="DT492" s="20">
        <f t="shared" si="2633"/>
        <v>0</v>
      </c>
      <c r="DU492" s="132"/>
      <c r="DV492" s="20">
        <f t="shared" si="2634"/>
        <v>0</v>
      </c>
      <c r="DW492" s="133"/>
      <c r="DX492" s="131">
        <f t="shared" si="2635"/>
        <v>1</v>
      </c>
      <c r="DY492" s="20">
        <f t="shared" si="2636"/>
        <v>0</v>
      </c>
      <c r="DZ492" s="132"/>
      <c r="EA492" s="134">
        <f t="shared" si="2637"/>
        <v>0</v>
      </c>
      <c r="EB492" s="80">
        <f t="shared" si="2638"/>
        <v>0</v>
      </c>
      <c r="EC492" s="249" t="str">
        <f t="shared" si="2639"/>
        <v xml:space="preserve"> </v>
      </c>
      <c r="ED492" s="135">
        <f t="shared" si="2640"/>
        <v>0</v>
      </c>
      <c r="EE492" s="20">
        <f t="shared" si="2641"/>
        <v>0</v>
      </c>
      <c r="EF492" s="21">
        <f t="shared" si="2642"/>
        <v>0</v>
      </c>
      <c r="EG492" s="131">
        <f t="shared" si="2667"/>
        <v>1</v>
      </c>
      <c r="EH492" s="20">
        <f t="shared" si="2643"/>
        <v>0</v>
      </c>
      <c r="EI492" s="132"/>
      <c r="EJ492" s="20">
        <f t="shared" si="2644"/>
        <v>0</v>
      </c>
      <c r="EK492" s="133"/>
      <c r="EL492" s="131">
        <f t="shared" si="2645"/>
        <v>1</v>
      </c>
      <c r="EM492" s="20">
        <f t="shared" si="2646"/>
        <v>0</v>
      </c>
      <c r="EN492" s="132"/>
      <c r="EO492" s="134">
        <f t="shared" si="2647"/>
        <v>0</v>
      </c>
      <c r="EP492" s="80">
        <f t="shared" si="2648"/>
        <v>0</v>
      </c>
      <c r="EQ492" s="249" t="str">
        <f t="shared" si="2649"/>
        <v xml:space="preserve"> </v>
      </c>
      <c r="ER492" s="135">
        <f t="shared" si="2650"/>
        <v>0</v>
      </c>
      <c r="ES492" s="20">
        <f t="shared" si="2651"/>
        <v>0</v>
      </c>
      <c r="ET492" s="21">
        <f t="shared" si="2652"/>
        <v>0</v>
      </c>
      <c r="EU492" s="131">
        <f t="shared" si="2668"/>
        <v>1</v>
      </c>
      <c r="EV492" s="20">
        <f t="shared" si="2653"/>
        <v>0</v>
      </c>
      <c r="EW492" s="132"/>
      <c r="EX492" s="20">
        <f t="shared" si="2654"/>
        <v>0</v>
      </c>
      <c r="EY492" s="133"/>
      <c r="EZ492" s="131">
        <f t="shared" si="2655"/>
        <v>1</v>
      </c>
      <c r="FA492" s="20">
        <f t="shared" si="2656"/>
        <v>0</v>
      </c>
      <c r="FB492" s="132"/>
      <c r="FC492" s="134">
        <f t="shared" si="2657"/>
        <v>0</v>
      </c>
      <c r="FD492" s="80">
        <f t="shared" si="2658"/>
        <v>0</v>
      </c>
      <c r="FE492" s="249" t="str">
        <f t="shared" si="2659"/>
        <v xml:space="preserve"> </v>
      </c>
      <c r="FO492" s="129" t="str">
        <f t="shared" si="2669"/>
        <v>F/III</v>
      </c>
    </row>
    <row r="493" spans="2:171" x14ac:dyDescent="0.25">
      <c r="B493" s="130" t="s">
        <v>582</v>
      </c>
      <c r="C493" s="40"/>
      <c r="D493" s="121"/>
      <c r="E493" s="416" t="str">
        <f>'Pályáztatási szakasz'!E494:F494</f>
        <v>Költségelem megnevezés…</v>
      </c>
      <c r="F493" s="416"/>
      <c r="G493" s="250">
        <f>'Pályáztatási szakasz'!G494</f>
        <v>0</v>
      </c>
      <c r="H493" s="251">
        <f>'Pályáztatási szakasz'!AT494</f>
        <v>0</v>
      </c>
      <c r="I493" s="20">
        <f>'Pályáztatási szakasz'!AW494</f>
        <v>0</v>
      </c>
      <c r="J493" s="67">
        <f t="shared" si="2553"/>
        <v>0</v>
      </c>
      <c r="K493" s="131">
        <f>'Pályáztatási szakasz'!AY494</f>
        <v>1</v>
      </c>
      <c r="L493" s="20">
        <f t="shared" si="2555"/>
        <v>0</v>
      </c>
      <c r="M493" s="132"/>
      <c r="N493" s="20">
        <f t="shared" si="2556"/>
        <v>0</v>
      </c>
      <c r="O493" s="133"/>
      <c r="P493" s="131">
        <f>'Pályáztatási szakasz'!BD494</f>
        <v>1</v>
      </c>
      <c r="Q493" s="20">
        <f t="shared" si="2557"/>
        <v>0</v>
      </c>
      <c r="R493" s="132"/>
      <c r="S493" s="184">
        <f t="shared" si="2558"/>
        <v>0</v>
      </c>
      <c r="T493" s="40">
        <f>'Pályáztatási szakasz'!W494</f>
        <v>0</v>
      </c>
      <c r="U493" s="249" t="str">
        <f t="shared" si="2559"/>
        <v xml:space="preserve"> </v>
      </c>
      <c r="V493" s="135">
        <f t="shared" si="2560"/>
        <v>0</v>
      </c>
      <c r="W493" s="20">
        <f t="shared" si="2561"/>
        <v>0</v>
      </c>
      <c r="X493" s="21">
        <f t="shared" si="2562"/>
        <v>0</v>
      </c>
      <c r="Y493" s="131">
        <f t="shared" si="2554"/>
        <v>1</v>
      </c>
      <c r="Z493" s="20">
        <f t="shared" si="2563"/>
        <v>0</v>
      </c>
      <c r="AA493" s="132"/>
      <c r="AB493" s="20">
        <f t="shared" si="2564"/>
        <v>0</v>
      </c>
      <c r="AC493" s="133"/>
      <c r="AD493" s="131">
        <f t="shared" si="2565"/>
        <v>1</v>
      </c>
      <c r="AE493" s="20">
        <f t="shared" si="2566"/>
        <v>0</v>
      </c>
      <c r="AF493" s="132"/>
      <c r="AG493" s="134">
        <f t="shared" si="2567"/>
        <v>0</v>
      </c>
      <c r="AH493" s="80">
        <f t="shared" si="2568"/>
        <v>0</v>
      </c>
      <c r="AI493" s="249" t="str">
        <f t="shared" si="2569"/>
        <v xml:space="preserve"> </v>
      </c>
      <c r="AJ493" s="135">
        <f t="shared" si="2570"/>
        <v>0</v>
      </c>
      <c r="AK493" s="20">
        <f t="shared" si="2571"/>
        <v>0</v>
      </c>
      <c r="AL493" s="21">
        <f t="shared" si="2572"/>
        <v>0</v>
      </c>
      <c r="AM493" s="131">
        <f t="shared" si="2660"/>
        <v>1</v>
      </c>
      <c r="AN493" s="20">
        <f t="shared" si="2573"/>
        <v>0</v>
      </c>
      <c r="AO493" s="132"/>
      <c r="AP493" s="20">
        <f t="shared" si="2574"/>
        <v>0</v>
      </c>
      <c r="AQ493" s="133"/>
      <c r="AR493" s="131">
        <f t="shared" si="2575"/>
        <v>1</v>
      </c>
      <c r="AS493" s="20">
        <f t="shared" si="2576"/>
        <v>0</v>
      </c>
      <c r="AT493" s="132"/>
      <c r="AU493" s="134">
        <f t="shared" si="2577"/>
        <v>0</v>
      </c>
      <c r="AV493" s="80">
        <f t="shared" si="2578"/>
        <v>0</v>
      </c>
      <c r="AW493" s="249" t="str">
        <f t="shared" si="2579"/>
        <v xml:space="preserve"> </v>
      </c>
      <c r="AX493" s="135">
        <f t="shared" si="2580"/>
        <v>0</v>
      </c>
      <c r="AY493" s="20">
        <f t="shared" si="2581"/>
        <v>0</v>
      </c>
      <c r="AZ493" s="21">
        <f t="shared" si="2582"/>
        <v>0</v>
      </c>
      <c r="BA493" s="131">
        <f t="shared" si="2661"/>
        <v>1</v>
      </c>
      <c r="BB493" s="20">
        <f t="shared" si="2583"/>
        <v>0</v>
      </c>
      <c r="BC493" s="132"/>
      <c r="BD493" s="20">
        <f t="shared" si="2584"/>
        <v>0</v>
      </c>
      <c r="BE493" s="133"/>
      <c r="BF493" s="131">
        <f t="shared" si="2585"/>
        <v>1</v>
      </c>
      <c r="BG493" s="20">
        <f t="shared" si="2586"/>
        <v>0</v>
      </c>
      <c r="BH493" s="132"/>
      <c r="BI493" s="134">
        <f t="shared" si="2587"/>
        <v>0</v>
      </c>
      <c r="BJ493" s="80">
        <f t="shared" si="2588"/>
        <v>0</v>
      </c>
      <c r="BK493" s="249" t="str">
        <f t="shared" si="2589"/>
        <v xml:space="preserve"> </v>
      </c>
      <c r="BL493" s="135">
        <f t="shared" si="2590"/>
        <v>0</v>
      </c>
      <c r="BM493" s="20">
        <f t="shared" si="2591"/>
        <v>0</v>
      </c>
      <c r="BN493" s="21">
        <f t="shared" si="2592"/>
        <v>0</v>
      </c>
      <c r="BO493" s="131">
        <f t="shared" si="2662"/>
        <v>1</v>
      </c>
      <c r="BP493" s="20">
        <f t="shared" si="2593"/>
        <v>0</v>
      </c>
      <c r="BQ493" s="132"/>
      <c r="BR493" s="20">
        <f t="shared" si="2594"/>
        <v>0</v>
      </c>
      <c r="BS493" s="133"/>
      <c r="BT493" s="131">
        <f t="shared" si="2595"/>
        <v>1</v>
      </c>
      <c r="BU493" s="20">
        <f t="shared" si="2596"/>
        <v>0</v>
      </c>
      <c r="BV493" s="132"/>
      <c r="BW493" s="134">
        <f t="shared" si="2597"/>
        <v>0</v>
      </c>
      <c r="BX493" s="80">
        <f t="shared" si="2598"/>
        <v>0</v>
      </c>
      <c r="BY493" s="249" t="str">
        <f t="shared" si="2599"/>
        <v xml:space="preserve"> </v>
      </c>
      <c r="BZ493" s="135">
        <f t="shared" si="2600"/>
        <v>0</v>
      </c>
      <c r="CA493" s="20">
        <f t="shared" si="2601"/>
        <v>0</v>
      </c>
      <c r="CB493" s="21">
        <f t="shared" si="2602"/>
        <v>0</v>
      </c>
      <c r="CC493" s="131">
        <f t="shared" si="2663"/>
        <v>1</v>
      </c>
      <c r="CD493" s="20">
        <f t="shared" si="2603"/>
        <v>0</v>
      </c>
      <c r="CE493" s="132"/>
      <c r="CF493" s="20">
        <f t="shared" si="2604"/>
        <v>0</v>
      </c>
      <c r="CG493" s="133"/>
      <c r="CH493" s="131">
        <f t="shared" si="2605"/>
        <v>1</v>
      </c>
      <c r="CI493" s="20">
        <f t="shared" si="2606"/>
        <v>0</v>
      </c>
      <c r="CJ493" s="132"/>
      <c r="CK493" s="134">
        <f t="shared" si="2607"/>
        <v>0</v>
      </c>
      <c r="CL493" s="80">
        <f t="shared" si="2608"/>
        <v>0</v>
      </c>
      <c r="CM493" s="249" t="str">
        <f t="shared" si="2609"/>
        <v xml:space="preserve"> </v>
      </c>
      <c r="CN493" s="135">
        <f t="shared" si="2610"/>
        <v>0</v>
      </c>
      <c r="CO493" s="20">
        <f t="shared" si="2611"/>
        <v>0</v>
      </c>
      <c r="CP493" s="21">
        <f t="shared" si="2612"/>
        <v>0</v>
      </c>
      <c r="CQ493" s="131">
        <f t="shared" si="2664"/>
        <v>1</v>
      </c>
      <c r="CR493" s="20">
        <f t="shared" si="2613"/>
        <v>0</v>
      </c>
      <c r="CS493" s="132"/>
      <c r="CT493" s="20">
        <f t="shared" si="2614"/>
        <v>0</v>
      </c>
      <c r="CU493" s="133"/>
      <c r="CV493" s="131">
        <f t="shared" si="2615"/>
        <v>1</v>
      </c>
      <c r="CW493" s="20">
        <f t="shared" si="2616"/>
        <v>0</v>
      </c>
      <c r="CX493" s="132"/>
      <c r="CY493" s="134">
        <f t="shared" si="2617"/>
        <v>0</v>
      </c>
      <c r="CZ493" s="80">
        <f t="shared" si="2618"/>
        <v>0</v>
      </c>
      <c r="DA493" s="249" t="str">
        <f t="shared" si="2619"/>
        <v xml:space="preserve"> </v>
      </c>
      <c r="DB493" s="135">
        <f t="shared" si="2620"/>
        <v>0</v>
      </c>
      <c r="DC493" s="20">
        <f t="shared" si="2621"/>
        <v>0</v>
      </c>
      <c r="DD493" s="21">
        <f t="shared" si="2622"/>
        <v>0</v>
      </c>
      <c r="DE493" s="131">
        <f t="shared" si="2665"/>
        <v>1</v>
      </c>
      <c r="DF493" s="20">
        <f t="shared" si="2623"/>
        <v>0</v>
      </c>
      <c r="DG493" s="132"/>
      <c r="DH493" s="20">
        <f t="shared" si="2624"/>
        <v>0</v>
      </c>
      <c r="DI493" s="133"/>
      <c r="DJ493" s="131">
        <f t="shared" si="2625"/>
        <v>1</v>
      </c>
      <c r="DK493" s="20">
        <f t="shared" si="2626"/>
        <v>0</v>
      </c>
      <c r="DL493" s="132"/>
      <c r="DM493" s="134">
        <f t="shared" si="2627"/>
        <v>0</v>
      </c>
      <c r="DN493" s="80">
        <f t="shared" si="2628"/>
        <v>0</v>
      </c>
      <c r="DO493" s="249" t="str">
        <f t="shared" si="2629"/>
        <v xml:space="preserve"> </v>
      </c>
      <c r="DP493" s="135">
        <f t="shared" si="2630"/>
        <v>0</v>
      </c>
      <c r="DQ493" s="20">
        <f t="shared" si="2631"/>
        <v>0</v>
      </c>
      <c r="DR493" s="21">
        <f t="shared" si="2632"/>
        <v>0</v>
      </c>
      <c r="DS493" s="131">
        <f t="shared" si="2666"/>
        <v>1</v>
      </c>
      <c r="DT493" s="20">
        <f t="shared" si="2633"/>
        <v>0</v>
      </c>
      <c r="DU493" s="132"/>
      <c r="DV493" s="20">
        <f t="shared" si="2634"/>
        <v>0</v>
      </c>
      <c r="DW493" s="133"/>
      <c r="DX493" s="131">
        <f t="shared" si="2635"/>
        <v>1</v>
      </c>
      <c r="DY493" s="20">
        <f t="shared" si="2636"/>
        <v>0</v>
      </c>
      <c r="DZ493" s="132"/>
      <c r="EA493" s="134">
        <f t="shared" si="2637"/>
        <v>0</v>
      </c>
      <c r="EB493" s="80">
        <f t="shared" si="2638"/>
        <v>0</v>
      </c>
      <c r="EC493" s="249" t="str">
        <f t="shared" si="2639"/>
        <v xml:space="preserve"> </v>
      </c>
      <c r="ED493" s="135">
        <f t="shared" si="2640"/>
        <v>0</v>
      </c>
      <c r="EE493" s="20">
        <f t="shared" si="2641"/>
        <v>0</v>
      </c>
      <c r="EF493" s="21">
        <f t="shared" si="2642"/>
        <v>0</v>
      </c>
      <c r="EG493" s="131">
        <f t="shared" si="2667"/>
        <v>1</v>
      </c>
      <c r="EH493" s="20">
        <f t="shared" si="2643"/>
        <v>0</v>
      </c>
      <c r="EI493" s="132"/>
      <c r="EJ493" s="20">
        <f t="shared" si="2644"/>
        <v>0</v>
      </c>
      <c r="EK493" s="133"/>
      <c r="EL493" s="131">
        <f t="shared" si="2645"/>
        <v>1</v>
      </c>
      <c r="EM493" s="20">
        <f t="shared" si="2646"/>
        <v>0</v>
      </c>
      <c r="EN493" s="132"/>
      <c r="EO493" s="134">
        <f t="shared" si="2647"/>
        <v>0</v>
      </c>
      <c r="EP493" s="80">
        <f t="shared" si="2648"/>
        <v>0</v>
      </c>
      <c r="EQ493" s="249" t="str">
        <f t="shared" si="2649"/>
        <v xml:space="preserve"> </v>
      </c>
      <c r="ER493" s="135">
        <f t="shared" si="2650"/>
        <v>0</v>
      </c>
      <c r="ES493" s="20">
        <f t="shared" si="2651"/>
        <v>0</v>
      </c>
      <c r="ET493" s="21">
        <f t="shared" si="2652"/>
        <v>0</v>
      </c>
      <c r="EU493" s="131">
        <f t="shared" si="2668"/>
        <v>1</v>
      </c>
      <c r="EV493" s="20">
        <f t="shared" si="2653"/>
        <v>0</v>
      </c>
      <c r="EW493" s="132"/>
      <c r="EX493" s="20">
        <f t="shared" si="2654"/>
        <v>0</v>
      </c>
      <c r="EY493" s="133"/>
      <c r="EZ493" s="131">
        <f t="shared" si="2655"/>
        <v>1</v>
      </c>
      <c r="FA493" s="20">
        <f t="shared" si="2656"/>
        <v>0</v>
      </c>
      <c r="FB493" s="132"/>
      <c r="FC493" s="134">
        <f t="shared" si="2657"/>
        <v>0</v>
      </c>
      <c r="FD493" s="80">
        <f t="shared" si="2658"/>
        <v>0</v>
      </c>
      <c r="FE493" s="249" t="str">
        <f t="shared" si="2659"/>
        <v xml:space="preserve"> </v>
      </c>
      <c r="FO493" s="129" t="str">
        <f t="shared" si="2669"/>
        <v>F/III</v>
      </c>
    </row>
    <row r="494" spans="2:171" x14ac:dyDescent="0.25">
      <c r="B494" s="130" t="s">
        <v>583</v>
      </c>
      <c r="C494" s="40"/>
      <c r="D494" s="121"/>
      <c r="E494" s="416" t="str">
        <f>'Pályáztatási szakasz'!E495:F495</f>
        <v>Költségelem megnevezés…</v>
      </c>
      <c r="F494" s="416"/>
      <c r="G494" s="250">
        <f>'Pályáztatási szakasz'!G495</f>
        <v>0</v>
      </c>
      <c r="H494" s="251">
        <f>'Pályáztatási szakasz'!AT495</f>
        <v>0</v>
      </c>
      <c r="I494" s="20">
        <f>'Pályáztatási szakasz'!AW495</f>
        <v>0</v>
      </c>
      <c r="J494" s="67">
        <f t="shared" si="2553"/>
        <v>0</v>
      </c>
      <c r="K494" s="131">
        <f>'Pályáztatási szakasz'!AY495</f>
        <v>1</v>
      </c>
      <c r="L494" s="20">
        <f t="shared" si="2555"/>
        <v>0</v>
      </c>
      <c r="M494" s="132"/>
      <c r="N494" s="20">
        <f t="shared" si="2556"/>
        <v>0</v>
      </c>
      <c r="O494" s="133"/>
      <c r="P494" s="131">
        <f>'Pályáztatási szakasz'!BD495</f>
        <v>1</v>
      </c>
      <c r="Q494" s="20">
        <f t="shared" si="2557"/>
        <v>0</v>
      </c>
      <c r="R494" s="132"/>
      <c r="S494" s="184">
        <f t="shared" si="2558"/>
        <v>0</v>
      </c>
      <c r="T494" s="40">
        <f>'Pályáztatási szakasz'!W495</f>
        <v>0</v>
      </c>
      <c r="U494" s="249" t="str">
        <f t="shared" si="2559"/>
        <v xml:space="preserve"> </v>
      </c>
      <c r="V494" s="135">
        <f t="shared" si="2560"/>
        <v>0</v>
      </c>
      <c r="W494" s="20">
        <f t="shared" si="2561"/>
        <v>0</v>
      </c>
      <c r="X494" s="21">
        <f t="shared" si="2562"/>
        <v>0</v>
      </c>
      <c r="Y494" s="131">
        <f t="shared" si="2554"/>
        <v>1</v>
      </c>
      <c r="Z494" s="20">
        <f t="shared" si="2563"/>
        <v>0</v>
      </c>
      <c r="AA494" s="132"/>
      <c r="AB494" s="20">
        <f t="shared" si="2564"/>
        <v>0</v>
      </c>
      <c r="AC494" s="133"/>
      <c r="AD494" s="131">
        <f t="shared" si="2565"/>
        <v>1</v>
      </c>
      <c r="AE494" s="20">
        <f t="shared" si="2566"/>
        <v>0</v>
      </c>
      <c r="AF494" s="132"/>
      <c r="AG494" s="134">
        <f t="shared" si="2567"/>
        <v>0</v>
      </c>
      <c r="AH494" s="80">
        <f t="shared" si="2568"/>
        <v>0</v>
      </c>
      <c r="AI494" s="249" t="str">
        <f t="shared" si="2569"/>
        <v xml:space="preserve"> </v>
      </c>
      <c r="AJ494" s="135">
        <f t="shared" si="2570"/>
        <v>0</v>
      </c>
      <c r="AK494" s="20">
        <f t="shared" si="2571"/>
        <v>0</v>
      </c>
      <c r="AL494" s="21">
        <f t="shared" si="2572"/>
        <v>0</v>
      </c>
      <c r="AM494" s="131">
        <f t="shared" si="2660"/>
        <v>1</v>
      </c>
      <c r="AN494" s="20">
        <f t="shared" si="2573"/>
        <v>0</v>
      </c>
      <c r="AO494" s="132"/>
      <c r="AP494" s="20">
        <f t="shared" si="2574"/>
        <v>0</v>
      </c>
      <c r="AQ494" s="133"/>
      <c r="AR494" s="131">
        <f t="shared" si="2575"/>
        <v>1</v>
      </c>
      <c r="AS494" s="20">
        <f t="shared" si="2576"/>
        <v>0</v>
      </c>
      <c r="AT494" s="132"/>
      <c r="AU494" s="134">
        <f t="shared" si="2577"/>
        <v>0</v>
      </c>
      <c r="AV494" s="80">
        <f t="shared" si="2578"/>
        <v>0</v>
      </c>
      <c r="AW494" s="249" t="str">
        <f t="shared" si="2579"/>
        <v xml:space="preserve"> </v>
      </c>
      <c r="AX494" s="135">
        <f t="shared" si="2580"/>
        <v>0</v>
      </c>
      <c r="AY494" s="20">
        <f t="shared" si="2581"/>
        <v>0</v>
      </c>
      <c r="AZ494" s="21">
        <f t="shared" si="2582"/>
        <v>0</v>
      </c>
      <c r="BA494" s="131">
        <f t="shared" si="2661"/>
        <v>1</v>
      </c>
      <c r="BB494" s="20">
        <f t="shared" si="2583"/>
        <v>0</v>
      </c>
      <c r="BC494" s="132"/>
      <c r="BD494" s="20">
        <f t="shared" si="2584"/>
        <v>0</v>
      </c>
      <c r="BE494" s="133"/>
      <c r="BF494" s="131">
        <f t="shared" si="2585"/>
        <v>1</v>
      </c>
      <c r="BG494" s="20">
        <f t="shared" si="2586"/>
        <v>0</v>
      </c>
      <c r="BH494" s="132"/>
      <c r="BI494" s="134">
        <f t="shared" si="2587"/>
        <v>0</v>
      </c>
      <c r="BJ494" s="80">
        <f t="shared" si="2588"/>
        <v>0</v>
      </c>
      <c r="BK494" s="249" t="str">
        <f t="shared" si="2589"/>
        <v xml:space="preserve"> </v>
      </c>
      <c r="BL494" s="135">
        <f t="shared" si="2590"/>
        <v>0</v>
      </c>
      <c r="BM494" s="20">
        <f t="shared" si="2591"/>
        <v>0</v>
      </c>
      <c r="BN494" s="21">
        <f t="shared" si="2592"/>
        <v>0</v>
      </c>
      <c r="BO494" s="131">
        <f t="shared" si="2662"/>
        <v>1</v>
      </c>
      <c r="BP494" s="20">
        <f t="shared" si="2593"/>
        <v>0</v>
      </c>
      <c r="BQ494" s="132"/>
      <c r="BR494" s="20">
        <f t="shared" si="2594"/>
        <v>0</v>
      </c>
      <c r="BS494" s="133"/>
      <c r="BT494" s="131">
        <f t="shared" si="2595"/>
        <v>1</v>
      </c>
      <c r="BU494" s="20">
        <f t="shared" si="2596"/>
        <v>0</v>
      </c>
      <c r="BV494" s="132"/>
      <c r="BW494" s="134">
        <f t="shared" si="2597"/>
        <v>0</v>
      </c>
      <c r="BX494" s="80">
        <f t="shared" si="2598"/>
        <v>0</v>
      </c>
      <c r="BY494" s="249" t="str">
        <f t="shared" si="2599"/>
        <v xml:space="preserve"> </v>
      </c>
      <c r="BZ494" s="135">
        <f t="shared" si="2600"/>
        <v>0</v>
      </c>
      <c r="CA494" s="20">
        <f t="shared" si="2601"/>
        <v>0</v>
      </c>
      <c r="CB494" s="21">
        <f t="shared" si="2602"/>
        <v>0</v>
      </c>
      <c r="CC494" s="131">
        <f t="shared" si="2663"/>
        <v>1</v>
      </c>
      <c r="CD494" s="20">
        <f t="shared" si="2603"/>
        <v>0</v>
      </c>
      <c r="CE494" s="132"/>
      <c r="CF494" s="20">
        <f t="shared" si="2604"/>
        <v>0</v>
      </c>
      <c r="CG494" s="133"/>
      <c r="CH494" s="131">
        <f t="shared" si="2605"/>
        <v>1</v>
      </c>
      <c r="CI494" s="20">
        <f t="shared" si="2606"/>
        <v>0</v>
      </c>
      <c r="CJ494" s="132"/>
      <c r="CK494" s="134">
        <f t="shared" si="2607"/>
        <v>0</v>
      </c>
      <c r="CL494" s="80">
        <f t="shared" si="2608"/>
        <v>0</v>
      </c>
      <c r="CM494" s="249" t="str">
        <f t="shared" si="2609"/>
        <v xml:space="preserve"> </v>
      </c>
      <c r="CN494" s="135">
        <f t="shared" si="2610"/>
        <v>0</v>
      </c>
      <c r="CO494" s="20">
        <f t="shared" si="2611"/>
        <v>0</v>
      </c>
      <c r="CP494" s="21">
        <f t="shared" si="2612"/>
        <v>0</v>
      </c>
      <c r="CQ494" s="131">
        <f t="shared" si="2664"/>
        <v>1</v>
      </c>
      <c r="CR494" s="20">
        <f t="shared" si="2613"/>
        <v>0</v>
      </c>
      <c r="CS494" s="132"/>
      <c r="CT494" s="20">
        <f t="shared" si="2614"/>
        <v>0</v>
      </c>
      <c r="CU494" s="133"/>
      <c r="CV494" s="131">
        <f t="shared" si="2615"/>
        <v>1</v>
      </c>
      <c r="CW494" s="20">
        <f t="shared" si="2616"/>
        <v>0</v>
      </c>
      <c r="CX494" s="132"/>
      <c r="CY494" s="134">
        <f t="shared" si="2617"/>
        <v>0</v>
      </c>
      <c r="CZ494" s="80">
        <f t="shared" si="2618"/>
        <v>0</v>
      </c>
      <c r="DA494" s="249" t="str">
        <f t="shared" si="2619"/>
        <v xml:space="preserve"> </v>
      </c>
      <c r="DB494" s="135">
        <f t="shared" si="2620"/>
        <v>0</v>
      </c>
      <c r="DC494" s="20">
        <f t="shared" si="2621"/>
        <v>0</v>
      </c>
      <c r="DD494" s="21">
        <f t="shared" si="2622"/>
        <v>0</v>
      </c>
      <c r="DE494" s="131">
        <f t="shared" si="2665"/>
        <v>1</v>
      </c>
      <c r="DF494" s="20">
        <f t="shared" si="2623"/>
        <v>0</v>
      </c>
      <c r="DG494" s="132"/>
      <c r="DH494" s="20">
        <f t="shared" si="2624"/>
        <v>0</v>
      </c>
      <c r="DI494" s="133"/>
      <c r="DJ494" s="131">
        <f t="shared" si="2625"/>
        <v>1</v>
      </c>
      <c r="DK494" s="20">
        <f t="shared" si="2626"/>
        <v>0</v>
      </c>
      <c r="DL494" s="132"/>
      <c r="DM494" s="134">
        <f t="shared" si="2627"/>
        <v>0</v>
      </c>
      <c r="DN494" s="80">
        <f t="shared" si="2628"/>
        <v>0</v>
      </c>
      <c r="DO494" s="249" t="str">
        <f t="shared" si="2629"/>
        <v xml:space="preserve"> </v>
      </c>
      <c r="DP494" s="135">
        <f t="shared" si="2630"/>
        <v>0</v>
      </c>
      <c r="DQ494" s="20">
        <f t="shared" si="2631"/>
        <v>0</v>
      </c>
      <c r="DR494" s="21">
        <f t="shared" si="2632"/>
        <v>0</v>
      </c>
      <c r="DS494" s="131">
        <f t="shared" si="2666"/>
        <v>1</v>
      </c>
      <c r="DT494" s="20">
        <f t="shared" si="2633"/>
        <v>0</v>
      </c>
      <c r="DU494" s="132"/>
      <c r="DV494" s="20">
        <f t="shared" si="2634"/>
        <v>0</v>
      </c>
      <c r="DW494" s="133"/>
      <c r="DX494" s="131">
        <f t="shared" si="2635"/>
        <v>1</v>
      </c>
      <c r="DY494" s="20">
        <f t="shared" si="2636"/>
        <v>0</v>
      </c>
      <c r="DZ494" s="132"/>
      <c r="EA494" s="134">
        <f t="shared" si="2637"/>
        <v>0</v>
      </c>
      <c r="EB494" s="80">
        <f t="shared" si="2638"/>
        <v>0</v>
      </c>
      <c r="EC494" s="249" t="str">
        <f t="shared" si="2639"/>
        <v xml:space="preserve"> </v>
      </c>
      <c r="ED494" s="135">
        <f t="shared" si="2640"/>
        <v>0</v>
      </c>
      <c r="EE494" s="20">
        <f t="shared" si="2641"/>
        <v>0</v>
      </c>
      <c r="EF494" s="21">
        <f t="shared" si="2642"/>
        <v>0</v>
      </c>
      <c r="EG494" s="131">
        <f t="shared" si="2667"/>
        <v>1</v>
      </c>
      <c r="EH494" s="20">
        <f t="shared" si="2643"/>
        <v>0</v>
      </c>
      <c r="EI494" s="132"/>
      <c r="EJ494" s="20">
        <f t="shared" si="2644"/>
        <v>0</v>
      </c>
      <c r="EK494" s="133"/>
      <c r="EL494" s="131">
        <f t="shared" si="2645"/>
        <v>1</v>
      </c>
      <c r="EM494" s="20">
        <f t="shared" si="2646"/>
        <v>0</v>
      </c>
      <c r="EN494" s="132"/>
      <c r="EO494" s="134">
        <f t="shared" si="2647"/>
        <v>0</v>
      </c>
      <c r="EP494" s="80">
        <f t="shared" si="2648"/>
        <v>0</v>
      </c>
      <c r="EQ494" s="249" t="str">
        <f t="shared" si="2649"/>
        <v xml:space="preserve"> </v>
      </c>
      <c r="ER494" s="135">
        <f t="shared" si="2650"/>
        <v>0</v>
      </c>
      <c r="ES494" s="20">
        <f t="shared" si="2651"/>
        <v>0</v>
      </c>
      <c r="ET494" s="21">
        <f t="shared" si="2652"/>
        <v>0</v>
      </c>
      <c r="EU494" s="131">
        <f t="shared" si="2668"/>
        <v>1</v>
      </c>
      <c r="EV494" s="20">
        <f t="shared" si="2653"/>
        <v>0</v>
      </c>
      <c r="EW494" s="132"/>
      <c r="EX494" s="20">
        <f t="shared" si="2654"/>
        <v>0</v>
      </c>
      <c r="EY494" s="133"/>
      <c r="EZ494" s="131">
        <f t="shared" si="2655"/>
        <v>1</v>
      </c>
      <c r="FA494" s="20">
        <f t="shared" si="2656"/>
        <v>0</v>
      </c>
      <c r="FB494" s="132"/>
      <c r="FC494" s="134">
        <f t="shared" si="2657"/>
        <v>0</v>
      </c>
      <c r="FD494" s="80">
        <f t="shared" si="2658"/>
        <v>0</v>
      </c>
      <c r="FE494" s="249" t="str">
        <f t="shared" si="2659"/>
        <v xml:space="preserve"> </v>
      </c>
      <c r="FO494" s="129" t="str">
        <f t="shared" si="2669"/>
        <v>F/III</v>
      </c>
    </row>
    <row r="495" spans="2:171" x14ac:dyDescent="0.25">
      <c r="B495" s="130" t="s">
        <v>584</v>
      </c>
      <c r="C495" s="40"/>
      <c r="D495" s="121"/>
      <c r="E495" s="416" t="str">
        <f>'Pályáztatási szakasz'!E496:F496</f>
        <v>Költségelem megnevezés…</v>
      </c>
      <c r="F495" s="416"/>
      <c r="G495" s="250">
        <f>'Pályáztatási szakasz'!G496</f>
        <v>0</v>
      </c>
      <c r="H495" s="251">
        <f>'Pályáztatási szakasz'!AT496</f>
        <v>0</v>
      </c>
      <c r="I495" s="20">
        <f>'Pályáztatási szakasz'!AW496</f>
        <v>0</v>
      </c>
      <c r="J495" s="67">
        <f t="shared" si="2553"/>
        <v>0</v>
      </c>
      <c r="K495" s="131">
        <f>'Pályáztatási szakasz'!AY496</f>
        <v>1</v>
      </c>
      <c r="L495" s="20">
        <f t="shared" si="2555"/>
        <v>0</v>
      </c>
      <c r="M495" s="132"/>
      <c r="N495" s="20">
        <f t="shared" si="2556"/>
        <v>0</v>
      </c>
      <c r="O495" s="133"/>
      <c r="P495" s="131">
        <f>'Pályáztatási szakasz'!BD496</f>
        <v>1</v>
      </c>
      <c r="Q495" s="20">
        <f t="shared" si="2557"/>
        <v>0</v>
      </c>
      <c r="R495" s="132"/>
      <c r="S495" s="184">
        <f t="shared" si="2558"/>
        <v>0</v>
      </c>
      <c r="T495" s="40">
        <f>'Pályáztatási szakasz'!W496</f>
        <v>0</v>
      </c>
      <c r="U495" s="249" t="str">
        <f t="shared" si="2559"/>
        <v xml:space="preserve"> </v>
      </c>
      <c r="V495" s="135">
        <f t="shared" si="2560"/>
        <v>0</v>
      </c>
      <c r="W495" s="20">
        <f t="shared" si="2561"/>
        <v>0</v>
      </c>
      <c r="X495" s="21">
        <f t="shared" si="2562"/>
        <v>0</v>
      </c>
      <c r="Y495" s="131">
        <f t="shared" si="2554"/>
        <v>1</v>
      </c>
      <c r="Z495" s="20">
        <f>ROUND((X495*Y495),0)</f>
        <v>0</v>
      </c>
      <c r="AA495" s="132"/>
      <c r="AB495" s="20">
        <f t="shared" si="2564"/>
        <v>0</v>
      </c>
      <c r="AC495" s="133"/>
      <c r="AD495" s="131">
        <f t="shared" si="2565"/>
        <v>1</v>
      </c>
      <c r="AE495" s="20">
        <f t="shared" si="2566"/>
        <v>0</v>
      </c>
      <c r="AF495" s="132"/>
      <c r="AG495" s="134">
        <f t="shared" si="2567"/>
        <v>0</v>
      </c>
      <c r="AH495" s="80">
        <f t="shared" si="2568"/>
        <v>0</v>
      </c>
      <c r="AI495" s="249" t="str">
        <f t="shared" si="2569"/>
        <v xml:space="preserve"> </v>
      </c>
      <c r="AJ495" s="135">
        <f t="shared" si="2570"/>
        <v>0</v>
      </c>
      <c r="AK495" s="20">
        <f t="shared" si="2571"/>
        <v>0</v>
      </c>
      <c r="AL495" s="21">
        <f t="shared" si="2572"/>
        <v>0</v>
      </c>
      <c r="AM495" s="131">
        <f t="shared" si="2660"/>
        <v>1</v>
      </c>
      <c r="AN495" s="20">
        <f>ROUND((AL495*AM495),0)</f>
        <v>0</v>
      </c>
      <c r="AO495" s="132"/>
      <c r="AP495" s="20">
        <f t="shared" si="2574"/>
        <v>0</v>
      </c>
      <c r="AQ495" s="133"/>
      <c r="AR495" s="131">
        <f t="shared" si="2575"/>
        <v>1</v>
      </c>
      <c r="AS495" s="20">
        <f t="shared" si="2576"/>
        <v>0</v>
      </c>
      <c r="AT495" s="132"/>
      <c r="AU495" s="134">
        <f t="shared" si="2577"/>
        <v>0</v>
      </c>
      <c r="AV495" s="80">
        <f t="shared" si="2578"/>
        <v>0</v>
      </c>
      <c r="AW495" s="249" t="str">
        <f t="shared" si="2579"/>
        <v xml:space="preserve"> </v>
      </c>
      <c r="AX495" s="135">
        <f t="shared" si="2580"/>
        <v>0</v>
      </c>
      <c r="AY495" s="20">
        <f t="shared" si="2581"/>
        <v>0</v>
      </c>
      <c r="AZ495" s="21">
        <f t="shared" si="2582"/>
        <v>0</v>
      </c>
      <c r="BA495" s="131">
        <f t="shared" si="2661"/>
        <v>1</v>
      </c>
      <c r="BB495" s="20">
        <f>ROUND((AZ495*BA495),0)</f>
        <v>0</v>
      </c>
      <c r="BC495" s="132"/>
      <c r="BD495" s="20">
        <f t="shared" si="2584"/>
        <v>0</v>
      </c>
      <c r="BE495" s="133"/>
      <c r="BF495" s="131">
        <f t="shared" si="2585"/>
        <v>1</v>
      </c>
      <c r="BG495" s="20">
        <f t="shared" si="2586"/>
        <v>0</v>
      </c>
      <c r="BH495" s="132"/>
      <c r="BI495" s="134">
        <f t="shared" si="2587"/>
        <v>0</v>
      </c>
      <c r="BJ495" s="80">
        <f t="shared" si="2588"/>
        <v>0</v>
      </c>
      <c r="BK495" s="249" t="str">
        <f t="shared" si="2589"/>
        <v xml:space="preserve"> </v>
      </c>
      <c r="BL495" s="135">
        <f t="shared" si="2590"/>
        <v>0</v>
      </c>
      <c r="BM495" s="20">
        <f t="shared" si="2591"/>
        <v>0</v>
      </c>
      <c r="BN495" s="21">
        <f t="shared" si="2592"/>
        <v>0</v>
      </c>
      <c r="BO495" s="131">
        <f t="shared" si="2662"/>
        <v>1</v>
      </c>
      <c r="BP495" s="20">
        <f>ROUND((BN495*BO495),0)</f>
        <v>0</v>
      </c>
      <c r="BQ495" s="132"/>
      <c r="BR495" s="20">
        <f t="shared" si="2594"/>
        <v>0</v>
      </c>
      <c r="BS495" s="133"/>
      <c r="BT495" s="131">
        <f t="shared" si="2595"/>
        <v>1</v>
      </c>
      <c r="BU495" s="20">
        <f t="shared" si="2596"/>
        <v>0</v>
      </c>
      <c r="BV495" s="132"/>
      <c r="BW495" s="134">
        <f t="shared" si="2597"/>
        <v>0</v>
      </c>
      <c r="BX495" s="80">
        <f t="shared" si="2598"/>
        <v>0</v>
      </c>
      <c r="BY495" s="249" t="str">
        <f t="shared" si="2599"/>
        <v xml:space="preserve"> </v>
      </c>
      <c r="BZ495" s="135">
        <f t="shared" si="2600"/>
        <v>0</v>
      </c>
      <c r="CA495" s="20">
        <f t="shared" si="2601"/>
        <v>0</v>
      </c>
      <c r="CB495" s="21">
        <f t="shared" si="2602"/>
        <v>0</v>
      </c>
      <c r="CC495" s="131">
        <f t="shared" si="2663"/>
        <v>1</v>
      </c>
      <c r="CD495" s="20">
        <f>ROUND((CB495*CC495),0)</f>
        <v>0</v>
      </c>
      <c r="CE495" s="132"/>
      <c r="CF495" s="20">
        <f t="shared" si="2604"/>
        <v>0</v>
      </c>
      <c r="CG495" s="133"/>
      <c r="CH495" s="131">
        <f t="shared" si="2605"/>
        <v>1</v>
      </c>
      <c r="CI495" s="20">
        <f t="shared" si="2606"/>
        <v>0</v>
      </c>
      <c r="CJ495" s="132"/>
      <c r="CK495" s="134">
        <f t="shared" si="2607"/>
        <v>0</v>
      </c>
      <c r="CL495" s="80">
        <f t="shared" si="2608"/>
        <v>0</v>
      </c>
      <c r="CM495" s="249" t="str">
        <f t="shared" si="2609"/>
        <v xml:space="preserve"> </v>
      </c>
      <c r="CN495" s="135">
        <f t="shared" si="2610"/>
        <v>0</v>
      </c>
      <c r="CO495" s="20">
        <f t="shared" si="2611"/>
        <v>0</v>
      </c>
      <c r="CP495" s="21">
        <f t="shared" si="2612"/>
        <v>0</v>
      </c>
      <c r="CQ495" s="131">
        <f t="shared" si="2664"/>
        <v>1</v>
      </c>
      <c r="CR495" s="20">
        <f>ROUND((CP495*CQ495),0)</f>
        <v>0</v>
      </c>
      <c r="CS495" s="132"/>
      <c r="CT495" s="20">
        <f t="shared" si="2614"/>
        <v>0</v>
      </c>
      <c r="CU495" s="133"/>
      <c r="CV495" s="131">
        <f t="shared" si="2615"/>
        <v>1</v>
      </c>
      <c r="CW495" s="20">
        <f t="shared" si="2616"/>
        <v>0</v>
      </c>
      <c r="CX495" s="132"/>
      <c r="CY495" s="134">
        <f t="shared" si="2617"/>
        <v>0</v>
      </c>
      <c r="CZ495" s="80">
        <f t="shared" si="2618"/>
        <v>0</v>
      </c>
      <c r="DA495" s="249" t="str">
        <f t="shared" si="2619"/>
        <v xml:space="preserve"> </v>
      </c>
      <c r="DB495" s="135">
        <f t="shared" si="2620"/>
        <v>0</v>
      </c>
      <c r="DC495" s="20">
        <f t="shared" si="2621"/>
        <v>0</v>
      </c>
      <c r="DD495" s="21">
        <f t="shared" si="2622"/>
        <v>0</v>
      </c>
      <c r="DE495" s="131">
        <f t="shared" si="2665"/>
        <v>1</v>
      </c>
      <c r="DF495" s="20">
        <f>ROUND((DD495*DE495),0)</f>
        <v>0</v>
      </c>
      <c r="DG495" s="132"/>
      <c r="DH495" s="20">
        <f t="shared" si="2624"/>
        <v>0</v>
      </c>
      <c r="DI495" s="133"/>
      <c r="DJ495" s="131">
        <f t="shared" si="2625"/>
        <v>1</v>
      </c>
      <c r="DK495" s="20">
        <f t="shared" si="2626"/>
        <v>0</v>
      </c>
      <c r="DL495" s="132"/>
      <c r="DM495" s="134">
        <f t="shared" si="2627"/>
        <v>0</v>
      </c>
      <c r="DN495" s="80">
        <f t="shared" si="2628"/>
        <v>0</v>
      </c>
      <c r="DO495" s="249" t="str">
        <f t="shared" si="2629"/>
        <v xml:space="preserve"> </v>
      </c>
      <c r="DP495" s="135">
        <f t="shared" si="2630"/>
        <v>0</v>
      </c>
      <c r="DQ495" s="20">
        <f t="shared" si="2631"/>
        <v>0</v>
      </c>
      <c r="DR495" s="21">
        <f t="shared" si="2632"/>
        <v>0</v>
      </c>
      <c r="DS495" s="131">
        <f t="shared" si="2666"/>
        <v>1</v>
      </c>
      <c r="DT495" s="20">
        <f>ROUND((DR495*DS495),0)</f>
        <v>0</v>
      </c>
      <c r="DU495" s="132"/>
      <c r="DV495" s="20">
        <f t="shared" si="2634"/>
        <v>0</v>
      </c>
      <c r="DW495" s="133"/>
      <c r="DX495" s="131">
        <f t="shared" si="2635"/>
        <v>1</v>
      </c>
      <c r="DY495" s="20">
        <f t="shared" si="2636"/>
        <v>0</v>
      </c>
      <c r="DZ495" s="132"/>
      <c r="EA495" s="134">
        <f t="shared" si="2637"/>
        <v>0</v>
      </c>
      <c r="EB495" s="80">
        <f t="shared" si="2638"/>
        <v>0</v>
      </c>
      <c r="EC495" s="249" t="str">
        <f t="shared" si="2639"/>
        <v xml:space="preserve"> </v>
      </c>
      <c r="ED495" s="135">
        <f t="shared" si="2640"/>
        <v>0</v>
      </c>
      <c r="EE495" s="20">
        <f t="shared" si="2641"/>
        <v>0</v>
      </c>
      <c r="EF495" s="21">
        <f t="shared" si="2642"/>
        <v>0</v>
      </c>
      <c r="EG495" s="131">
        <f t="shared" si="2667"/>
        <v>1</v>
      </c>
      <c r="EH495" s="20">
        <f>ROUND((EF495*EG495),0)</f>
        <v>0</v>
      </c>
      <c r="EI495" s="132"/>
      <c r="EJ495" s="20">
        <f t="shared" si="2644"/>
        <v>0</v>
      </c>
      <c r="EK495" s="133"/>
      <c r="EL495" s="131">
        <f t="shared" si="2645"/>
        <v>1</v>
      </c>
      <c r="EM495" s="20">
        <f t="shared" si="2646"/>
        <v>0</v>
      </c>
      <c r="EN495" s="132"/>
      <c r="EO495" s="134">
        <f t="shared" si="2647"/>
        <v>0</v>
      </c>
      <c r="EP495" s="80">
        <f t="shared" si="2648"/>
        <v>0</v>
      </c>
      <c r="EQ495" s="249" t="str">
        <f t="shared" si="2649"/>
        <v xml:space="preserve"> </v>
      </c>
      <c r="ER495" s="135">
        <f t="shared" si="2650"/>
        <v>0</v>
      </c>
      <c r="ES495" s="20">
        <f t="shared" si="2651"/>
        <v>0</v>
      </c>
      <c r="ET495" s="21">
        <f t="shared" si="2652"/>
        <v>0</v>
      </c>
      <c r="EU495" s="131">
        <f t="shared" si="2668"/>
        <v>1</v>
      </c>
      <c r="EV495" s="20">
        <f>ROUND((ET495*EU495),0)</f>
        <v>0</v>
      </c>
      <c r="EW495" s="132"/>
      <c r="EX495" s="20">
        <f t="shared" si="2654"/>
        <v>0</v>
      </c>
      <c r="EY495" s="133"/>
      <c r="EZ495" s="131">
        <f t="shared" si="2655"/>
        <v>1</v>
      </c>
      <c r="FA495" s="20">
        <f t="shared" si="2656"/>
        <v>0</v>
      </c>
      <c r="FB495" s="132"/>
      <c r="FC495" s="134">
        <f t="shared" si="2657"/>
        <v>0</v>
      </c>
      <c r="FD495" s="80">
        <f t="shared" si="2658"/>
        <v>0</v>
      </c>
      <c r="FE495" s="249" t="str">
        <f t="shared" si="2659"/>
        <v xml:space="preserve"> </v>
      </c>
      <c r="FO495" s="129" t="str">
        <f t="shared" si="2669"/>
        <v>F/III</v>
      </c>
    </row>
    <row r="496" spans="2:171" s="141" customFormat="1" x14ac:dyDescent="0.25">
      <c r="B496" s="120" t="s">
        <v>121</v>
      </c>
      <c r="C496" s="263"/>
      <c r="D496" s="355" t="s">
        <v>28</v>
      </c>
      <c r="E496" s="356"/>
      <c r="F496" s="357"/>
      <c r="G496" s="122"/>
      <c r="H496" s="123"/>
      <c r="I496" s="5"/>
      <c r="J496" s="65">
        <f>L496+N496</f>
        <v>0</v>
      </c>
      <c r="K496" s="71"/>
      <c r="L496" s="5">
        <f>+M496</f>
        <v>0</v>
      </c>
      <c r="M496" s="5">
        <f>+SUMIF($FO$6:$FO$627,$B496,L$6:L$627)</f>
        <v>0</v>
      </c>
      <c r="N496" s="5">
        <f>O496</f>
        <v>0</v>
      </c>
      <c r="O496" s="65">
        <f>+SUMIF($FO$6:$FO$627,$B496,N$6:N$627)</f>
        <v>0</v>
      </c>
      <c r="P496" s="136"/>
      <c r="Q496" s="5">
        <f>R496</f>
        <v>0</v>
      </c>
      <c r="R496" s="5">
        <f>+SUMIF($FO$6:$FO$627,$B496,Q$6:Q$627)</f>
        <v>0</v>
      </c>
      <c r="S496" s="6">
        <f>SUM(S497:S516)</f>
        <v>0</v>
      </c>
      <c r="T496" s="40"/>
      <c r="U496" s="254"/>
      <c r="V496" s="128"/>
      <c r="W496" s="5"/>
      <c r="X496" s="6">
        <f>Z496+AB496</f>
        <v>0</v>
      </c>
      <c r="Y496" s="71"/>
      <c r="Z496" s="5">
        <f>+AA496</f>
        <v>0</v>
      </c>
      <c r="AA496" s="5">
        <f>+SUMIF($FO$6:$FO$627,$B496,Z$6:Z$627)</f>
        <v>0</v>
      </c>
      <c r="AB496" s="5">
        <f>AC496</f>
        <v>0</v>
      </c>
      <c r="AC496" s="65">
        <f>+SUMIF($FO$6:$FO$627,$B496,AB$6:AB$627)</f>
        <v>0</v>
      </c>
      <c r="AD496" s="136"/>
      <c r="AE496" s="5">
        <f>AF496</f>
        <v>0</v>
      </c>
      <c r="AF496" s="5">
        <f>+SUMIF($FO$6:$FO$627,$B496,AE$6:AE$627)</f>
        <v>0</v>
      </c>
      <c r="AG496" s="65">
        <f>SUM(AG497:AG516)</f>
        <v>0</v>
      </c>
      <c r="AH496" s="53"/>
      <c r="AI496" s="254"/>
      <c r="AJ496" s="128"/>
      <c r="AK496" s="5"/>
      <c r="AL496" s="6">
        <f>AN496+AP496</f>
        <v>0</v>
      </c>
      <c r="AM496" s="71"/>
      <c r="AN496" s="5">
        <f>+AO496</f>
        <v>0</v>
      </c>
      <c r="AO496" s="5">
        <f>+SUMIF($FO$6:$FO$627,$B496,AN$6:AN$627)</f>
        <v>0</v>
      </c>
      <c r="AP496" s="5">
        <f>AQ496</f>
        <v>0</v>
      </c>
      <c r="AQ496" s="65">
        <f>+SUMIF($FO$6:$FO$627,$B496,AP$6:AP$627)</f>
        <v>0</v>
      </c>
      <c r="AR496" s="136"/>
      <c r="AS496" s="5">
        <f>AT496</f>
        <v>0</v>
      </c>
      <c r="AT496" s="5">
        <f>+SUMIF($FO$6:$FO$627,$B496,AS$6:AS$627)</f>
        <v>0</v>
      </c>
      <c r="AU496" s="65">
        <f>SUM(AU497:AU516)</f>
        <v>0</v>
      </c>
      <c r="AV496" s="53"/>
      <c r="AW496" s="254"/>
      <c r="AX496" s="128"/>
      <c r="AY496" s="5"/>
      <c r="AZ496" s="6">
        <f>BB496+BD496</f>
        <v>0</v>
      </c>
      <c r="BA496" s="71"/>
      <c r="BB496" s="5">
        <f>+BC496</f>
        <v>0</v>
      </c>
      <c r="BC496" s="5">
        <f>+SUMIF($FO$6:$FO$627,$B496,BB$6:BB$627)</f>
        <v>0</v>
      </c>
      <c r="BD496" s="5">
        <f>BE496</f>
        <v>0</v>
      </c>
      <c r="BE496" s="65">
        <f>+SUMIF($FO$6:$FO$627,$B496,BD$6:BD$627)</f>
        <v>0</v>
      </c>
      <c r="BF496" s="136"/>
      <c r="BG496" s="5">
        <f>BH496</f>
        <v>0</v>
      </c>
      <c r="BH496" s="5">
        <f>+SUMIF($FO$6:$FO$627,$B496,BG$6:BG$627)</f>
        <v>0</v>
      </c>
      <c r="BI496" s="65">
        <f>SUM(BI497:BI516)</f>
        <v>0</v>
      </c>
      <c r="BJ496" s="53"/>
      <c r="BK496" s="254"/>
      <c r="BL496" s="128"/>
      <c r="BM496" s="5"/>
      <c r="BN496" s="6">
        <f>BP496+BR496</f>
        <v>0</v>
      </c>
      <c r="BO496" s="71"/>
      <c r="BP496" s="5">
        <f>+BQ496</f>
        <v>0</v>
      </c>
      <c r="BQ496" s="5">
        <f>+SUMIF($FO$6:$FO$627,$B496,BP$6:BP$627)</f>
        <v>0</v>
      </c>
      <c r="BR496" s="5">
        <f>BS496</f>
        <v>0</v>
      </c>
      <c r="BS496" s="65">
        <f>+SUMIF($FO$6:$FO$627,$B496,BR$6:BR$627)</f>
        <v>0</v>
      </c>
      <c r="BT496" s="136"/>
      <c r="BU496" s="5">
        <f>BV496</f>
        <v>0</v>
      </c>
      <c r="BV496" s="5">
        <f>+SUMIF($FO$6:$FO$627,$B496,BU$6:BU$627)</f>
        <v>0</v>
      </c>
      <c r="BW496" s="65">
        <f>SUM(BW497:BW516)</f>
        <v>0</v>
      </c>
      <c r="BX496" s="53"/>
      <c r="BY496" s="254"/>
      <c r="BZ496" s="128"/>
      <c r="CA496" s="5"/>
      <c r="CB496" s="6">
        <f>CD496+CF496</f>
        <v>0</v>
      </c>
      <c r="CC496" s="71"/>
      <c r="CD496" s="5">
        <f>+CE496</f>
        <v>0</v>
      </c>
      <c r="CE496" s="5">
        <f>+SUMIF($FO$6:$FO$627,$B496,CD$6:CD$627)</f>
        <v>0</v>
      </c>
      <c r="CF496" s="5">
        <f>CG496</f>
        <v>0</v>
      </c>
      <c r="CG496" s="65">
        <f>+SUMIF($FO$6:$FO$627,$B496,CF$6:CF$627)</f>
        <v>0</v>
      </c>
      <c r="CH496" s="136"/>
      <c r="CI496" s="5">
        <f>CJ496</f>
        <v>0</v>
      </c>
      <c r="CJ496" s="5">
        <f>+SUMIF($FO$6:$FO$627,$B496,CI$6:CI$627)</f>
        <v>0</v>
      </c>
      <c r="CK496" s="65">
        <f>SUM(CK497:CK516)</f>
        <v>0</v>
      </c>
      <c r="CL496" s="53"/>
      <c r="CM496" s="254"/>
      <c r="CN496" s="128"/>
      <c r="CO496" s="5"/>
      <c r="CP496" s="6">
        <f>CR496+CT496</f>
        <v>0</v>
      </c>
      <c r="CQ496" s="71"/>
      <c r="CR496" s="5">
        <f>+CS496</f>
        <v>0</v>
      </c>
      <c r="CS496" s="5">
        <f>+SUMIF($FO$6:$FO$627,$B496,CR$6:CR$627)</f>
        <v>0</v>
      </c>
      <c r="CT496" s="5">
        <f>CU496</f>
        <v>0</v>
      </c>
      <c r="CU496" s="65">
        <f>+SUMIF($FO$6:$FO$627,$B496,CT$6:CT$627)</f>
        <v>0</v>
      </c>
      <c r="CV496" s="136"/>
      <c r="CW496" s="5">
        <f>CX496</f>
        <v>0</v>
      </c>
      <c r="CX496" s="5">
        <f>+SUMIF($FO$6:$FO$627,$B496,CW$6:CW$627)</f>
        <v>0</v>
      </c>
      <c r="CY496" s="65">
        <f>SUM(CY497:CY516)</f>
        <v>0</v>
      </c>
      <c r="CZ496" s="53"/>
      <c r="DA496" s="254"/>
      <c r="DB496" s="128"/>
      <c r="DC496" s="5"/>
      <c r="DD496" s="6">
        <f>DF496+DH496</f>
        <v>0</v>
      </c>
      <c r="DE496" s="71"/>
      <c r="DF496" s="5">
        <f>+DG496</f>
        <v>0</v>
      </c>
      <c r="DG496" s="5">
        <f>+SUMIF($FO$6:$FO$627,$B496,DF$6:DF$627)</f>
        <v>0</v>
      </c>
      <c r="DH496" s="5">
        <f>DI496</f>
        <v>0</v>
      </c>
      <c r="DI496" s="65">
        <f>+SUMIF($FO$6:$FO$627,$B496,DH$6:DH$627)</f>
        <v>0</v>
      </c>
      <c r="DJ496" s="136"/>
      <c r="DK496" s="5">
        <f>DL496</f>
        <v>0</v>
      </c>
      <c r="DL496" s="5">
        <f>+SUMIF($FO$6:$FO$627,$B496,DK$6:DK$627)</f>
        <v>0</v>
      </c>
      <c r="DM496" s="65">
        <f>SUM(DM497:DM516)</f>
        <v>0</v>
      </c>
      <c r="DN496" s="53"/>
      <c r="DO496" s="254"/>
      <c r="DP496" s="128"/>
      <c r="DQ496" s="5"/>
      <c r="DR496" s="6">
        <f>DT496+DV496</f>
        <v>0</v>
      </c>
      <c r="DS496" s="71"/>
      <c r="DT496" s="5">
        <f>+DU496</f>
        <v>0</v>
      </c>
      <c r="DU496" s="5">
        <f>+SUMIF($FO$6:$FO$627,$B496,DT$6:DT$627)</f>
        <v>0</v>
      </c>
      <c r="DV496" s="5">
        <f>DW496</f>
        <v>0</v>
      </c>
      <c r="DW496" s="65">
        <f>+SUMIF($FO$6:$FO$627,$B496,DV$6:DV$627)</f>
        <v>0</v>
      </c>
      <c r="DX496" s="136"/>
      <c r="DY496" s="5">
        <f>DZ496</f>
        <v>0</v>
      </c>
      <c r="DZ496" s="5">
        <f>+SUMIF($FO$6:$FO$627,$B496,DY$6:DY$627)</f>
        <v>0</v>
      </c>
      <c r="EA496" s="65">
        <f>SUM(EA497:EA516)</f>
        <v>0</v>
      </c>
      <c r="EB496" s="53"/>
      <c r="EC496" s="254"/>
      <c r="ED496" s="128"/>
      <c r="EE496" s="5"/>
      <c r="EF496" s="6">
        <f>EH496+EJ496</f>
        <v>0</v>
      </c>
      <c r="EG496" s="71"/>
      <c r="EH496" s="5">
        <f>+EI496</f>
        <v>0</v>
      </c>
      <c r="EI496" s="5">
        <f>+SUMIF($FO$6:$FO$627,$B496,EH$6:EH$627)</f>
        <v>0</v>
      </c>
      <c r="EJ496" s="5">
        <f>EK496</f>
        <v>0</v>
      </c>
      <c r="EK496" s="65">
        <f>+SUMIF($FO$6:$FO$627,$B496,EJ$6:EJ$627)</f>
        <v>0</v>
      </c>
      <c r="EL496" s="136"/>
      <c r="EM496" s="5">
        <f>EN496</f>
        <v>0</v>
      </c>
      <c r="EN496" s="5">
        <f>+SUMIF($FO$6:$FO$627,$B496,EM$6:EM$627)</f>
        <v>0</v>
      </c>
      <c r="EO496" s="65">
        <f>SUM(EO497:EO516)</f>
        <v>0</v>
      </c>
      <c r="EP496" s="53"/>
      <c r="EQ496" s="254"/>
      <c r="ER496" s="128"/>
      <c r="ES496" s="5"/>
      <c r="ET496" s="6">
        <f>EV496+EX496</f>
        <v>0</v>
      </c>
      <c r="EU496" s="71"/>
      <c r="EV496" s="5">
        <f>+EW496</f>
        <v>0</v>
      </c>
      <c r="EW496" s="5">
        <f>+SUMIF($FO$6:$FO$627,$B496,EV$6:EV$627)</f>
        <v>0</v>
      </c>
      <c r="EX496" s="5">
        <f>EY496</f>
        <v>0</v>
      </c>
      <c r="EY496" s="65">
        <f>+SUMIF($FO$6:$FO$627,$B496,EX$6:EX$627)</f>
        <v>0</v>
      </c>
      <c r="EZ496" s="136"/>
      <c r="FA496" s="5">
        <f>FB496</f>
        <v>0</v>
      </c>
      <c r="FB496" s="5">
        <f>+SUMIF($FO$6:$FO$627,$B496,FA$6:FA$627)</f>
        <v>0</v>
      </c>
      <c r="FC496" s="65">
        <f>SUM(FC497:FC516)</f>
        <v>0</v>
      </c>
      <c r="FD496" s="53"/>
      <c r="FE496" s="254"/>
      <c r="FO496" s="129" t="str">
        <f t="shared" ref="FO496:FO505" si="2670">+IF(LEFT(RIGHT(B496,2),1)="/",SUBSTITUTE(B496,RIGHT(B496,2),""),"")</f>
        <v/>
      </c>
    </row>
    <row r="497" spans="2:171" s="141" customFormat="1" x14ac:dyDescent="0.25">
      <c r="B497" s="130" t="s">
        <v>122</v>
      </c>
      <c r="C497" s="263"/>
      <c r="D497" s="253"/>
      <c r="E497" s="416" t="str">
        <f>'Pályáztatási szakasz'!E498:F498</f>
        <v>Költségelem megnevezés…</v>
      </c>
      <c r="F497" s="416"/>
      <c r="G497" s="250">
        <f>'Pályáztatási szakasz'!G498</f>
        <v>0</v>
      </c>
      <c r="H497" s="251">
        <f>'Pályáztatási szakasz'!AT498</f>
        <v>0</v>
      </c>
      <c r="I497" s="20">
        <f>'Pályáztatási szakasz'!AW498</f>
        <v>0</v>
      </c>
      <c r="J497" s="67">
        <f t="shared" ref="J497:J516" si="2671">H497*I497</f>
        <v>0</v>
      </c>
      <c r="K497" s="131">
        <f>'Pályáztatási szakasz'!AY498</f>
        <v>1</v>
      </c>
      <c r="L497" s="20">
        <f>ROUND((J497*K497),0)</f>
        <v>0</v>
      </c>
      <c r="M497" s="142"/>
      <c r="N497" s="20">
        <f>J497-L497</f>
        <v>0</v>
      </c>
      <c r="O497" s="134"/>
      <c r="P497" s="131">
        <f>'Pályáztatási szakasz'!BD498</f>
        <v>1</v>
      </c>
      <c r="Q497" s="20">
        <f>ROUND((P497*L497),0)</f>
        <v>0</v>
      </c>
      <c r="R497" s="142"/>
      <c r="S497" s="184">
        <f>L497-Q497</f>
        <v>0</v>
      </c>
      <c r="T497" s="40">
        <f>'Pályáztatási szakasz'!W498</f>
        <v>0</v>
      </c>
      <c r="U497" s="254" t="str">
        <f>IF(AH497&lt;&gt;0,"Kérem, indokolja az eltérést!"," ")</f>
        <v xml:space="preserve"> </v>
      </c>
      <c r="V497" s="135">
        <f>H497</f>
        <v>0</v>
      </c>
      <c r="W497" s="20">
        <f>I497</f>
        <v>0</v>
      </c>
      <c r="X497" s="21">
        <f>V497*W497</f>
        <v>0</v>
      </c>
      <c r="Y497" s="131">
        <f t="shared" ref="Y497:Y516" si="2672">K497</f>
        <v>1</v>
      </c>
      <c r="Z497" s="20">
        <f>ROUND((X497*Y497),0)</f>
        <v>0</v>
      </c>
      <c r="AA497" s="142"/>
      <c r="AB497" s="20">
        <f>X497-Z497</f>
        <v>0</v>
      </c>
      <c r="AC497" s="134"/>
      <c r="AD497" s="131">
        <f>P497</f>
        <v>1</v>
      </c>
      <c r="AE497" s="20">
        <f>ROUND((AD497*Z497),0)</f>
        <v>0</v>
      </c>
      <c r="AF497" s="142"/>
      <c r="AG497" s="134">
        <f>Z497-AE497</f>
        <v>0</v>
      </c>
      <c r="AH497" s="80">
        <f>Z497-L497</f>
        <v>0</v>
      </c>
      <c r="AI497" s="254" t="str">
        <f>IF(AV497&lt;&gt;0,"Kérem, indokolja az eltérést!"," ")</f>
        <v xml:space="preserve"> </v>
      </c>
      <c r="AJ497" s="135">
        <f>V497</f>
        <v>0</v>
      </c>
      <c r="AK497" s="20">
        <f>W497</f>
        <v>0</v>
      </c>
      <c r="AL497" s="21">
        <f>AJ497*AK497</f>
        <v>0</v>
      </c>
      <c r="AM497" s="131">
        <f t="shared" ref="AM497:AM516" si="2673">Y497</f>
        <v>1</v>
      </c>
      <c r="AN497" s="20">
        <f>ROUND((AL497*AM497),0)</f>
        <v>0</v>
      </c>
      <c r="AO497" s="142"/>
      <c r="AP497" s="20">
        <f>AL497-AN497</f>
        <v>0</v>
      </c>
      <c r="AQ497" s="134"/>
      <c r="AR497" s="131">
        <f>AD497</f>
        <v>1</v>
      </c>
      <c r="AS497" s="20">
        <f>ROUND((AR497*AN497),0)</f>
        <v>0</v>
      </c>
      <c r="AT497" s="142"/>
      <c r="AU497" s="134">
        <f>AN497-AS497</f>
        <v>0</v>
      </c>
      <c r="AV497" s="80">
        <f>AN497-Z497</f>
        <v>0</v>
      </c>
      <c r="AW497" s="254" t="str">
        <f>IF(BJ497&lt;&gt;0,"Kérem, indokolja az eltérést!"," ")</f>
        <v xml:space="preserve"> </v>
      </c>
      <c r="AX497" s="135">
        <f>AJ497</f>
        <v>0</v>
      </c>
      <c r="AY497" s="20">
        <f>AK497</f>
        <v>0</v>
      </c>
      <c r="AZ497" s="21">
        <f>AX497*AY497</f>
        <v>0</v>
      </c>
      <c r="BA497" s="131">
        <f t="shared" ref="BA497:BA516" si="2674">AM497</f>
        <v>1</v>
      </c>
      <c r="BB497" s="20">
        <f>ROUND((AZ497*BA497),0)</f>
        <v>0</v>
      </c>
      <c r="BC497" s="142"/>
      <c r="BD497" s="20">
        <f>AZ497-BB497</f>
        <v>0</v>
      </c>
      <c r="BE497" s="134"/>
      <c r="BF497" s="131">
        <f>AR497</f>
        <v>1</v>
      </c>
      <c r="BG497" s="20">
        <f>ROUND((BF497*BB497),0)</f>
        <v>0</v>
      </c>
      <c r="BH497" s="142"/>
      <c r="BI497" s="134">
        <f>BB497-BG497</f>
        <v>0</v>
      </c>
      <c r="BJ497" s="80">
        <f>BB497-AN497</f>
        <v>0</v>
      </c>
      <c r="BK497" s="254" t="str">
        <f>IF(BX497&lt;&gt;0,"Kérem, indokolja az eltérést!"," ")</f>
        <v xml:space="preserve"> </v>
      </c>
      <c r="BL497" s="135">
        <f>AX497</f>
        <v>0</v>
      </c>
      <c r="BM497" s="20">
        <f>AY497</f>
        <v>0</v>
      </c>
      <c r="BN497" s="21">
        <f>BL497*BM497</f>
        <v>0</v>
      </c>
      <c r="BO497" s="131">
        <f t="shared" ref="BO497:BO516" si="2675">BA497</f>
        <v>1</v>
      </c>
      <c r="BP497" s="20">
        <f>ROUND((BN497*BO497),0)</f>
        <v>0</v>
      </c>
      <c r="BQ497" s="142"/>
      <c r="BR497" s="20">
        <f>BN497-BP497</f>
        <v>0</v>
      </c>
      <c r="BS497" s="134"/>
      <c r="BT497" s="131">
        <f>BF497</f>
        <v>1</v>
      </c>
      <c r="BU497" s="20">
        <f>ROUND((BT497*BP497),0)</f>
        <v>0</v>
      </c>
      <c r="BV497" s="142"/>
      <c r="BW497" s="134">
        <f>BP497-BU497</f>
        <v>0</v>
      </c>
      <c r="BX497" s="80">
        <f>BP497-BB497</f>
        <v>0</v>
      </c>
      <c r="BY497" s="254" t="str">
        <f>IF(CL497&lt;&gt;0,"Kérem, indokolja az eltérést!"," ")</f>
        <v xml:space="preserve"> </v>
      </c>
      <c r="BZ497" s="135">
        <f>BL497</f>
        <v>0</v>
      </c>
      <c r="CA497" s="20">
        <f>BM497</f>
        <v>0</v>
      </c>
      <c r="CB497" s="21">
        <f>BZ497*CA497</f>
        <v>0</v>
      </c>
      <c r="CC497" s="131">
        <f t="shared" ref="CC497:CC516" si="2676">BO497</f>
        <v>1</v>
      </c>
      <c r="CD497" s="20">
        <f>ROUND((CB497*CC497),0)</f>
        <v>0</v>
      </c>
      <c r="CE497" s="142"/>
      <c r="CF497" s="20">
        <f>CB497-CD497</f>
        <v>0</v>
      </c>
      <c r="CG497" s="134"/>
      <c r="CH497" s="131">
        <f>BT497</f>
        <v>1</v>
      </c>
      <c r="CI497" s="20">
        <f>ROUND((CH497*CD497),0)</f>
        <v>0</v>
      </c>
      <c r="CJ497" s="142"/>
      <c r="CK497" s="134">
        <f>CD497-CI497</f>
        <v>0</v>
      </c>
      <c r="CL497" s="80">
        <f>CD497-BP497</f>
        <v>0</v>
      </c>
      <c r="CM497" s="254" t="str">
        <f>IF(CZ497&lt;&gt;0,"Kérem, indokolja az eltérést!"," ")</f>
        <v xml:space="preserve"> </v>
      </c>
      <c r="CN497" s="135">
        <f>BZ497</f>
        <v>0</v>
      </c>
      <c r="CO497" s="20">
        <f>CA497</f>
        <v>0</v>
      </c>
      <c r="CP497" s="21">
        <f>CN497*CO497</f>
        <v>0</v>
      </c>
      <c r="CQ497" s="131">
        <f t="shared" ref="CQ497:CQ516" si="2677">CC497</f>
        <v>1</v>
      </c>
      <c r="CR497" s="20">
        <f>ROUND((CP497*CQ497),0)</f>
        <v>0</v>
      </c>
      <c r="CS497" s="142"/>
      <c r="CT497" s="20">
        <f>CP497-CR497</f>
        <v>0</v>
      </c>
      <c r="CU497" s="134"/>
      <c r="CV497" s="131">
        <f>CH497</f>
        <v>1</v>
      </c>
      <c r="CW497" s="20">
        <f>ROUND((CV497*CR497),0)</f>
        <v>0</v>
      </c>
      <c r="CX497" s="142"/>
      <c r="CY497" s="134">
        <f>CR497-CW497</f>
        <v>0</v>
      </c>
      <c r="CZ497" s="80">
        <f>CR497-CD497</f>
        <v>0</v>
      </c>
      <c r="DA497" s="254" t="str">
        <f>IF(DN497&lt;&gt;0,"Kérem, indokolja az eltérést!"," ")</f>
        <v xml:space="preserve"> </v>
      </c>
      <c r="DB497" s="135">
        <f>CN497</f>
        <v>0</v>
      </c>
      <c r="DC497" s="20">
        <f>CO497</f>
        <v>0</v>
      </c>
      <c r="DD497" s="21">
        <f>DB497*DC497</f>
        <v>0</v>
      </c>
      <c r="DE497" s="131">
        <f t="shared" ref="DE497:DE516" si="2678">CQ497</f>
        <v>1</v>
      </c>
      <c r="DF497" s="20">
        <f>ROUND((DD497*DE497),0)</f>
        <v>0</v>
      </c>
      <c r="DG497" s="142"/>
      <c r="DH497" s="20">
        <f>DD497-DF497</f>
        <v>0</v>
      </c>
      <c r="DI497" s="134"/>
      <c r="DJ497" s="131">
        <f>CV497</f>
        <v>1</v>
      </c>
      <c r="DK497" s="20">
        <f>ROUND((DJ497*DF497),0)</f>
        <v>0</v>
      </c>
      <c r="DL497" s="142"/>
      <c r="DM497" s="134">
        <f>DF497-DK497</f>
        <v>0</v>
      </c>
      <c r="DN497" s="80">
        <f>DF497-CR497</f>
        <v>0</v>
      </c>
      <c r="DO497" s="254" t="str">
        <f>IF(EB497&lt;&gt;0,"Kérem, indokolja az eltérést!"," ")</f>
        <v xml:space="preserve"> </v>
      </c>
      <c r="DP497" s="135">
        <f>DB497</f>
        <v>0</v>
      </c>
      <c r="DQ497" s="20">
        <f>DC497</f>
        <v>0</v>
      </c>
      <c r="DR497" s="21">
        <f>DP497*DQ497</f>
        <v>0</v>
      </c>
      <c r="DS497" s="131">
        <f t="shared" ref="DS497:DS516" si="2679">DE497</f>
        <v>1</v>
      </c>
      <c r="DT497" s="20">
        <f>ROUND((DR497*DS497),0)</f>
        <v>0</v>
      </c>
      <c r="DU497" s="142"/>
      <c r="DV497" s="20">
        <f>DR497-DT497</f>
        <v>0</v>
      </c>
      <c r="DW497" s="134"/>
      <c r="DX497" s="131">
        <f>DJ497</f>
        <v>1</v>
      </c>
      <c r="DY497" s="20">
        <f>ROUND((DX497*DT497),0)</f>
        <v>0</v>
      </c>
      <c r="DZ497" s="142"/>
      <c r="EA497" s="134">
        <f>DT497-DY497</f>
        <v>0</v>
      </c>
      <c r="EB497" s="80">
        <f>DT497-DF497</f>
        <v>0</v>
      </c>
      <c r="EC497" s="254" t="str">
        <f>IF(EP497&lt;&gt;0,"Kérem, indokolja az eltérést!"," ")</f>
        <v xml:space="preserve"> </v>
      </c>
      <c r="ED497" s="135">
        <f>DP497</f>
        <v>0</v>
      </c>
      <c r="EE497" s="20">
        <f>DQ497</f>
        <v>0</v>
      </c>
      <c r="EF497" s="21">
        <f>ED497*EE497</f>
        <v>0</v>
      </c>
      <c r="EG497" s="131">
        <f t="shared" ref="EG497:EG516" si="2680">DS497</f>
        <v>1</v>
      </c>
      <c r="EH497" s="20">
        <f>ROUND((EF497*EG497),0)</f>
        <v>0</v>
      </c>
      <c r="EI497" s="142"/>
      <c r="EJ497" s="20">
        <f>EF497-EH497</f>
        <v>0</v>
      </c>
      <c r="EK497" s="134"/>
      <c r="EL497" s="131">
        <f>DX497</f>
        <v>1</v>
      </c>
      <c r="EM497" s="20">
        <f>ROUND((EL497*EH497),0)</f>
        <v>0</v>
      </c>
      <c r="EN497" s="142"/>
      <c r="EO497" s="134">
        <f>EH497-EM497</f>
        <v>0</v>
      </c>
      <c r="EP497" s="80">
        <f>EH497-DT497</f>
        <v>0</v>
      </c>
      <c r="EQ497" s="254" t="str">
        <f>IF(FD497&lt;&gt;0,"Kérem, indokolja az eltérést!"," ")</f>
        <v xml:space="preserve"> </v>
      </c>
      <c r="ER497" s="135">
        <f>ED497</f>
        <v>0</v>
      </c>
      <c r="ES497" s="20">
        <f>EE497</f>
        <v>0</v>
      </c>
      <c r="ET497" s="21">
        <f>ER497*ES497</f>
        <v>0</v>
      </c>
      <c r="EU497" s="131">
        <f t="shared" ref="EU497:EU516" si="2681">EG497</f>
        <v>1</v>
      </c>
      <c r="EV497" s="20">
        <f>ROUND((ET497*EU497),0)</f>
        <v>0</v>
      </c>
      <c r="EW497" s="142"/>
      <c r="EX497" s="20">
        <f>ET497-EV497</f>
        <v>0</v>
      </c>
      <c r="EY497" s="134"/>
      <c r="EZ497" s="131">
        <f>EL497</f>
        <v>1</v>
      </c>
      <c r="FA497" s="20">
        <f>ROUND((EZ497*EV497),0)</f>
        <v>0</v>
      </c>
      <c r="FB497" s="142"/>
      <c r="FC497" s="134">
        <f>EV497-FA497</f>
        <v>0</v>
      </c>
      <c r="FD497" s="80">
        <f>EV497-EH497</f>
        <v>0</v>
      </c>
      <c r="FE497" s="254" t="str">
        <f>IF(FR497&lt;&gt;0,"Kérem, indokolja az eltérést!"," ")</f>
        <v xml:space="preserve"> </v>
      </c>
      <c r="FO497" s="129" t="str">
        <f t="shared" si="2670"/>
        <v>F/IV</v>
      </c>
    </row>
    <row r="498" spans="2:171" s="141" customFormat="1" x14ac:dyDescent="0.25">
      <c r="B498" s="130" t="s">
        <v>143</v>
      </c>
      <c r="C498" s="263"/>
      <c r="D498" s="253"/>
      <c r="E498" s="416" t="str">
        <f>'Pályáztatási szakasz'!E499:F499</f>
        <v>Költségelem megnevezés…</v>
      </c>
      <c r="F498" s="416"/>
      <c r="G498" s="250">
        <f>'Pályáztatási szakasz'!G499</f>
        <v>0</v>
      </c>
      <c r="H498" s="251">
        <f>'Pályáztatási szakasz'!AT499</f>
        <v>0</v>
      </c>
      <c r="I498" s="20">
        <f>'Pályáztatási szakasz'!AW499</f>
        <v>0</v>
      </c>
      <c r="J498" s="67">
        <f t="shared" si="2671"/>
        <v>0</v>
      </c>
      <c r="K498" s="131">
        <f>'Pályáztatási szakasz'!AY499</f>
        <v>1</v>
      </c>
      <c r="L498" s="20">
        <f t="shared" ref="L498:L516" si="2682">ROUND((J498*K498),0)</f>
        <v>0</v>
      </c>
      <c r="M498" s="142"/>
      <c r="N498" s="20">
        <f t="shared" ref="N498:N515" si="2683">J498-L498</f>
        <v>0</v>
      </c>
      <c r="O498" s="134"/>
      <c r="P498" s="131">
        <f>'Pályáztatási szakasz'!BD499</f>
        <v>1</v>
      </c>
      <c r="Q498" s="20">
        <f t="shared" ref="Q498:Q515" si="2684">ROUND((P498*L498),0)</f>
        <v>0</v>
      </c>
      <c r="R498" s="142"/>
      <c r="S498" s="184">
        <f t="shared" ref="S498:S516" si="2685">L498-Q498</f>
        <v>0</v>
      </c>
      <c r="T498" s="40">
        <f>'Pályáztatási szakasz'!W499</f>
        <v>0</v>
      </c>
      <c r="U498" s="254" t="str">
        <f t="shared" ref="U498:U515" si="2686">IF(AH498&lt;&gt;0,"Kérem, indokolja az eltérést!"," ")</f>
        <v xml:space="preserve"> </v>
      </c>
      <c r="V498" s="135">
        <f t="shared" ref="V498:V516" si="2687">H498</f>
        <v>0</v>
      </c>
      <c r="W498" s="20">
        <f t="shared" ref="W498:W515" si="2688">I498</f>
        <v>0</v>
      </c>
      <c r="X498" s="21">
        <f t="shared" ref="X498:X515" si="2689">V498*W498</f>
        <v>0</v>
      </c>
      <c r="Y498" s="131">
        <f t="shared" si="2672"/>
        <v>1</v>
      </c>
      <c r="Z498" s="20">
        <f t="shared" ref="Z498:Z515" si="2690">ROUND((X498*Y498),0)</f>
        <v>0</v>
      </c>
      <c r="AA498" s="142"/>
      <c r="AB498" s="20">
        <f t="shared" ref="AB498:AB516" si="2691">X498-Z498</f>
        <v>0</v>
      </c>
      <c r="AC498" s="134"/>
      <c r="AD498" s="131">
        <f t="shared" ref="AD498:AD516" si="2692">P498</f>
        <v>1</v>
      </c>
      <c r="AE498" s="20">
        <f t="shared" ref="AE498:AE516" si="2693">ROUND((AD498*Z498),0)</f>
        <v>0</v>
      </c>
      <c r="AF498" s="142"/>
      <c r="AG498" s="134">
        <f t="shared" ref="AG498:AG516" si="2694">Z498-AE498</f>
        <v>0</v>
      </c>
      <c r="AH498" s="80">
        <f t="shared" ref="AH498:AH516" si="2695">Z498-L498</f>
        <v>0</v>
      </c>
      <c r="AI498" s="254" t="str">
        <f t="shared" ref="AI498:AI515" si="2696">IF(AV498&lt;&gt;0,"Kérem, indokolja az eltérést!"," ")</f>
        <v xml:space="preserve"> </v>
      </c>
      <c r="AJ498" s="135">
        <f t="shared" ref="AJ498:AJ516" si="2697">V498</f>
        <v>0</v>
      </c>
      <c r="AK498" s="20">
        <f t="shared" ref="AK498:AK515" si="2698">W498</f>
        <v>0</v>
      </c>
      <c r="AL498" s="21">
        <f t="shared" ref="AL498:AL515" si="2699">AJ498*AK498</f>
        <v>0</v>
      </c>
      <c r="AM498" s="131">
        <f t="shared" si="2673"/>
        <v>1</v>
      </c>
      <c r="AN498" s="20">
        <f t="shared" ref="AN498:AN515" si="2700">ROUND((AL498*AM498),0)</f>
        <v>0</v>
      </c>
      <c r="AO498" s="142"/>
      <c r="AP498" s="20">
        <f t="shared" ref="AP498:AP516" si="2701">AL498-AN498</f>
        <v>0</v>
      </c>
      <c r="AQ498" s="134"/>
      <c r="AR498" s="131">
        <f t="shared" ref="AR498:AR516" si="2702">AD498</f>
        <v>1</v>
      </c>
      <c r="AS498" s="20">
        <f t="shared" ref="AS498:AS516" si="2703">ROUND((AR498*AN498),0)</f>
        <v>0</v>
      </c>
      <c r="AT498" s="142"/>
      <c r="AU498" s="134">
        <f t="shared" ref="AU498:AU516" si="2704">AN498-AS498</f>
        <v>0</v>
      </c>
      <c r="AV498" s="80">
        <f t="shared" ref="AV498:AV516" si="2705">AN498-Z498</f>
        <v>0</v>
      </c>
      <c r="AW498" s="254" t="str">
        <f t="shared" ref="AW498:AW515" si="2706">IF(BJ498&lt;&gt;0,"Kérem, indokolja az eltérést!"," ")</f>
        <v xml:space="preserve"> </v>
      </c>
      <c r="AX498" s="135">
        <f t="shared" ref="AX498:AX516" si="2707">AJ498</f>
        <v>0</v>
      </c>
      <c r="AY498" s="20">
        <f t="shared" ref="AY498:AY515" si="2708">AK498</f>
        <v>0</v>
      </c>
      <c r="AZ498" s="21">
        <f t="shared" ref="AZ498:AZ515" si="2709">AX498*AY498</f>
        <v>0</v>
      </c>
      <c r="BA498" s="131">
        <f t="shared" si="2674"/>
        <v>1</v>
      </c>
      <c r="BB498" s="20">
        <f t="shared" ref="BB498:BB515" si="2710">ROUND((AZ498*BA498),0)</f>
        <v>0</v>
      </c>
      <c r="BC498" s="142"/>
      <c r="BD498" s="20">
        <f t="shared" ref="BD498:BD516" si="2711">AZ498-BB498</f>
        <v>0</v>
      </c>
      <c r="BE498" s="134"/>
      <c r="BF498" s="131">
        <f t="shared" ref="BF498:BF516" si="2712">AR498</f>
        <v>1</v>
      </c>
      <c r="BG498" s="20">
        <f t="shared" ref="BG498:BG516" si="2713">ROUND((BF498*BB498),0)</f>
        <v>0</v>
      </c>
      <c r="BH498" s="142"/>
      <c r="BI498" s="134">
        <f t="shared" ref="BI498:BI516" si="2714">BB498-BG498</f>
        <v>0</v>
      </c>
      <c r="BJ498" s="80">
        <f t="shared" ref="BJ498:BJ516" si="2715">BB498-AN498</f>
        <v>0</v>
      </c>
      <c r="BK498" s="254" t="str">
        <f t="shared" ref="BK498:BK515" si="2716">IF(BX498&lt;&gt;0,"Kérem, indokolja az eltérést!"," ")</f>
        <v xml:space="preserve"> </v>
      </c>
      <c r="BL498" s="135">
        <f t="shared" ref="BL498:BL516" si="2717">AX498</f>
        <v>0</v>
      </c>
      <c r="BM498" s="20">
        <f t="shared" ref="BM498:BM515" si="2718">AY498</f>
        <v>0</v>
      </c>
      <c r="BN498" s="21">
        <f t="shared" ref="BN498:BN515" si="2719">BL498*BM498</f>
        <v>0</v>
      </c>
      <c r="BO498" s="131">
        <f t="shared" si="2675"/>
        <v>1</v>
      </c>
      <c r="BP498" s="20">
        <f t="shared" ref="BP498:BP515" si="2720">ROUND((BN498*BO498),0)</f>
        <v>0</v>
      </c>
      <c r="BQ498" s="142"/>
      <c r="BR498" s="20">
        <f t="shared" ref="BR498:BR516" si="2721">BN498-BP498</f>
        <v>0</v>
      </c>
      <c r="BS498" s="134"/>
      <c r="BT498" s="131">
        <f t="shared" ref="BT498:BT516" si="2722">BF498</f>
        <v>1</v>
      </c>
      <c r="BU498" s="20">
        <f t="shared" ref="BU498:BU516" si="2723">ROUND((BT498*BP498),0)</f>
        <v>0</v>
      </c>
      <c r="BV498" s="142"/>
      <c r="BW498" s="134">
        <f t="shared" ref="BW498:BW516" si="2724">BP498-BU498</f>
        <v>0</v>
      </c>
      <c r="BX498" s="80">
        <f t="shared" ref="BX498:BX516" si="2725">BP498-BB498</f>
        <v>0</v>
      </c>
      <c r="BY498" s="254" t="str">
        <f t="shared" ref="BY498:BY515" si="2726">IF(CL498&lt;&gt;0,"Kérem, indokolja az eltérést!"," ")</f>
        <v xml:space="preserve"> </v>
      </c>
      <c r="BZ498" s="135">
        <f t="shared" ref="BZ498:BZ516" si="2727">BL498</f>
        <v>0</v>
      </c>
      <c r="CA498" s="20">
        <f t="shared" ref="CA498:CA515" si="2728">BM498</f>
        <v>0</v>
      </c>
      <c r="CB498" s="21">
        <f t="shared" ref="CB498:CB515" si="2729">BZ498*CA498</f>
        <v>0</v>
      </c>
      <c r="CC498" s="131">
        <f t="shared" si="2676"/>
        <v>1</v>
      </c>
      <c r="CD498" s="20">
        <f t="shared" ref="CD498:CD515" si="2730">ROUND((CB498*CC498),0)</f>
        <v>0</v>
      </c>
      <c r="CE498" s="142"/>
      <c r="CF498" s="20">
        <f t="shared" ref="CF498:CF516" si="2731">CB498-CD498</f>
        <v>0</v>
      </c>
      <c r="CG498" s="134"/>
      <c r="CH498" s="131">
        <f t="shared" ref="CH498:CH516" si="2732">BT498</f>
        <v>1</v>
      </c>
      <c r="CI498" s="20">
        <f t="shared" ref="CI498:CI516" si="2733">ROUND((CH498*CD498),0)</f>
        <v>0</v>
      </c>
      <c r="CJ498" s="142"/>
      <c r="CK498" s="134">
        <f t="shared" ref="CK498:CK516" si="2734">CD498-CI498</f>
        <v>0</v>
      </c>
      <c r="CL498" s="80">
        <f t="shared" ref="CL498:CL516" si="2735">CD498-BP498</f>
        <v>0</v>
      </c>
      <c r="CM498" s="254" t="str">
        <f t="shared" ref="CM498:CM515" si="2736">IF(CZ498&lt;&gt;0,"Kérem, indokolja az eltérést!"," ")</f>
        <v xml:space="preserve"> </v>
      </c>
      <c r="CN498" s="135">
        <f t="shared" ref="CN498:CN516" si="2737">BZ498</f>
        <v>0</v>
      </c>
      <c r="CO498" s="20">
        <f t="shared" ref="CO498:CO515" si="2738">CA498</f>
        <v>0</v>
      </c>
      <c r="CP498" s="21">
        <f t="shared" ref="CP498:CP515" si="2739">CN498*CO498</f>
        <v>0</v>
      </c>
      <c r="CQ498" s="131">
        <f t="shared" si="2677"/>
        <v>1</v>
      </c>
      <c r="CR498" s="20">
        <f t="shared" ref="CR498:CR515" si="2740">ROUND((CP498*CQ498),0)</f>
        <v>0</v>
      </c>
      <c r="CS498" s="142"/>
      <c r="CT498" s="20">
        <f t="shared" ref="CT498:CT516" si="2741">CP498-CR498</f>
        <v>0</v>
      </c>
      <c r="CU498" s="134"/>
      <c r="CV498" s="131">
        <f t="shared" ref="CV498:CV516" si="2742">CH498</f>
        <v>1</v>
      </c>
      <c r="CW498" s="20">
        <f t="shared" ref="CW498:CW516" si="2743">ROUND((CV498*CR498),0)</f>
        <v>0</v>
      </c>
      <c r="CX498" s="142"/>
      <c r="CY498" s="134">
        <f t="shared" ref="CY498:CY516" si="2744">CR498-CW498</f>
        <v>0</v>
      </c>
      <c r="CZ498" s="80">
        <f t="shared" ref="CZ498:CZ516" si="2745">CR498-CD498</f>
        <v>0</v>
      </c>
      <c r="DA498" s="254" t="str">
        <f t="shared" ref="DA498:DA515" si="2746">IF(DN498&lt;&gt;0,"Kérem, indokolja az eltérést!"," ")</f>
        <v xml:space="preserve"> </v>
      </c>
      <c r="DB498" s="135">
        <f t="shared" ref="DB498:DB516" si="2747">CN498</f>
        <v>0</v>
      </c>
      <c r="DC498" s="20">
        <f t="shared" ref="DC498:DC515" si="2748">CO498</f>
        <v>0</v>
      </c>
      <c r="DD498" s="21">
        <f t="shared" ref="DD498:DD515" si="2749">DB498*DC498</f>
        <v>0</v>
      </c>
      <c r="DE498" s="131">
        <f t="shared" si="2678"/>
        <v>1</v>
      </c>
      <c r="DF498" s="20">
        <f t="shared" ref="DF498:DF515" si="2750">ROUND((DD498*DE498),0)</f>
        <v>0</v>
      </c>
      <c r="DG498" s="142"/>
      <c r="DH498" s="20">
        <f t="shared" ref="DH498:DH516" si="2751">DD498-DF498</f>
        <v>0</v>
      </c>
      <c r="DI498" s="134"/>
      <c r="DJ498" s="131">
        <f t="shared" ref="DJ498:DJ516" si="2752">CV498</f>
        <v>1</v>
      </c>
      <c r="DK498" s="20">
        <f t="shared" ref="DK498:DK516" si="2753">ROUND((DJ498*DF498),0)</f>
        <v>0</v>
      </c>
      <c r="DL498" s="142"/>
      <c r="DM498" s="134">
        <f t="shared" ref="DM498:DM516" si="2754">DF498-DK498</f>
        <v>0</v>
      </c>
      <c r="DN498" s="80">
        <f t="shared" ref="DN498:DN516" si="2755">DF498-CR498</f>
        <v>0</v>
      </c>
      <c r="DO498" s="254" t="str">
        <f t="shared" ref="DO498:DO515" si="2756">IF(EB498&lt;&gt;0,"Kérem, indokolja az eltérést!"," ")</f>
        <v xml:space="preserve"> </v>
      </c>
      <c r="DP498" s="135">
        <f t="shared" ref="DP498:DP516" si="2757">DB498</f>
        <v>0</v>
      </c>
      <c r="DQ498" s="20">
        <f t="shared" ref="DQ498:DQ515" si="2758">DC498</f>
        <v>0</v>
      </c>
      <c r="DR498" s="21">
        <f t="shared" ref="DR498:DR515" si="2759">DP498*DQ498</f>
        <v>0</v>
      </c>
      <c r="DS498" s="131">
        <f t="shared" si="2679"/>
        <v>1</v>
      </c>
      <c r="DT498" s="20">
        <f t="shared" ref="DT498:DT515" si="2760">ROUND((DR498*DS498),0)</f>
        <v>0</v>
      </c>
      <c r="DU498" s="142"/>
      <c r="DV498" s="20">
        <f t="shared" ref="DV498:DV516" si="2761">DR498-DT498</f>
        <v>0</v>
      </c>
      <c r="DW498" s="134"/>
      <c r="DX498" s="131">
        <f t="shared" ref="DX498:DX516" si="2762">DJ498</f>
        <v>1</v>
      </c>
      <c r="DY498" s="20">
        <f t="shared" ref="DY498:DY516" si="2763">ROUND((DX498*DT498),0)</f>
        <v>0</v>
      </c>
      <c r="DZ498" s="142"/>
      <c r="EA498" s="134">
        <f t="shared" ref="EA498:EA516" si="2764">DT498-DY498</f>
        <v>0</v>
      </c>
      <c r="EB498" s="80">
        <f t="shared" ref="EB498:EB516" si="2765">DT498-DF498</f>
        <v>0</v>
      </c>
      <c r="EC498" s="254" t="str">
        <f t="shared" ref="EC498:EC515" si="2766">IF(EP498&lt;&gt;0,"Kérem, indokolja az eltérést!"," ")</f>
        <v xml:space="preserve"> </v>
      </c>
      <c r="ED498" s="135">
        <f t="shared" ref="ED498:ED516" si="2767">DP498</f>
        <v>0</v>
      </c>
      <c r="EE498" s="20">
        <f t="shared" ref="EE498:EE515" si="2768">DQ498</f>
        <v>0</v>
      </c>
      <c r="EF498" s="21">
        <f t="shared" ref="EF498:EF515" si="2769">ED498*EE498</f>
        <v>0</v>
      </c>
      <c r="EG498" s="131">
        <f t="shared" si="2680"/>
        <v>1</v>
      </c>
      <c r="EH498" s="20">
        <f t="shared" ref="EH498:EH515" si="2770">ROUND((EF498*EG498),0)</f>
        <v>0</v>
      </c>
      <c r="EI498" s="142"/>
      <c r="EJ498" s="20">
        <f t="shared" ref="EJ498:EJ516" si="2771">EF498-EH498</f>
        <v>0</v>
      </c>
      <c r="EK498" s="134"/>
      <c r="EL498" s="131">
        <f t="shared" ref="EL498:EL516" si="2772">DX498</f>
        <v>1</v>
      </c>
      <c r="EM498" s="20">
        <f t="shared" ref="EM498:EM516" si="2773">ROUND((EL498*EH498),0)</f>
        <v>0</v>
      </c>
      <c r="EN498" s="142"/>
      <c r="EO498" s="134">
        <f t="shared" ref="EO498:EO516" si="2774">EH498-EM498</f>
        <v>0</v>
      </c>
      <c r="EP498" s="80">
        <f t="shared" ref="EP498:EP516" si="2775">EH498-DT498</f>
        <v>0</v>
      </c>
      <c r="EQ498" s="254" t="str">
        <f t="shared" ref="EQ498:EQ515" si="2776">IF(FD498&lt;&gt;0,"Kérem, indokolja az eltérést!"," ")</f>
        <v xml:space="preserve"> </v>
      </c>
      <c r="ER498" s="135">
        <f t="shared" ref="ER498:ER516" si="2777">ED498</f>
        <v>0</v>
      </c>
      <c r="ES498" s="20">
        <f t="shared" ref="ES498:ES515" si="2778">EE498</f>
        <v>0</v>
      </c>
      <c r="ET498" s="21">
        <f t="shared" ref="ET498:ET515" si="2779">ER498*ES498</f>
        <v>0</v>
      </c>
      <c r="EU498" s="131">
        <f t="shared" si="2681"/>
        <v>1</v>
      </c>
      <c r="EV498" s="20">
        <f t="shared" ref="EV498:EV515" si="2780">ROUND((ET498*EU498),0)</f>
        <v>0</v>
      </c>
      <c r="EW498" s="142"/>
      <c r="EX498" s="20">
        <f t="shared" ref="EX498:EX516" si="2781">ET498-EV498</f>
        <v>0</v>
      </c>
      <c r="EY498" s="134"/>
      <c r="EZ498" s="131">
        <f t="shared" ref="EZ498:EZ516" si="2782">EL498</f>
        <v>1</v>
      </c>
      <c r="FA498" s="20">
        <f t="shared" ref="FA498:FA516" si="2783">ROUND((EZ498*EV498),0)</f>
        <v>0</v>
      </c>
      <c r="FB498" s="142"/>
      <c r="FC498" s="134">
        <f t="shared" ref="FC498:FC516" si="2784">EV498-FA498</f>
        <v>0</v>
      </c>
      <c r="FD498" s="80">
        <f t="shared" ref="FD498:FD516" si="2785">EV498-EH498</f>
        <v>0</v>
      </c>
      <c r="FE498" s="254" t="str">
        <f t="shared" ref="FE498:FE515" si="2786">IF(FR498&lt;&gt;0,"Kérem, indokolja az eltérést!"," ")</f>
        <v xml:space="preserve"> </v>
      </c>
      <c r="FO498" s="129" t="str">
        <f t="shared" si="2670"/>
        <v>F/IV</v>
      </c>
    </row>
    <row r="499" spans="2:171" s="141" customFormat="1" x14ac:dyDescent="0.25">
      <c r="B499" s="130" t="s">
        <v>585</v>
      </c>
      <c r="C499" s="263"/>
      <c r="D499" s="253"/>
      <c r="E499" s="416" t="str">
        <f>'Pályáztatási szakasz'!E500:F500</f>
        <v>Költségelem megnevezés…</v>
      </c>
      <c r="F499" s="416"/>
      <c r="G499" s="250">
        <f>'Pályáztatási szakasz'!G500</f>
        <v>0</v>
      </c>
      <c r="H499" s="251">
        <f>'Pályáztatási szakasz'!AT500</f>
        <v>0</v>
      </c>
      <c r="I499" s="20">
        <f>'Pályáztatási szakasz'!AW500</f>
        <v>0</v>
      </c>
      <c r="J499" s="67">
        <f t="shared" si="2671"/>
        <v>0</v>
      </c>
      <c r="K499" s="131">
        <f>'Pályáztatási szakasz'!AY500</f>
        <v>1</v>
      </c>
      <c r="L499" s="20">
        <f t="shared" si="2682"/>
        <v>0</v>
      </c>
      <c r="M499" s="142"/>
      <c r="N499" s="20">
        <f t="shared" si="2683"/>
        <v>0</v>
      </c>
      <c r="O499" s="134"/>
      <c r="P499" s="131">
        <f>'Pályáztatási szakasz'!BD500</f>
        <v>1</v>
      </c>
      <c r="Q499" s="20">
        <f t="shared" si="2684"/>
        <v>0</v>
      </c>
      <c r="R499" s="142"/>
      <c r="S499" s="184">
        <f t="shared" si="2685"/>
        <v>0</v>
      </c>
      <c r="T499" s="40">
        <f>'Pályáztatási szakasz'!W500</f>
        <v>0</v>
      </c>
      <c r="U499" s="254" t="str">
        <f t="shared" si="2686"/>
        <v xml:space="preserve"> </v>
      </c>
      <c r="V499" s="135">
        <f t="shared" si="2687"/>
        <v>0</v>
      </c>
      <c r="W499" s="20">
        <f t="shared" si="2688"/>
        <v>0</v>
      </c>
      <c r="X499" s="21">
        <f t="shared" si="2689"/>
        <v>0</v>
      </c>
      <c r="Y499" s="131">
        <f t="shared" si="2672"/>
        <v>1</v>
      </c>
      <c r="Z499" s="20">
        <f t="shared" si="2690"/>
        <v>0</v>
      </c>
      <c r="AA499" s="142"/>
      <c r="AB499" s="20">
        <f t="shared" si="2691"/>
        <v>0</v>
      </c>
      <c r="AC499" s="134"/>
      <c r="AD499" s="131">
        <f t="shared" si="2692"/>
        <v>1</v>
      </c>
      <c r="AE499" s="20">
        <f t="shared" si="2693"/>
        <v>0</v>
      </c>
      <c r="AF499" s="142"/>
      <c r="AG499" s="134">
        <f t="shared" si="2694"/>
        <v>0</v>
      </c>
      <c r="AH499" s="80">
        <f t="shared" si="2695"/>
        <v>0</v>
      </c>
      <c r="AI499" s="254" t="str">
        <f t="shared" si="2696"/>
        <v xml:space="preserve"> </v>
      </c>
      <c r="AJ499" s="135">
        <f t="shared" si="2697"/>
        <v>0</v>
      </c>
      <c r="AK499" s="20">
        <f t="shared" si="2698"/>
        <v>0</v>
      </c>
      <c r="AL499" s="21">
        <f t="shared" si="2699"/>
        <v>0</v>
      </c>
      <c r="AM499" s="131">
        <f t="shared" si="2673"/>
        <v>1</v>
      </c>
      <c r="AN499" s="20">
        <f t="shared" si="2700"/>
        <v>0</v>
      </c>
      <c r="AO499" s="142"/>
      <c r="AP499" s="20">
        <f t="shared" si="2701"/>
        <v>0</v>
      </c>
      <c r="AQ499" s="134"/>
      <c r="AR499" s="131">
        <f t="shared" si="2702"/>
        <v>1</v>
      </c>
      <c r="AS499" s="20">
        <f t="shared" si="2703"/>
        <v>0</v>
      </c>
      <c r="AT499" s="142"/>
      <c r="AU499" s="134">
        <f t="shared" si="2704"/>
        <v>0</v>
      </c>
      <c r="AV499" s="80">
        <f t="shared" si="2705"/>
        <v>0</v>
      </c>
      <c r="AW499" s="254" t="str">
        <f t="shared" si="2706"/>
        <v xml:space="preserve"> </v>
      </c>
      <c r="AX499" s="135">
        <f t="shared" si="2707"/>
        <v>0</v>
      </c>
      <c r="AY499" s="20">
        <f t="shared" si="2708"/>
        <v>0</v>
      </c>
      <c r="AZ499" s="21">
        <f t="shared" si="2709"/>
        <v>0</v>
      </c>
      <c r="BA499" s="131">
        <f t="shared" si="2674"/>
        <v>1</v>
      </c>
      <c r="BB499" s="20">
        <f t="shared" si="2710"/>
        <v>0</v>
      </c>
      <c r="BC499" s="142"/>
      <c r="BD499" s="20">
        <f t="shared" si="2711"/>
        <v>0</v>
      </c>
      <c r="BE499" s="134"/>
      <c r="BF499" s="131">
        <f t="shared" si="2712"/>
        <v>1</v>
      </c>
      <c r="BG499" s="20">
        <f t="shared" si="2713"/>
        <v>0</v>
      </c>
      <c r="BH499" s="142"/>
      <c r="BI499" s="134">
        <f t="shared" si="2714"/>
        <v>0</v>
      </c>
      <c r="BJ499" s="80">
        <f t="shared" si="2715"/>
        <v>0</v>
      </c>
      <c r="BK499" s="254" t="str">
        <f t="shared" si="2716"/>
        <v xml:space="preserve"> </v>
      </c>
      <c r="BL499" s="135">
        <f t="shared" si="2717"/>
        <v>0</v>
      </c>
      <c r="BM499" s="20">
        <f t="shared" si="2718"/>
        <v>0</v>
      </c>
      <c r="BN499" s="21">
        <f t="shared" si="2719"/>
        <v>0</v>
      </c>
      <c r="BO499" s="131">
        <f t="shared" si="2675"/>
        <v>1</v>
      </c>
      <c r="BP499" s="20">
        <f t="shared" si="2720"/>
        <v>0</v>
      </c>
      <c r="BQ499" s="142"/>
      <c r="BR499" s="20">
        <f t="shared" si="2721"/>
        <v>0</v>
      </c>
      <c r="BS499" s="134"/>
      <c r="BT499" s="131">
        <f t="shared" si="2722"/>
        <v>1</v>
      </c>
      <c r="BU499" s="20">
        <f t="shared" si="2723"/>
        <v>0</v>
      </c>
      <c r="BV499" s="142"/>
      <c r="BW499" s="134">
        <f t="shared" si="2724"/>
        <v>0</v>
      </c>
      <c r="BX499" s="80">
        <f t="shared" si="2725"/>
        <v>0</v>
      </c>
      <c r="BY499" s="254" t="str">
        <f t="shared" si="2726"/>
        <v xml:space="preserve"> </v>
      </c>
      <c r="BZ499" s="135">
        <f t="shared" si="2727"/>
        <v>0</v>
      </c>
      <c r="CA499" s="20">
        <f t="shared" si="2728"/>
        <v>0</v>
      </c>
      <c r="CB499" s="21">
        <f t="shared" si="2729"/>
        <v>0</v>
      </c>
      <c r="CC499" s="131">
        <f t="shared" si="2676"/>
        <v>1</v>
      </c>
      <c r="CD499" s="20">
        <f t="shared" si="2730"/>
        <v>0</v>
      </c>
      <c r="CE499" s="142"/>
      <c r="CF499" s="20">
        <f t="shared" si="2731"/>
        <v>0</v>
      </c>
      <c r="CG499" s="134"/>
      <c r="CH499" s="131">
        <f t="shared" si="2732"/>
        <v>1</v>
      </c>
      <c r="CI499" s="20">
        <f t="shared" si="2733"/>
        <v>0</v>
      </c>
      <c r="CJ499" s="142"/>
      <c r="CK499" s="134">
        <f t="shared" si="2734"/>
        <v>0</v>
      </c>
      <c r="CL499" s="80">
        <f t="shared" si="2735"/>
        <v>0</v>
      </c>
      <c r="CM499" s="254" t="str">
        <f t="shared" si="2736"/>
        <v xml:space="preserve"> </v>
      </c>
      <c r="CN499" s="135">
        <f t="shared" si="2737"/>
        <v>0</v>
      </c>
      <c r="CO499" s="20">
        <f t="shared" si="2738"/>
        <v>0</v>
      </c>
      <c r="CP499" s="21">
        <f t="shared" si="2739"/>
        <v>0</v>
      </c>
      <c r="CQ499" s="131">
        <f t="shared" si="2677"/>
        <v>1</v>
      </c>
      <c r="CR499" s="20">
        <f t="shared" si="2740"/>
        <v>0</v>
      </c>
      <c r="CS499" s="142"/>
      <c r="CT499" s="20">
        <f t="shared" si="2741"/>
        <v>0</v>
      </c>
      <c r="CU499" s="134"/>
      <c r="CV499" s="131">
        <f t="shared" si="2742"/>
        <v>1</v>
      </c>
      <c r="CW499" s="20">
        <f t="shared" si="2743"/>
        <v>0</v>
      </c>
      <c r="CX499" s="142"/>
      <c r="CY499" s="134">
        <f t="shared" si="2744"/>
        <v>0</v>
      </c>
      <c r="CZ499" s="80">
        <f t="shared" si="2745"/>
        <v>0</v>
      </c>
      <c r="DA499" s="254" t="str">
        <f t="shared" si="2746"/>
        <v xml:space="preserve"> </v>
      </c>
      <c r="DB499" s="135">
        <f t="shared" si="2747"/>
        <v>0</v>
      </c>
      <c r="DC499" s="20">
        <f t="shared" si="2748"/>
        <v>0</v>
      </c>
      <c r="DD499" s="21">
        <f t="shared" si="2749"/>
        <v>0</v>
      </c>
      <c r="DE499" s="131">
        <f t="shared" si="2678"/>
        <v>1</v>
      </c>
      <c r="DF499" s="20">
        <f t="shared" si="2750"/>
        <v>0</v>
      </c>
      <c r="DG499" s="142"/>
      <c r="DH499" s="20">
        <f t="shared" si="2751"/>
        <v>0</v>
      </c>
      <c r="DI499" s="134"/>
      <c r="DJ499" s="131">
        <f t="shared" si="2752"/>
        <v>1</v>
      </c>
      <c r="DK499" s="20">
        <f t="shared" si="2753"/>
        <v>0</v>
      </c>
      <c r="DL499" s="142"/>
      <c r="DM499" s="134">
        <f t="shared" si="2754"/>
        <v>0</v>
      </c>
      <c r="DN499" s="80">
        <f t="shared" si="2755"/>
        <v>0</v>
      </c>
      <c r="DO499" s="254" t="str">
        <f t="shared" si="2756"/>
        <v xml:space="preserve"> </v>
      </c>
      <c r="DP499" s="135">
        <f t="shared" si="2757"/>
        <v>0</v>
      </c>
      <c r="DQ499" s="20">
        <f t="shared" si="2758"/>
        <v>0</v>
      </c>
      <c r="DR499" s="21">
        <f t="shared" si="2759"/>
        <v>0</v>
      </c>
      <c r="DS499" s="131">
        <f t="shared" si="2679"/>
        <v>1</v>
      </c>
      <c r="DT499" s="20">
        <f t="shared" si="2760"/>
        <v>0</v>
      </c>
      <c r="DU499" s="142"/>
      <c r="DV499" s="20">
        <f t="shared" si="2761"/>
        <v>0</v>
      </c>
      <c r="DW499" s="134"/>
      <c r="DX499" s="131">
        <f t="shared" si="2762"/>
        <v>1</v>
      </c>
      <c r="DY499" s="20">
        <f t="shared" si="2763"/>
        <v>0</v>
      </c>
      <c r="DZ499" s="142"/>
      <c r="EA499" s="134">
        <f t="shared" si="2764"/>
        <v>0</v>
      </c>
      <c r="EB499" s="80">
        <f t="shared" si="2765"/>
        <v>0</v>
      </c>
      <c r="EC499" s="254" t="str">
        <f t="shared" si="2766"/>
        <v xml:space="preserve"> </v>
      </c>
      <c r="ED499" s="135">
        <f t="shared" si="2767"/>
        <v>0</v>
      </c>
      <c r="EE499" s="20">
        <f t="shared" si="2768"/>
        <v>0</v>
      </c>
      <c r="EF499" s="21">
        <f t="shared" si="2769"/>
        <v>0</v>
      </c>
      <c r="EG499" s="131">
        <f t="shared" si="2680"/>
        <v>1</v>
      </c>
      <c r="EH499" s="20">
        <f t="shared" si="2770"/>
        <v>0</v>
      </c>
      <c r="EI499" s="142"/>
      <c r="EJ499" s="20">
        <f t="shared" si="2771"/>
        <v>0</v>
      </c>
      <c r="EK499" s="134"/>
      <c r="EL499" s="131">
        <f t="shared" si="2772"/>
        <v>1</v>
      </c>
      <c r="EM499" s="20">
        <f t="shared" si="2773"/>
        <v>0</v>
      </c>
      <c r="EN499" s="142"/>
      <c r="EO499" s="134">
        <f t="shared" si="2774"/>
        <v>0</v>
      </c>
      <c r="EP499" s="80">
        <f t="shared" si="2775"/>
        <v>0</v>
      </c>
      <c r="EQ499" s="254" t="str">
        <f t="shared" si="2776"/>
        <v xml:space="preserve"> </v>
      </c>
      <c r="ER499" s="135">
        <f t="shared" si="2777"/>
        <v>0</v>
      </c>
      <c r="ES499" s="20">
        <f t="shared" si="2778"/>
        <v>0</v>
      </c>
      <c r="ET499" s="21">
        <f t="shared" si="2779"/>
        <v>0</v>
      </c>
      <c r="EU499" s="131">
        <f t="shared" si="2681"/>
        <v>1</v>
      </c>
      <c r="EV499" s="20">
        <f t="shared" si="2780"/>
        <v>0</v>
      </c>
      <c r="EW499" s="142"/>
      <c r="EX499" s="20">
        <f t="shared" si="2781"/>
        <v>0</v>
      </c>
      <c r="EY499" s="134"/>
      <c r="EZ499" s="131">
        <f t="shared" si="2782"/>
        <v>1</v>
      </c>
      <c r="FA499" s="20">
        <f t="shared" si="2783"/>
        <v>0</v>
      </c>
      <c r="FB499" s="142"/>
      <c r="FC499" s="134">
        <f t="shared" si="2784"/>
        <v>0</v>
      </c>
      <c r="FD499" s="80">
        <f t="shared" si="2785"/>
        <v>0</v>
      </c>
      <c r="FE499" s="254" t="str">
        <f t="shared" si="2786"/>
        <v xml:space="preserve"> </v>
      </c>
      <c r="FO499" s="129" t="str">
        <f t="shared" si="2670"/>
        <v>F/IV</v>
      </c>
    </row>
    <row r="500" spans="2:171" s="141" customFormat="1" x14ac:dyDescent="0.25">
      <c r="B500" s="130" t="s">
        <v>586</v>
      </c>
      <c r="C500" s="263"/>
      <c r="D500" s="253"/>
      <c r="E500" s="416" t="str">
        <f>'Pályáztatási szakasz'!E501:F501</f>
        <v>Költségelem megnevezés…</v>
      </c>
      <c r="F500" s="416"/>
      <c r="G500" s="250">
        <f>'Pályáztatási szakasz'!G501</f>
        <v>0</v>
      </c>
      <c r="H500" s="251">
        <f>'Pályáztatási szakasz'!AT501</f>
        <v>0</v>
      </c>
      <c r="I500" s="20">
        <f>'Pályáztatási szakasz'!AW501</f>
        <v>0</v>
      </c>
      <c r="J500" s="67">
        <f t="shared" si="2671"/>
        <v>0</v>
      </c>
      <c r="K500" s="131">
        <f>'Pályáztatási szakasz'!AY501</f>
        <v>1</v>
      </c>
      <c r="L500" s="20">
        <f t="shared" si="2682"/>
        <v>0</v>
      </c>
      <c r="M500" s="142"/>
      <c r="N500" s="20">
        <f t="shared" si="2683"/>
        <v>0</v>
      </c>
      <c r="O500" s="134"/>
      <c r="P500" s="131">
        <f>'Pályáztatási szakasz'!BD501</f>
        <v>1</v>
      </c>
      <c r="Q500" s="20">
        <f t="shared" si="2684"/>
        <v>0</v>
      </c>
      <c r="R500" s="142"/>
      <c r="S500" s="184">
        <f t="shared" si="2685"/>
        <v>0</v>
      </c>
      <c r="T500" s="40">
        <f>'Pályáztatási szakasz'!W501</f>
        <v>0</v>
      </c>
      <c r="U500" s="254" t="str">
        <f t="shared" si="2686"/>
        <v xml:space="preserve"> </v>
      </c>
      <c r="V500" s="135">
        <f t="shared" si="2687"/>
        <v>0</v>
      </c>
      <c r="W500" s="20">
        <f t="shared" si="2688"/>
        <v>0</v>
      </c>
      <c r="X500" s="21">
        <f t="shared" si="2689"/>
        <v>0</v>
      </c>
      <c r="Y500" s="131">
        <f t="shared" si="2672"/>
        <v>1</v>
      </c>
      <c r="Z500" s="20">
        <f t="shared" si="2690"/>
        <v>0</v>
      </c>
      <c r="AA500" s="142"/>
      <c r="AB500" s="20">
        <f t="shared" si="2691"/>
        <v>0</v>
      </c>
      <c r="AC500" s="134"/>
      <c r="AD500" s="131">
        <f t="shared" si="2692"/>
        <v>1</v>
      </c>
      <c r="AE500" s="20">
        <f t="shared" si="2693"/>
        <v>0</v>
      </c>
      <c r="AF500" s="142"/>
      <c r="AG500" s="134">
        <f t="shared" si="2694"/>
        <v>0</v>
      </c>
      <c r="AH500" s="80">
        <f t="shared" si="2695"/>
        <v>0</v>
      </c>
      <c r="AI500" s="254" t="str">
        <f t="shared" si="2696"/>
        <v xml:space="preserve"> </v>
      </c>
      <c r="AJ500" s="135">
        <f t="shared" si="2697"/>
        <v>0</v>
      </c>
      <c r="AK500" s="20">
        <f t="shared" si="2698"/>
        <v>0</v>
      </c>
      <c r="AL500" s="21">
        <f t="shared" si="2699"/>
        <v>0</v>
      </c>
      <c r="AM500" s="131">
        <f t="shared" si="2673"/>
        <v>1</v>
      </c>
      <c r="AN500" s="20">
        <f t="shared" si="2700"/>
        <v>0</v>
      </c>
      <c r="AO500" s="142"/>
      <c r="AP500" s="20">
        <f t="shared" si="2701"/>
        <v>0</v>
      </c>
      <c r="AQ500" s="134"/>
      <c r="AR500" s="131">
        <f t="shared" si="2702"/>
        <v>1</v>
      </c>
      <c r="AS500" s="20">
        <f t="shared" si="2703"/>
        <v>0</v>
      </c>
      <c r="AT500" s="142"/>
      <c r="AU500" s="134">
        <f t="shared" si="2704"/>
        <v>0</v>
      </c>
      <c r="AV500" s="80">
        <f t="shared" si="2705"/>
        <v>0</v>
      </c>
      <c r="AW500" s="254" t="str">
        <f t="shared" si="2706"/>
        <v xml:space="preserve"> </v>
      </c>
      <c r="AX500" s="135">
        <f t="shared" si="2707"/>
        <v>0</v>
      </c>
      <c r="AY500" s="20">
        <f t="shared" si="2708"/>
        <v>0</v>
      </c>
      <c r="AZ500" s="21">
        <f t="shared" si="2709"/>
        <v>0</v>
      </c>
      <c r="BA500" s="131">
        <f t="shared" si="2674"/>
        <v>1</v>
      </c>
      <c r="BB500" s="20">
        <f t="shared" si="2710"/>
        <v>0</v>
      </c>
      <c r="BC500" s="142"/>
      <c r="BD500" s="20">
        <f t="shared" si="2711"/>
        <v>0</v>
      </c>
      <c r="BE500" s="134"/>
      <c r="BF500" s="131">
        <f t="shared" si="2712"/>
        <v>1</v>
      </c>
      <c r="BG500" s="20">
        <f t="shared" si="2713"/>
        <v>0</v>
      </c>
      <c r="BH500" s="142"/>
      <c r="BI500" s="134">
        <f t="shared" si="2714"/>
        <v>0</v>
      </c>
      <c r="BJ500" s="80">
        <f t="shared" si="2715"/>
        <v>0</v>
      </c>
      <c r="BK500" s="254" t="str">
        <f t="shared" si="2716"/>
        <v xml:space="preserve"> </v>
      </c>
      <c r="BL500" s="135">
        <f t="shared" si="2717"/>
        <v>0</v>
      </c>
      <c r="BM500" s="20">
        <f t="shared" si="2718"/>
        <v>0</v>
      </c>
      <c r="BN500" s="21">
        <f t="shared" si="2719"/>
        <v>0</v>
      </c>
      <c r="BO500" s="131">
        <f t="shared" si="2675"/>
        <v>1</v>
      </c>
      <c r="BP500" s="20">
        <f t="shared" si="2720"/>
        <v>0</v>
      </c>
      <c r="BQ500" s="142"/>
      <c r="BR500" s="20">
        <f t="shared" si="2721"/>
        <v>0</v>
      </c>
      <c r="BS500" s="134"/>
      <c r="BT500" s="131">
        <f t="shared" si="2722"/>
        <v>1</v>
      </c>
      <c r="BU500" s="20">
        <f t="shared" si="2723"/>
        <v>0</v>
      </c>
      <c r="BV500" s="142"/>
      <c r="BW500" s="134">
        <f t="shared" si="2724"/>
        <v>0</v>
      </c>
      <c r="BX500" s="80">
        <f t="shared" si="2725"/>
        <v>0</v>
      </c>
      <c r="BY500" s="254" t="str">
        <f t="shared" si="2726"/>
        <v xml:space="preserve"> </v>
      </c>
      <c r="BZ500" s="135">
        <f t="shared" si="2727"/>
        <v>0</v>
      </c>
      <c r="CA500" s="20">
        <f t="shared" si="2728"/>
        <v>0</v>
      </c>
      <c r="CB500" s="21">
        <f t="shared" si="2729"/>
        <v>0</v>
      </c>
      <c r="CC500" s="131">
        <f t="shared" si="2676"/>
        <v>1</v>
      </c>
      <c r="CD500" s="20">
        <f t="shared" si="2730"/>
        <v>0</v>
      </c>
      <c r="CE500" s="142"/>
      <c r="CF500" s="20">
        <f t="shared" si="2731"/>
        <v>0</v>
      </c>
      <c r="CG500" s="134"/>
      <c r="CH500" s="131">
        <f t="shared" si="2732"/>
        <v>1</v>
      </c>
      <c r="CI500" s="20">
        <f t="shared" si="2733"/>
        <v>0</v>
      </c>
      <c r="CJ500" s="142"/>
      <c r="CK500" s="134">
        <f t="shared" si="2734"/>
        <v>0</v>
      </c>
      <c r="CL500" s="80">
        <f t="shared" si="2735"/>
        <v>0</v>
      </c>
      <c r="CM500" s="254" t="str">
        <f t="shared" si="2736"/>
        <v xml:space="preserve"> </v>
      </c>
      <c r="CN500" s="135">
        <f t="shared" si="2737"/>
        <v>0</v>
      </c>
      <c r="CO500" s="20">
        <f t="shared" si="2738"/>
        <v>0</v>
      </c>
      <c r="CP500" s="21">
        <f t="shared" si="2739"/>
        <v>0</v>
      </c>
      <c r="CQ500" s="131">
        <f t="shared" si="2677"/>
        <v>1</v>
      </c>
      <c r="CR500" s="20">
        <f t="shared" si="2740"/>
        <v>0</v>
      </c>
      <c r="CS500" s="142"/>
      <c r="CT500" s="20">
        <f t="shared" si="2741"/>
        <v>0</v>
      </c>
      <c r="CU500" s="134"/>
      <c r="CV500" s="131">
        <f t="shared" si="2742"/>
        <v>1</v>
      </c>
      <c r="CW500" s="20">
        <f t="shared" si="2743"/>
        <v>0</v>
      </c>
      <c r="CX500" s="142"/>
      <c r="CY500" s="134">
        <f t="shared" si="2744"/>
        <v>0</v>
      </c>
      <c r="CZ500" s="80">
        <f t="shared" si="2745"/>
        <v>0</v>
      </c>
      <c r="DA500" s="254" t="str">
        <f t="shared" si="2746"/>
        <v xml:space="preserve"> </v>
      </c>
      <c r="DB500" s="135">
        <f t="shared" si="2747"/>
        <v>0</v>
      </c>
      <c r="DC500" s="20">
        <f t="shared" si="2748"/>
        <v>0</v>
      </c>
      <c r="DD500" s="21">
        <f t="shared" si="2749"/>
        <v>0</v>
      </c>
      <c r="DE500" s="131">
        <f t="shared" si="2678"/>
        <v>1</v>
      </c>
      <c r="DF500" s="20">
        <f t="shared" si="2750"/>
        <v>0</v>
      </c>
      <c r="DG500" s="142"/>
      <c r="DH500" s="20">
        <f t="shared" si="2751"/>
        <v>0</v>
      </c>
      <c r="DI500" s="134"/>
      <c r="DJ500" s="131">
        <f t="shared" si="2752"/>
        <v>1</v>
      </c>
      <c r="DK500" s="20">
        <f t="shared" si="2753"/>
        <v>0</v>
      </c>
      <c r="DL500" s="142"/>
      <c r="DM500" s="134">
        <f t="shared" si="2754"/>
        <v>0</v>
      </c>
      <c r="DN500" s="80">
        <f t="shared" si="2755"/>
        <v>0</v>
      </c>
      <c r="DO500" s="254" t="str">
        <f t="shared" si="2756"/>
        <v xml:space="preserve"> </v>
      </c>
      <c r="DP500" s="135">
        <f t="shared" si="2757"/>
        <v>0</v>
      </c>
      <c r="DQ500" s="20">
        <f t="shared" si="2758"/>
        <v>0</v>
      </c>
      <c r="DR500" s="21">
        <f t="shared" si="2759"/>
        <v>0</v>
      </c>
      <c r="DS500" s="131">
        <f t="shared" si="2679"/>
        <v>1</v>
      </c>
      <c r="DT500" s="20">
        <f t="shared" si="2760"/>
        <v>0</v>
      </c>
      <c r="DU500" s="142"/>
      <c r="DV500" s="20">
        <f t="shared" si="2761"/>
        <v>0</v>
      </c>
      <c r="DW500" s="134"/>
      <c r="DX500" s="131">
        <f t="shared" si="2762"/>
        <v>1</v>
      </c>
      <c r="DY500" s="20">
        <f t="shared" si="2763"/>
        <v>0</v>
      </c>
      <c r="DZ500" s="142"/>
      <c r="EA500" s="134">
        <f t="shared" si="2764"/>
        <v>0</v>
      </c>
      <c r="EB500" s="80">
        <f t="shared" si="2765"/>
        <v>0</v>
      </c>
      <c r="EC500" s="254" t="str">
        <f t="shared" si="2766"/>
        <v xml:space="preserve"> </v>
      </c>
      <c r="ED500" s="135">
        <f t="shared" si="2767"/>
        <v>0</v>
      </c>
      <c r="EE500" s="20">
        <f t="shared" si="2768"/>
        <v>0</v>
      </c>
      <c r="EF500" s="21">
        <f t="shared" si="2769"/>
        <v>0</v>
      </c>
      <c r="EG500" s="131">
        <f t="shared" si="2680"/>
        <v>1</v>
      </c>
      <c r="EH500" s="20">
        <f t="shared" si="2770"/>
        <v>0</v>
      </c>
      <c r="EI500" s="142"/>
      <c r="EJ500" s="20">
        <f t="shared" si="2771"/>
        <v>0</v>
      </c>
      <c r="EK500" s="134"/>
      <c r="EL500" s="131">
        <f t="shared" si="2772"/>
        <v>1</v>
      </c>
      <c r="EM500" s="20">
        <f t="shared" si="2773"/>
        <v>0</v>
      </c>
      <c r="EN500" s="142"/>
      <c r="EO500" s="134">
        <f t="shared" si="2774"/>
        <v>0</v>
      </c>
      <c r="EP500" s="80">
        <f t="shared" si="2775"/>
        <v>0</v>
      </c>
      <c r="EQ500" s="254" t="str">
        <f t="shared" si="2776"/>
        <v xml:space="preserve"> </v>
      </c>
      <c r="ER500" s="135">
        <f t="shared" si="2777"/>
        <v>0</v>
      </c>
      <c r="ES500" s="20">
        <f t="shared" si="2778"/>
        <v>0</v>
      </c>
      <c r="ET500" s="21">
        <f t="shared" si="2779"/>
        <v>0</v>
      </c>
      <c r="EU500" s="131">
        <f t="shared" si="2681"/>
        <v>1</v>
      </c>
      <c r="EV500" s="20">
        <f t="shared" si="2780"/>
        <v>0</v>
      </c>
      <c r="EW500" s="142"/>
      <c r="EX500" s="20">
        <f t="shared" si="2781"/>
        <v>0</v>
      </c>
      <c r="EY500" s="134"/>
      <c r="EZ500" s="131">
        <f t="shared" si="2782"/>
        <v>1</v>
      </c>
      <c r="FA500" s="20">
        <f t="shared" si="2783"/>
        <v>0</v>
      </c>
      <c r="FB500" s="142"/>
      <c r="FC500" s="134">
        <f t="shared" si="2784"/>
        <v>0</v>
      </c>
      <c r="FD500" s="80">
        <f t="shared" si="2785"/>
        <v>0</v>
      </c>
      <c r="FE500" s="254" t="str">
        <f t="shared" si="2786"/>
        <v xml:space="preserve"> </v>
      </c>
      <c r="FO500" s="129" t="str">
        <f t="shared" si="2670"/>
        <v>F/IV</v>
      </c>
    </row>
    <row r="501" spans="2:171" s="141" customFormat="1" x14ac:dyDescent="0.25">
      <c r="B501" s="130" t="s">
        <v>587</v>
      </c>
      <c r="C501" s="263"/>
      <c r="D501" s="253"/>
      <c r="E501" s="416" t="str">
        <f>'Pályáztatási szakasz'!E502:F502</f>
        <v>Költségelem megnevezés…</v>
      </c>
      <c r="F501" s="416"/>
      <c r="G501" s="250">
        <f>'Pályáztatási szakasz'!G502</f>
        <v>0</v>
      </c>
      <c r="H501" s="251">
        <f>'Pályáztatási szakasz'!AT502</f>
        <v>0</v>
      </c>
      <c r="I501" s="20">
        <f>'Pályáztatási szakasz'!AW502</f>
        <v>0</v>
      </c>
      <c r="J501" s="67">
        <f t="shared" si="2671"/>
        <v>0</v>
      </c>
      <c r="K501" s="131">
        <f>'Pályáztatási szakasz'!AY502</f>
        <v>1</v>
      </c>
      <c r="L501" s="20">
        <f t="shared" si="2682"/>
        <v>0</v>
      </c>
      <c r="M501" s="142"/>
      <c r="N501" s="20">
        <f t="shared" si="2683"/>
        <v>0</v>
      </c>
      <c r="O501" s="134"/>
      <c r="P501" s="131">
        <f>'Pályáztatási szakasz'!BD502</f>
        <v>1</v>
      </c>
      <c r="Q501" s="20">
        <f t="shared" si="2684"/>
        <v>0</v>
      </c>
      <c r="R501" s="142"/>
      <c r="S501" s="184">
        <f t="shared" si="2685"/>
        <v>0</v>
      </c>
      <c r="T501" s="40">
        <f>'Pályáztatási szakasz'!W502</f>
        <v>0</v>
      </c>
      <c r="U501" s="254" t="str">
        <f t="shared" si="2686"/>
        <v xml:space="preserve"> </v>
      </c>
      <c r="V501" s="135">
        <f t="shared" si="2687"/>
        <v>0</v>
      </c>
      <c r="W501" s="20">
        <f t="shared" si="2688"/>
        <v>0</v>
      </c>
      <c r="X501" s="21">
        <f t="shared" si="2689"/>
        <v>0</v>
      </c>
      <c r="Y501" s="131">
        <f t="shared" si="2672"/>
        <v>1</v>
      </c>
      <c r="Z501" s="20">
        <f t="shared" si="2690"/>
        <v>0</v>
      </c>
      <c r="AA501" s="142"/>
      <c r="AB501" s="20">
        <f t="shared" si="2691"/>
        <v>0</v>
      </c>
      <c r="AC501" s="134"/>
      <c r="AD501" s="131">
        <f t="shared" si="2692"/>
        <v>1</v>
      </c>
      <c r="AE501" s="20">
        <f t="shared" si="2693"/>
        <v>0</v>
      </c>
      <c r="AF501" s="142"/>
      <c r="AG501" s="134">
        <f t="shared" si="2694"/>
        <v>0</v>
      </c>
      <c r="AH501" s="80">
        <f t="shared" si="2695"/>
        <v>0</v>
      </c>
      <c r="AI501" s="254" t="str">
        <f t="shared" si="2696"/>
        <v xml:space="preserve"> </v>
      </c>
      <c r="AJ501" s="135">
        <f t="shared" si="2697"/>
        <v>0</v>
      </c>
      <c r="AK501" s="20">
        <f t="shared" si="2698"/>
        <v>0</v>
      </c>
      <c r="AL501" s="21">
        <f t="shared" si="2699"/>
        <v>0</v>
      </c>
      <c r="AM501" s="131">
        <f t="shared" si="2673"/>
        <v>1</v>
      </c>
      <c r="AN501" s="20">
        <f t="shared" si="2700"/>
        <v>0</v>
      </c>
      <c r="AO501" s="142"/>
      <c r="AP501" s="20">
        <f t="shared" si="2701"/>
        <v>0</v>
      </c>
      <c r="AQ501" s="134"/>
      <c r="AR501" s="131">
        <f t="shared" si="2702"/>
        <v>1</v>
      </c>
      <c r="AS501" s="20">
        <f t="shared" si="2703"/>
        <v>0</v>
      </c>
      <c r="AT501" s="142"/>
      <c r="AU501" s="134">
        <f t="shared" si="2704"/>
        <v>0</v>
      </c>
      <c r="AV501" s="80">
        <f t="shared" si="2705"/>
        <v>0</v>
      </c>
      <c r="AW501" s="254" t="str">
        <f t="shared" si="2706"/>
        <v xml:space="preserve"> </v>
      </c>
      <c r="AX501" s="135">
        <f t="shared" si="2707"/>
        <v>0</v>
      </c>
      <c r="AY501" s="20">
        <f t="shared" si="2708"/>
        <v>0</v>
      </c>
      <c r="AZ501" s="21">
        <f t="shared" si="2709"/>
        <v>0</v>
      </c>
      <c r="BA501" s="131">
        <f t="shared" si="2674"/>
        <v>1</v>
      </c>
      <c r="BB501" s="20">
        <f t="shared" si="2710"/>
        <v>0</v>
      </c>
      <c r="BC501" s="142"/>
      <c r="BD501" s="20">
        <f t="shared" si="2711"/>
        <v>0</v>
      </c>
      <c r="BE501" s="134"/>
      <c r="BF501" s="131">
        <f t="shared" si="2712"/>
        <v>1</v>
      </c>
      <c r="BG501" s="20">
        <f t="shared" si="2713"/>
        <v>0</v>
      </c>
      <c r="BH501" s="142"/>
      <c r="BI501" s="134">
        <f t="shared" si="2714"/>
        <v>0</v>
      </c>
      <c r="BJ501" s="80">
        <f t="shared" si="2715"/>
        <v>0</v>
      </c>
      <c r="BK501" s="254" t="str">
        <f t="shared" si="2716"/>
        <v xml:space="preserve"> </v>
      </c>
      <c r="BL501" s="135">
        <f t="shared" si="2717"/>
        <v>0</v>
      </c>
      <c r="BM501" s="20">
        <f t="shared" si="2718"/>
        <v>0</v>
      </c>
      <c r="BN501" s="21">
        <f t="shared" si="2719"/>
        <v>0</v>
      </c>
      <c r="BO501" s="131">
        <f t="shared" si="2675"/>
        <v>1</v>
      </c>
      <c r="BP501" s="20">
        <f t="shared" si="2720"/>
        <v>0</v>
      </c>
      <c r="BQ501" s="142"/>
      <c r="BR501" s="20">
        <f t="shared" si="2721"/>
        <v>0</v>
      </c>
      <c r="BS501" s="134"/>
      <c r="BT501" s="131">
        <f t="shared" si="2722"/>
        <v>1</v>
      </c>
      <c r="BU501" s="20">
        <f t="shared" si="2723"/>
        <v>0</v>
      </c>
      <c r="BV501" s="142"/>
      <c r="BW501" s="134">
        <f t="shared" si="2724"/>
        <v>0</v>
      </c>
      <c r="BX501" s="80">
        <f t="shared" si="2725"/>
        <v>0</v>
      </c>
      <c r="BY501" s="254" t="str">
        <f t="shared" si="2726"/>
        <v xml:space="preserve"> </v>
      </c>
      <c r="BZ501" s="135">
        <f t="shared" si="2727"/>
        <v>0</v>
      </c>
      <c r="CA501" s="20">
        <f t="shared" si="2728"/>
        <v>0</v>
      </c>
      <c r="CB501" s="21">
        <f t="shared" si="2729"/>
        <v>0</v>
      </c>
      <c r="CC501" s="131">
        <f t="shared" si="2676"/>
        <v>1</v>
      </c>
      <c r="CD501" s="20">
        <f t="shared" si="2730"/>
        <v>0</v>
      </c>
      <c r="CE501" s="142"/>
      <c r="CF501" s="20">
        <f t="shared" si="2731"/>
        <v>0</v>
      </c>
      <c r="CG501" s="134"/>
      <c r="CH501" s="131">
        <f t="shared" si="2732"/>
        <v>1</v>
      </c>
      <c r="CI501" s="20">
        <f t="shared" si="2733"/>
        <v>0</v>
      </c>
      <c r="CJ501" s="142"/>
      <c r="CK501" s="134">
        <f t="shared" si="2734"/>
        <v>0</v>
      </c>
      <c r="CL501" s="80">
        <f t="shared" si="2735"/>
        <v>0</v>
      </c>
      <c r="CM501" s="254" t="str">
        <f t="shared" si="2736"/>
        <v xml:space="preserve"> </v>
      </c>
      <c r="CN501" s="135">
        <f t="shared" si="2737"/>
        <v>0</v>
      </c>
      <c r="CO501" s="20">
        <f t="shared" si="2738"/>
        <v>0</v>
      </c>
      <c r="CP501" s="21">
        <f t="shared" si="2739"/>
        <v>0</v>
      </c>
      <c r="CQ501" s="131">
        <f t="shared" si="2677"/>
        <v>1</v>
      </c>
      <c r="CR501" s="20">
        <f t="shared" si="2740"/>
        <v>0</v>
      </c>
      <c r="CS501" s="142"/>
      <c r="CT501" s="20">
        <f t="shared" si="2741"/>
        <v>0</v>
      </c>
      <c r="CU501" s="134"/>
      <c r="CV501" s="131">
        <f t="shared" si="2742"/>
        <v>1</v>
      </c>
      <c r="CW501" s="20">
        <f t="shared" si="2743"/>
        <v>0</v>
      </c>
      <c r="CX501" s="142"/>
      <c r="CY501" s="134">
        <f t="shared" si="2744"/>
        <v>0</v>
      </c>
      <c r="CZ501" s="80">
        <f t="shared" si="2745"/>
        <v>0</v>
      </c>
      <c r="DA501" s="254" t="str">
        <f t="shared" si="2746"/>
        <v xml:space="preserve"> </v>
      </c>
      <c r="DB501" s="135">
        <f t="shared" si="2747"/>
        <v>0</v>
      </c>
      <c r="DC501" s="20">
        <f t="shared" si="2748"/>
        <v>0</v>
      </c>
      <c r="DD501" s="21">
        <f t="shared" si="2749"/>
        <v>0</v>
      </c>
      <c r="DE501" s="131">
        <f t="shared" si="2678"/>
        <v>1</v>
      </c>
      <c r="DF501" s="20">
        <f t="shared" si="2750"/>
        <v>0</v>
      </c>
      <c r="DG501" s="142"/>
      <c r="DH501" s="20">
        <f t="shared" si="2751"/>
        <v>0</v>
      </c>
      <c r="DI501" s="134"/>
      <c r="DJ501" s="131">
        <f t="shared" si="2752"/>
        <v>1</v>
      </c>
      <c r="DK501" s="20">
        <f t="shared" si="2753"/>
        <v>0</v>
      </c>
      <c r="DL501" s="142"/>
      <c r="DM501" s="134">
        <f t="shared" si="2754"/>
        <v>0</v>
      </c>
      <c r="DN501" s="80">
        <f t="shared" si="2755"/>
        <v>0</v>
      </c>
      <c r="DO501" s="254" t="str">
        <f t="shared" si="2756"/>
        <v xml:space="preserve"> </v>
      </c>
      <c r="DP501" s="135">
        <f t="shared" si="2757"/>
        <v>0</v>
      </c>
      <c r="DQ501" s="20">
        <f t="shared" si="2758"/>
        <v>0</v>
      </c>
      <c r="DR501" s="21">
        <f t="shared" si="2759"/>
        <v>0</v>
      </c>
      <c r="DS501" s="131">
        <f t="shared" si="2679"/>
        <v>1</v>
      </c>
      <c r="DT501" s="20">
        <f t="shared" si="2760"/>
        <v>0</v>
      </c>
      <c r="DU501" s="142"/>
      <c r="DV501" s="20">
        <f t="shared" si="2761"/>
        <v>0</v>
      </c>
      <c r="DW501" s="134"/>
      <c r="DX501" s="131">
        <f t="shared" si="2762"/>
        <v>1</v>
      </c>
      <c r="DY501" s="20">
        <f t="shared" si="2763"/>
        <v>0</v>
      </c>
      <c r="DZ501" s="142"/>
      <c r="EA501" s="134">
        <f t="shared" si="2764"/>
        <v>0</v>
      </c>
      <c r="EB501" s="80">
        <f t="shared" si="2765"/>
        <v>0</v>
      </c>
      <c r="EC501" s="254" t="str">
        <f t="shared" si="2766"/>
        <v xml:space="preserve"> </v>
      </c>
      <c r="ED501" s="135">
        <f t="shared" si="2767"/>
        <v>0</v>
      </c>
      <c r="EE501" s="20">
        <f t="shared" si="2768"/>
        <v>0</v>
      </c>
      <c r="EF501" s="21">
        <f t="shared" si="2769"/>
        <v>0</v>
      </c>
      <c r="EG501" s="131">
        <f t="shared" si="2680"/>
        <v>1</v>
      </c>
      <c r="EH501" s="20">
        <f t="shared" si="2770"/>
        <v>0</v>
      </c>
      <c r="EI501" s="142"/>
      <c r="EJ501" s="20">
        <f t="shared" si="2771"/>
        <v>0</v>
      </c>
      <c r="EK501" s="134"/>
      <c r="EL501" s="131">
        <f t="shared" si="2772"/>
        <v>1</v>
      </c>
      <c r="EM501" s="20">
        <f t="shared" si="2773"/>
        <v>0</v>
      </c>
      <c r="EN501" s="142"/>
      <c r="EO501" s="134">
        <f t="shared" si="2774"/>
        <v>0</v>
      </c>
      <c r="EP501" s="80">
        <f t="shared" si="2775"/>
        <v>0</v>
      </c>
      <c r="EQ501" s="254" t="str">
        <f t="shared" si="2776"/>
        <v xml:space="preserve"> </v>
      </c>
      <c r="ER501" s="135">
        <f t="shared" si="2777"/>
        <v>0</v>
      </c>
      <c r="ES501" s="20">
        <f t="shared" si="2778"/>
        <v>0</v>
      </c>
      <c r="ET501" s="21">
        <f t="shared" si="2779"/>
        <v>0</v>
      </c>
      <c r="EU501" s="131">
        <f t="shared" si="2681"/>
        <v>1</v>
      </c>
      <c r="EV501" s="20">
        <f t="shared" si="2780"/>
        <v>0</v>
      </c>
      <c r="EW501" s="142"/>
      <c r="EX501" s="20">
        <f t="shared" si="2781"/>
        <v>0</v>
      </c>
      <c r="EY501" s="134"/>
      <c r="EZ501" s="131">
        <f t="shared" si="2782"/>
        <v>1</v>
      </c>
      <c r="FA501" s="20">
        <f t="shared" si="2783"/>
        <v>0</v>
      </c>
      <c r="FB501" s="142"/>
      <c r="FC501" s="134">
        <f t="shared" si="2784"/>
        <v>0</v>
      </c>
      <c r="FD501" s="80">
        <f t="shared" si="2785"/>
        <v>0</v>
      </c>
      <c r="FE501" s="254" t="str">
        <f t="shared" si="2786"/>
        <v xml:space="preserve"> </v>
      </c>
      <c r="FO501" s="129" t="str">
        <f t="shared" si="2670"/>
        <v>F/IV</v>
      </c>
    </row>
    <row r="502" spans="2:171" s="141" customFormat="1" x14ac:dyDescent="0.25">
      <c r="B502" s="130" t="s">
        <v>588</v>
      </c>
      <c r="C502" s="263"/>
      <c r="D502" s="253"/>
      <c r="E502" s="416" t="str">
        <f>'Pályáztatási szakasz'!E503:F503</f>
        <v>Költségelem megnevezés…</v>
      </c>
      <c r="F502" s="416"/>
      <c r="G502" s="250">
        <f>'Pályáztatási szakasz'!G503</f>
        <v>0</v>
      </c>
      <c r="H502" s="251">
        <f>'Pályáztatási szakasz'!AT503</f>
        <v>0</v>
      </c>
      <c r="I502" s="20">
        <f>'Pályáztatási szakasz'!AW503</f>
        <v>0</v>
      </c>
      <c r="J502" s="67">
        <f t="shared" si="2671"/>
        <v>0</v>
      </c>
      <c r="K502" s="131">
        <f>'Pályáztatási szakasz'!AY503</f>
        <v>1</v>
      </c>
      <c r="L502" s="20">
        <f t="shared" si="2682"/>
        <v>0</v>
      </c>
      <c r="M502" s="142"/>
      <c r="N502" s="20">
        <f t="shared" si="2683"/>
        <v>0</v>
      </c>
      <c r="O502" s="134"/>
      <c r="P502" s="131">
        <f>'Pályáztatási szakasz'!BD503</f>
        <v>1</v>
      </c>
      <c r="Q502" s="20">
        <f t="shared" si="2684"/>
        <v>0</v>
      </c>
      <c r="R502" s="142"/>
      <c r="S502" s="184">
        <f t="shared" si="2685"/>
        <v>0</v>
      </c>
      <c r="T502" s="40">
        <f>'Pályáztatási szakasz'!W503</f>
        <v>0</v>
      </c>
      <c r="U502" s="254" t="str">
        <f t="shared" si="2686"/>
        <v xml:space="preserve"> </v>
      </c>
      <c r="V502" s="135">
        <f t="shared" si="2687"/>
        <v>0</v>
      </c>
      <c r="W502" s="20">
        <f t="shared" si="2688"/>
        <v>0</v>
      </c>
      <c r="X502" s="21">
        <f t="shared" si="2689"/>
        <v>0</v>
      </c>
      <c r="Y502" s="131">
        <f t="shared" si="2672"/>
        <v>1</v>
      </c>
      <c r="Z502" s="20">
        <f t="shared" si="2690"/>
        <v>0</v>
      </c>
      <c r="AA502" s="142"/>
      <c r="AB502" s="20">
        <f t="shared" si="2691"/>
        <v>0</v>
      </c>
      <c r="AC502" s="134"/>
      <c r="AD502" s="131">
        <f t="shared" si="2692"/>
        <v>1</v>
      </c>
      <c r="AE502" s="20">
        <f t="shared" si="2693"/>
        <v>0</v>
      </c>
      <c r="AF502" s="142"/>
      <c r="AG502" s="134">
        <f t="shared" si="2694"/>
        <v>0</v>
      </c>
      <c r="AH502" s="80">
        <f t="shared" si="2695"/>
        <v>0</v>
      </c>
      <c r="AI502" s="254" t="str">
        <f t="shared" si="2696"/>
        <v xml:space="preserve"> </v>
      </c>
      <c r="AJ502" s="135">
        <f t="shared" si="2697"/>
        <v>0</v>
      </c>
      <c r="AK502" s="20">
        <f t="shared" si="2698"/>
        <v>0</v>
      </c>
      <c r="AL502" s="21">
        <f t="shared" si="2699"/>
        <v>0</v>
      </c>
      <c r="AM502" s="131">
        <f t="shared" si="2673"/>
        <v>1</v>
      </c>
      <c r="AN502" s="20">
        <f t="shared" si="2700"/>
        <v>0</v>
      </c>
      <c r="AO502" s="142"/>
      <c r="AP502" s="20">
        <f t="shared" si="2701"/>
        <v>0</v>
      </c>
      <c r="AQ502" s="134"/>
      <c r="AR502" s="131">
        <f t="shared" si="2702"/>
        <v>1</v>
      </c>
      <c r="AS502" s="20">
        <f t="shared" si="2703"/>
        <v>0</v>
      </c>
      <c r="AT502" s="142"/>
      <c r="AU502" s="134">
        <f t="shared" si="2704"/>
        <v>0</v>
      </c>
      <c r="AV502" s="80">
        <f t="shared" si="2705"/>
        <v>0</v>
      </c>
      <c r="AW502" s="254" t="str">
        <f t="shared" si="2706"/>
        <v xml:space="preserve"> </v>
      </c>
      <c r="AX502" s="135">
        <f t="shared" si="2707"/>
        <v>0</v>
      </c>
      <c r="AY502" s="20">
        <f t="shared" si="2708"/>
        <v>0</v>
      </c>
      <c r="AZ502" s="21">
        <f t="shared" si="2709"/>
        <v>0</v>
      </c>
      <c r="BA502" s="131">
        <f t="shared" si="2674"/>
        <v>1</v>
      </c>
      <c r="BB502" s="20">
        <f t="shared" si="2710"/>
        <v>0</v>
      </c>
      <c r="BC502" s="142"/>
      <c r="BD502" s="20">
        <f t="shared" si="2711"/>
        <v>0</v>
      </c>
      <c r="BE502" s="134"/>
      <c r="BF502" s="131">
        <f t="shared" si="2712"/>
        <v>1</v>
      </c>
      <c r="BG502" s="20">
        <f t="shared" si="2713"/>
        <v>0</v>
      </c>
      <c r="BH502" s="142"/>
      <c r="BI502" s="134">
        <f t="shared" si="2714"/>
        <v>0</v>
      </c>
      <c r="BJ502" s="80">
        <f t="shared" si="2715"/>
        <v>0</v>
      </c>
      <c r="BK502" s="254" t="str">
        <f t="shared" si="2716"/>
        <v xml:space="preserve"> </v>
      </c>
      <c r="BL502" s="135">
        <f t="shared" si="2717"/>
        <v>0</v>
      </c>
      <c r="BM502" s="20">
        <f t="shared" si="2718"/>
        <v>0</v>
      </c>
      <c r="BN502" s="21">
        <f t="shared" si="2719"/>
        <v>0</v>
      </c>
      <c r="BO502" s="131">
        <f t="shared" si="2675"/>
        <v>1</v>
      </c>
      <c r="BP502" s="20">
        <f t="shared" si="2720"/>
        <v>0</v>
      </c>
      <c r="BQ502" s="142"/>
      <c r="BR502" s="20">
        <f t="shared" si="2721"/>
        <v>0</v>
      </c>
      <c r="BS502" s="134"/>
      <c r="BT502" s="131">
        <f t="shared" si="2722"/>
        <v>1</v>
      </c>
      <c r="BU502" s="20">
        <f t="shared" si="2723"/>
        <v>0</v>
      </c>
      <c r="BV502" s="142"/>
      <c r="BW502" s="134">
        <f t="shared" si="2724"/>
        <v>0</v>
      </c>
      <c r="BX502" s="80">
        <f t="shared" si="2725"/>
        <v>0</v>
      </c>
      <c r="BY502" s="254" t="str">
        <f t="shared" si="2726"/>
        <v xml:space="preserve"> </v>
      </c>
      <c r="BZ502" s="135">
        <f t="shared" si="2727"/>
        <v>0</v>
      </c>
      <c r="CA502" s="20">
        <f t="shared" si="2728"/>
        <v>0</v>
      </c>
      <c r="CB502" s="21">
        <f t="shared" si="2729"/>
        <v>0</v>
      </c>
      <c r="CC502" s="131">
        <f t="shared" si="2676"/>
        <v>1</v>
      </c>
      <c r="CD502" s="20">
        <f t="shared" si="2730"/>
        <v>0</v>
      </c>
      <c r="CE502" s="142"/>
      <c r="CF502" s="20">
        <f t="shared" si="2731"/>
        <v>0</v>
      </c>
      <c r="CG502" s="134"/>
      <c r="CH502" s="131">
        <f t="shared" si="2732"/>
        <v>1</v>
      </c>
      <c r="CI502" s="20">
        <f t="shared" si="2733"/>
        <v>0</v>
      </c>
      <c r="CJ502" s="142"/>
      <c r="CK502" s="134">
        <f t="shared" si="2734"/>
        <v>0</v>
      </c>
      <c r="CL502" s="80">
        <f t="shared" si="2735"/>
        <v>0</v>
      </c>
      <c r="CM502" s="254" t="str">
        <f t="shared" si="2736"/>
        <v xml:space="preserve"> </v>
      </c>
      <c r="CN502" s="135">
        <f t="shared" si="2737"/>
        <v>0</v>
      </c>
      <c r="CO502" s="20">
        <f t="shared" si="2738"/>
        <v>0</v>
      </c>
      <c r="CP502" s="21">
        <f t="shared" si="2739"/>
        <v>0</v>
      </c>
      <c r="CQ502" s="131">
        <f t="shared" si="2677"/>
        <v>1</v>
      </c>
      <c r="CR502" s="20">
        <f t="shared" si="2740"/>
        <v>0</v>
      </c>
      <c r="CS502" s="142"/>
      <c r="CT502" s="20">
        <f t="shared" si="2741"/>
        <v>0</v>
      </c>
      <c r="CU502" s="134"/>
      <c r="CV502" s="131">
        <f t="shared" si="2742"/>
        <v>1</v>
      </c>
      <c r="CW502" s="20">
        <f t="shared" si="2743"/>
        <v>0</v>
      </c>
      <c r="CX502" s="142"/>
      <c r="CY502" s="134">
        <f t="shared" si="2744"/>
        <v>0</v>
      </c>
      <c r="CZ502" s="80">
        <f t="shared" si="2745"/>
        <v>0</v>
      </c>
      <c r="DA502" s="254" t="str">
        <f t="shared" si="2746"/>
        <v xml:space="preserve"> </v>
      </c>
      <c r="DB502" s="135">
        <f t="shared" si="2747"/>
        <v>0</v>
      </c>
      <c r="DC502" s="20">
        <f t="shared" si="2748"/>
        <v>0</v>
      </c>
      <c r="DD502" s="21">
        <f t="shared" si="2749"/>
        <v>0</v>
      </c>
      <c r="DE502" s="131">
        <f t="shared" si="2678"/>
        <v>1</v>
      </c>
      <c r="DF502" s="20">
        <f t="shared" si="2750"/>
        <v>0</v>
      </c>
      <c r="DG502" s="142"/>
      <c r="DH502" s="20">
        <f t="shared" si="2751"/>
        <v>0</v>
      </c>
      <c r="DI502" s="134"/>
      <c r="DJ502" s="131">
        <f t="shared" si="2752"/>
        <v>1</v>
      </c>
      <c r="DK502" s="20">
        <f t="shared" si="2753"/>
        <v>0</v>
      </c>
      <c r="DL502" s="142"/>
      <c r="DM502" s="134">
        <f t="shared" si="2754"/>
        <v>0</v>
      </c>
      <c r="DN502" s="80">
        <f t="shared" si="2755"/>
        <v>0</v>
      </c>
      <c r="DO502" s="254" t="str">
        <f t="shared" si="2756"/>
        <v xml:space="preserve"> </v>
      </c>
      <c r="DP502" s="135">
        <f t="shared" si="2757"/>
        <v>0</v>
      </c>
      <c r="DQ502" s="20">
        <f t="shared" si="2758"/>
        <v>0</v>
      </c>
      <c r="DR502" s="21">
        <f t="shared" si="2759"/>
        <v>0</v>
      </c>
      <c r="DS502" s="131">
        <f t="shared" si="2679"/>
        <v>1</v>
      </c>
      <c r="DT502" s="20">
        <f t="shared" si="2760"/>
        <v>0</v>
      </c>
      <c r="DU502" s="142"/>
      <c r="DV502" s="20">
        <f t="shared" si="2761"/>
        <v>0</v>
      </c>
      <c r="DW502" s="134"/>
      <c r="DX502" s="131">
        <f t="shared" si="2762"/>
        <v>1</v>
      </c>
      <c r="DY502" s="20">
        <f t="shared" si="2763"/>
        <v>0</v>
      </c>
      <c r="DZ502" s="142"/>
      <c r="EA502" s="134">
        <f t="shared" si="2764"/>
        <v>0</v>
      </c>
      <c r="EB502" s="80">
        <f t="shared" si="2765"/>
        <v>0</v>
      </c>
      <c r="EC502" s="254" t="str">
        <f t="shared" si="2766"/>
        <v xml:space="preserve"> </v>
      </c>
      <c r="ED502" s="135">
        <f t="shared" si="2767"/>
        <v>0</v>
      </c>
      <c r="EE502" s="20">
        <f t="shared" si="2768"/>
        <v>0</v>
      </c>
      <c r="EF502" s="21">
        <f t="shared" si="2769"/>
        <v>0</v>
      </c>
      <c r="EG502" s="131">
        <f t="shared" si="2680"/>
        <v>1</v>
      </c>
      <c r="EH502" s="20">
        <f t="shared" si="2770"/>
        <v>0</v>
      </c>
      <c r="EI502" s="142"/>
      <c r="EJ502" s="20">
        <f t="shared" si="2771"/>
        <v>0</v>
      </c>
      <c r="EK502" s="134"/>
      <c r="EL502" s="131">
        <f t="shared" si="2772"/>
        <v>1</v>
      </c>
      <c r="EM502" s="20">
        <f t="shared" si="2773"/>
        <v>0</v>
      </c>
      <c r="EN502" s="142"/>
      <c r="EO502" s="134">
        <f t="shared" si="2774"/>
        <v>0</v>
      </c>
      <c r="EP502" s="80">
        <f t="shared" si="2775"/>
        <v>0</v>
      </c>
      <c r="EQ502" s="254" t="str">
        <f t="shared" si="2776"/>
        <v xml:space="preserve"> </v>
      </c>
      <c r="ER502" s="135">
        <f t="shared" si="2777"/>
        <v>0</v>
      </c>
      <c r="ES502" s="20">
        <f t="shared" si="2778"/>
        <v>0</v>
      </c>
      <c r="ET502" s="21">
        <f t="shared" si="2779"/>
        <v>0</v>
      </c>
      <c r="EU502" s="131">
        <f t="shared" si="2681"/>
        <v>1</v>
      </c>
      <c r="EV502" s="20">
        <f t="shared" si="2780"/>
        <v>0</v>
      </c>
      <c r="EW502" s="142"/>
      <c r="EX502" s="20">
        <f t="shared" si="2781"/>
        <v>0</v>
      </c>
      <c r="EY502" s="134"/>
      <c r="EZ502" s="131">
        <f t="shared" si="2782"/>
        <v>1</v>
      </c>
      <c r="FA502" s="20">
        <f t="shared" si="2783"/>
        <v>0</v>
      </c>
      <c r="FB502" s="142"/>
      <c r="FC502" s="134">
        <f t="shared" si="2784"/>
        <v>0</v>
      </c>
      <c r="FD502" s="80">
        <f t="shared" si="2785"/>
        <v>0</v>
      </c>
      <c r="FE502" s="254" t="str">
        <f t="shared" si="2786"/>
        <v xml:space="preserve"> </v>
      </c>
      <c r="FO502" s="129" t="str">
        <f t="shared" si="2670"/>
        <v>F/IV</v>
      </c>
    </row>
    <row r="503" spans="2:171" s="141" customFormat="1" x14ac:dyDescent="0.25">
      <c r="B503" s="130" t="s">
        <v>589</v>
      </c>
      <c r="C503" s="263"/>
      <c r="D503" s="253"/>
      <c r="E503" s="416" t="str">
        <f>'Pályáztatási szakasz'!E504:F504</f>
        <v>Költségelem megnevezés…</v>
      </c>
      <c r="F503" s="416"/>
      <c r="G503" s="250">
        <f>'Pályáztatási szakasz'!G504</f>
        <v>0</v>
      </c>
      <c r="H503" s="251">
        <f>'Pályáztatási szakasz'!AT504</f>
        <v>0</v>
      </c>
      <c r="I503" s="20">
        <f>'Pályáztatási szakasz'!AW504</f>
        <v>0</v>
      </c>
      <c r="J503" s="67">
        <f t="shared" si="2671"/>
        <v>0</v>
      </c>
      <c r="K503" s="131">
        <f>'Pályáztatási szakasz'!AY504</f>
        <v>1</v>
      </c>
      <c r="L503" s="20">
        <f t="shared" si="2682"/>
        <v>0</v>
      </c>
      <c r="M503" s="142"/>
      <c r="N503" s="20">
        <f t="shared" si="2683"/>
        <v>0</v>
      </c>
      <c r="O503" s="134"/>
      <c r="P503" s="131">
        <f>'Pályáztatási szakasz'!BD504</f>
        <v>1</v>
      </c>
      <c r="Q503" s="20">
        <f t="shared" si="2684"/>
        <v>0</v>
      </c>
      <c r="R503" s="142"/>
      <c r="S503" s="184">
        <f t="shared" si="2685"/>
        <v>0</v>
      </c>
      <c r="T503" s="40">
        <f>'Pályáztatási szakasz'!W504</f>
        <v>0</v>
      </c>
      <c r="U503" s="254" t="str">
        <f t="shared" si="2686"/>
        <v xml:space="preserve"> </v>
      </c>
      <c r="V503" s="135">
        <f t="shared" si="2687"/>
        <v>0</v>
      </c>
      <c r="W503" s="20">
        <f t="shared" si="2688"/>
        <v>0</v>
      </c>
      <c r="X503" s="21">
        <f t="shared" si="2689"/>
        <v>0</v>
      </c>
      <c r="Y503" s="131">
        <f t="shared" si="2672"/>
        <v>1</v>
      </c>
      <c r="Z503" s="20">
        <f t="shared" si="2690"/>
        <v>0</v>
      </c>
      <c r="AA503" s="142"/>
      <c r="AB503" s="20">
        <f t="shared" si="2691"/>
        <v>0</v>
      </c>
      <c r="AC503" s="134"/>
      <c r="AD503" s="131">
        <f t="shared" si="2692"/>
        <v>1</v>
      </c>
      <c r="AE503" s="20">
        <f t="shared" si="2693"/>
        <v>0</v>
      </c>
      <c r="AF503" s="142"/>
      <c r="AG503" s="134">
        <f t="shared" si="2694"/>
        <v>0</v>
      </c>
      <c r="AH503" s="80">
        <f t="shared" si="2695"/>
        <v>0</v>
      </c>
      <c r="AI503" s="254" t="str">
        <f t="shared" si="2696"/>
        <v xml:space="preserve"> </v>
      </c>
      <c r="AJ503" s="135">
        <f t="shared" si="2697"/>
        <v>0</v>
      </c>
      <c r="AK503" s="20">
        <f t="shared" si="2698"/>
        <v>0</v>
      </c>
      <c r="AL503" s="21">
        <f t="shared" si="2699"/>
        <v>0</v>
      </c>
      <c r="AM503" s="131">
        <f t="shared" si="2673"/>
        <v>1</v>
      </c>
      <c r="AN503" s="20">
        <f t="shared" si="2700"/>
        <v>0</v>
      </c>
      <c r="AO503" s="142"/>
      <c r="AP503" s="20">
        <f t="shared" si="2701"/>
        <v>0</v>
      </c>
      <c r="AQ503" s="134"/>
      <c r="AR503" s="131">
        <f t="shared" si="2702"/>
        <v>1</v>
      </c>
      <c r="AS503" s="20">
        <f t="shared" si="2703"/>
        <v>0</v>
      </c>
      <c r="AT503" s="142"/>
      <c r="AU503" s="134">
        <f t="shared" si="2704"/>
        <v>0</v>
      </c>
      <c r="AV503" s="80">
        <f t="shared" si="2705"/>
        <v>0</v>
      </c>
      <c r="AW503" s="254" t="str">
        <f t="shared" si="2706"/>
        <v xml:space="preserve"> </v>
      </c>
      <c r="AX503" s="135">
        <f t="shared" si="2707"/>
        <v>0</v>
      </c>
      <c r="AY503" s="20">
        <f t="shared" si="2708"/>
        <v>0</v>
      </c>
      <c r="AZ503" s="21">
        <f t="shared" si="2709"/>
        <v>0</v>
      </c>
      <c r="BA503" s="131">
        <f t="shared" si="2674"/>
        <v>1</v>
      </c>
      <c r="BB503" s="20">
        <f t="shared" si="2710"/>
        <v>0</v>
      </c>
      <c r="BC503" s="142"/>
      <c r="BD503" s="20">
        <f t="shared" si="2711"/>
        <v>0</v>
      </c>
      <c r="BE503" s="134"/>
      <c r="BF503" s="131">
        <f t="shared" si="2712"/>
        <v>1</v>
      </c>
      <c r="BG503" s="20">
        <f t="shared" si="2713"/>
        <v>0</v>
      </c>
      <c r="BH503" s="142"/>
      <c r="BI503" s="134">
        <f t="shared" si="2714"/>
        <v>0</v>
      </c>
      <c r="BJ503" s="80">
        <f t="shared" si="2715"/>
        <v>0</v>
      </c>
      <c r="BK503" s="254" t="str">
        <f t="shared" si="2716"/>
        <v xml:space="preserve"> </v>
      </c>
      <c r="BL503" s="135">
        <f t="shared" si="2717"/>
        <v>0</v>
      </c>
      <c r="BM503" s="20">
        <f t="shared" si="2718"/>
        <v>0</v>
      </c>
      <c r="BN503" s="21">
        <f t="shared" si="2719"/>
        <v>0</v>
      </c>
      <c r="BO503" s="131">
        <f t="shared" si="2675"/>
        <v>1</v>
      </c>
      <c r="BP503" s="20">
        <f t="shared" si="2720"/>
        <v>0</v>
      </c>
      <c r="BQ503" s="142"/>
      <c r="BR503" s="20">
        <f t="shared" si="2721"/>
        <v>0</v>
      </c>
      <c r="BS503" s="134"/>
      <c r="BT503" s="131">
        <f t="shared" si="2722"/>
        <v>1</v>
      </c>
      <c r="BU503" s="20">
        <f t="shared" si="2723"/>
        <v>0</v>
      </c>
      <c r="BV503" s="142"/>
      <c r="BW503" s="134">
        <f t="shared" si="2724"/>
        <v>0</v>
      </c>
      <c r="BX503" s="80">
        <f t="shared" si="2725"/>
        <v>0</v>
      </c>
      <c r="BY503" s="254" t="str">
        <f t="shared" si="2726"/>
        <v xml:space="preserve"> </v>
      </c>
      <c r="BZ503" s="135">
        <f t="shared" si="2727"/>
        <v>0</v>
      </c>
      <c r="CA503" s="20">
        <f t="shared" si="2728"/>
        <v>0</v>
      </c>
      <c r="CB503" s="21">
        <f t="shared" si="2729"/>
        <v>0</v>
      </c>
      <c r="CC503" s="131">
        <f t="shared" si="2676"/>
        <v>1</v>
      </c>
      <c r="CD503" s="20">
        <f t="shared" si="2730"/>
        <v>0</v>
      </c>
      <c r="CE503" s="142"/>
      <c r="CF503" s="20">
        <f t="shared" si="2731"/>
        <v>0</v>
      </c>
      <c r="CG503" s="134"/>
      <c r="CH503" s="131">
        <f t="shared" si="2732"/>
        <v>1</v>
      </c>
      <c r="CI503" s="20">
        <f t="shared" si="2733"/>
        <v>0</v>
      </c>
      <c r="CJ503" s="142"/>
      <c r="CK503" s="134">
        <f t="shared" si="2734"/>
        <v>0</v>
      </c>
      <c r="CL503" s="80">
        <f t="shared" si="2735"/>
        <v>0</v>
      </c>
      <c r="CM503" s="254" t="str">
        <f t="shared" si="2736"/>
        <v xml:space="preserve"> </v>
      </c>
      <c r="CN503" s="135">
        <f t="shared" si="2737"/>
        <v>0</v>
      </c>
      <c r="CO503" s="20">
        <f t="shared" si="2738"/>
        <v>0</v>
      </c>
      <c r="CP503" s="21">
        <f t="shared" si="2739"/>
        <v>0</v>
      </c>
      <c r="CQ503" s="131">
        <f t="shared" si="2677"/>
        <v>1</v>
      </c>
      <c r="CR503" s="20">
        <f t="shared" si="2740"/>
        <v>0</v>
      </c>
      <c r="CS503" s="142"/>
      <c r="CT503" s="20">
        <f t="shared" si="2741"/>
        <v>0</v>
      </c>
      <c r="CU503" s="134"/>
      <c r="CV503" s="131">
        <f t="shared" si="2742"/>
        <v>1</v>
      </c>
      <c r="CW503" s="20">
        <f t="shared" si="2743"/>
        <v>0</v>
      </c>
      <c r="CX503" s="142"/>
      <c r="CY503" s="134">
        <f t="shared" si="2744"/>
        <v>0</v>
      </c>
      <c r="CZ503" s="80">
        <f t="shared" si="2745"/>
        <v>0</v>
      </c>
      <c r="DA503" s="254" t="str">
        <f t="shared" si="2746"/>
        <v xml:space="preserve"> </v>
      </c>
      <c r="DB503" s="135">
        <f t="shared" si="2747"/>
        <v>0</v>
      </c>
      <c r="DC503" s="20">
        <f t="shared" si="2748"/>
        <v>0</v>
      </c>
      <c r="DD503" s="21">
        <f t="shared" si="2749"/>
        <v>0</v>
      </c>
      <c r="DE503" s="131">
        <f t="shared" si="2678"/>
        <v>1</v>
      </c>
      <c r="DF503" s="20">
        <f t="shared" si="2750"/>
        <v>0</v>
      </c>
      <c r="DG503" s="142"/>
      <c r="DH503" s="20">
        <f t="shared" si="2751"/>
        <v>0</v>
      </c>
      <c r="DI503" s="134"/>
      <c r="DJ503" s="131">
        <f t="shared" si="2752"/>
        <v>1</v>
      </c>
      <c r="DK503" s="20">
        <f t="shared" si="2753"/>
        <v>0</v>
      </c>
      <c r="DL503" s="142"/>
      <c r="DM503" s="134">
        <f t="shared" si="2754"/>
        <v>0</v>
      </c>
      <c r="DN503" s="80">
        <f t="shared" si="2755"/>
        <v>0</v>
      </c>
      <c r="DO503" s="254" t="str">
        <f t="shared" si="2756"/>
        <v xml:space="preserve"> </v>
      </c>
      <c r="DP503" s="135">
        <f t="shared" si="2757"/>
        <v>0</v>
      </c>
      <c r="DQ503" s="20">
        <f t="shared" si="2758"/>
        <v>0</v>
      </c>
      <c r="DR503" s="21">
        <f t="shared" si="2759"/>
        <v>0</v>
      </c>
      <c r="DS503" s="131">
        <f t="shared" si="2679"/>
        <v>1</v>
      </c>
      <c r="DT503" s="20">
        <f t="shared" si="2760"/>
        <v>0</v>
      </c>
      <c r="DU503" s="142"/>
      <c r="DV503" s="20">
        <f t="shared" si="2761"/>
        <v>0</v>
      </c>
      <c r="DW503" s="134"/>
      <c r="DX503" s="131">
        <f t="shared" si="2762"/>
        <v>1</v>
      </c>
      <c r="DY503" s="20">
        <f t="shared" si="2763"/>
        <v>0</v>
      </c>
      <c r="DZ503" s="142"/>
      <c r="EA503" s="134">
        <f t="shared" si="2764"/>
        <v>0</v>
      </c>
      <c r="EB503" s="80">
        <f t="shared" si="2765"/>
        <v>0</v>
      </c>
      <c r="EC503" s="254" t="str">
        <f t="shared" si="2766"/>
        <v xml:space="preserve"> </v>
      </c>
      <c r="ED503" s="135">
        <f t="shared" si="2767"/>
        <v>0</v>
      </c>
      <c r="EE503" s="20">
        <f t="shared" si="2768"/>
        <v>0</v>
      </c>
      <c r="EF503" s="21">
        <f t="shared" si="2769"/>
        <v>0</v>
      </c>
      <c r="EG503" s="131">
        <f t="shared" si="2680"/>
        <v>1</v>
      </c>
      <c r="EH503" s="20">
        <f t="shared" si="2770"/>
        <v>0</v>
      </c>
      <c r="EI503" s="142"/>
      <c r="EJ503" s="20">
        <f t="shared" si="2771"/>
        <v>0</v>
      </c>
      <c r="EK503" s="134"/>
      <c r="EL503" s="131">
        <f t="shared" si="2772"/>
        <v>1</v>
      </c>
      <c r="EM503" s="20">
        <f t="shared" si="2773"/>
        <v>0</v>
      </c>
      <c r="EN503" s="142"/>
      <c r="EO503" s="134">
        <f t="shared" si="2774"/>
        <v>0</v>
      </c>
      <c r="EP503" s="80">
        <f t="shared" si="2775"/>
        <v>0</v>
      </c>
      <c r="EQ503" s="254" t="str">
        <f t="shared" si="2776"/>
        <v xml:space="preserve"> </v>
      </c>
      <c r="ER503" s="135">
        <f t="shared" si="2777"/>
        <v>0</v>
      </c>
      <c r="ES503" s="20">
        <f t="shared" si="2778"/>
        <v>0</v>
      </c>
      <c r="ET503" s="21">
        <f t="shared" si="2779"/>
        <v>0</v>
      </c>
      <c r="EU503" s="131">
        <f t="shared" si="2681"/>
        <v>1</v>
      </c>
      <c r="EV503" s="20">
        <f t="shared" si="2780"/>
        <v>0</v>
      </c>
      <c r="EW503" s="142"/>
      <c r="EX503" s="20">
        <f t="shared" si="2781"/>
        <v>0</v>
      </c>
      <c r="EY503" s="134"/>
      <c r="EZ503" s="131">
        <f t="shared" si="2782"/>
        <v>1</v>
      </c>
      <c r="FA503" s="20">
        <f t="shared" si="2783"/>
        <v>0</v>
      </c>
      <c r="FB503" s="142"/>
      <c r="FC503" s="134">
        <f t="shared" si="2784"/>
        <v>0</v>
      </c>
      <c r="FD503" s="80">
        <f t="shared" si="2785"/>
        <v>0</v>
      </c>
      <c r="FE503" s="254" t="str">
        <f t="shared" si="2786"/>
        <v xml:space="preserve"> </v>
      </c>
      <c r="FO503" s="129" t="str">
        <f t="shared" si="2670"/>
        <v>F/IV</v>
      </c>
    </row>
    <row r="504" spans="2:171" s="141" customFormat="1" x14ac:dyDescent="0.25">
      <c r="B504" s="130" t="s">
        <v>590</v>
      </c>
      <c r="C504" s="263"/>
      <c r="D504" s="253"/>
      <c r="E504" s="416" t="str">
        <f>'Pályáztatási szakasz'!E505:F505</f>
        <v>Költségelem megnevezés…</v>
      </c>
      <c r="F504" s="416"/>
      <c r="G504" s="250">
        <f>'Pályáztatási szakasz'!G505</f>
        <v>0</v>
      </c>
      <c r="H504" s="251">
        <f>'Pályáztatási szakasz'!AT505</f>
        <v>0</v>
      </c>
      <c r="I504" s="20">
        <f>'Pályáztatási szakasz'!AW505</f>
        <v>0</v>
      </c>
      <c r="J504" s="67">
        <f t="shared" si="2671"/>
        <v>0</v>
      </c>
      <c r="K504" s="131">
        <f>'Pályáztatási szakasz'!AY505</f>
        <v>1</v>
      </c>
      <c r="L504" s="20">
        <f t="shared" si="2682"/>
        <v>0</v>
      </c>
      <c r="M504" s="142"/>
      <c r="N504" s="20">
        <f t="shared" si="2683"/>
        <v>0</v>
      </c>
      <c r="O504" s="134"/>
      <c r="P504" s="131">
        <f>'Pályáztatási szakasz'!BD505</f>
        <v>1</v>
      </c>
      <c r="Q504" s="20">
        <f t="shared" si="2684"/>
        <v>0</v>
      </c>
      <c r="R504" s="142"/>
      <c r="S504" s="184">
        <f t="shared" si="2685"/>
        <v>0</v>
      </c>
      <c r="T504" s="40">
        <f>'Pályáztatási szakasz'!W505</f>
        <v>0</v>
      </c>
      <c r="U504" s="254" t="str">
        <f t="shared" si="2686"/>
        <v xml:space="preserve"> </v>
      </c>
      <c r="V504" s="135">
        <f t="shared" si="2687"/>
        <v>0</v>
      </c>
      <c r="W504" s="20">
        <f t="shared" si="2688"/>
        <v>0</v>
      </c>
      <c r="X504" s="21">
        <f t="shared" si="2689"/>
        <v>0</v>
      </c>
      <c r="Y504" s="131">
        <f t="shared" si="2672"/>
        <v>1</v>
      </c>
      <c r="Z504" s="20">
        <f t="shared" si="2690"/>
        <v>0</v>
      </c>
      <c r="AA504" s="142"/>
      <c r="AB504" s="20">
        <f t="shared" si="2691"/>
        <v>0</v>
      </c>
      <c r="AC504" s="134"/>
      <c r="AD504" s="131">
        <f t="shared" si="2692"/>
        <v>1</v>
      </c>
      <c r="AE504" s="20">
        <f t="shared" si="2693"/>
        <v>0</v>
      </c>
      <c r="AF504" s="142"/>
      <c r="AG504" s="134">
        <f t="shared" si="2694"/>
        <v>0</v>
      </c>
      <c r="AH504" s="80">
        <f t="shared" si="2695"/>
        <v>0</v>
      </c>
      <c r="AI504" s="254" t="str">
        <f t="shared" si="2696"/>
        <v xml:space="preserve"> </v>
      </c>
      <c r="AJ504" s="135">
        <f t="shared" si="2697"/>
        <v>0</v>
      </c>
      <c r="AK504" s="20">
        <f t="shared" si="2698"/>
        <v>0</v>
      </c>
      <c r="AL504" s="21">
        <f t="shared" si="2699"/>
        <v>0</v>
      </c>
      <c r="AM504" s="131">
        <f t="shared" si="2673"/>
        <v>1</v>
      </c>
      <c r="AN504" s="20">
        <f t="shared" si="2700"/>
        <v>0</v>
      </c>
      <c r="AO504" s="142"/>
      <c r="AP504" s="20">
        <f t="shared" si="2701"/>
        <v>0</v>
      </c>
      <c r="AQ504" s="134"/>
      <c r="AR504" s="131">
        <f t="shared" si="2702"/>
        <v>1</v>
      </c>
      <c r="AS504" s="20">
        <f t="shared" si="2703"/>
        <v>0</v>
      </c>
      <c r="AT504" s="142"/>
      <c r="AU504" s="134">
        <f t="shared" si="2704"/>
        <v>0</v>
      </c>
      <c r="AV504" s="80">
        <f t="shared" si="2705"/>
        <v>0</v>
      </c>
      <c r="AW504" s="254" t="str">
        <f t="shared" si="2706"/>
        <v xml:space="preserve"> </v>
      </c>
      <c r="AX504" s="135">
        <f t="shared" si="2707"/>
        <v>0</v>
      </c>
      <c r="AY504" s="20">
        <f t="shared" si="2708"/>
        <v>0</v>
      </c>
      <c r="AZ504" s="21">
        <f t="shared" si="2709"/>
        <v>0</v>
      </c>
      <c r="BA504" s="131">
        <f t="shared" si="2674"/>
        <v>1</v>
      </c>
      <c r="BB504" s="20">
        <f t="shared" si="2710"/>
        <v>0</v>
      </c>
      <c r="BC504" s="142"/>
      <c r="BD504" s="20">
        <f t="shared" si="2711"/>
        <v>0</v>
      </c>
      <c r="BE504" s="134"/>
      <c r="BF504" s="131">
        <f t="shared" si="2712"/>
        <v>1</v>
      </c>
      <c r="BG504" s="20">
        <f t="shared" si="2713"/>
        <v>0</v>
      </c>
      <c r="BH504" s="142"/>
      <c r="BI504" s="134">
        <f t="shared" si="2714"/>
        <v>0</v>
      </c>
      <c r="BJ504" s="80">
        <f t="shared" si="2715"/>
        <v>0</v>
      </c>
      <c r="BK504" s="254" t="str">
        <f t="shared" si="2716"/>
        <v xml:space="preserve"> </v>
      </c>
      <c r="BL504" s="135">
        <f t="shared" si="2717"/>
        <v>0</v>
      </c>
      <c r="BM504" s="20">
        <f t="shared" si="2718"/>
        <v>0</v>
      </c>
      <c r="BN504" s="21">
        <f t="shared" si="2719"/>
        <v>0</v>
      </c>
      <c r="BO504" s="131">
        <f t="shared" si="2675"/>
        <v>1</v>
      </c>
      <c r="BP504" s="20">
        <f t="shared" si="2720"/>
        <v>0</v>
      </c>
      <c r="BQ504" s="142"/>
      <c r="BR504" s="20">
        <f t="shared" si="2721"/>
        <v>0</v>
      </c>
      <c r="BS504" s="134"/>
      <c r="BT504" s="131">
        <f t="shared" si="2722"/>
        <v>1</v>
      </c>
      <c r="BU504" s="20">
        <f t="shared" si="2723"/>
        <v>0</v>
      </c>
      <c r="BV504" s="142"/>
      <c r="BW504" s="134">
        <f t="shared" si="2724"/>
        <v>0</v>
      </c>
      <c r="BX504" s="80">
        <f t="shared" si="2725"/>
        <v>0</v>
      </c>
      <c r="BY504" s="254" t="str">
        <f t="shared" si="2726"/>
        <v xml:space="preserve"> </v>
      </c>
      <c r="BZ504" s="135">
        <f t="shared" si="2727"/>
        <v>0</v>
      </c>
      <c r="CA504" s="20">
        <f t="shared" si="2728"/>
        <v>0</v>
      </c>
      <c r="CB504" s="21">
        <f t="shared" si="2729"/>
        <v>0</v>
      </c>
      <c r="CC504" s="131">
        <f t="shared" si="2676"/>
        <v>1</v>
      </c>
      <c r="CD504" s="20">
        <f t="shared" si="2730"/>
        <v>0</v>
      </c>
      <c r="CE504" s="142"/>
      <c r="CF504" s="20">
        <f t="shared" si="2731"/>
        <v>0</v>
      </c>
      <c r="CG504" s="134"/>
      <c r="CH504" s="131">
        <f t="shared" si="2732"/>
        <v>1</v>
      </c>
      <c r="CI504" s="20">
        <f t="shared" si="2733"/>
        <v>0</v>
      </c>
      <c r="CJ504" s="142"/>
      <c r="CK504" s="134">
        <f t="shared" si="2734"/>
        <v>0</v>
      </c>
      <c r="CL504" s="80">
        <f t="shared" si="2735"/>
        <v>0</v>
      </c>
      <c r="CM504" s="254" t="str">
        <f t="shared" si="2736"/>
        <v xml:space="preserve"> </v>
      </c>
      <c r="CN504" s="135">
        <f t="shared" si="2737"/>
        <v>0</v>
      </c>
      <c r="CO504" s="20">
        <f t="shared" si="2738"/>
        <v>0</v>
      </c>
      <c r="CP504" s="21">
        <f t="shared" si="2739"/>
        <v>0</v>
      </c>
      <c r="CQ504" s="131">
        <f t="shared" si="2677"/>
        <v>1</v>
      </c>
      <c r="CR504" s="20">
        <f t="shared" si="2740"/>
        <v>0</v>
      </c>
      <c r="CS504" s="142"/>
      <c r="CT504" s="20">
        <f t="shared" si="2741"/>
        <v>0</v>
      </c>
      <c r="CU504" s="134"/>
      <c r="CV504" s="131">
        <f t="shared" si="2742"/>
        <v>1</v>
      </c>
      <c r="CW504" s="20">
        <f t="shared" si="2743"/>
        <v>0</v>
      </c>
      <c r="CX504" s="142"/>
      <c r="CY504" s="134">
        <f t="shared" si="2744"/>
        <v>0</v>
      </c>
      <c r="CZ504" s="80">
        <f t="shared" si="2745"/>
        <v>0</v>
      </c>
      <c r="DA504" s="254" t="str">
        <f t="shared" si="2746"/>
        <v xml:space="preserve"> </v>
      </c>
      <c r="DB504" s="135">
        <f t="shared" si="2747"/>
        <v>0</v>
      </c>
      <c r="DC504" s="20">
        <f t="shared" si="2748"/>
        <v>0</v>
      </c>
      <c r="DD504" s="21">
        <f t="shared" si="2749"/>
        <v>0</v>
      </c>
      <c r="DE504" s="131">
        <f t="shared" si="2678"/>
        <v>1</v>
      </c>
      <c r="DF504" s="20">
        <f t="shared" si="2750"/>
        <v>0</v>
      </c>
      <c r="DG504" s="142"/>
      <c r="DH504" s="20">
        <f t="shared" si="2751"/>
        <v>0</v>
      </c>
      <c r="DI504" s="134"/>
      <c r="DJ504" s="131">
        <f t="shared" si="2752"/>
        <v>1</v>
      </c>
      <c r="DK504" s="20">
        <f t="shared" si="2753"/>
        <v>0</v>
      </c>
      <c r="DL504" s="142"/>
      <c r="DM504" s="134">
        <f t="shared" si="2754"/>
        <v>0</v>
      </c>
      <c r="DN504" s="80">
        <f t="shared" si="2755"/>
        <v>0</v>
      </c>
      <c r="DO504" s="254" t="str">
        <f t="shared" si="2756"/>
        <v xml:space="preserve"> </v>
      </c>
      <c r="DP504" s="135">
        <f t="shared" si="2757"/>
        <v>0</v>
      </c>
      <c r="DQ504" s="20">
        <f t="shared" si="2758"/>
        <v>0</v>
      </c>
      <c r="DR504" s="21">
        <f t="shared" si="2759"/>
        <v>0</v>
      </c>
      <c r="DS504" s="131">
        <f t="shared" si="2679"/>
        <v>1</v>
      </c>
      <c r="DT504" s="20">
        <f t="shared" si="2760"/>
        <v>0</v>
      </c>
      <c r="DU504" s="142"/>
      <c r="DV504" s="20">
        <f t="shared" si="2761"/>
        <v>0</v>
      </c>
      <c r="DW504" s="134"/>
      <c r="DX504" s="131">
        <f t="shared" si="2762"/>
        <v>1</v>
      </c>
      <c r="DY504" s="20">
        <f t="shared" si="2763"/>
        <v>0</v>
      </c>
      <c r="DZ504" s="142"/>
      <c r="EA504" s="134">
        <f t="shared" si="2764"/>
        <v>0</v>
      </c>
      <c r="EB504" s="80">
        <f t="shared" si="2765"/>
        <v>0</v>
      </c>
      <c r="EC504" s="254" t="str">
        <f t="shared" si="2766"/>
        <v xml:space="preserve"> </v>
      </c>
      <c r="ED504" s="135">
        <f t="shared" si="2767"/>
        <v>0</v>
      </c>
      <c r="EE504" s="20">
        <f t="shared" si="2768"/>
        <v>0</v>
      </c>
      <c r="EF504" s="21">
        <f t="shared" si="2769"/>
        <v>0</v>
      </c>
      <c r="EG504" s="131">
        <f t="shared" si="2680"/>
        <v>1</v>
      </c>
      <c r="EH504" s="20">
        <f t="shared" si="2770"/>
        <v>0</v>
      </c>
      <c r="EI504" s="142"/>
      <c r="EJ504" s="20">
        <f t="shared" si="2771"/>
        <v>0</v>
      </c>
      <c r="EK504" s="134"/>
      <c r="EL504" s="131">
        <f t="shared" si="2772"/>
        <v>1</v>
      </c>
      <c r="EM504" s="20">
        <f t="shared" si="2773"/>
        <v>0</v>
      </c>
      <c r="EN504" s="142"/>
      <c r="EO504" s="134">
        <f t="shared" si="2774"/>
        <v>0</v>
      </c>
      <c r="EP504" s="80">
        <f t="shared" si="2775"/>
        <v>0</v>
      </c>
      <c r="EQ504" s="254" t="str">
        <f t="shared" si="2776"/>
        <v xml:space="preserve"> </v>
      </c>
      <c r="ER504" s="135">
        <f t="shared" si="2777"/>
        <v>0</v>
      </c>
      <c r="ES504" s="20">
        <f t="shared" si="2778"/>
        <v>0</v>
      </c>
      <c r="ET504" s="21">
        <f t="shared" si="2779"/>
        <v>0</v>
      </c>
      <c r="EU504" s="131">
        <f t="shared" si="2681"/>
        <v>1</v>
      </c>
      <c r="EV504" s="20">
        <f t="shared" si="2780"/>
        <v>0</v>
      </c>
      <c r="EW504" s="142"/>
      <c r="EX504" s="20">
        <f t="shared" si="2781"/>
        <v>0</v>
      </c>
      <c r="EY504" s="134"/>
      <c r="EZ504" s="131">
        <f t="shared" si="2782"/>
        <v>1</v>
      </c>
      <c r="FA504" s="20">
        <f t="shared" si="2783"/>
        <v>0</v>
      </c>
      <c r="FB504" s="142"/>
      <c r="FC504" s="134">
        <f t="shared" si="2784"/>
        <v>0</v>
      </c>
      <c r="FD504" s="80">
        <f t="shared" si="2785"/>
        <v>0</v>
      </c>
      <c r="FE504" s="254" t="str">
        <f t="shared" si="2786"/>
        <v xml:space="preserve"> </v>
      </c>
      <c r="FO504" s="129" t="str">
        <f t="shared" si="2670"/>
        <v>F/IV</v>
      </c>
    </row>
    <row r="505" spans="2:171" s="141" customFormat="1" x14ac:dyDescent="0.25">
      <c r="B505" s="130" t="s">
        <v>591</v>
      </c>
      <c r="C505" s="263"/>
      <c r="D505" s="253"/>
      <c r="E505" s="416" t="str">
        <f>'Pályáztatási szakasz'!E506:F506</f>
        <v>Költségelem megnevezés…</v>
      </c>
      <c r="F505" s="416"/>
      <c r="G505" s="250">
        <f>'Pályáztatási szakasz'!G506</f>
        <v>0</v>
      </c>
      <c r="H505" s="251">
        <f>'Pályáztatási szakasz'!AT506</f>
        <v>0</v>
      </c>
      <c r="I505" s="20">
        <f>'Pályáztatási szakasz'!AW506</f>
        <v>0</v>
      </c>
      <c r="J505" s="67">
        <f t="shared" si="2671"/>
        <v>0</v>
      </c>
      <c r="K505" s="131">
        <f>'Pályáztatási szakasz'!AY506</f>
        <v>1</v>
      </c>
      <c r="L505" s="20">
        <f t="shared" si="2682"/>
        <v>0</v>
      </c>
      <c r="M505" s="142"/>
      <c r="N505" s="20">
        <f t="shared" si="2683"/>
        <v>0</v>
      </c>
      <c r="O505" s="134"/>
      <c r="P505" s="131">
        <f>'Pályáztatási szakasz'!BD506</f>
        <v>1</v>
      </c>
      <c r="Q505" s="20">
        <f t="shared" si="2684"/>
        <v>0</v>
      </c>
      <c r="R505" s="142"/>
      <c r="S505" s="184">
        <f t="shared" si="2685"/>
        <v>0</v>
      </c>
      <c r="T505" s="40">
        <f>'Pályáztatási szakasz'!W506</f>
        <v>0</v>
      </c>
      <c r="U505" s="254" t="str">
        <f t="shared" si="2686"/>
        <v xml:space="preserve"> </v>
      </c>
      <c r="V505" s="135">
        <f t="shared" si="2687"/>
        <v>0</v>
      </c>
      <c r="W505" s="20">
        <f t="shared" si="2688"/>
        <v>0</v>
      </c>
      <c r="X505" s="21">
        <f t="shared" si="2689"/>
        <v>0</v>
      </c>
      <c r="Y505" s="131">
        <f t="shared" si="2672"/>
        <v>1</v>
      </c>
      <c r="Z505" s="20">
        <f t="shared" si="2690"/>
        <v>0</v>
      </c>
      <c r="AA505" s="142"/>
      <c r="AB505" s="20">
        <f t="shared" si="2691"/>
        <v>0</v>
      </c>
      <c r="AC505" s="134"/>
      <c r="AD505" s="131">
        <f t="shared" si="2692"/>
        <v>1</v>
      </c>
      <c r="AE505" s="20">
        <f t="shared" si="2693"/>
        <v>0</v>
      </c>
      <c r="AF505" s="142"/>
      <c r="AG505" s="134">
        <f t="shared" si="2694"/>
        <v>0</v>
      </c>
      <c r="AH505" s="80">
        <f t="shared" si="2695"/>
        <v>0</v>
      </c>
      <c r="AI505" s="254" t="str">
        <f t="shared" si="2696"/>
        <v xml:space="preserve"> </v>
      </c>
      <c r="AJ505" s="135">
        <f t="shared" si="2697"/>
        <v>0</v>
      </c>
      <c r="AK505" s="20">
        <f t="shared" si="2698"/>
        <v>0</v>
      </c>
      <c r="AL505" s="21">
        <f t="shared" si="2699"/>
        <v>0</v>
      </c>
      <c r="AM505" s="131">
        <f t="shared" si="2673"/>
        <v>1</v>
      </c>
      <c r="AN505" s="20">
        <f t="shared" si="2700"/>
        <v>0</v>
      </c>
      <c r="AO505" s="142"/>
      <c r="AP505" s="20">
        <f t="shared" si="2701"/>
        <v>0</v>
      </c>
      <c r="AQ505" s="134"/>
      <c r="AR505" s="131">
        <f t="shared" si="2702"/>
        <v>1</v>
      </c>
      <c r="AS505" s="20">
        <f t="shared" si="2703"/>
        <v>0</v>
      </c>
      <c r="AT505" s="142"/>
      <c r="AU505" s="134">
        <f t="shared" si="2704"/>
        <v>0</v>
      </c>
      <c r="AV505" s="80">
        <f t="shared" si="2705"/>
        <v>0</v>
      </c>
      <c r="AW505" s="254" t="str">
        <f t="shared" si="2706"/>
        <v xml:space="preserve"> </v>
      </c>
      <c r="AX505" s="135">
        <f t="shared" si="2707"/>
        <v>0</v>
      </c>
      <c r="AY505" s="20">
        <f t="shared" si="2708"/>
        <v>0</v>
      </c>
      <c r="AZ505" s="21">
        <f t="shared" si="2709"/>
        <v>0</v>
      </c>
      <c r="BA505" s="131">
        <f t="shared" si="2674"/>
        <v>1</v>
      </c>
      <c r="BB505" s="20">
        <f t="shared" si="2710"/>
        <v>0</v>
      </c>
      <c r="BC505" s="142"/>
      <c r="BD505" s="20">
        <f t="shared" si="2711"/>
        <v>0</v>
      </c>
      <c r="BE505" s="134"/>
      <c r="BF505" s="131">
        <f t="shared" si="2712"/>
        <v>1</v>
      </c>
      <c r="BG505" s="20">
        <f t="shared" si="2713"/>
        <v>0</v>
      </c>
      <c r="BH505" s="142"/>
      <c r="BI505" s="134">
        <f t="shared" si="2714"/>
        <v>0</v>
      </c>
      <c r="BJ505" s="80">
        <f t="shared" si="2715"/>
        <v>0</v>
      </c>
      <c r="BK505" s="254" t="str">
        <f t="shared" si="2716"/>
        <v xml:space="preserve"> </v>
      </c>
      <c r="BL505" s="135">
        <f t="shared" si="2717"/>
        <v>0</v>
      </c>
      <c r="BM505" s="20">
        <f t="shared" si="2718"/>
        <v>0</v>
      </c>
      <c r="BN505" s="21">
        <f t="shared" si="2719"/>
        <v>0</v>
      </c>
      <c r="BO505" s="131">
        <f t="shared" si="2675"/>
        <v>1</v>
      </c>
      <c r="BP505" s="20">
        <f t="shared" si="2720"/>
        <v>0</v>
      </c>
      <c r="BQ505" s="142"/>
      <c r="BR505" s="20">
        <f t="shared" si="2721"/>
        <v>0</v>
      </c>
      <c r="BS505" s="134"/>
      <c r="BT505" s="131">
        <f t="shared" si="2722"/>
        <v>1</v>
      </c>
      <c r="BU505" s="20">
        <f t="shared" si="2723"/>
        <v>0</v>
      </c>
      <c r="BV505" s="142"/>
      <c r="BW505" s="134">
        <f t="shared" si="2724"/>
        <v>0</v>
      </c>
      <c r="BX505" s="80">
        <f t="shared" si="2725"/>
        <v>0</v>
      </c>
      <c r="BY505" s="254" t="str">
        <f t="shared" si="2726"/>
        <v xml:space="preserve"> </v>
      </c>
      <c r="BZ505" s="135">
        <f t="shared" si="2727"/>
        <v>0</v>
      </c>
      <c r="CA505" s="20">
        <f t="shared" si="2728"/>
        <v>0</v>
      </c>
      <c r="CB505" s="21">
        <f t="shared" si="2729"/>
        <v>0</v>
      </c>
      <c r="CC505" s="131">
        <f t="shared" si="2676"/>
        <v>1</v>
      </c>
      <c r="CD505" s="20">
        <f t="shared" si="2730"/>
        <v>0</v>
      </c>
      <c r="CE505" s="142"/>
      <c r="CF505" s="20">
        <f t="shared" si="2731"/>
        <v>0</v>
      </c>
      <c r="CG505" s="134"/>
      <c r="CH505" s="131">
        <f t="shared" si="2732"/>
        <v>1</v>
      </c>
      <c r="CI505" s="20">
        <f t="shared" si="2733"/>
        <v>0</v>
      </c>
      <c r="CJ505" s="142"/>
      <c r="CK505" s="134">
        <f t="shared" si="2734"/>
        <v>0</v>
      </c>
      <c r="CL505" s="80">
        <f t="shared" si="2735"/>
        <v>0</v>
      </c>
      <c r="CM505" s="254" t="str">
        <f t="shared" si="2736"/>
        <v xml:space="preserve"> </v>
      </c>
      <c r="CN505" s="135">
        <f t="shared" si="2737"/>
        <v>0</v>
      </c>
      <c r="CO505" s="20">
        <f t="shared" si="2738"/>
        <v>0</v>
      </c>
      <c r="CP505" s="21">
        <f t="shared" si="2739"/>
        <v>0</v>
      </c>
      <c r="CQ505" s="131">
        <f t="shared" si="2677"/>
        <v>1</v>
      </c>
      <c r="CR505" s="20">
        <f t="shared" si="2740"/>
        <v>0</v>
      </c>
      <c r="CS505" s="142"/>
      <c r="CT505" s="20">
        <f t="shared" si="2741"/>
        <v>0</v>
      </c>
      <c r="CU505" s="134"/>
      <c r="CV505" s="131">
        <f t="shared" si="2742"/>
        <v>1</v>
      </c>
      <c r="CW505" s="20">
        <f t="shared" si="2743"/>
        <v>0</v>
      </c>
      <c r="CX505" s="142"/>
      <c r="CY505" s="134">
        <f t="shared" si="2744"/>
        <v>0</v>
      </c>
      <c r="CZ505" s="80">
        <f t="shared" si="2745"/>
        <v>0</v>
      </c>
      <c r="DA505" s="254" t="str">
        <f t="shared" si="2746"/>
        <v xml:space="preserve"> </v>
      </c>
      <c r="DB505" s="135">
        <f t="shared" si="2747"/>
        <v>0</v>
      </c>
      <c r="DC505" s="20">
        <f t="shared" si="2748"/>
        <v>0</v>
      </c>
      <c r="DD505" s="21">
        <f t="shared" si="2749"/>
        <v>0</v>
      </c>
      <c r="DE505" s="131">
        <f t="shared" si="2678"/>
        <v>1</v>
      </c>
      <c r="DF505" s="20">
        <f t="shared" si="2750"/>
        <v>0</v>
      </c>
      <c r="DG505" s="142"/>
      <c r="DH505" s="20">
        <f t="shared" si="2751"/>
        <v>0</v>
      </c>
      <c r="DI505" s="134"/>
      <c r="DJ505" s="131">
        <f t="shared" si="2752"/>
        <v>1</v>
      </c>
      <c r="DK505" s="20">
        <f t="shared" si="2753"/>
        <v>0</v>
      </c>
      <c r="DL505" s="142"/>
      <c r="DM505" s="134">
        <f t="shared" si="2754"/>
        <v>0</v>
      </c>
      <c r="DN505" s="80">
        <f t="shared" si="2755"/>
        <v>0</v>
      </c>
      <c r="DO505" s="254" t="str">
        <f t="shared" si="2756"/>
        <v xml:space="preserve"> </v>
      </c>
      <c r="DP505" s="135">
        <f t="shared" si="2757"/>
        <v>0</v>
      </c>
      <c r="DQ505" s="20">
        <f t="shared" si="2758"/>
        <v>0</v>
      </c>
      <c r="DR505" s="21">
        <f t="shared" si="2759"/>
        <v>0</v>
      </c>
      <c r="DS505" s="131">
        <f t="shared" si="2679"/>
        <v>1</v>
      </c>
      <c r="DT505" s="20">
        <f t="shared" si="2760"/>
        <v>0</v>
      </c>
      <c r="DU505" s="142"/>
      <c r="DV505" s="20">
        <f t="shared" si="2761"/>
        <v>0</v>
      </c>
      <c r="DW505" s="134"/>
      <c r="DX505" s="131">
        <f t="shared" si="2762"/>
        <v>1</v>
      </c>
      <c r="DY505" s="20">
        <f t="shared" si="2763"/>
        <v>0</v>
      </c>
      <c r="DZ505" s="142"/>
      <c r="EA505" s="134">
        <f t="shared" si="2764"/>
        <v>0</v>
      </c>
      <c r="EB505" s="80">
        <f t="shared" si="2765"/>
        <v>0</v>
      </c>
      <c r="EC505" s="254" t="str">
        <f t="shared" si="2766"/>
        <v xml:space="preserve"> </v>
      </c>
      <c r="ED505" s="135">
        <f t="shared" si="2767"/>
        <v>0</v>
      </c>
      <c r="EE505" s="20">
        <f t="shared" si="2768"/>
        <v>0</v>
      </c>
      <c r="EF505" s="21">
        <f t="shared" si="2769"/>
        <v>0</v>
      </c>
      <c r="EG505" s="131">
        <f t="shared" si="2680"/>
        <v>1</v>
      </c>
      <c r="EH505" s="20">
        <f t="shared" si="2770"/>
        <v>0</v>
      </c>
      <c r="EI505" s="142"/>
      <c r="EJ505" s="20">
        <f t="shared" si="2771"/>
        <v>0</v>
      </c>
      <c r="EK505" s="134"/>
      <c r="EL505" s="131">
        <f t="shared" si="2772"/>
        <v>1</v>
      </c>
      <c r="EM505" s="20">
        <f t="shared" si="2773"/>
        <v>0</v>
      </c>
      <c r="EN505" s="142"/>
      <c r="EO505" s="134">
        <f t="shared" si="2774"/>
        <v>0</v>
      </c>
      <c r="EP505" s="80">
        <f t="shared" si="2775"/>
        <v>0</v>
      </c>
      <c r="EQ505" s="254" t="str">
        <f t="shared" si="2776"/>
        <v xml:space="preserve"> </v>
      </c>
      <c r="ER505" s="135">
        <f t="shared" si="2777"/>
        <v>0</v>
      </c>
      <c r="ES505" s="20">
        <f t="shared" si="2778"/>
        <v>0</v>
      </c>
      <c r="ET505" s="21">
        <f t="shared" si="2779"/>
        <v>0</v>
      </c>
      <c r="EU505" s="131">
        <f t="shared" si="2681"/>
        <v>1</v>
      </c>
      <c r="EV505" s="20">
        <f t="shared" si="2780"/>
        <v>0</v>
      </c>
      <c r="EW505" s="142"/>
      <c r="EX505" s="20">
        <f t="shared" si="2781"/>
        <v>0</v>
      </c>
      <c r="EY505" s="134"/>
      <c r="EZ505" s="131">
        <f t="shared" si="2782"/>
        <v>1</v>
      </c>
      <c r="FA505" s="20">
        <f t="shared" si="2783"/>
        <v>0</v>
      </c>
      <c r="FB505" s="142"/>
      <c r="FC505" s="134">
        <f t="shared" si="2784"/>
        <v>0</v>
      </c>
      <c r="FD505" s="80">
        <f t="shared" si="2785"/>
        <v>0</v>
      </c>
      <c r="FE505" s="254" t="str">
        <f t="shared" si="2786"/>
        <v xml:space="preserve"> </v>
      </c>
      <c r="FO505" s="129" t="str">
        <f t="shared" si="2670"/>
        <v>F/IV</v>
      </c>
    </row>
    <row r="506" spans="2:171" s="141" customFormat="1" x14ac:dyDescent="0.25">
      <c r="B506" s="130" t="s">
        <v>592</v>
      </c>
      <c r="C506" s="263"/>
      <c r="D506" s="253"/>
      <c r="E506" s="416" t="str">
        <f>'Pályáztatási szakasz'!E507:F507</f>
        <v>Költségelem megnevezés…</v>
      </c>
      <c r="F506" s="416"/>
      <c r="G506" s="250">
        <f>'Pályáztatási szakasz'!G507</f>
        <v>0</v>
      </c>
      <c r="H506" s="251">
        <f>'Pályáztatási szakasz'!AT507</f>
        <v>0</v>
      </c>
      <c r="I506" s="20">
        <f>'Pályáztatási szakasz'!AW507</f>
        <v>0</v>
      </c>
      <c r="J506" s="67">
        <f t="shared" si="2671"/>
        <v>0</v>
      </c>
      <c r="K506" s="131">
        <f>'Pályáztatási szakasz'!AY507</f>
        <v>1</v>
      </c>
      <c r="L506" s="20">
        <f t="shared" si="2682"/>
        <v>0</v>
      </c>
      <c r="M506" s="142"/>
      <c r="N506" s="20">
        <f t="shared" si="2683"/>
        <v>0</v>
      </c>
      <c r="O506" s="134"/>
      <c r="P506" s="131">
        <f>'Pályáztatási szakasz'!BD507</f>
        <v>1</v>
      </c>
      <c r="Q506" s="20">
        <f t="shared" si="2684"/>
        <v>0</v>
      </c>
      <c r="R506" s="142"/>
      <c r="S506" s="184">
        <f t="shared" si="2685"/>
        <v>0</v>
      </c>
      <c r="T506" s="40">
        <f>'Pályáztatási szakasz'!W507</f>
        <v>0</v>
      </c>
      <c r="U506" s="254" t="str">
        <f t="shared" si="2686"/>
        <v xml:space="preserve"> </v>
      </c>
      <c r="V506" s="135">
        <f t="shared" si="2687"/>
        <v>0</v>
      </c>
      <c r="W506" s="20">
        <f t="shared" si="2688"/>
        <v>0</v>
      </c>
      <c r="X506" s="21">
        <f t="shared" si="2689"/>
        <v>0</v>
      </c>
      <c r="Y506" s="131">
        <f t="shared" si="2672"/>
        <v>1</v>
      </c>
      <c r="Z506" s="20">
        <f t="shared" si="2690"/>
        <v>0</v>
      </c>
      <c r="AA506" s="142"/>
      <c r="AB506" s="20">
        <f t="shared" si="2691"/>
        <v>0</v>
      </c>
      <c r="AC506" s="134"/>
      <c r="AD506" s="131">
        <f t="shared" si="2692"/>
        <v>1</v>
      </c>
      <c r="AE506" s="20">
        <f t="shared" si="2693"/>
        <v>0</v>
      </c>
      <c r="AF506" s="142"/>
      <c r="AG506" s="134">
        <f t="shared" si="2694"/>
        <v>0</v>
      </c>
      <c r="AH506" s="80">
        <f t="shared" si="2695"/>
        <v>0</v>
      </c>
      <c r="AI506" s="254" t="str">
        <f t="shared" si="2696"/>
        <v xml:space="preserve"> </v>
      </c>
      <c r="AJ506" s="135">
        <f t="shared" si="2697"/>
        <v>0</v>
      </c>
      <c r="AK506" s="20">
        <f t="shared" si="2698"/>
        <v>0</v>
      </c>
      <c r="AL506" s="21">
        <f t="shared" si="2699"/>
        <v>0</v>
      </c>
      <c r="AM506" s="131">
        <f t="shared" si="2673"/>
        <v>1</v>
      </c>
      <c r="AN506" s="20">
        <f t="shared" si="2700"/>
        <v>0</v>
      </c>
      <c r="AO506" s="142"/>
      <c r="AP506" s="20">
        <f t="shared" si="2701"/>
        <v>0</v>
      </c>
      <c r="AQ506" s="134"/>
      <c r="AR506" s="131">
        <f t="shared" si="2702"/>
        <v>1</v>
      </c>
      <c r="AS506" s="20">
        <f t="shared" si="2703"/>
        <v>0</v>
      </c>
      <c r="AT506" s="142"/>
      <c r="AU506" s="134">
        <f t="shared" si="2704"/>
        <v>0</v>
      </c>
      <c r="AV506" s="80">
        <f t="shared" si="2705"/>
        <v>0</v>
      </c>
      <c r="AW506" s="254" t="str">
        <f t="shared" si="2706"/>
        <v xml:space="preserve"> </v>
      </c>
      <c r="AX506" s="135">
        <f t="shared" si="2707"/>
        <v>0</v>
      </c>
      <c r="AY506" s="20">
        <f t="shared" si="2708"/>
        <v>0</v>
      </c>
      <c r="AZ506" s="21">
        <f t="shared" si="2709"/>
        <v>0</v>
      </c>
      <c r="BA506" s="131">
        <f t="shared" si="2674"/>
        <v>1</v>
      </c>
      <c r="BB506" s="20">
        <f t="shared" si="2710"/>
        <v>0</v>
      </c>
      <c r="BC506" s="142"/>
      <c r="BD506" s="20">
        <f t="shared" si="2711"/>
        <v>0</v>
      </c>
      <c r="BE506" s="134"/>
      <c r="BF506" s="131">
        <f t="shared" si="2712"/>
        <v>1</v>
      </c>
      <c r="BG506" s="20">
        <f t="shared" si="2713"/>
        <v>0</v>
      </c>
      <c r="BH506" s="142"/>
      <c r="BI506" s="134">
        <f t="shared" si="2714"/>
        <v>0</v>
      </c>
      <c r="BJ506" s="80">
        <f t="shared" si="2715"/>
        <v>0</v>
      </c>
      <c r="BK506" s="254" t="str">
        <f t="shared" si="2716"/>
        <v xml:space="preserve"> </v>
      </c>
      <c r="BL506" s="135">
        <f t="shared" si="2717"/>
        <v>0</v>
      </c>
      <c r="BM506" s="20">
        <f t="shared" si="2718"/>
        <v>0</v>
      </c>
      <c r="BN506" s="21">
        <f t="shared" si="2719"/>
        <v>0</v>
      </c>
      <c r="BO506" s="131">
        <f t="shared" si="2675"/>
        <v>1</v>
      </c>
      <c r="BP506" s="20">
        <f t="shared" si="2720"/>
        <v>0</v>
      </c>
      <c r="BQ506" s="142"/>
      <c r="BR506" s="20">
        <f t="shared" si="2721"/>
        <v>0</v>
      </c>
      <c r="BS506" s="134"/>
      <c r="BT506" s="131">
        <f t="shared" si="2722"/>
        <v>1</v>
      </c>
      <c r="BU506" s="20">
        <f t="shared" si="2723"/>
        <v>0</v>
      </c>
      <c r="BV506" s="142"/>
      <c r="BW506" s="134">
        <f t="shared" si="2724"/>
        <v>0</v>
      </c>
      <c r="BX506" s="80">
        <f t="shared" si="2725"/>
        <v>0</v>
      </c>
      <c r="BY506" s="254" t="str">
        <f t="shared" si="2726"/>
        <v xml:space="preserve"> </v>
      </c>
      <c r="BZ506" s="135">
        <f t="shared" si="2727"/>
        <v>0</v>
      </c>
      <c r="CA506" s="20">
        <f t="shared" si="2728"/>
        <v>0</v>
      </c>
      <c r="CB506" s="21">
        <f t="shared" si="2729"/>
        <v>0</v>
      </c>
      <c r="CC506" s="131">
        <f t="shared" si="2676"/>
        <v>1</v>
      </c>
      <c r="CD506" s="20">
        <f t="shared" si="2730"/>
        <v>0</v>
      </c>
      <c r="CE506" s="142"/>
      <c r="CF506" s="20">
        <f t="shared" si="2731"/>
        <v>0</v>
      </c>
      <c r="CG506" s="134"/>
      <c r="CH506" s="131">
        <f t="shared" si="2732"/>
        <v>1</v>
      </c>
      <c r="CI506" s="20">
        <f t="shared" si="2733"/>
        <v>0</v>
      </c>
      <c r="CJ506" s="142"/>
      <c r="CK506" s="134">
        <f t="shared" si="2734"/>
        <v>0</v>
      </c>
      <c r="CL506" s="80">
        <f t="shared" si="2735"/>
        <v>0</v>
      </c>
      <c r="CM506" s="254" t="str">
        <f t="shared" si="2736"/>
        <v xml:space="preserve"> </v>
      </c>
      <c r="CN506" s="135">
        <f t="shared" si="2737"/>
        <v>0</v>
      </c>
      <c r="CO506" s="20">
        <f t="shared" si="2738"/>
        <v>0</v>
      </c>
      <c r="CP506" s="21">
        <f t="shared" si="2739"/>
        <v>0</v>
      </c>
      <c r="CQ506" s="131">
        <f t="shared" si="2677"/>
        <v>1</v>
      </c>
      <c r="CR506" s="20">
        <f t="shared" si="2740"/>
        <v>0</v>
      </c>
      <c r="CS506" s="142"/>
      <c r="CT506" s="20">
        <f t="shared" si="2741"/>
        <v>0</v>
      </c>
      <c r="CU506" s="134"/>
      <c r="CV506" s="131">
        <f t="shared" si="2742"/>
        <v>1</v>
      </c>
      <c r="CW506" s="20">
        <f t="shared" si="2743"/>
        <v>0</v>
      </c>
      <c r="CX506" s="142"/>
      <c r="CY506" s="134">
        <f t="shared" si="2744"/>
        <v>0</v>
      </c>
      <c r="CZ506" s="80">
        <f t="shared" si="2745"/>
        <v>0</v>
      </c>
      <c r="DA506" s="254" t="str">
        <f t="shared" si="2746"/>
        <v xml:space="preserve"> </v>
      </c>
      <c r="DB506" s="135">
        <f t="shared" si="2747"/>
        <v>0</v>
      </c>
      <c r="DC506" s="20">
        <f t="shared" si="2748"/>
        <v>0</v>
      </c>
      <c r="DD506" s="21">
        <f t="shared" si="2749"/>
        <v>0</v>
      </c>
      <c r="DE506" s="131">
        <f t="shared" si="2678"/>
        <v>1</v>
      </c>
      <c r="DF506" s="20">
        <f t="shared" si="2750"/>
        <v>0</v>
      </c>
      <c r="DG506" s="142"/>
      <c r="DH506" s="20">
        <f t="shared" si="2751"/>
        <v>0</v>
      </c>
      <c r="DI506" s="134"/>
      <c r="DJ506" s="131">
        <f t="shared" si="2752"/>
        <v>1</v>
      </c>
      <c r="DK506" s="20">
        <f t="shared" si="2753"/>
        <v>0</v>
      </c>
      <c r="DL506" s="142"/>
      <c r="DM506" s="134">
        <f t="shared" si="2754"/>
        <v>0</v>
      </c>
      <c r="DN506" s="80">
        <f t="shared" si="2755"/>
        <v>0</v>
      </c>
      <c r="DO506" s="254" t="str">
        <f t="shared" si="2756"/>
        <v xml:space="preserve"> </v>
      </c>
      <c r="DP506" s="135">
        <f t="shared" si="2757"/>
        <v>0</v>
      </c>
      <c r="DQ506" s="20">
        <f t="shared" si="2758"/>
        <v>0</v>
      </c>
      <c r="DR506" s="21">
        <f t="shared" si="2759"/>
        <v>0</v>
      </c>
      <c r="DS506" s="131">
        <f t="shared" si="2679"/>
        <v>1</v>
      </c>
      <c r="DT506" s="20">
        <f t="shared" si="2760"/>
        <v>0</v>
      </c>
      <c r="DU506" s="142"/>
      <c r="DV506" s="20">
        <f t="shared" si="2761"/>
        <v>0</v>
      </c>
      <c r="DW506" s="134"/>
      <c r="DX506" s="131">
        <f t="shared" si="2762"/>
        <v>1</v>
      </c>
      <c r="DY506" s="20">
        <f t="shared" si="2763"/>
        <v>0</v>
      </c>
      <c r="DZ506" s="142"/>
      <c r="EA506" s="134">
        <f t="shared" si="2764"/>
        <v>0</v>
      </c>
      <c r="EB506" s="80">
        <f t="shared" si="2765"/>
        <v>0</v>
      </c>
      <c r="EC506" s="254" t="str">
        <f t="shared" si="2766"/>
        <v xml:space="preserve"> </v>
      </c>
      <c r="ED506" s="135">
        <f t="shared" si="2767"/>
        <v>0</v>
      </c>
      <c r="EE506" s="20">
        <f t="shared" si="2768"/>
        <v>0</v>
      </c>
      <c r="EF506" s="21">
        <f t="shared" si="2769"/>
        <v>0</v>
      </c>
      <c r="EG506" s="131">
        <f t="shared" si="2680"/>
        <v>1</v>
      </c>
      <c r="EH506" s="20">
        <f t="shared" si="2770"/>
        <v>0</v>
      </c>
      <c r="EI506" s="142"/>
      <c r="EJ506" s="20">
        <f t="shared" si="2771"/>
        <v>0</v>
      </c>
      <c r="EK506" s="134"/>
      <c r="EL506" s="131">
        <f t="shared" si="2772"/>
        <v>1</v>
      </c>
      <c r="EM506" s="20">
        <f t="shared" si="2773"/>
        <v>0</v>
      </c>
      <c r="EN506" s="142"/>
      <c r="EO506" s="134">
        <f t="shared" si="2774"/>
        <v>0</v>
      </c>
      <c r="EP506" s="80">
        <f t="shared" si="2775"/>
        <v>0</v>
      </c>
      <c r="EQ506" s="254" t="str">
        <f t="shared" si="2776"/>
        <v xml:space="preserve"> </v>
      </c>
      <c r="ER506" s="135">
        <f t="shared" si="2777"/>
        <v>0</v>
      </c>
      <c r="ES506" s="20">
        <f t="shared" si="2778"/>
        <v>0</v>
      </c>
      <c r="ET506" s="21">
        <f t="shared" si="2779"/>
        <v>0</v>
      </c>
      <c r="EU506" s="131">
        <f t="shared" si="2681"/>
        <v>1</v>
      </c>
      <c r="EV506" s="20">
        <f t="shared" si="2780"/>
        <v>0</v>
      </c>
      <c r="EW506" s="142"/>
      <c r="EX506" s="20">
        <f t="shared" si="2781"/>
        <v>0</v>
      </c>
      <c r="EY506" s="134"/>
      <c r="EZ506" s="131">
        <f t="shared" si="2782"/>
        <v>1</v>
      </c>
      <c r="FA506" s="20">
        <f t="shared" si="2783"/>
        <v>0</v>
      </c>
      <c r="FB506" s="142"/>
      <c r="FC506" s="134">
        <f t="shared" si="2784"/>
        <v>0</v>
      </c>
      <c r="FD506" s="80">
        <f t="shared" si="2785"/>
        <v>0</v>
      </c>
      <c r="FE506" s="254" t="str">
        <f t="shared" si="2786"/>
        <v xml:space="preserve"> </v>
      </c>
      <c r="FO506" s="129" t="str">
        <f t="shared" ref="FO506:FO516" si="2787">+IF(LEFT(RIGHT(B506,3),1)="/",SUBSTITUTE(B506,RIGHT(B506,3),""),"")</f>
        <v>F/IV</v>
      </c>
    </row>
    <row r="507" spans="2:171" s="141" customFormat="1" x14ac:dyDescent="0.25">
      <c r="B507" s="130" t="s">
        <v>593</v>
      </c>
      <c r="C507" s="263"/>
      <c r="D507" s="253"/>
      <c r="E507" s="416" t="str">
        <f>'Pályáztatási szakasz'!E508:F508</f>
        <v>Költségelem megnevezés…</v>
      </c>
      <c r="F507" s="416"/>
      <c r="G507" s="250">
        <f>'Pályáztatási szakasz'!G508</f>
        <v>0</v>
      </c>
      <c r="H507" s="251">
        <f>'Pályáztatási szakasz'!AT508</f>
        <v>0</v>
      </c>
      <c r="I507" s="20">
        <f>'Pályáztatási szakasz'!AW508</f>
        <v>0</v>
      </c>
      <c r="J507" s="67">
        <f t="shared" si="2671"/>
        <v>0</v>
      </c>
      <c r="K507" s="131">
        <f>'Pályáztatási szakasz'!AY508</f>
        <v>1</v>
      </c>
      <c r="L507" s="20">
        <f t="shared" si="2682"/>
        <v>0</v>
      </c>
      <c r="M507" s="142"/>
      <c r="N507" s="20">
        <f t="shared" si="2683"/>
        <v>0</v>
      </c>
      <c r="O507" s="134"/>
      <c r="P507" s="131">
        <f>'Pályáztatási szakasz'!BD508</f>
        <v>1</v>
      </c>
      <c r="Q507" s="20">
        <f t="shared" si="2684"/>
        <v>0</v>
      </c>
      <c r="R507" s="142"/>
      <c r="S507" s="184">
        <f t="shared" si="2685"/>
        <v>0</v>
      </c>
      <c r="T507" s="40">
        <f>'Pályáztatási szakasz'!W508</f>
        <v>0</v>
      </c>
      <c r="U507" s="254" t="str">
        <f t="shared" si="2686"/>
        <v xml:space="preserve"> </v>
      </c>
      <c r="V507" s="135">
        <f t="shared" si="2687"/>
        <v>0</v>
      </c>
      <c r="W507" s="20">
        <f t="shared" si="2688"/>
        <v>0</v>
      </c>
      <c r="X507" s="21">
        <f t="shared" si="2689"/>
        <v>0</v>
      </c>
      <c r="Y507" s="131">
        <f t="shared" si="2672"/>
        <v>1</v>
      </c>
      <c r="Z507" s="20">
        <f t="shared" si="2690"/>
        <v>0</v>
      </c>
      <c r="AA507" s="142"/>
      <c r="AB507" s="20">
        <f t="shared" si="2691"/>
        <v>0</v>
      </c>
      <c r="AC507" s="134"/>
      <c r="AD507" s="131">
        <f t="shared" si="2692"/>
        <v>1</v>
      </c>
      <c r="AE507" s="20">
        <f t="shared" si="2693"/>
        <v>0</v>
      </c>
      <c r="AF507" s="142"/>
      <c r="AG507" s="134">
        <f t="shared" si="2694"/>
        <v>0</v>
      </c>
      <c r="AH507" s="80">
        <f t="shared" si="2695"/>
        <v>0</v>
      </c>
      <c r="AI507" s="254" t="str">
        <f t="shared" si="2696"/>
        <v xml:space="preserve"> </v>
      </c>
      <c r="AJ507" s="135">
        <f t="shared" si="2697"/>
        <v>0</v>
      </c>
      <c r="AK507" s="20">
        <f t="shared" si="2698"/>
        <v>0</v>
      </c>
      <c r="AL507" s="21">
        <f t="shared" si="2699"/>
        <v>0</v>
      </c>
      <c r="AM507" s="131">
        <f t="shared" si="2673"/>
        <v>1</v>
      </c>
      <c r="AN507" s="20">
        <f t="shared" si="2700"/>
        <v>0</v>
      </c>
      <c r="AO507" s="142"/>
      <c r="AP507" s="20">
        <f t="shared" si="2701"/>
        <v>0</v>
      </c>
      <c r="AQ507" s="134"/>
      <c r="AR507" s="131">
        <f t="shared" si="2702"/>
        <v>1</v>
      </c>
      <c r="AS507" s="20">
        <f t="shared" si="2703"/>
        <v>0</v>
      </c>
      <c r="AT507" s="142"/>
      <c r="AU507" s="134">
        <f t="shared" si="2704"/>
        <v>0</v>
      </c>
      <c r="AV507" s="80">
        <f t="shared" si="2705"/>
        <v>0</v>
      </c>
      <c r="AW507" s="254" t="str">
        <f t="shared" si="2706"/>
        <v xml:space="preserve"> </v>
      </c>
      <c r="AX507" s="135">
        <f t="shared" si="2707"/>
        <v>0</v>
      </c>
      <c r="AY507" s="20">
        <f t="shared" si="2708"/>
        <v>0</v>
      </c>
      <c r="AZ507" s="21">
        <f t="shared" si="2709"/>
        <v>0</v>
      </c>
      <c r="BA507" s="131">
        <f t="shared" si="2674"/>
        <v>1</v>
      </c>
      <c r="BB507" s="20">
        <f t="shared" si="2710"/>
        <v>0</v>
      </c>
      <c r="BC507" s="142"/>
      <c r="BD507" s="20">
        <f t="shared" si="2711"/>
        <v>0</v>
      </c>
      <c r="BE507" s="134"/>
      <c r="BF507" s="131">
        <f t="shared" si="2712"/>
        <v>1</v>
      </c>
      <c r="BG507" s="20">
        <f t="shared" si="2713"/>
        <v>0</v>
      </c>
      <c r="BH507" s="142"/>
      <c r="BI507" s="134">
        <f t="shared" si="2714"/>
        <v>0</v>
      </c>
      <c r="BJ507" s="80">
        <f t="shared" si="2715"/>
        <v>0</v>
      </c>
      <c r="BK507" s="254" t="str">
        <f t="shared" si="2716"/>
        <v xml:space="preserve"> </v>
      </c>
      <c r="BL507" s="135">
        <f t="shared" si="2717"/>
        <v>0</v>
      </c>
      <c r="BM507" s="20">
        <f t="shared" si="2718"/>
        <v>0</v>
      </c>
      <c r="BN507" s="21">
        <f t="shared" si="2719"/>
        <v>0</v>
      </c>
      <c r="BO507" s="131">
        <f t="shared" si="2675"/>
        <v>1</v>
      </c>
      <c r="BP507" s="20">
        <f t="shared" si="2720"/>
        <v>0</v>
      </c>
      <c r="BQ507" s="142"/>
      <c r="BR507" s="20">
        <f t="shared" si="2721"/>
        <v>0</v>
      </c>
      <c r="BS507" s="134"/>
      <c r="BT507" s="131">
        <f t="shared" si="2722"/>
        <v>1</v>
      </c>
      <c r="BU507" s="20">
        <f t="shared" si="2723"/>
        <v>0</v>
      </c>
      <c r="BV507" s="142"/>
      <c r="BW507" s="134">
        <f t="shared" si="2724"/>
        <v>0</v>
      </c>
      <c r="BX507" s="80">
        <f t="shared" si="2725"/>
        <v>0</v>
      </c>
      <c r="BY507" s="254" t="str">
        <f t="shared" si="2726"/>
        <v xml:space="preserve"> </v>
      </c>
      <c r="BZ507" s="135">
        <f t="shared" si="2727"/>
        <v>0</v>
      </c>
      <c r="CA507" s="20">
        <f t="shared" si="2728"/>
        <v>0</v>
      </c>
      <c r="CB507" s="21">
        <f t="shared" si="2729"/>
        <v>0</v>
      </c>
      <c r="CC507" s="131">
        <f t="shared" si="2676"/>
        <v>1</v>
      </c>
      <c r="CD507" s="20">
        <f t="shared" si="2730"/>
        <v>0</v>
      </c>
      <c r="CE507" s="142"/>
      <c r="CF507" s="20">
        <f t="shared" si="2731"/>
        <v>0</v>
      </c>
      <c r="CG507" s="134"/>
      <c r="CH507" s="131">
        <f t="shared" si="2732"/>
        <v>1</v>
      </c>
      <c r="CI507" s="20">
        <f t="shared" si="2733"/>
        <v>0</v>
      </c>
      <c r="CJ507" s="142"/>
      <c r="CK507" s="134">
        <f t="shared" si="2734"/>
        <v>0</v>
      </c>
      <c r="CL507" s="80">
        <f t="shared" si="2735"/>
        <v>0</v>
      </c>
      <c r="CM507" s="254" t="str">
        <f t="shared" si="2736"/>
        <v xml:space="preserve"> </v>
      </c>
      <c r="CN507" s="135">
        <f t="shared" si="2737"/>
        <v>0</v>
      </c>
      <c r="CO507" s="20">
        <f t="shared" si="2738"/>
        <v>0</v>
      </c>
      <c r="CP507" s="21">
        <f t="shared" si="2739"/>
        <v>0</v>
      </c>
      <c r="CQ507" s="131">
        <f t="shared" si="2677"/>
        <v>1</v>
      </c>
      <c r="CR507" s="20">
        <f t="shared" si="2740"/>
        <v>0</v>
      </c>
      <c r="CS507" s="142"/>
      <c r="CT507" s="20">
        <f t="shared" si="2741"/>
        <v>0</v>
      </c>
      <c r="CU507" s="134"/>
      <c r="CV507" s="131">
        <f t="shared" si="2742"/>
        <v>1</v>
      </c>
      <c r="CW507" s="20">
        <f t="shared" si="2743"/>
        <v>0</v>
      </c>
      <c r="CX507" s="142"/>
      <c r="CY507" s="134">
        <f t="shared" si="2744"/>
        <v>0</v>
      </c>
      <c r="CZ507" s="80">
        <f t="shared" si="2745"/>
        <v>0</v>
      </c>
      <c r="DA507" s="254" t="str">
        <f t="shared" si="2746"/>
        <v xml:space="preserve"> </v>
      </c>
      <c r="DB507" s="135">
        <f t="shared" si="2747"/>
        <v>0</v>
      </c>
      <c r="DC507" s="20">
        <f t="shared" si="2748"/>
        <v>0</v>
      </c>
      <c r="DD507" s="21">
        <f t="shared" si="2749"/>
        <v>0</v>
      </c>
      <c r="DE507" s="131">
        <f t="shared" si="2678"/>
        <v>1</v>
      </c>
      <c r="DF507" s="20">
        <f t="shared" si="2750"/>
        <v>0</v>
      </c>
      <c r="DG507" s="142"/>
      <c r="DH507" s="20">
        <f t="shared" si="2751"/>
        <v>0</v>
      </c>
      <c r="DI507" s="134"/>
      <c r="DJ507" s="131">
        <f t="shared" si="2752"/>
        <v>1</v>
      </c>
      <c r="DK507" s="20">
        <f t="shared" si="2753"/>
        <v>0</v>
      </c>
      <c r="DL507" s="142"/>
      <c r="DM507" s="134">
        <f t="shared" si="2754"/>
        <v>0</v>
      </c>
      <c r="DN507" s="80">
        <f t="shared" si="2755"/>
        <v>0</v>
      </c>
      <c r="DO507" s="254" t="str">
        <f t="shared" si="2756"/>
        <v xml:space="preserve"> </v>
      </c>
      <c r="DP507" s="135">
        <f t="shared" si="2757"/>
        <v>0</v>
      </c>
      <c r="DQ507" s="20">
        <f t="shared" si="2758"/>
        <v>0</v>
      </c>
      <c r="DR507" s="21">
        <f t="shared" si="2759"/>
        <v>0</v>
      </c>
      <c r="DS507" s="131">
        <f t="shared" si="2679"/>
        <v>1</v>
      </c>
      <c r="DT507" s="20">
        <f t="shared" si="2760"/>
        <v>0</v>
      </c>
      <c r="DU507" s="142"/>
      <c r="DV507" s="20">
        <f t="shared" si="2761"/>
        <v>0</v>
      </c>
      <c r="DW507" s="134"/>
      <c r="DX507" s="131">
        <f t="shared" si="2762"/>
        <v>1</v>
      </c>
      <c r="DY507" s="20">
        <f t="shared" si="2763"/>
        <v>0</v>
      </c>
      <c r="DZ507" s="142"/>
      <c r="EA507" s="134">
        <f t="shared" si="2764"/>
        <v>0</v>
      </c>
      <c r="EB507" s="80">
        <f t="shared" si="2765"/>
        <v>0</v>
      </c>
      <c r="EC507" s="254" t="str">
        <f t="shared" si="2766"/>
        <v xml:space="preserve"> </v>
      </c>
      <c r="ED507" s="135">
        <f t="shared" si="2767"/>
        <v>0</v>
      </c>
      <c r="EE507" s="20">
        <f t="shared" si="2768"/>
        <v>0</v>
      </c>
      <c r="EF507" s="21">
        <f t="shared" si="2769"/>
        <v>0</v>
      </c>
      <c r="EG507" s="131">
        <f t="shared" si="2680"/>
        <v>1</v>
      </c>
      <c r="EH507" s="20">
        <f t="shared" si="2770"/>
        <v>0</v>
      </c>
      <c r="EI507" s="142"/>
      <c r="EJ507" s="20">
        <f t="shared" si="2771"/>
        <v>0</v>
      </c>
      <c r="EK507" s="134"/>
      <c r="EL507" s="131">
        <f t="shared" si="2772"/>
        <v>1</v>
      </c>
      <c r="EM507" s="20">
        <f t="shared" si="2773"/>
        <v>0</v>
      </c>
      <c r="EN507" s="142"/>
      <c r="EO507" s="134">
        <f t="shared" si="2774"/>
        <v>0</v>
      </c>
      <c r="EP507" s="80">
        <f t="shared" si="2775"/>
        <v>0</v>
      </c>
      <c r="EQ507" s="254" t="str">
        <f t="shared" si="2776"/>
        <v xml:space="preserve"> </v>
      </c>
      <c r="ER507" s="135">
        <f t="shared" si="2777"/>
        <v>0</v>
      </c>
      <c r="ES507" s="20">
        <f t="shared" si="2778"/>
        <v>0</v>
      </c>
      <c r="ET507" s="21">
        <f t="shared" si="2779"/>
        <v>0</v>
      </c>
      <c r="EU507" s="131">
        <f t="shared" si="2681"/>
        <v>1</v>
      </c>
      <c r="EV507" s="20">
        <f t="shared" si="2780"/>
        <v>0</v>
      </c>
      <c r="EW507" s="142"/>
      <c r="EX507" s="20">
        <f t="shared" si="2781"/>
        <v>0</v>
      </c>
      <c r="EY507" s="134"/>
      <c r="EZ507" s="131">
        <f t="shared" si="2782"/>
        <v>1</v>
      </c>
      <c r="FA507" s="20">
        <f t="shared" si="2783"/>
        <v>0</v>
      </c>
      <c r="FB507" s="142"/>
      <c r="FC507" s="134">
        <f t="shared" si="2784"/>
        <v>0</v>
      </c>
      <c r="FD507" s="80">
        <f t="shared" si="2785"/>
        <v>0</v>
      </c>
      <c r="FE507" s="254" t="str">
        <f t="shared" si="2786"/>
        <v xml:space="preserve"> </v>
      </c>
      <c r="FO507" s="129" t="str">
        <f t="shared" si="2787"/>
        <v>F/IV</v>
      </c>
    </row>
    <row r="508" spans="2:171" s="141" customFormat="1" x14ac:dyDescent="0.25">
      <c r="B508" s="130" t="s">
        <v>594</v>
      </c>
      <c r="C508" s="263"/>
      <c r="D508" s="253"/>
      <c r="E508" s="416" t="str">
        <f>'Pályáztatási szakasz'!E509:F509</f>
        <v>Költségelem megnevezés…</v>
      </c>
      <c r="F508" s="416"/>
      <c r="G508" s="250">
        <f>'Pályáztatási szakasz'!G509</f>
        <v>0</v>
      </c>
      <c r="H508" s="251">
        <f>'Pályáztatási szakasz'!AT509</f>
        <v>0</v>
      </c>
      <c r="I508" s="20">
        <f>'Pályáztatási szakasz'!AW509</f>
        <v>0</v>
      </c>
      <c r="J508" s="67">
        <f t="shared" si="2671"/>
        <v>0</v>
      </c>
      <c r="K508" s="131">
        <f>'Pályáztatási szakasz'!AY509</f>
        <v>1</v>
      </c>
      <c r="L508" s="20">
        <f t="shared" si="2682"/>
        <v>0</v>
      </c>
      <c r="M508" s="142"/>
      <c r="N508" s="20">
        <f t="shared" si="2683"/>
        <v>0</v>
      </c>
      <c r="O508" s="134"/>
      <c r="P508" s="131">
        <f>'Pályáztatási szakasz'!BD509</f>
        <v>1</v>
      </c>
      <c r="Q508" s="20">
        <f t="shared" si="2684"/>
        <v>0</v>
      </c>
      <c r="R508" s="142"/>
      <c r="S508" s="184">
        <f t="shared" si="2685"/>
        <v>0</v>
      </c>
      <c r="T508" s="40">
        <f>'Pályáztatási szakasz'!W509</f>
        <v>0</v>
      </c>
      <c r="U508" s="254" t="str">
        <f t="shared" si="2686"/>
        <v xml:space="preserve"> </v>
      </c>
      <c r="V508" s="135">
        <f t="shared" si="2687"/>
        <v>0</v>
      </c>
      <c r="W508" s="20">
        <f t="shared" si="2688"/>
        <v>0</v>
      </c>
      <c r="X508" s="21">
        <f t="shared" si="2689"/>
        <v>0</v>
      </c>
      <c r="Y508" s="131">
        <f t="shared" si="2672"/>
        <v>1</v>
      </c>
      <c r="Z508" s="20">
        <f t="shared" si="2690"/>
        <v>0</v>
      </c>
      <c r="AA508" s="142"/>
      <c r="AB508" s="20">
        <f t="shared" si="2691"/>
        <v>0</v>
      </c>
      <c r="AC508" s="134"/>
      <c r="AD508" s="131">
        <f t="shared" si="2692"/>
        <v>1</v>
      </c>
      <c r="AE508" s="20">
        <f t="shared" si="2693"/>
        <v>0</v>
      </c>
      <c r="AF508" s="142"/>
      <c r="AG508" s="134">
        <f t="shared" si="2694"/>
        <v>0</v>
      </c>
      <c r="AH508" s="80">
        <f t="shared" si="2695"/>
        <v>0</v>
      </c>
      <c r="AI508" s="254" t="str">
        <f t="shared" si="2696"/>
        <v xml:space="preserve"> </v>
      </c>
      <c r="AJ508" s="135">
        <f t="shared" si="2697"/>
        <v>0</v>
      </c>
      <c r="AK508" s="20">
        <f t="shared" si="2698"/>
        <v>0</v>
      </c>
      <c r="AL508" s="21">
        <f t="shared" si="2699"/>
        <v>0</v>
      </c>
      <c r="AM508" s="131">
        <f t="shared" si="2673"/>
        <v>1</v>
      </c>
      <c r="AN508" s="20">
        <f t="shared" si="2700"/>
        <v>0</v>
      </c>
      <c r="AO508" s="142"/>
      <c r="AP508" s="20">
        <f t="shared" si="2701"/>
        <v>0</v>
      </c>
      <c r="AQ508" s="134"/>
      <c r="AR508" s="131">
        <f t="shared" si="2702"/>
        <v>1</v>
      </c>
      <c r="AS508" s="20">
        <f t="shared" si="2703"/>
        <v>0</v>
      </c>
      <c r="AT508" s="142"/>
      <c r="AU508" s="134">
        <f t="shared" si="2704"/>
        <v>0</v>
      </c>
      <c r="AV508" s="80">
        <f t="shared" si="2705"/>
        <v>0</v>
      </c>
      <c r="AW508" s="254" t="str">
        <f t="shared" si="2706"/>
        <v xml:space="preserve"> </v>
      </c>
      <c r="AX508" s="135">
        <f t="shared" si="2707"/>
        <v>0</v>
      </c>
      <c r="AY508" s="20">
        <f t="shared" si="2708"/>
        <v>0</v>
      </c>
      <c r="AZ508" s="21">
        <f t="shared" si="2709"/>
        <v>0</v>
      </c>
      <c r="BA508" s="131">
        <f t="shared" si="2674"/>
        <v>1</v>
      </c>
      <c r="BB508" s="20">
        <f t="shared" si="2710"/>
        <v>0</v>
      </c>
      <c r="BC508" s="142"/>
      <c r="BD508" s="20">
        <f t="shared" si="2711"/>
        <v>0</v>
      </c>
      <c r="BE508" s="134"/>
      <c r="BF508" s="131">
        <f t="shared" si="2712"/>
        <v>1</v>
      </c>
      <c r="BG508" s="20">
        <f t="shared" si="2713"/>
        <v>0</v>
      </c>
      <c r="BH508" s="142"/>
      <c r="BI508" s="134">
        <f t="shared" si="2714"/>
        <v>0</v>
      </c>
      <c r="BJ508" s="80">
        <f t="shared" si="2715"/>
        <v>0</v>
      </c>
      <c r="BK508" s="254" t="str">
        <f t="shared" si="2716"/>
        <v xml:space="preserve"> </v>
      </c>
      <c r="BL508" s="135">
        <f t="shared" si="2717"/>
        <v>0</v>
      </c>
      <c r="BM508" s="20">
        <f t="shared" si="2718"/>
        <v>0</v>
      </c>
      <c r="BN508" s="21">
        <f t="shared" si="2719"/>
        <v>0</v>
      </c>
      <c r="BO508" s="131">
        <f t="shared" si="2675"/>
        <v>1</v>
      </c>
      <c r="BP508" s="20">
        <f t="shared" si="2720"/>
        <v>0</v>
      </c>
      <c r="BQ508" s="142"/>
      <c r="BR508" s="20">
        <f t="shared" si="2721"/>
        <v>0</v>
      </c>
      <c r="BS508" s="134"/>
      <c r="BT508" s="131">
        <f t="shared" si="2722"/>
        <v>1</v>
      </c>
      <c r="BU508" s="20">
        <f t="shared" si="2723"/>
        <v>0</v>
      </c>
      <c r="BV508" s="142"/>
      <c r="BW508" s="134">
        <f t="shared" si="2724"/>
        <v>0</v>
      </c>
      <c r="BX508" s="80">
        <f t="shared" si="2725"/>
        <v>0</v>
      </c>
      <c r="BY508" s="254" t="str">
        <f t="shared" si="2726"/>
        <v xml:space="preserve"> </v>
      </c>
      <c r="BZ508" s="135">
        <f t="shared" si="2727"/>
        <v>0</v>
      </c>
      <c r="CA508" s="20">
        <f t="shared" si="2728"/>
        <v>0</v>
      </c>
      <c r="CB508" s="21">
        <f t="shared" si="2729"/>
        <v>0</v>
      </c>
      <c r="CC508" s="131">
        <f t="shared" si="2676"/>
        <v>1</v>
      </c>
      <c r="CD508" s="20">
        <f t="shared" si="2730"/>
        <v>0</v>
      </c>
      <c r="CE508" s="142"/>
      <c r="CF508" s="20">
        <f t="shared" si="2731"/>
        <v>0</v>
      </c>
      <c r="CG508" s="134"/>
      <c r="CH508" s="131">
        <f t="shared" si="2732"/>
        <v>1</v>
      </c>
      <c r="CI508" s="20">
        <f t="shared" si="2733"/>
        <v>0</v>
      </c>
      <c r="CJ508" s="142"/>
      <c r="CK508" s="134">
        <f t="shared" si="2734"/>
        <v>0</v>
      </c>
      <c r="CL508" s="80">
        <f t="shared" si="2735"/>
        <v>0</v>
      </c>
      <c r="CM508" s="254" t="str">
        <f t="shared" si="2736"/>
        <v xml:space="preserve"> </v>
      </c>
      <c r="CN508" s="135">
        <f t="shared" si="2737"/>
        <v>0</v>
      </c>
      <c r="CO508" s="20">
        <f t="shared" si="2738"/>
        <v>0</v>
      </c>
      <c r="CP508" s="21">
        <f t="shared" si="2739"/>
        <v>0</v>
      </c>
      <c r="CQ508" s="131">
        <f t="shared" si="2677"/>
        <v>1</v>
      </c>
      <c r="CR508" s="20">
        <f t="shared" si="2740"/>
        <v>0</v>
      </c>
      <c r="CS508" s="142"/>
      <c r="CT508" s="20">
        <f t="shared" si="2741"/>
        <v>0</v>
      </c>
      <c r="CU508" s="134"/>
      <c r="CV508" s="131">
        <f t="shared" si="2742"/>
        <v>1</v>
      </c>
      <c r="CW508" s="20">
        <f t="shared" si="2743"/>
        <v>0</v>
      </c>
      <c r="CX508" s="142"/>
      <c r="CY508" s="134">
        <f t="shared" si="2744"/>
        <v>0</v>
      </c>
      <c r="CZ508" s="80">
        <f t="shared" si="2745"/>
        <v>0</v>
      </c>
      <c r="DA508" s="254" t="str">
        <f t="shared" si="2746"/>
        <v xml:space="preserve"> </v>
      </c>
      <c r="DB508" s="135">
        <f t="shared" si="2747"/>
        <v>0</v>
      </c>
      <c r="DC508" s="20">
        <f t="shared" si="2748"/>
        <v>0</v>
      </c>
      <c r="DD508" s="21">
        <f t="shared" si="2749"/>
        <v>0</v>
      </c>
      <c r="DE508" s="131">
        <f t="shared" si="2678"/>
        <v>1</v>
      </c>
      <c r="DF508" s="20">
        <f t="shared" si="2750"/>
        <v>0</v>
      </c>
      <c r="DG508" s="142"/>
      <c r="DH508" s="20">
        <f t="shared" si="2751"/>
        <v>0</v>
      </c>
      <c r="DI508" s="134"/>
      <c r="DJ508" s="131">
        <f t="shared" si="2752"/>
        <v>1</v>
      </c>
      <c r="DK508" s="20">
        <f t="shared" si="2753"/>
        <v>0</v>
      </c>
      <c r="DL508" s="142"/>
      <c r="DM508" s="134">
        <f t="shared" si="2754"/>
        <v>0</v>
      </c>
      <c r="DN508" s="80">
        <f t="shared" si="2755"/>
        <v>0</v>
      </c>
      <c r="DO508" s="254" t="str">
        <f t="shared" si="2756"/>
        <v xml:space="preserve"> </v>
      </c>
      <c r="DP508" s="135">
        <f t="shared" si="2757"/>
        <v>0</v>
      </c>
      <c r="DQ508" s="20">
        <f t="shared" si="2758"/>
        <v>0</v>
      </c>
      <c r="DR508" s="21">
        <f t="shared" si="2759"/>
        <v>0</v>
      </c>
      <c r="DS508" s="131">
        <f t="shared" si="2679"/>
        <v>1</v>
      </c>
      <c r="DT508" s="20">
        <f t="shared" si="2760"/>
        <v>0</v>
      </c>
      <c r="DU508" s="142"/>
      <c r="DV508" s="20">
        <f t="shared" si="2761"/>
        <v>0</v>
      </c>
      <c r="DW508" s="134"/>
      <c r="DX508" s="131">
        <f t="shared" si="2762"/>
        <v>1</v>
      </c>
      <c r="DY508" s="20">
        <f t="shared" si="2763"/>
        <v>0</v>
      </c>
      <c r="DZ508" s="142"/>
      <c r="EA508" s="134">
        <f t="shared" si="2764"/>
        <v>0</v>
      </c>
      <c r="EB508" s="80">
        <f t="shared" si="2765"/>
        <v>0</v>
      </c>
      <c r="EC508" s="254" t="str">
        <f t="shared" si="2766"/>
        <v xml:space="preserve"> </v>
      </c>
      <c r="ED508" s="135">
        <f t="shared" si="2767"/>
        <v>0</v>
      </c>
      <c r="EE508" s="20">
        <f t="shared" si="2768"/>
        <v>0</v>
      </c>
      <c r="EF508" s="21">
        <f t="shared" si="2769"/>
        <v>0</v>
      </c>
      <c r="EG508" s="131">
        <f t="shared" si="2680"/>
        <v>1</v>
      </c>
      <c r="EH508" s="20">
        <f t="shared" si="2770"/>
        <v>0</v>
      </c>
      <c r="EI508" s="142"/>
      <c r="EJ508" s="20">
        <f t="shared" si="2771"/>
        <v>0</v>
      </c>
      <c r="EK508" s="134"/>
      <c r="EL508" s="131">
        <f t="shared" si="2772"/>
        <v>1</v>
      </c>
      <c r="EM508" s="20">
        <f t="shared" si="2773"/>
        <v>0</v>
      </c>
      <c r="EN508" s="142"/>
      <c r="EO508" s="134">
        <f t="shared" si="2774"/>
        <v>0</v>
      </c>
      <c r="EP508" s="80">
        <f t="shared" si="2775"/>
        <v>0</v>
      </c>
      <c r="EQ508" s="254" t="str">
        <f t="shared" si="2776"/>
        <v xml:space="preserve"> </v>
      </c>
      <c r="ER508" s="135">
        <f t="shared" si="2777"/>
        <v>0</v>
      </c>
      <c r="ES508" s="20">
        <f t="shared" si="2778"/>
        <v>0</v>
      </c>
      <c r="ET508" s="21">
        <f t="shared" si="2779"/>
        <v>0</v>
      </c>
      <c r="EU508" s="131">
        <f t="shared" si="2681"/>
        <v>1</v>
      </c>
      <c r="EV508" s="20">
        <f t="shared" si="2780"/>
        <v>0</v>
      </c>
      <c r="EW508" s="142"/>
      <c r="EX508" s="20">
        <f t="shared" si="2781"/>
        <v>0</v>
      </c>
      <c r="EY508" s="134"/>
      <c r="EZ508" s="131">
        <f t="shared" si="2782"/>
        <v>1</v>
      </c>
      <c r="FA508" s="20">
        <f t="shared" si="2783"/>
        <v>0</v>
      </c>
      <c r="FB508" s="142"/>
      <c r="FC508" s="134">
        <f t="shared" si="2784"/>
        <v>0</v>
      </c>
      <c r="FD508" s="80">
        <f t="shared" si="2785"/>
        <v>0</v>
      </c>
      <c r="FE508" s="254" t="str">
        <f t="shared" si="2786"/>
        <v xml:space="preserve"> </v>
      </c>
      <c r="FO508" s="129" t="str">
        <f t="shared" si="2787"/>
        <v>F/IV</v>
      </c>
    </row>
    <row r="509" spans="2:171" s="141" customFormat="1" x14ac:dyDescent="0.25">
      <c r="B509" s="130" t="s">
        <v>595</v>
      </c>
      <c r="C509" s="263"/>
      <c r="D509" s="253"/>
      <c r="E509" s="416" t="str">
        <f>'Pályáztatási szakasz'!E510:F510</f>
        <v>Költségelem megnevezés…</v>
      </c>
      <c r="F509" s="416"/>
      <c r="G509" s="250">
        <f>'Pályáztatási szakasz'!G510</f>
        <v>0</v>
      </c>
      <c r="H509" s="251">
        <f>'Pályáztatási szakasz'!AT510</f>
        <v>0</v>
      </c>
      <c r="I509" s="20">
        <f>'Pályáztatási szakasz'!AW510</f>
        <v>0</v>
      </c>
      <c r="J509" s="67">
        <f t="shared" si="2671"/>
        <v>0</v>
      </c>
      <c r="K509" s="131">
        <f>'Pályáztatási szakasz'!AY510</f>
        <v>1</v>
      </c>
      <c r="L509" s="20">
        <f t="shared" si="2682"/>
        <v>0</v>
      </c>
      <c r="M509" s="142"/>
      <c r="N509" s="20">
        <f t="shared" si="2683"/>
        <v>0</v>
      </c>
      <c r="O509" s="134"/>
      <c r="P509" s="131">
        <f>'Pályáztatási szakasz'!BD510</f>
        <v>1</v>
      </c>
      <c r="Q509" s="20">
        <f t="shared" si="2684"/>
        <v>0</v>
      </c>
      <c r="R509" s="142"/>
      <c r="S509" s="184">
        <f t="shared" si="2685"/>
        <v>0</v>
      </c>
      <c r="T509" s="40">
        <f>'Pályáztatási szakasz'!W510</f>
        <v>0</v>
      </c>
      <c r="U509" s="254" t="str">
        <f t="shared" si="2686"/>
        <v xml:space="preserve"> </v>
      </c>
      <c r="V509" s="135">
        <f t="shared" si="2687"/>
        <v>0</v>
      </c>
      <c r="W509" s="20">
        <f t="shared" si="2688"/>
        <v>0</v>
      </c>
      <c r="X509" s="21">
        <f t="shared" si="2689"/>
        <v>0</v>
      </c>
      <c r="Y509" s="131">
        <f t="shared" si="2672"/>
        <v>1</v>
      </c>
      <c r="Z509" s="20">
        <f t="shared" si="2690"/>
        <v>0</v>
      </c>
      <c r="AA509" s="142"/>
      <c r="AB509" s="20">
        <f t="shared" si="2691"/>
        <v>0</v>
      </c>
      <c r="AC509" s="134"/>
      <c r="AD509" s="131">
        <f t="shared" si="2692"/>
        <v>1</v>
      </c>
      <c r="AE509" s="20">
        <f t="shared" si="2693"/>
        <v>0</v>
      </c>
      <c r="AF509" s="142"/>
      <c r="AG509" s="134">
        <f t="shared" si="2694"/>
        <v>0</v>
      </c>
      <c r="AH509" s="80">
        <f t="shared" si="2695"/>
        <v>0</v>
      </c>
      <c r="AI509" s="254" t="str">
        <f t="shared" si="2696"/>
        <v xml:space="preserve"> </v>
      </c>
      <c r="AJ509" s="135">
        <f t="shared" si="2697"/>
        <v>0</v>
      </c>
      <c r="AK509" s="20">
        <f t="shared" si="2698"/>
        <v>0</v>
      </c>
      <c r="AL509" s="21">
        <f t="shared" si="2699"/>
        <v>0</v>
      </c>
      <c r="AM509" s="131">
        <f t="shared" si="2673"/>
        <v>1</v>
      </c>
      <c r="AN509" s="20">
        <f t="shared" si="2700"/>
        <v>0</v>
      </c>
      <c r="AO509" s="142"/>
      <c r="AP509" s="20">
        <f t="shared" si="2701"/>
        <v>0</v>
      </c>
      <c r="AQ509" s="134"/>
      <c r="AR509" s="131">
        <f t="shared" si="2702"/>
        <v>1</v>
      </c>
      <c r="AS509" s="20">
        <f t="shared" si="2703"/>
        <v>0</v>
      </c>
      <c r="AT509" s="142"/>
      <c r="AU509" s="134">
        <f t="shared" si="2704"/>
        <v>0</v>
      </c>
      <c r="AV509" s="80">
        <f t="shared" si="2705"/>
        <v>0</v>
      </c>
      <c r="AW509" s="254" t="str">
        <f t="shared" si="2706"/>
        <v xml:space="preserve"> </v>
      </c>
      <c r="AX509" s="135">
        <f t="shared" si="2707"/>
        <v>0</v>
      </c>
      <c r="AY509" s="20">
        <f t="shared" si="2708"/>
        <v>0</v>
      </c>
      <c r="AZ509" s="21">
        <f t="shared" si="2709"/>
        <v>0</v>
      </c>
      <c r="BA509" s="131">
        <f t="shared" si="2674"/>
        <v>1</v>
      </c>
      <c r="BB509" s="20">
        <f t="shared" si="2710"/>
        <v>0</v>
      </c>
      <c r="BC509" s="142"/>
      <c r="BD509" s="20">
        <f t="shared" si="2711"/>
        <v>0</v>
      </c>
      <c r="BE509" s="134"/>
      <c r="BF509" s="131">
        <f t="shared" si="2712"/>
        <v>1</v>
      </c>
      <c r="BG509" s="20">
        <f t="shared" si="2713"/>
        <v>0</v>
      </c>
      <c r="BH509" s="142"/>
      <c r="BI509" s="134">
        <f t="shared" si="2714"/>
        <v>0</v>
      </c>
      <c r="BJ509" s="80">
        <f t="shared" si="2715"/>
        <v>0</v>
      </c>
      <c r="BK509" s="254" t="str">
        <f t="shared" si="2716"/>
        <v xml:space="preserve"> </v>
      </c>
      <c r="BL509" s="135">
        <f t="shared" si="2717"/>
        <v>0</v>
      </c>
      <c r="BM509" s="20">
        <f t="shared" si="2718"/>
        <v>0</v>
      </c>
      <c r="BN509" s="21">
        <f t="shared" si="2719"/>
        <v>0</v>
      </c>
      <c r="BO509" s="131">
        <f t="shared" si="2675"/>
        <v>1</v>
      </c>
      <c r="BP509" s="20">
        <f t="shared" si="2720"/>
        <v>0</v>
      </c>
      <c r="BQ509" s="142"/>
      <c r="BR509" s="20">
        <f t="shared" si="2721"/>
        <v>0</v>
      </c>
      <c r="BS509" s="134"/>
      <c r="BT509" s="131">
        <f t="shared" si="2722"/>
        <v>1</v>
      </c>
      <c r="BU509" s="20">
        <f t="shared" si="2723"/>
        <v>0</v>
      </c>
      <c r="BV509" s="142"/>
      <c r="BW509" s="134">
        <f t="shared" si="2724"/>
        <v>0</v>
      </c>
      <c r="BX509" s="80">
        <f t="shared" si="2725"/>
        <v>0</v>
      </c>
      <c r="BY509" s="254" t="str">
        <f t="shared" si="2726"/>
        <v xml:space="preserve"> </v>
      </c>
      <c r="BZ509" s="135">
        <f t="shared" si="2727"/>
        <v>0</v>
      </c>
      <c r="CA509" s="20">
        <f t="shared" si="2728"/>
        <v>0</v>
      </c>
      <c r="CB509" s="21">
        <f t="shared" si="2729"/>
        <v>0</v>
      </c>
      <c r="CC509" s="131">
        <f t="shared" si="2676"/>
        <v>1</v>
      </c>
      <c r="CD509" s="20">
        <f t="shared" si="2730"/>
        <v>0</v>
      </c>
      <c r="CE509" s="142"/>
      <c r="CF509" s="20">
        <f t="shared" si="2731"/>
        <v>0</v>
      </c>
      <c r="CG509" s="134"/>
      <c r="CH509" s="131">
        <f t="shared" si="2732"/>
        <v>1</v>
      </c>
      <c r="CI509" s="20">
        <f t="shared" si="2733"/>
        <v>0</v>
      </c>
      <c r="CJ509" s="142"/>
      <c r="CK509" s="134">
        <f t="shared" si="2734"/>
        <v>0</v>
      </c>
      <c r="CL509" s="80">
        <f t="shared" si="2735"/>
        <v>0</v>
      </c>
      <c r="CM509" s="254" t="str">
        <f t="shared" si="2736"/>
        <v xml:space="preserve"> </v>
      </c>
      <c r="CN509" s="135">
        <f t="shared" si="2737"/>
        <v>0</v>
      </c>
      <c r="CO509" s="20">
        <f t="shared" si="2738"/>
        <v>0</v>
      </c>
      <c r="CP509" s="21">
        <f t="shared" si="2739"/>
        <v>0</v>
      </c>
      <c r="CQ509" s="131">
        <f t="shared" si="2677"/>
        <v>1</v>
      </c>
      <c r="CR509" s="20">
        <f t="shared" si="2740"/>
        <v>0</v>
      </c>
      <c r="CS509" s="142"/>
      <c r="CT509" s="20">
        <f t="shared" si="2741"/>
        <v>0</v>
      </c>
      <c r="CU509" s="134"/>
      <c r="CV509" s="131">
        <f t="shared" si="2742"/>
        <v>1</v>
      </c>
      <c r="CW509" s="20">
        <f t="shared" si="2743"/>
        <v>0</v>
      </c>
      <c r="CX509" s="142"/>
      <c r="CY509" s="134">
        <f t="shared" si="2744"/>
        <v>0</v>
      </c>
      <c r="CZ509" s="80">
        <f t="shared" si="2745"/>
        <v>0</v>
      </c>
      <c r="DA509" s="254" t="str">
        <f t="shared" si="2746"/>
        <v xml:space="preserve"> </v>
      </c>
      <c r="DB509" s="135">
        <f t="shared" si="2747"/>
        <v>0</v>
      </c>
      <c r="DC509" s="20">
        <f t="shared" si="2748"/>
        <v>0</v>
      </c>
      <c r="DD509" s="21">
        <f t="shared" si="2749"/>
        <v>0</v>
      </c>
      <c r="DE509" s="131">
        <f t="shared" si="2678"/>
        <v>1</v>
      </c>
      <c r="DF509" s="20">
        <f t="shared" si="2750"/>
        <v>0</v>
      </c>
      <c r="DG509" s="142"/>
      <c r="DH509" s="20">
        <f t="shared" si="2751"/>
        <v>0</v>
      </c>
      <c r="DI509" s="134"/>
      <c r="DJ509" s="131">
        <f t="shared" si="2752"/>
        <v>1</v>
      </c>
      <c r="DK509" s="20">
        <f t="shared" si="2753"/>
        <v>0</v>
      </c>
      <c r="DL509" s="142"/>
      <c r="DM509" s="134">
        <f t="shared" si="2754"/>
        <v>0</v>
      </c>
      <c r="DN509" s="80">
        <f t="shared" si="2755"/>
        <v>0</v>
      </c>
      <c r="DO509" s="254" t="str">
        <f t="shared" si="2756"/>
        <v xml:space="preserve"> </v>
      </c>
      <c r="DP509" s="135">
        <f t="shared" si="2757"/>
        <v>0</v>
      </c>
      <c r="DQ509" s="20">
        <f t="shared" si="2758"/>
        <v>0</v>
      </c>
      <c r="DR509" s="21">
        <f t="shared" si="2759"/>
        <v>0</v>
      </c>
      <c r="DS509" s="131">
        <f t="shared" si="2679"/>
        <v>1</v>
      </c>
      <c r="DT509" s="20">
        <f t="shared" si="2760"/>
        <v>0</v>
      </c>
      <c r="DU509" s="142"/>
      <c r="DV509" s="20">
        <f t="shared" si="2761"/>
        <v>0</v>
      </c>
      <c r="DW509" s="134"/>
      <c r="DX509" s="131">
        <f t="shared" si="2762"/>
        <v>1</v>
      </c>
      <c r="DY509" s="20">
        <f t="shared" si="2763"/>
        <v>0</v>
      </c>
      <c r="DZ509" s="142"/>
      <c r="EA509" s="134">
        <f t="shared" si="2764"/>
        <v>0</v>
      </c>
      <c r="EB509" s="80">
        <f t="shared" si="2765"/>
        <v>0</v>
      </c>
      <c r="EC509" s="254" t="str">
        <f t="shared" si="2766"/>
        <v xml:space="preserve"> </v>
      </c>
      <c r="ED509" s="135">
        <f t="shared" si="2767"/>
        <v>0</v>
      </c>
      <c r="EE509" s="20">
        <f t="shared" si="2768"/>
        <v>0</v>
      </c>
      <c r="EF509" s="21">
        <f t="shared" si="2769"/>
        <v>0</v>
      </c>
      <c r="EG509" s="131">
        <f t="shared" si="2680"/>
        <v>1</v>
      </c>
      <c r="EH509" s="20">
        <f t="shared" si="2770"/>
        <v>0</v>
      </c>
      <c r="EI509" s="142"/>
      <c r="EJ509" s="20">
        <f t="shared" si="2771"/>
        <v>0</v>
      </c>
      <c r="EK509" s="134"/>
      <c r="EL509" s="131">
        <f t="shared" si="2772"/>
        <v>1</v>
      </c>
      <c r="EM509" s="20">
        <f t="shared" si="2773"/>
        <v>0</v>
      </c>
      <c r="EN509" s="142"/>
      <c r="EO509" s="134">
        <f t="shared" si="2774"/>
        <v>0</v>
      </c>
      <c r="EP509" s="80">
        <f t="shared" si="2775"/>
        <v>0</v>
      </c>
      <c r="EQ509" s="254" t="str">
        <f t="shared" si="2776"/>
        <v xml:space="preserve"> </v>
      </c>
      <c r="ER509" s="135">
        <f t="shared" si="2777"/>
        <v>0</v>
      </c>
      <c r="ES509" s="20">
        <f t="shared" si="2778"/>
        <v>0</v>
      </c>
      <c r="ET509" s="21">
        <f t="shared" si="2779"/>
        <v>0</v>
      </c>
      <c r="EU509" s="131">
        <f t="shared" si="2681"/>
        <v>1</v>
      </c>
      <c r="EV509" s="20">
        <f t="shared" si="2780"/>
        <v>0</v>
      </c>
      <c r="EW509" s="142"/>
      <c r="EX509" s="20">
        <f t="shared" si="2781"/>
        <v>0</v>
      </c>
      <c r="EY509" s="134"/>
      <c r="EZ509" s="131">
        <f t="shared" si="2782"/>
        <v>1</v>
      </c>
      <c r="FA509" s="20">
        <f t="shared" si="2783"/>
        <v>0</v>
      </c>
      <c r="FB509" s="142"/>
      <c r="FC509" s="134">
        <f t="shared" si="2784"/>
        <v>0</v>
      </c>
      <c r="FD509" s="80">
        <f t="shared" si="2785"/>
        <v>0</v>
      </c>
      <c r="FE509" s="254" t="str">
        <f t="shared" si="2786"/>
        <v xml:space="preserve"> </v>
      </c>
      <c r="FO509" s="129" t="str">
        <f t="shared" si="2787"/>
        <v>F/IV</v>
      </c>
    </row>
    <row r="510" spans="2:171" s="141" customFormat="1" x14ac:dyDescent="0.25">
      <c r="B510" s="130" t="s">
        <v>596</v>
      </c>
      <c r="C510" s="263"/>
      <c r="D510" s="253"/>
      <c r="E510" s="416" t="str">
        <f>'Pályáztatási szakasz'!E511:F511</f>
        <v>Költségelem megnevezés…</v>
      </c>
      <c r="F510" s="416"/>
      <c r="G510" s="250">
        <f>'Pályáztatási szakasz'!G511</f>
        <v>0</v>
      </c>
      <c r="H510" s="251">
        <f>'Pályáztatási szakasz'!AT511</f>
        <v>0</v>
      </c>
      <c r="I510" s="20">
        <f>'Pályáztatási szakasz'!AW511</f>
        <v>0</v>
      </c>
      <c r="J510" s="67">
        <f t="shared" si="2671"/>
        <v>0</v>
      </c>
      <c r="K510" s="131">
        <f>'Pályáztatási szakasz'!AY511</f>
        <v>1</v>
      </c>
      <c r="L510" s="20">
        <f t="shared" si="2682"/>
        <v>0</v>
      </c>
      <c r="M510" s="142"/>
      <c r="N510" s="20">
        <f t="shared" si="2683"/>
        <v>0</v>
      </c>
      <c r="O510" s="134"/>
      <c r="P510" s="131">
        <f>'Pályáztatási szakasz'!BD511</f>
        <v>1</v>
      </c>
      <c r="Q510" s="20">
        <f t="shared" si="2684"/>
        <v>0</v>
      </c>
      <c r="R510" s="142"/>
      <c r="S510" s="184">
        <f t="shared" si="2685"/>
        <v>0</v>
      </c>
      <c r="T510" s="40">
        <f>'Pályáztatási szakasz'!W511</f>
        <v>0</v>
      </c>
      <c r="U510" s="254" t="str">
        <f t="shared" si="2686"/>
        <v xml:space="preserve"> </v>
      </c>
      <c r="V510" s="135">
        <f t="shared" si="2687"/>
        <v>0</v>
      </c>
      <c r="W510" s="20">
        <f t="shared" si="2688"/>
        <v>0</v>
      </c>
      <c r="X510" s="21">
        <f t="shared" si="2689"/>
        <v>0</v>
      </c>
      <c r="Y510" s="131">
        <f t="shared" si="2672"/>
        <v>1</v>
      </c>
      <c r="Z510" s="20">
        <f t="shared" si="2690"/>
        <v>0</v>
      </c>
      <c r="AA510" s="142"/>
      <c r="AB510" s="20">
        <f t="shared" si="2691"/>
        <v>0</v>
      </c>
      <c r="AC510" s="134"/>
      <c r="AD510" s="131">
        <f t="shared" si="2692"/>
        <v>1</v>
      </c>
      <c r="AE510" s="20">
        <f t="shared" si="2693"/>
        <v>0</v>
      </c>
      <c r="AF510" s="142"/>
      <c r="AG510" s="134">
        <f t="shared" si="2694"/>
        <v>0</v>
      </c>
      <c r="AH510" s="80">
        <f t="shared" si="2695"/>
        <v>0</v>
      </c>
      <c r="AI510" s="254" t="str">
        <f t="shared" si="2696"/>
        <v xml:space="preserve"> </v>
      </c>
      <c r="AJ510" s="135">
        <f t="shared" si="2697"/>
        <v>0</v>
      </c>
      <c r="AK510" s="20">
        <f t="shared" si="2698"/>
        <v>0</v>
      </c>
      <c r="AL510" s="21">
        <f t="shared" si="2699"/>
        <v>0</v>
      </c>
      <c r="AM510" s="131">
        <f t="shared" si="2673"/>
        <v>1</v>
      </c>
      <c r="AN510" s="20">
        <f t="shared" si="2700"/>
        <v>0</v>
      </c>
      <c r="AO510" s="142"/>
      <c r="AP510" s="20">
        <f t="shared" si="2701"/>
        <v>0</v>
      </c>
      <c r="AQ510" s="134"/>
      <c r="AR510" s="131">
        <f t="shared" si="2702"/>
        <v>1</v>
      </c>
      <c r="AS510" s="20">
        <f t="shared" si="2703"/>
        <v>0</v>
      </c>
      <c r="AT510" s="142"/>
      <c r="AU510" s="134">
        <f t="shared" si="2704"/>
        <v>0</v>
      </c>
      <c r="AV510" s="80">
        <f t="shared" si="2705"/>
        <v>0</v>
      </c>
      <c r="AW510" s="254" t="str">
        <f t="shared" si="2706"/>
        <v xml:space="preserve"> </v>
      </c>
      <c r="AX510" s="135">
        <f t="shared" si="2707"/>
        <v>0</v>
      </c>
      <c r="AY510" s="20">
        <f t="shared" si="2708"/>
        <v>0</v>
      </c>
      <c r="AZ510" s="21">
        <f t="shared" si="2709"/>
        <v>0</v>
      </c>
      <c r="BA510" s="131">
        <f t="shared" si="2674"/>
        <v>1</v>
      </c>
      <c r="BB510" s="20">
        <f t="shared" si="2710"/>
        <v>0</v>
      </c>
      <c r="BC510" s="142"/>
      <c r="BD510" s="20">
        <f t="shared" si="2711"/>
        <v>0</v>
      </c>
      <c r="BE510" s="134"/>
      <c r="BF510" s="131">
        <f t="shared" si="2712"/>
        <v>1</v>
      </c>
      <c r="BG510" s="20">
        <f t="shared" si="2713"/>
        <v>0</v>
      </c>
      <c r="BH510" s="142"/>
      <c r="BI510" s="134">
        <f t="shared" si="2714"/>
        <v>0</v>
      </c>
      <c r="BJ510" s="80">
        <f t="shared" si="2715"/>
        <v>0</v>
      </c>
      <c r="BK510" s="254" t="str">
        <f t="shared" si="2716"/>
        <v xml:space="preserve"> </v>
      </c>
      <c r="BL510" s="135">
        <f t="shared" si="2717"/>
        <v>0</v>
      </c>
      <c r="BM510" s="20">
        <f t="shared" si="2718"/>
        <v>0</v>
      </c>
      <c r="BN510" s="21">
        <f t="shared" si="2719"/>
        <v>0</v>
      </c>
      <c r="BO510" s="131">
        <f t="shared" si="2675"/>
        <v>1</v>
      </c>
      <c r="BP510" s="20">
        <f t="shared" si="2720"/>
        <v>0</v>
      </c>
      <c r="BQ510" s="142"/>
      <c r="BR510" s="20">
        <f t="shared" si="2721"/>
        <v>0</v>
      </c>
      <c r="BS510" s="134"/>
      <c r="BT510" s="131">
        <f t="shared" si="2722"/>
        <v>1</v>
      </c>
      <c r="BU510" s="20">
        <f t="shared" si="2723"/>
        <v>0</v>
      </c>
      <c r="BV510" s="142"/>
      <c r="BW510" s="134">
        <f t="shared" si="2724"/>
        <v>0</v>
      </c>
      <c r="BX510" s="80">
        <f t="shared" si="2725"/>
        <v>0</v>
      </c>
      <c r="BY510" s="254" t="str">
        <f t="shared" si="2726"/>
        <v xml:space="preserve"> </v>
      </c>
      <c r="BZ510" s="135">
        <f t="shared" si="2727"/>
        <v>0</v>
      </c>
      <c r="CA510" s="20">
        <f t="shared" si="2728"/>
        <v>0</v>
      </c>
      <c r="CB510" s="21">
        <f t="shared" si="2729"/>
        <v>0</v>
      </c>
      <c r="CC510" s="131">
        <f t="shared" si="2676"/>
        <v>1</v>
      </c>
      <c r="CD510" s="20">
        <f t="shared" si="2730"/>
        <v>0</v>
      </c>
      <c r="CE510" s="142"/>
      <c r="CF510" s="20">
        <f t="shared" si="2731"/>
        <v>0</v>
      </c>
      <c r="CG510" s="134"/>
      <c r="CH510" s="131">
        <f t="shared" si="2732"/>
        <v>1</v>
      </c>
      <c r="CI510" s="20">
        <f t="shared" si="2733"/>
        <v>0</v>
      </c>
      <c r="CJ510" s="142"/>
      <c r="CK510" s="134">
        <f t="shared" si="2734"/>
        <v>0</v>
      </c>
      <c r="CL510" s="80">
        <f t="shared" si="2735"/>
        <v>0</v>
      </c>
      <c r="CM510" s="254" t="str">
        <f t="shared" si="2736"/>
        <v xml:space="preserve"> </v>
      </c>
      <c r="CN510" s="135">
        <f t="shared" si="2737"/>
        <v>0</v>
      </c>
      <c r="CO510" s="20">
        <f t="shared" si="2738"/>
        <v>0</v>
      </c>
      <c r="CP510" s="21">
        <f t="shared" si="2739"/>
        <v>0</v>
      </c>
      <c r="CQ510" s="131">
        <f t="shared" si="2677"/>
        <v>1</v>
      </c>
      <c r="CR510" s="20">
        <f t="shared" si="2740"/>
        <v>0</v>
      </c>
      <c r="CS510" s="142"/>
      <c r="CT510" s="20">
        <f t="shared" si="2741"/>
        <v>0</v>
      </c>
      <c r="CU510" s="134"/>
      <c r="CV510" s="131">
        <f t="shared" si="2742"/>
        <v>1</v>
      </c>
      <c r="CW510" s="20">
        <f t="shared" si="2743"/>
        <v>0</v>
      </c>
      <c r="CX510" s="142"/>
      <c r="CY510" s="134">
        <f t="shared" si="2744"/>
        <v>0</v>
      </c>
      <c r="CZ510" s="80">
        <f t="shared" si="2745"/>
        <v>0</v>
      </c>
      <c r="DA510" s="254" t="str">
        <f t="shared" si="2746"/>
        <v xml:space="preserve"> </v>
      </c>
      <c r="DB510" s="135">
        <f t="shared" si="2747"/>
        <v>0</v>
      </c>
      <c r="DC510" s="20">
        <f t="shared" si="2748"/>
        <v>0</v>
      </c>
      <c r="DD510" s="21">
        <f t="shared" si="2749"/>
        <v>0</v>
      </c>
      <c r="DE510" s="131">
        <f t="shared" si="2678"/>
        <v>1</v>
      </c>
      <c r="DF510" s="20">
        <f t="shared" si="2750"/>
        <v>0</v>
      </c>
      <c r="DG510" s="142"/>
      <c r="DH510" s="20">
        <f t="shared" si="2751"/>
        <v>0</v>
      </c>
      <c r="DI510" s="134"/>
      <c r="DJ510" s="131">
        <f t="shared" si="2752"/>
        <v>1</v>
      </c>
      <c r="DK510" s="20">
        <f t="shared" si="2753"/>
        <v>0</v>
      </c>
      <c r="DL510" s="142"/>
      <c r="DM510" s="134">
        <f t="shared" si="2754"/>
        <v>0</v>
      </c>
      <c r="DN510" s="80">
        <f t="shared" si="2755"/>
        <v>0</v>
      </c>
      <c r="DO510" s="254" t="str">
        <f t="shared" si="2756"/>
        <v xml:space="preserve"> </v>
      </c>
      <c r="DP510" s="135">
        <f t="shared" si="2757"/>
        <v>0</v>
      </c>
      <c r="DQ510" s="20">
        <f t="shared" si="2758"/>
        <v>0</v>
      </c>
      <c r="DR510" s="21">
        <f t="shared" si="2759"/>
        <v>0</v>
      </c>
      <c r="DS510" s="131">
        <f t="shared" si="2679"/>
        <v>1</v>
      </c>
      <c r="DT510" s="20">
        <f t="shared" si="2760"/>
        <v>0</v>
      </c>
      <c r="DU510" s="142"/>
      <c r="DV510" s="20">
        <f t="shared" si="2761"/>
        <v>0</v>
      </c>
      <c r="DW510" s="134"/>
      <c r="DX510" s="131">
        <f t="shared" si="2762"/>
        <v>1</v>
      </c>
      <c r="DY510" s="20">
        <f t="shared" si="2763"/>
        <v>0</v>
      </c>
      <c r="DZ510" s="142"/>
      <c r="EA510" s="134">
        <f t="shared" si="2764"/>
        <v>0</v>
      </c>
      <c r="EB510" s="80">
        <f t="shared" si="2765"/>
        <v>0</v>
      </c>
      <c r="EC510" s="254" t="str">
        <f t="shared" si="2766"/>
        <v xml:space="preserve"> </v>
      </c>
      <c r="ED510" s="135">
        <f t="shared" si="2767"/>
        <v>0</v>
      </c>
      <c r="EE510" s="20">
        <f t="shared" si="2768"/>
        <v>0</v>
      </c>
      <c r="EF510" s="21">
        <f t="shared" si="2769"/>
        <v>0</v>
      </c>
      <c r="EG510" s="131">
        <f t="shared" si="2680"/>
        <v>1</v>
      </c>
      <c r="EH510" s="20">
        <f t="shared" si="2770"/>
        <v>0</v>
      </c>
      <c r="EI510" s="142"/>
      <c r="EJ510" s="20">
        <f t="shared" si="2771"/>
        <v>0</v>
      </c>
      <c r="EK510" s="134"/>
      <c r="EL510" s="131">
        <f t="shared" si="2772"/>
        <v>1</v>
      </c>
      <c r="EM510" s="20">
        <f t="shared" si="2773"/>
        <v>0</v>
      </c>
      <c r="EN510" s="142"/>
      <c r="EO510" s="134">
        <f t="shared" si="2774"/>
        <v>0</v>
      </c>
      <c r="EP510" s="80">
        <f t="shared" si="2775"/>
        <v>0</v>
      </c>
      <c r="EQ510" s="254" t="str">
        <f t="shared" si="2776"/>
        <v xml:space="preserve"> </v>
      </c>
      <c r="ER510" s="135">
        <f t="shared" si="2777"/>
        <v>0</v>
      </c>
      <c r="ES510" s="20">
        <f t="shared" si="2778"/>
        <v>0</v>
      </c>
      <c r="ET510" s="21">
        <f t="shared" si="2779"/>
        <v>0</v>
      </c>
      <c r="EU510" s="131">
        <f t="shared" si="2681"/>
        <v>1</v>
      </c>
      <c r="EV510" s="20">
        <f t="shared" si="2780"/>
        <v>0</v>
      </c>
      <c r="EW510" s="142"/>
      <c r="EX510" s="20">
        <f t="shared" si="2781"/>
        <v>0</v>
      </c>
      <c r="EY510" s="134"/>
      <c r="EZ510" s="131">
        <f t="shared" si="2782"/>
        <v>1</v>
      </c>
      <c r="FA510" s="20">
        <f t="shared" si="2783"/>
        <v>0</v>
      </c>
      <c r="FB510" s="142"/>
      <c r="FC510" s="134">
        <f t="shared" si="2784"/>
        <v>0</v>
      </c>
      <c r="FD510" s="80">
        <f t="shared" si="2785"/>
        <v>0</v>
      </c>
      <c r="FE510" s="254" t="str">
        <f t="shared" si="2786"/>
        <v xml:space="preserve"> </v>
      </c>
      <c r="FO510" s="129" t="str">
        <f t="shared" si="2787"/>
        <v>F/IV</v>
      </c>
    </row>
    <row r="511" spans="2:171" s="141" customFormat="1" x14ac:dyDescent="0.25">
      <c r="B511" s="130" t="s">
        <v>597</v>
      </c>
      <c r="C511" s="263"/>
      <c r="D511" s="253"/>
      <c r="E511" s="416" t="str">
        <f>'Pályáztatási szakasz'!E512:F512</f>
        <v>Költségelem megnevezés…</v>
      </c>
      <c r="F511" s="416"/>
      <c r="G511" s="250">
        <f>'Pályáztatási szakasz'!G512</f>
        <v>0</v>
      </c>
      <c r="H511" s="251">
        <f>'Pályáztatási szakasz'!AT512</f>
        <v>0</v>
      </c>
      <c r="I511" s="20">
        <f>'Pályáztatási szakasz'!AW512</f>
        <v>0</v>
      </c>
      <c r="J511" s="67">
        <f t="shared" si="2671"/>
        <v>0</v>
      </c>
      <c r="K511" s="131">
        <f>'Pályáztatási szakasz'!AY512</f>
        <v>1</v>
      </c>
      <c r="L511" s="20">
        <f t="shared" si="2682"/>
        <v>0</v>
      </c>
      <c r="M511" s="142"/>
      <c r="N511" s="20">
        <f t="shared" si="2683"/>
        <v>0</v>
      </c>
      <c r="O511" s="134"/>
      <c r="P511" s="131">
        <f>'Pályáztatási szakasz'!BD512</f>
        <v>1</v>
      </c>
      <c r="Q511" s="20">
        <f t="shared" si="2684"/>
        <v>0</v>
      </c>
      <c r="R511" s="142"/>
      <c r="S511" s="184">
        <f t="shared" si="2685"/>
        <v>0</v>
      </c>
      <c r="T511" s="40">
        <f>'Pályáztatási szakasz'!W512</f>
        <v>0</v>
      </c>
      <c r="U511" s="254" t="str">
        <f t="shared" si="2686"/>
        <v xml:space="preserve"> </v>
      </c>
      <c r="V511" s="135">
        <f t="shared" si="2687"/>
        <v>0</v>
      </c>
      <c r="W511" s="20">
        <f t="shared" si="2688"/>
        <v>0</v>
      </c>
      <c r="X511" s="21">
        <f t="shared" si="2689"/>
        <v>0</v>
      </c>
      <c r="Y511" s="131">
        <f t="shared" si="2672"/>
        <v>1</v>
      </c>
      <c r="Z511" s="20">
        <f t="shared" si="2690"/>
        <v>0</v>
      </c>
      <c r="AA511" s="142"/>
      <c r="AB511" s="20">
        <f t="shared" si="2691"/>
        <v>0</v>
      </c>
      <c r="AC511" s="134"/>
      <c r="AD511" s="131">
        <f t="shared" si="2692"/>
        <v>1</v>
      </c>
      <c r="AE511" s="20">
        <f t="shared" si="2693"/>
        <v>0</v>
      </c>
      <c r="AF511" s="142"/>
      <c r="AG511" s="134">
        <f t="shared" si="2694"/>
        <v>0</v>
      </c>
      <c r="AH511" s="80">
        <f t="shared" si="2695"/>
        <v>0</v>
      </c>
      <c r="AI511" s="254" t="str">
        <f t="shared" si="2696"/>
        <v xml:space="preserve"> </v>
      </c>
      <c r="AJ511" s="135">
        <f t="shared" si="2697"/>
        <v>0</v>
      </c>
      <c r="AK511" s="20">
        <f t="shared" si="2698"/>
        <v>0</v>
      </c>
      <c r="AL511" s="21">
        <f t="shared" si="2699"/>
        <v>0</v>
      </c>
      <c r="AM511" s="131">
        <f t="shared" si="2673"/>
        <v>1</v>
      </c>
      <c r="AN511" s="20">
        <f t="shared" si="2700"/>
        <v>0</v>
      </c>
      <c r="AO511" s="142"/>
      <c r="AP511" s="20">
        <f t="shared" si="2701"/>
        <v>0</v>
      </c>
      <c r="AQ511" s="134"/>
      <c r="AR511" s="131">
        <f t="shared" si="2702"/>
        <v>1</v>
      </c>
      <c r="AS511" s="20">
        <f t="shared" si="2703"/>
        <v>0</v>
      </c>
      <c r="AT511" s="142"/>
      <c r="AU511" s="134">
        <f t="shared" si="2704"/>
        <v>0</v>
      </c>
      <c r="AV511" s="80">
        <f t="shared" si="2705"/>
        <v>0</v>
      </c>
      <c r="AW511" s="254" t="str">
        <f t="shared" si="2706"/>
        <v xml:space="preserve"> </v>
      </c>
      <c r="AX511" s="135">
        <f t="shared" si="2707"/>
        <v>0</v>
      </c>
      <c r="AY511" s="20">
        <f t="shared" si="2708"/>
        <v>0</v>
      </c>
      <c r="AZ511" s="21">
        <f t="shared" si="2709"/>
        <v>0</v>
      </c>
      <c r="BA511" s="131">
        <f t="shared" si="2674"/>
        <v>1</v>
      </c>
      <c r="BB511" s="20">
        <f t="shared" si="2710"/>
        <v>0</v>
      </c>
      <c r="BC511" s="142"/>
      <c r="BD511" s="20">
        <f t="shared" si="2711"/>
        <v>0</v>
      </c>
      <c r="BE511" s="134"/>
      <c r="BF511" s="131">
        <f t="shared" si="2712"/>
        <v>1</v>
      </c>
      <c r="BG511" s="20">
        <f t="shared" si="2713"/>
        <v>0</v>
      </c>
      <c r="BH511" s="142"/>
      <c r="BI511" s="134">
        <f t="shared" si="2714"/>
        <v>0</v>
      </c>
      <c r="BJ511" s="80">
        <f t="shared" si="2715"/>
        <v>0</v>
      </c>
      <c r="BK511" s="254" t="str">
        <f t="shared" si="2716"/>
        <v xml:space="preserve"> </v>
      </c>
      <c r="BL511" s="135">
        <f t="shared" si="2717"/>
        <v>0</v>
      </c>
      <c r="BM511" s="20">
        <f t="shared" si="2718"/>
        <v>0</v>
      </c>
      <c r="BN511" s="21">
        <f t="shared" si="2719"/>
        <v>0</v>
      </c>
      <c r="BO511" s="131">
        <f t="shared" si="2675"/>
        <v>1</v>
      </c>
      <c r="BP511" s="20">
        <f t="shared" si="2720"/>
        <v>0</v>
      </c>
      <c r="BQ511" s="142"/>
      <c r="BR511" s="20">
        <f t="shared" si="2721"/>
        <v>0</v>
      </c>
      <c r="BS511" s="134"/>
      <c r="BT511" s="131">
        <f t="shared" si="2722"/>
        <v>1</v>
      </c>
      <c r="BU511" s="20">
        <f t="shared" si="2723"/>
        <v>0</v>
      </c>
      <c r="BV511" s="142"/>
      <c r="BW511" s="134">
        <f t="shared" si="2724"/>
        <v>0</v>
      </c>
      <c r="BX511" s="80">
        <f t="shared" si="2725"/>
        <v>0</v>
      </c>
      <c r="BY511" s="254" t="str">
        <f t="shared" si="2726"/>
        <v xml:space="preserve"> </v>
      </c>
      <c r="BZ511" s="135">
        <f t="shared" si="2727"/>
        <v>0</v>
      </c>
      <c r="CA511" s="20">
        <f t="shared" si="2728"/>
        <v>0</v>
      </c>
      <c r="CB511" s="21">
        <f t="shared" si="2729"/>
        <v>0</v>
      </c>
      <c r="CC511" s="131">
        <f t="shared" si="2676"/>
        <v>1</v>
      </c>
      <c r="CD511" s="20">
        <f t="shared" si="2730"/>
        <v>0</v>
      </c>
      <c r="CE511" s="142"/>
      <c r="CF511" s="20">
        <f t="shared" si="2731"/>
        <v>0</v>
      </c>
      <c r="CG511" s="134"/>
      <c r="CH511" s="131">
        <f t="shared" si="2732"/>
        <v>1</v>
      </c>
      <c r="CI511" s="20">
        <f t="shared" si="2733"/>
        <v>0</v>
      </c>
      <c r="CJ511" s="142"/>
      <c r="CK511" s="134">
        <f t="shared" si="2734"/>
        <v>0</v>
      </c>
      <c r="CL511" s="80">
        <f t="shared" si="2735"/>
        <v>0</v>
      </c>
      <c r="CM511" s="254" t="str">
        <f t="shared" si="2736"/>
        <v xml:space="preserve"> </v>
      </c>
      <c r="CN511" s="135">
        <f t="shared" si="2737"/>
        <v>0</v>
      </c>
      <c r="CO511" s="20">
        <f t="shared" si="2738"/>
        <v>0</v>
      </c>
      <c r="CP511" s="21">
        <f t="shared" si="2739"/>
        <v>0</v>
      </c>
      <c r="CQ511" s="131">
        <f t="shared" si="2677"/>
        <v>1</v>
      </c>
      <c r="CR511" s="20">
        <f t="shared" si="2740"/>
        <v>0</v>
      </c>
      <c r="CS511" s="142"/>
      <c r="CT511" s="20">
        <f t="shared" si="2741"/>
        <v>0</v>
      </c>
      <c r="CU511" s="134"/>
      <c r="CV511" s="131">
        <f t="shared" si="2742"/>
        <v>1</v>
      </c>
      <c r="CW511" s="20">
        <f t="shared" si="2743"/>
        <v>0</v>
      </c>
      <c r="CX511" s="142"/>
      <c r="CY511" s="134">
        <f t="shared" si="2744"/>
        <v>0</v>
      </c>
      <c r="CZ511" s="80">
        <f t="shared" si="2745"/>
        <v>0</v>
      </c>
      <c r="DA511" s="254" t="str">
        <f t="shared" si="2746"/>
        <v xml:space="preserve"> </v>
      </c>
      <c r="DB511" s="135">
        <f t="shared" si="2747"/>
        <v>0</v>
      </c>
      <c r="DC511" s="20">
        <f t="shared" si="2748"/>
        <v>0</v>
      </c>
      <c r="DD511" s="21">
        <f t="shared" si="2749"/>
        <v>0</v>
      </c>
      <c r="DE511" s="131">
        <f t="shared" si="2678"/>
        <v>1</v>
      </c>
      <c r="DF511" s="20">
        <f t="shared" si="2750"/>
        <v>0</v>
      </c>
      <c r="DG511" s="142"/>
      <c r="DH511" s="20">
        <f t="shared" si="2751"/>
        <v>0</v>
      </c>
      <c r="DI511" s="134"/>
      <c r="DJ511" s="131">
        <f t="shared" si="2752"/>
        <v>1</v>
      </c>
      <c r="DK511" s="20">
        <f t="shared" si="2753"/>
        <v>0</v>
      </c>
      <c r="DL511" s="142"/>
      <c r="DM511" s="134">
        <f t="shared" si="2754"/>
        <v>0</v>
      </c>
      <c r="DN511" s="80">
        <f t="shared" si="2755"/>
        <v>0</v>
      </c>
      <c r="DO511" s="254" t="str">
        <f t="shared" si="2756"/>
        <v xml:space="preserve"> </v>
      </c>
      <c r="DP511" s="135">
        <f t="shared" si="2757"/>
        <v>0</v>
      </c>
      <c r="DQ511" s="20">
        <f t="shared" si="2758"/>
        <v>0</v>
      </c>
      <c r="DR511" s="21">
        <f t="shared" si="2759"/>
        <v>0</v>
      </c>
      <c r="DS511" s="131">
        <f t="shared" si="2679"/>
        <v>1</v>
      </c>
      <c r="DT511" s="20">
        <f t="shared" si="2760"/>
        <v>0</v>
      </c>
      <c r="DU511" s="142"/>
      <c r="DV511" s="20">
        <f t="shared" si="2761"/>
        <v>0</v>
      </c>
      <c r="DW511" s="134"/>
      <c r="DX511" s="131">
        <f t="shared" si="2762"/>
        <v>1</v>
      </c>
      <c r="DY511" s="20">
        <f t="shared" si="2763"/>
        <v>0</v>
      </c>
      <c r="DZ511" s="142"/>
      <c r="EA511" s="134">
        <f t="shared" si="2764"/>
        <v>0</v>
      </c>
      <c r="EB511" s="80">
        <f t="shared" si="2765"/>
        <v>0</v>
      </c>
      <c r="EC511" s="254" t="str">
        <f t="shared" si="2766"/>
        <v xml:space="preserve"> </v>
      </c>
      <c r="ED511" s="135">
        <f t="shared" si="2767"/>
        <v>0</v>
      </c>
      <c r="EE511" s="20">
        <f t="shared" si="2768"/>
        <v>0</v>
      </c>
      <c r="EF511" s="21">
        <f t="shared" si="2769"/>
        <v>0</v>
      </c>
      <c r="EG511" s="131">
        <f t="shared" si="2680"/>
        <v>1</v>
      </c>
      <c r="EH511" s="20">
        <f t="shared" si="2770"/>
        <v>0</v>
      </c>
      <c r="EI511" s="142"/>
      <c r="EJ511" s="20">
        <f t="shared" si="2771"/>
        <v>0</v>
      </c>
      <c r="EK511" s="134"/>
      <c r="EL511" s="131">
        <f t="shared" si="2772"/>
        <v>1</v>
      </c>
      <c r="EM511" s="20">
        <f t="shared" si="2773"/>
        <v>0</v>
      </c>
      <c r="EN511" s="142"/>
      <c r="EO511" s="134">
        <f t="shared" si="2774"/>
        <v>0</v>
      </c>
      <c r="EP511" s="80">
        <f t="shared" si="2775"/>
        <v>0</v>
      </c>
      <c r="EQ511" s="254" t="str">
        <f t="shared" si="2776"/>
        <v xml:space="preserve"> </v>
      </c>
      <c r="ER511" s="135">
        <f t="shared" si="2777"/>
        <v>0</v>
      </c>
      <c r="ES511" s="20">
        <f t="shared" si="2778"/>
        <v>0</v>
      </c>
      <c r="ET511" s="21">
        <f t="shared" si="2779"/>
        <v>0</v>
      </c>
      <c r="EU511" s="131">
        <f t="shared" si="2681"/>
        <v>1</v>
      </c>
      <c r="EV511" s="20">
        <f t="shared" si="2780"/>
        <v>0</v>
      </c>
      <c r="EW511" s="142"/>
      <c r="EX511" s="20">
        <f t="shared" si="2781"/>
        <v>0</v>
      </c>
      <c r="EY511" s="134"/>
      <c r="EZ511" s="131">
        <f t="shared" si="2782"/>
        <v>1</v>
      </c>
      <c r="FA511" s="20">
        <f t="shared" si="2783"/>
        <v>0</v>
      </c>
      <c r="FB511" s="142"/>
      <c r="FC511" s="134">
        <f t="shared" si="2784"/>
        <v>0</v>
      </c>
      <c r="FD511" s="80">
        <f t="shared" si="2785"/>
        <v>0</v>
      </c>
      <c r="FE511" s="254" t="str">
        <f t="shared" si="2786"/>
        <v xml:space="preserve"> </v>
      </c>
      <c r="FO511" s="129" t="str">
        <f t="shared" si="2787"/>
        <v>F/IV</v>
      </c>
    </row>
    <row r="512" spans="2:171" s="141" customFormat="1" x14ac:dyDescent="0.25">
      <c r="B512" s="130" t="s">
        <v>598</v>
      </c>
      <c r="C512" s="263"/>
      <c r="D512" s="253"/>
      <c r="E512" s="416" t="str">
        <f>'Pályáztatási szakasz'!E513:F513</f>
        <v>Költségelem megnevezés…</v>
      </c>
      <c r="F512" s="416"/>
      <c r="G512" s="250">
        <f>'Pályáztatási szakasz'!G513</f>
        <v>0</v>
      </c>
      <c r="H512" s="251">
        <f>'Pályáztatási szakasz'!AT513</f>
        <v>0</v>
      </c>
      <c r="I512" s="20">
        <f>'Pályáztatási szakasz'!AW513</f>
        <v>0</v>
      </c>
      <c r="J512" s="67">
        <f t="shared" si="2671"/>
        <v>0</v>
      </c>
      <c r="K512" s="131">
        <f>'Pályáztatási szakasz'!AY513</f>
        <v>1</v>
      </c>
      <c r="L512" s="20">
        <f t="shared" si="2682"/>
        <v>0</v>
      </c>
      <c r="M512" s="142"/>
      <c r="N512" s="20">
        <f t="shared" si="2683"/>
        <v>0</v>
      </c>
      <c r="O512" s="134"/>
      <c r="P512" s="131">
        <f>'Pályáztatási szakasz'!BD513</f>
        <v>1</v>
      </c>
      <c r="Q512" s="20">
        <f t="shared" si="2684"/>
        <v>0</v>
      </c>
      <c r="R512" s="142"/>
      <c r="S512" s="184">
        <f t="shared" si="2685"/>
        <v>0</v>
      </c>
      <c r="T512" s="40">
        <f>'Pályáztatási szakasz'!W513</f>
        <v>0</v>
      </c>
      <c r="U512" s="254" t="str">
        <f t="shared" si="2686"/>
        <v xml:space="preserve"> </v>
      </c>
      <c r="V512" s="135">
        <f t="shared" si="2687"/>
        <v>0</v>
      </c>
      <c r="W512" s="20">
        <f t="shared" si="2688"/>
        <v>0</v>
      </c>
      <c r="X512" s="21">
        <f t="shared" si="2689"/>
        <v>0</v>
      </c>
      <c r="Y512" s="131">
        <f t="shared" si="2672"/>
        <v>1</v>
      </c>
      <c r="Z512" s="20">
        <f t="shared" si="2690"/>
        <v>0</v>
      </c>
      <c r="AA512" s="142"/>
      <c r="AB512" s="20">
        <f t="shared" si="2691"/>
        <v>0</v>
      </c>
      <c r="AC512" s="134"/>
      <c r="AD512" s="131">
        <f t="shared" si="2692"/>
        <v>1</v>
      </c>
      <c r="AE512" s="20">
        <f t="shared" si="2693"/>
        <v>0</v>
      </c>
      <c r="AF512" s="142"/>
      <c r="AG512" s="134">
        <f t="shared" si="2694"/>
        <v>0</v>
      </c>
      <c r="AH512" s="80">
        <f t="shared" si="2695"/>
        <v>0</v>
      </c>
      <c r="AI512" s="254" t="str">
        <f t="shared" si="2696"/>
        <v xml:space="preserve"> </v>
      </c>
      <c r="AJ512" s="135">
        <f t="shared" si="2697"/>
        <v>0</v>
      </c>
      <c r="AK512" s="20">
        <f t="shared" si="2698"/>
        <v>0</v>
      </c>
      <c r="AL512" s="21">
        <f t="shared" si="2699"/>
        <v>0</v>
      </c>
      <c r="AM512" s="131">
        <f t="shared" si="2673"/>
        <v>1</v>
      </c>
      <c r="AN512" s="20">
        <f t="shared" si="2700"/>
        <v>0</v>
      </c>
      <c r="AO512" s="142"/>
      <c r="AP512" s="20">
        <f t="shared" si="2701"/>
        <v>0</v>
      </c>
      <c r="AQ512" s="134"/>
      <c r="AR512" s="131">
        <f t="shared" si="2702"/>
        <v>1</v>
      </c>
      <c r="AS512" s="20">
        <f t="shared" si="2703"/>
        <v>0</v>
      </c>
      <c r="AT512" s="142"/>
      <c r="AU512" s="134">
        <f t="shared" si="2704"/>
        <v>0</v>
      </c>
      <c r="AV512" s="80">
        <f t="shared" si="2705"/>
        <v>0</v>
      </c>
      <c r="AW512" s="254" t="str">
        <f t="shared" si="2706"/>
        <v xml:space="preserve"> </v>
      </c>
      <c r="AX512" s="135">
        <f t="shared" si="2707"/>
        <v>0</v>
      </c>
      <c r="AY512" s="20">
        <f t="shared" si="2708"/>
        <v>0</v>
      </c>
      <c r="AZ512" s="21">
        <f t="shared" si="2709"/>
        <v>0</v>
      </c>
      <c r="BA512" s="131">
        <f t="shared" si="2674"/>
        <v>1</v>
      </c>
      <c r="BB512" s="20">
        <f t="shared" si="2710"/>
        <v>0</v>
      </c>
      <c r="BC512" s="142"/>
      <c r="BD512" s="20">
        <f t="shared" si="2711"/>
        <v>0</v>
      </c>
      <c r="BE512" s="134"/>
      <c r="BF512" s="131">
        <f t="shared" si="2712"/>
        <v>1</v>
      </c>
      <c r="BG512" s="20">
        <f t="shared" si="2713"/>
        <v>0</v>
      </c>
      <c r="BH512" s="142"/>
      <c r="BI512" s="134">
        <f t="shared" si="2714"/>
        <v>0</v>
      </c>
      <c r="BJ512" s="80">
        <f t="shared" si="2715"/>
        <v>0</v>
      </c>
      <c r="BK512" s="254" t="str">
        <f t="shared" si="2716"/>
        <v xml:space="preserve"> </v>
      </c>
      <c r="BL512" s="135">
        <f t="shared" si="2717"/>
        <v>0</v>
      </c>
      <c r="BM512" s="20">
        <f t="shared" si="2718"/>
        <v>0</v>
      </c>
      <c r="BN512" s="21">
        <f t="shared" si="2719"/>
        <v>0</v>
      </c>
      <c r="BO512" s="131">
        <f t="shared" si="2675"/>
        <v>1</v>
      </c>
      <c r="BP512" s="20">
        <f t="shared" si="2720"/>
        <v>0</v>
      </c>
      <c r="BQ512" s="142"/>
      <c r="BR512" s="20">
        <f t="shared" si="2721"/>
        <v>0</v>
      </c>
      <c r="BS512" s="134"/>
      <c r="BT512" s="131">
        <f t="shared" si="2722"/>
        <v>1</v>
      </c>
      <c r="BU512" s="20">
        <f t="shared" si="2723"/>
        <v>0</v>
      </c>
      <c r="BV512" s="142"/>
      <c r="BW512" s="134">
        <f t="shared" si="2724"/>
        <v>0</v>
      </c>
      <c r="BX512" s="80">
        <f t="shared" si="2725"/>
        <v>0</v>
      </c>
      <c r="BY512" s="254" t="str">
        <f t="shared" si="2726"/>
        <v xml:space="preserve"> </v>
      </c>
      <c r="BZ512" s="135">
        <f t="shared" si="2727"/>
        <v>0</v>
      </c>
      <c r="CA512" s="20">
        <f t="shared" si="2728"/>
        <v>0</v>
      </c>
      <c r="CB512" s="21">
        <f t="shared" si="2729"/>
        <v>0</v>
      </c>
      <c r="CC512" s="131">
        <f t="shared" si="2676"/>
        <v>1</v>
      </c>
      <c r="CD512" s="20">
        <f t="shared" si="2730"/>
        <v>0</v>
      </c>
      <c r="CE512" s="142"/>
      <c r="CF512" s="20">
        <f t="shared" si="2731"/>
        <v>0</v>
      </c>
      <c r="CG512" s="134"/>
      <c r="CH512" s="131">
        <f t="shared" si="2732"/>
        <v>1</v>
      </c>
      <c r="CI512" s="20">
        <f t="shared" si="2733"/>
        <v>0</v>
      </c>
      <c r="CJ512" s="142"/>
      <c r="CK512" s="134">
        <f t="shared" si="2734"/>
        <v>0</v>
      </c>
      <c r="CL512" s="80">
        <f t="shared" si="2735"/>
        <v>0</v>
      </c>
      <c r="CM512" s="254" t="str">
        <f t="shared" si="2736"/>
        <v xml:space="preserve"> </v>
      </c>
      <c r="CN512" s="135">
        <f t="shared" si="2737"/>
        <v>0</v>
      </c>
      <c r="CO512" s="20">
        <f t="shared" si="2738"/>
        <v>0</v>
      </c>
      <c r="CP512" s="21">
        <f t="shared" si="2739"/>
        <v>0</v>
      </c>
      <c r="CQ512" s="131">
        <f t="shared" si="2677"/>
        <v>1</v>
      </c>
      <c r="CR512" s="20">
        <f t="shared" si="2740"/>
        <v>0</v>
      </c>
      <c r="CS512" s="142"/>
      <c r="CT512" s="20">
        <f t="shared" si="2741"/>
        <v>0</v>
      </c>
      <c r="CU512" s="134"/>
      <c r="CV512" s="131">
        <f t="shared" si="2742"/>
        <v>1</v>
      </c>
      <c r="CW512" s="20">
        <f t="shared" si="2743"/>
        <v>0</v>
      </c>
      <c r="CX512" s="142"/>
      <c r="CY512" s="134">
        <f t="shared" si="2744"/>
        <v>0</v>
      </c>
      <c r="CZ512" s="80">
        <f t="shared" si="2745"/>
        <v>0</v>
      </c>
      <c r="DA512" s="254" t="str">
        <f t="shared" si="2746"/>
        <v xml:space="preserve"> </v>
      </c>
      <c r="DB512" s="135">
        <f t="shared" si="2747"/>
        <v>0</v>
      </c>
      <c r="DC512" s="20">
        <f t="shared" si="2748"/>
        <v>0</v>
      </c>
      <c r="DD512" s="21">
        <f t="shared" si="2749"/>
        <v>0</v>
      </c>
      <c r="DE512" s="131">
        <f t="shared" si="2678"/>
        <v>1</v>
      </c>
      <c r="DF512" s="20">
        <f t="shared" si="2750"/>
        <v>0</v>
      </c>
      <c r="DG512" s="142"/>
      <c r="DH512" s="20">
        <f t="shared" si="2751"/>
        <v>0</v>
      </c>
      <c r="DI512" s="134"/>
      <c r="DJ512" s="131">
        <f t="shared" si="2752"/>
        <v>1</v>
      </c>
      <c r="DK512" s="20">
        <f t="shared" si="2753"/>
        <v>0</v>
      </c>
      <c r="DL512" s="142"/>
      <c r="DM512" s="134">
        <f t="shared" si="2754"/>
        <v>0</v>
      </c>
      <c r="DN512" s="80">
        <f t="shared" si="2755"/>
        <v>0</v>
      </c>
      <c r="DO512" s="254" t="str">
        <f t="shared" si="2756"/>
        <v xml:space="preserve"> </v>
      </c>
      <c r="DP512" s="135">
        <f t="shared" si="2757"/>
        <v>0</v>
      </c>
      <c r="DQ512" s="20">
        <f t="shared" si="2758"/>
        <v>0</v>
      </c>
      <c r="DR512" s="21">
        <f t="shared" si="2759"/>
        <v>0</v>
      </c>
      <c r="DS512" s="131">
        <f t="shared" si="2679"/>
        <v>1</v>
      </c>
      <c r="DT512" s="20">
        <f t="shared" si="2760"/>
        <v>0</v>
      </c>
      <c r="DU512" s="142"/>
      <c r="DV512" s="20">
        <f t="shared" si="2761"/>
        <v>0</v>
      </c>
      <c r="DW512" s="134"/>
      <c r="DX512" s="131">
        <f t="shared" si="2762"/>
        <v>1</v>
      </c>
      <c r="DY512" s="20">
        <f t="shared" si="2763"/>
        <v>0</v>
      </c>
      <c r="DZ512" s="142"/>
      <c r="EA512" s="134">
        <f t="shared" si="2764"/>
        <v>0</v>
      </c>
      <c r="EB512" s="80">
        <f t="shared" si="2765"/>
        <v>0</v>
      </c>
      <c r="EC512" s="254" t="str">
        <f t="shared" si="2766"/>
        <v xml:space="preserve"> </v>
      </c>
      <c r="ED512" s="135">
        <f t="shared" si="2767"/>
        <v>0</v>
      </c>
      <c r="EE512" s="20">
        <f t="shared" si="2768"/>
        <v>0</v>
      </c>
      <c r="EF512" s="21">
        <f t="shared" si="2769"/>
        <v>0</v>
      </c>
      <c r="EG512" s="131">
        <f t="shared" si="2680"/>
        <v>1</v>
      </c>
      <c r="EH512" s="20">
        <f t="shared" si="2770"/>
        <v>0</v>
      </c>
      <c r="EI512" s="142"/>
      <c r="EJ512" s="20">
        <f t="shared" si="2771"/>
        <v>0</v>
      </c>
      <c r="EK512" s="134"/>
      <c r="EL512" s="131">
        <f t="shared" si="2772"/>
        <v>1</v>
      </c>
      <c r="EM512" s="20">
        <f t="shared" si="2773"/>
        <v>0</v>
      </c>
      <c r="EN512" s="142"/>
      <c r="EO512" s="134">
        <f t="shared" si="2774"/>
        <v>0</v>
      </c>
      <c r="EP512" s="80">
        <f t="shared" si="2775"/>
        <v>0</v>
      </c>
      <c r="EQ512" s="254" t="str">
        <f t="shared" si="2776"/>
        <v xml:space="preserve"> </v>
      </c>
      <c r="ER512" s="135">
        <f t="shared" si="2777"/>
        <v>0</v>
      </c>
      <c r="ES512" s="20">
        <f t="shared" si="2778"/>
        <v>0</v>
      </c>
      <c r="ET512" s="21">
        <f t="shared" si="2779"/>
        <v>0</v>
      </c>
      <c r="EU512" s="131">
        <f t="shared" si="2681"/>
        <v>1</v>
      </c>
      <c r="EV512" s="20">
        <f t="shared" si="2780"/>
        <v>0</v>
      </c>
      <c r="EW512" s="142"/>
      <c r="EX512" s="20">
        <f t="shared" si="2781"/>
        <v>0</v>
      </c>
      <c r="EY512" s="134"/>
      <c r="EZ512" s="131">
        <f t="shared" si="2782"/>
        <v>1</v>
      </c>
      <c r="FA512" s="20">
        <f t="shared" si="2783"/>
        <v>0</v>
      </c>
      <c r="FB512" s="142"/>
      <c r="FC512" s="134">
        <f t="shared" si="2784"/>
        <v>0</v>
      </c>
      <c r="FD512" s="80">
        <f t="shared" si="2785"/>
        <v>0</v>
      </c>
      <c r="FE512" s="254" t="str">
        <f t="shared" si="2786"/>
        <v xml:space="preserve"> </v>
      </c>
      <c r="FO512" s="129" t="str">
        <f t="shared" si="2787"/>
        <v>F/IV</v>
      </c>
    </row>
    <row r="513" spans="2:171" s="141" customFormat="1" x14ac:dyDescent="0.25">
      <c r="B513" s="130" t="s">
        <v>599</v>
      </c>
      <c r="C513" s="263"/>
      <c r="D513" s="253"/>
      <c r="E513" s="416" t="str">
        <f>'Pályáztatási szakasz'!E514:F514</f>
        <v>Költségelem megnevezés…</v>
      </c>
      <c r="F513" s="416"/>
      <c r="G513" s="250">
        <f>'Pályáztatási szakasz'!G514</f>
        <v>0</v>
      </c>
      <c r="H513" s="251">
        <f>'Pályáztatási szakasz'!AT514</f>
        <v>0</v>
      </c>
      <c r="I513" s="20">
        <f>'Pályáztatási szakasz'!AW514</f>
        <v>0</v>
      </c>
      <c r="J513" s="67">
        <f t="shared" si="2671"/>
        <v>0</v>
      </c>
      <c r="K513" s="131">
        <f>'Pályáztatási szakasz'!AY514</f>
        <v>1</v>
      </c>
      <c r="L513" s="20">
        <f t="shared" si="2682"/>
        <v>0</v>
      </c>
      <c r="M513" s="142"/>
      <c r="N513" s="20">
        <f t="shared" si="2683"/>
        <v>0</v>
      </c>
      <c r="O513" s="134"/>
      <c r="P513" s="131">
        <f>'Pályáztatási szakasz'!BD514</f>
        <v>1</v>
      </c>
      <c r="Q513" s="20">
        <f t="shared" si="2684"/>
        <v>0</v>
      </c>
      <c r="R513" s="142"/>
      <c r="S513" s="184">
        <f t="shared" si="2685"/>
        <v>0</v>
      </c>
      <c r="T513" s="40">
        <f>'Pályáztatási szakasz'!W514</f>
        <v>0</v>
      </c>
      <c r="U513" s="254" t="str">
        <f t="shared" si="2686"/>
        <v xml:space="preserve"> </v>
      </c>
      <c r="V513" s="135">
        <f t="shared" si="2687"/>
        <v>0</v>
      </c>
      <c r="W513" s="20">
        <f t="shared" si="2688"/>
        <v>0</v>
      </c>
      <c r="X513" s="21">
        <f t="shared" si="2689"/>
        <v>0</v>
      </c>
      <c r="Y513" s="131">
        <f t="shared" si="2672"/>
        <v>1</v>
      </c>
      <c r="Z513" s="20">
        <f t="shared" si="2690"/>
        <v>0</v>
      </c>
      <c r="AA513" s="142"/>
      <c r="AB513" s="20">
        <f t="shared" si="2691"/>
        <v>0</v>
      </c>
      <c r="AC513" s="134"/>
      <c r="AD513" s="131">
        <f t="shared" si="2692"/>
        <v>1</v>
      </c>
      <c r="AE513" s="20">
        <f t="shared" si="2693"/>
        <v>0</v>
      </c>
      <c r="AF513" s="142"/>
      <c r="AG513" s="134">
        <f t="shared" si="2694"/>
        <v>0</v>
      </c>
      <c r="AH513" s="80">
        <f t="shared" si="2695"/>
        <v>0</v>
      </c>
      <c r="AI513" s="254" t="str">
        <f t="shared" si="2696"/>
        <v xml:space="preserve"> </v>
      </c>
      <c r="AJ513" s="135">
        <f t="shared" si="2697"/>
        <v>0</v>
      </c>
      <c r="AK513" s="20">
        <f t="shared" si="2698"/>
        <v>0</v>
      </c>
      <c r="AL513" s="21">
        <f t="shared" si="2699"/>
        <v>0</v>
      </c>
      <c r="AM513" s="131">
        <f t="shared" si="2673"/>
        <v>1</v>
      </c>
      <c r="AN513" s="20">
        <f t="shared" si="2700"/>
        <v>0</v>
      </c>
      <c r="AO513" s="142"/>
      <c r="AP513" s="20">
        <f t="shared" si="2701"/>
        <v>0</v>
      </c>
      <c r="AQ513" s="134"/>
      <c r="AR513" s="131">
        <f t="shared" si="2702"/>
        <v>1</v>
      </c>
      <c r="AS513" s="20">
        <f t="shared" si="2703"/>
        <v>0</v>
      </c>
      <c r="AT513" s="142"/>
      <c r="AU513" s="134">
        <f t="shared" si="2704"/>
        <v>0</v>
      </c>
      <c r="AV513" s="80">
        <f t="shared" si="2705"/>
        <v>0</v>
      </c>
      <c r="AW513" s="254" t="str">
        <f t="shared" si="2706"/>
        <v xml:space="preserve"> </v>
      </c>
      <c r="AX513" s="135">
        <f t="shared" si="2707"/>
        <v>0</v>
      </c>
      <c r="AY513" s="20">
        <f t="shared" si="2708"/>
        <v>0</v>
      </c>
      <c r="AZ513" s="21">
        <f t="shared" si="2709"/>
        <v>0</v>
      </c>
      <c r="BA513" s="131">
        <f t="shared" si="2674"/>
        <v>1</v>
      </c>
      <c r="BB513" s="20">
        <f t="shared" si="2710"/>
        <v>0</v>
      </c>
      <c r="BC513" s="142"/>
      <c r="BD513" s="20">
        <f t="shared" si="2711"/>
        <v>0</v>
      </c>
      <c r="BE513" s="134"/>
      <c r="BF513" s="131">
        <f t="shared" si="2712"/>
        <v>1</v>
      </c>
      <c r="BG513" s="20">
        <f t="shared" si="2713"/>
        <v>0</v>
      </c>
      <c r="BH513" s="142"/>
      <c r="BI513" s="134">
        <f t="shared" si="2714"/>
        <v>0</v>
      </c>
      <c r="BJ513" s="80">
        <f t="shared" si="2715"/>
        <v>0</v>
      </c>
      <c r="BK513" s="254" t="str">
        <f t="shared" si="2716"/>
        <v xml:space="preserve"> </v>
      </c>
      <c r="BL513" s="135">
        <f t="shared" si="2717"/>
        <v>0</v>
      </c>
      <c r="BM513" s="20">
        <f t="shared" si="2718"/>
        <v>0</v>
      </c>
      <c r="BN513" s="21">
        <f t="shared" si="2719"/>
        <v>0</v>
      </c>
      <c r="BO513" s="131">
        <f t="shared" si="2675"/>
        <v>1</v>
      </c>
      <c r="BP513" s="20">
        <f t="shared" si="2720"/>
        <v>0</v>
      </c>
      <c r="BQ513" s="142"/>
      <c r="BR513" s="20">
        <f t="shared" si="2721"/>
        <v>0</v>
      </c>
      <c r="BS513" s="134"/>
      <c r="BT513" s="131">
        <f t="shared" si="2722"/>
        <v>1</v>
      </c>
      <c r="BU513" s="20">
        <f t="shared" si="2723"/>
        <v>0</v>
      </c>
      <c r="BV513" s="142"/>
      <c r="BW513" s="134">
        <f t="shared" si="2724"/>
        <v>0</v>
      </c>
      <c r="BX513" s="80">
        <f t="shared" si="2725"/>
        <v>0</v>
      </c>
      <c r="BY513" s="254" t="str">
        <f t="shared" si="2726"/>
        <v xml:space="preserve"> </v>
      </c>
      <c r="BZ513" s="135">
        <f t="shared" si="2727"/>
        <v>0</v>
      </c>
      <c r="CA513" s="20">
        <f t="shared" si="2728"/>
        <v>0</v>
      </c>
      <c r="CB513" s="21">
        <f t="shared" si="2729"/>
        <v>0</v>
      </c>
      <c r="CC513" s="131">
        <f t="shared" si="2676"/>
        <v>1</v>
      </c>
      <c r="CD513" s="20">
        <f t="shared" si="2730"/>
        <v>0</v>
      </c>
      <c r="CE513" s="142"/>
      <c r="CF513" s="20">
        <f t="shared" si="2731"/>
        <v>0</v>
      </c>
      <c r="CG513" s="134"/>
      <c r="CH513" s="131">
        <f t="shared" si="2732"/>
        <v>1</v>
      </c>
      <c r="CI513" s="20">
        <f t="shared" si="2733"/>
        <v>0</v>
      </c>
      <c r="CJ513" s="142"/>
      <c r="CK513" s="134">
        <f t="shared" si="2734"/>
        <v>0</v>
      </c>
      <c r="CL513" s="80">
        <f t="shared" si="2735"/>
        <v>0</v>
      </c>
      <c r="CM513" s="254" t="str">
        <f t="shared" si="2736"/>
        <v xml:space="preserve"> </v>
      </c>
      <c r="CN513" s="135">
        <f t="shared" si="2737"/>
        <v>0</v>
      </c>
      <c r="CO513" s="20">
        <f t="shared" si="2738"/>
        <v>0</v>
      </c>
      <c r="CP513" s="21">
        <f t="shared" si="2739"/>
        <v>0</v>
      </c>
      <c r="CQ513" s="131">
        <f t="shared" si="2677"/>
        <v>1</v>
      </c>
      <c r="CR513" s="20">
        <f t="shared" si="2740"/>
        <v>0</v>
      </c>
      <c r="CS513" s="142"/>
      <c r="CT513" s="20">
        <f t="shared" si="2741"/>
        <v>0</v>
      </c>
      <c r="CU513" s="134"/>
      <c r="CV513" s="131">
        <f t="shared" si="2742"/>
        <v>1</v>
      </c>
      <c r="CW513" s="20">
        <f t="shared" si="2743"/>
        <v>0</v>
      </c>
      <c r="CX513" s="142"/>
      <c r="CY513" s="134">
        <f t="shared" si="2744"/>
        <v>0</v>
      </c>
      <c r="CZ513" s="80">
        <f t="shared" si="2745"/>
        <v>0</v>
      </c>
      <c r="DA513" s="254" t="str">
        <f t="shared" si="2746"/>
        <v xml:space="preserve"> </v>
      </c>
      <c r="DB513" s="135">
        <f t="shared" si="2747"/>
        <v>0</v>
      </c>
      <c r="DC513" s="20">
        <f t="shared" si="2748"/>
        <v>0</v>
      </c>
      <c r="DD513" s="21">
        <f t="shared" si="2749"/>
        <v>0</v>
      </c>
      <c r="DE513" s="131">
        <f t="shared" si="2678"/>
        <v>1</v>
      </c>
      <c r="DF513" s="20">
        <f t="shared" si="2750"/>
        <v>0</v>
      </c>
      <c r="DG513" s="142"/>
      <c r="DH513" s="20">
        <f t="shared" si="2751"/>
        <v>0</v>
      </c>
      <c r="DI513" s="134"/>
      <c r="DJ513" s="131">
        <f t="shared" si="2752"/>
        <v>1</v>
      </c>
      <c r="DK513" s="20">
        <f t="shared" si="2753"/>
        <v>0</v>
      </c>
      <c r="DL513" s="142"/>
      <c r="DM513" s="134">
        <f t="shared" si="2754"/>
        <v>0</v>
      </c>
      <c r="DN513" s="80">
        <f t="shared" si="2755"/>
        <v>0</v>
      </c>
      <c r="DO513" s="254" t="str">
        <f t="shared" si="2756"/>
        <v xml:space="preserve"> </v>
      </c>
      <c r="DP513" s="135">
        <f t="shared" si="2757"/>
        <v>0</v>
      </c>
      <c r="DQ513" s="20">
        <f t="shared" si="2758"/>
        <v>0</v>
      </c>
      <c r="DR513" s="21">
        <f t="shared" si="2759"/>
        <v>0</v>
      </c>
      <c r="DS513" s="131">
        <f t="shared" si="2679"/>
        <v>1</v>
      </c>
      <c r="DT513" s="20">
        <f t="shared" si="2760"/>
        <v>0</v>
      </c>
      <c r="DU513" s="142"/>
      <c r="DV513" s="20">
        <f t="shared" si="2761"/>
        <v>0</v>
      </c>
      <c r="DW513" s="134"/>
      <c r="DX513" s="131">
        <f t="shared" si="2762"/>
        <v>1</v>
      </c>
      <c r="DY513" s="20">
        <f t="shared" si="2763"/>
        <v>0</v>
      </c>
      <c r="DZ513" s="142"/>
      <c r="EA513" s="134">
        <f t="shared" si="2764"/>
        <v>0</v>
      </c>
      <c r="EB513" s="80">
        <f t="shared" si="2765"/>
        <v>0</v>
      </c>
      <c r="EC513" s="254" t="str">
        <f t="shared" si="2766"/>
        <v xml:space="preserve"> </v>
      </c>
      <c r="ED513" s="135">
        <f t="shared" si="2767"/>
        <v>0</v>
      </c>
      <c r="EE513" s="20">
        <f t="shared" si="2768"/>
        <v>0</v>
      </c>
      <c r="EF513" s="21">
        <f t="shared" si="2769"/>
        <v>0</v>
      </c>
      <c r="EG513" s="131">
        <f t="shared" si="2680"/>
        <v>1</v>
      </c>
      <c r="EH513" s="20">
        <f t="shared" si="2770"/>
        <v>0</v>
      </c>
      <c r="EI513" s="142"/>
      <c r="EJ513" s="20">
        <f t="shared" si="2771"/>
        <v>0</v>
      </c>
      <c r="EK513" s="134"/>
      <c r="EL513" s="131">
        <f t="shared" si="2772"/>
        <v>1</v>
      </c>
      <c r="EM513" s="20">
        <f t="shared" si="2773"/>
        <v>0</v>
      </c>
      <c r="EN513" s="142"/>
      <c r="EO513" s="134">
        <f t="shared" si="2774"/>
        <v>0</v>
      </c>
      <c r="EP513" s="80">
        <f t="shared" si="2775"/>
        <v>0</v>
      </c>
      <c r="EQ513" s="254" t="str">
        <f t="shared" si="2776"/>
        <v xml:space="preserve"> </v>
      </c>
      <c r="ER513" s="135">
        <f t="shared" si="2777"/>
        <v>0</v>
      </c>
      <c r="ES513" s="20">
        <f t="shared" si="2778"/>
        <v>0</v>
      </c>
      <c r="ET513" s="21">
        <f t="shared" si="2779"/>
        <v>0</v>
      </c>
      <c r="EU513" s="131">
        <f t="shared" si="2681"/>
        <v>1</v>
      </c>
      <c r="EV513" s="20">
        <f t="shared" si="2780"/>
        <v>0</v>
      </c>
      <c r="EW513" s="142"/>
      <c r="EX513" s="20">
        <f t="shared" si="2781"/>
        <v>0</v>
      </c>
      <c r="EY513" s="134"/>
      <c r="EZ513" s="131">
        <f t="shared" si="2782"/>
        <v>1</v>
      </c>
      <c r="FA513" s="20">
        <f t="shared" si="2783"/>
        <v>0</v>
      </c>
      <c r="FB513" s="142"/>
      <c r="FC513" s="134">
        <f t="shared" si="2784"/>
        <v>0</v>
      </c>
      <c r="FD513" s="80">
        <f t="shared" si="2785"/>
        <v>0</v>
      </c>
      <c r="FE513" s="254" t="str">
        <f t="shared" si="2786"/>
        <v xml:space="preserve"> </v>
      </c>
      <c r="FO513" s="129" t="str">
        <f t="shared" si="2787"/>
        <v>F/IV</v>
      </c>
    </row>
    <row r="514" spans="2:171" s="141" customFormat="1" x14ac:dyDescent="0.25">
      <c r="B514" s="130" t="s">
        <v>600</v>
      </c>
      <c r="C514" s="263"/>
      <c r="D514" s="253"/>
      <c r="E514" s="416" t="str">
        <f>'Pályáztatási szakasz'!E515:F515</f>
        <v>Költségelem megnevezés…</v>
      </c>
      <c r="F514" s="416"/>
      <c r="G514" s="250">
        <f>'Pályáztatási szakasz'!G515</f>
        <v>0</v>
      </c>
      <c r="H514" s="251">
        <f>'Pályáztatási szakasz'!AT515</f>
        <v>0</v>
      </c>
      <c r="I514" s="20">
        <f>'Pályáztatási szakasz'!AW515</f>
        <v>0</v>
      </c>
      <c r="J514" s="67">
        <f t="shared" si="2671"/>
        <v>0</v>
      </c>
      <c r="K514" s="131">
        <f>'Pályáztatási szakasz'!AY515</f>
        <v>1</v>
      </c>
      <c r="L514" s="20">
        <f t="shared" si="2682"/>
        <v>0</v>
      </c>
      <c r="M514" s="142"/>
      <c r="N514" s="20">
        <f t="shared" si="2683"/>
        <v>0</v>
      </c>
      <c r="O514" s="134"/>
      <c r="P514" s="131">
        <f>'Pályáztatási szakasz'!BD515</f>
        <v>1</v>
      </c>
      <c r="Q514" s="20">
        <f t="shared" si="2684"/>
        <v>0</v>
      </c>
      <c r="R514" s="142"/>
      <c r="S514" s="184">
        <f t="shared" si="2685"/>
        <v>0</v>
      </c>
      <c r="T514" s="40">
        <f>'Pályáztatási szakasz'!W515</f>
        <v>0</v>
      </c>
      <c r="U514" s="254" t="str">
        <f t="shared" si="2686"/>
        <v xml:space="preserve"> </v>
      </c>
      <c r="V514" s="135">
        <f t="shared" si="2687"/>
        <v>0</v>
      </c>
      <c r="W514" s="20">
        <f t="shared" si="2688"/>
        <v>0</v>
      </c>
      <c r="X514" s="21">
        <f t="shared" si="2689"/>
        <v>0</v>
      </c>
      <c r="Y514" s="131">
        <f t="shared" si="2672"/>
        <v>1</v>
      </c>
      <c r="Z514" s="20">
        <f t="shared" si="2690"/>
        <v>0</v>
      </c>
      <c r="AA514" s="142"/>
      <c r="AB514" s="20">
        <f t="shared" si="2691"/>
        <v>0</v>
      </c>
      <c r="AC514" s="134"/>
      <c r="AD514" s="131">
        <f t="shared" si="2692"/>
        <v>1</v>
      </c>
      <c r="AE514" s="20">
        <f t="shared" si="2693"/>
        <v>0</v>
      </c>
      <c r="AF514" s="142"/>
      <c r="AG514" s="134">
        <f t="shared" si="2694"/>
        <v>0</v>
      </c>
      <c r="AH514" s="80">
        <f t="shared" si="2695"/>
        <v>0</v>
      </c>
      <c r="AI514" s="254" t="str">
        <f t="shared" si="2696"/>
        <v xml:space="preserve"> </v>
      </c>
      <c r="AJ514" s="135">
        <f t="shared" si="2697"/>
        <v>0</v>
      </c>
      <c r="AK514" s="20">
        <f t="shared" si="2698"/>
        <v>0</v>
      </c>
      <c r="AL514" s="21">
        <f t="shared" si="2699"/>
        <v>0</v>
      </c>
      <c r="AM514" s="131">
        <f t="shared" si="2673"/>
        <v>1</v>
      </c>
      <c r="AN514" s="20">
        <f t="shared" si="2700"/>
        <v>0</v>
      </c>
      <c r="AO514" s="142"/>
      <c r="AP514" s="20">
        <f t="shared" si="2701"/>
        <v>0</v>
      </c>
      <c r="AQ514" s="134"/>
      <c r="AR514" s="131">
        <f t="shared" si="2702"/>
        <v>1</v>
      </c>
      <c r="AS514" s="20">
        <f t="shared" si="2703"/>
        <v>0</v>
      </c>
      <c r="AT514" s="142"/>
      <c r="AU514" s="134">
        <f t="shared" si="2704"/>
        <v>0</v>
      </c>
      <c r="AV514" s="80">
        <f t="shared" si="2705"/>
        <v>0</v>
      </c>
      <c r="AW514" s="254" t="str">
        <f t="shared" si="2706"/>
        <v xml:space="preserve"> </v>
      </c>
      <c r="AX514" s="135">
        <f t="shared" si="2707"/>
        <v>0</v>
      </c>
      <c r="AY514" s="20">
        <f t="shared" si="2708"/>
        <v>0</v>
      </c>
      <c r="AZ514" s="21">
        <f t="shared" si="2709"/>
        <v>0</v>
      </c>
      <c r="BA514" s="131">
        <f t="shared" si="2674"/>
        <v>1</v>
      </c>
      <c r="BB514" s="20">
        <f t="shared" si="2710"/>
        <v>0</v>
      </c>
      <c r="BC514" s="142"/>
      <c r="BD514" s="20">
        <f t="shared" si="2711"/>
        <v>0</v>
      </c>
      <c r="BE514" s="134"/>
      <c r="BF514" s="131">
        <f t="shared" si="2712"/>
        <v>1</v>
      </c>
      <c r="BG514" s="20">
        <f t="shared" si="2713"/>
        <v>0</v>
      </c>
      <c r="BH514" s="142"/>
      <c r="BI514" s="134">
        <f t="shared" si="2714"/>
        <v>0</v>
      </c>
      <c r="BJ514" s="80">
        <f t="shared" si="2715"/>
        <v>0</v>
      </c>
      <c r="BK514" s="254" t="str">
        <f t="shared" si="2716"/>
        <v xml:space="preserve"> </v>
      </c>
      <c r="BL514" s="135">
        <f t="shared" si="2717"/>
        <v>0</v>
      </c>
      <c r="BM514" s="20">
        <f t="shared" si="2718"/>
        <v>0</v>
      </c>
      <c r="BN514" s="21">
        <f t="shared" si="2719"/>
        <v>0</v>
      </c>
      <c r="BO514" s="131">
        <f t="shared" si="2675"/>
        <v>1</v>
      </c>
      <c r="BP514" s="20">
        <f t="shared" si="2720"/>
        <v>0</v>
      </c>
      <c r="BQ514" s="142"/>
      <c r="BR514" s="20">
        <f t="shared" si="2721"/>
        <v>0</v>
      </c>
      <c r="BS514" s="134"/>
      <c r="BT514" s="131">
        <f t="shared" si="2722"/>
        <v>1</v>
      </c>
      <c r="BU514" s="20">
        <f t="shared" si="2723"/>
        <v>0</v>
      </c>
      <c r="BV514" s="142"/>
      <c r="BW514" s="134">
        <f t="shared" si="2724"/>
        <v>0</v>
      </c>
      <c r="BX514" s="80">
        <f t="shared" si="2725"/>
        <v>0</v>
      </c>
      <c r="BY514" s="254" t="str">
        <f t="shared" si="2726"/>
        <v xml:space="preserve"> </v>
      </c>
      <c r="BZ514" s="135">
        <f t="shared" si="2727"/>
        <v>0</v>
      </c>
      <c r="CA514" s="20">
        <f t="shared" si="2728"/>
        <v>0</v>
      </c>
      <c r="CB514" s="21">
        <f t="shared" si="2729"/>
        <v>0</v>
      </c>
      <c r="CC514" s="131">
        <f t="shared" si="2676"/>
        <v>1</v>
      </c>
      <c r="CD514" s="20">
        <f t="shared" si="2730"/>
        <v>0</v>
      </c>
      <c r="CE514" s="142"/>
      <c r="CF514" s="20">
        <f t="shared" si="2731"/>
        <v>0</v>
      </c>
      <c r="CG514" s="134"/>
      <c r="CH514" s="131">
        <f t="shared" si="2732"/>
        <v>1</v>
      </c>
      <c r="CI514" s="20">
        <f t="shared" si="2733"/>
        <v>0</v>
      </c>
      <c r="CJ514" s="142"/>
      <c r="CK514" s="134">
        <f t="shared" si="2734"/>
        <v>0</v>
      </c>
      <c r="CL514" s="80">
        <f t="shared" si="2735"/>
        <v>0</v>
      </c>
      <c r="CM514" s="254" t="str">
        <f t="shared" si="2736"/>
        <v xml:space="preserve"> </v>
      </c>
      <c r="CN514" s="135">
        <f t="shared" si="2737"/>
        <v>0</v>
      </c>
      <c r="CO514" s="20">
        <f t="shared" si="2738"/>
        <v>0</v>
      </c>
      <c r="CP514" s="21">
        <f t="shared" si="2739"/>
        <v>0</v>
      </c>
      <c r="CQ514" s="131">
        <f t="shared" si="2677"/>
        <v>1</v>
      </c>
      <c r="CR514" s="20">
        <f t="shared" si="2740"/>
        <v>0</v>
      </c>
      <c r="CS514" s="142"/>
      <c r="CT514" s="20">
        <f t="shared" si="2741"/>
        <v>0</v>
      </c>
      <c r="CU514" s="134"/>
      <c r="CV514" s="131">
        <f t="shared" si="2742"/>
        <v>1</v>
      </c>
      <c r="CW514" s="20">
        <f t="shared" si="2743"/>
        <v>0</v>
      </c>
      <c r="CX514" s="142"/>
      <c r="CY514" s="134">
        <f t="shared" si="2744"/>
        <v>0</v>
      </c>
      <c r="CZ514" s="80">
        <f t="shared" si="2745"/>
        <v>0</v>
      </c>
      <c r="DA514" s="254" t="str">
        <f t="shared" si="2746"/>
        <v xml:space="preserve"> </v>
      </c>
      <c r="DB514" s="135">
        <f t="shared" si="2747"/>
        <v>0</v>
      </c>
      <c r="DC514" s="20">
        <f t="shared" si="2748"/>
        <v>0</v>
      </c>
      <c r="DD514" s="21">
        <f t="shared" si="2749"/>
        <v>0</v>
      </c>
      <c r="DE514" s="131">
        <f t="shared" si="2678"/>
        <v>1</v>
      </c>
      <c r="DF514" s="20">
        <f t="shared" si="2750"/>
        <v>0</v>
      </c>
      <c r="DG514" s="142"/>
      <c r="DH514" s="20">
        <f t="shared" si="2751"/>
        <v>0</v>
      </c>
      <c r="DI514" s="134"/>
      <c r="DJ514" s="131">
        <f t="shared" si="2752"/>
        <v>1</v>
      </c>
      <c r="DK514" s="20">
        <f t="shared" si="2753"/>
        <v>0</v>
      </c>
      <c r="DL514" s="142"/>
      <c r="DM514" s="134">
        <f t="shared" si="2754"/>
        <v>0</v>
      </c>
      <c r="DN514" s="80">
        <f t="shared" si="2755"/>
        <v>0</v>
      </c>
      <c r="DO514" s="254" t="str">
        <f t="shared" si="2756"/>
        <v xml:space="preserve"> </v>
      </c>
      <c r="DP514" s="135">
        <f t="shared" si="2757"/>
        <v>0</v>
      </c>
      <c r="DQ514" s="20">
        <f t="shared" si="2758"/>
        <v>0</v>
      </c>
      <c r="DR514" s="21">
        <f t="shared" si="2759"/>
        <v>0</v>
      </c>
      <c r="DS514" s="131">
        <f t="shared" si="2679"/>
        <v>1</v>
      </c>
      <c r="DT514" s="20">
        <f t="shared" si="2760"/>
        <v>0</v>
      </c>
      <c r="DU514" s="142"/>
      <c r="DV514" s="20">
        <f t="shared" si="2761"/>
        <v>0</v>
      </c>
      <c r="DW514" s="134"/>
      <c r="DX514" s="131">
        <f t="shared" si="2762"/>
        <v>1</v>
      </c>
      <c r="DY514" s="20">
        <f t="shared" si="2763"/>
        <v>0</v>
      </c>
      <c r="DZ514" s="142"/>
      <c r="EA514" s="134">
        <f t="shared" si="2764"/>
        <v>0</v>
      </c>
      <c r="EB514" s="80">
        <f t="shared" si="2765"/>
        <v>0</v>
      </c>
      <c r="EC514" s="254" t="str">
        <f t="shared" si="2766"/>
        <v xml:space="preserve"> </v>
      </c>
      <c r="ED514" s="135">
        <f t="shared" si="2767"/>
        <v>0</v>
      </c>
      <c r="EE514" s="20">
        <f t="shared" si="2768"/>
        <v>0</v>
      </c>
      <c r="EF514" s="21">
        <f t="shared" si="2769"/>
        <v>0</v>
      </c>
      <c r="EG514" s="131">
        <f t="shared" si="2680"/>
        <v>1</v>
      </c>
      <c r="EH514" s="20">
        <f t="shared" si="2770"/>
        <v>0</v>
      </c>
      <c r="EI514" s="142"/>
      <c r="EJ514" s="20">
        <f t="shared" si="2771"/>
        <v>0</v>
      </c>
      <c r="EK514" s="134"/>
      <c r="EL514" s="131">
        <f t="shared" si="2772"/>
        <v>1</v>
      </c>
      <c r="EM514" s="20">
        <f t="shared" si="2773"/>
        <v>0</v>
      </c>
      <c r="EN514" s="142"/>
      <c r="EO514" s="134">
        <f t="shared" si="2774"/>
        <v>0</v>
      </c>
      <c r="EP514" s="80">
        <f t="shared" si="2775"/>
        <v>0</v>
      </c>
      <c r="EQ514" s="254" t="str">
        <f t="shared" si="2776"/>
        <v xml:space="preserve"> </v>
      </c>
      <c r="ER514" s="135">
        <f t="shared" si="2777"/>
        <v>0</v>
      </c>
      <c r="ES514" s="20">
        <f t="shared" si="2778"/>
        <v>0</v>
      </c>
      <c r="ET514" s="21">
        <f t="shared" si="2779"/>
        <v>0</v>
      </c>
      <c r="EU514" s="131">
        <f t="shared" si="2681"/>
        <v>1</v>
      </c>
      <c r="EV514" s="20">
        <f t="shared" si="2780"/>
        <v>0</v>
      </c>
      <c r="EW514" s="142"/>
      <c r="EX514" s="20">
        <f t="shared" si="2781"/>
        <v>0</v>
      </c>
      <c r="EY514" s="134"/>
      <c r="EZ514" s="131">
        <f t="shared" si="2782"/>
        <v>1</v>
      </c>
      <c r="FA514" s="20">
        <f t="shared" si="2783"/>
        <v>0</v>
      </c>
      <c r="FB514" s="142"/>
      <c r="FC514" s="134">
        <f t="shared" si="2784"/>
        <v>0</v>
      </c>
      <c r="FD514" s="80">
        <f t="shared" si="2785"/>
        <v>0</v>
      </c>
      <c r="FE514" s="254" t="str">
        <f t="shared" si="2786"/>
        <v xml:space="preserve"> </v>
      </c>
      <c r="FO514" s="129" t="str">
        <f t="shared" si="2787"/>
        <v>F/IV</v>
      </c>
    </row>
    <row r="515" spans="2:171" s="141" customFormat="1" x14ac:dyDescent="0.25">
      <c r="B515" s="130" t="s">
        <v>601</v>
      </c>
      <c r="C515" s="263"/>
      <c r="D515" s="253"/>
      <c r="E515" s="416" t="str">
        <f>'Pályáztatási szakasz'!E516:F516</f>
        <v>Költségelem megnevezés…</v>
      </c>
      <c r="F515" s="416"/>
      <c r="G515" s="250">
        <f>'Pályáztatási szakasz'!G516</f>
        <v>0</v>
      </c>
      <c r="H515" s="251">
        <f>'Pályáztatási szakasz'!AT516</f>
        <v>0</v>
      </c>
      <c r="I515" s="20">
        <f>'Pályáztatási szakasz'!AW516</f>
        <v>0</v>
      </c>
      <c r="J515" s="67">
        <f t="shared" si="2671"/>
        <v>0</v>
      </c>
      <c r="K515" s="131">
        <f>'Pályáztatási szakasz'!AY516</f>
        <v>1</v>
      </c>
      <c r="L515" s="20">
        <f t="shared" si="2682"/>
        <v>0</v>
      </c>
      <c r="M515" s="142"/>
      <c r="N515" s="20">
        <f t="shared" si="2683"/>
        <v>0</v>
      </c>
      <c r="O515" s="134"/>
      <c r="P515" s="131">
        <f>'Pályáztatási szakasz'!BD516</f>
        <v>1</v>
      </c>
      <c r="Q515" s="20">
        <f t="shared" si="2684"/>
        <v>0</v>
      </c>
      <c r="R515" s="142"/>
      <c r="S515" s="184">
        <f t="shared" si="2685"/>
        <v>0</v>
      </c>
      <c r="T515" s="40">
        <f>'Pályáztatási szakasz'!W516</f>
        <v>0</v>
      </c>
      <c r="U515" s="254" t="str">
        <f t="shared" si="2686"/>
        <v xml:space="preserve"> </v>
      </c>
      <c r="V515" s="135">
        <f t="shared" si="2687"/>
        <v>0</v>
      </c>
      <c r="W515" s="20">
        <f t="shared" si="2688"/>
        <v>0</v>
      </c>
      <c r="X515" s="21">
        <f t="shared" si="2689"/>
        <v>0</v>
      </c>
      <c r="Y515" s="131">
        <f t="shared" si="2672"/>
        <v>1</v>
      </c>
      <c r="Z515" s="20">
        <f t="shared" si="2690"/>
        <v>0</v>
      </c>
      <c r="AA515" s="142"/>
      <c r="AB515" s="20">
        <f t="shared" si="2691"/>
        <v>0</v>
      </c>
      <c r="AC515" s="134"/>
      <c r="AD515" s="131">
        <f t="shared" si="2692"/>
        <v>1</v>
      </c>
      <c r="AE515" s="20">
        <f t="shared" si="2693"/>
        <v>0</v>
      </c>
      <c r="AF515" s="142"/>
      <c r="AG515" s="134">
        <f t="shared" si="2694"/>
        <v>0</v>
      </c>
      <c r="AH515" s="80">
        <f t="shared" si="2695"/>
        <v>0</v>
      </c>
      <c r="AI515" s="254" t="str">
        <f t="shared" si="2696"/>
        <v xml:space="preserve"> </v>
      </c>
      <c r="AJ515" s="135">
        <f t="shared" si="2697"/>
        <v>0</v>
      </c>
      <c r="AK515" s="20">
        <f t="shared" si="2698"/>
        <v>0</v>
      </c>
      <c r="AL515" s="21">
        <f t="shared" si="2699"/>
        <v>0</v>
      </c>
      <c r="AM515" s="131">
        <f t="shared" si="2673"/>
        <v>1</v>
      </c>
      <c r="AN515" s="20">
        <f t="shared" si="2700"/>
        <v>0</v>
      </c>
      <c r="AO515" s="142"/>
      <c r="AP515" s="20">
        <f t="shared" si="2701"/>
        <v>0</v>
      </c>
      <c r="AQ515" s="134"/>
      <c r="AR515" s="131">
        <f t="shared" si="2702"/>
        <v>1</v>
      </c>
      <c r="AS515" s="20">
        <f t="shared" si="2703"/>
        <v>0</v>
      </c>
      <c r="AT515" s="142"/>
      <c r="AU515" s="134">
        <f t="shared" si="2704"/>
        <v>0</v>
      </c>
      <c r="AV515" s="80">
        <f t="shared" si="2705"/>
        <v>0</v>
      </c>
      <c r="AW515" s="254" t="str">
        <f t="shared" si="2706"/>
        <v xml:space="preserve"> </v>
      </c>
      <c r="AX515" s="135">
        <f t="shared" si="2707"/>
        <v>0</v>
      </c>
      <c r="AY515" s="20">
        <f t="shared" si="2708"/>
        <v>0</v>
      </c>
      <c r="AZ515" s="21">
        <f t="shared" si="2709"/>
        <v>0</v>
      </c>
      <c r="BA515" s="131">
        <f t="shared" si="2674"/>
        <v>1</v>
      </c>
      <c r="BB515" s="20">
        <f t="shared" si="2710"/>
        <v>0</v>
      </c>
      <c r="BC515" s="142"/>
      <c r="BD515" s="20">
        <f t="shared" si="2711"/>
        <v>0</v>
      </c>
      <c r="BE515" s="134"/>
      <c r="BF515" s="131">
        <f t="shared" si="2712"/>
        <v>1</v>
      </c>
      <c r="BG515" s="20">
        <f t="shared" si="2713"/>
        <v>0</v>
      </c>
      <c r="BH515" s="142"/>
      <c r="BI515" s="134">
        <f t="shared" si="2714"/>
        <v>0</v>
      </c>
      <c r="BJ515" s="80">
        <f t="shared" si="2715"/>
        <v>0</v>
      </c>
      <c r="BK515" s="254" t="str">
        <f t="shared" si="2716"/>
        <v xml:space="preserve"> </v>
      </c>
      <c r="BL515" s="135">
        <f t="shared" si="2717"/>
        <v>0</v>
      </c>
      <c r="BM515" s="20">
        <f t="shared" si="2718"/>
        <v>0</v>
      </c>
      <c r="BN515" s="21">
        <f t="shared" si="2719"/>
        <v>0</v>
      </c>
      <c r="BO515" s="131">
        <f t="shared" si="2675"/>
        <v>1</v>
      </c>
      <c r="BP515" s="20">
        <f t="shared" si="2720"/>
        <v>0</v>
      </c>
      <c r="BQ515" s="142"/>
      <c r="BR515" s="20">
        <f t="shared" si="2721"/>
        <v>0</v>
      </c>
      <c r="BS515" s="134"/>
      <c r="BT515" s="131">
        <f t="shared" si="2722"/>
        <v>1</v>
      </c>
      <c r="BU515" s="20">
        <f t="shared" si="2723"/>
        <v>0</v>
      </c>
      <c r="BV515" s="142"/>
      <c r="BW515" s="134">
        <f t="shared" si="2724"/>
        <v>0</v>
      </c>
      <c r="BX515" s="80">
        <f t="shared" si="2725"/>
        <v>0</v>
      </c>
      <c r="BY515" s="254" t="str">
        <f t="shared" si="2726"/>
        <v xml:space="preserve"> </v>
      </c>
      <c r="BZ515" s="135">
        <f t="shared" si="2727"/>
        <v>0</v>
      </c>
      <c r="CA515" s="20">
        <f t="shared" si="2728"/>
        <v>0</v>
      </c>
      <c r="CB515" s="21">
        <f t="shared" si="2729"/>
        <v>0</v>
      </c>
      <c r="CC515" s="131">
        <f t="shared" si="2676"/>
        <v>1</v>
      </c>
      <c r="CD515" s="20">
        <f t="shared" si="2730"/>
        <v>0</v>
      </c>
      <c r="CE515" s="142"/>
      <c r="CF515" s="20">
        <f t="shared" si="2731"/>
        <v>0</v>
      </c>
      <c r="CG515" s="134"/>
      <c r="CH515" s="131">
        <f t="shared" si="2732"/>
        <v>1</v>
      </c>
      <c r="CI515" s="20">
        <f t="shared" si="2733"/>
        <v>0</v>
      </c>
      <c r="CJ515" s="142"/>
      <c r="CK515" s="134">
        <f t="shared" si="2734"/>
        <v>0</v>
      </c>
      <c r="CL515" s="80">
        <f t="shared" si="2735"/>
        <v>0</v>
      </c>
      <c r="CM515" s="254" t="str">
        <f t="shared" si="2736"/>
        <v xml:space="preserve"> </v>
      </c>
      <c r="CN515" s="135">
        <f t="shared" si="2737"/>
        <v>0</v>
      </c>
      <c r="CO515" s="20">
        <f t="shared" si="2738"/>
        <v>0</v>
      </c>
      <c r="CP515" s="21">
        <f t="shared" si="2739"/>
        <v>0</v>
      </c>
      <c r="CQ515" s="131">
        <f t="shared" si="2677"/>
        <v>1</v>
      </c>
      <c r="CR515" s="20">
        <f t="shared" si="2740"/>
        <v>0</v>
      </c>
      <c r="CS515" s="142"/>
      <c r="CT515" s="20">
        <f t="shared" si="2741"/>
        <v>0</v>
      </c>
      <c r="CU515" s="134"/>
      <c r="CV515" s="131">
        <f t="shared" si="2742"/>
        <v>1</v>
      </c>
      <c r="CW515" s="20">
        <f t="shared" si="2743"/>
        <v>0</v>
      </c>
      <c r="CX515" s="142"/>
      <c r="CY515" s="134">
        <f t="shared" si="2744"/>
        <v>0</v>
      </c>
      <c r="CZ515" s="80">
        <f t="shared" si="2745"/>
        <v>0</v>
      </c>
      <c r="DA515" s="254" t="str">
        <f t="shared" si="2746"/>
        <v xml:space="preserve"> </v>
      </c>
      <c r="DB515" s="135">
        <f t="shared" si="2747"/>
        <v>0</v>
      </c>
      <c r="DC515" s="20">
        <f t="shared" si="2748"/>
        <v>0</v>
      </c>
      <c r="DD515" s="21">
        <f t="shared" si="2749"/>
        <v>0</v>
      </c>
      <c r="DE515" s="131">
        <f t="shared" si="2678"/>
        <v>1</v>
      </c>
      <c r="DF515" s="20">
        <f t="shared" si="2750"/>
        <v>0</v>
      </c>
      <c r="DG515" s="142"/>
      <c r="DH515" s="20">
        <f t="shared" si="2751"/>
        <v>0</v>
      </c>
      <c r="DI515" s="134"/>
      <c r="DJ515" s="131">
        <f t="shared" si="2752"/>
        <v>1</v>
      </c>
      <c r="DK515" s="20">
        <f t="shared" si="2753"/>
        <v>0</v>
      </c>
      <c r="DL515" s="142"/>
      <c r="DM515" s="134">
        <f t="shared" si="2754"/>
        <v>0</v>
      </c>
      <c r="DN515" s="80">
        <f t="shared" si="2755"/>
        <v>0</v>
      </c>
      <c r="DO515" s="254" t="str">
        <f t="shared" si="2756"/>
        <v xml:space="preserve"> </v>
      </c>
      <c r="DP515" s="135">
        <f t="shared" si="2757"/>
        <v>0</v>
      </c>
      <c r="DQ515" s="20">
        <f t="shared" si="2758"/>
        <v>0</v>
      </c>
      <c r="DR515" s="21">
        <f t="shared" si="2759"/>
        <v>0</v>
      </c>
      <c r="DS515" s="131">
        <f t="shared" si="2679"/>
        <v>1</v>
      </c>
      <c r="DT515" s="20">
        <f t="shared" si="2760"/>
        <v>0</v>
      </c>
      <c r="DU515" s="142"/>
      <c r="DV515" s="20">
        <f t="shared" si="2761"/>
        <v>0</v>
      </c>
      <c r="DW515" s="134"/>
      <c r="DX515" s="131">
        <f t="shared" si="2762"/>
        <v>1</v>
      </c>
      <c r="DY515" s="20">
        <f t="shared" si="2763"/>
        <v>0</v>
      </c>
      <c r="DZ515" s="142"/>
      <c r="EA515" s="134">
        <f t="shared" si="2764"/>
        <v>0</v>
      </c>
      <c r="EB515" s="80">
        <f t="shared" si="2765"/>
        <v>0</v>
      </c>
      <c r="EC515" s="254" t="str">
        <f t="shared" si="2766"/>
        <v xml:space="preserve"> </v>
      </c>
      <c r="ED515" s="135">
        <f t="shared" si="2767"/>
        <v>0</v>
      </c>
      <c r="EE515" s="20">
        <f t="shared" si="2768"/>
        <v>0</v>
      </c>
      <c r="EF515" s="21">
        <f t="shared" si="2769"/>
        <v>0</v>
      </c>
      <c r="EG515" s="131">
        <f t="shared" si="2680"/>
        <v>1</v>
      </c>
      <c r="EH515" s="20">
        <f t="shared" si="2770"/>
        <v>0</v>
      </c>
      <c r="EI515" s="142"/>
      <c r="EJ515" s="20">
        <f t="shared" si="2771"/>
        <v>0</v>
      </c>
      <c r="EK515" s="134"/>
      <c r="EL515" s="131">
        <f t="shared" si="2772"/>
        <v>1</v>
      </c>
      <c r="EM515" s="20">
        <f t="shared" si="2773"/>
        <v>0</v>
      </c>
      <c r="EN515" s="142"/>
      <c r="EO515" s="134">
        <f t="shared" si="2774"/>
        <v>0</v>
      </c>
      <c r="EP515" s="80">
        <f t="shared" si="2775"/>
        <v>0</v>
      </c>
      <c r="EQ515" s="254" t="str">
        <f t="shared" si="2776"/>
        <v xml:space="preserve"> </v>
      </c>
      <c r="ER515" s="135">
        <f t="shared" si="2777"/>
        <v>0</v>
      </c>
      <c r="ES515" s="20">
        <f t="shared" si="2778"/>
        <v>0</v>
      </c>
      <c r="ET515" s="21">
        <f t="shared" si="2779"/>
        <v>0</v>
      </c>
      <c r="EU515" s="131">
        <f t="shared" si="2681"/>
        <v>1</v>
      </c>
      <c r="EV515" s="20">
        <f t="shared" si="2780"/>
        <v>0</v>
      </c>
      <c r="EW515" s="142"/>
      <c r="EX515" s="20">
        <f t="shared" si="2781"/>
        <v>0</v>
      </c>
      <c r="EY515" s="134"/>
      <c r="EZ515" s="131">
        <f t="shared" si="2782"/>
        <v>1</v>
      </c>
      <c r="FA515" s="20">
        <f t="shared" si="2783"/>
        <v>0</v>
      </c>
      <c r="FB515" s="142"/>
      <c r="FC515" s="134">
        <f t="shared" si="2784"/>
        <v>0</v>
      </c>
      <c r="FD515" s="80">
        <f t="shared" si="2785"/>
        <v>0</v>
      </c>
      <c r="FE515" s="254" t="str">
        <f t="shared" si="2786"/>
        <v xml:space="preserve"> </v>
      </c>
      <c r="FO515" s="129" t="str">
        <f t="shared" si="2787"/>
        <v>F/IV</v>
      </c>
    </row>
    <row r="516" spans="2:171" s="141" customFormat="1" x14ac:dyDescent="0.25">
      <c r="B516" s="130" t="s">
        <v>602</v>
      </c>
      <c r="C516" s="263"/>
      <c r="D516" s="253"/>
      <c r="E516" s="416" t="str">
        <f>'Pályáztatási szakasz'!E517:F517</f>
        <v>Költségelem megnevezés…</v>
      </c>
      <c r="F516" s="416"/>
      <c r="G516" s="250">
        <f>'Pályáztatási szakasz'!G517</f>
        <v>0</v>
      </c>
      <c r="H516" s="251">
        <f>'Pályáztatási szakasz'!AT517</f>
        <v>0</v>
      </c>
      <c r="I516" s="20">
        <f>'Pályáztatási szakasz'!AW517</f>
        <v>0</v>
      </c>
      <c r="J516" s="67">
        <f t="shared" si="2671"/>
        <v>0</v>
      </c>
      <c r="K516" s="131">
        <f>'Pályáztatási szakasz'!AY517</f>
        <v>1</v>
      </c>
      <c r="L516" s="20">
        <f t="shared" si="2682"/>
        <v>0</v>
      </c>
      <c r="M516" s="142"/>
      <c r="N516" s="20">
        <f>J516-L516</f>
        <v>0</v>
      </c>
      <c r="O516" s="134"/>
      <c r="P516" s="131">
        <f>'Pályáztatási szakasz'!BD517</f>
        <v>1</v>
      </c>
      <c r="Q516" s="20">
        <f>ROUND((P516*L516),0)</f>
        <v>0</v>
      </c>
      <c r="R516" s="142"/>
      <c r="S516" s="184">
        <f t="shared" si="2685"/>
        <v>0</v>
      </c>
      <c r="T516" s="40">
        <f>'Pályáztatási szakasz'!W517</f>
        <v>0</v>
      </c>
      <c r="U516" s="254" t="str">
        <f>IF(AH516&lt;&gt;0,"Kérem, indokolja az eltérést!"," ")</f>
        <v xml:space="preserve"> </v>
      </c>
      <c r="V516" s="135">
        <f t="shared" si="2687"/>
        <v>0</v>
      </c>
      <c r="W516" s="20">
        <f>I516</f>
        <v>0</v>
      </c>
      <c r="X516" s="21">
        <f>V516*W516</f>
        <v>0</v>
      </c>
      <c r="Y516" s="131">
        <f t="shared" si="2672"/>
        <v>1</v>
      </c>
      <c r="Z516" s="20">
        <f>ROUND((X516*Y516),0)</f>
        <v>0</v>
      </c>
      <c r="AA516" s="142"/>
      <c r="AB516" s="20">
        <f t="shared" si="2691"/>
        <v>0</v>
      </c>
      <c r="AC516" s="134"/>
      <c r="AD516" s="131">
        <f t="shared" si="2692"/>
        <v>1</v>
      </c>
      <c r="AE516" s="20">
        <f t="shared" si="2693"/>
        <v>0</v>
      </c>
      <c r="AF516" s="142"/>
      <c r="AG516" s="134">
        <f t="shared" si="2694"/>
        <v>0</v>
      </c>
      <c r="AH516" s="80">
        <f t="shared" si="2695"/>
        <v>0</v>
      </c>
      <c r="AI516" s="254" t="str">
        <f>IF(AV516&lt;&gt;0,"Kérem, indokolja az eltérést!"," ")</f>
        <v xml:space="preserve"> </v>
      </c>
      <c r="AJ516" s="135">
        <f t="shared" si="2697"/>
        <v>0</v>
      </c>
      <c r="AK516" s="20">
        <f>W516</f>
        <v>0</v>
      </c>
      <c r="AL516" s="21">
        <f>AJ516*AK516</f>
        <v>0</v>
      </c>
      <c r="AM516" s="131">
        <f t="shared" si="2673"/>
        <v>1</v>
      </c>
      <c r="AN516" s="20">
        <f>ROUND((AL516*AM516),0)</f>
        <v>0</v>
      </c>
      <c r="AO516" s="142"/>
      <c r="AP516" s="20">
        <f t="shared" si="2701"/>
        <v>0</v>
      </c>
      <c r="AQ516" s="134"/>
      <c r="AR516" s="131">
        <f t="shared" si="2702"/>
        <v>1</v>
      </c>
      <c r="AS516" s="20">
        <f t="shared" si="2703"/>
        <v>0</v>
      </c>
      <c r="AT516" s="142"/>
      <c r="AU516" s="134">
        <f t="shared" si="2704"/>
        <v>0</v>
      </c>
      <c r="AV516" s="80">
        <f t="shared" si="2705"/>
        <v>0</v>
      </c>
      <c r="AW516" s="254" t="str">
        <f>IF(BJ516&lt;&gt;0,"Kérem, indokolja az eltérést!"," ")</f>
        <v xml:space="preserve"> </v>
      </c>
      <c r="AX516" s="135">
        <f t="shared" si="2707"/>
        <v>0</v>
      </c>
      <c r="AY516" s="20">
        <f>AK516</f>
        <v>0</v>
      </c>
      <c r="AZ516" s="21">
        <f>AX516*AY516</f>
        <v>0</v>
      </c>
      <c r="BA516" s="131">
        <f t="shared" si="2674"/>
        <v>1</v>
      </c>
      <c r="BB516" s="20">
        <f>ROUND((AZ516*BA516),0)</f>
        <v>0</v>
      </c>
      <c r="BC516" s="142"/>
      <c r="BD516" s="20">
        <f t="shared" si="2711"/>
        <v>0</v>
      </c>
      <c r="BE516" s="134"/>
      <c r="BF516" s="131">
        <f t="shared" si="2712"/>
        <v>1</v>
      </c>
      <c r="BG516" s="20">
        <f t="shared" si="2713"/>
        <v>0</v>
      </c>
      <c r="BH516" s="142"/>
      <c r="BI516" s="134">
        <f t="shared" si="2714"/>
        <v>0</v>
      </c>
      <c r="BJ516" s="80">
        <f t="shared" si="2715"/>
        <v>0</v>
      </c>
      <c r="BK516" s="254" t="str">
        <f>IF(BX516&lt;&gt;0,"Kérem, indokolja az eltérést!"," ")</f>
        <v xml:space="preserve"> </v>
      </c>
      <c r="BL516" s="135">
        <f t="shared" si="2717"/>
        <v>0</v>
      </c>
      <c r="BM516" s="20">
        <f>AY516</f>
        <v>0</v>
      </c>
      <c r="BN516" s="21">
        <f>BL516*BM516</f>
        <v>0</v>
      </c>
      <c r="BO516" s="131">
        <f t="shared" si="2675"/>
        <v>1</v>
      </c>
      <c r="BP516" s="20">
        <f>ROUND((BN516*BO516),0)</f>
        <v>0</v>
      </c>
      <c r="BQ516" s="142"/>
      <c r="BR516" s="20">
        <f t="shared" si="2721"/>
        <v>0</v>
      </c>
      <c r="BS516" s="134"/>
      <c r="BT516" s="131">
        <f t="shared" si="2722"/>
        <v>1</v>
      </c>
      <c r="BU516" s="20">
        <f t="shared" si="2723"/>
        <v>0</v>
      </c>
      <c r="BV516" s="142"/>
      <c r="BW516" s="134">
        <f t="shared" si="2724"/>
        <v>0</v>
      </c>
      <c r="BX516" s="80">
        <f t="shared" si="2725"/>
        <v>0</v>
      </c>
      <c r="BY516" s="254" t="str">
        <f>IF(CL516&lt;&gt;0,"Kérem, indokolja az eltérést!"," ")</f>
        <v xml:space="preserve"> </v>
      </c>
      <c r="BZ516" s="135">
        <f t="shared" si="2727"/>
        <v>0</v>
      </c>
      <c r="CA516" s="20">
        <f>BM516</f>
        <v>0</v>
      </c>
      <c r="CB516" s="21">
        <f>BZ516*CA516</f>
        <v>0</v>
      </c>
      <c r="CC516" s="131">
        <f t="shared" si="2676"/>
        <v>1</v>
      </c>
      <c r="CD516" s="20">
        <f>ROUND((CB516*CC516),0)</f>
        <v>0</v>
      </c>
      <c r="CE516" s="142"/>
      <c r="CF516" s="20">
        <f t="shared" si="2731"/>
        <v>0</v>
      </c>
      <c r="CG516" s="134"/>
      <c r="CH516" s="131">
        <f t="shared" si="2732"/>
        <v>1</v>
      </c>
      <c r="CI516" s="20">
        <f t="shared" si="2733"/>
        <v>0</v>
      </c>
      <c r="CJ516" s="142"/>
      <c r="CK516" s="134">
        <f t="shared" si="2734"/>
        <v>0</v>
      </c>
      <c r="CL516" s="80">
        <f t="shared" si="2735"/>
        <v>0</v>
      </c>
      <c r="CM516" s="254" t="str">
        <f>IF(CZ516&lt;&gt;0,"Kérem, indokolja az eltérést!"," ")</f>
        <v xml:space="preserve"> </v>
      </c>
      <c r="CN516" s="135">
        <f t="shared" si="2737"/>
        <v>0</v>
      </c>
      <c r="CO516" s="20">
        <f>CA516</f>
        <v>0</v>
      </c>
      <c r="CP516" s="21">
        <f>CN516*CO516</f>
        <v>0</v>
      </c>
      <c r="CQ516" s="131">
        <f t="shared" si="2677"/>
        <v>1</v>
      </c>
      <c r="CR516" s="20">
        <f>ROUND((CP516*CQ516),0)</f>
        <v>0</v>
      </c>
      <c r="CS516" s="142"/>
      <c r="CT516" s="20">
        <f t="shared" si="2741"/>
        <v>0</v>
      </c>
      <c r="CU516" s="134"/>
      <c r="CV516" s="131">
        <f t="shared" si="2742"/>
        <v>1</v>
      </c>
      <c r="CW516" s="20">
        <f t="shared" si="2743"/>
        <v>0</v>
      </c>
      <c r="CX516" s="142"/>
      <c r="CY516" s="134">
        <f t="shared" si="2744"/>
        <v>0</v>
      </c>
      <c r="CZ516" s="80">
        <f t="shared" si="2745"/>
        <v>0</v>
      </c>
      <c r="DA516" s="254" t="str">
        <f>IF(DN516&lt;&gt;0,"Kérem, indokolja az eltérést!"," ")</f>
        <v xml:space="preserve"> </v>
      </c>
      <c r="DB516" s="135">
        <f t="shared" si="2747"/>
        <v>0</v>
      </c>
      <c r="DC516" s="20">
        <f>CO516</f>
        <v>0</v>
      </c>
      <c r="DD516" s="21">
        <f>DB516*DC516</f>
        <v>0</v>
      </c>
      <c r="DE516" s="131">
        <f t="shared" si="2678"/>
        <v>1</v>
      </c>
      <c r="DF516" s="20">
        <f>ROUND((DD516*DE516),0)</f>
        <v>0</v>
      </c>
      <c r="DG516" s="142"/>
      <c r="DH516" s="20">
        <f t="shared" si="2751"/>
        <v>0</v>
      </c>
      <c r="DI516" s="134"/>
      <c r="DJ516" s="131">
        <f t="shared" si="2752"/>
        <v>1</v>
      </c>
      <c r="DK516" s="20">
        <f t="shared" si="2753"/>
        <v>0</v>
      </c>
      <c r="DL516" s="142"/>
      <c r="DM516" s="134">
        <f t="shared" si="2754"/>
        <v>0</v>
      </c>
      <c r="DN516" s="80">
        <f t="shared" si="2755"/>
        <v>0</v>
      </c>
      <c r="DO516" s="254" t="str">
        <f>IF(EB516&lt;&gt;0,"Kérem, indokolja az eltérést!"," ")</f>
        <v xml:space="preserve"> </v>
      </c>
      <c r="DP516" s="135">
        <f t="shared" si="2757"/>
        <v>0</v>
      </c>
      <c r="DQ516" s="20">
        <f>DC516</f>
        <v>0</v>
      </c>
      <c r="DR516" s="21">
        <f>DP516*DQ516</f>
        <v>0</v>
      </c>
      <c r="DS516" s="131">
        <f t="shared" si="2679"/>
        <v>1</v>
      </c>
      <c r="DT516" s="20">
        <f>ROUND((DR516*DS516),0)</f>
        <v>0</v>
      </c>
      <c r="DU516" s="142"/>
      <c r="DV516" s="20">
        <f t="shared" si="2761"/>
        <v>0</v>
      </c>
      <c r="DW516" s="134"/>
      <c r="DX516" s="131">
        <f t="shared" si="2762"/>
        <v>1</v>
      </c>
      <c r="DY516" s="20">
        <f t="shared" si="2763"/>
        <v>0</v>
      </c>
      <c r="DZ516" s="142"/>
      <c r="EA516" s="134">
        <f t="shared" si="2764"/>
        <v>0</v>
      </c>
      <c r="EB516" s="80">
        <f t="shared" si="2765"/>
        <v>0</v>
      </c>
      <c r="EC516" s="254" t="str">
        <f>IF(EP516&lt;&gt;0,"Kérem, indokolja az eltérést!"," ")</f>
        <v xml:space="preserve"> </v>
      </c>
      <c r="ED516" s="135">
        <f t="shared" si="2767"/>
        <v>0</v>
      </c>
      <c r="EE516" s="20">
        <f>DQ516</f>
        <v>0</v>
      </c>
      <c r="EF516" s="21">
        <f>ED516*EE516</f>
        <v>0</v>
      </c>
      <c r="EG516" s="131">
        <f t="shared" si="2680"/>
        <v>1</v>
      </c>
      <c r="EH516" s="20">
        <f>ROUND((EF516*EG516),0)</f>
        <v>0</v>
      </c>
      <c r="EI516" s="142"/>
      <c r="EJ516" s="20">
        <f t="shared" si="2771"/>
        <v>0</v>
      </c>
      <c r="EK516" s="134"/>
      <c r="EL516" s="131">
        <f t="shared" si="2772"/>
        <v>1</v>
      </c>
      <c r="EM516" s="20">
        <f t="shared" si="2773"/>
        <v>0</v>
      </c>
      <c r="EN516" s="142"/>
      <c r="EO516" s="134">
        <f t="shared" si="2774"/>
        <v>0</v>
      </c>
      <c r="EP516" s="80">
        <f t="shared" si="2775"/>
        <v>0</v>
      </c>
      <c r="EQ516" s="254" t="str">
        <f>IF(FD516&lt;&gt;0,"Kérem, indokolja az eltérést!"," ")</f>
        <v xml:space="preserve"> </v>
      </c>
      <c r="ER516" s="135">
        <f t="shared" si="2777"/>
        <v>0</v>
      </c>
      <c r="ES516" s="20">
        <f>EE516</f>
        <v>0</v>
      </c>
      <c r="ET516" s="21">
        <f>ER516*ES516</f>
        <v>0</v>
      </c>
      <c r="EU516" s="131">
        <f t="shared" si="2681"/>
        <v>1</v>
      </c>
      <c r="EV516" s="20">
        <f>ROUND((ET516*EU516),0)</f>
        <v>0</v>
      </c>
      <c r="EW516" s="142"/>
      <c r="EX516" s="20">
        <f t="shared" si="2781"/>
        <v>0</v>
      </c>
      <c r="EY516" s="134"/>
      <c r="EZ516" s="131">
        <f t="shared" si="2782"/>
        <v>1</v>
      </c>
      <c r="FA516" s="20">
        <f t="shared" si="2783"/>
        <v>0</v>
      </c>
      <c r="FB516" s="142"/>
      <c r="FC516" s="134">
        <f t="shared" si="2784"/>
        <v>0</v>
      </c>
      <c r="FD516" s="80">
        <f t="shared" si="2785"/>
        <v>0</v>
      </c>
      <c r="FE516" s="254" t="str">
        <f>IF(FR516&lt;&gt;0,"Kérem, indokolja az eltérést!"," ")</f>
        <v xml:space="preserve"> </v>
      </c>
      <c r="FO516" s="129" t="str">
        <f t="shared" si="2787"/>
        <v>F/IV</v>
      </c>
    </row>
    <row r="517" spans="2:171" ht="15" customHeight="1" x14ac:dyDescent="0.25">
      <c r="B517" s="110" t="s">
        <v>99</v>
      </c>
      <c r="C517" s="420" t="s">
        <v>37</v>
      </c>
      <c r="D517" s="421"/>
      <c r="E517" s="421"/>
      <c r="F517" s="422"/>
      <c r="G517" s="111"/>
      <c r="H517" s="252"/>
      <c r="I517" s="1"/>
      <c r="J517" s="68">
        <f>J518+J539+J560+J581+J602</f>
        <v>0</v>
      </c>
      <c r="K517" s="72"/>
      <c r="L517" s="1">
        <f>L518+L539+L560+L581+L602</f>
        <v>0</v>
      </c>
      <c r="M517" s="137"/>
      <c r="N517" s="1">
        <f>N518+N539+N560+N581+N602</f>
        <v>0</v>
      </c>
      <c r="O517" s="138"/>
      <c r="P517" s="139"/>
      <c r="Q517" s="1">
        <f>Q518+Q539+Q560+Q581+Q602</f>
        <v>0</v>
      </c>
      <c r="R517" s="137"/>
      <c r="S517" s="3">
        <f>SUM(S518+S539+S560+S581+S602)</f>
        <v>0</v>
      </c>
      <c r="T517" s="40"/>
      <c r="U517" s="249"/>
      <c r="V517" s="140"/>
      <c r="W517" s="1"/>
      <c r="X517" s="3">
        <f>X518+X539+X560+X581+X602</f>
        <v>0</v>
      </c>
      <c r="Y517" s="72"/>
      <c r="Z517" s="1">
        <f>Z518+Z539+Z560+Z581+Z602</f>
        <v>0</v>
      </c>
      <c r="AA517" s="137"/>
      <c r="AB517" s="1">
        <f>AB518+AB539+AB560+AB581+AB602</f>
        <v>0</v>
      </c>
      <c r="AC517" s="138"/>
      <c r="AD517" s="139"/>
      <c r="AE517" s="1">
        <f>AE518+AE539+AE560+AE581+AE602</f>
        <v>0</v>
      </c>
      <c r="AF517" s="137"/>
      <c r="AG517" s="68">
        <f>SUM(AG518+AG539+AG560+AG581+AG602)</f>
        <v>0</v>
      </c>
      <c r="AH517" s="12"/>
      <c r="AI517" s="249"/>
      <c r="AJ517" s="140"/>
      <c r="AK517" s="1"/>
      <c r="AL517" s="3">
        <f>AL518+AL539+AL560+AL581+AL602</f>
        <v>0</v>
      </c>
      <c r="AM517" s="72"/>
      <c r="AN517" s="1">
        <f>AN518+AN539+AN560+AN581+AN602</f>
        <v>0</v>
      </c>
      <c r="AO517" s="137"/>
      <c r="AP517" s="1">
        <f>AP518+AP539+AP560+AP581+AP602</f>
        <v>0</v>
      </c>
      <c r="AQ517" s="138"/>
      <c r="AR517" s="139"/>
      <c r="AS517" s="1">
        <f>AS518+AS539+AS560+AS581+AS602</f>
        <v>0</v>
      </c>
      <c r="AT517" s="137"/>
      <c r="AU517" s="68">
        <f>SUM(AU518+AU539+AU560+AU581+AU602)</f>
        <v>0</v>
      </c>
      <c r="AV517" s="12"/>
      <c r="AW517" s="249"/>
      <c r="AX517" s="140"/>
      <c r="AY517" s="1"/>
      <c r="AZ517" s="3">
        <f>AZ518+AZ539+AZ560+AZ581+AZ602</f>
        <v>0</v>
      </c>
      <c r="BA517" s="72"/>
      <c r="BB517" s="1">
        <f>BB518+BB539+BB560+BB581+BB602</f>
        <v>0</v>
      </c>
      <c r="BC517" s="137"/>
      <c r="BD517" s="1">
        <f>BD518+BD539+BD560+BD581+BD602</f>
        <v>0</v>
      </c>
      <c r="BE517" s="138"/>
      <c r="BF517" s="139"/>
      <c r="BG517" s="1">
        <f>BG518+BG539+BG560+BG581+BG602</f>
        <v>0</v>
      </c>
      <c r="BH517" s="137"/>
      <c r="BI517" s="68">
        <f>SUM(BI518+BI539+BI560+BI581+BI602)</f>
        <v>0</v>
      </c>
      <c r="BJ517" s="12"/>
      <c r="BK517" s="249"/>
      <c r="BL517" s="140"/>
      <c r="BM517" s="1"/>
      <c r="BN517" s="3">
        <f>BN518+BN539+BN560+BN581+BN602</f>
        <v>0</v>
      </c>
      <c r="BO517" s="72"/>
      <c r="BP517" s="1">
        <f>BP518+BP539+BP560+BP581+BP602</f>
        <v>0</v>
      </c>
      <c r="BQ517" s="137"/>
      <c r="BR517" s="1">
        <f>BR518+BR539+BR560+BR581+BR602</f>
        <v>0</v>
      </c>
      <c r="BS517" s="138"/>
      <c r="BT517" s="139"/>
      <c r="BU517" s="1">
        <f>BU518+BU539+BU560+BU581+BU602</f>
        <v>0</v>
      </c>
      <c r="BV517" s="137"/>
      <c r="BW517" s="68">
        <f>SUM(BW518+BW539+BW560+BW581+BW602)</f>
        <v>0</v>
      </c>
      <c r="BX517" s="12"/>
      <c r="BY517" s="249"/>
      <c r="BZ517" s="140"/>
      <c r="CA517" s="1"/>
      <c r="CB517" s="3">
        <f>CB518+CB539+CB560+CB581+CB602</f>
        <v>0</v>
      </c>
      <c r="CC517" s="72"/>
      <c r="CD517" s="1">
        <f>CD518+CD539+CD560+CD581+CD602</f>
        <v>0</v>
      </c>
      <c r="CE517" s="137"/>
      <c r="CF517" s="1">
        <f>CF518+CF539+CF560+CF581+CF602</f>
        <v>0</v>
      </c>
      <c r="CG517" s="138"/>
      <c r="CH517" s="139"/>
      <c r="CI517" s="1">
        <f>CI518+CI539+CI560+CI581+CI602</f>
        <v>0</v>
      </c>
      <c r="CJ517" s="137"/>
      <c r="CK517" s="68">
        <f>SUM(CK518+CK539+CK560+CK581+CK602)</f>
        <v>0</v>
      </c>
      <c r="CL517" s="12"/>
      <c r="CM517" s="249"/>
      <c r="CN517" s="140"/>
      <c r="CO517" s="1"/>
      <c r="CP517" s="3">
        <f>CP518+CP539+CP560+CP581+CP602</f>
        <v>0</v>
      </c>
      <c r="CQ517" s="72"/>
      <c r="CR517" s="1">
        <f>CR518+CR539+CR560+CR581+CR602</f>
        <v>0</v>
      </c>
      <c r="CS517" s="137"/>
      <c r="CT517" s="1">
        <f>CT518+CT539+CT560+CT581+CT602</f>
        <v>0</v>
      </c>
      <c r="CU517" s="138"/>
      <c r="CV517" s="139"/>
      <c r="CW517" s="1">
        <f>CW518+CW539+CW560+CW581+CW602</f>
        <v>0</v>
      </c>
      <c r="CX517" s="137"/>
      <c r="CY517" s="68">
        <f>SUM(CY518+CY539+CY560+CY581+CY602)</f>
        <v>0</v>
      </c>
      <c r="CZ517" s="12"/>
      <c r="DA517" s="249"/>
      <c r="DB517" s="140"/>
      <c r="DC517" s="1"/>
      <c r="DD517" s="3">
        <f>DD518+DD539+DD560+DD581+DD602</f>
        <v>0</v>
      </c>
      <c r="DE517" s="72"/>
      <c r="DF517" s="1">
        <f>DF518+DF539+DF560+DF581+DF602</f>
        <v>0</v>
      </c>
      <c r="DG517" s="137"/>
      <c r="DH517" s="1">
        <f>DH518+DH539+DH560+DH581+DH602</f>
        <v>0</v>
      </c>
      <c r="DI517" s="138"/>
      <c r="DJ517" s="139"/>
      <c r="DK517" s="1">
        <f>DK518+DK539+DK560+DK581+DK602</f>
        <v>0</v>
      </c>
      <c r="DL517" s="137"/>
      <c r="DM517" s="68">
        <f>SUM(DM518+DM539+DM560+DM581+DM602)</f>
        <v>0</v>
      </c>
      <c r="DN517" s="12"/>
      <c r="DO517" s="249"/>
      <c r="DP517" s="140"/>
      <c r="DQ517" s="1"/>
      <c r="DR517" s="3">
        <f>DR518+DR539+DR560+DR581+DR602</f>
        <v>0</v>
      </c>
      <c r="DS517" s="72"/>
      <c r="DT517" s="1">
        <f>DT518+DT539+DT560+DT581+DT602</f>
        <v>0</v>
      </c>
      <c r="DU517" s="137"/>
      <c r="DV517" s="1">
        <f>DV518+DV539+DV560+DV581+DV602</f>
        <v>0</v>
      </c>
      <c r="DW517" s="138"/>
      <c r="DX517" s="139"/>
      <c r="DY517" s="1">
        <f>DY518+DY539+DY560+DY581+DY602</f>
        <v>0</v>
      </c>
      <c r="DZ517" s="137"/>
      <c r="EA517" s="68">
        <f>SUM(EA518+EA539+EA560+EA581+EA602)</f>
        <v>0</v>
      </c>
      <c r="EB517" s="12"/>
      <c r="EC517" s="249"/>
      <c r="ED517" s="140"/>
      <c r="EE517" s="1"/>
      <c r="EF517" s="3">
        <f>EF518+EF539+EF560+EF581+EF602</f>
        <v>0</v>
      </c>
      <c r="EG517" s="72"/>
      <c r="EH517" s="1">
        <f>EH518+EH539+EH560+EH581+EH602</f>
        <v>0</v>
      </c>
      <c r="EI517" s="137"/>
      <c r="EJ517" s="1">
        <f>EJ518+EJ539+EJ560+EJ581+EJ602</f>
        <v>0</v>
      </c>
      <c r="EK517" s="138"/>
      <c r="EL517" s="139"/>
      <c r="EM517" s="1">
        <f>EM518+EM539+EM560+EM581+EM602</f>
        <v>0</v>
      </c>
      <c r="EN517" s="137"/>
      <c r="EO517" s="68">
        <f>SUM(EO518+EO539+EO560+EO581+EO602)</f>
        <v>0</v>
      </c>
      <c r="EP517" s="12"/>
      <c r="EQ517" s="249"/>
      <c r="ER517" s="140"/>
      <c r="ES517" s="1"/>
      <c r="ET517" s="3">
        <f>ET518+ET539+ET560+ET581+ET602</f>
        <v>0</v>
      </c>
      <c r="EU517" s="72"/>
      <c r="EV517" s="1">
        <f>EV518+EV539+EV560+EV581+EV602</f>
        <v>0</v>
      </c>
      <c r="EW517" s="137"/>
      <c r="EX517" s="1">
        <f>EX518+EX539+EX560+EX581+EX602</f>
        <v>0</v>
      </c>
      <c r="EY517" s="138"/>
      <c r="EZ517" s="139"/>
      <c r="FA517" s="1">
        <f>FA518+FA539+FA560+FA581+FA602</f>
        <v>0</v>
      </c>
      <c r="FB517" s="137"/>
      <c r="FC517" s="68">
        <f>SUM(FC518+FC539+FC560+FC581+FC602)</f>
        <v>0</v>
      </c>
      <c r="FD517" s="12"/>
      <c r="FE517" s="249"/>
      <c r="FO517" s="129" t="str">
        <f t="shared" ref="FO517:FO527" si="2788">+IF(LEFT(RIGHT(B517,2),1)="/",SUBSTITUTE(B517,RIGHT(B517,2),""),"")</f>
        <v/>
      </c>
    </row>
    <row r="518" spans="2:171" x14ac:dyDescent="0.25">
      <c r="B518" s="120" t="s">
        <v>100</v>
      </c>
      <c r="C518" s="40"/>
      <c r="D518" s="355" t="s">
        <v>29</v>
      </c>
      <c r="E518" s="356"/>
      <c r="F518" s="357"/>
      <c r="G518" s="122"/>
      <c r="H518" s="123"/>
      <c r="I518" s="5"/>
      <c r="J518" s="65">
        <f>L518+N518</f>
        <v>0</v>
      </c>
      <c r="K518" s="71"/>
      <c r="L518" s="5">
        <f>+M518</f>
        <v>0</v>
      </c>
      <c r="M518" s="125">
        <f>+SUMIF($FO$6:$FO$627,$B518,L$6:L$627)</f>
        <v>0</v>
      </c>
      <c r="N518" s="5">
        <f>O518</f>
        <v>0</v>
      </c>
      <c r="O518" s="126">
        <f>+SUMIF($FO$6:$FO$627,$B518,N$6:N$627)</f>
        <v>0</v>
      </c>
      <c r="P518" s="136"/>
      <c r="Q518" s="5">
        <f>R518</f>
        <v>0</v>
      </c>
      <c r="R518" s="125">
        <f>+SUMIF($FO$6:$FO$627,$B518,Q$6:Q$627)</f>
        <v>0</v>
      </c>
      <c r="S518" s="6">
        <f>SUM(S519:S538)</f>
        <v>0</v>
      </c>
      <c r="T518" s="40"/>
      <c r="U518" s="249" t="str">
        <f>IF(AH518&lt;&gt;0,"Kérem, indokolja az eltérést!"," ")</f>
        <v xml:space="preserve"> </v>
      </c>
      <c r="V518" s="128"/>
      <c r="W518" s="5"/>
      <c r="X518" s="6">
        <f>Z518+AB518</f>
        <v>0</v>
      </c>
      <c r="Y518" s="71"/>
      <c r="Z518" s="5">
        <f>+AA518</f>
        <v>0</v>
      </c>
      <c r="AA518" s="125">
        <f>+SUMIF($FO$6:$FO$627,$B518,Z$6:Z$627)</f>
        <v>0</v>
      </c>
      <c r="AB518" s="5">
        <f>AC518</f>
        <v>0</v>
      </c>
      <c r="AC518" s="126">
        <f>+SUMIF($FO$6:$FO$627,$B518,AB$6:AB$627)</f>
        <v>0</v>
      </c>
      <c r="AD518" s="136"/>
      <c r="AE518" s="5">
        <f>AF518</f>
        <v>0</v>
      </c>
      <c r="AF518" s="125">
        <f>+SUMIF($FO$6:$FO$627,$B518,AE$6:AE$627)</f>
        <v>0</v>
      </c>
      <c r="AG518" s="65">
        <f>SUM(AG519:AG538)</f>
        <v>0</v>
      </c>
      <c r="AH518" s="12"/>
      <c r="AI518" s="249" t="str">
        <f>IF(AV518&lt;&gt;0,"Kérem, indokolja az eltérést!"," ")</f>
        <v xml:space="preserve"> </v>
      </c>
      <c r="AJ518" s="128"/>
      <c r="AK518" s="5"/>
      <c r="AL518" s="6">
        <f>AN518+AP518</f>
        <v>0</v>
      </c>
      <c r="AM518" s="71"/>
      <c r="AN518" s="5">
        <f>+AO518</f>
        <v>0</v>
      </c>
      <c r="AO518" s="125">
        <f>+SUMIF($FO$6:$FO$627,$B518,AN$6:AN$627)</f>
        <v>0</v>
      </c>
      <c r="AP518" s="5">
        <f>AQ518</f>
        <v>0</v>
      </c>
      <c r="AQ518" s="126">
        <f>+SUMIF($FO$6:$FO$627,$B518,AP$6:AP$627)</f>
        <v>0</v>
      </c>
      <c r="AR518" s="136"/>
      <c r="AS518" s="5">
        <f>AT518</f>
        <v>0</v>
      </c>
      <c r="AT518" s="125">
        <f>+SUMIF($FO$6:$FO$627,$B518,AS$6:AS$627)</f>
        <v>0</v>
      </c>
      <c r="AU518" s="65">
        <f>SUM(AU519:AU538)</f>
        <v>0</v>
      </c>
      <c r="AV518" s="12"/>
      <c r="AW518" s="249" t="str">
        <f>IF(BJ518&lt;&gt;0,"Kérem, indokolja az eltérést!"," ")</f>
        <v xml:space="preserve"> </v>
      </c>
      <c r="AX518" s="128"/>
      <c r="AY518" s="5"/>
      <c r="AZ518" s="6">
        <f>BB518+BD518</f>
        <v>0</v>
      </c>
      <c r="BA518" s="71"/>
      <c r="BB518" s="5">
        <f>+BC518</f>
        <v>0</v>
      </c>
      <c r="BC518" s="125">
        <f>+SUMIF($FO$6:$FO$627,$B518,BB$6:BB$627)</f>
        <v>0</v>
      </c>
      <c r="BD518" s="5">
        <f>BE518</f>
        <v>0</v>
      </c>
      <c r="BE518" s="126">
        <f>+SUMIF($FO$6:$FO$627,$B518,BD$6:BD$627)</f>
        <v>0</v>
      </c>
      <c r="BF518" s="136"/>
      <c r="BG518" s="5">
        <f>BH518</f>
        <v>0</v>
      </c>
      <c r="BH518" s="125">
        <f>+SUMIF($FO$6:$FO$627,$B518,BG$6:BG$627)</f>
        <v>0</v>
      </c>
      <c r="BI518" s="65">
        <f>SUM(BI519:BI538)</f>
        <v>0</v>
      </c>
      <c r="BJ518" s="12"/>
      <c r="BK518" s="249" t="str">
        <f>IF(BX518&lt;&gt;0,"Kérem, indokolja az eltérést!"," ")</f>
        <v xml:space="preserve"> </v>
      </c>
      <c r="BL518" s="128"/>
      <c r="BM518" s="5"/>
      <c r="BN518" s="6">
        <f>BP518+BR518</f>
        <v>0</v>
      </c>
      <c r="BO518" s="71"/>
      <c r="BP518" s="5">
        <f>+BQ518</f>
        <v>0</v>
      </c>
      <c r="BQ518" s="125">
        <f>+SUMIF($FO$6:$FO$627,$B518,BP$6:BP$627)</f>
        <v>0</v>
      </c>
      <c r="BR518" s="5">
        <f>BS518</f>
        <v>0</v>
      </c>
      <c r="BS518" s="126">
        <f>+SUMIF($FO$6:$FO$627,$B518,BR$6:BR$627)</f>
        <v>0</v>
      </c>
      <c r="BT518" s="136"/>
      <c r="BU518" s="5">
        <f>BV518</f>
        <v>0</v>
      </c>
      <c r="BV518" s="125">
        <f>+SUMIF($FO$6:$FO$627,$B518,BU$6:BU$627)</f>
        <v>0</v>
      </c>
      <c r="BW518" s="65">
        <f>SUM(BW519:BW538)</f>
        <v>0</v>
      </c>
      <c r="BX518" s="12"/>
      <c r="BY518" s="249" t="str">
        <f>IF(CL518&lt;&gt;0,"Kérem, indokolja az eltérést!"," ")</f>
        <v xml:space="preserve"> </v>
      </c>
      <c r="BZ518" s="128"/>
      <c r="CA518" s="5"/>
      <c r="CB518" s="6">
        <f>CD518+CF518</f>
        <v>0</v>
      </c>
      <c r="CC518" s="71"/>
      <c r="CD518" s="5">
        <f>+CE518</f>
        <v>0</v>
      </c>
      <c r="CE518" s="125">
        <f>+SUMIF($FO$6:$FO$627,$B518,CD$6:CD$627)</f>
        <v>0</v>
      </c>
      <c r="CF518" s="5">
        <f>CG518</f>
        <v>0</v>
      </c>
      <c r="CG518" s="126">
        <f>+SUMIF($FO$6:$FO$627,$B518,CF$6:CF$627)</f>
        <v>0</v>
      </c>
      <c r="CH518" s="136"/>
      <c r="CI518" s="5">
        <f>CJ518</f>
        <v>0</v>
      </c>
      <c r="CJ518" s="125">
        <f>+SUMIF($FO$6:$FO$627,$B518,CI$6:CI$627)</f>
        <v>0</v>
      </c>
      <c r="CK518" s="65">
        <f>SUM(CK519:CK538)</f>
        <v>0</v>
      </c>
      <c r="CL518" s="12"/>
      <c r="CM518" s="249" t="str">
        <f>IF(CZ518&lt;&gt;0,"Kérem, indokolja az eltérést!"," ")</f>
        <v xml:space="preserve"> </v>
      </c>
      <c r="CN518" s="128"/>
      <c r="CO518" s="5"/>
      <c r="CP518" s="6">
        <f>CR518+CT518</f>
        <v>0</v>
      </c>
      <c r="CQ518" s="71"/>
      <c r="CR518" s="5">
        <f>+CS518</f>
        <v>0</v>
      </c>
      <c r="CS518" s="125">
        <f>+SUMIF($FO$6:$FO$627,$B518,CR$6:CR$627)</f>
        <v>0</v>
      </c>
      <c r="CT518" s="5">
        <f>CU518</f>
        <v>0</v>
      </c>
      <c r="CU518" s="126">
        <f>+SUMIF($FO$6:$FO$627,$B518,CT$6:CT$627)</f>
        <v>0</v>
      </c>
      <c r="CV518" s="136"/>
      <c r="CW518" s="5">
        <f>CX518</f>
        <v>0</v>
      </c>
      <c r="CX518" s="125">
        <f>+SUMIF($FO$6:$FO$627,$B518,CW$6:CW$627)</f>
        <v>0</v>
      </c>
      <c r="CY518" s="65">
        <f>SUM(CY519:CY538)</f>
        <v>0</v>
      </c>
      <c r="CZ518" s="12"/>
      <c r="DA518" s="249" t="str">
        <f>IF(DN518&lt;&gt;0,"Kérem, indokolja az eltérést!"," ")</f>
        <v xml:space="preserve"> </v>
      </c>
      <c r="DB518" s="128"/>
      <c r="DC518" s="5"/>
      <c r="DD518" s="6">
        <f>DF518+DH518</f>
        <v>0</v>
      </c>
      <c r="DE518" s="71"/>
      <c r="DF518" s="5">
        <f>+DG518</f>
        <v>0</v>
      </c>
      <c r="DG518" s="125">
        <f>+SUMIF($FO$6:$FO$627,$B518,DF$6:DF$627)</f>
        <v>0</v>
      </c>
      <c r="DH518" s="5">
        <f>DI518</f>
        <v>0</v>
      </c>
      <c r="DI518" s="126">
        <f>+SUMIF($FO$6:$FO$627,$B518,DH$6:DH$627)</f>
        <v>0</v>
      </c>
      <c r="DJ518" s="136"/>
      <c r="DK518" s="5">
        <f>DL518</f>
        <v>0</v>
      </c>
      <c r="DL518" s="125">
        <f>+SUMIF($FO$6:$FO$627,$B518,DK$6:DK$627)</f>
        <v>0</v>
      </c>
      <c r="DM518" s="65">
        <f>SUM(DM519:DM538)</f>
        <v>0</v>
      </c>
      <c r="DN518" s="12"/>
      <c r="DO518" s="249" t="str">
        <f>IF(EB518&lt;&gt;0,"Kérem, indokolja az eltérést!"," ")</f>
        <v xml:space="preserve"> </v>
      </c>
      <c r="DP518" s="128"/>
      <c r="DQ518" s="5"/>
      <c r="DR518" s="6">
        <f>DT518+DV518</f>
        <v>0</v>
      </c>
      <c r="DS518" s="71"/>
      <c r="DT518" s="5">
        <f>+DU518</f>
        <v>0</v>
      </c>
      <c r="DU518" s="125">
        <f>+SUMIF($FO$6:$FO$627,$B518,DT$6:DT$627)</f>
        <v>0</v>
      </c>
      <c r="DV518" s="5">
        <f>DW518</f>
        <v>0</v>
      </c>
      <c r="DW518" s="126">
        <f>+SUMIF($FO$6:$FO$627,$B518,DV$6:DV$627)</f>
        <v>0</v>
      </c>
      <c r="DX518" s="136"/>
      <c r="DY518" s="5">
        <f>DZ518</f>
        <v>0</v>
      </c>
      <c r="DZ518" s="125">
        <f>+SUMIF($FO$6:$FO$627,$B518,DY$6:DY$627)</f>
        <v>0</v>
      </c>
      <c r="EA518" s="65">
        <f>SUM(EA519:EA538)</f>
        <v>0</v>
      </c>
      <c r="EB518" s="12"/>
      <c r="EC518" s="249" t="str">
        <f>IF(EP518&lt;&gt;0,"Kérem, indokolja az eltérést!"," ")</f>
        <v xml:space="preserve"> </v>
      </c>
      <c r="ED518" s="128"/>
      <c r="EE518" s="5"/>
      <c r="EF518" s="6">
        <f>EH518+EJ518</f>
        <v>0</v>
      </c>
      <c r="EG518" s="71"/>
      <c r="EH518" s="5">
        <f>+EI518</f>
        <v>0</v>
      </c>
      <c r="EI518" s="125">
        <f>+SUMIF($FO$6:$FO$627,$B518,EH$6:EH$627)</f>
        <v>0</v>
      </c>
      <c r="EJ518" s="5">
        <f>EK518</f>
        <v>0</v>
      </c>
      <c r="EK518" s="126">
        <f>+SUMIF($FO$6:$FO$627,$B518,EJ$6:EJ$627)</f>
        <v>0</v>
      </c>
      <c r="EL518" s="136"/>
      <c r="EM518" s="5">
        <f>EN518</f>
        <v>0</v>
      </c>
      <c r="EN518" s="125">
        <f>+SUMIF($FO$6:$FO$627,$B518,EM$6:EM$627)</f>
        <v>0</v>
      </c>
      <c r="EO518" s="65">
        <f>SUM(EO519:EO538)</f>
        <v>0</v>
      </c>
      <c r="EP518" s="12"/>
      <c r="EQ518" s="249" t="str">
        <f>IF(FD518&lt;&gt;0,"Kérem, indokolja az eltérést!"," ")</f>
        <v xml:space="preserve"> </v>
      </c>
      <c r="ER518" s="128"/>
      <c r="ES518" s="5"/>
      <c r="ET518" s="6">
        <f>EV518+EX518</f>
        <v>0</v>
      </c>
      <c r="EU518" s="71"/>
      <c r="EV518" s="5">
        <f>+EW518</f>
        <v>0</v>
      </c>
      <c r="EW518" s="125">
        <f>+SUMIF($FO$6:$FO$627,$B518,EV$6:EV$627)</f>
        <v>0</v>
      </c>
      <c r="EX518" s="5">
        <f>EY518</f>
        <v>0</v>
      </c>
      <c r="EY518" s="126">
        <f>+SUMIF($FO$6:$FO$627,$B518,EX$6:EX$627)</f>
        <v>0</v>
      </c>
      <c r="EZ518" s="136"/>
      <c r="FA518" s="5">
        <f>FB518</f>
        <v>0</v>
      </c>
      <c r="FB518" s="125">
        <f>+SUMIF($FO$6:$FO$627,$B518,FA$6:FA$627)</f>
        <v>0</v>
      </c>
      <c r="FC518" s="65">
        <f>SUM(FC519:FC538)</f>
        <v>0</v>
      </c>
      <c r="FD518" s="12"/>
      <c r="FE518" s="249" t="str">
        <f>IF(FR518&lt;&gt;0,"Kérem, indokolja az eltérést!"," ")</f>
        <v xml:space="preserve"> </v>
      </c>
      <c r="FO518" s="129" t="str">
        <f t="shared" si="2788"/>
        <v>G</v>
      </c>
    </row>
    <row r="519" spans="2:171" x14ac:dyDescent="0.25">
      <c r="B519" s="130" t="s">
        <v>101</v>
      </c>
      <c r="C519" s="40"/>
      <c r="D519" s="256"/>
      <c r="E519" s="416" t="str">
        <f>'Pályáztatási szakasz'!E520:F520</f>
        <v>Költségelem megnevezés…</v>
      </c>
      <c r="F519" s="416"/>
      <c r="G519" s="250">
        <f>'Pályáztatási szakasz'!G520</f>
        <v>0</v>
      </c>
      <c r="H519" s="251">
        <f>'Pályáztatási szakasz'!AT520</f>
        <v>0</v>
      </c>
      <c r="I519" s="20">
        <f>'Pályáztatási szakasz'!AW520</f>
        <v>0</v>
      </c>
      <c r="J519" s="67">
        <f t="shared" ref="J519:J538" si="2789">H519*I519</f>
        <v>0</v>
      </c>
      <c r="K519" s="131">
        <f>'Pályáztatási szakasz'!AY520</f>
        <v>1</v>
      </c>
      <c r="L519" s="20">
        <f>ROUND((J519*K519),0)</f>
        <v>0</v>
      </c>
      <c r="M519" s="132"/>
      <c r="N519" s="20">
        <f>J519-L519</f>
        <v>0</v>
      </c>
      <c r="O519" s="133"/>
      <c r="P519" s="131">
        <f>'Pályáztatási szakasz'!BD520</f>
        <v>1</v>
      </c>
      <c r="Q519" s="20">
        <f>ROUND((P519*L519),0)</f>
        <v>0</v>
      </c>
      <c r="R519" s="132"/>
      <c r="S519" s="184">
        <f>L519-Q519</f>
        <v>0</v>
      </c>
      <c r="T519" s="40">
        <f>'Pályáztatási szakasz'!W520</f>
        <v>0</v>
      </c>
      <c r="U519" s="249" t="str">
        <f>IF(AH519&lt;&gt;0,"Kérem, indokolja az eltérést!"," ")</f>
        <v xml:space="preserve"> </v>
      </c>
      <c r="V519" s="135">
        <f>H519</f>
        <v>0</v>
      </c>
      <c r="W519" s="20">
        <f t="shared" ref="W519:W538" si="2790">I519</f>
        <v>0</v>
      </c>
      <c r="X519" s="21">
        <f>V519*W519</f>
        <v>0</v>
      </c>
      <c r="Y519" s="131">
        <f t="shared" ref="Y519:Y538" si="2791">K519</f>
        <v>1</v>
      </c>
      <c r="Z519" s="20">
        <f>ROUND((X519*Y519),0)</f>
        <v>0</v>
      </c>
      <c r="AA519" s="132"/>
      <c r="AB519" s="20">
        <f>X519-Z519</f>
        <v>0</v>
      </c>
      <c r="AC519" s="133"/>
      <c r="AD519" s="131">
        <f>P519</f>
        <v>1</v>
      </c>
      <c r="AE519" s="20">
        <f>ROUND((AD519*Z519),0)</f>
        <v>0</v>
      </c>
      <c r="AF519" s="132"/>
      <c r="AG519" s="134">
        <f>Z519-AE519</f>
        <v>0</v>
      </c>
      <c r="AH519" s="80">
        <f>Z519-L519</f>
        <v>0</v>
      </c>
      <c r="AI519" s="249" t="str">
        <f>IF(AV519&lt;&gt;0,"Kérem, indokolja az eltérést!"," ")</f>
        <v xml:space="preserve"> </v>
      </c>
      <c r="AJ519" s="135">
        <f>V519</f>
        <v>0</v>
      </c>
      <c r="AK519" s="20">
        <f t="shared" ref="AK519:AK538" si="2792">W519</f>
        <v>0</v>
      </c>
      <c r="AL519" s="21">
        <f>AJ519*AK519</f>
        <v>0</v>
      </c>
      <c r="AM519" s="131">
        <f t="shared" ref="AM519:AM538" si="2793">Y519</f>
        <v>1</v>
      </c>
      <c r="AN519" s="20">
        <f>ROUND((AL519*AM519),0)</f>
        <v>0</v>
      </c>
      <c r="AO519" s="132"/>
      <c r="AP519" s="20">
        <f>AL519-AN519</f>
        <v>0</v>
      </c>
      <c r="AQ519" s="133"/>
      <c r="AR519" s="131">
        <f>AD519</f>
        <v>1</v>
      </c>
      <c r="AS519" s="20">
        <f>ROUND((AR519*AN519),0)</f>
        <v>0</v>
      </c>
      <c r="AT519" s="132"/>
      <c r="AU519" s="134">
        <f>AN519-AS519</f>
        <v>0</v>
      </c>
      <c r="AV519" s="80">
        <f>AN519-Z519</f>
        <v>0</v>
      </c>
      <c r="AW519" s="249" t="str">
        <f>IF(BJ519&lt;&gt;0,"Kérem, indokolja az eltérést!"," ")</f>
        <v xml:space="preserve"> </v>
      </c>
      <c r="AX519" s="135">
        <f>AJ519</f>
        <v>0</v>
      </c>
      <c r="AY519" s="20">
        <v>0</v>
      </c>
      <c r="AZ519" s="21">
        <f>AX519*AY519</f>
        <v>0</v>
      </c>
      <c r="BA519" s="131">
        <f t="shared" ref="BA519:BA538" si="2794">AM519</f>
        <v>1</v>
      </c>
      <c r="BB519" s="20">
        <f>ROUND((AZ519*BA519),0)</f>
        <v>0</v>
      </c>
      <c r="BC519" s="132"/>
      <c r="BD519" s="20">
        <f>AZ519-BB519</f>
        <v>0</v>
      </c>
      <c r="BE519" s="133"/>
      <c r="BF519" s="131">
        <f>AR519</f>
        <v>1</v>
      </c>
      <c r="BG519" s="20">
        <f>ROUND((BF519*BB519),0)</f>
        <v>0</v>
      </c>
      <c r="BH519" s="132"/>
      <c r="BI519" s="134">
        <f>BB519-BG519</f>
        <v>0</v>
      </c>
      <c r="BJ519" s="80">
        <f>BB519-AN519</f>
        <v>0</v>
      </c>
      <c r="BK519" s="249" t="str">
        <f>IF(BX519&lt;&gt;0,"Kérem, indokolja az eltérést!"," ")</f>
        <v xml:space="preserve"> </v>
      </c>
      <c r="BL519" s="135">
        <f>AX519</f>
        <v>0</v>
      </c>
      <c r="BM519" s="20">
        <f t="shared" ref="BM519:BM538" si="2795">AY519</f>
        <v>0</v>
      </c>
      <c r="BN519" s="21">
        <f>BL519*BM519</f>
        <v>0</v>
      </c>
      <c r="BO519" s="131">
        <f t="shared" ref="BO519:BO538" si="2796">BA519</f>
        <v>1</v>
      </c>
      <c r="BP519" s="20">
        <f>ROUND((BN519*BO519),0)</f>
        <v>0</v>
      </c>
      <c r="BQ519" s="132"/>
      <c r="BR519" s="20">
        <f>BN519-BP519</f>
        <v>0</v>
      </c>
      <c r="BS519" s="133"/>
      <c r="BT519" s="131">
        <f>BF519</f>
        <v>1</v>
      </c>
      <c r="BU519" s="20">
        <f>ROUND((BT519*BP519),0)</f>
        <v>0</v>
      </c>
      <c r="BV519" s="132"/>
      <c r="BW519" s="134">
        <f>BP519-BU519</f>
        <v>0</v>
      </c>
      <c r="BX519" s="80">
        <f>BP519-BB519</f>
        <v>0</v>
      </c>
      <c r="BY519" s="249" t="str">
        <f>IF(CL519&lt;&gt;0,"Kérem, indokolja az eltérést!"," ")</f>
        <v xml:space="preserve"> </v>
      </c>
      <c r="BZ519" s="135">
        <f>BL519</f>
        <v>0</v>
      </c>
      <c r="CA519" s="20">
        <f t="shared" ref="CA519:CA538" si="2797">BM519</f>
        <v>0</v>
      </c>
      <c r="CB519" s="21">
        <f>BZ519*CA519</f>
        <v>0</v>
      </c>
      <c r="CC519" s="131">
        <f t="shared" ref="CC519:CC538" si="2798">BO519</f>
        <v>1</v>
      </c>
      <c r="CD519" s="20">
        <f>ROUND((CB519*CC519),0)</f>
        <v>0</v>
      </c>
      <c r="CE519" s="132"/>
      <c r="CF519" s="20">
        <f>CB519-CD519</f>
        <v>0</v>
      </c>
      <c r="CG519" s="133"/>
      <c r="CH519" s="131">
        <f>BT519</f>
        <v>1</v>
      </c>
      <c r="CI519" s="20">
        <f>ROUND((CH519*CD519),0)</f>
        <v>0</v>
      </c>
      <c r="CJ519" s="132"/>
      <c r="CK519" s="134">
        <f>CD519-CI519</f>
        <v>0</v>
      </c>
      <c r="CL519" s="80">
        <f>CD519-BP519</f>
        <v>0</v>
      </c>
      <c r="CM519" s="249" t="str">
        <f>IF(CZ519&lt;&gt;0,"Kérem, indokolja az eltérést!"," ")</f>
        <v xml:space="preserve"> </v>
      </c>
      <c r="CN519" s="135">
        <f>BZ519</f>
        <v>0</v>
      </c>
      <c r="CO519" s="20">
        <f t="shared" ref="CO519:CO538" si="2799">CA519</f>
        <v>0</v>
      </c>
      <c r="CP519" s="21">
        <f>CN519*CO519</f>
        <v>0</v>
      </c>
      <c r="CQ519" s="131">
        <f t="shared" ref="CQ519:CQ538" si="2800">CC519</f>
        <v>1</v>
      </c>
      <c r="CR519" s="20">
        <f>ROUND((CP519*CQ519),0)</f>
        <v>0</v>
      </c>
      <c r="CS519" s="132"/>
      <c r="CT519" s="20">
        <f>CP519-CR519</f>
        <v>0</v>
      </c>
      <c r="CU519" s="133"/>
      <c r="CV519" s="131">
        <f>CH519</f>
        <v>1</v>
      </c>
      <c r="CW519" s="20">
        <f>ROUND((CV519*CR519),0)</f>
        <v>0</v>
      </c>
      <c r="CX519" s="132"/>
      <c r="CY519" s="134">
        <f>CR519-CW519</f>
        <v>0</v>
      </c>
      <c r="CZ519" s="80">
        <f>CR519-CD519</f>
        <v>0</v>
      </c>
      <c r="DA519" s="249" t="str">
        <f>IF(DN519&lt;&gt;0,"Kérem, indokolja az eltérést!"," ")</f>
        <v xml:space="preserve"> </v>
      </c>
      <c r="DB519" s="135">
        <f>CN519</f>
        <v>0</v>
      </c>
      <c r="DC519" s="20">
        <f t="shared" ref="DC519:DC538" si="2801">CO519</f>
        <v>0</v>
      </c>
      <c r="DD519" s="21">
        <f>DB519*DC519</f>
        <v>0</v>
      </c>
      <c r="DE519" s="131">
        <f t="shared" ref="DE519:DE538" si="2802">CQ519</f>
        <v>1</v>
      </c>
      <c r="DF519" s="20">
        <f>ROUND((DD519*DE519),0)</f>
        <v>0</v>
      </c>
      <c r="DG519" s="132"/>
      <c r="DH519" s="20">
        <f>DD519-DF519</f>
        <v>0</v>
      </c>
      <c r="DI519" s="133"/>
      <c r="DJ519" s="131">
        <f>CV519</f>
        <v>1</v>
      </c>
      <c r="DK519" s="20">
        <f>ROUND((DJ519*DF519),0)</f>
        <v>0</v>
      </c>
      <c r="DL519" s="132"/>
      <c r="DM519" s="134">
        <f>DF519-DK519</f>
        <v>0</v>
      </c>
      <c r="DN519" s="80">
        <f>DF519-CR519</f>
        <v>0</v>
      </c>
      <c r="DO519" s="249" t="str">
        <f>IF(EB519&lt;&gt;0,"Kérem, indokolja az eltérést!"," ")</f>
        <v xml:space="preserve"> </v>
      </c>
      <c r="DP519" s="135">
        <f>DB519</f>
        <v>0</v>
      </c>
      <c r="DQ519" s="20">
        <f t="shared" ref="DQ519:DQ538" si="2803">DC519</f>
        <v>0</v>
      </c>
      <c r="DR519" s="21">
        <f>DP519*DQ519</f>
        <v>0</v>
      </c>
      <c r="DS519" s="131">
        <f t="shared" ref="DS519:DS538" si="2804">DE519</f>
        <v>1</v>
      </c>
      <c r="DT519" s="20">
        <f>ROUND((DR519*DS519),0)</f>
        <v>0</v>
      </c>
      <c r="DU519" s="132"/>
      <c r="DV519" s="20">
        <f>DR519-DT519</f>
        <v>0</v>
      </c>
      <c r="DW519" s="133"/>
      <c r="DX519" s="131">
        <f>DJ519</f>
        <v>1</v>
      </c>
      <c r="DY519" s="20">
        <f>ROUND((DX519*DT519),0)</f>
        <v>0</v>
      </c>
      <c r="DZ519" s="132"/>
      <c r="EA519" s="134">
        <f>DT519-DY519</f>
        <v>0</v>
      </c>
      <c r="EB519" s="80">
        <f>DT519-DF519</f>
        <v>0</v>
      </c>
      <c r="EC519" s="249" t="str">
        <f>IF(EP519&lt;&gt;0,"Kérem, indokolja az eltérést!"," ")</f>
        <v xml:space="preserve"> </v>
      </c>
      <c r="ED519" s="135">
        <f>DP519</f>
        <v>0</v>
      </c>
      <c r="EE519" s="20">
        <v>0</v>
      </c>
      <c r="EF519" s="21">
        <f>ED519*EE519</f>
        <v>0</v>
      </c>
      <c r="EG519" s="131">
        <f t="shared" ref="EG519:EG538" si="2805">DS519</f>
        <v>1</v>
      </c>
      <c r="EH519" s="20">
        <f>ROUND((EF519*EG519),0)</f>
        <v>0</v>
      </c>
      <c r="EI519" s="132"/>
      <c r="EJ519" s="20">
        <f>EF519-EH519</f>
        <v>0</v>
      </c>
      <c r="EK519" s="133"/>
      <c r="EL519" s="131">
        <f>DX519</f>
        <v>1</v>
      </c>
      <c r="EM519" s="20">
        <f>ROUND((EL519*EH519),0)</f>
        <v>0</v>
      </c>
      <c r="EN519" s="132"/>
      <c r="EO519" s="134">
        <f>EH519-EM519</f>
        <v>0</v>
      </c>
      <c r="EP519" s="80">
        <f>EH519-DT519</f>
        <v>0</v>
      </c>
      <c r="EQ519" s="249" t="str">
        <f>IF(FD519&lt;&gt;0,"Kérem, indokolja az eltérést!"," ")</f>
        <v xml:space="preserve"> </v>
      </c>
      <c r="ER519" s="135">
        <f>ED519</f>
        <v>0</v>
      </c>
      <c r="ES519" s="20">
        <v>0</v>
      </c>
      <c r="ET519" s="21">
        <f>ER519*ES519</f>
        <v>0</v>
      </c>
      <c r="EU519" s="131">
        <f t="shared" ref="EU519:EU538" si="2806">EG519</f>
        <v>1</v>
      </c>
      <c r="EV519" s="20">
        <f>ROUND((ET519*EU519),0)</f>
        <v>0</v>
      </c>
      <c r="EW519" s="132"/>
      <c r="EX519" s="20">
        <f>ET519-EV519</f>
        <v>0</v>
      </c>
      <c r="EY519" s="133"/>
      <c r="EZ519" s="131">
        <f>EL519</f>
        <v>1</v>
      </c>
      <c r="FA519" s="20">
        <f>ROUND((EZ519*EV519),0)</f>
        <v>0</v>
      </c>
      <c r="FB519" s="132"/>
      <c r="FC519" s="134">
        <f>EV519-FA519</f>
        <v>0</v>
      </c>
      <c r="FD519" s="80">
        <f>EV519-EH519</f>
        <v>0</v>
      </c>
      <c r="FE519" s="249" t="str">
        <f>IF(FR519&lt;&gt;0,"Kérem, indokolja az eltérést!"," ")</f>
        <v xml:space="preserve"> </v>
      </c>
      <c r="FO519" s="129" t="str">
        <f t="shared" si="2788"/>
        <v>G/I</v>
      </c>
    </row>
    <row r="520" spans="2:171" x14ac:dyDescent="0.25">
      <c r="B520" s="130" t="s">
        <v>116</v>
      </c>
      <c r="C520" s="40"/>
      <c r="D520" s="256"/>
      <c r="E520" s="416" t="str">
        <f>'Pályáztatási szakasz'!E521:F521</f>
        <v>Költségelem megnevezés…</v>
      </c>
      <c r="F520" s="416"/>
      <c r="G520" s="250">
        <f>'Pályáztatási szakasz'!G521</f>
        <v>0</v>
      </c>
      <c r="H520" s="251">
        <f>'Pályáztatási szakasz'!AT521</f>
        <v>0</v>
      </c>
      <c r="I520" s="20">
        <f>'Pályáztatási szakasz'!AW521</f>
        <v>0</v>
      </c>
      <c r="J520" s="67">
        <f t="shared" si="2789"/>
        <v>0</v>
      </c>
      <c r="K520" s="131">
        <f>'Pályáztatási szakasz'!AY521</f>
        <v>1</v>
      </c>
      <c r="L520" s="20">
        <f t="shared" ref="L520:L538" si="2807">ROUND((J520*K520),0)</f>
        <v>0</v>
      </c>
      <c r="M520" s="132"/>
      <c r="N520" s="20">
        <f t="shared" ref="N520:N538" si="2808">J520-L520</f>
        <v>0</v>
      </c>
      <c r="O520" s="133"/>
      <c r="P520" s="131">
        <f>'Pályáztatási szakasz'!BD521</f>
        <v>1</v>
      </c>
      <c r="Q520" s="20">
        <f t="shared" ref="Q520:Q538" si="2809">ROUND((P520*L520),0)</f>
        <v>0</v>
      </c>
      <c r="R520" s="132"/>
      <c r="S520" s="184">
        <f t="shared" ref="S520:S538" si="2810">L520-Q520</f>
        <v>0</v>
      </c>
      <c r="T520" s="40">
        <f>'Pályáztatási szakasz'!W521</f>
        <v>0</v>
      </c>
      <c r="U520" s="249" t="str">
        <f t="shared" ref="U520:U538" si="2811">IF(AH520&lt;&gt;0,"Kérem, indokolja az eltérést!"," ")</f>
        <v xml:space="preserve"> </v>
      </c>
      <c r="V520" s="135">
        <f t="shared" ref="V520:V538" si="2812">H520</f>
        <v>0</v>
      </c>
      <c r="W520" s="20">
        <f t="shared" si="2790"/>
        <v>0</v>
      </c>
      <c r="X520" s="21">
        <f t="shared" ref="X520:X538" si="2813">V520*W520</f>
        <v>0</v>
      </c>
      <c r="Y520" s="131">
        <f t="shared" si="2791"/>
        <v>1</v>
      </c>
      <c r="Z520" s="20">
        <f t="shared" ref="Z520:Z537" si="2814">ROUND((X520*Y520),0)</f>
        <v>0</v>
      </c>
      <c r="AA520" s="132"/>
      <c r="AB520" s="20">
        <f t="shared" ref="AB520:AB538" si="2815">X520-Z520</f>
        <v>0</v>
      </c>
      <c r="AC520" s="133"/>
      <c r="AD520" s="131">
        <f t="shared" ref="AD520:AD538" si="2816">P520</f>
        <v>1</v>
      </c>
      <c r="AE520" s="20">
        <f t="shared" ref="AE520:AE538" si="2817">ROUND((AD520*Z520),0)</f>
        <v>0</v>
      </c>
      <c r="AF520" s="132"/>
      <c r="AG520" s="134">
        <f t="shared" ref="AG520:AG538" si="2818">Z520-AE520</f>
        <v>0</v>
      </c>
      <c r="AH520" s="80">
        <f t="shared" ref="AH520:AH538" si="2819">Z520-L520</f>
        <v>0</v>
      </c>
      <c r="AI520" s="249" t="str">
        <f t="shared" ref="AI520:AI538" si="2820">IF(AV520&lt;&gt;0,"Kérem, indokolja az eltérést!"," ")</f>
        <v xml:space="preserve"> </v>
      </c>
      <c r="AJ520" s="135">
        <f t="shared" ref="AJ520:AJ538" si="2821">V520</f>
        <v>0</v>
      </c>
      <c r="AK520" s="20">
        <f t="shared" si="2792"/>
        <v>0</v>
      </c>
      <c r="AL520" s="21">
        <f t="shared" ref="AL520:AL538" si="2822">AJ520*AK520</f>
        <v>0</v>
      </c>
      <c r="AM520" s="131">
        <f t="shared" si="2793"/>
        <v>1</v>
      </c>
      <c r="AN520" s="20">
        <f t="shared" ref="AN520:AN537" si="2823">ROUND((AL520*AM520),0)</f>
        <v>0</v>
      </c>
      <c r="AO520" s="132"/>
      <c r="AP520" s="20">
        <f t="shared" ref="AP520:AP538" si="2824">AL520-AN520</f>
        <v>0</v>
      </c>
      <c r="AQ520" s="133"/>
      <c r="AR520" s="131">
        <f t="shared" ref="AR520:AR538" si="2825">AD520</f>
        <v>1</v>
      </c>
      <c r="AS520" s="20">
        <f t="shared" ref="AS520:AS538" si="2826">ROUND((AR520*AN520),0)</f>
        <v>0</v>
      </c>
      <c r="AT520" s="132"/>
      <c r="AU520" s="134">
        <f t="shared" ref="AU520:AU538" si="2827">AN520-AS520</f>
        <v>0</v>
      </c>
      <c r="AV520" s="80">
        <f t="shared" ref="AV520:AV538" si="2828">AN520-Z520</f>
        <v>0</v>
      </c>
      <c r="AW520" s="249" t="str">
        <f t="shared" ref="AW520:AW538" si="2829">IF(BJ520&lt;&gt;0,"Kérem, indokolja az eltérést!"," ")</f>
        <v xml:space="preserve"> </v>
      </c>
      <c r="AX520" s="135">
        <f t="shared" ref="AX520:AX538" si="2830">AJ520</f>
        <v>0</v>
      </c>
      <c r="AY520" s="20">
        <v>0</v>
      </c>
      <c r="AZ520" s="21">
        <f t="shared" ref="AZ520:AZ538" si="2831">AX520*AY520</f>
        <v>0</v>
      </c>
      <c r="BA520" s="131">
        <f t="shared" si="2794"/>
        <v>1</v>
      </c>
      <c r="BB520" s="20">
        <f t="shared" ref="BB520:BB537" si="2832">ROUND((AZ520*BA520),0)</f>
        <v>0</v>
      </c>
      <c r="BC520" s="132"/>
      <c r="BD520" s="20">
        <f t="shared" ref="BD520:BD538" si="2833">AZ520-BB520</f>
        <v>0</v>
      </c>
      <c r="BE520" s="133"/>
      <c r="BF520" s="131">
        <f t="shared" ref="BF520:BF538" si="2834">AR520</f>
        <v>1</v>
      </c>
      <c r="BG520" s="20">
        <f t="shared" ref="BG520:BG538" si="2835">ROUND((BF520*BB520),0)</f>
        <v>0</v>
      </c>
      <c r="BH520" s="132"/>
      <c r="BI520" s="134">
        <f t="shared" ref="BI520:BI538" si="2836">BB520-BG520</f>
        <v>0</v>
      </c>
      <c r="BJ520" s="80">
        <f t="shared" ref="BJ520:BJ538" si="2837">BB520-AN520</f>
        <v>0</v>
      </c>
      <c r="BK520" s="249" t="str">
        <f t="shared" ref="BK520:BK538" si="2838">IF(BX520&lt;&gt;0,"Kérem, indokolja az eltérést!"," ")</f>
        <v xml:space="preserve"> </v>
      </c>
      <c r="BL520" s="135">
        <f t="shared" ref="BL520:BL538" si="2839">AX520</f>
        <v>0</v>
      </c>
      <c r="BM520" s="20">
        <f t="shared" si="2795"/>
        <v>0</v>
      </c>
      <c r="BN520" s="21">
        <f t="shared" ref="BN520:BN538" si="2840">BL520*BM520</f>
        <v>0</v>
      </c>
      <c r="BO520" s="131">
        <f t="shared" si="2796"/>
        <v>1</v>
      </c>
      <c r="BP520" s="20">
        <f t="shared" ref="BP520:BP537" si="2841">ROUND((BN520*BO520),0)</f>
        <v>0</v>
      </c>
      <c r="BQ520" s="132"/>
      <c r="BR520" s="20">
        <f t="shared" ref="BR520:BR538" si="2842">BN520-BP520</f>
        <v>0</v>
      </c>
      <c r="BS520" s="133"/>
      <c r="BT520" s="131">
        <f t="shared" ref="BT520:BT538" si="2843">BF520</f>
        <v>1</v>
      </c>
      <c r="BU520" s="20">
        <f t="shared" ref="BU520:BU538" si="2844">ROUND((BT520*BP520),0)</f>
        <v>0</v>
      </c>
      <c r="BV520" s="132"/>
      <c r="BW520" s="134">
        <f t="shared" ref="BW520:BW538" si="2845">BP520-BU520</f>
        <v>0</v>
      </c>
      <c r="BX520" s="80">
        <f t="shared" ref="BX520:BX538" si="2846">BP520-BB520</f>
        <v>0</v>
      </c>
      <c r="BY520" s="249" t="str">
        <f t="shared" ref="BY520:BY538" si="2847">IF(CL520&lt;&gt;0,"Kérem, indokolja az eltérést!"," ")</f>
        <v xml:space="preserve"> </v>
      </c>
      <c r="BZ520" s="135">
        <f t="shared" ref="BZ520:BZ538" si="2848">BL520</f>
        <v>0</v>
      </c>
      <c r="CA520" s="20">
        <f t="shared" si="2797"/>
        <v>0</v>
      </c>
      <c r="CB520" s="21">
        <f t="shared" ref="CB520:CB538" si="2849">BZ520*CA520</f>
        <v>0</v>
      </c>
      <c r="CC520" s="131">
        <f t="shared" si="2798"/>
        <v>1</v>
      </c>
      <c r="CD520" s="20">
        <f t="shared" ref="CD520:CD537" si="2850">ROUND((CB520*CC520),0)</f>
        <v>0</v>
      </c>
      <c r="CE520" s="132"/>
      <c r="CF520" s="20">
        <f t="shared" ref="CF520:CF538" si="2851">CB520-CD520</f>
        <v>0</v>
      </c>
      <c r="CG520" s="133"/>
      <c r="CH520" s="131">
        <f t="shared" ref="CH520:CH538" si="2852">BT520</f>
        <v>1</v>
      </c>
      <c r="CI520" s="20">
        <f t="shared" ref="CI520:CI538" si="2853">ROUND((CH520*CD520),0)</f>
        <v>0</v>
      </c>
      <c r="CJ520" s="132"/>
      <c r="CK520" s="134">
        <f t="shared" ref="CK520:CK538" si="2854">CD520-CI520</f>
        <v>0</v>
      </c>
      <c r="CL520" s="80">
        <f t="shared" ref="CL520:CL538" si="2855">CD520-BP520</f>
        <v>0</v>
      </c>
      <c r="CM520" s="249" t="str">
        <f t="shared" ref="CM520:CM538" si="2856">IF(CZ520&lt;&gt;0,"Kérem, indokolja az eltérést!"," ")</f>
        <v xml:space="preserve"> </v>
      </c>
      <c r="CN520" s="135">
        <f t="shared" ref="CN520:CN538" si="2857">BZ520</f>
        <v>0</v>
      </c>
      <c r="CO520" s="20">
        <f t="shared" si="2799"/>
        <v>0</v>
      </c>
      <c r="CP520" s="21">
        <f t="shared" ref="CP520:CP538" si="2858">CN520*CO520</f>
        <v>0</v>
      </c>
      <c r="CQ520" s="131">
        <f t="shared" si="2800"/>
        <v>1</v>
      </c>
      <c r="CR520" s="20">
        <f t="shared" ref="CR520:CR537" si="2859">ROUND((CP520*CQ520),0)</f>
        <v>0</v>
      </c>
      <c r="CS520" s="132"/>
      <c r="CT520" s="20">
        <f t="shared" ref="CT520:CT538" si="2860">CP520-CR520</f>
        <v>0</v>
      </c>
      <c r="CU520" s="133"/>
      <c r="CV520" s="131">
        <f t="shared" ref="CV520:CV538" si="2861">CH520</f>
        <v>1</v>
      </c>
      <c r="CW520" s="20">
        <f t="shared" ref="CW520:CW538" si="2862">ROUND((CV520*CR520),0)</f>
        <v>0</v>
      </c>
      <c r="CX520" s="132"/>
      <c r="CY520" s="134">
        <f t="shared" ref="CY520:CY538" si="2863">CR520-CW520</f>
        <v>0</v>
      </c>
      <c r="CZ520" s="80">
        <f t="shared" ref="CZ520:CZ538" si="2864">CR520-CD520</f>
        <v>0</v>
      </c>
      <c r="DA520" s="249" t="str">
        <f t="shared" ref="DA520:DA538" si="2865">IF(DN520&lt;&gt;0,"Kérem, indokolja az eltérést!"," ")</f>
        <v xml:space="preserve"> </v>
      </c>
      <c r="DB520" s="135">
        <f t="shared" ref="DB520:DB538" si="2866">CN520</f>
        <v>0</v>
      </c>
      <c r="DC520" s="20">
        <f t="shared" si="2801"/>
        <v>0</v>
      </c>
      <c r="DD520" s="21">
        <f t="shared" ref="DD520:DD538" si="2867">DB520*DC520</f>
        <v>0</v>
      </c>
      <c r="DE520" s="131">
        <f t="shared" si="2802"/>
        <v>1</v>
      </c>
      <c r="DF520" s="20">
        <f t="shared" ref="DF520:DF537" si="2868">ROUND((DD520*DE520),0)</f>
        <v>0</v>
      </c>
      <c r="DG520" s="132"/>
      <c r="DH520" s="20">
        <f t="shared" ref="DH520:DH538" si="2869">DD520-DF520</f>
        <v>0</v>
      </c>
      <c r="DI520" s="133"/>
      <c r="DJ520" s="131">
        <f t="shared" ref="DJ520:DJ538" si="2870">CV520</f>
        <v>1</v>
      </c>
      <c r="DK520" s="20">
        <f t="shared" ref="DK520:DK538" si="2871">ROUND((DJ520*DF520),0)</f>
        <v>0</v>
      </c>
      <c r="DL520" s="132"/>
      <c r="DM520" s="134">
        <f t="shared" ref="DM520:DM538" si="2872">DF520-DK520</f>
        <v>0</v>
      </c>
      <c r="DN520" s="80">
        <f t="shared" ref="DN520:DN538" si="2873">DF520-CR520</f>
        <v>0</v>
      </c>
      <c r="DO520" s="249" t="str">
        <f t="shared" ref="DO520:DO538" si="2874">IF(EB520&lt;&gt;0,"Kérem, indokolja az eltérést!"," ")</f>
        <v xml:space="preserve"> </v>
      </c>
      <c r="DP520" s="135">
        <f t="shared" ref="DP520:DP538" si="2875">DB520</f>
        <v>0</v>
      </c>
      <c r="DQ520" s="20">
        <f t="shared" si="2803"/>
        <v>0</v>
      </c>
      <c r="DR520" s="21">
        <f t="shared" ref="DR520:DR538" si="2876">DP520*DQ520</f>
        <v>0</v>
      </c>
      <c r="DS520" s="131">
        <f t="shared" si="2804"/>
        <v>1</v>
      </c>
      <c r="DT520" s="20">
        <f t="shared" ref="DT520:DT537" si="2877">ROUND((DR520*DS520),0)</f>
        <v>0</v>
      </c>
      <c r="DU520" s="132"/>
      <c r="DV520" s="20">
        <f t="shared" ref="DV520:DV538" si="2878">DR520-DT520</f>
        <v>0</v>
      </c>
      <c r="DW520" s="133"/>
      <c r="DX520" s="131">
        <f t="shared" ref="DX520:DX538" si="2879">DJ520</f>
        <v>1</v>
      </c>
      <c r="DY520" s="20">
        <f t="shared" ref="DY520:DY538" si="2880">ROUND((DX520*DT520),0)</f>
        <v>0</v>
      </c>
      <c r="DZ520" s="132"/>
      <c r="EA520" s="134">
        <f t="shared" ref="EA520:EA538" si="2881">DT520-DY520</f>
        <v>0</v>
      </c>
      <c r="EB520" s="80">
        <f t="shared" ref="EB520:EB538" si="2882">DT520-DF520</f>
        <v>0</v>
      </c>
      <c r="EC520" s="249" t="str">
        <f t="shared" ref="EC520:EC538" si="2883">IF(EP520&lt;&gt;0,"Kérem, indokolja az eltérést!"," ")</f>
        <v xml:space="preserve"> </v>
      </c>
      <c r="ED520" s="135">
        <f t="shared" ref="ED520:ED538" si="2884">DP520</f>
        <v>0</v>
      </c>
      <c r="EE520" s="20">
        <v>0</v>
      </c>
      <c r="EF520" s="21">
        <f t="shared" ref="EF520:EF538" si="2885">ED520*EE520</f>
        <v>0</v>
      </c>
      <c r="EG520" s="131">
        <f t="shared" si="2805"/>
        <v>1</v>
      </c>
      <c r="EH520" s="20">
        <f t="shared" ref="EH520:EH537" si="2886">ROUND((EF520*EG520),0)</f>
        <v>0</v>
      </c>
      <c r="EI520" s="132"/>
      <c r="EJ520" s="20">
        <f t="shared" ref="EJ520:EJ538" si="2887">EF520-EH520</f>
        <v>0</v>
      </c>
      <c r="EK520" s="133"/>
      <c r="EL520" s="131">
        <f t="shared" ref="EL520:EL538" si="2888">DX520</f>
        <v>1</v>
      </c>
      <c r="EM520" s="20">
        <f t="shared" ref="EM520:EM538" si="2889">ROUND((EL520*EH520),0)</f>
        <v>0</v>
      </c>
      <c r="EN520" s="132"/>
      <c r="EO520" s="134">
        <f t="shared" ref="EO520:EO538" si="2890">EH520-EM520</f>
        <v>0</v>
      </c>
      <c r="EP520" s="80">
        <f t="shared" ref="EP520:EP538" si="2891">EH520-DT520</f>
        <v>0</v>
      </c>
      <c r="EQ520" s="249" t="str">
        <f t="shared" ref="EQ520:EQ538" si="2892">IF(FD520&lt;&gt;0,"Kérem, indokolja az eltérést!"," ")</f>
        <v xml:space="preserve"> </v>
      </c>
      <c r="ER520" s="135">
        <f t="shared" ref="ER520:ER538" si="2893">ED520</f>
        <v>0</v>
      </c>
      <c r="ES520" s="20">
        <v>0</v>
      </c>
      <c r="ET520" s="21">
        <f t="shared" ref="ET520:ET538" si="2894">ER520*ES520</f>
        <v>0</v>
      </c>
      <c r="EU520" s="131">
        <f t="shared" si="2806"/>
        <v>1</v>
      </c>
      <c r="EV520" s="20">
        <f t="shared" ref="EV520:EV537" si="2895">ROUND((ET520*EU520),0)</f>
        <v>0</v>
      </c>
      <c r="EW520" s="132"/>
      <c r="EX520" s="20">
        <f t="shared" ref="EX520:EX538" si="2896">ET520-EV520</f>
        <v>0</v>
      </c>
      <c r="EY520" s="133"/>
      <c r="EZ520" s="131">
        <f t="shared" ref="EZ520:EZ538" si="2897">EL520</f>
        <v>1</v>
      </c>
      <c r="FA520" s="20">
        <f t="shared" ref="FA520:FA538" si="2898">ROUND((EZ520*EV520),0)</f>
        <v>0</v>
      </c>
      <c r="FB520" s="132"/>
      <c r="FC520" s="134">
        <f t="shared" ref="FC520:FC538" si="2899">EV520-FA520</f>
        <v>0</v>
      </c>
      <c r="FD520" s="80">
        <f t="shared" ref="FD520:FD538" si="2900">EV520-EH520</f>
        <v>0</v>
      </c>
      <c r="FE520" s="249" t="str">
        <f t="shared" ref="FE520:FE538" si="2901">IF(FR520&lt;&gt;0,"Kérem, indokolja az eltérést!"," ")</f>
        <v xml:space="preserve"> </v>
      </c>
      <c r="FO520" s="129" t="str">
        <f t="shared" si="2788"/>
        <v>G/I</v>
      </c>
    </row>
    <row r="521" spans="2:171" x14ac:dyDescent="0.25">
      <c r="B521" s="130" t="s">
        <v>180</v>
      </c>
      <c r="C521" s="40"/>
      <c r="D521" s="256"/>
      <c r="E521" s="416" t="str">
        <f>'Pályáztatási szakasz'!E522:F522</f>
        <v>Költségelem megnevezés…</v>
      </c>
      <c r="F521" s="416"/>
      <c r="G521" s="250">
        <f>'Pályáztatási szakasz'!G522</f>
        <v>0</v>
      </c>
      <c r="H521" s="251">
        <f>'Pályáztatási szakasz'!AT522</f>
        <v>0</v>
      </c>
      <c r="I521" s="20">
        <f>'Pályáztatási szakasz'!AW522</f>
        <v>0</v>
      </c>
      <c r="J521" s="67">
        <f t="shared" si="2789"/>
        <v>0</v>
      </c>
      <c r="K521" s="131">
        <f>'Pályáztatási szakasz'!AY522</f>
        <v>1</v>
      </c>
      <c r="L521" s="20">
        <f t="shared" si="2807"/>
        <v>0</v>
      </c>
      <c r="M521" s="132"/>
      <c r="N521" s="20">
        <f t="shared" si="2808"/>
        <v>0</v>
      </c>
      <c r="O521" s="133"/>
      <c r="P521" s="131">
        <f>'Pályáztatási szakasz'!BD522</f>
        <v>1</v>
      </c>
      <c r="Q521" s="20">
        <f t="shared" si="2809"/>
        <v>0</v>
      </c>
      <c r="R521" s="132"/>
      <c r="S521" s="184">
        <f t="shared" si="2810"/>
        <v>0</v>
      </c>
      <c r="T521" s="40">
        <f>'Pályáztatási szakasz'!W522</f>
        <v>0</v>
      </c>
      <c r="U521" s="249" t="str">
        <f t="shared" si="2811"/>
        <v xml:space="preserve"> </v>
      </c>
      <c r="V521" s="135">
        <f t="shared" si="2812"/>
        <v>0</v>
      </c>
      <c r="W521" s="20">
        <f t="shared" si="2790"/>
        <v>0</v>
      </c>
      <c r="X521" s="21">
        <f t="shared" si="2813"/>
        <v>0</v>
      </c>
      <c r="Y521" s="131">
        <f t="shared" si="2791"/>
        <v>1</v>
      </c>
      <c r="Z521" s="20">
        <f t="shared" si="2814"/>
        <v>0</v>
      </c>
      <c r="AA521" s="132"/>
      <c r="AB521" s="20">
        <f t="shared" si="2815"/>
        <v>0</v>
      </c>
      <c r="AC521" s="133"/>
      <c r="AD521" s="131">
        <f t="shared" si="2816"/>
        <v>1</v>
      </c>
      <c r="AE521" s="20">
        <f t="shared" si="2817"/>
        <v>0</v>
      </c>
      <c r="AF521" s="132"/>
      <c r="AG521" s="134">
        <f t="shared" si="2818"/>
        <v>0</v>
      </c>
      <c r="AH521" s="80">
        <f t="shared" si="2819"/>
        <v>0</v>
      </c>
      <c r="AI521" s="249" t="str">
        <f t="shared" si="2820"/>
        <v xml:space="preserve"> </v>
      </c>
      <c r="AJ521" s="135">
        <f t="shared" si="2821"/>
        <v>0</v>
      </c>
      <c r="AK521" s="20">
        <f t="shared" si="2792"/>
        <v>0</v>
      </c>
      <c r="AL521" s="21">
        <f t="shared" si="2822"/>
        <v>0</v>
      </c>
      <c r="AM521" s="131">
        <f t="shared" si="2793"/>
        <v>1</v>
      </c>
      <c r="AN521" s="20">
        <f t="shared" si="2823"/>
        <v>0</v>
      </c>
      <c r="AO521" s="132"/>
      <c r="AP521" s="20">
        <f t="shared" si="2824"/>
        <v>0</v>
      </c>
      <c r="AQ521" s="133"/>
      <c r="AR521" s="131">
        <f t="shared" si="2825"/>
        <v>1</v>
      </c>
      <c r="AS521" s="20">
        <f t="shared" si="2826"/>
        <v>0</v>
      </c>
      <c r="AT521" s="132"/>
      <c r="AU521" s="134">
        <f t="shared" si="2827"/>
        <v>0</v>
      </c>
      <c r="AV521" s="80">
        <f t="shared" si="2828"/>
        <v>0</v>
      </c>
      <c r="AW521" s="249" t="str">
        <f t="shared" si="2829"/>
        <v xml:space="preserve"> </v>
      </c>
      <c r="AX521" s="135">
        <f t="shared" si="2830"/>
        <v>0</v>
      </c>
      <c r="AY521" s="20">
        <f t="shared" ref="AY521:AY538" si="2902">AK521</f>
        <v>0</v>
      </c>
      <c r="AZ521" s="21">
        <f t="shared" si="2831"/>
        <v>0</v>
      </c>
      <c r="BA521" s="131">
        <f t="shared" si="2794"/>
        <v>1</v>
      </c>
      <c r="BB521" s="20">
        <f t="shared" si="2832"/>
        <v>0</v>
      </c>
      <c r="BC521" s="132"/>
      <c r="BD521" s="20">
        <f t="shared" si="2833"/>
        <v>0</v>
      </c>
      <c r="BE521" s="133"/>
      <c r="BF521" s="131">
        <f t="shared" si="2834"/>
        <v>1</v>
      </c>
      <c r="BG521" s="20">
        <f t="shared" si="2835"/>
        <v>0</v>
      </c>
      <c r="BH521" s="132"/>
      <c r="BI521" s="134">
        <f t="shared" si="2836"/>
        <v>0</v>
      </c>
      <c r="BJ521" s="80">
        <f t="shared" si="2837"/>
        <v>0</v>
      </c>
      <c r="BK521" s="249" t="str">
        <f t="shared" si="2838"/>
        <v xml:space="preserve"> </v>
      </c>
      <c r="BL521" s="135">
        <f t="shared" si="2839"/>
        <v>0</v>
      </c>
      <c r="BM521" s="20">
        <f t="shared" si="2795"/>
        <v>0</v>
      </c>
      <c r="BN521" s="21">
        <f t="shared" si="2840"/>
        <v>0</v>
      </c>
      <c r="BO521" s="131">
        <f t="shared" si="2796"/>
        <v>1</v>
      </c>
      <c r="BP521" s="20">
        <f t="shared" si="2841"/>
        <v>0</v>
      </c>
      <c r="BQ521" s="132"/>
      <c r="BR521" s="20">
        <f t="shared" si="2842"/>
        <v>0</v>
      </c>
      <c r="BS521" s="133"/>
      <c r="BT521" s="131">
        <f t="shared" si="2843"/>
        <v>1</v>
      </c>
      <c r="BU521" s="20">
        <f t="shared" si="2844"/>
        <v>0</v>
      </c>
      <c r="BV521" s="132"/>
      <c r="BW521" s="134">
        <f t="shared" si="2845"/>
        <v>0</v>
      </c>
      <c r="BX521" s="80">
        <f t="shared" si="2846"/>
        <v>0</v>
      </c>
      <c r="BY521" s="249" t="str">
        <f t="shared" si="2847"/>
        <v xml:space="preserve"> </v>
      </c>
      <c r="BZ521" s="135">
        <f t="shared" si="2848"/>
        <v>0</v>
      </c>
      <c r="CA521" s="20">
        <f t="shared" si="2797"/>
        <v>0</v>
      </c>
      <c r="CB521" s="21">
        <f t="shared" si="2849"/>
        <v>0</v>
      </c>
      <c r="CC521" s="131">
        <f t="shared" si="2798"/>
        <v>1</v>
      </c>
      <c r="CD521" s="20">
        <f t="shared" si="2850"/>
        <v>0</v>
      </c>
      <c r="CE521" s="132"/>
      <c r="CF521" s="20">
        <f t="shared" si="2851"/>
        <v>0</v>
      </c>
      <c r="CG521" s="133"/>
      <c r="CH521" s="131">
        <f t="shared" si="2852"/>
        <v>1</v>
      </c>
      <c r="CI521" s="20">
        <f t="shared" si="2853"/>
        <v>0</v>
      </c>
      <c r="CJ521" s="132"/>
      <c r="CK521" s="134">
        <f t="shared" si="2854"/>
        <v>0</v>
      </c>
      <c r="CL521" s="80">
        <f t="shared" si="2855"/>
        <v>0</v>
      </c>
      <c r="CM521" s="249" t="str">
        <f t="shared" si="2856"/>
        <v xml:space="preserve"> </v>
      </c>
      <c r="CN521" s="135">
        <f t="shared" si="2857"/>
        <v>0</v>
      </c>
      <c r="CO521" s="20">
        <f t="shared" si="2799"/>
        <v>0</v>
      </c>
      <c r="CP521" s="21">
        <f t="shared" si="2858"/>
        <v>0</v>
      </c>
      <c r="CQ521" s="131">
        <f t="shared" si="2800"/>
        <v>1</v>
      </c>
      <c r="CR521" s="20">
        <f t="shared" si="2859"/>
        <v>0</v>
      </c>
      <c r="CS521" s="132"/>
      <c r="CT521" s="20">
        <f t="shared" si="2860"/>
        <v>0</v>
      </c>
      <c r="CU521" s="133"/>
      <c r="CV521" s="131">
        <f t="shared" si="2861"/>
        <v>1</v>
      </c>
      <c r="CW521" s="20">
        <f t="shared" si="2862"/>
        <v>0</v>
      </c>
      <c r="CX521" s="132"/>
      <c r="CY521" s="134">
        <f t="shared" si="2863"/>
        <v>0</v>
      </c>
      <c r="CZ521" s="80">
        <f t="shared" si="2864"/>
        <v>0</v>
      </c>
      <c r="DA521" s="249" t="str">
        <f t="shared" si="2865"/>
        <v xml:space="preserve"> </v>
      </c>
      <c r="DB521" s="135">
        <f t="shared" si="2866"/>
        <v>0</v>
      </c>
      <c r="DC521" s="20">
        <f t="shared" si="2801"/>
        <v>0</v>
      </c>
      <c r="DD521" s="21">
        <f t="shared" si="2867"/>
        <v>0</v>
      </c>
      <c r="DE521" s="131">
        <f t="shared" si="2802"/>
        <v>1</v>
      </c>
      <c r="DF521" s="20">
        <f t="shared" si="2868"/>
        <v>0</v>
      </c>
      <c r="DG521" s="132"/>
      <c r="DH521" s="20">
        <f t="shared" si="2869"/>
        <v>0</v>
      </c>
      <c r="DI521" s="133"/>
      <c r="DJ521" s="131">
        <f t="shared" si="2870"/>
        <v>1</v>
      </c>
      <c r="DK521" s="20">
        <f t="shared" si="2871"/>
        <v>0</v>
      </c>
      <c r="DL521" s="132"/>
      <c r="DM521" s="134">
        <f t="shared" si="2872"/>
        <v>0</v>
      </c>
      <c r="DN521" s="80">
        <f t="shared" si="2873"/>
        <v>0</v>
      </c>
      <c r="DO521" s="249" t="str">
        <f t="shared" si="2874"/>
        <v xml:space="preserve"> </v>
      </c>
      <c r="DP521" s="135">
        <f t="shared" si="2875"/>
        <v>0</v>
      </c>
      <c r="DQ521" s="20">
        <f t="shared" si="2803"/>
        <v>0</v>
      </c>
      <c r="DR521" s="21">
        <f t="shared" si="2876"/>
        <v>0</v>
      </c>
      <c r="DS521" s="131">
        <f t="shared" si="2804"/>
        <v>1</v>
      </c>
      <c r="DT521" s="20">
        <f t="shared" si="2877"/>
        <v>0</v>
      </c>
      <c r="DU521" s="132"/>
      <c r="DV521" s="20">
        <f t="shared" si="2878"/>
        <v>0</v>
      </c>
      <c r="DW521" s="133"/>
      <c r="DX521" s="131">
        <f t="shared" si="2879"/>
        <v>1</v>
      </c>
      <c r="DY521" s="20">
        <f t="shared" si="2880"/>
        <v>0</v>
      </c>
      <c r="DZ521" s="132"/>
      <c r="EA521" s="134">
        <f t="shared" si="2881"/>
        <v>0</v>
      </c>
      <c r="EB521" s="80">
        <f t="shared" si="2882"/>
        <v>0</v>
      </c>
      <c r="EC521" s="249" t="str">
        <f t="shared" si="2883"/>
        <v xml:space="preserve"> </v>
      </c>
      <c r="ED521" s="135">
        <f t="shared" si="2884"/>
        <v>0</v>
      </c>
      <c r="EE521" s="20">
        <f t="shared" ref="EE521:EE538" si="2903">DQ521</f>
        <v>0</v>
      </c>
      <c r="EF521" s="21">
        <f t="shared" si="2885"/>
        <v>0</v>
      </c>
      <c r="EG521" s="131">
        <f t="shared" si="2805"/>
        <v>1</v>
      </c>
      <c r="EH521" s="20">
        <f t="shared" si="2886"/>
        <v>0</v>
      </c>
      <c r="EI521" s="132"/>
      <c r="EJ521" s="20">
        <f t="shared" si="2887"/>
        <v>0</v>
      </c>
      <c r="EK521" s="133"/>
      <c r="EL521" s="131">
        <f t="shared" si="2888"/>
        <v>1</v>
      </c>
      <c r="EM521" s="20">
        <f t="shared" si="2889"/>
        <v>0</v>
      </c>
      <c r="EN521" s="132"/>
      <c r="EO521" s="134">
        <f t="shared" si="2890"/>
        <v>0</v>
      </c>
      <c r="EP521" s="80">
        <f t="shared" si="2891"/>
        <v>0</v>
      </c>
      <c r="EQ521" s="249" t="str">
        <f t="shared" si="2892"/>
        <v xml:space="preserve"> </v>
      </c>
      <c r="ER521" s="135">
        <f t="shared" si="2893"/>
        <v>0</v>
      </c>
      <c r="ES521" s="20">
        <f t="shared" ref="ES521:ES538" si="2904">EE521</f>
        <v>0</v>
      </c>
      <c r="ET521" s="21">
        <f t="shared" si="2894"/>
        <v>0</v>
      </c>
      <c r="EU521" s="131">
        <f t="shared" si="2806"/>
        <v>1</v>
      </c>
      <c r="EV521" s="20">
        <f t="shared" si="2895"/>
        <v>0</v>
      </c>
      <c r="EW521" s="132"/>
      <c r="EX521" s="20">
        <f t="shared" si="2896"/>
        <v>0</v>
      </c>
      <c r="EY521" s="133"/>
      <c r="EZ521" s="131">
        <f t="shared" si="2897"/>
        <v>1</v>
      </c>
      <c r="FA521" s="20">
        <f t="shared" si="2898"/>
        <v>0</v>
      </c>
      <c r="FB521" s="132"/>
      <c r="FC521" s="134">
        <f t="shared" si="2899"/>
        <v>0</v>
      </c>
      <c r="FD521" s="80">
        <f t="shared" si="2900"/>
        <v>0</v>
      </c>
      <c r="FE521" s="249" t="str">
        <f t="shared" si="2901"/>
        <v xml:space="preserve"> </v>
      </c>
      <c r="FO521" s="129" t="str">
        <f t="shared" si="2788"/>
        <v>G/I</v>
      </c>
    </row>
    <row r="522" spans="2:171" x14ac:dyDescent="0.25">
      <c r="B522" s="130" t="s">
        <v>181</v>
      </c>
      <c r="C522" s="40"/>
      <c r="D522" s="256"/>
      <c r="E522" s="416" t="str">
        <f>'Pályáztatási szakasz'!E523:F523</f>
        <v>Költségelem megnevezés…</v>
      </c>
      <c r="F522" s="416"/>
      <c r="G522" s="250">
        <f>'Pályáztatási szakasz'!G523</f>
        <v>0</v>
      </c>
      <c r="H522" s="251">
        <f>'Pályáztatási szakasz'!AT523</f>
        <v>0</v>
      </c>
      <c r="I522" s="20">
        <f>'Pályáztatási szakasz'!AW523</f>
        <v>0</v>
      </c>
      <c r="J522" s="67">
        <f t="shared" si="2789"/>
        <v>0</v>
      </c>
      <c r="K522" s="131">
        <f>'Pályáztatási szakasz'!AY523</f>
        <v>1</v>
      </c>
      <c r="L522" s="20">
        <f t="shared" si="2807"/>
        <v>0</v>
      </c>
      <c r="M522" s="132"/>
      <c r="N522" s="20">
        <f t="shared" si="2808"/>
        <v>0</v>
      </c>
      <c r="O522" s="133"/>
      <c r="P522" s="131">
        <f>'Pályáztatási szakasz'!BD523</f>
        <v>1</v>
      </c>
      <c r="Q522" s="20">
        <f t="shared" si="2809"/>
        <v>0</v>
      </c>
      <c r="R522" s="132"/>
      <c r="S522" s="184">
        <f t="shared" si="2810"/>
        <v>0</v>
      </c>
      <c r="T522" s="40">
        <f>'Pályáztatási szakasz'!W523</f>
        <v>0</v>
      </c>
      <c r="U522" s="249" t="str">
        <f t="shared" si="2811"/>
        <v xml:space="preserve"> </v>
      </c>
      <c r="V522" s="135">
        <f t="shared" si="2812"/>
        <v>0</v>
      </c>
      <c r="W522" s="20">
        <f t="shared" si="2790"/>
        <v>0</v>
      </c>
      <c r="X522" s="21">
        <f t="shared" si="2813"/>
        <v>0</v>
      </c>
      <c r="Y522" s="131">
        <f t="shared" si="2791"/>
        <v>1</v>
      </c>
      <c r="Z522" s="20">
        <f t="shared" si="2814"/>
        <v>0</v>
      </c>
      <c r="AA522" s="132"/>
      <c r="AB522" s="20">
        <f t="shared" si="2815"/>
        <v>0</v>
      </c>
      <c r="AC522" s="133"/>
      <c r="AD522" s="131">
        <f t="shared" si="2816"/>
        <v>1</v>
      </c>
      <c r="AE522" s="20">
        <f t="shared" si="2817"/>
        <v>0</v>
      </c>
      <c r="AF522" s="132"/>
      <c r="AG522" s="134">
        <f t="shared" si="2818"/>
        <v>0</v>
      </c>
      <c r="AH522" s="80">
        <f t="shared" si="2819"/>
        <v>0</v>
      </c>
      <c r="AI522" s="249" t="str">
        <f t="shared" si="2820"/>
        <v xml:space="preserve"> </v>
      </c>
      <c r="AJ522" s="135">
        <f t="shared" si="2821"/>
        <v>0</v>
      </c>
      <c r="AK522" s="20">
        <f t="shared" si="2792"/>
        <v>0</v>
      </c>
      <c r="AL522" s="21">
        <f t="shared" si="2822"/>
        <v>0</v>
      </c>
      <c r="AM522" s="131">
        <f t="shared" si="2793"/>
        <v>1</v>
      </c>
      <c r="AN522" s="20">
        <f t="shared" si="2823"/>
        <v>0</v>
      </c>
      <c r="AO522" s="132"/>
      <c r="AP522" s="20">
        <f t="shared" si="2824"/>
        <v>0</v>
      </c>
      <c r="AQ522" s="133"/>
      <c r="AR522" s="131">
        <f t="shared" si="2825"/>
        <v>1</v>
      </c>
      <c r="AS522" s="20">
        <f t="shared" si="2826"/>
        <v>0</v>
      </c>
      <c r="AT522" s="132"/>
      <c r="AU522" s="134">
        <f t="shared" si="2827"/>
        <v>0</v>
      </c>
      <c r="AV522" s="80">
        <f t="shared" si="2828"/>
        <v>0</v>
      </c>
      <c r="AW522" s="249" t="str">
        <f t="shared" si="2829"/>
        <v xml:space="preserve"> </v>
      </c>
      <c r="AX522" s="135">
        <f t="shared" si="2830"/>
        <v>0</v>
      </c>
      <c r="AY522" s="20">
        <f t="shared" si="2902"/>
        <v>0</v>
      </c>
      <c r="AZ522" s="21">
        <f t="shared" si="2831"/>
        <v>0</v>
      </c>
      <c r="BA522" s="131">
        <f t="shared" si="2794"/>
        <v>1</v>
      </c>
      <c r="BB522" s="20">
        <f t="shared" si="2832"/>
        <v>0</v>
      </c>
      <c r="BC522" s="132"/>
      <c r="BD522" s="20">
        <f t="shared" si="2833"/>
        <v>0</v>
      </c>
      <c r="BE522" s="133"/>
      <c r="BF522" s="131">
        <f t="shared" si="2834"/>
        <v>1</v>
      </c>
      <c r="BG522" s="20">
        <f t="shared" si="2835"/>
        <v>0</v>
      </c>
      <c r="BH522" s="132"/>
      <c r="BI522" s="134">
        <f t="shared" si="2836"/>
        <v>0</v>
      </c>
      <c r="BJ522" s="80">
        <f t="shared" si="2837"/>
        <v>0</v>
      </c>
      <c r="BK522" s="249" t="str">
        <f t="shared" si="2838"/>
        <v xml:space="preserve"> </v>
      </c>
      <c r="BL522" s="135">
        <f t="shared" si="2839"/>
        <v>0</v>
      </c>
      <c r="BM522" s="20">
        <f t="shared" si="2795"/>
        <v>0</v>
      </c>
      <c r="BN522" s="21">
        <f t="shared" si="2840"/>
        <v>0</v>
      </c>
      <c r="BO522" s="131">
        <f t="shared" si="2796"/>
        <v>1</v>
      </c>
      <c r="BP522" s="20">
        <f t="shared" si="2841"/>
        <v>0</v>
      </c>
      <c r="BQ522" s="132"/>
      <c r="BR522" s="20">
        <f t="shared" si="2842"/>
        <v>0</v>
      </c>
      <c r="BS522" s="133"/>
      <c r="BT522" s="131">
        <f t="shared" si="2843"/>
        <v>1</v>
      </c>
      <c r="BU522" s="20">
        <f t="shared" si="2844"/>
        <v>0</v>
      </c>
      <c r="BV522" s="132"/>
      <c r="BW522" s="134">
        <f t="shared" si="2845"/>
        <v>0</v>
      </c>
      <c r="BX522" s="80">
        <f t="shared" si="2846"/>
        <v>0</v>
      </c>
      <c r="BY522" s="249" t="str">
        <f t="shared" si="2847"/>
        <v xml:space="preserve"> </v>
      </c>
      <c r="BZ522" s="135">
        <f t="shared" si="2848"/>
        <v>0</v>
      </c>
      <c r="CA522" s="20">
        <f t="shared" si="2797"/>
        <v>0</v>
      </c>
      <c r="CB522" s="21">
        <f t="shared" si="2849"/>
        <v>0</v>
      </c>
      <c r="CC522" s="131">
        <f t="shared" si="2798"/>
        <v>1</v>
      </c>
      <c r="CD522" s="20">
        <f t="shared" si="2850"/>
        <v>0</v>
      </c>
      <c r="CE522" s="132"/>
      <c r="CF522" s="20">
        <f t="shared" si="2851"/>
        <v>0</v>
      </c>
      <c r="CG522" s="133"/>
      <c r="CH522" s="131">
        <f t="shared" si="2852"/>
        <v>1</v>
      </c>
      <c r="CI522" s="20">
        <f t="shared" si="2853"/>
        <v>0</v>
      </c>
      <c r="CJ522" s="132"/>
      <c r="CK522" s="134">
        <f t="shared" si="2854"/>
        <v>0</v>
      </c>
      <c r="CL522" s="80">
        <f t="shared" si="2855"/>
        <v>0</v>
      </c>
      <c r="CM522" s="249" t="str">
        <f t="shared" si="2856"/>
        <v xml:space="preserve"> </v>
      </c>
      <c r="CN522" s="135">
        <f t="shared" si="2857"/>
        <v>0</v>
      </c>
      <c r="CO522" s="20">
        <f t="shared" si="2799"/>
        <v>0</v>
      </c>
      <c r="CP522" s="21">
        <f t="shared" si="2858"/>
        <v>0</v>
      </c>
      <c r="CQ522" s="131">
        <f t="shared" si="2800"/>
        <v>1</v>
      </c>
      <c r="CR522" s="20">
        <f t="shared" si="2859"/>
        <v>0</v>
      </c>
      <c r="CS522" s="132"/>
      <c r="CT522" s="20">
        <f t="shared" si="2860"/>
        <v>0</v>
      </c>
      <c r="CU522" s="133"/>
      <c r="CV522" s="131">
        <f t="shared" si="2861"/>
        <v>1</v>
      </c>
      <c r="CW522" s="20">
        <f t="shared" si="2862"/>
        <v>0</v>
      </c>
      <c r="CX522" s="132"/>
      <c r="CY522" s="134">
        <f t="shared" si="2863"/>
        <v>0</v>
      </c>
      <c r="CZ522" s="80">
        <f t="shared" si="2864"/>
        <v>0</v>
      </c>
      <c r="DA522" s="249" t="str">
        <f t="shared" si="2865"/>
        <v xml:space="preserve"> </v>
      </c>
      <c r="DB522" s="135">
        <f t="shared" si="2866"/>
        <v>0</v>
      </c>
      <c r="DC522" s="20">
        <f t="shared" si="2801"/>
        <v>0</v>
      </c>
      <c r="DD522" s="21">
        <f t="shared" si="2867"/>
        <v>0</v>
      </c>
      <c r="DE522" s="131">
        <f t="shared" si="2802"/>
        <v>1</v>
      </c>
      <c r="DF522" s="20">
        <f t="shared" si="2868"/>
        <v>0</v>
      </c>
      <c r="DG522" s="132"/>
      <c r="DH522" s="20">
        <f t="shared" si="2869"/>
        <v>0</v>
      </c>
      <c r="DI522" s="133"/>
      <c r="DJ522" s="131">
        <f t="shared" si="2870"/>
        <v>1</v>
      </c>
      <c r="DK522" s="20">
        <f t="shared" si="2871"/>
        <v>0</v>
      </c>
      <c r="DL522" s="132"/>
      <c r="DM522" s="134">
        <f t="shared" si="2872"/>
        <v>0</v>
      </c>
      <c r="DN522" s="80">
        <f t="shared" si="2873"/>
        <v>0</v>
      </c>
      <c r="DO522" s="249" t="str">
        <f t="shared" si="2874"/>
        <v xml:space="preserve"> </v>
      </c>
      <c r="DP522" s="135">
        <f t="shared" si="2875"/>
        <v>0</v>
      </c>
      <c r="DQ522" s="20">
        <f t="shared" si="2803"/>
        <v>0</v>
      </c>
      <c r="DR522" s="21">
        <f t="shared" si="2876"/>
        <v>0</v>
      </c>
      <c r="DS522" s="131">
        <f t="shared" si="2804"/>
        <v>1</v>
      </c>
      <c r="DT522" s="20">
        <f t="shared" si="2877"/>
        <v>0</v>
      </c>
      <c r="DU522" s="132"/>
      <c r="DV522" s="20">
        <f t="shared" si="2878"/>
        <v>0</v>
      </c>
      <c r="DW522" s="133"/>
      <c r="DX522" s="131">
        <f t="shared" si="2879"/>
        <v>1</v>
      </c>
      <c r="DY522" s="20">
        <f t="shared" si="2880"/>
        <v>0</v>
      </c>
      <c r="DZ522" s="132"/>
      <c r="EA522" s="134">
        <f t="shared" si="2881"/>
        <v>0</v>
      </c>
      <c r="EB522" s="80">
        <f t="shared" si="2882"/>
        <v>0</v>
      </c>
      <c r="EC522" s="249" t="str">
        <f t="shared" si="2883"/>
        <v xml:space="preserve"> </v>
      </c>
      <c r="ED522" s="135">
        <f t="shared" si="2884"/>
        <v>0</v>
      </c>
      <c r="EE522" s="20">
        <f t="shared" si="2903"/>
        <v>0</v>
      </c>
      <c r="EF522" s="21">
        <f t="shared" si="2885"/>
        <v>0</v>
      </c>
      <c r="EG522" s="131">
        <f t="shared" si="2805"/>
        <v>1</v>
      </c>
      <c r="EH522" s="20">
        <f t="shared" si="2886"/>
        <v>0</v>
      </c>
      <c r="EI522" s="132"/>
      <c r="EJ522" s="20">
        <f t="shared" si="2887"/>
        <v>0</v>
      </c>
      <c r="EK522" s="133"/>
      <c r="EL522" s="131">
        <f t="shared" si="2888"/>
        <v>1</v>
      </c>
      <c r="EM522" s="20">
        <f t="shared" si="2889"/>
        <v>0</v>
      </c>
      <c r="EN522" s="132"/>
      <c r="EO522" s="134">
        <f t="shared" si="2890"/>
        <v>0</v>
      </c>
      <c r="EP522" s="80">
        <f t="shared" si="2891"/>
        <v>0</v>
      </c>
      <c r="EQ522" s="249" t="str">
        <f t="shared" si="2892"/>
        <v xml:space="preserve"> </v>
      </c>
      <c r="ER522" s="135">
        <f t="shared" si="2893"/>
        <v>0</v>
      </c>
      <c r="ES522" s="20">
        <f t="shared" si="2904"/>
        <v>0</v>
      </c>
      <c r="ET522" s="21">
        <f t="shared" si="2894"/>
        <v>0</v>
      </c>
      <c r="EU522" s="131">
        <f t="shared" si="2806"/>
        <v>1</v>
      </c>
      <c r="EV522" s="20">
        <f t="shared" si="2895"/>
        <v>0</v>
      </c>
      <c r="EW522" s="132"/>
      <c r="EX522" s="20">
        <f t="shared" si="2896"/>
        <v>0</v>
      </c>
      <c r="EY522" s="133"/>
      <c r="EZ522" s="131">
        <f t="shared" si="2897"/>
        <v>1</v>
      </c>
      <c r="FA522" s="20">
        <f t="shared" si="2898"/>
        <v>0</v>
      </c>
      <c r="FB522" s="132"/>
      <c r="FC522" s="134">
        <f t="shared" si="2899"/>
        <v>0</v>
      </c>
      <c r="FD522" s="80">
        <f t="shared" si="2900"/>
        <v>0</v>
      </c>
      <c r="FE522" s="249" t="str">
        <f t="shared" si="2901"/>
        <v xml:space="preserve"> </v>
      </c>
      <c r="FO522" s="129" t="str">
        <f t="shared" si="2788"/>
        <v>G/I</v>
      </c>
    </row>
    <row r="523" spans="2:171" x14ac:dyDescent="0.25">
      <c r="B523" s="130" t="s">
        <v>603</v>
      </c>
      <c r="C523" s="40"/>
      <c r="D523" s="256"/>
      <c r="E523" s="416" t="str">
        <f>'Pályáztatási szakasz'!E524:F524</f>
        <v>Költségelem megnevezés…</v>
      </c>
      <c r="F523" s="416"/>
      <c r="G523" s="250">
        <f>'Pályáztatási szakasz'!G524</f>
        <v>0</v>
      </c>
      <c r="H523" s="251">
        <f>'Pályáztatási szakasz'!AT524</f>
        <v>0</v>
      </c>
      <c r="I523" s="20">
        <f>'Pályáztatási szakasz'!AW524</f>
        <v>0</v>
      </c>
      <c r="J523" s="67">
        <f t="shared" si="2789"/>
        <v>0</v>
      </c>
      <c r="K523" s="131">
        <f>'Pályáztatási szakasz'!AY524</f>
        <v>1</v>
      </c>
      <c r="L523" s="20">
        <f t="shared" si="2807"/>
        <v>0</v>
      </c>
      <c r="M523" s="132"/>
      <c r="N523" s="20">
        <f t="shared" si="2808"/>
        <v>0</v>
      </c>
      <c r="O523" s="133"/>
      <c r="P523" s="131">
        <f>'Pályáztatási szakasz'!BD524</f>
        <v>1</v>
      </c>
      <c r="Q523" s="20">
        <f t="shared" si="2809"/>
        <v>0</v>
      </c>
      <c r="R523" s="132"/>
      <c r="S523" s="184">
        <f t="shared" si="2810"/>
        <v>0</v>
      </c>
      <c r="T523" s="40">
        <f>'Pályáztatási szakasz'!W524</f>
        <v>0</v>
      </c>
      <c r="U523" s="249" t="str">
        <f t="shared" si="2811"/>
        <v xml:space="preserve"> </v>
      </c>
      <c r="V523" s="135">
        <f t="shared" si="2812"/>
        <v>0</v>
      </c>
      <c r="W523" s="20">
        <f t="shared" si="2790"/>
        <v>0</v>
      </c>
      <c r="X523" s="21">
        <f t="shared" si="2813"/>
        <v>0</v>
      </c>
      <c r="Y523" s="131">
        <f t="shared" si="2791"/>
        <v>1</v>
      </c>
      <c r="Z523" s="20">
        <f t="shared" si="2814"/>
        <v>0</v>
      </c>
      <c r="AA523" s="132"/>
      <c r="AB523" s="20">
        <f t="shared" si="2815"/>
        <v>0</v>
      </c>
      <c r="AC523" s="133"/>
      <c r="AD523" s="131">
        <f t="shared" si="2816"/>
        <v>1</v>
      </c>
      <c r="AE523" s="20">
        <f t="shared" si="2817"/>
        <v>0</v>
      </c>
      <c r="AF523" s="132"/>
      <c r="AG523" s="134">
        <f t="shared" si="2818"/>
        <v>0</v>
      </c>
      <c r="AH523" s="80">
        <f t="shared" si="2819"/>
        <v>0</v>
      </c>
      <c r="AI523" s="249" t="str">
        <f t="shared" si="2820"/>
        <v xml:space="preserve"> </v>
      </c>
      <c r="AJ523" s="135">
        <f t="shared" si="2821"/>
        <v>0</v>
      </c>
      <c r="AK523" s="20">
        <f t="shared" si="2792"/>
        <v>0</v>
      </c>
      <c r="AL523" s="21">
        <f t="shared" si="2822"/>
        <v>0</v>
      </c>
      <c r="AM523" s="131">
        <f t="shared" si="2793"/>
        <v>1</v>
      </c>
      <c r="AN523" s="20">
        <f t="shared" si="2823"/>
        <v>0</v>
      </c>
      <c r="AO523" s="132"/>
      <c r="AP523" s="20">
        <f t="shared" si="2824"/>
        <v>0</v>
      </c>
      <c r="AQ523" s="133"/>
      <c r="AR523" s="131">
        <f t="shared" si="2825"/>
        <v>1</v>
      </c>
      <c r="AS523" s="20">
        <f t="shared" si="2826"/>
        <v>0</v>
      </c>
      <c r="AT523" s="132"/>
      <c r="AU523" s="134">
        <f t="shared" si="2827"/>
        <v>0</v>
      </c>
      <c r="AV523" s="80">
        <f t="shared" si="2828"/>
        <v>0</v>
      </c>
      <c r="AW523" s="249" t="str">
        <f t="shared" si="2829"/>
        <v xml:space="preserve"> </v>
      </c>
      <c r="AX523" s="135">
        <f t="shared" si="2830"/>
        <v>0</v>
      </c>
      <c r="AY523" s="20">
        <f t="shared" si="2902"/>
        <v>0</v>
      </c>
      <c r="AZ523" s="21">
        <f t="shared" si="2831"/>
        <v>0</v>
      </c>
      <c r="BA523" s="131">
        <f t="shared" si="2794"/>
        <v>1</v>
      </c>
      <c r="BB523" s="20">
        <f t="shared" si="2832"/>
        <v>0</v>
      </c>
      <c r="BC523" s="132"/>
      <c r="BD523" s="20">
        <f t="shared" si="2833"/>
        <v>0</v>
      </c>
      <c r="BE523" s="133"/>
      <c r="BF523" s="131">
        <f t="shared" si="2834"/>
        <v>1</v>
      </c>
      <c r="BG523" s="20">
        <f t="shared" si="2835"/>
        <v>0</v>
      </c>
      <c r="BH523" s="132"/>
      <c r="BI523" s="134">
        <f t="shared" si="2836"/>
        <v>0</v>
      </c>
      <c r="BJ523" s="80">
        <f t="shared" si="2837"/>
        <v>0</v>
      </c>
      <c r="BK523" s="249" t="str">
        <f t="shared" si="2838"/>
        <v xml:space="preserve"> </v>
      </c>
      <c r="BL523" s="135">
        <f t="shared" si="2839"/>
        <v>0</v>
      </c>
      <c r="BM523" s="20">
        <f t="shared" si="2795"/>
        <v>0</v>
      </c>
      <c r="BN523" s="21">
        <f t="shared" si="2840"/>
        <v>0</v>
      </c>
      <c r="BO523" s="131">
        <f t="shared" si="2796"/>
        <v>1</v>
      </c>
      <c r="BP523" s="20">
        <f t="shared" si="2841"/>
        <v>0</v>
      </c>
      <c r="BQ523" s="132"/>
      <c r="BR523" s="20">
        <f t="shared" si="2842"/>
        <v>0</v>
      </c>
      <c r="BS523" s="133"/>
      <c r="BT523" s="131">
        <f t="shared" si="2843"/>
        <v>1</v>
      </c>
      <c r="BU523" s="20">
        <f t="shared" si="2844"/>
        <v>0</v>
      </c>
      <c r="BV523" s="132"/>
      <c r="BW523" s="134">
        <f t="shared" si="2845"/>
        <v>0</v>
      </c>
      <c r="BX523" s="80">
        <f t="shared" si="2846"/>
        <v>0</v>
      </c>
      <c r="BY523" s="249" t="str">
        <f t="shared" si="2847"/>
        <v xml:space="preserve"> </v>
      </c>
      <c r="BZ523" s="135">
        <f t="shared" si="2848"/>
        <v>0</v>
      </c>
      <c r="CA523" s="20">
        <f t="shared" si="2797"/>
        <v>0</v>
      </c>
      <c r="CB523" s="21">
        <f t="shared" si="2849"/>
        <v>0</v>
      </c>
      <c r="CC523" s="131">
        <f t="shared" si="2798"/>
        <v>1</v>
      </c>
      <c r="CD523" s="20">
        <f t="shared" si="2850"/>
        <v>0</v>
      </c>
      <c r="CE523" s="132"/>
      <c r="CF523" s="20">
        <f t="shared" si="2851"/>
        <v>0</v>
      </c>
      <c r="CG523" s="133"/>
      <c r="CH523" s="131">
        <f t="shared" si="2852"/>
        <v>1</v>
      </c>
      <c r="CI523" s="20">
        <f t="shared" si="2853"/>
        <v>0</v>
      </c>
      <c r="CJ523" s="132"/>
      <c r="CK523" s="134">
        <f t="shared" si="2854"/>
        <v>0</v>
      </c>
      <c r="CL523" s="80">
        <f t="shared" si="2855"/>
        <v>0</v>
      </c>
      <c r="CM523" s="249" t="str">
        <f t="shared" si="2856"/>
        <v xml:space="preserve"> </v>
      </c>
      <c r="CN523" s="135">
        <f t="shared" si="2857"/>
        <v>0</v>
      </c>
      <c r="CO523" s="20">
        <f t="shared" si="2799"/>
        <v>0</v>
      </c>
      <c r="CP523" s="21">
        <f t="shared" si="2858"/>
        <v>0</v>
      </c>
      <c r="CQ523" s="131">
        <f t="shared" si="2800"/>
        <v>1</v>
      </c>
      <c r="CR523" s="20">
        <f t="shared" si="2859"/>
        <v>0</v>
      </c>
      <c r="CS523" s="132"/>
      <c r="CT523" s="20">
        <f t="shared" si="2860"/>
        <v>0</v>
      </c>
      <c r="CU523" s="133"/>
      <c r="CV523" s="131">
        <f t="shared" si="2861"/>
        <v>1</v>
      </c>
      <c r="CW523" s="20">
        <f t="shared" si="2862"/>
        <v>0</v>
      </c>
      <c r="CX523" s="132"/>
      <c r="CY523" s="134">
        <f t="shared" si="2863"/>
        <v>0</v>
      </c>
      <c r="CZ523" s="80">
        <f t="shared" si="2864"/>
        <v>0</v>
      </c>
      <c r="DA523" s="249" t="str">
        <f t="shared" si="2865"/>
        <v xml:space="preserve"> </v>
      </c>
      <c r="DB523" s="135">
        <f t="shared" si="2866"/>
        <v>0</v>
      </c>
      <c r="DC523" s="20">
        <f t="shared" si="2801"/>
        <v>0</v>
      </c>
      <c r="DD523" s="21">
        <f t="shared" si="2867"/>
        <v>0</v>
      </c>
      <c r="DE523" s="131">
        <f t="shared" si="2802"/>
        <v>1</v>
      </c>
      <c r="DF523" s="20">
        <f t="shared" si="2868"/>
        <v>0</v>
      </c>
      <c r="DG523" s="132"/>
      <c r="DH523" s="20">
        <f t="shared" si="2869"/>
        <v>0</v>
      </c>
      <c r="DI523" s="133"/>
      <c r="DJ523" s="131">
        <f t="shared" si="2870"/>
        <v>1</v>
      </c>
      <c r="DK523" s="20">
        <f t="shared" si="2871"/>
        <v>0</v>
      </c>
      <c r="DL523" s="132"/>
      <c r="DM523" s="134">
        <f t="shared" si="2872"/>
        <v>0</v>
      </c>
      <c r="DN523" s="80">
        <f t="shared" si="2873"/>
        <v>0</v>
      </c>
      <c r="DO523" s="249" t="str">
        <f t="shared" si="2874"/>
        <v xml:space="preserve"> </v>
      </c>
      <c r="DP523" s="135">
        <f t="shared" si="2875"/>
        <v>0</v>
      </c>
      <c r="DQ523" s="20">
        <f t="shared" si="2803"/>
        <v>0</v>
      </c>
      <c r="DR523" s="21">
        <f t="shared" si="2876"/>
        <v>0</v>
      </c>
      <c r="DS523" s="131">
        <f t="shared" si="2804"/>
        <v>1</v>
      </c>
      <c r="DT523" s="20">
        <f t="shared" si="2877"/>
        <v>0</v>
      </c>
      <c r="DU523" s="132"/>
      <c r="DV523" s="20">
        <f t="shared" si="2878"/>
        <v>0</v>
      </c>
      <c r="DW523" s="133"/>
      <c r="DX523" s="131">
        <f t="shared" si="2879"/>
        <v>1</v>
      </c>
      <c r="DY523" s="20">
        <f t="shared" si="2880"/>
        <v>0</v>
      </c>
      <c r="DZ523" s="132"/>
      <c r="EA523" s="134">
        <f t="shared" si="2881"/>
        <v>0</v>
      </c>
      <c r="EB523" s="80">
        <f t="shared" si="2882"/>
        <v>0</v>
      </c>
      <c r="EC523" s="249" t="str">
        <f t="shared" si="2883"/>
        <v xml:space="preserve"> </v>
      </c>
      <c r="ED523" s="135">
        <f t="shared" si="2884"/>
        <v>0</v>
      </c>
      <c r="EE523" s="20">
        <f t="shared" si="2903"/>
        <v>0</v>
      </c>
      <c r="EF523" s="21">
        <f t="shared" si="2885"/>
        <v>0</v>
      </c>
      <c r="EG523" s="131">
        <f t="shared" si="2805"/>
        <v>1</v>
      </c>
      <c r="EH523" s="20">
        <f t="shared" si="2886"/>
        <v>0</v>
      </c>
      <c r="EI523" s="132"/>
      <c r="EJ523" s="20">
        <f t="shared" si="2887"/>
        <v>0</v>
      </c>
      <c r="EK523" s="133"/>
      <c r="EL523" s="131">
        <f t="shared" si="2888"/>
        <v>1</v>
      </c>
      <c r="EM523" s="20">
        <f t="shared" si="2889"/>
        <v>0</v>
      </c>
      <c r="EN523" s="132"/>
      <c r="EO523" s="134">
        <f t="shared" si="2890"/>
        <v>0</v>
      </c>
      <c r="EP523" s="80">
        <f t="shared" si="2891"/>
        <v>0</v>
      </c>
      <c r="EQ523" s="249" t="str">
        <f t="shared" si="2892"/>
        <v xml:space="preserve"> </v>
      </c>
      <c r="ER523" s="135">
        <f t="shared" si="2893"/>
        <v>0</v>
      </c>
      <c r="ES523" s="20">
        <f t="shared" si="2904"/>
        <v>0</v>
      </c>
      <c r="ET523" s="21">
        <f t="shared" si="2894"/>
        <v>0</v>
      </c>
      <c r="EU523" s="131">
        <f t="shared" si="2806"/>
        <v>1</v>
      </c>
      <c r="EV523" s="20">
        <f t="shared" si="2895"/>
        <v>0</v>
      </c>
      <c r="EW523" s="132"/>
      <c r="EX523" s="20">
        <f t="shared" si="2896"/>
        <v>0</v>
      </c>
      <c r="EY523" s="133"/>
      <c r="EZ523" s="131">
        <f t="shared" si="2897"/>
        <v>1</v>
      </c>
      <c r="FA523" s="20">
        <f t="shared" si="2898"/>
        <v>0</v>
      </c>
      <c r="FB523" s="132"/>
      <c r="FC523" s="134">
        <f t="shared" si="2899"/>
        <v>0</v>
      </c>
      <c r="FD523" s="80">
        <f t="shared" si="2900"/>
        <v>0</v>
      </c>
      <c r="FE523" s="249" t="str">
        <f t="shared" si="2901"/>
        <v xml:space="preserve"> </v>
      </c>
      <c r="FO523" s="129" t="str">
        <f t="shared" si="2788"/>
        <v>G/I</v>
      </c>
    </row>
    <row r="524" spans="2:171" x14ac:dyDescent="0.25">
      <c r="B524" s="130" t="s">
        <v>604</v>
      </c>
      <c r="C524" s="40"/>
      <c r="D524" s="256"/>
      <c r="E524" s="416" t="str">
        <f>'Pályáztatási szakasz'!E525:F525</f>
        <v>Költségelem megnevezés…</v>
      </c>
      <c r="F524" s="416"/>
      <c r="G524" s="250">
        <f>'Pályáztatási szakasz'!G525</f>
        <v>0</v>
      </c>
      <c r="H524" s="251">
        <f>'Pályáztatási szakasz'!AT525</f>
        <v>0</v>
      </c>
      <c r="I524" s="20">
        <f>'Pályáztatási szakasz'!AW525</f>
        <v>0</v>
      </c>
      <c r="J524" s="67">
        <f t="shared" si="2789"/>
        <v>0</v>
      </c>
      <c r="K524" s="131">
        <f>'Pályáztatási szakasz'!AY525</f>
        <v>1</v>
      </c>
      <c r="L524" s="20">
        <f t="shared" si="2807"/>
        <v>0</v>
      </c>
      <c r="M524" s="132"/>
      <c r="N524" s="20">
        <f t="shared" si="2808"/>
        <v>0</v>
      </c>
      <c r="O524" s="133"/>
      <c r="P524" s="131">
        <f>'Pályáztatási szakasz'!BD525</f>
        <v>1</v>
      </c>
      <c r="Q524" s="20">
        <f t="shared" si="2809"/>
        <v>0</v>
      </c>
      <c r="R524" s="132"/>
      <c r="S524" s="184">
        <f t="shared" si="2810"/>
        <v>0</v>
      </c>
      <c r="T524" s="40">
        <f>'Pályáztatási szakasz'!W525</f>
        <v>0</v>
      </c>
      <c r="U524" s="249" t="str">
        <f t="shared" si="2811"/>
        <v xml:space="preserve"> </v>
      </c>
      <c r="V524" s="135">
        <f t="shared" si="2812"/>
        <v>0</v>
      </c>
      <c r="W524" s="20">
        <f t="shared" si="2790"/>
        <v>0</v>
      </c>
      <c r="X524" s="21">
        <f t="shared" si="2813"/>
        <v>0</v>
      </c>
      <c r="Y524" s="131">
        <f t="shared" si="2791"/>
        <v>1</v>
      </c>
      <c r="Z524" s="20">
        <f t="shared" si="2814"/>
        <v>0</v>
      </c>
      <c r="AA524" s="132"/>
      <c r="AB524" s="20">
        <f t="shared" si="2815"/>
        <v>0</v>
      </c>
      <c r="AC524" s="133"/>
      <c r="AD524" s="131">
        <f t="shared" si="2816"/>
        <v>1</v>
      </c>
      <c r="AE524" s="20">
        <f t="shared" si="2817"/>
        <v>0</v>
      </c>
      <c r="AF524" s="132"/>
      <c r="AG524" s="134">
        <f t="shared" si="2818"/>
        <v>0</v>
      </c>
      <c r="AH524" s="80">
        <f t="shared" si="2819"/>
        <v>0</v>
      </c>
      <c r="AI524" s="249" t="str">
        <f t="shared" si="2820"/>
        <v xml:space="preserve"> </v>
      </c>
      <c r="AJ524" s="135">
        <f t="shared" si="2821"/>
        <v>0</v>
      </c>
      <c r="AK524" s="20">
        <f t="shared" si="2792"/>
        <v>0</v>
      </c>
      <c r="AL524" s="21">
        <f t="shared" si="2822"/>
        <v>0</v>
      </c>
      <c r="AM524" s="131">
        <f t="shared" si="2793"/>
        <v>1</v>
      </c>
      <c r="AN524" s="20">
        <f t="shared" si="2823"/>
        <v>0</v>
      </c>
      <c r="AO524" s="132"/>
      <c r="AP524" s="20">
        <f t="shared" si="2824"/>
        <v>0</v>
      </c>
      <c r="AQ524" s="133"/>
      <c r="AR524" s="131">
        <f t="shared" si="2825"/>
        <v>1</v>
      </c>
      <c r="AS524" s="20">
        <f t="shared" si="2826"/>
        <v>0</v>
      </c>
      <c r="AT524" s="132"/>
      <c r="AU524" s="134">
        <f t="shared" si="2827"/>
        <v>0</v>
      </c>
      <c r="AV524" s="80">
        <f t="shared" si="2828"/>
        <v>0</v>
      </c>
      <c r="AW524" s="249" t="str">
        <f t="shared" si="2829"/>
        <v xml:space="preserve"> </v>
      </c>
      <c r="AX524" s="135">
        <f t="shared" si="2830"/>
        <v>0</v>
      </c>
      <c r="AY524" s="20">
        <f t="shared" si="2902"/>
        <v>0</v>
      </c>
      <c r="AZ524" s="21">
        <f t="shared" si="2831"/>
        <v>0</v>
      </c>
      <c r="BA524" s="131">
        <f t="shared" si="2794"/>
        <v>1</v>
      </c>
      <c r="BB524" s="20">
        <f t="shared" si="2832"/>
        <v>0</v>
      </c>
      <c r="BC524" s="132"/>
      <c r="BD524" s="20">
        <f t="shared" si="2833"/>
        <v>0</v>
      </c>
      <c r="BE524" s="133"/>
      <c r="BF524" s="131">
        <f t="shared" si="2834"/>
        <v>1</v>
      </c>
      <c r="BG524" s="20">
        <f t="shared" si="2835"/>
        <v>0</v>
      </c>
      <c r="BH524" s="132"/>
      <c r="BI524" s="134">
        <f t="shared" si="2836"/>
        <v>0</v>
      </c>
      <c r="BJ524" s="80">
        <f t="shared" si="2837"/>
        <v>0</v>
      </c>
      <c r="BK524" s="249" t="str">
        <f t="shared" si="2838"/>
        <v xml:space="preserve"> </v>
      </c>
      <c r="BL524" s="135">
        <f t="shared" si="2839"/>
        <v>0</v>
      </c>
      <c r="BM524" s="20">
        <f t="shared" si="2795"/>
        <v>0</v>
      </c>
      <c r="BN524" s="21">
        <f t="shared" si="2840"/>
        <v>0</v>
      </c>
      <c r="BO524" s="131">
        <f t="shared" si="2796"/>
        <v>1</v>
      </c>
      <c r="BP524" s="20">
        <f t="shared" si="2841"/>
        <v>0</v>
      </c>
      <c r="BQ524" s="132"/>
      <c r="BR524" s="20">
        <f t="shared" si="2842"/>
        <v>0</v>
      </c>
      <c r="BS524" s="133"/>
      <c r="BT524" s="131">
        <f t="shared" si="2843"/>
        <v>1</v>
      </c>
      <c r="BU524" s="20">
        <f t="shared" si="2844"/>
        <v>0</v>
      </c>
      <c r="BV524" s="132"/>
      <c r="BW524" s="134">
        <f t="shared" si="2845"/>
        <v>0</v>
      </c>
      <c r="BX524" s="80">
        <f t="shared" si="2846"/>
        <v>0</v>
      </c>
      <c r="BY524" s="249" t="str">
        <f t="shared" si="2847"/>
        <v xml:space="preserve"> </v>
      </c>
      <c r="BZ524" s="135">
        <f t="shared" si="2848"/>
        <v>0</v>
      </c>
      <c r="CA524" s="20">
        <f t="shared" si="2797"/>
        <v>0</v>
      </c>
      <c r="CB524" s="21">
        <f t="shared" si="2849"/>
        <v>0</v>
      </c>
      <c r="CC524" s="131">
        <f t="shared" si="2798"/>
        <v>1</v>
      </c>
      <c r="CD524" s="20">
        <f t="shared" si="2850"/>
        <v>0</v>
      </c>
      <c r="CE524" s="132"/>
      <c r="CF524" s="20">
        <f t="shared" si="2851"/>
        <v>0</v>
      </c>
      <c r="CG524" s="133"/>
      <c r="CH524" s="131">
        <f t="shared" si="2852"/>
        <v>1</v>
      </c>
      <c r="CI524" s="20">
        <f t="shared" si="2853"/>
        <v>0</v>
      </c>
      <c r="CJ524" s="132"/>
      <c r="CK524" s="134">
        <f t="shared" si="2854"/>
        <v>0</v>
      </c>
      <c r="CL524" s="80">
        <f t="shared" si="2855"/>
        <v>0</v>
      </c>
      <c r="CM524" s="249" t="str">
        <f t="shared" si="2856"/>
        <v xml:space="preserve"> </v>
      </c>
      <c r="CN524" s="135">
        <f t="shared" si="2857"/>
        <v>0</v>
      </c>
      <c r="CO524" s="20">
        <f t="shared" si="2799"/>
        <v>0</v>
      </c>
      <c r="CP524" s="21">
        <f t="shared" si="2858"/>
        <v>0</v>
      </c>
      <c r="CQ524" s="131">
        <f t="shared" si="2800"/>
        <v>1</v>
      </c>
      <c r="CR524" s="20">
        <f t="shared" si="2859"/>
        <v>0</v>
      </c>
      <c r="CS524" s="132"/>
      <c r="CT524" s="20">
        <f t="shared" si="2860"/>
        <v>0</v>
      </c>
      <c r="CU524" s="133"/>
      <c r="CV524" s="131">
        <f t="shared" si="2861"/>
        <v>1</v>
      </c>
      <c r="CW524" s="20">
        <f t="shared" si="2862"/>
        <v>0</v>
      </c>
      <c r="CX524" s="132"/>
      <c r="CY524" s="134">
        <f t="shared" si="2863"/>
        <v>0</v>
      </c>
      <c r="CZ524" s="80">
        <f t="shared" si="2864"/>
        <v>0</v>
      </c>
      <c r="DA524" s="249" t="str">
        <f t="shared" si="2865"/>
        <v xml:space="preserve"> </v>
      </c>
      <c r="DB524" s="135">
        <f t="shared" si="2866"/>
        <v>0</v>
      </c>
      <c r="DC524" s="20">
        <f t="shared" si="2801"/>
        <v>0</v>
      </c>
      <c r="DD524" s="21">
        <f t="shared" si="2867"/>
        <v>0</v>
      </c>
      <c r="DE524" s="131">
        <f t="shared" si="2802"/>
        <v>1</v>
      </c>
      <c r="DF524" s="20">
        <f t="shared" si="2868"/>
        <v>0</v>
      </c>
      <c r="DG524" s="132"/>
      <c r="DH524" s="20">
        <f t="shared" si="2869"/>
        <v>0</v>
      </c>
      <c r="DI524" s="133"/>
      <c r="DJ524" s="131">
        <f t="shared" si="2870"/>
        <v>1</v>
      </c>
      <c r="DK524" s="20">
        <f t="shared" si="2871"/>
        <v>0</v>
      </c>
      <c r="DL524" s="132"/>
      <c r="DM524" s="134">
        <f t="shared" si="2872"/>
        <v>0</v>
      </c>
      <c r="DN524" s="80">
        <f t="shared" si="2873"/>
        <v>0</v>
      </c>
      <c r="DO524" s="249" t="str">
        <f t="shared" si="2874"/>
        <v xml:space="preserve"> </v>
      </c>
      <c r="DP524" s="135">
        <f t="shared" si="2875"/>
        <v>0</v>
      </c>
      <c r="DQ524" s="20">
        <f t="shared" si="2803"/>
        <v>0</v>
      </c>
      <c r="DR524" s="21">
        <f t="shared" si="2876"/>
        <v>0</v>
      </c>
      <c r="DS524" s="131">
        <f t="shared" si="2804"/>
        <v>1</v>
      </c>
      <c r="DT524" s="20">
        <f t="shared" si="2877"/>
        <v>0</v>
      </c>
      <c r="DU524" s="132"/>
      <c r="DV524" s="20">
        <f t="shared" si="2878"/>
        <v>0</v>
      </c>
      <c r="DW524" s="133"/>
      <c r="DX524" s="131">
        <f t="shared" si="2879"/>
        <v>1</v>
      </c>
      <c r="DY524" s="20">
        <f t="shared" si="2880"/>
        <v>0</v>
      </c>
      <c r="DZ524" s="132"/>
      <c r="EA524" s="134">
        <f t="shared" si="2881"/>
        <v>0</v>
      </c>
      <c r="EB524" s="80">
        <f t="shared" si="2882"/>
        <v>0</v>
      </c>
      <c r="EC524" s="249" t="str">
        <f t="shared" si="2883"/>
        <v xml:space="preserve"> </v>
      </c>
      <c r="ED524" s="135">
        <f t="shared" si="2884"/>
        <v>0</v>
      </c>
      <c r="EE524" s="20">
        <f t="shared" si="2903"/>
        <v>0</v>
      </c>
      <c r="EF524" s="21">
        <f t="shared" si="2885"/>
        <v>0</v>
      </c>
      <c r="EG524" s="131">
        <f t="shared" si="2805"/>
        <v>1</v>
      </c>
      <c r="EH524" s="20">
        <f t="shared" si="2886"/>
        <v>0</v>
      </c>
      <c r="EI524" s="132"/>
      <c r="EJ524" s="20">
        <f t="shared" si="2887"/>
        <v>0</v>
      </c>
      <c r="EK524" s="133"/>
      <c r="EL524" s="131">
        <f t="shared" si="2888"/>
        <v>1</v>
      </c>
      <c r="EM524" s="20">
        <f t="shared" si="2889"/>
        <v>0</v>
      </c>
      <c r="EN524" s="132"/>
      <c r="EO524" s="134">
        <f t="shared" si="2890"/>
        <v>0</v>
      </c>
      <c r="EP524" s="80">
        <f t="shared" si="2891"/>
        <v>0</v>
      </c>
      <c r="EQ524" s="249" t="str">
        <f t="shared" si="2892"/>
        <v xml:space="preserve"> </v>
      </c>
      <c r="ER524" s="135">
        <f t="shared" si="2893"/>
        <v>0</v>
      </c>
      <c r="ES524" s="20">
        <f t="shared" si="2904"/>
        <v>0</v>
      </c>
      <c r="ET524" s="21">
        <f t="shared" si="2894"/>
        <v>0</v>
      </c>
      <c r="EU524" s="131">
        <f t="shared" si="2806"/>
        <v>1</v>
      </c>
      <c r="EV524" s="20">
        <f t="shared" si="2895"/>
        <v>0</v>
      </c>
      <c r="EW524" s="132"/>
      <c r="EX524" s="20">
        <f t="shared" si="2896"/>
        <v>0</v>
      </c>
      <c r="EY524" s="133"/>
      <c r="EZ524" s="131">
        <f t="shared" si="2897"/>
        <v>1</v>
      </c>
      <c r="FA524" s="20">
        <f t="shared" si="2898"/>
        <v>0</v>
      </c>
      <c r="FB524" s="132"/>
      <c r="FC524" s="134">
        <f t="shared" si="2899"/>
        <v>0</v>
      </c>
      <c r="FD524" s="80">
        <f t="shared" si="2900"/>
        <v>0</v>
      </c>
      <c r="FE524" s="249" t="str">
        <f t="shared" si="2901"/>
        <v xml:space="preserve"> </v>
      </c>
      <c r="FO524" s="129" t="str">
        <f t="shared" si="2788"/>
        <v>G/I</v>
      </c>
    </row>
    <row r="525" spans="2:171" x14ac:dyDescent="0.25">
      <c r="B525" s="130" t="s">
        <v>605</v>
      </c>
      <c r="C525" s="40"/>
      <c r="D525" s="256"/>
      <c r="E525" s="416" t="str">
        <f>'Pályáztatási szakasz'!E526:F526</f>
        <v>Költségelem megnevezés…</v>
      </c>
      <c r="F525" s="416"/>
      <c r="G525" s="250">
        <f>'Pályáztatási szakasz'!G526</f>
        <v>0</v>
      </c>
      <c r="H525" s="251">
        <f>'Pályáztatási szakasz'!AT526</f>
        <v>0</v>
      </c>
      <c r="I525" s="20">
        <f>'Pályáztatási szakasz'!AW526</f>
        <v>0</v>
      </c>
      <c r="J525" s="67">
        <f t="shared" si="2789"/>
        <v>0</v>
      </c>
      <c r="K525" s="131">
        <f>'Pályáztatási szakasz'!AY526</f>
        <v>1</v>
      </c>
      <c r="L525" s="20">
        <f t="shared" si="2807"/>
        <v>0</v>
      </c>
      <c r="M525" s="132"/>
      <c r="N525" s="20">
        <f t="shared" si="2808"/>
        <v>0</v>
      </c>
      <c r="O525" s="133"/>
      <c r="P525" s="131">
        <f>'Pályáztatási szakasz'!BD526</f>
        <v>1</v>
      </c>
      <c r="Q525" s="20">
        <f t="shared" si="2809"/>
        <v>0</v>
      </c>
      <c r="R525" s="132"/>
      <c r="S525" s="184">
        <f t="shared" si="2810"/>
        <v>0</v>
      </c>
      <c r="T525" s="40">
        <f>'Pályáztatási szakasz'!W526</f>
        <v>0</v>
      </c>
      <c r="U525" s="249" t="str">
        <f t="shared" si="2811"/>
        <v xml:space="preserve"> </v>
      </c>
      <c r="V525" s="135">
        <f t="shared" si="2812"/>
        <v>0</v>
      </c>
      <c r="W525" s="20">
        <f t="shared" si="2790"/>
        <v>0</v>
      </c>
      <c r="X525" s="21">
        <f t="shared" si="2813"/>
        <v>0</v>
      </c>
      <c r="Y525" s="131">
        <f t="shared" si="2791"/>
        <v>1</v>
      </c>
      <c r="Z525" s="20">
        <f t="shared" si="2814"/>
        <v>0</v>
      </c>
      <c r="AA525" s="132"/>
      <c r="AB525" s="20">
        <f t="shared" si="2815"/>
        <v>0</v>
      </c>
      <c r="AC525" s="133"/>
      <c r="AD525" s="131">
        <f t="shared" si="2816"/>
        <v>1</v>
      </c>
      <c r="AE525" s="20">
        <f t="shared" si="2817"/>
        <v>0</v>
      </c>
      <c r="AF525" s="132"/>
      <c r="AG525" s="134">
        <f t="shared" si="2818"/>
        <v>0</v>
      </c>
      <c r="AH525" s="80">
        <f t="shared" si="2819"/>
        <v>0</v>
      </c>
      <c r="AI525" s="249" t="str">
        <f t="shared" si="2820"/>
        <v xml:space="preserve"> </v>
      </c>
      <c r="AJ525" s="135">
        <f t="shared" si="2821"/>
        <v>0</v>
      </c>
      <c r="AK525" s="20">
        <f t="shared" si="2792"/>
        <v>0</v>
      </c>
      <c r="AL525" s="21">
        <f t="shared" si="2822"/>
        <v>0</v>
      </c>
      <c r="AM525" s="131">
        <f t="shared" si="2793"/>
        <v>1</v>
      </c>
      <c r="AN525" s="20">
        <f t="shared" si="2823"/>
        <v>0</v>
      </c>
      <c r="AO525" s="132"/>
      <c r="AP525" s="20">
        <f t="shared" si="2824"/>
        <v>0</v>
      </c>
      <c r="AQ525" s="133"/>
      <c r="AR525" s="131">
        <f t="shared" si="2825"/>
        <v>1</v>
      </c>
      <c r="AS525" s="20">
        <f t="shared" si="2826"/>
        <v>0</v>
      </c>
      <c r="AT525" s="132"/>
      <c r="AU525" s="134">
        <f t="shared" si="2827"/>
        <v>0</v>
      </c>
      <c r="AV525" s="80">
        <f t="shared" si="2828"/>
        <v>0</v>
      </c>
      <c r="AW525" s="249" t="str">
        <f t="shared" si="2829"/>
        <v xml:space="preserve"> </v>
      </c>
      <c r="AX525" s="135">
        <f t="shared" si="2830"/>
        <v>0</v>
      </c>
      <c r="AY525" s="20">
        <f t="shared" si="2902"/>
        <v>0</v>
      </c>
      <c r="AZ525" s="21">
        <f t="shared" si="2831"/>
        <v>0</v>
      </c>
      <c r="BA525" s="131">
        <f t="shared" si="2794"/>
        <v>1</v>
      </c>
      <c r="BB525" s="20">
        <f t="shared" si="2832"/>
        <v>0</v>
      </c>
      <c r="BC525" s="132"/>
      <c r="BD525" s="20">
        <f t="shared" si="2833"/>
        <v>0</v>
      </c>
      <c r="BE525" s="133"/>
      <c r="BF525" s="131">
        <f t="shared" si="2834"/>
        <v>1</v>
      </c>
      <c r="BG525" s="20">
        <f t="shared" si="2835"/>
        <v>0</v>
      </c>
      <c r="BH525" s="132"/>
      <c r="BI525" s="134">
        <f t="shared" si="2836"/>
        <v>0</v>
      </c>
      <c r="BJ525" s="80">
        <f t="shared" si="2837"/>
        <v>0</v>
      </c>
      <c r="BK525" s="249" t="str">
        <f t="shared" si="2838"/>
        <v xml:space="preserve"> </v>
      </c>
      <c r="BL525" s="135">
        <f t="shared" si="2839"/>
        <v>0</v>
      </c>
      <c r="BM525" s="20">
        <f t="shared" si="2795"/>
        <v>0</v>
      </c>
      <c r="BN525" s="21">
        <f t="shared" si="2840"/>
        <v>0</v>
      </c>
      <c r="BO525" s="131">
        <f t="shared" si="2796"/>
        <v>1</v>
      </c>
      <c r="BP525" s="20">
        <f t="shared" si="2841"/>
        <v>0</v>
      </c>
      <c r="BQ525" s="132"/>
      <c r="BR525" s="20">
        <f t="shared" si="2842"/>
        <v>0</v>
      </c>
      <c r="BS525" s="133"/>
      <c r="BT525" s="131">
        <f t="shared" si="2843"/>
        <v>1</v>
      </c>
      <c r="BU525" s="20">
        <f t="shared" si="2844"/>
        <v>0</v>
      </c>
      <c r="BV525" s="132"/>
      <c r="BW525" s="134">
        <f t="shared" si="2845"/>
        <v>0</v>
      </c>
      <c r="BX525" s="80">
        <f t="shared" si="2846"/>
        <v>0</v>
      </c>
      <c r="BY525" s="249" t="str">
        <f t="shared" si="2847"/>
        <v xml:space="preserve"> </v>
      </c>
      <c r="BZ525" s="135">
        <f t="shared" si="2848"/>
        <v>0</v>
      </c>
      <c r="CA525" s="20">
        <f t="shared" si="2797"/>
        <v>0</v>
      </c>
      <c r="CB525" s="21">
        <f t="shared" si="2849"/>
        <v>0</v>
      </c>
      <c r="CC525" s="131">
        <f t="shared" si="2798"/>
        <v>1</v>
      </c>
      <c r="CD525" s="20">
        <f t="shared" si="2850"/>
        <v>0</v>
      </c>
      <c r="CE525" s="132"/>
      <c r="CF525" s="20">
        <f t="shared" si="2851"/>
        <v>0</v>
      </c>
      <c r="CG525" s="133"/>
      <c r="CH525" s="131">
        <f t="shared" si="2852"/>
        <v>1</v>
      </c>
      <c r="CI525" s="20">
        <f t="shared" si="2853"/>
        <v>0</v>
      </c>
      <c r="CJ525" s="132"/>
      <c r="CK525" s="134">
        <f t="shared" si="2854"/>
        <v>0</v>
      </c>
      <c r="CL525" s="80">
        <f t="shared" si="2855"/>
        <v>0</v>
      </c>
      <c r="CM525" s="249" t="str">
        <f t="shared" si="2856"/>
        <v xml:space="preserve"> </v>
      </c>
      <c r="CN525" s="135">
        <f t="shared" si="2857"/>
        <v>0</v>
      </c>
      <c r="CO525" s="20">
        <f t="shared" si="2799"/>
        <v>0</v>
      </c>
      <c r="CP525" s="21">
        <f t="shared" si="2858"/>
        <v>0</v>
      </c>
      <c r="CQ525" s="131">
        <f t="shared" si="2800"/>
        <v>1</v>
      </c>
      <c r="CR525" s="20">
        <f t="shared" si="2859"/>
        <v>0</v>
      </c>
      <c r="CS525" s="132"/>
      <c r="CT525" s="20">
        <f t="shared" si="2860"/>
        <v>0</v>
      </c>
      <c r="CU525" s="133"/>
      <c r="CV525" s="131">
        <f t="shared" si="2861"/>
        <v>1</v>
      </c>
      <c r="CW525" s="20">
        <f t="shared" si="2862"/>
        <v>0</v>
      </c>
      <c r="CX525" s="132"/>
      <c r="CY525" s="134">
        <f t="shared" si="2863"/>
        <v>0</v>
      </c>
      <c r="CZ525" s="80">
        <f t="shared" si="2864"/>
        <v>0</v>
      </c>
      <c r="DA525" s="249" t="str">
        <f t="shared" si="2865"/>
        <v xml:space="preserve"> </v>
      </c>
      <c r="DB525" s="135">
        <f t="shared" si="2866"/>
        <v>0</v>
      </c>
      <c r="DC525" s="20">
        <f t="shared" si="2801"/>
        <v>0</v>
      </c>
      <c r="DD525" s="21">
        <f t="shared" si="2867"/>
        <v>0</v>
      </c>
      <c r="DE525" s="131">
        <f t="shared" si="2802"/>
        <v>1</v>
      </c>
      <c r="DF525" s="20">
        <f t="shared" si="2868"/>
        <v>0</v>
      </c>
      <c r="DG525" s="132"/>
      <c r="DH525" s="20">
        <f t="shared" si="2869"/>
        <v>0</v>
      </c>
      <c r="DI525" s="133"/>
      <c r="DJ525" s="131">
        <f t="shared" si="2870"/>
        <v>1</v>
      </c>
      <c r="DK525" s="20">
        <f t="shared" si="2871"/>
        <v>0</v>
      </c>
      <c r="DL525" s="132"/>
      <c r="DM525" s="134">
        <f t="shared" si="2872"/>
        <v>0</v>
      </c>
      <c r="DN525" s="80">
        <f t="shared" si="2873"/>
        <v>0</v>
      </c>
      <c r="DO525" s="249" t="str">
        <f t="shared" si="2874"/>
        <v xml:space="preserve"> </v>
      </c>
      <c r="DP525" s="135">
        <f t="shared" si="2875"/>
        <v>0</v>
      </c>
      <c r="DQ525" s="20">
        <f t="shared" si="2803"/>
        <v>0</v>
      </c>
      <c r="DR525" s="21">
        <f t="shared" si="2876"/>
        <v>0</v>
      </c>
      <c r="DS525" s="131">
        <f t="shared" si="2804"/>
        <v>1</v>
      </c>
      <c r="DT525" s="20">
        <f t="shared" si="2877"/>
        <v>0</v>
      </c>
      <c r="DU525" s="132"/>
      <c r="DV525" s="20">
        <f t="shared" si="2878"/>
        <v>0</v>
      </c>
      <c r="DW525" s="133"/>
      <c r="DX525" s="131">
        <f t="shared" si="2879"/>
        <v>1</v>
      </c>
      <c r="DY525" s="20">
        <f t="shared" si="2880"/>
        <v>0</v>
      </c>
      <c r="DZ525" s="132"/>
      <c r="EA525" s="134">
        <f t="shared" si="2881"/>
        <v>0</v>
      </c>
      <c r="EB525" s="80">
        <f t="shared" si="2882"/>
        <v>0</v>
      </c>
      <c r="EC525" s="249" t="str">
        <f t="shared" si="2883"/>
        <v xml:space="preserve"> </v>
      </c>
      <c r="ED525" s="135">
        <f t="shared" si="2884"/>
        <v>0</v>
      </c>
      <c r="EE525" s="20">
        <f t="shared" si="2903"/>
        <v>0</v>
      </c>
      <c r="EF525" s="21">
        <f t="shared" si="2885"/>
        <v>0</v>
      </c>
      <c r="EG525" s="131">
        <f t="shared" si="2805"/>
        <v>1</v>
      </c>
      <c r="EH525" s="20">
        <f t="shared" si="2886"/>
        <v>0</v>
      </c>
      <c r="EI525" s="132"/>
      <c r="EJ525" s="20">
        <f t="shared" si="2887"/>
        <v>0</v>
      </c>
      <c r="EK525" s="133"/>
      <c r="EL525" s="131">
        <f t="shared" si="2888"/>
        <v>1</v>
      </c>
      <c r="EM525" s="20">
        <f t="shared" si="2889"/>
        <v>0</v>
      </c>
      <c r="EN525" s="132"/>
      <c r="EO525" s="134">
        <f t="shared" si="2890"/>
        <v>0</v>
      </c>
      <c r="EP525" s="80">
        <f t="shared" si="2891"/>
        <v>0</v>
      </c>
      <c r="EQ525" s="249" t="str">
        <f t="shared" si="2892"/>
        <v xml:space="preserve"> </v>
      </c>
      <c r="ER525" s="135">
        <f t="shared" si="2893"/>
        <v>0</v>
      </c>
      <c r="ES525" s="20">
        <f t="shared" si="2904"/>
        <v>0</v>
      </c>
      <c r="ET525" s="21">
        <f t="shared" si="2894"/>
        <v>0</v>
      </c>
      <c r="EU525" s="131">
        <f t="shared" si="2806"/>
        <v>1</v>
      </c>
      <c r="EV525" s="20">
        <f t="shared" si="2895"/>
        <v>0</v>
      </c>
      <c r="EW525" s="132"/>
      <c r="EX525" s="20">
        <f t="shared" si="2896"/>
        <v>0</v>
      </c>
      <c r="EY525" s="133"/>
      <c r="EZ525" s="131">
        <f t="shared" si="2897"/>
        <v>1</v>
      </c>
      <c r="FA525" s="20">
        <f t="shared" si="2898"/>
        <v>0</v>
      </c>
      <c r="FB525" s="132"/>
      <c r="FC525" s="134">
        <f t="shared" si="2899"/>
        <v>0</v>
      </c>
      <c r="FD525" s="80">
        <f t="shared" si="2900"/>
        <v>0</v>
      </c>
      <c r="FE525" s="249" t="str">
        <f t="shared" si="2901"/>
        <v xml:space="preserve"> </v>
      </c>
      <c r="FO525" s="129" t="str">
        <f t="shared" si="2788"/>
        <v>G/I</v>
      </c>
    </row>
    <row r="526" spans="2:171" x14ac:dyDescent="0.25">
      <c r="B526" s="130" t="s">
        <v>606</v>
      </c>
      <c r="C526" s="40"/>
      <c r="D526" s="256"/>
      <c r="E526" s="416" t="str">
        <f>'Pályáztatási szakasz'!E527:F527</f>
        <v>Költségelem megnevezés…</v>
      </c>
      <c r="F526" s="416"/>
      <c r="G526" s="250">
        <f>'Pályáztatási szakasz'!G527</f>
        <v>0</v>
      </c>
      <c r="H526" s="251">
        <f>'Pályáztatási szakasz'!AT527</f>
        <v>0</v>
      </c>
      <c r="I526" s="20">
        <f>'Pályáztatási szakasz'!AW527</f>
        <v>0</v>
      </c>
      <c r="J526" s="67">
        <f t="shared" si="2789"/>
        <v>0</v>
      </c>
      <c r="K526" s="131">
        <f>'Pályáztatási szakasz'!AY527</f>
        <v>1</v>
      </c>
      <c r="L526" s="20">
        <f t="shared" si="2807"/>
        <v>0</v>
      </c>
      <c r="M526" s="132"/>
      <c r="N526" s="20">
        <f t="shared" si="2808"/>
        <v>0</v>
      </c>
      <c r="O526" s="133"/>
      <c r="P526" s="131">
        <f>'Pályáztatási szakasz'!BD527</f>
        <v>1</v>
      </c>
      <c r="Q526" s="20">
        <f t="shared" si="2809"/>
        <v>0</v>
      </c>
      <c r="R526" s="132"/>
      <c r="S526" s="184">
        <f t="shared" si="2810"/>
        <v>0</v>
      </c>
      <c r="T526" s="40">
        <f>'Pályáztatási szakasz'!W527</f>
        <v>0</v>
      </c>
      <c r="U526" s="249" t="str">
        <f t="shared" si="2811"/>
        <v xml:space="preserve"> </v>
      </c>
      <c r="V526" s="135">
        <f t="shared" si="2812"/>
        <v>0</v>
      </c>
      <c r="W526" s="20">
        <f t="shared" si="2790"/>
        <v>0</v>
      </c>
      <c r="X526" s="21">
        <f t="shared" si="2813"/>
        <v>0</v>
      </c>
      <c r="Y526" s="131">
        <f t="shared" si="2791"/>
        <v>1</v>
      </c>
      <c r="Z526" s="20">
        <f t="shared" si="2814"/>
        <v>0</v>
      </c>
      <c r="AA526" s="132"/>
      <c r="AB526" s="20">
        <f t="shared" si="2815"/>
        <v>0</v>
      </c>
      <c r="AC526" s="133"/>
      <c r="AD526" s="131">
        <f t="shared" si="2816"/>
        <v>1</v>
      </c>
      <c r="AE526" s="20">
        <f t="shared" si="2817"/>
        <v>0</v>
      </c>
      <c r="AF526" s="132"/>
      <c r="AG526" s="134">
        <f t="shared" si="2818"/>
        <v>0</v>
      </c>
      <c r="AH526" s="80">
        <f t="shared" si="2819"/>
        <v>0</v>
      </c>
      <c r="AI526" s="249" t="str">
        <f t="shared" si="2820"/>
        <v xml:space="preserve"> </v>
      </c>
      <c r="AJ526" s="135">
        <f t="shared" si="2821"/>
        <v>0</v>
      </c>
      <c r="AK526" s="20">
        <f t="shared" si="2792"/>
        <v>0</v>
      </c>
      <c r="AL526" s="21">
        <f t="shared" si="2822"/>
        <v>0</v>
      </c>
      <c r="AM526" s="131">
        <f t="shared" si="2793"/>
        <v>1</v>
      </c>
      <c r="AN526" s="20">
        <f t="shared" si="2823"/>
        <v>0</v>
      </c>
      <c r="AO526" s="132"/>
      <c r="AP526" s="20">
        <f t="shared" si="2824"/>
        <v>0</v>
      </c>
      <c r="AQ526" s="133"/>
      <c r="AR526" s="131">
        <f t="shared" si="2825"/>
        <v>1</v>
      </c>
      <c r="AS526" s="20">
        <f t="shared" si="2826"/>
        <v>0</v>
      </c>
      <c r="AT526" s="132"/>
      <c r="AU526" s="134">
        <f t="shared" si="2827"/>
        <v>0</v>
      </c>
      <c r="AV526" s="80">
        <f t="shared" si="2828"/>
        <v>0</v>
      </c>
      <c r="AW526" s="249" t="str">
        <f t="shared" si="2829"/>
        <v xml:space="preserve"> </v>
      </c>
      <c r="AX526" s="135">
        <f t="shared" si="2830"/>
        <v>0</v>
      </c>
      <c r="AY526" s="20">
        <f t="shared" si="2902"/>
        <v>0</v>
      </c>
      <c r="AZ526" s="21">
        <f t="shared" si="2831"/>
        <v>0</v>
      </c>
      <c r="BA526" s="131">
        <f t="shared" si="2794"/>
        <v>1</v>
      </c>
      <c r="BB526" s="20">
        <f t="shared" si="2832"/>
        <v>0</v>
      </c>
      <c r="BC526" s="132"/>
      <c r="BD526" s="20">
        <f t="shared" si="2833"/>
        <v>0</v>
      </c>
      <c r="BE526" s="133"/>
      <c r="BF526" s="131">
        <f t="shared" si="2834"/>
        <v>1</v>
      </c>
      <c r="BG526" s="20">
        <f t="shared" si="2835"/>
        <v>0</v>
      </c>
      <c r="BH526" s="132"/>
      <c r="BI526" s="134">
        <f t="shared" si="2836"/>
        <v>0</v>
      </c>
      <c r="BJ526" s="80">
        <f t="shared" si="2837"/>
        <v>0</v>
      </c>
      <c r="BK526" s="249" t="str">
        <f t="shared" si="2838"/>
        <v xml:space="preserve"> </v>
      </c>
      <c r="BL526" s="135">
        <f t="shared" si="2839"/>
        <v>0</v>
      </c>
      <c r="BM526" s="20">
        <f t="shared" si="2795"/>
        <v>0</v>
      </c>
      <c r="BN526" s="21">
        <f t="shared" si="2840"/>
        <v>0</v>
      </c>
      <c r="BO526" s="131">
        <f t="shared" si="2796"/>
        <v>1</v>
      </c>
      <c r="BP526" s="20">
        <f t="shared" si="2841"/>
        <v>0</v>
      </c>
      <c r="BQ526" s="132"/>
      <c r="BR526" s="20">
        <f t="shared" si="2842"/>
        <v>0</v>
      </c>
      <c r="BS526" s="133"/>
      <c r="BT526" s="131">
        <f t="shared" si="2843"/>
        <v>1</v>
      </c>
      <c r="BU526" s="20">
        <f t="shared" si="2844"/>
        <v>0</v>
      </c>
      <c r="BV526" s="132"/>
      <c r="BW526" s="134">
        <f t="shared" si="2845"/>
        <v>0</v>
      </c>
      <c r="BX526" s="80">
        <f t="shared" si="2846"/>
        <v>0</v>
      </c>
      <c r="BY526" s="249" t="str">
        <f t="shared" si="2847"/>
        <v xml:space="preserve"> </v>
      </c>
      <c r="BZ526" s="135">
        <f t="shared" si="2848"/>
        <v>0</v>
      </c>
      <c r="CA526" s="20">
        <f t="shared" si="2797"/>
        <v>0</v>
      </c>
      <c r="CB526" s="21">
        <f t="shared" si="2849"/>
        <v>0</v>
      </c>
      <c r="CC526" s="131">
        <f t="shared" si="2798"/>
        <v>1</v>
      </c>
      <c r="CD526" s="20">
        <f t="shared" si="2850"/>
        <v>0</v>
      </c>
      <c r="CE526" s="132"/>
      <c r="CF526" s="20">
        <f t="shared" si="2851"/>
        <v>0</v>
      </c>
      <c r="CG526" s="133"/>
      <c r="CH526" s="131">
        <f t="shared" si="2852"/>
        <v>1</v>
      </c>
      <c r="CI526" s="20">
        <f t="shared" si="2853"/>
        <v>0</v>
      </c>
      <c r="CJ526" s="132"/>
      <c r="CK526" s="134">
        <f t="shared" si="2854"/>
        <v>0</v>
      </c>
      <c r="CL526" s="80">
        <f t="shared" si="2855"/>
        <v>0</v>
      </c>
      <c r="CM526" s="249" t="str">
        <f t="shared" si="2856"/>
        <v xml:space="preserve"> </v>
      </c>
      <c r="CN526" s="135">
        <f t="shared" si="2857"/>
        <v>0</v>
      </c>
      <c r="CO526" s="20">
        <f t="shared" si="2799"/>
        <v>0</v>
      </c>
      <c r="CP526" s="21">
        <f t="shared" si="2858"/>
        <v>0</v>
      </c>
      <c r="CQ526" s="131">
        <f t="shared" si="2800"/>
        <v>1</v>
      </c>
      <c r="CR526" s="20">
        <f t="shared" si="2859"/>
        <v>0</v>
      </c>
      <c r="CS526" s="132"/>
      <c r="CT526" s="20">
        <f t="shared" si="2860"/>
        <v>0</v>
      </c>
      <c r="CU526" s="133"/>
      <c r="CV526" s="131">
        <f t="shared" si="2861"/>
        <v>1</v>
      </c>
      <c r="CW526" s="20">
        <f t="shared" si="2862"/>
        <v>0</v>
      </c>
      <c r="CX526" s="132"/>
      <c r="CY526" s="134">
        <f t="shared" si="2863"/>
        <v>0</v>
      </c>
      <c r="CZ526" s="80">
        <f t="shared" si="2864"/>
        <v>0</v>
      </c>
      <c r="DA526" s="249" t="str">
        <f t="shared" si="2865"/>
        <v xml:space="preserve"> </v>
      </c>
      <c r="DB526" s="135">
        <f t="shared" si="2866"/>
        <v>0</v>
      </c>
      <c r="DC526" s="20">
        <f t="shared" si="2801"/>
        <v>0</v>
      </c>
      <c r="DD526" s="21">
        <f t="shared" si="2867"/>
        <v>0</v>
      </c>
      <c r="DE526" s="131">
        <f t="shared" si="2802"/>
        <v>1</v>
      </c>
      <c r="DF526" s="20">
        <f t="shared" si="2868"/>
        <v>0</v>
      </c>
      <c r="DG526" s="132"/>
      <c r="DH526" s="20">
        <f t="shared" si="2869"/>
        <v>0</v>
      </c>
      <c r="DI526" s="133"/>
      <c r="DJ526" s="131">
        <f t="shared" si="2870"/>
        <v>1</v>
      </c>
      <c r="DK526" s="20">
        <f t="shared" si="2871"/>
        <v>0</v>
      </c>
      <c r="DL526" s="132"/>
      <c r="DM526" s="134">
        <f t="shared" si="2872"/>
        <v>0</v>
      </c>
      <c r="DN526" s="80">
        <f t="shared" si="2873"/>
        <v>0</v>
      </c>
      <c r="DO526" s="249" t="str">
        <f t="shared" si="2874"/>
        <v xml:space="preserve"> </v>
      </c>
      <c r="DP526" s="135">
        <f t="shared" si="2875"/>
        <v>0</v>
      </c>
      <c r="DQ526" s="20">
        <f t="shared" si="2803"/>
        <v>0</v>
      </c>
      <c r="DR526" s="21">
        <f t="shared" si="2876"/>
        <v>0</v>
      </c>
      <c r="DS526" s="131">
        <f t="shared" si="2804"/>
        <v>1</v>
      </c>
      <c r="DT526" s="20">
        <f t="shared" si="2877"/>
        <v>0</v>
      </c>
      <c r="DU526" s="132"/>
      <c r="DV526" s="20">
        <f t="shared" si="2878"/>
        <v>0</v>
      </c>
      <c r="DW526" s="133"/>
      <c r="DX526" s="131">
        <f t="shared" si="2879"/>
        <v>1</v>
      </c>
      <c r="DY526" s="20">
        <f t="shared" si="2880"/>
        <v>0</v>
      </c>
      <c r="DZ526" s="132"/>
      <c r="EA526" s="134">
        <f t="shared" si="2881"/>
        <v>0</v>
      </c>
      <c r="EB526" s="80">
        <f t="shared" si="2882"/>
        <v>0</v>
      </c>
      <c r="EC526" s="249" t="str">
        <f t="shared" si="2883"/>
        <v xml:space="preserve"> </v>
      </c>
      <c r="ED526" s="135">
        <f t="shared" si="2884"/>
        <v>0</v>
      </c>
      <c r="EE526" s="20">
        <f t="shared" si="2903"/>
        <v>0</v>
      </c>
      <c r="EF526" s="21">
        <f t="shared" si="2885"/>
        <v>0</v>
      </c>
      <c r="EG526" s="131">
        <f t="shared" si="2805"/>
        <v>1</v>
      </c>
      <c r="EH526" s="20">
        <f t="shared" si="2886"/>
        <v>0</v>
      </c>
      <c r="EI526" s="132"/>
      <c r="EJ526" s="20">
        <f t="shared" si="2887"/>
        <v>0</v>
      </c>
      <c r="EK526" s="133"/>
      <c r="EL526" s="131">
        <f t="shared" si="2888"/>
        <v>1</v>
      </c>
      <c r="EM526" s="20">
        <f t="shared" si="2889"/>
        <v>0</v>
      </c>
      <c r="EN526" s="132"/>
      <c r="EO526" s="134">
        <f t="shared" si="2890"/>
        <v>0</v>
      </c>
      <c r="EP526" s="80">
        <f t="shared" si="2891"/>
        <v>0</v>
      </c>
      <c r="EQ526" s="249" t="str">
        <f t="shared" si="2892"/>
        <v xml:space="preserve"> </v>
      </c>
      <c r="ER526" s="135">
        <f t="shared" si="2893"/>
        <v>0</v>
      </c>
      <c r="ES526" s="20">
        <f t="shared" si="2904"/>
        <v>0</v>
      </c>
      <c r="ET526" s="21">
        <f t="shared" si="2894"/>
        <v>0</v>
      </c>
      <c r="EU526" s="131">
        <f t="shared" si="2806"/>
        <v>1</v>
      </c>
      <c r="EV526" s="20">
        <f t="shared" si="2895"/>
        <v>0</v>
      </c>
      <c r="EW526" s="132"/>
      <c r="EX526" s="20">
        <f t="shared" si="2896"/>
        <v>0</v>
      </c>
      <c r="EY526" s="133"/>
      <c r="EZ526" s="131">
        <f t="shared" si="2897"/>
        <v>1</v>
      </c>
      <c r="FA526" s="20">
        <f t="shared" si="2898"/>
        <v>0</v>
      </c>
      <c r="FB526" s="132"/>
      <c r="FC526" s="134">
        <f t="shared" si="2899"/>
        <v>0</v>
      </c>
      <c r="FD526" s="80">
        <f t="shared" si="2900"/>
        <v>0</v>
      </c>
      <c r="FE526" s="249" t="str">
        <f t="shared" si="2901"/>
        <v xml:space="preserve"> </v>
      </c>
      <c r="FO526" s="129" t="str">
        <f t="shared" si="2788"/>
        <v>G/I</v>
      </c>
    </row>
    <row r="527" spans="2:171" x14ac:dyDescent="0.25">
      <c r="B527" s="130" t="s">
        <v>607</v>
      </c>
      <c r="C527" s="40"/>
      <c r="D527" s="256"/>
      <c r="E527" s="416" t="str">
        <f>'Pályáztatási szakasz'!E528:F528</f>
        <v>Költségelem megnevezés…</v>
      </c>
      <c r="F527" s="416"/>
      <c r="G527" s="250">
        <f>'Pályáztatási szakasz'!G528</f>
        <v>0</v>
      </c>
      <c r="H527" s="251">
        <f>'Pályáztatási szakasz'!AT528</f>
        <v>0</v>
      </c>
      <c r="I527" s="20">
        <f>'Pályáztatási szakasz'!AW528</f>
        <v>0</v>
      </c>
      <c r="J527" s="67">
        <f t="shared" si="2789"/>
        <v>0</v>
      </c>
      <c r="K527" s="131">
        <f>'Pályáztatási szakasz'!AY528</f>
        <v>1</v>
      </c>
      <c r="L527" s="20">
        <f t="shared" si="2807"/>
        <v>0</v>
      </c>
      <c r="M527" s="132"/>
      <c r="N527" s="20">
        <f t="shared" si="2808"/>
        <v>0</v>
      </c>
      <c r="O527" s="133"/>
      <c r="P527" s="131">
        <f>'Pályáztatási szakasz'!BD528</f>
        <v>1</v>
      </c>
      <c r="Q527" s="20">
        <f t="shared" si="2809"/>
        <v>0</v>
      </c>
      <c r="R527" s="132"/>
      <c r="S527" s="184">
        <f t="shared" si="2810"/>
        <v>0</v>
      </c>
      <c r="T527" s="40">
        <f>'Pályáztatási szakasz'!W528</f>
        <v>0</v>
      </c>
      <c r="U527" s="249" t="str">
        <f t="shared" si="2811"/>
        <v xml:space="preserve"> </v>
      </c>
      <c r="V527" s="135">
        <f t="shared" si="2812"/>
        <v>0</v>
      </c>
      <c r="W527" s="20">
        <f t="shared" si="2790"/>
        <v>0</v>
      </c>
      <c r="X527" s="21">
        <f t="shared" si="2813"/>
        <v>0</v>
      </c>
      <c r="Y527" s="131">
        <f t="shared" si="2791"/>
        <v>1</v>
      </c>
      <c r="Z527" s="20">
        <f t="shared" si="2814"/>
        <v>0</v>
      </c>
      <c r="AA527" s="132"/>
      <c r="AB527" s="20">
        <f t="shared" si="2815"/>
        <v>0</v>
      </c>
      <c r="AC527" s="133"/>
      <c r="AD527" s="131">
        <f t="shared" si="2816"/>
        <v>1</v>
      </c>
      <c r="AE527" s="20">
        <f t="shared" si="2817"/>
        <v>0</v>
      </c>
      <c r="AF527" s="132"/>
      <c r="AG527" s="134">
        <f t="shared" si="2818"/>
        <v>0</v>
      </c>
      <c r="AH527" s="80">
        <f t="shared" si="2819"/>
        <v>0</v>
      </c>
      <c r="AI527" s="249" t="str">
        <f t="shared" si="2820"/>
        <v xml:space="preserve"> </v>
      </c>
      <c r="AJ527" s="135">
        <f t="shared" si="2821"/>
        <v>0</v>
      </c>
      <c r="AK527" s="20">
        <f t="shared" si="2792"/>
        <v>0</v>
      </c>
      <c r="AL527" s="21">
        <f t="shared" si="2822"/>
        <v>0</v>
      </c>
      <c r="AM527" s="131">
        <f t="shared" si="2793"/>
        <v>1</v>
      </c>
      <c r="AN527" s="20">
        <f t="shared" si="2823"/>
        <v>0</v>
      </c>
      <c r="AO527" s="132"/>
      <c r="AP527" s="20">
        <f t="shared" si="2824"/>
        <v>0</v>
      </c>
      <c r="AQ527" s="133"/>
      <c r="AR527" s="131">
        <f t="shared" si="2825"/>
        <v>1</v>
      </c>
      <c r="AS527" s="20">
        <f t="shared" si="2826"/>
        <v>0</v>
      </c>
      <c r="AT527" s="132"/>
      <c r="AU527" s="134">
        <f t="shared" si="2827"/>
        <v>0</v>
      </c>
      <c r="AV527" s="80">
        <f t="shared" si="2828"/>
        <v>0</v>
      </c>
      <c r="AW527" s="249" t="str">
        <f t="shared" si="2829"/>
        <v xml:space="preserve"> </v>
      </c>
      <c r="AX527" s="135">
        <f t="shared" si="2830"/>
        <v>0</v>
      </c>
      <c r="AY527" s="20">
        <f t="shared" si="2902"/>
        <v>0</v>
      </c>
      <c r="AZ527" s="21">
        <f t="shared" si="2831"/>
        <v>0</v>
      </c>
      <c r="BA527" s="131">
        <f t="shared" si="2794"/>
        <v>1</v>
      </c>
      <c r="BB527" s="20">
        <f t="shared" si="2832"/>
        <v>0</v>
      </c>
      <c r="BC527" s="132"/>
      <c r="BD527" s="20">
        <f t="shared" si="2833"/>
        <v>0</v>
      </c>
      <c r="BE527" s="133"/>
      <c r="BF527" s="131">
        <f t="shared" si="2834"/>
        <v>1</v>
      </c>
      <c r="BG527" s="20">
        <f t="shared" si="2835"/>
        <v>0</v>
      </c>
      <c r="BH527" s="132"/>
      <c r="BI527" s="134">
        <f t="shared" si="2836"/>
        <v>0</v>
      </c>
      <c r="BJ527" s="80">
        <f t="shared" si="2837"/>
        <v>0</v>
      </c>
      <c r="BK527" s="249" t="str">
        <f t="shared" si="2838"/>
        <v xml:space="preserve"> </v>
      </c>
      <c r="BL527" s="135">
        <f t="shared" si="2839"/>
        <v>0</v>
      </c>
      <c r="BM527" s="20">
        <f t="shared" si="2795"/>
        <v>0</v>
      </c>
      <c r="BN527" s="21">
        <f t="shared" si="2840"/>
        <v>0</v>
      </c>
      <c r="BO527" s="131">
        <f t="shared" si="2796"/>
        <v>1</v>
      </c>
      <c r="BP527" s="20">
        <f t="shared" si="2841"/>
        <v>0</v>
      </c>
      <c r="BQ527" s="132"/>
      <c r="BR527" s="20">
        <f t="shared" si="2842"/>
        <v>0</v>
      </c>
      <c r="BS527" s="133"/>
      <c r="BT527" s="131">
        <f t="shared" si="2843"/>
        <v>1</v>
      </c>
      <c r="BU527" s="20">
        <f t="shared" si="2844"/>
        <v>0</v>
      </c>
      <c r="BV527" s="132"/>
      <c r="BW527" s="134">
        <f t="shared" si="2845"/>
        <v>0</v>
      </c>
      <c r="BX527" s="80">
        <f t="shared" si="2846"/>
        <v>0</v>
      </c>
      <c r="BY527" s="249" t="str">
        <f t="shared" si="2847"/>
        <v xml:space="preserve"> </v>
      </c>
      <c r="BZ527" s="135">
        <f t="shared" si="2848"/>
        <v>0</v>
      </c>
      <c r="CA527" s="20">
        <f t="shared" si="2797"/>
        <v>0</v>
      </c>
      <c r="CB527" s="21">
        <f t="shared" si="2849"/>
        <v>0</v>
      </c>
      <c r="CC527" s="131">
        <f t="shared" si="2798"/>
        <v>1</v>
      </c>
      <c r="CD527" s="20">
        <f t="shared" si="2850"/>
        <v>0</v>
      </c>
      <c r="CE527" s="132"/>
      <c r="CF527" s="20">
        <f t="shared" si="2851"/>
        <v>0</v>
      </c>
      <c r="CG527" s="133"/>
      <c r="CH527" s="131">
        <f t="shared" si="2852"/>
        <v>1</v>
      </c>
      <c r="CI527" s="20">
        <f t="shared" si="2853"/>
        <v>0</v>
      </c>
      <c r="CJ527" s="132"/>
      <c r="CK527" s="134">
        <f t="shared" si="2854"/>
        <v>0</v>
      </c>
      <c r="CL527" s="80">
        <f t="shared" si="2855"/>
        <v>0</v>
      </c>
      <c r="CM527" s="249" t="str">
        <f t="shared" si="2856"/>
        <v xml:space="preserve"> </v>
      </c>
      <c r="CN527" s="135">
        <f t="shared" si="2857"/>
        <v>0</v>
      </c>
      <c r="CO527" s="20">
        <f t="shared" si="2799"/>
        <v>0</v>
      </c>
      <c r="CP527" s="21">
        <f t="shared" si="2858"/>
        <v>0</v>
      </c>
      <c r="CQ527" s="131">
        <f t="shared" si="2800"/>
        <v>1</v>
      </c>
      <c r="CR527" s="20">
        <f t="shared" si="2859"/>
        <v>0</v>
      </c>
      <c r="CS527" s="132"/>
      <c r="CT527" s="20">
        <f t="shared" si="2860"/>
        <v>0</v>
      </c>
      <c r="CU527" s="133"/>
      <c r="CV527" s="131">
        <f t="shared" si="2861"/>
        <v>1</v>
      </c>
      <c r="CW527" s="20">
        <f t="shared" si="2862"/>
        <v>0</v>
      </c>
      <c r="CX527" s="132"/>
      <c r="CY527" s="134">
        <f t="shared" si="2863"/>
        <v>0</v>
      </c>
      <c r="CZ527" s="80">
        <f t="shared" si="2864"/>
        <v>0</v>
      </c>
      <c r="DA527" s="249" t="str">
        <f t="shared" si="2865"/>
        <v xml:space="preserve"> </v>
      </c>
      <c r="DB527" s="135">
        <f t="shared" si="2866"/>
        <v>0</v>
      </c>
      <c r="DC527" s="20">
        <f t="shared" si="2801"/>
        <v>0</v>
      </c>
      <c r="DD527" s="21">
        <f t="shared" si="2867"/>
        <v>0</v>
      </c>
      <c r="DE527" s="131">
        <f t="shared" si="2802"/>
        <v>1</v>
      </c>
      <c r="DF527" s="20">
        <f t="shared" si="2868"/>
        <v>0</v>
      </c>
      <c r="DG527" s="132"/>
      <c r="DH527" s="20">
        <f t="shared" si="2869"/>
        <v>0</v>
      </c>
      <c r="DI527" s="133"/>
      <c r="DJ527" s="131">
        <f t="shared" si="2870"/>
        <v>1</v>
      </c>
      <c r="DK527" s="20">
        <f t="shared" si="2871"/>
        <v>0</v>
      </c>
      <c r="DL527" s="132"/>
      <c r="DM527" s="134">
        <f t="shared" si="2872"/>
        <v>0</v>
      </c>
      <c r="DN527" s="80">
        <f t="shared" si="2873"/>
        <v>0</v>
      </c>
      <c r="DO527" s="249" t="str">
        <f t="shared" si="2874"/>
        <v xml:space="preserve"> </v>
      </c>
      <c r="DP527" s="135">
        <f t="shared" si="2875"/>
        <v>0</v>
      </c>
      <c r="DQ527" s="20">
        <f t="shared" si="2803"/>
        <v>0</v>
      </c>
      <c r="DR527" s="21">
        <f t="shared" si="2876"/>
        <v>0</v>
      </c>
      <c r="DS527" s="131">
        <f t="shared" si="2804"/>
        <v>1</v>
      </c>
      <c r="DT527" s="20">
        <f t="shared" si="2877"/>
        <v>0</v>
      </c>
      <c r="DU527" s="132"/>
      <c r="DV527" s="20">
        <f t="shared" si="2878"/>
        <v>0</v>
      </c>
      <c r="DW527" s="133"/>
      <c r="DX527" s="131">
        <f t="shared" si="2879"/>
        <v>1</v>
      </c>
      <c r="DY527" s="20">
        <f t="shared" si="2880"/>
        <v>0</v>
      </c>
      <c r="DZ527" s="132"/>
      <c r="EA527" s="134">
        <f t="shared" si="2881"/>
        <v>0</v>
      </c>
      <c r="EB527" s="80">
        <f t="shared" si="2882"/>
        <v>0</v>
      </c>
      <c r="EC527" s="249" t="str">
        <f t="shared" si="2883"/>
        <v xml:space="preserve"> </v>
      </c>
      <c r="ED527" s="135">
        <f t="shared" si="2884"/>
        <v>0</v>
      </c>
      <c r="EE527" s="20">
        <f t="shared" si="2903"/>
        <v>0</v>
      </c>
      <c r="EF527" s="21">
        <f t="shared" si="2885"/>
        <v>0</v>
      </c>
      <c r="EG527" s="131">
        <f t="shared" si="2805"/>
        <v>1</v>
      </c>
      <c r="EH527" s="20">
        <f t="shared" si="2886"/>
        <v>0</v>
      </c>
      <c r="EI527" s="132"/>
      <c r="EJ527" s="20">
        <f t="shared" si="2887"/>
        <v>0</v>
      </c>
      <c r="EK527" s="133"/>
      <c r="EL527" s="131">
        <f t="shared" si="2888"/>
        <v>1</v>
      </c>
      <c r="EM527" s="20">
        <f t="shared" si="2889"/>
        <v>0</v>
      </c>
      <c r="EN527" s="132"/>
      <c r="EO527" s="134">
        <f t="shared" si="2890"/>
        <v>0</v>
      </c>
      <c r="EP527" s="80">
        <f t="shared" si="2891"/>
        <v>0</v>
      </c>
      <c r="EQ527" s="249" t="str">
        <f t="shared" si="2892"/>
        <v xml:space="preserve"> </v>
      </c>
      <c r="ER527" s="135">
        <f t="shared" si="2893"/>
        <v>0</v>
      </c>
      <c r="ES527" s="20">
        <f t="shared" si="2904"/>
        <v>0</v>
      </c>
      <c r="ET527" s="21">
        <f t="shared" si="2894"/>
        <v>0</v>
      </c>
      <c r="EU527" s="131">
        <f t="shared" si="2806"/>
        <v>1</v>
      </c>
      <c r="EV527" s="20">
        <f t="shared" si="2895"/>
        <v>0</v>
      </c>
      <c r="EW527" s="132"/>
      <c r="EX527" s="20">
        <f t="shared" si="2896"/>
        <v>0</v>
      </c>
      <c r="EY527" s="133"/>
      <c r="EZ527" s="131">
        <f t="shared" si="2897"/>
        <v>1</v>
      </c>
      <c r="FA527" s="20">
        <f t="shared" si="2898"/>
        <v>0</v>
      </c>
      <c r="FB527" s="132"/>
      <c r="FC527" s="134">
        <f t="shared" si="2899"/>
        <v>0</v>
      </c>
      <c r="FD527" s="80">
        <f t="shared" si="2900"/>
        <v>0</v>
      </c>
      <c r="FE527" s="249" t="str">
        <f t="shared" si="2901"/>
        <v xml:space="preserve"> </v>
      </c>
      <c r="FO527" s="129" t="str">
        <f t="shared" si="2788"/>
        <v>G/I</v>
      </c>
    </row>
    <row r="528" spans="2:171" x14ac:dyDescent="0.25">
      <c r="B528" s="130" t="s">
        <v>608</v>
      </c>
      <c r="C528" s="40"/>
      <c r="D528" s="256"/>
      <c r="E528" s="416" t="str">
        <f>'Pályáztatási szakasz'!E529:F529</f>
        <v>Költségelem megnevezés…</v>
      </c>
      <c r="F528" s="416"/>
      <c r="G528" s="250">
        <f>'Pályáztatási szakasz'!G529</f>
        <v>0</v>
      </c>
      <c r="H528" s="251">
        <f>'Pályáztatási szakasz'!AT529</f>
        <v>0</v>
      </c>
      <c r="I528" s="20">
        <f>'Pályáztatási szakasz'!AW529</f>
        <v>0</v>
      </c>
      <c r="J528" s="67">
        <f t="shared" si="2789"/>
        <v>0</v>
      </c>
      <c r="K528" s="131">
        <f>'Pályáztatási szakasz'!AY529</f>
        <v>1</v>
      </c>
      <c r="L528" s="20">
        <f t="shared" si="2807"/>
        <v>0</v>
      </c>
      <c r="M528" s="132"/>
      <c r="N528" s="20">
        <f t="shared" si="2808"/>
        <v>0</v>
      </c>
      <c r="O528" s="133"/>
      <c r="P528" s="131">
        <f>'Pályáztatási szakasz'!BD529</f>
        <v>1</v>
      </c>
      <c r="Q528" s="20">
        <f t="shared" si="2809"/>
        <v>0</v>
      </c>
      <c r="R528" s="132"/>
      <c r="S528" s="184">
        <f t="shared" si="2810"/>
        <v>0</v>
      </c>
      <c r="T528" s="40">
        <f>'Pályáztatási szakasz'!W529</f>
        <v>0</v>
      </c>
      <c r="U528" s="249" t="str">
        <f t="shared" si="2811"/>
        <v xml:space="preserve"> </v>
      </c>
      <c r="V528" s="135">
        <f t="shared" si="2812"/>
        <v>0</v>
      </c>
      <c r="W528" s="20">
        <f t="shared" si="2790"/>
        <v>0</v>
      </c>
      <c r="X528" s="21">
        <f t="shared" si="2813"/>
        <v>0</v>
      </c>
      <c r="Y528" s="131">
        <f t="shared" si="2791"/>
        <v>1</v>
      </c>
      <c r="Z528" s="20">
        <f t="shared" si="2814"/>
        <v>0</v>
      </c>
      <c r="AA528" s="132"/>
      <c r="AB528" s="20">
        <f t="shared" si="2815"/>
        <v>0</v>
      </c>
      <c r="AC528" s="133"/>
      <c r="AD528" s="131">
        <f t="shared" si="2816"/>
        <v>1</v>
      </c>
      <c r="AE528" s="20">
        <f t="shared" si="2817"/>
        <v>0</v>
      </c>
      <c r="AF528" s="132"/>
      <c r="AG528" s="134">
        <f t="shared" si="2818"/>
        <v>0</v>
      </c>
      <c r="AH528" s="80">
        <f t="shared" si="2819"/>
        <v>0</v>
      </c>
      <c r="AI528" s="249" t="str">
        <f t="shared" si="2820"/>
        <v xml:space="preserve"> </v>
      </c>
      <c r="AJ528" s="135">
        <f t="shared" si="2821"/>
        <v>0</v>
      </c>
      <c r="AK528" s="20">
        <f t="shared" si="2792"/>
        <v>0</v>
      </c>
      <c r="AL528" s="21">
        <f t="shared" si="2822"/>
        <v>0</v>
      </c>
      <c r="AM528" s="131">
        <f t="shared" si="2793"/>
        <v>1</v>
      </c>
      <c r="AN528" s="20">
        <f t="shared" si="2823"/>
        <v>0</v>
      </c>
      <c r="AO528" s="132"/>
      <c r="AP528" s="20">
        <f t="shared" si="2824"/>
        <v>0</v>
      </c>
      <c r="AQ528" s="133"/>
      <c r="AR528" s="131">
        <f t="shared" si="2825"/>
        <v>1</v>
      </c>
      <c r="AS528" s="20">
        <f t="shared" si="2826"/>
        <v>0</v>
      </c>
      <c r="AT528" s="132"/>
      <c r="AU528" s="134">
        <f t="shared" si="2827"/>
        <v>0</v>
      </c>
      <c r="AV528" s="80">
        <f t="shared" si="2828"/>
        <v>0</v>
      </c>
      <c r="AW528" s="249" t="str">
        <f t="shared" si="2829"/>
        <v xml:space="preserve"> </v>
      </c>
      <c r="AX528" s="135">
        <f t="shared" si="2830"/>
        <v>0</v>
      </c>
      <c r="AY528" s="20">
        <f t="shared" si="2902"/>
        <v>0</v>
      </c>
      <c r="AZ528" s="21">
        <f t="shared" si="2831"/>
        <v>0</v>
      </c>
      <c r="BA528" s="131">
        <f t="shared" si="2794"/>
        <v>1</v>
      </c>
      <c r="BB528" s="20">
        <f t="shared" si="2832"/>
        <v>0</v>
      </c>
      <c r="BC528" s="132"/>
      <c r="BD528" s="20">
        <f t="shared" si="2833"/>
        <v>0</v>
      </c>
      <c r="BE528" s="133"/>
      <c r="BF528" s="131">
        <f t="shared" si="2834"/>
        <v>1</v>
      </c>
      <c r="BG528" s="20">
        <f t="shared" si="2835"/>
        <v>0</v>
      </c>
      <c r="BH528" s="132"/>
      <c r="BI528" s="134">
        <f t="shared" si="2836"/>
        <v>0</v>
      </c>
      <c r="BJ528" s="80">
        <f t="shared" si="2837"/>
        <v>0</v>
      </c>
      <c r="BK528" s="249" t="str">
        <f t="shared" si="2838"/>
        <v xml:space="preserve"> </v>
      </c>
      <c r="BL528" s="135">
        <f t="shared" si="2839"/>
        <v>0</v>
      </c>
      <c r="BM528" s="20">
        <f t="shared" si="2795"/>
        <v>0</v>
      </c>
      <c r="BN528" s="21">
        <f t="shared" si="2840"/>
        <v>0</v>
      </c>
      <c r="BO528" s="131">
        <f t="shared" si="2796"/>
        <v>1</v>
      </c>
      <c r="BP528" s="20">
        <f t="shared" si="2841"/>
        <v>0</v>
      </c>
      <c r="BQ528" s="132"/>
      <c r="BR528" s="20">
        <f t="shared" si="2842"/>
        <v>0</v>
      </c>
      <c r="BS528" s="133"/>
      <c r="BT528" s="131">
        <f t="shared" si="2843"/>
        <v>1</v>
      </c>
      <c r="BU528" s="20">
        <f t="shared" si="2844"/>
        <v>0</v>
      </c>
      <c r="BV528" s="132"/>
      <c r="BW528" s="134">
        <f t="shared" si="2845"/>
        <v>0</v>
      </c>
      <c r="BX528" s="80">
        <f t="shared" si="2846"/>
        <v>0</v>
      </c>
      <c r="BY528" s="249" t="str">
        <f t="shared" si="2847"/>
        <v xml:space="preserve"> </v>
      </c>
      <c r="BZ528" s="135">
        <f t="shared" si="2848"/>
        <v>0</v>
      </c>
      <c r="CA528" s="20">
        <f t="shared" si="2797"/>
        <v>0</v>
      </c>
      <c r="CB528" s="21">
        <f t="shared" si="2849"/>
        <v>0</v>
      </c>
      <c r="CC528" s="131">
        <f t="shared" si="2798"/>
        <v>1</v>
      </c>
      <c r="CD528" s="20">
        <f t="shared" si="2850"/>
        <v>0</v>
      </c>
      <c r="CE528" s="132"/>
      <c r="CF528" s="20">
        <f t="shared" si="2851"/>
        <v>0</v>
      </c>
      <c r="CG528" s="133"/>
      <c r="CH528" s="131">
        <f t="shared" si="2852"/>
        <v>1</v>
      </c>
      <c r="CI528" s="20">
        <f t="shared" si="2853"/>
        <v>0</v>
      </c>
      <c r="CJ528" s="132"/>
      <c r="CK528" s="134">
        <f t="shared" si="2854"/>
        <v>0</v>
      </c>
      <c r="CL528" s="80">
        <f t="shared" si="2855"/>
        <v>0</v>
      </c>
      <c r="CM528" s="249" t="str">
        <f t="shared" si="2856"/>
        <v xml:space="preserve"> </v>
      </c>
      <c r="CN528" s="135">
        <f t="shared" si="2857"/>
        <v>0</v>
      </c>
      <c r="CO528" s="20">
        <f t="shared" si="2799"/>
        <v>0</v>
      </c>
      <c r="CP528" s="21">
        <f t="shared" si="2858"/>
        <v>0</v>
      </c>
      <c r="CQ528" s="131">
        <f t="shared" si="2800"/>
        <v>1</v>
      </c>
      <c r="CR528" s="20">
        <f t="shared" si="2859"/>
        <v>0</v>
      </c>
      <c r="CS528" s="132"/>
      <c r="CT528" s="20">
        <f t="shared" si="2860"/>
        <v>0</v>
      </c>
      <c r="CU528" s="133"/>
      <c r="CV528" s="131">
        <f t="shared" si="2861"/>
        <v>1</v>
      </c>
      <c r="CW528" s="20">
        <f t="shared" si="2862"/>
        <v>0</v>
      </c>
      <c r="CX528" s="132"/>
      <c r="CY528" s="134">
        <f t="shared" si="2863"/>
        <v>0</v>
      </c>
      <c r="CZ528" s="80">
        <f t="shared" si="2864"/>
        <v>0</v>
      </c>
      <c r="DA528" s="249" t="str">
        <f t="shared" si="2865"/>
        <v xml:space="preserve"> </v>
      </c>
      <c r="DB528" s="135">
        <f t="shared" si="2866"/>
        <v>0</v>
      </c>
      <c r="DC528" s="20">
        <f t="shared" si="2801"/>
        <v>0</v>
      </c>
      <c r="DD528" s="21">
        <f t="shared" si="2867"/>
        <v>0</v>
      </c>
      <c r="DE528" s="131">
        <f t="shared" si="2802"/>
        <v>1</v>
      </c>
      <c r="DF528" s="20">
        <f t="shared" si="2868"/>
        <v>0</v>
      </c>
      <c r="DG528" s="132"/>
      <c r="DH528" s="20">
        <f t="shared" si="2869"/>
        <v>0</v>
      </c>
      <c r="DI528" s="133"/>
      <c r="DJ528" s="131">
        <f t="shared" si="2870"/>
        <v>1</v>
      </c>
      <c r="DK528" s="20">
        <f t="shared" si="2871"/>
        <v>0</v>
      </c>
      <c r="DL528" s="132"/>
      <c r="DM528" s="134">
        <f t="shared" si="2872"/>
        <v>0</v>
      </c>
      <c r="DN528" s="80">
        <f t="shared" si="2873"/>
        <v>0</v>
      </c>
      <c r="DO528" s="249" t="str">
        <f t="shared" si="2874"/>
        <v xml:space="preserve"> </v>
      </c>
      <c r="DP528" s="135">
        <f t="shared" si="2875"/>
        <v>0</v>
      </c>
      <c r="DQ528" s="20">
        <f t="shared" si="2803"/>
        <v>0</v>
      </c>
      <c r="DR528" s="21">
        <f t="shared" si="2876"/>
        <v>0</v>
      </c>
      <c r="DS528" s="131">
        <f t="shared" si="2804"/>
        <v>1</v>
      </c>
      <c r="DT528" s="20">
        <f t="shared" si="2877"/>
        <v>0</v>
      </c>
      <c r="DU528" s="132"/>
      <c r="DV528" s="20">
        <f t="shared" si="2878"/>
        <v>0</v>
      </c>
      <c r="DW528" s="133"/>
      <c r="DX528" s="131">
        <f t="shared" si="2879"/>
        <v>1</v>
      </c>
      <c r="DY528" s="20">
        <f t="shared" si="2880"/>
        <v>0</v>
      </c>
      <c r="DZ528" s="132"/>
      <c r="EA528" s="134">
        <f t="shared" si="2881"/>
        <v>0</v>
      </c>
      <c r="EB528" s="80">
        <f t="shared" si="2882"/>
        <v>0</v>
      </c>
      <c r="EC528" s="249" t="str">
        <f t="shared" si="2883"/>
        <v xml:space="preserve"> </v>
      </c>
      <c r="ED528" s="135">
        <f t="shared" si="2884"/>
        <v>0</v>
      </c>
      <c r="EE528" s="20">
        <f t="shared" si="2903"/>
        <v>0</v>
      </c>
      <c r="EF528" s="21">
        <f t="shared" si="2885"/>
        <v>0</v>
      </c>
      <c r="EG528" s="131">
        <f t="shared" si="2805"/>
        <v>1</v>
      </c>
      <c r="EH528" s="20">
        <f t="shared" si="2886"/>
        <v>0</v>
      </c>
      <c r="EI528" s="132"/>
      <c r="EJ528" s="20">
        <f t="shared" si="2887"/>
        <v>0</v>
      </c>
      <c r="EK528" s="133"/>
      <c r="EL528" s="131">
        <f t="shared" si="2888"/>
        <v>1</v>
      </c>
      <c r="EM528" s="20">
        <f t="shared" si="2889"/>
        <v>0</v>
      </c>
      <c r="EN528" s="132"/>
      <c r="EO528" s="134">
        <f t="shared" si="2890"/>
        <v>0</v>
      </c>
      <c r="EP528" s="80">
        <f t="shared" si="2891"/>
        <v>0</v>
      </c>
      <c r="EQ528" s="249" t="str">
        <f t="shared" si="2892"/>
        <v xml:space="preserve"> </v>
      </c>
      <c r="ER528" s="135">
        <f t="shared" si="2893"/>
        <v>0</v>
      </c>
      <c r="ES528" s="20">
        <f t="shared" si="2904"/>
        <v>0</v>
      </c>
      <c r="ET528" s="21">
        <f t="shared" si="2894"/>
        <v>0</v>
      </c>
      <c r="EU528" s="131">
        <f t="shared" si="2806"/>
        <v>1</v>
      </c>
      <c r="EV528" s="20">
        <f t="shared" si="2895"/>
        <v>0</v>
      </c>
      <c r="EW528" s="132"/>
      <c r="EX528" s="20">
        <f t="shared" si="2896"/>
        <v>0</v>
      </c>
      <c r="EY528" s="133"/>
      <c r="EZ528" s="131">
        <f t="shared" si="2897"/>
        <v>1</v>
      </c>
      <c r="FA528" s="20">
        <f t="shared" si="2898"/>
        <v>0</v>
      </c>
      <c r="FB528" s="132"/>
      <c r="FC528" s="134">
        <f t="shared" si="2899"/>
        <v>0</v>
      </c>
      <c r="FD528" s="80">
        <f t="shared" si="2900"/>
        <v>0</v>
      </c>
      <c r="FE528" s="249" t="str">
        <f t="shared" si="2901"/>
        <v xml:space="preserve"> </v>
      </c>
      <c r="FO528" s="129" t="str">
        <f t="shared" ref="FO528:FO538" si="2905">+IF(LEFT(RIGHT(B528,3),1)="/",SUBSTITUTE(B528,RIGHT(B528,3),""),"")</f>
        <v>G/I</v>
      </c>
    </row>
    <row r="529" spans="2:171" x14ac:dyDescent="0.25">
      <c r="B529" s="130" t="s">
        <v>609</v>
      </c>
      <c r="C529" s="40"/>
      <c r="D529" s="256"/>
      <c r="E529" s="416" t="str">
        <f>'Pályáztatási szakasz'!E530:F530</f>
        <v>Költségelem megnevezés…</v>
      </c>
      <c r="F529" s="416"/>
      <c r="G529" s="250">
        <f>'Pályáztatási szakasz'!G530</f>
        <v>0</v>
      </c>
      <c r="H529" s="251">
        <f>'Pályáztatási szakasz'!AT530</f>
        <v>0</v>
      </c>
      <c r="I529" s="20">
        <f>'Pályáztatási szakasz'!AW530</f>
        <v>0</v>
      </c>
      <c r="J529" s="67">
        <f t="shared" si="2789"/>
        <v>0</v>
      </c>
      <c r="K529" s="131">
        <f>'Pályáztatási szakasz'!AY530</f>
        <v>1</v>
      </c>
      <c r="L529" s="20">
        <f t="shared" si="2807"/>
        <v>0</v>
      </c>
      <c r="M529" s="132"/>
      <c r="N529" s="20">
        <f t="shared" si="2808"/>
        <v>0</v>
      </c>
      <c r="O529" s="133"/>
      <c r="P529" s="131">
        <f>'Pályáztatási szakasz'!BD530</f>
        <v>1</v>
      </c>
      <c r="Q529" s="20">
        <f t="shared" si="2809"/>
        <v>0</v>
      </c>
      <c r="R529" s="132"/>
      <c r="S529" s="184">
        <f t="shared" si="2810"/>
        <v>0</v>
      </c>
      <c r="T529" s="40">
        <f>'Pályáztatási szakasz'!W530</f>
        <v>0</v>
      </c>
      <c r="U529" s="249" t="str">
        <f t="shared" si="2811"/>
        <v xml:space="preserve"> </v>
      </c>
      <c r="V529" s="135">
        <f t="shared" si="2812"/>
        <v>0</v>
      </c>
      <c r="W529" s="20">
        <f t="shared" si="2790"/>
        <v>0</v>
      </c>
      <c r="X529" s="21">
        <f t="shared" si="2813"/>
        <v>0</v>
      </c>
      <c r="Y529" s="131">
        <f t="shared" si="2791"/>
        <v>1</v>
      </c>
      <c r="Z529" s="20">
        <f t="shared" si="2814"/>
        <v>0</v>
      </c>
      <c r="AA529" s="132"/>
      <c r="AB529" s="20">
        <f t="shared" si="2815"/>
        <v>0</v>
      </c>
      <c r="AC529" s="133"/>
      <c r="AD529" s="131">
        <f t="shared" si="2816"/>
        <v>1</v>
      </c>
      <c r="AE529" s="20">
        <f t="shared" si="2817"/>
        <v>0</v>
      </c>
      <c r="AF529" s="132"/>
      <c r="AG529" s="134">
        <f t="shared" si="2818"/>
        <v>0</v>
      </c>
      <c r="AH529" s="80">
        <f t="shared" si="2819"/>
        <v>0</v>
      </c>
      <c r="AI529" s="249" t="str">
        <f t="shared" si="2820"/>
        <v xml:space="preserve"> </v>
      </c>
      <c r="AJ529" s="135">
        <f t="shared" si="2821"/>
        <v>0</v>
      </c>
      <c r="AK529" s="20">
        <f t="shared" si="2792"/>
        <v>0</v>
      </c>
      <c r="AL529" s="21">
        <f t="shared" si="2822"/>
        <v>0</v>
      </c>
      <c r="AM529" s="131">
        <f t="shared" si="2793"/>
        <v>1</v>
      </c>
      <c r="AN529" s="20">
        <f t="shared" si="2823"/>
        <v>0</v>
      </c>
      <c r="AO529" s="132"/>
      <c r="AP529" s="20">
        <f t="shared" si="2824"/>
        <v>0</v>
      </c>
      <c r="AQ529" s="133"/>
      <c r="AR529" s="131">
        <f t="shared" si="2825"/>
        <v>1</v>
      </c>
      <c r="AS529" s="20">
        <f t="shared" si="2826"/>
        <v>0</v>
      </c>
      <c r="AT529" s="132"/>
      <c r="AU529" s="134">
        <f t="shared" si="2827"/>
        <v>0</v>
      </c>
      <c r="AV529" s="80">
        <f t="shared" si="2828"/>
        <v>0</v>
      </c>
      <c r="AW529" s="249" t="str">
        <f t="shared" si="2829"/>
        <v xml:space="preserve"> </v>
      </c>
      <c r="AX529" s="135">
        <f t="shared" si="2830"/>
        <v>0</v>
      </c>
      <c r="AY529" s="20">
        <f t="shared" si="2902"/>
        <v>0</v>
      </c>
      <c r="AZ529" s="21">
        <f t="shared" si="2831"/>
        <v>0</v>
      </c>
      <c r="BA529" s="131">
        <f t="shared" si="2794"/>
        <v>1</v>
      </c>
      <c r="BB529" s="20">
        <f t="shared" si="2832"/>
        <v>0</v>
      </c>
      <c r="BC529" s="132"/>
      <c r="BD529" s="20">
        <f t="shared" si="2833"/>
        <v>0</v>
      </c>
      <c r="BE529" s="133"/>
      <c r="BF529" s="131">
        <f t="shared" si="2834"/>
        <v>1</v>
      </c>
      <c r="BG529" s="20">
        <f t="shared" si="2835"/>
        <v>0</v>
      </c>
      <c r="BH529" s="132"/>
      <c r="BI529" s="134">
        <f t="shared" si="2836"/>
        <v>0</v>
      </c>
      <c r="BJ529" s="80">
        <f t="shared" si="2837"/>
        <v>0</v>
      </c>
      <c r="BK529" s="249" t="str">
        <f t="shared" si="2838"/>
        <v xml:space="preserve"> </v>
      </c>
      <c r="BL529" s="135">
        <f t="shared" si="2839"/>
        <v>0</v>
      </c>
      <c r="BM529" s="20">
        <f t="shared" si="2795"/>
        <v>0</v>
      </c>
      <c r="BN529" s="21">
        <f t="shared" si="2840"/>
        <v>0</v>
      </c>
      <c r="BO529" s="131">
        <f t="shared" si="2796"/>
        <v>1</v>
      </c>
      <c r="BP529" s="20">
        <f t="shared" si="2841"/>
        <v>0</v>
      </c>
      <c r="BQ529" s="132"/>
      <c r="BR529" s="20">
        <f t="shared" si="2842"/>
        <v>0</v>
      </c>
      <c r="BS529" s="133"/>
      <c r="BT529" s="131">
        <f t="shared" si="2843"/>
        <v>1</v>
      </c>
      <c r="BU529" s="20">
        <f t="shared" si="2844"/>
        <v>0</v>
      </c>
      <c r="BV529" s="132"/>
      <c r="BW529" s="134">
        <f t="shared" si="2845"/>
        <v>0</v>
      </c>
      <c r="BX529" s="80">
        <f t="shared" si="2846"/>
        <v>0</v>
      </c>
      <c r="BY529" s="249" t="str">
        <f t="shared" si="2847"/>
        <v xml:space="preserve"> </v>
      </c>
      <c r="BZ529" s="135">
        <f t="shared" si="2848"/>
        <v>0</v>
      </c>
      <c r="CA529" s="20">
        <f t="shared" si="2797"/>
        <v>0</v>
      </c>
      <c r="CB529" s="21">
        <f t="shared" si="2849"/>
        <v>0</v>
      </c>
      <c r="CC529" s="131">
        <f t="shared" si="2798"/>
        <v>1</v>
      </c>
      <c r="CD529" s="20">
        <f t="shared" si="2850"/>
        <v>0</v>
      </c>
      <c r="CE529" s="132"/>
      <c r="CF529" s="20">
        <f t="shared" si="2851"/>
        <v>0</v>
      </c>
      <c r="CG529" s="133"/>
      <c r="CH529" s="131">
        <f t="shared" si="2852"/>
        <v>1</v>
      </c>
      <c r="CI529" s="20">
        <f t="shared" si="2853"/>
        <v>0</v>
      </c>
      <c r="CJ529" s="132"/>
      <c r="CK529" s="134">
        <f t="shared" si="2854"/>
        <v>0</v>
      </c>
      <c r="CL529" s="80">
        <f t="shared" si="2855"/>
        <v>0</v>
      </c>
      <c r="CM529" s="249" t="str">
        <f t="shared" si="2856"/>
        <v xml:space="preserve"> </v>
      </c>
      <c r="CN529" s="135">
        <f t="shared" si="2857"/>
        <v>0</v>
      </c>
      <c r="CO529" s="20">
        <f t="shared" si="2799"/>
        <v>0</v>
      </c>
      <c r="CP529" s="21">
        <f t="shared" si="2858"/>
        <v>0</v>
      </c>
      <c r="CQ529" s="131">
        <f t="shared" si="2800"/>
        <v>1</v>
      </c>
      <c r="CR529" s="20">
        <f t="shared" si="2859"/>
        <v>0</v>
      </c>
      <c r="CS529" s="132"/>
      <c r="CT529" s="20">
        <f t="shared" si="2860"/>
        <v>0</v>
      </c>
      <c r="CU529" s="133"/>
      <c r="CV529" s="131">
        <f t="shared" si="2861"/>
        <v>1</v>
      </c>
      <c r="CW529" s="20">
        <f t="shared" si="2862"/>
        <v>0</v>
      </c>
      <c r="CX529" s="132"/>
      <c r="CY529" s="134">
        <f t="shared" si="2863"/>
        <v>0</v>
      </c>
      <c r="CZ529" s="80">
        <f t="shared" si="2864"/>
        <v>0</v>
      </c>
      <c r="DA529" s="249" t="str">
        <f t="shared" si="2865"/>
        <v xml:space="preserve"> </v>
      </c>
      <c r="DB529" s="135">
        <f t="shared" si="2866"/>
        <v>0</v>
      </c>
      <c r="DC529" s="20">
        <f t="shared" si="2801"/>
        <v>0</v>
      </c>
      <c r="DD529" s="21">
        <f t="shared" si="2867"/>
        <v>0</v>
      </c>
      <c r="DE529" s="131">
        <f t="shared" si="2802"/>
        <v>1</v>
      </c>
      <c r="DF529" s="20">
        <f t="shared" si="2868"/>
        <v>0</v>
      </c>
      <c r="DG529" s="132"/>
      <c r="DH529" s="20">
        <f t="shared" si="2869"/>
        <v>0</v>
      </c>
      <c r="DI529" s="133"/>
      <c r="DJ529" s="131">
        <f t="shared" si="2870"/>
        <v>1</v>
      </c>
      <c r="DK529" s="20">
        <f t="shared" si="2871"/>
        <v>0</v>
      </c>
      <c r="DL529" s="132"/>
      <c r="DM529" s="134">
        <f t="shared" si="2872"/>
        <v>0</v>
      </c>
      <c r="DN529" s="80">
        <f t="shared" si="2873"/>
        <v>0</v>
      </c>
      <c r="DO529" s="249" t="str">
        <f t="shared" si="2874"/>
        <v xml:space="preserve"> </v>
      </c>
      <c r="DP529" s="135">
        <f t="shared" si="2875"/>
        <v>0</v>
      </c>
      <c r="DQ529" s="20">
        <f t="shared" si="2803"/>
        <v>0</v>
      </c>
      <c r="DR529" s="21">
        <f t="shared" si="2876"/>
        <v>0</v>
      </c>
      <c r="DS529" s="131">
        <f t="shared" si="2804"/>
        <v>1</v>
      </c>
      <c r="DT529" s="20">
        <f t="shared" si="2877"/>
        <v>0</v>
      </c>
      <c r="DU529" s="132"/>
      <c r="DV529" s="20">
        <f t="shared" si="2878"/>
        <v>0</v>
      </c>
      <c r="DW529" s="133"/>
      <c r="DX529" s="131">
        <f t="shared" si="2879"/>
        <v>1</v>
      </c>
      <c r="DY529" s="20">
        <f t="shared" si="2880"/>
        <v>0</v>
      </c>
      <c r="DZ529" s="132"/>
      <c r="EA529" s="134">
        <f t="shared" si="2881"/>
        <v>0</v>
      </c>
      <c r="EB529" s="80">
        <f t="shared" si="2882"/>
        <v>0</v>
      </c>
      <c r="EC529" s="249" t="str">
        <f t="shared" si="2883"/>
        <v xml:space="preserve"> </v>
      </c>
      <c r="ED529" s="135">
        <f t="shared" si="2884"/>
        <v>0</v>
      </c>
      <c r="EE529" s="20">
        <f t="shared" si="2903"/>
        <v>0</v>
      </c>
      <c r="EF529" s="21">
        <f t="shared" si="2885"/>
        <v>0</v>
      </c>
      <c r="EG529" s="131">
        <f t="shared" si="2805"/>
        <v>1</v>
      </c>
      <c r="EH529" s="20">
        <f t="shared" si="2886"/>
        <v>0</v>
      </c>
      <c r="EI529" s="132"/>
      <c r="EJ529" s="20">
        <f t="shared" si="2887"/>
        <v>0</v>
      </c>
      <c r="EK529" s="133"/>
      <c r="EL529" s="131">
        <f t="shared" si="2888"/>
        <v>1</v>
      </c>
      <c r="EM529" s="20">
        <f t="shared" si="2889"/>
        <v>0</v>
      </c>
      <c r="EN529" s="132"/>
      <c r="EO529" s="134">
        <f t="shared" si="2890"/>
        <v>0</v>
      </c>
      <c r="EP529" s="80">
        <f t="shared" si="2891"/>
        <v>0</v>
      </c>
      <c r="EQ529" s="249" t="str">
        <f t="shared" si="2892"/>
        <v xml:space="preserve"> </v>
      </c>
      <c r="ER529" s="135">
        <f t="shared" si="2893"/>
        <v>0</v>
      </c>
      <c r="ES529" s="20">
        <f t="shared" si="2904"/>
        <v>0</v>
      </c>
      <c r="ET529" s="21">
        <f t="shared" si="2894"/>
        <v>0</v>
      </c>
      <c r="EU529" s="131">
        <f t="shared" si="2806"/>
        <v>1</v>
      </c>
      <c r="EV529" s="20">
        <f t="shared" si="2895"/>
        <v>0</v>
      </c>
      <c r="EW529" s="132"/>
      <c r="EX529" s="20">
        <f t="shared" si="2896"/>
        <v>0</v>
      </c>
      <c r="EY529" s="133"/>
      <c r="EZ529" s="131">
        <f t="shared" si="2897"/>
        <v>1</v>
      </c>
      <c r="FA529" s="20">
        <f t="shared" si="2898"/>
        <v>0</v>
      </c>
      <c r="FB529" s="132"/>
      <c r="FC529" s="134">
        <f t="shared" si="2899"/>
        <v>0</v>
      </c>
      <c r="FD529" s="80">
        <f t="shared" si="2900"/>
        <v>0</v>
      </c>
      <c r="FE529" s="249" t="str">
        <f t="shared" si="2901"/>
        <v xml:space="preserve"> </v>
      </c>
      <c r="FO529" s="129" t="str">
        <f t="shared" si="2905"/>
        <v>G/I</v>
      </c>
    </row>
    <row r="530" spans="2:171" x14ac:dyDescent="0.25">
      <c r="B530" s="130" t="s">
        <v>610</v>
      </c>
      <c r="C530" s="40"/>
      <c r="D530" s="256"/>
      <c r="E530" s="416" t="str">
        <f>'Pályáztatási szakasz'!E531:F531</f>
        <v>Költségelem megnevezés…</v>
      </c>
      <c r="F530" s="416"/>
      <c r="G530" s="250">
        <f>'Pályáztatási szakasz'!G531</f>
        <v>0</v>
      </c>
      <c r="H530" s="251">
        <f>'Pályáztatási szakasz'!AT531</f>
        <v>0</v>
      </c>
      <c r="I530" s="20">
        <f>'Pályáztatási szakasz'!AW531</f>
        <v>0</v>
      </c>
      <c r="J530" s="67">
        <f t="shared" si="2789"/>
        <v>0</v>
      </c>
      <c r="K530" s="131">
        <f>'Pályáztatási szakasz'!AY531</f>
        <v>1</v>
      </c>
      <c r="L530" s="20">
        <f t="shared" si="2807"/>
        <v>0</v>
      </c>
      <c r="M530" s="132"/>
      <c r="N530" s="20">
        <f t="shared" si="2808"/>
        <v>0</v>
      </c>
      <c r="O530" s="133"/>
      <c r="P530" s="131">
        <f>'Pályáztatási szakasz'!BD531</f>
        <v>1</v>
      </c>
      <c r="Q530" s="20">
        <f t="shared" si="2809"/>
        <v>0</v>
      </c>
      <c r="R530" s="132"/>
      <c r="S530" s="184">
        <f t="shared" si="2810"/>
        <v>0</v>
      </c>
      <c r="T530" s="40">
        <f>'Pályáztatási szakasz'!W531</f>
        <v>0</v>
      </c>
      <c r="U530" s="249" t="str">
        <f t="shared" si="2811"/>
        <v xml:space="preserve"> </v>
      </c>
      <c r="V530" s="135">
        <f t="shared" si="2812"/>
        <v>0</v>
      </c>
      <c r="W530" s="20">
        <f t="shared" si="2790"/>
        <v>0</v>
      </c>
      <c r="X530" s="21">
        <f t="shared" si="2813"/>
        <v>0</v>
      </c>
      <c r="Y530" s="131">
        <f t="shared" si="2791"/>
        <v>1</v>
      </c>
      <c r="Z530" s="20">
        <f t="shared" si="2814"/>
        <v>0</v>
      </c>
      <c r="AA530" s="132"/>
      <c r="AB530" s="20">
        <f t="shared" si="2815"/>
        <v>0</v>
      </c>
      <c r="AC530" s="133"/>
      <c r="AD530" s="131">
        <f t="shared" si="2816"/>
        <v>1</v>
      </c>
      <c r="AE530" s="20">
        <f t="shared" si="2817"/>
        <v>0</v>
      </c>
      <c r="AF530" s="132"/>
      <c r="AG530" s="134">
        <f t="shared" si="2818"/>
        <v>0</v>
      </c>
      <c r="AH530" s="80">
        <f t="shared" si="2819"/>
        <v>0</v>
      </c>
      <c r="AI530" s="249" t="str">
        <f t="shared" si="2820"/>
        <v xml:space="preserve"> </v>
      </c>
      <c r="AJ530" s="135">
        <f t="shared" si="2821"/>
        <v>0</v>
      </c>
      <c r="AK530" s="20">
        <f t="shared" si="2792"/>
        <v>0</v>
      </c>
      <c r="AL530" s="21">
        <f t="shared" si="2822"/>
        <v>0</v>
      </c>
      <c r="AM530" s="131">
        <f t="shared" si="2793"/>
        <v>1</v>
      </c>
      <c r="AN530" s="20">
        <f t="shared" si="2823"/>
        <v>0</v>
      </c>
      <c r="AO530" s="132"/>
      <c r="AP530" s="20">
        <f t="shared" si="2824"/>
        <v>0</v>
      </c>
      <c r="AQ530" s="133"/>
      <c r="AR530" s="131">
        <f t="shared" si="2825"/>
        <v>1</v>
      </c>
      <c r="AS530" s="20">
        <f t="shared" si="2826"/>
        <v>0</v>
      </c>
      <c r="AT530" s="132"/>
      <c r="AU530" s="134">
        <f t="shared" si="2827"/>
        <v>0</v>
      </c>
      <c r="AV530" s="80">
        <f t="shared" si="2828"/>
        <v>0</v>
      </c>
      <c r="AW530" s="249" t="str">
        <f t="shared" si="2829"/>
        <v xml:space="preserve"> </v>
      </c>
      <c r="AX530" s="135">
        <f t="shared" si="2830"/>
        <v>0</v>
      </c>
      <c r="AY530" s="20">
        <f t="shared" si="2902"/>
        <v>0</v>
      </c>
      <c r="AZ530" s="21">
        <f t="shared" si="2831"/>
        <v>0</v>
      </c>
      <c r="BA530" s="131">
        <f t="shared" si="2794"/>
        <v>1</v>
      </c>
      <c r="BB530" s="20">
        <f t="shared" si="2832"/>
        <v>0</v>
      </c>
      <c r="BC530" s="132"/>
      <c r="BD530" s="20">
        <f t="shared" si="2833"/>
        <v>0</v>
      </c>
      <c r="BE530" s="133"/>
      <c r="BF530" s="131">
        <f t="shared" si="2834"/>
        <v>1</v>
      </c>
      <c r="BG530" s="20">
        <f t="shared" si="2835"/>
        <v>0</v>
      </c>
      <c r="BH530" s="132"/>
      <c r="BI530" s="134">
        <f t="shared" si="2836"/>
        <v>0</v>
      </c>
      <c r="BJ530" s="80">
        <f t="shared" si="2837"/>
        <v>0</v>
      </c>
      <c r="BK530" s="249" t="str">
        <f t="shared" si="2838"/>
        <v xml:space="preserve"> </v>
      </c>
      <c r="BL530" s="135">
        <f t="shared" si="2839"/>
        <v>0</v>
      </c>
      <c r="BM530" s="20">
        <f t="shared" si="2795"/>
        <v>0</v>
      </c>
      <c r="BN530" s="21">
        <f t="shared" si="2840"/>
        <v>0</v>
      </c>
      <c r="BO530" s="131">
        <f t="shared" si="2796"/>
        <v>1</v>
      </c>
      <c r="BP530" s="20">
        <f t="shared" si="2841"/>
        <v>0</v>
      </c>
      <c r="BQ530" s="132"/>
      <c r="BR530" s="20">
        <f t="shared" si="2842"/>
        <v>0</v>
      </c>
      <c r="BS530" s="133"/>
      <c r="BT530" s="131">
        <f t="shared" si="2843"/>
        <v>1</v>
      </c>
      <c r="BU530" s="20">
        <f t="shared" si="2844"/>
        <v>0</v>
      </c>
      <c r="BV530" s="132"/>
      <c r="BW530" s="134">
        <f t="shared" si="2845"/>
        <v>0</v>
      </c>
      <c r="BX530" s="80">
        <f t="shared" si="2846"/>
        <v>0</v>
      </c>
      <c r="BY530" s="249" t="str">
        <f t="shared" si="2847"/>
        <v xml:space="preserve"> </v>
      </c>
      <c r="BZ530" s="135">
        <f t="shared" si="2848"/>
        <v>0</v>
      </c>
      <c r="CA530" s="20">
        <f t="shared" si="2797"/>
        <v>0</v>
      </c>
      <c r="CB530" s="21">
        <f t="shared" si="2849"/>
        <v>0</v>
      </c>
      <c r="CC530" s="131">
        <f t="shared" si="2798"/>
        <v>1</v>
      </c>
      <c r="CD530" s="20">
        <f t="shared" si="2850"/>
        <v>0</v>
      </c>
      <c r="CE530" s="132"/>
      <c r="CF530" s="20">
        <f t="shared" si="2851"/>
        <v>0</v>
      </c>
      <c r="CG530" s="133"/>
      <c r="CH530" s="131">
        <f t="shared" si="2852"/>
        <v>1</v>
      </c>
      <c r="CI530" s="20">
        <f t="shared" si="2853"/>
        <v>0</v>
      </c>
      <c r="CJ530" s="132"/>
      <c r="CK530" s="134">
        <f t="shared" si="2854"/>
        <v>0</v>
      </c>
      <c r="CL530" s="80">
        <f t="shared" si="2855"/>
        <v>0</v>
      </c>
      <c r="CM530" s="249" t="str">
        <f t="shared" si="2856"/>
        <v xml:space="preserve"> </v>
      </c>
      <c r="CN530" s="135">
        <f t="shared" si="2857"/>
        <v>0</v>
      </c>
      <c r="CO530" s="20">
        <f t="shared" si="2799"/>
        <v>0</v>
      </c>
      <c r="CP530" s="21">
        <f t="shared" si="2858"/>
        <v>0</v>
      </c>
      <c r="CQ530" s="131">
        <f t="shared" si="2800"/>
        <v>1</v>
      </c>
      <c r="CR530" s="20">
        <f t="shared" si="2859"/>
        <v>0</v>
      </c>
      <c r="CS530" s="132"/>
      <c r="CT530" s="20">
        <f t="shared" si="2860"/>
        <v>0</v>
      </c>
      <c r="CU530" s="133"/>
      <c r="CV530" s="131">
        <f t="shared" si="2861"/>
        <v>1</v>
      </c>
      <c r="CW530" s="20">
        <f t="shared" si="2862"/>
        <v>0</v>
      </c>
      <c r="CX530" s="132"/>
      <c r="CY530" s="134">
        <f t="shared" si="2863"/>
        <v>0</v>
      </c>
      <c r="CZ530" s="80">
        <f t="shared" si="2864"/>
        <v>0</v>
      </c>
      <c r="DA530" s="249" t="str">
        <f t="shared" si="2865"/>
        <v xml:space="preserve"> </v>
      </c>
      <c r="DB530" s="135">
        <f t="shared" si="2866"/>
        <v>0</v>
      </c>
      <c r="DC530" s="20">
        <f t="shared" si="2801"/>
        <v>0</v>
      </c>
      <c r="DD530" s="21">
        <f t="shared" si="2867"/>
        <v>0</v>
      </c>
      <c r="DE530" s="131">
        <f t="shared" si="2802"/>
        <v>1</v>
      </c>
      <c r="DF530" s="20">
        <f t="shared" si="2868"/>
        <v>0</v>
      </c>
      <c r="DG530" s="132"/>
      <c r="DH530" s="20">
        <f t="shared" si="2869"/>
        <v>0</v>
      </c>
      <c r="DI530" s="133"/>
      <c r="DJ530" s="131">
        <f t="shared" si="2870"/>
        <v>1</v>
      </c>
      <c r="DK530" s="20">
        <f t="shared" si="2871"/>
        <v>0</v>
      </c>
      <c r="DL530" s="132"/>
      <c r="DM530" s="134">
        <f t="shared" si="2872"/>
        <v>0</v>
      </c>
      <c r="DN530" s="80">
        <f t="shared" si="2873"/>
        <v>0</v>
      </c>
      <c r="DO530" s="249" t="str">
        <f t="shared" si="2874"/>
        <v xml:space="preserve"> </v>
      </c>
      <c r="DP530" s="135">
        <f t="shared" si="2875"/>
        <v>0</v>
      </c>
      <c r="DQ530" s="20">
        <f t="shared" si="2803"/>
        <v>0</v>
      </c>
      <c r="DR530" s="21">
        <f t="shared" si="2876"/>
        <v>0</v>
      </c>
      <c r="DS530" s="131">
        <f t="shared" si="2804"/>
        <v>1</v>
      </c>
      <c r="DT530" s="20">
        <f t="shared" si="2877"/>
        <v>0</v>
      </c>
      <c r="DU530" s="132"/>
      <c r="DV530" s="20">
        <f t="shared" si="2878"/>
        <v>0</v>
      </c>
      <c r="DW530" s="133"/>
      <c r="DX530" s="131">
        <f t="shared" si="2879"/>
        <v>1</v>
      </c>
      <c r="DY530" s="20">
        <f t="shared" si="2880"/>
        <v>0</v>
      </c>
      <c r="DZ530" s="132"/>
      <c r="EA530" s="134">
        <f t="shared" si="2881"/>
        <v>0</v>
      </c>
      <c r="EB530" s="80">
        <f t="shared" si="2882"/>
        <v>0</v>
      </c>
      <c r="EC530" s="249" t="str">
        <f t="shared" si="2883"/>
        <v xml:space="preserve"> </v>
      </c>
      <c r="ED530" s="135">
        <f t="shared" si="2884"/>
        <v>0</v>
      </c>
      <c r="EE530" s="20">
        <f t="shared" si="2903"/>
        <v>0</v>
      </c>
      <c r="EF530" s="21">
        <f t="shared" si="2885"/>
        <v>0</v>
      </c>
      <c r="EG530" s="131">
        <f t="shared" si="2805"/>
        <v>1</v>
      </c>
      <c r="EH530" s="20">
        <f t="shared" si="2886"/>
        <v>0</v>
      </c>
      <c r="EI530" s="132"/>
      <c r="EJ530" s="20">
        <f t="shared" si="2887"/>
        <v>0</v>
      </c>
      <c r="EK530" s="133"/>
      <c r="EL530" s="131">
        <f t="shared" si="2888"/>
        <v>1</v>
      </c>
      <c r="EM530" s="20">
        <f t="shared" si="2889"/>
        <v>0</v>
      </c>
      <c r="EN530" s="132"/>
      <c r="EO530" s="134">
        <f t="shared" si="2890"/>
        <v>0</v>
      </c>
      <c r="EP530" s="80">
        <f t="shared" si="2891"/>
        <v>0</v>
      </c>
      <c r="EQ530" s="249" t="str">
        <f t="shared" si="2892"/>
        <v xml:space="preserve"> </v>
      </c>
      <c r="ER530" s="135">
        <f t="shared" si="2893"/>
        <v>0</v>
      </c>
      <c r="ES530" s="20">
        <f t="shared" si="2904"/>
        <v>0</v>
      </c>
      <c r="ET530" s="21">
        <f t="shared" si="2894"/>
        <v>0</v>
      </c>
      <c r="EU530" s="131">
        <f t="shared" si="2806"/>
        <v>1</v>
      </c>
      <c r="EV530" s="20">
        <f t="shared" si="2895"/>
        <v>0</v>
      </c>
      <c r="EW530" s="132"/>
      <c r="EX530" s="20">
        <f t="shared" si="2896"/>
        <v>0</v>
      </c>
      <c r="EY530" s="133"/>
      <c r="EZ530" s="131">
        <f t="shared" si="2897"/>
        <v>1</v>
      </c>
      <c r="FA530" s="20">
        <f t="shared" si="2898"/>
        <v>0</v>
      </c>
      <c r="FB530" s="132"/>
      <c r="FC530" s="134">
        <f t="shared" si="2899"/>
        <v>0</v>
      </c>
      <c r="FD530" s="80">
        <f t="shared" si="2900"/>
        <v>0</v>
      </c>
      <c r="FE530" s="249" t="str">
        <f t="shared" si="2901"/>
        <v xml:space="preserve"> </v>
      </c>
      <c r="FO530" s="129" t="str">
        <f t="shared" si="2905"/>
        <v>G/I</v>
      </c>
    </row>
    <row r="531" spans="2:171" x14ac:dyDescent="0.25">
      <c r="B531" s="130" t="s">
        <v>611</v>
      </c>
      <c r="C531" s="40"/>
      <c r="D531" s="256"/>
      <c r="E531" s="416" t="str">
        <f>'Pályáztatási szakasz'!E532:F532</f>
        <v>Költségelem megnevezés…</v>
      </c>
      <c r="F531" s="416"/>
      <c r="G531" s="250">
        <f>'Pályáztatási szakasz'!G532</f>
        <v>0</v>
      </c>
      <c r="H531" s="251">
        <f>'Pályáztatási szakasz'!AT532</f>
        <v>0</v>
      </c>
      <c r="I531" s="20">
        <f>'Pályáztatási szakasz'!AW532</f>
        <v>0</v>
      </c>
      <c r="J531" s="67">
        <f t="shared" si="2789"/>
        <v>0</v>
      </c>
      <c r="K531" s="131">
        <f>'Pályáztatási szakasz'!AY532</f>
        <v>1</v>
      </c>
      <c r="L531" s="20">
        <f t="shared" si="2807"/>
        <v>0</v>
      </c>
      <c r="M531" s="132"/>
      <c r="N531" s="20">
        <f t="shared" si="2808"/>
        <v>0</v>
      </c>
      <c r="O531" s="133"/>
      <c r="P531" s="131">
        <f>'Pályáztatási szakasz'!BD532</f>
        <v>1</v>
      </c>
      <c r="Q531" s="20">
        <f t="shared" si="2809"/>
        <v>0</v>
      </c>
      <c r="R531" s="132"/>
      <c r="S531" s="184">
        <f t="shared" si="2810"/>
        <v>0</v>
      </c>
      <c r="T531" s="40">
        <f>'Pályáztatási szakasz'!W532</f>
        <v>0</v>
      </c>
      <c r="U531" s="249" t="str">
        <f t="shared" si="2811"/>
        <v xml:space="preserve"> </v>
      </c>
      <c r="V531" s="135">
        <f t="shared" si="2812"/>
        <v>0</v>
      </c>
      <c r="W531" s="20">
        <f t="shared" si="2790"/>
        <v>0</v>
      </c>
      <c r="X531" s="21">
        <f t="shared" si="2813"/>
        <v>0</v>
      </c>
      <c r="Y531" s="131">
        <f t="shared" si="2791"/>
        <v>1</v>
      </c>
      <c r="Z531" s="20">
        <f t="shared" si="2814"/>
        <v>0</v>
      </c>
      <c r="AA531" s="132"/>
      <c r="AB531" s="20">
        <f t="shared" si="2815"/>
        <v>0</v>
      </c>
      <c r="AC531" s="133"/>
      <c r="AD531" s="131">
        <f t="shared" si="2816"/>
        <v>1</v>
      </c>
      <c r="AE531" s="20">
        <f t="shared" si="2817"/>
        <v>0</v>
      </c>
      <c r="AF531" s="132"/>
      <c r="AG531" s="134">
        <f t="shared" si="2818"/>
        <v>0</v>
      </c>
      <c r="AH531" s="80">
        <f t="shared" si="2819"/>
        <v>0</v>
      </c>
      <c r="AI531" s="249" t="str">
        <f t="shared" si="2820"/>
        <v xml:space="preserve"> </v>
      </c>
      <c r="AJ531" s="135">
        <f t="shared" si="2821"/>
        <v>0</v>
      </c>
      <c r="AK531" s="20">
        <f t="shared" si="2792"/>
        <v>0</v>
      </c>
      <c r="AL531" s="21">
        <f t="shared" si="2822"/>
        <v>0</v>
      </c>
      <c r="AM531" s="131">
        <f t="shared" si="2793"/>
        <v>1</v>
      </c>
      <c r="AN531" s="20">
        <f t="shared" si="2823"/>
        <v>0</v>
      </c>
      <c r="AO531" s="132"/>
      <c r="AP531" s="20">
        <f t="shared" si="2824"/>
        <v>0</v>
      </c>
      <c r="AQ531" s="133"/>
      <c r="AR531" s="131">
        <f t="shared" si="2825"/>
        <v>1</v>
      </c>
      <c r="AS531" s="20">
        <f t="shared" si="2826"/>
        <v>0</v>
      </c>
      <c r="AT531" s="132"/>
      <c r="AU531" s="134">
        <f t="shared" si="2827"/>
        <v>0</v>
      </c>
      <c r="AV531" s="80">
        <f t="shared" si="2828"/>
        <v>0</v>
      </c>
      <c r="AW531" s="249" t="str">
        <f t="shared" si="2829"/>
        <v xml:space="preserve"> </v>
      </c>
      <c r="AX531" s="135">
        <f t="shared" si="2830"/>
        <v>0</v>
      </c>
      <c r="AY531" s="20">
        <f t="shared" si="2902"/>
        <v>0</v>
      </c>
      <c r="AZ531" s="21">
        <f t="shared" si="2831"/>
        <v>0</v>
      </c>
      <c r="BA531" s="131">
        <f t="shared" si="2794"/>
        <v>1</v>
      </c>
      <c r="BB531" s="20">
        <f t="shared" si="2832"/>
        <v>0</v>
      </c>
      <c r="BC531" s="132"/>
      <c r="BD531" s="20">
        <f t="shared" si="2833"/>
        <v>0</v>
      </c>
      <c r="BE531" s="133"/>
      <c r="BF531" s="131">
        <f t="shared" si="2834"/>
        <v>1</v>
      </c>
      <c r="BG531" s="20">
        <f t="shared" si="2835"/>
        <v>0</v>
      </c>
      <c r="BH531" s="132"/>
      <c r="BI531" s="134">
        <f t="shared" si="2836"/>
        <v>0</v>
      </c>
      <c r="BJ531" s="80">
        <f t="shared" si="2837"/>
        <v>0</v>
      </c>
      <c r="BK531" s="249" t="str">
        <f t="shared" si="2838"/>
        <v xml:space="preserve"> </v>
      </c>
      <c r="BL531" s="135">
        <f t="shared" si="2839"/>
        <v>0</v>
      </c>
      <c r="BM531" s="20">
        <f t="shared" si="2795"/>
        <v>0</v>
      </c>
      <c r="BN531" s="21">
        <f t="shared" si="2840"/>
        <v>0</v>
      </c>
      <c r="BO531" s="131">
        <f t="shared" si="2796"/>
        <v>1</v>
      </c>
      <c r="BP531" s="20">
        <f t="shared" si="2841"/>
        <v>0</v>
      </c>
      <c r="BQ531" s="132"/>
      <c r="BR531" s="20">
        <f t="shared" si="2842"/>
        <v>0</v>
      </c>
      <c r="BS531" s="133"/>
      <c r="BT531" s="131">
        <f t="shared" si="2843"/>
        <v>1</v>
      </c>
      <c r="BU531" s="20">
        <f t="shared" si="2844"/>
        <v>0</v>
      </c>
      <c r="BV531" s="132"/>
      <c r="BW531" s="134">
        <f t="shared" si="2845"/>
        <v>0</v>
      </c>
      <c r="BX531" s="80">
        <f t="shared" si="2846"/>
        <v>0</v>
      </c>
      <c r="BY531" s="249" t="str">
        <f t="shared" si="2847"/>
        <v xml:space="preserve"> </v>
      </c>
      <c r="BZ531" s="135">
        <f t="shared" si="2848"/>
        <v>0</v>
      </c>
      <c r="CA531" s="20">
        <f t="shared" si="2797"/>
        <v>0</v>
      </c>
      <c r="CB531" s="21">
        <f t="shared" si="2849"/>
        <v>0</v>
      </c>
      <c r="CC531" s="131">
        <f t="shared" si="2798"/>
        <v>1</v>
      </c>
      <c r="CD531" s="20">
        <f t="shared" si="2850"/>
        <v>0</v>
      </c>
      <c r="CE531" s="132"/>
      <c r="CF531" s="20">
        <f t="shared" si="2851"/>
        <v>0</v>
      </c>
      <c r="CG531" s="133"/>
      <c r="CH531" s="131">
        <f t="shared" si="2852"/>
        <v>1</v>
      </c>
      <c r="CI531" s="20">
        <f t="shared" si="2853"/>
        <v>0</v>
      </c>
      <c r="CJ531" s="132"/>
      <c r="CK531" s="134">
        <f t="shared" si="2854"/>
        <v>0</v>
      </c>
      <c r="CL531" s="80">
        <f t="shared" si="2855"/>
        <v>0</v>
      </c>
      <c r="CM531" s="249" t="str">
        <f t="shared" si="2856"/>
        <v xml:space="preserve"> </v>
      </c>
      <c r="CN531" s="135">
        <f t="shared" si="2857"/>
        <v>0</v>
      </c>
      <c r="CO531" s="20">
        <f t="shared" si="2799"/>
        <v>0</v>
      </c>
      <c r="CP531" s="21">
        <f t="shared" si="2858"/>
        <v>0</v>
      </c>
      <c r="CQ531" s="131">
        <f t="shared" si="2800"/>
        <v>1</v>
      </c>
      <c r="CR531" s="20">
        <f t="shared" si="2859"/>
        <v>0</v>
      </c>
      <c r="CS531" s="132"/>
      <c r="CT531" s="20">
        <f t="shared" si="2860"/>
        <v>0</v>
      </c>
      <c r="CU531" s="133"/>
      <c r="CV531" s="131">
        <f t="shared" si="2861"/>
        <v>1</v>
      </c>
      <c r="CW531" s="20">
        <f t="shared" si="2862"/>
        <v>0</v>
      </c>
      <c r="CX531" s="132"/>
      <c r="CY531" s="134">
        <f t="shared" si="2863"/>
        <v>0</v>
      </c>
      <c r="CZ531" s="80">
        <f t="shared" si="2864"/>
        <v>0</v>
      </c>
      <c r="DA531" s="249" t="str">
        <f t="shared" si="2865"/>
        <v xml:space="preserve"> </v>
      </c>
      <c r="DB531" s="135">
        <f t="shared" si="2866"/>
        <v>0</v>
      </c>
      <c r="DC531" s="20">
        <f t="shared" si="2801"/>
        <v>0</v>
      </c>
      <c r="DD531" s="21">
        <f t="shared" si="2867"/>
        <v>0</v>
      </c>
      <c r="DE531" s="131">
        <f t="shared" si="2802"/>
        <v>1</v>
      </c>
      <c r="DF531" s="20">
        <f t="shared" si="2868"/>
        <v>0</v>
      </c>
      <c r="DG531" s="132"/>
      <c r="DH531" s="20">
        <f t="shared" si="2869"/>
        <v>0</v>
      </c>
      <c r="DI531" s="133"/>
      <c r="DJ531" s="131">
        <f t="shared" si="2870"/>
        <v>1</v>
      </c>
      <c r="DK531" s="20">
        <f t="shared" si="2871"/>
        <v>0</v>
      </c>
      <c r="DL531" s="132"/>
      <c r="DM531" s="134">
        <f t="shared" si="2872"/>
        <v>0</v>
      </c>
      <c r="DN531" s="80">
        <f t="shared" si="2873"/>
        <v>0</v>
      </c>
      <c r="DO531" s="249" t="str">
        <f t="shared" si="2874"/>
        <v xml:space="preserve"> </v>
      </c>
      <c r="DP531" s="135">
        <f t="shared" si="2875"/>
        <v>0</v>
      </c>
      <c r="DQ531" s="20">
        <f t="shared" si="2803"/>
        <v>0</v>
      </c>
      <c r="DR531" s="21">
        <f t="shared" si="2876"/>
        <v>0</v>
      </c>
      <c r="DS531" s="131">
        <f t="shared" si="2804"/>
        <v>1</v>
      </c>
      <c r="DT531" s="20">
        <f t="shared" si="2877"/>
        <v>0</v>
      </c>
      <c r="DU531" s="132"/>
      <c r="DV531" s="20">
        <f t="shared" si="2878"/>
        <v>0</v>
      </c>
      <c r="DW531" s="133"/>
      <c r="DX531" s="131">
        <f t="shared" si="2879"/>
        <v>1</v>
      </c>
      <c r="DY531" s="20">
        <f t="shared" si="2880"/>
        <v>0</v>
      </c>
      <c r="DZ531" s="132"/>
      <c r="EA531" s="134">
        <f t="shared" si="2881"/>
        <v>0</v>
      </c>
      <c r="EB531" s="80">
        <f t="shared" si="2882"/>
        <v>0</v>
      </c>
      <c r="EC531" s="249" t="str">
        <f t="shared" si="2883"/>
        <v xml:space="preserve"> </v>
      </c>
      <c r="ED531" s="135">
        <f t="shared" si="2884"/>
        <v>0</v>
      </c>
      <c r="EE531" s="20">
        <f t="shared" si="2903"/>
        <v>0</v>
      </c>
      <c r="EF531" s="21">
        <f t="shared" si="2885"/>
        <v>0</v>
      </c>
      <c r="EG531" s="131">
        <f t="shared" si="2805"/>
        <v>1</v>
      </c>
      <c r="EH531" s="20">
        <f t="shared" si="2886"/>
        <v>0</v>
      </c>
      <c r="EI531" s="132"/>
      <c r="EJ531" s="20">
        <f t="shared" si="2887"/>
        <v>0</v>
      </c>
      <c r="EK531" s="133"/>
      <c r="EL531" s="131">
        <f t="shared" si="2888"/>
        <v>1</v>
      </c>
      <c r="EM531" s="20">
        <f t="shared" si="2889"/>
        <v>0</v>
      </c>
      <c r="EN531" s="132"/>
      <c r="EO531" s="134">
        <f t="shared" si="2890"/>
        <v>0</v>
      </c>
      <c r="EP531" s="80">
        <f t="shared" si="2891"/>
        <v>0</v>
      </c>
      <c r="EQ531" s="249" t="str">
        <f t="shared" si="2892"/>
        <v xml:space="preserve"> </v>
      </c>
      <c r="ER531" s="135">
        <f t="shared" si="2893"/>
        <v>0</v>
      </c>
      <c r="ES531" s="20">
        <f t="shared" si="2904"/>
        <v>0</v>
      </c>
      <c r="ET531" s="21">
        <f t="shared" si="2894"/>
        <v>0</v>
      </c>
      <c r="EU531" s="131">
        <f t="shared" si="2806"/>
        <v>1</v>
      </c>
      <c r="EV531" s="20">
        <f t="shared" si="2895"/>
        <v>0</v>
      </c>
      <c r="EW531" s="132"/>
      <c r="EX531" s="20">
        <f t="shared" si="2896"/>
        <v>0</v>
      </c>
      <c r="EY531" s="133"/>
      <c r="EZ531" s="131">
        <f t="shared" si="2897"/>
        <v>1</v>
      </c>
      <c r="FA531" s="20">
        <f t="shared" si="2898"/>
        <v>0</v>
      </c>
      <c r="FB531" s="132"/>
      <c r="FC531" s="134">
        <f t="shared" si="2899"/>
        <v>0</v>
      </c>
      <c r="FD531" s="80">
        <f t="shared" si="2900"/>
        <v>0</v>
      </c>
      <c r="FE531" s="249" t="str">
        <f t="shared" si="2901"/>
        <v xml:space="preserve"> </v>
      </c>
      <c r="FO531" s="129" t="str">
        <f t="shared" si="2905"/>
        <v>G/I</v>
      </c>
    </row>
    <row r="532" spans="2:171" x14ac:dyDescent="0.25">
      <c r="B532" s="130" t="s">
        <v>612</v>
      </c>
      <c r="C532" s="40"/>
      <c r="D532" s="256"/>
      <c r="E532" s="416" t="str">
        <f>'Pályáztatási szakasz'!E533:F533</f>
        <v>Költségelem megnevezés…</v>
      </c>
      <c r="F532" s="416"/>
      <c r="G532" s="250">
        <f>'Pályáztatási szakasz'!G533</f>
        <v>0</v>
      </c>
      <c r="H532" s="251">
        <f>'Pályáztatási szakasz'!AT533</f>
        <v>0</v>
      </c>
      <c r="I532" s="20">
        <f>'Pályáztatási szakasz'!AW533</f>
        <v>0</v>
      </c>
      <c r="J532" s="67">
        <f t="shared" si="2789"/>
        <v>0</v>
      </c>
      <c r="K532" s="131">
        <f>'Pályáztatási szakasz'!AY533</f>
        <v>1</v>
      </c>
      <c r="L532" s="20">
        <f t="shared" si="2807"/>
        <v>0</v>
      </c>
      <c r="M532" s="132"/>
      <c r="N532" s="20">
        <f t="shared" si="2808"/>
        <v>0</v>
      </c>
      <c r="O532" s="133"/>
      <c r="P532" s="131">
        <f>'Pályáztatási szakasz'!BD533</f>
        <v>1</v>
      </c>
      <c r="Q532" s="20">
        <f t="shared" si="2809"/>
        <v>0</v>
      </c>
      <c r="R532" s="132"/>
      <c r="S532" s="184">
        <f t="shared" si="2810"/>
        <v>0</v>
      </c>
      <c r="T532" s="40">
        <f>'Pályáztatási szakasz'!W533</f>
        <v>0</v>
      </c>
      <c r="U532" s="249" t="str">
        <f t="shared" si="2811"/>
        <v xml:space="preserve"> </v>
      </c>
      <c r="V532" s="135">
        <f t="shared" si="2812"/>
        <v>0</v>
      </c>
      <c r="W532" s="20">
        <f t="shared" si="2790"/>
        <v>0</v>
      </c>
      <c r="X532" s="21">
        <f t="shared" si="2813"/>
        <v>0</v>
      </c>
      <c r="Y532" s="131">
        <f t="shared" si="2791"/>
        <v>1</v>
      </c>
      <c r="Z532" s="20">
        <f t="shared" si="2814"/>
        <v>0</v>
      </c>
      <c r="AA532" s="132"/>
      <c r="AB532" s="20">
        <f t="shared" si="2815"/>
        <v>0</v>
      </c>
      <c r="AC532" s="133"/>
      <c r="AD532" s="131">
        <f t="shared" si="2816"/>
        <v>1</v>
      </c>
      <c r="AE532" s="20">
        <f t="shared" si="2817"/>
        <v>0</v>
      </c>
      <c r="AF532" s="132"/>
      <c r="AG532" s="134">
        <f t="shared" si="2818"/>
        <v>0</v>
      </c>
      <c r="AH532" s="80">
        <f t="shared" si="2819"/>
        <v>0</v>
      </c>
      <c r="AI532" s="249" t="str">
        <f t="shared" si="2820"/>
        <v xml:space="preserve"> </v>
      </c>
      <c r="AJ532" s="135">
        <f t="shared" si="2821"/>
        <v>0</v>
      </c>
      <c r="AK532" s="20">
        <f t="shared" si="2792"/>
        <v>0</v>
      </c>
      <c r="AL532" s="21">
        <f t="shared" si="2822"/>
        <v>0</v>
      </c>
      <c r="AM532" s="131">
        <f t="shared" si="2793"/>
        <v>1</v>
      </c>
      <c r="AN532" s="20">
        <f t="shared" si="2823"/>
        <v>0</v>
      </c>
      <c r="AO532" s="132"/>
      <c r="AP532" s="20">
        <f t="shared" si="2824"/>
        <v>0</v>
      </c>
      <c r="AQ532" s="133"/>
      <c r="AR532" s="131">
        <f t="shared" si="2825"/>
        <v>1</v>
      </c>
      <c r="AS532" s="20">
        <f t="shared" si="2826"/>
        <v>0</v>
      </c>
      <c r="AT532" s="132"/>
      <c r="AU532" s="134">
        <f t="shared" si="2827"/>
        <v>0</v>
      </c>
      <c r="AV532" s="80">
        <f t="shared" si="2828"/>
        <v>0</v>
      </c>
      <c r="AW532" s="249" t="str">
        <f t="shared" si="2829"/>
        <v xml:space="preserve"> </v>
      </c>
      <c r="AX532" s="135">
        <f t="shared" si="2830"/>
        <v>0</v>
      </c>
      <c r="AY532" s="20">
        <f t="shared" si="2902"/>
        <v>0</v>
      </c>
      <c r="AZ532" s="21">
        <f t="shared" si="2831"/>
        <v>0</v>
      </c>
      <c r="BA532" s="131">
        <f t="shared" si="2794"/>
        <v>1</v>
      </c>
      <c r="BB532" s="20">
        <f t="shared" si="2832"/>
        <v>0</v>
      </c>
      <c r="BC532" s="132"/>
      <c r="BD532" s="20">
        <f t="shared" si="2833"/>
        <v>0</v>
      </c>
      <c r="BE532" s="133"/>
      <c r="BF532" s="131">
        <f t="shared" si="2834"/>
        <v>1</v>
      </c>
      <c r="BG532" s="20">
        <f t="shared" si="2835"/>
        <v>0</v>
      </c>
      <c r="BH532" s="132"/>
      <c r="BI532" s="134">
        <f t="shared" si="2836"/>
        <v>0</v>
      </c>
      <c r="BJ532" s="80">
        <f t="shared" si="2837"/>
        <v>0</v>
      </c>
      <c r="BK532" s="249" t="str">
        <f t="shared" si="2838"/>
        <v xml:space="preserve"> </v>
      </c>
      <c r="BL532" s="135">
        <f t="shared" si="2839"/>
        <v>0</v>
      </c>
      <c r="BM532" s="20">
        <f t="shared" si="2795"/>
        <v>0</v>
      </c>
      <c r="BN532" s="21">
        <f t="shared" si="2840"/>
        <v>0</v>
      </c>
      <c r="BO532" s="131">
        <f t="shared" si="2796"/>
        <v>1</v>
      </c>
      <c r="BP532" s="20">
        <f t="shared" si="2841"/>
        <v>0</v>
      </c>
      <c r="BQ532" s="132"/>
      <c r="BR532" s="20">
        <f t="shared" si="2842"/>
        <v>0</v>
      </c>
      <c r="BS532" s="133"/>
      <c r="BT532" s="131">
        <f t="shared" si="2843"/>
        <v>1</v>
      </c>
      <c r="BU532" s="20">
        <f t="shared" si="2844"/>
        <v>0</v>
      </c>
      <c r="BV532" s="132"/>
      <c r="BW532" s="134">
        <f t="shared" si="2845"/>
        <v>0</v>
      </c>
      <c r="BX532" s="80">
        <f t="shared" si="2846"/>
        <v>0</v>
      </c>
      <c r="BY532" s="249" t="str">
        <f t="shared" si="2847"/>
        <v xml:space="preserve"> </v>
      </c>
      <c r="BZ532" s="135">
        <f t="shared" si="2848"/>
        <v>0</v>
      </c>
      <c r="CA532" s="20">
        <f t="shared" si="2797"/>
        <v>0</v>
      </c>
      <c r="CB532" s="21">
        <f t="shared" si="2849"/>
        <v>0</v>
      </c>
      <c r="CC532" s="131">
        <f t="shared" si="2798"/>
        <v>1</v>
      </c>
      <c r="CD532" s="20">
        <f t="shared" si="2850"/>
        <v>0</v>
      </c>
      <c r="CE532" s="132"/>
      <c r="CF532" s="20">
        <f t="shared" si="2851"/>
        <v>0</v>
      </c>
      <c r="CG532" s="133"/>
      <c r="CH532" s="131">
        <f t="shared" si="2852"/>
        <v>1</v>
      </c>
      <c r="CI532" s="20">
        <f t="shared" si="2853"/>
        <v>0</v>
      </c>
      <c r="CJ532" s="132"/>
      <c r="CK532" s="134">
        <f t="shared" si="2854"/>
        <v>0</v>
      </c>
      <c r="CL532" s="80">
        <f t="shared" si="2855"/>
        <v>0</v>
      </c>
      <c r="CM532" s="249" t="str">
        <f t="shared" si="2856"/>
        <v xml:space="preserve"> </v>
      </c>
      <c r="CN532" s="135">
        <f t="shared" si="2857"/>
        <v>0</v>
      </c>
      <c r="CO532" s="20">
        <f t="shared" si="2799"/>
        <v>0</v>
      </c>
      <c r="CP532" s="21">
        <f t="shared" si="2858"/>
        <v>0</v>
      </c>
      <c r="CQ532" s="131">
        <f t="shared" si="2800"/>
        <v>1</v>
      </c>
      <c r="CR532" s="20">
        <f t="shared" si="2859"/>
        <v>0</v>
      </c>
      <c r="CS532" s="132"/>
      <c r="CT532" s="20">
        <f t="shared" si="2860"/>
        <v>0</v>
      </c>
      <c r="CU532" s="133"/>
      <c r="CV532" s="131">
        <f t="shared" si="2861"/>
        <v>1</v>
      </c>
      <c r="CW532" s="20">
        <f t="shared" si="2862"/>
        <v>0</v>
      </c>
      <c r="CX532" s="132"/>
      <c r="CY532" s="134">
        <f t="shared" si="2863"/>
        <v>0</v>
      </c>
      <c r="CZ532" s="80">
        <f t="shared" si="2864"/>
        <v>0</v>
      </c>
      <c r="DA532" s="249" t="str">
        <f t="shared" si="2865"/>
        <v xml:space="preserve"> </v>
      </c>
      <c r="DB532" s="135">
        <f t="shared" si="2866"/>
        <v>0</v>
      </c>
      <c r="DC532" s="20">
        <f t="shared" si="2801"/>
        <v>0</v>
      </c>
      <c r="DD532" s="21">
        <f t="shared" si="2867"/>
        <v>0</v>
      </c>
      <c r="DE532" s="131">
        <f t="shared" si="2802"/>
        <v>1</v>
      </c>
      <c r="DF532" s="20">
        <f t="shared" si="2868"/>
        <v>0</v>
      </c>
      <c r="DG532" s="132"/>
      <c r="DH532" s="20">
        <f t="shared" si="2869"/>
        <v>0</v>
      </c>
      <c r="DI532" s="133"/>
      <c r="DJ532" s="131">
        <f t="shared" si="2870"/>
        <v>1</v>
      </c>
      <c r="DK532" s="20">
        <f t="shared" si="2871"/>
        <v>0</v>
      </c>
      <c r="DL532" s="132"/>
      <c r="DM532" s="134">
        <f t="shared" si="2872"/>
        <v>0</v>
      </c>
      <c r="DN532" s="80">
        <f t="shared" si="2873"/>
        <v>0</v>
      </c>
      <c r="DO532" s="249" t="str">
        <f t="shared" si="2874"/>
        <v xml:space="preserve"> </v>
      </c>
      <c r="DP532" s="135">
        <f t="shared" si="2875"/>
        <v>0</v>
      </c>
      <c r="DQ532" s="20">
        <f t="shared" si="2803"/>
        <v>0</v>
      </c>
      <c r="DR532" s="21">
        <f t="shared" si="2876"/>
        <v>0</v>
      </c>
      <c r="DS532" s="131">
        <f t="shared" si="2804"/>
        <v>1</v>
      </c>
      <c r="DT532" s="20">
        <f t="shared" si="2877"/>
        <v>0</v>
      </c>
      <c r="DU532" s="132"/>
      <c r="DV532" s="20">
        <f t="shared" si="2878"/>
        <v>0</v>
      </c>
      <c r="DW532" s="133"/>
      <c r="DX532" s="131">
        <f t="shared" si="2879"/>
        <v>1</v>
      </c>
      <c r="DY532" s="20">
        <f t="shared" si="2880"/>
        <v>0</v>
      </c>
      <c r="DZ532" s="132"/>
      <c r="EA532" s="134">
        <f t="shared" si="2881"/>
        <v>0</v>
      </c>
      <c r="EB532" s="80">
        <f t="shared" si="2882"/>
        <v>0</v>
      </c>
      <c r="EC532" s="249" t="str">
        <f t="shared" si="2883"/>
        <v xml:space="preserve"> </v>
      </c>
      <c r="ED532" s="135">
        <f t="shared" si="2884"/>
        <v>0</v>
      </c>
      <c r="EE532" s="20">
        <f t="shared" si="2903"/>
        <v>0</v>
      </c>
      <c r="EF532" s="21">
        <f t="shared" si="2885"/>
        <v>0</v>
      </c>
      <c r="EG532" s="131">
        <f t="shared" si="2805"/>
        <v>1</v>
      </c>
      <c r="EH532" s="20">
        <f t="shared" si="2886"/>
        <v>0</v>
      </c>
      <c r="EI532" s="132"/>
      <c r="EJ532" s="20">
        <f t="shared" si="2887"/>
        <v>0</v>
      </c>
      <c r="EK532" s="133"/>
      <c r="EL532" s="131">
        <f t="shared" si="2888"/>
        <v>1</v>
      </c>
      <c r="EM532" s="20">
        <f t="shared" si="2889"/>
        <v>0</v>
      </c>
      <c r="EN532" s="132"/>
      <c r="EO532" s="134">
        <f t="shared" si="2890"/>
        <v>0</v>
      </c>
      <c r="EP532" s="80">
        <f t="shared" si="2891"/>
        <v>0</v>
      </c>
      <c r="EQ532" s="249" t="str">
        <f t="shared" si="2892"/>
        <v xml:space="preserve"> </v>
      </c>
      <c r="ER532" s="135">
        <f t="shared" si="2893"/>
        <v>0</v>
      </c>
      <c r="ES532" s="20">
        <f t="shared" si="2904"/>
        <v>0</v>
      </c>
      <c r="ET532" s="21">
        <f t="shared" si="2894"/>
        <v>0</v>
      </c>
      <c r="EU532" s="131">
        <f t="shared" si="2806"/>
        <v>1</v>
      </c>
      <c r="EV532" s="20">
        <f t="shared" si="2895"/>
        <v>0</v>
      </c>
      <c r="EW532" s="132"/>
      <c r="EX532" s="20">
        <f t="shared" si="2896"/>
        <v>0</v>
      </c>
      <c r="EY532" s="133"/>
      <c r="EZ532" s="131">
        <f t="shared" si="2897"/>
        <v>1</v>
      </c>
      <c r="FA532" s="20">
        <f t="shared" si="2898"/>
        <v>0</v>
      </c>
      <c r="FB532" s="132"/>
      <c r="FC532" s="134">
        <f t="shared" si="2899"/>
        <v>0</v>
      </c>
      <c r="FD532" s="80">
        <f t="shared" si="2900"/>
        <v>0</v>
      </c>
      <c r="FE532" s="249" t="str">
        <f t="shared" si="2901"/>
        <v xml:space="preserve"> </v>
      </c>
      <c r="FO532" s="129" t="str">
        <f t="shared" si="2905"/>
        <v>G/I</v>
      </c>
    </row>
    <row r="533" spans="2:171" x14ac:dyDescent="0.25">
      <c r="B533" s="130" t="s">
        <v>613</v>
      </c>
      <c r="C533" s="40"/>
      <c r="D533" s="256"/>
      <c r="E533" s="416" t="str">
        <f>'Pályáztatási szakasz'!E534:F534</f>
        <v>Költségelem megnevezés…</v>
      </c>
      <c r="F533" s="416"/>
      <c r="G533" s="250">
        <f>'Pályáztatási szakasz'!G534</f>
        <v>0</v>
      </c>
      <c r="H533" s="251">
        <f>'Pályáztatási szakasz'!AT534</f>
        <v>0</v>
      </c>
      <c r="I533" s="20">
        <f>'Pályáztatási szakasz'!AW534</f>
        <v>0</v>
      </c>
      <c r="J533" s="67">
        <f t="shared" si="2789"/>
        <v>0</v>
      </c>
      <c r="K533" s="131">
        <f>'Pályáztatási szakasz'!AY534</f>
        <v>1</v>
      </c>
      <c r="L533" s="20">
        <f t="shared" si="2807"/>
        <v>0</v>
      </c>
      <c r="M533" s="132"/>
      <c r="N533" s="20">
        <f t="shared" si="2808"/>
        <v>0</v>
      </c>
      <c r="O533" s="133"/>
      <c r="P533" s="131">
        <f>'Pályáztatási szakasz'!BD534</f>
        <v>1</v>
      </c>
      <c r="Q533" s="20">
        <f t="shared" si="2809"/>
        <v>0</v>
      </c>
      <c r="R533" s="132"/>
      <c r="S533" s="184">
        <f t="shared" si="2810"/>
        <v>0</v>
      </c>
      <c r="T533" s="40">
        <f>'Pályáztatási szakasz'!W534</f>
        <v>0</v>
      </c>
      <c r="U533" s="249" t="str">
        <f t="shared" si="2811"/>
        <v xml:space="preserve"> </v>
      </c>
      <c r="V533" s="135">
        <f t="shared" si="2812"/>
        <v>0</v>
      </c>
      <c r="W533" s="20">
        <f t="shared" si="2790"/>
        <v>0</v>
      </c>
      <c r="X533" s="21">
        <f t="shared" si="2813"/>
        <v>0</v>
      </c>
      <c r="Y533" s="131">
        <f t="shared" si="2791"/>
        <v>1</v>
      </c>
      <c r="Z533" s="20">
        <f t="shared" si="2814"/>
        <v>0</v>
      </c>
      <c r="AA533" s="132"/>
      <c r="AB533" s="20">
        <f t="shared" si="2815"/>
        <v>0</v>
      </c>
      <c r="AC533" s="133"/>
      <c r="AD533" s="131">
        <f t="shared" si="2816"/>
        <v>1</v>
      </c>
      <c r="AE533" s="20">
        <f t="shared" si="2817"/>
        <v>0</v>
      </c>
      <c r="AF533" s="132"/>
      <c r="AG533" s="134">
        <f t="shared" si="2818"/>
        <v>0</v>
      </c>
      <c r="AH533" s="80">
        <f t="shared" si="2819"/>
        <v>0</v>
      </c>
      <c r="AI533" s="249" t="str">
        <f t="shared" si="2820"/>
        <v xml:space="preserve"> </v>
      </c>
      <c r="AJ533" s="135">
        <f t="shared" si="2821"/>
        <v>0</v>
      </c>
      <c r="AK533" s="20">
        <f t="shared" si="2792"/>
        <v>0</v>
      </c>
      <c r="AL533" s="21">
        <f t="shared" si="2822"/>
        <v>0</v>
      </c>
      <c r="AM533" s="131">
        <f t="shared" si="2793"/>
        <v>1</v>
      </c>
      <c r="AN533" s="20">
        <f t="shared" si="2823"/>
        <v>0</v>
      </c>
      <c r="AO533" s="132"/>
      <c r="AP533" s="20">
        <f t="shared" si="2824"/>
        <v>0</v>
      </c>
      <c r="AQ533" s="133"/>
      <c r="AR533" s="131">
        <f t="shared" si="2825"/>
        <v>1</v>
      </c>
      <c r="AS533" s="20">
        <f t="shared" si="2826"/>
        <v>0</v>
      </c>
      <c r="AT533" s="132"/>
      <c r="AU533" s="134">
        <f t="shared" si="2827"/>
        <v>0</v>
      </c>
      <c r="AV533" s="80">
        <f t="shared" si="2828"/>
        <v>0</v>
      </c>
      <c r="AW533" s="249" t="str">
        <f t="shared" si="2829"/>
        <v xml:space="preserve"> </v>
      </c>
      <c r="AX533" s="135">
        <f t="shared" si="2830"/>
        <v>0</v>
      </c>
      <c r="AY533" s="20">
        <f t="shared" si="2902"/>
        <v>0</v>
      </c>
      <c r="AZ533" s="21">
        <f t="shared" si="2831"/>
        <v>0</v>
      </c>
      <c r="BA533" s="131">
        <f t="shared" si="2794"/>
        <v>1</v>
      </c>
      <c r="BB533" s="20">
        <f t="shared" si="2832"/>
        <v>0</v>
      </c>
      <c r="BC533" s="132"/>
      <c r="BD533" s="20">
        <f t="shared" si="2833"/>
        <v>0</v>
      </c>
      <c r="BE533" s="133"/>
      <c r="BF533" s="131">
        <f t="shared" si="2834"/>
        <v>1</v>
      </c>
      <c r="BG533" s="20">
        <f t="shared" si="2835"/>
        <v>0</v>
      </c>
      <c r="BH533" s="132"/>
      <c r="BI533" s="134">
        <f t="shared" si="2836"/>
        <v>0</v>
      </c>
      <c r="BJ533" s="80">
        <f t="shared" si="2837"/>
        <v>0</v>
      </c>
      <c r="BK533" s="249" t="str">
        <f t="shared" si="2838"/>
        <v xml:space="preserve"> </v>
      </c>
      <c r="BL533" s="135">
        <f t="shared" si="2839"/>
        <v>0</v>
      </c>
      <c r="BM533" s="20">
        <f t="shared" si="2795"/>
        <v>0</v>
      </c>
      <c r="BN533" s="21">
        <f t="shared" si="2840"/>
        <v>0</v>
      </c>
      <c r="BO533" s="131">
        <f t="shared" si="2796"/>
        <v>1</v>
      </c>
      <c r="BP533" s="20">
        <f t="shared" si="2841"/>
        <v>0</v>
      </c>
      <c r="BQ533" s="132"/>
      <c r="BR533" s="20">
        <f t="shared" si="2842"/>
        <v>0</v>
      </c>
      <c r="BS533" s="133"/>
      <c r="BT533" s="131">
        <f t="shared" si="2843"/>
        <v>1</v>
      </c>
      <c r="BU533" s="20">
        <f t="shared" si="2844"/>
        <v>0</v>
      </c>
      <c r="BV533" s="132"/>
      <c r="BW533" s="134">
        <f t="shared" si="2845"/>
        <v>0</v>
      </c>
      <c r="BX533" s="80">
        <f t="shared" si="2846"/>
        <v>0</v>
      </c>
      <c r="BY533" s="249" t="str">
        <f t="shared" si="2847"/>
        <v xml:space="preserve"> </v>
      </c>
      <c r="BZ533" s="135">
        <f t="shared" si="2848"/>
        <v>0</v>
      </c>
      <c r="CA533" s="20">
        <f t="shared" si="2797"/>
        <v>0</v>
      </c>
      <c r="CB533" s="21">
        <f t="shared" si="2849"/>
        <v>0</v>
      </c>
      <c r="CC533" s="131">
        <f t="shared" si="2798"/>
        <v>1</v>
      </c>
      <c r="CD533" s="20">
        <f t="shared" si="2850"/>
        <v>0</v>
      </c>
      <c r="CE533" s="132"/>
      <c r="CF533" s="20">
        <f t="shared" si="2851"/>
        <v>0</v>
      </c>
      <c r="CG533" s="133"/>
      <c r="CH533" s="131">
        <f t="shared" si="2852"/>
        <v>1</v>
      </c>
      <c r="CI533" s="20">
        <f t="shared" si="2853"/>
        <v>0</v>
      </c>
      <c r="CJ533" s="132"/>
      <c r="CK533" s="134">
        <f t="shared" si="2854"/>
        <v>0</v>
      </c>
      <c r="CL533" s="80">
        <f t="shared" si="2855"/>
        <v>0</v>
      </c>
      <c r="CM533" s="249" t="str">
        <f t="shared" si="2856"/>
        <v xml:space="preserve"> </v>
      </c>
      <c r="CN533" s="135">
        <f t="shared" si="2857"/>
        <v>0</v>
      </c>
      <c r="CO533" s="20">
        <f t="shared" si="2799"/>
        <v>0</v>
      </c>
      <c r="CP533" s="21">
        <f t="shared" si="2858"/>
        <v>0</v>
      </c>
      <c r="CQ533" s="131">
        <f t="shared" si="2800"/>
        <v>1</v>
      </c>
      <c r="CR533" s="20">
        <f t="shared" si="2859"/>
        <v>0</v>
      </c>
      <c r="CS533" s="132"/>
      <c r="CT533" s="20">
        <f t="shared" si="2860"/>
        <v>0</v>
      </c>
      <c r="CU533" s="133"/>
      <c r="CV533" s="131">
        <f t="shared" si="2861"/>
        <v>1</v>
      </c>
      <c r="CW533" s="20">
        <f t="shared" si="2862"/>
        <v>0</v>
      </c>
      <c r="CX533" s="132"/>
      <c r="CY533" s="134">
        <f t="shared" si="2863"/>
        <v>0</v>
      </c>
      <c r="CZ533" s="80">
        <f t="shared" si="2864"/>
        <v>0</v>
      </c>
      <c r="DA533" s="249" t="str">
        <f t="shared" si="2865"/>
        <v xml:space="preserve"> </v>
      </c>
      <c r="DB533" s="135">
        <f t="shared" si="2866"/>
        <v>0</v>
      </c>
      <c r="DC533" s="20">
        <f t="shared" si="2801"/>
        <v>0</v>
      </c>
      <c r="DD533" s="21">
        <f t="shared" si="2867"/>
        <v>0</v>
      </c>
      <c r="DE533" s="131">
        <f t="shared" si="2802"/>
        <v>1</v>
      </c>
      <c r="DF533" s="20">
        <f t="shared" si="2868"/>
        <v>0</v>
      </c>
      <c r="DG533" s="132"/>
      <c r="DH533" s="20">
        <f t="shared" si="2869"/>
        <v>0</v>
      </c>
      <c r="DI533" s="133"/>
      <c r="DJ533" s="131">
        <f t="shared" si="2870"/>
        <v>1</v>
      </c>
      <c r="DK533" s="20">
        <f t="shared" si="2871"/>
        <v>0</v>
      </c>
      <c r="DL533" s="132"/>
      <c r="DM533" s="134">
        <f t="shared" si="2872"/>
        <v>0</v>
      </c>
      <c r="DN533" s="80">
        <f t="shared" si="2873"/>
        <v>0</v>
      </c>
      <c r="DO533" s="249" t="str">
        <f t="shared" si="2874"/>
        <v xml:space="preserve"> </v>
      </c>
      <c r="DP533" s="135">
        <f t="shared" si="2875"/>
        <v>0</v>
      </c>
      <c r="DQ533" s="20">
        <f t="shared" si="2803"/>
        <v>0</v>
      </c>
      <c r="DR533" s="21">
        <f t="shared" si="2876"/>
        <v>0</v>
      </c>
      <c r="DS533" s="131">
        <f t="shared" si="2804"/>
        <v>1</v>
      </c>
      <c r="DT533" s="20">
        <f t="shared" si="2877"/>
        <v>0</v>
      </c>
      <c r="DU533" s="132"/>
      <c r="DV533" s="20">
        <f t="shared" si="2878"/>
        <v>0</v>
      </c>
      <c r="DW533" s="133"/>
      <c r="DX533" s="131">
        <f t="shared" si="2879"/>
        <v>1</v>
      </c>
      <c r="DY533" s="20">
        <f t="shared" si="2880"/>
        <v>0</v>
      </c>
      <c r="DZ533" s="132"/>
      <c r="EA533" s="134">
        <f t="shared" si="2881"/>
        <v>0</v>
      </c>
      <c r="EB533" s="80">
        <f t="shared" si="2882"/>
        <v>0</v>
      </c>
      <c r="EC533" s="249" t="str">
        <f t="shared" si="2883"/>
        <v xml:space="preserve"> </v>
      </c>
      <c r="ED533" s="135">
        <f t="shared" si="2884"/>
        <v>0</v>
      </c>
      <c r="EE533" s="20">
        <f t="shared" si="2903"/>
        <v>0</v>
      </c>
      <c r="EF533" s="21">
        <f t="shared" si="2885"/>
        <v>0</v>
      </c>
      <c r="EG533" s="131">
        <f t="shared" si="2805"/>
        <v>1</v>
      </c>
      <c r="EH533" s="20">
        <f t="shared" si="2886"/>
        <v>0</v>
      </c>
      <c r="EI533" s="132"/>
      <c r="EJ533" s="20">
        <f t="shared" si="2887"/>
        <v>0</v>
      </c>
      <c r="EK533" s="133"/>
      <c r="EL533" s="131">
        <f t="shared" si="2888"/>
        <v>1</v>
      </c>
      <c r="EM533" s="20">
        <f t="shared" si="2889"/>
        <v>0</v>
      </c>
      <c r="EN533" s="132"/>
      <c r="EO533" s="134">
        <f t="shared" si="2890"/>
        <v>0</v>
      </c>
      <c r="EP533" s="80">
        <f t="shared" si="2891"/>
        <v>0</v>
      </c>
      <c r="EQ533" s="249" t="str">
        <f t="shared" si="2892"/>
        <v xml:space="preserve"> </v>
      </c>
      <c r="ER533" s="135">
        <f t="shared" si="2893"/>
        <v>0</v>
      </c>
      <c r="ES533" s="20">
        <f t="shared" si="2904"/>
        <v>0</v>
      </c>
      <c r="ET533" s="21">
        <f t="shared" si="2894"/>
        <v>0</v>
      </c>
      <c r="EU533" s="131">
        <f t="shared" si="2806"/>
        <v>1</v>
      </c>
      <c r="EV533" s="20">
        <f t="shared" si="2895"/>
        <v>0</v>
      </c>
      <c r="EW533" s="132"/>
      <c r="EX533" s="20">
        <f t="shared" si="2896"/>
        <v>0</v>
      </c>
      <c r="EY533" s="133"/>
      <c r="EZ533" s="131">
        <f t="shared" si="2897"/>
        <v>1</v>
      </c>
      <c r="FA533" s="20">
        <f t="shared" si="2898"/>
        <v>0</v>
      </c>
      <c r="FB533" s="132"/>
      <c r="FC533" s="134">
        <f t="shared" si="2899"/>
        <v>0</v>
      </c>
      <c r="FD533" s="80">
        <f t="shared" si="2900"/>
        <v>0</v>
      </c>
      <c r="FE533" s="249" t="str">
        <f t="shared" si="2901"/>
        <v xml:space="preserve"> </v>
      </c>
      <c r="FO533" s="129" t="str">
        <f t="shared" si="2905"/>
        <v>G/I</v>
      </c>
    </row>
    <row r="534" spans="2:171" x14ac:dyDescent="0.25">
      <c r="B534" s="130" t="s">
        <v>614</v>
      </c>
      <c r="C534" s="40"/>
      <c r="D534" s="256"/>
      <c r="E534" s="416" t="str">
        <f>'Pályáztatási szakasz'!E535:F535</f>
        <v>Költségelem megnevezés…</v>
      </c>
      <c r="F534" s="416"/>
      <c r="G534" s="250">
        <f>'Pályáztatási szakasz'!G535</f>
        <v>0</v>
      </c>
      <c r="H534" s="251">
        <f>'Pályáztatási szakasz'!AT535</f>
        <v>0</v>
      </c>
      <c r="I534" s="20">
        <f>'Pályáztatási szakasz'!AW535</f>
        <v>0</v>
      </c>
      <c r="J534" s="67">
        <f t="shared" si="2789"/>
        <v>0</v>
      </c>
      <c r="K534" s="131">
        <f>'Pályáztatási szakasz'!AY535</f>
        <v>1</v>
      </c>
      <c r="L534" s="20">
        <f t="shared" si="2807"/>
        <v>0</v>
      </c>
      <c r="M534" s="132"/>
      <c r="N534" s="20">
        <f t="shared" si="2808"/>
        <v>0</v>
      </c>
      <c r="O534" s="133"/>
      <c r="P534" s="131">
        <f>'Pályáztatási szakasz'!BD535</f>
        <v>1</v>
      </c>
      <c r="Q534" s="20">
        <f t="shared" si="2809"/>
        <v>0</v>
      </c>
      <c r="R534" s="132"/>
      <c r="S534" s="184">
        <f t="shared" si="2810"/>
        <v>0</v>
      </c>
      <c r="T534" s="40">
        <f>'Pályáztatási szakasz'!W535</f>
        <v>0</v>
      </c>
      <c r="U534" s="249" t="str">
        <f t="shared" si="2811"/>
        <v xml:space="preserve"> </v>
      </c>
      <c r="V534" s="135">
        <f t="shared" si="2812"/>
        <v>0</v>
      </c>
      <c r="W534" s="20">
        <f t="shared" si="2790"/>
        <v>0</v>
      </c>
      <c r="X534" s="21">
        <f t="shared" si="2813"/>
        <v>0</v>
      </c>
      <c r="Y534" s="131">
        <f t="shared" si="2791"/>
        <v>1</v>
      </c>
      <c r="Z534" s="20">
        <f t="shared" si="2814"/>
        <v>0</v>
      </c>
      <c r="AA534" s="132"/>
      <c r="AB534" s="20">
        <f t="shared" si="2815"/>
        <v>0</v>
      </c>
      <c r="AC534" s="133"/>
      <c r="AD534" s="131">
        <f t="shared" si="2816"/>
        <v>1</v>
      </c>
      <c r="AE534" s="20">
        <f t="shared" si="2817"/>
        <v>0</v>
      </c>
      <c r="AF534" s="132"/>
      <c r="AG534" s="134">
        <f t="shared" si="2818"/>
        <v>0</v>
      </c>
      <c r="AH534" s="80">
        <f t="shared" si="2819"/>
        <v>0</v>
      </c>
      <c r="AI534" s="249" t="str">
        <f t="shared" si="2820"/>
        <v xml:space="preserve"> </v>
      </c>
      <c r="AJ534" s="135">
        <f t="shared" si="2821"/>
        <v>0</v>
      </c>
      <c r="AK534" s="20">
        <f t="shared" si="2792"/>
        <v>0</v>
      </c>
      <c r="AL534" s="21">
        <f t="shared" si="2822"/>
        <v>0</v>
      </c>
      <c r="AM534" s="131">
        <f t="shared" si="2793"/>
        <v>1</v>
      </c>
      <c r="AN534" s="20">
        <f t="shared" si="2823"/>
        <v>0</v>
      </c>
      <c r="AO534" s="132"/>
      <c r="AP534" s="20">
        <f t="shared" si="2824"/>
        <v>0</v>
      </c>
      <c r="AQ534" s="133"/>
      <c r="AR534" s="131">
        <f t="shared" si="2825"/>
        <v>1</v>
      </c>
      <c r="AS534" s="20">
        <f t="shared" si="2826"/>
        <v>0</v>
      </c>
      <c r="AT534" s="132"/>
      <c r="AU534" s="134">
        <f t="shared" si="2827"/>
        <v>0</v>
      </c>
      <c r="AV534" s="80">
        <f t="shared" si="2828"/>
        <v>0</v>
      </c>
      <c r="AW534" s="249" t="str">
        <f t="shared" si="2829"/>
        <v xml:space="preserve"> </v>
      </c>
      <c r="AX534" s="135">
        <f t="shared" si="2830"/>
        <v>0</v>
      </c>
      <c r="AY534" s="20">
        <f t="shared" si="2902"/>
        <v>0</v>
      </c>
      <c r="AZ534" s="21">
        <f t="shared" si="2831"/>
        <v>0</v>
      </c>
      <c r="BA534" s="131">
        <f t="shared" si="2794"/>
        <v>1</v>
      </c>
      <c r="BB534" s="20">
        <f t="shared" si="2832"/>
        <v>0</v>
      </c>
      <c r="BC534" s="132"/>
      <c r="BD534" s="20">
        <f t="shared" si="2833"/>
        <v>0</v>
      </c>
      <c r="BE534" s="133"/>
      <c r="BF534" s="131">
        <f t="shared" si="2834"/>
        <v>1</v>
      </c>
      <c r="BG534" s="20">
        <f t="shared" si="2835"/>
        <v>0</v>
      </c>
      <c r="BH534" s="132"/>
      <c r="BI534" s="134">
        <f t="shared" si="2836"/>
        <v>0</v>
      </c>
      <c r="BJ534" s="80">
        <f t="shared" si="2837"/>
        <v>0</v>
      </c>
      <c r="BK534" s="249" t="str">
        <f t="shared" si="2838"/>
        <v xml:space="preserve"> </v>
      </c>
      <c r="BL534" s="135">
        <f t="shared" si="2839"/>
        <v>0</v>
      </c>
      <c r="BM534" s="20">
        <f t="shared" si="2795"/>
        <v>0</v>
      </c>
      <c r="BN534" s="21">
        <f t="shared" si="2840"/>
        <v>0</v>
      </c>
      <c r="BO534" s="131">
        <f t="shared" si="2796"/>
        <v>1</v>
      </c>
      <c r="BP534" s="20">
        <f t="shared" si="2841"/>
        <v>0</v>
      </c>
      <c r="BQ534" s="132"/>
      <c r="BR534" s="20">
        <f t="shared" si="2842"/>
        <v>0</v>
      </c>
      <c r="BS534" s="133"/>
      <c r="BT534" s="131">
        <f t="shared" si="2843"/>
        <v>1</v>
      </c>
      <c r="BU534" s="20">
        <f t="shared" si="2844"/>
        <v>0</v>
      </c>
      <c r="BV534" s="132"/>
      <c r="BW534" s="134">
        <f t="shared" si="2845"/>
        <v>0</v>
      </c>
      <c r="BX534" s="80">
        <f t="shared" si="2846"/>
        <v>0</v>
      </c>
      <c r="BY534" s="249" t="str">
        <f t="shared" si="2847"/>
        <v xml:space="preserve"> </v>
      </c>
      <c r="BZ534" s="135">
        <f t="shared" si="2848"/>
        <v>0</v>
      </c>
      <c r="CA534" s="20">
        <f t="shared" si="2797"/>
        <v>0</v>
      </c>
      <c r="CB534" s="21">
        <f t="shared" si="2849"/>
        <v>0</v>
      </c>
      <c r="CC534" s="131">
        <f t="shared" si="2798"/>
        <v>1</v>
      </c>
      <c r="CD534" s="20">
        <f t="shared" si="2850"/>
        <v>0</v>
      </c>
      <c r="CE534" s="132"/>
      <c r="CF534" s="20">
        <f t="shared" si="2851"/>
        <v>0</v>
      </c>
      <c r="CG534" s="133"/>
      <c r="CH534" s="131">
        <f t="shared" si="2852"/>
        <v>1</v>
      </c>
      <c r="CI534" s="20">
        <f t="shared" si="2853"/>
        <v>0</v>
      </c>
      <c r="CJ534" s="132"/>
      <c r="CK534" s="134">
        <f t="shared" si="2854"/>
        <v>0</v>
      </c>
      <c r="CL534" s="80">
        <f t="shared" si="2855"/>
        <v>0</v>
      </c>
      <c r="CM534" s="249" t="str">
        <f t="shared" si="2856"/>
        <v xml:space="preserve"> </v>
      </c>
      <c r="CN534" s="135">
        <f t="shared" si="2857"/>
        <v>0</v>
      </c>
      <c r="CO534" s="20">
        <f t="shared" si="2799"/>
        <v>0</v>
      </c>
      <c r="CP534" s="21">
        <f t="shared" si="2858"/>
        <v>0</v>
      </c>
      <c r="CQ534" s="131">
        <f t="shared" si="2800"/>
        <v>1</v>
      </c>
      <c r="CR534" s="20">
        <f t="shared" si="2859"/>
        <v>0</v>
      </c>
      <c r="CS534" s="132"/>
      <c r="CT534" s="20">
        <f t="shared" si="2860"/>
        <v>0</v>
      </c>
      <c r="CU534" s="133"/>
      <c r="CV534" s="131">
        <f t="shared" si="2861"/>
        <v>1</v>
      </c>
      <c r="CW534" s="20">
        <f t="shared" si="2862"/>
        <v>0</v>
      </c>
      <c r="CX534" s="132"/>
      <c r="CY534" s="134">
        <f t="shared" si="2863"/>
        <v>0</v>
      </c>
      <c r="CZ534" s="80">
        <f t="shared" si="2864"/>
        <v>0</v>
      </c>
      <c r="DA534" s="249" t="str">
        <f t="shared" si="2865"/>
        <v xml:space="preserve"> </v>
      </c>
      <c r="DB534" s="135">
        <f t="shared" si="2866"/>
        <v>0</v>
      </c>
      <c r="DC534" s="20">
        <f t="shared" si="2801"/>
        <v>0</v>
      </c>
      <c r="DD534" s="21">
        <f t="shared" si="2867"/>
        <v>0</v>
      </c>
      <c r="DE534" s="131">
        <f t="shared" si="2802"/>
        <v>1</v>
      </c>
      <c r="DF534" s="20">
        <f t="shared" si="2868"/>
        <v>0</v>
      </c>
      <c r="DG534" s="132"/>
      <c r="DH534" s="20">
        <f t="shared" si="2869"/>
        <v>0</v>
      </c>
      <c r="DI534" s="133"/>
      <c r="DJ534" s="131">
        <f t="shared" si="2870"/>
        <v>1</v>
      </c>
      <c r="DK534" s="20">
        <f t="shared" si="2871"/>
        <v>0</v>
      </c>
      <c r="DL534" s="132"/>
      <c r="DM534" s="134">
        <f t="shared" si="2872"/>
        <v>0</v>
      </c>
      <c r="DN534" s="80">
        <f t="shared" si="2873"/>
        <v>0</v>
      </c>
      <c r="DO534" s="249" t="str">
        <f t="shared" si="2874"/>
        <v xml:space="preserve"> </v>
      </c>
      <c r="DP534" s="135">
        <f t="shared" si="2875"/>
        <v>0</v>
      </c>
      <c r="DQ534" s="20">
        <f t="shared" si="2803"/>
        <v>0</v>
      </c>
      <c r="DR534" s="21">
        <f t="shared" si="2876"/>
        <v>0</v>
      </c>
      <c r="DS534" s="131">
        <f t="shared" si="2804"/>
        <v>1</v>
      </c>
      <c r="DT534" s="20">
        <f t="shared" si="2877"/>
        <v>0</v>
      </c>
      <c r="DU534" s="132"/>
      <c r="DV534" s="20">
        <f t="shared" si="2878"/>
        <v>0</v>
      </c>
      <c r="DW534" s="133"/>
      <c r="DX534" s="131">
        <f t="shared" si="2879"/>
        <v>1</v>
      </c>
      <c r="DY534" s="20">
        <f t="shared" si="2880"/>
        <v>0</v>
      </c>
      <c r="DZ534" s="132"/>
      <c r="EA534" s="134">
        <f t="shared" si="2881"/>
        <v>0</v>
      </c>
      <c r="EB534" s="80">
        <f t="shared" si="2882"/>
        <v>0</v>
      </c>
      <c r="EC534" s="249" t="str">
        <f t="shared" si="2883"/>
        <v xml:space="preserve"> </v>
      </c>
      <c r="ED534" s="135">
        <f t="shared" si="2884"/>
        <v>0</v>
      </c>
      <c r="EE534" s="20">
        <f t="shared" si="2903"/>
        <v>0</v>
      </c>
      <c r="EF534" s="21">
        <f t="shared" si="2885"/>
        <v>0</v>
      </c>
      <c r="EG534" s="131">
        <f t="shared" si="2805"/>
        <v>1</v>
      </c>
      <c r="EH534" s="20">
        <f t="shared" si="2886"/>
        <v>0</v>
      </c>
      <c r="EI534" s="132"/>
      <c r="EJ534" s="20">
        <f t="shared" si="2887"/>
        <v>0</v>
      </c>
      <c r="EK534" s="133"/>
      <c r="EL534" s="131">
        <f t="shared" si="2888"/>
        <v>1</v>
      </c>
      <c r="EM534" s="20">
        <f t="shared" si="2889"/>
        <v>0</v>
      </c>
      <c r="EN534" s="132"/>
      <c r="EO534" s="134">
        <f t="shared" si="2890"/>
        <v>0</v>
      </c>
      <c r="EP534" s="80">
        <f t="shared" si="2891"/>
        <v>0</v>
      </c>
      <c r="EQ534" s="249" t="str">
        <f t="shared" si="2892"/>
        <v xml:space="preserve"> </v>
      </c>
      <c r="ER534" s="135">
        <f t="shared" si="2893"/>
        <v>0</v>
      </c>
      <c r="ES534" s="20">
        <f t="shared" si="2904"/>
        <v>0</v>
      </c>
      <c r="ET534" s="21">
        <f t="shared" si="2894"/>
        <v>0</v>
      </c>
      <c r="EU534" s="131">
        <f t="shared" si="2806"/>
        <v>1</v>
      </c>
      <c r="EV534" s="20">
        <f t="shared" si="2895"/>
        <v>0</v>
      </c>
      <c r="EW534" s="132"/>
      <c r="EX534" s="20">
        <f t="shared" si="2896"/>
        <v>0</v>
      </c>
      <c r="EY534" s="133"/>
      <c r="EZ534" s="131">
        <f t="shared" si="2897"/>
        <v>1</v>
      </c>
      <c r="FA534" s="20">
        <f t="shared" si="2898"/>
        <v>0</v>
      </c>
      <c r="FB534" s="132"/>
      <c r="FC534" s="134">
        <f t="shared" si="2899"/>
        <v>0</v>
      </c>
      <c r="FD534" s="80">
        <f t="shared" si="2900"/>
        <v>0</v>
      </c>
      <c r="FE534" s="249" t="str">
        <f t="shared" si="2901"/>
        <v xml:space="preserve"> </v>
      </c>
      <c r="FO534" s="129" t="str">
        <f t="shared" si="2905"/>
        <v>G/I</v>
      </c>
    </row>
    <row r="535" spans="2:171" x14ac:dyDescent="0.25">
      <c r="B535" s="130" t="s">
        <v>615</v>
      </c>
      <c r="C535" s="40"/>
      <c r="D535" s="256"/>
      <c r="E535" s="416" t="str">
        <f>'Pályáztatási szakasz'!E536:F536</f>
        <v>Költségelem megnevezés…</v>
      </c>
      <c r="F535" s="416"/>
      <c r="G535" s="250">
        <f>'Pályáztatási szakasz'!G536</f>
        <v>0</v>
      </c>
      <c r="H535" s="251">
        <f>'Pályáztatási szakasz'!AT536</f>
        <v>0</v>
      </c>
      <c r="I535" s="20">
        <f>'Pályáztatási szakasz'!AW536</f>
        <v>0</v>
      </c>
      <c r="J535" s="67">
        <f t="shared" si="2789"/>
        <v>0</v>
      </c>
      <c r="K535" s="131">
        <f>'Pályáztatási szakasz'!AY536</f>
        <v>1</v>
      </c>
      <c r="L535" s="20">
        <f t="shared" si="2807"/>
        <v>0</v>
      </c>
      <c r="M535" s="132"/>
      <c r="N535" s="20">
        <f t="shared" si="2808"/>
        <v>0</v>
      </c>
      <c r="O535" s="133"/>
      <c r="P535" s="131">
        <f>'Pályáztatási szakasz'!BD536</f>
        <v>1</v>
      </c>
      <c r="Q535" s="20">
        <f t="shared" si="2809"/>
        <v>0</v>
      </c>
      <c r="R535" s="132"/>
      <c r="S535" s="184">
        <f t="shared" si="2810"/>
        <v>0</v>
      </c>
      <c r="T535" s="40">
        <f>'Pályáztatási szakasz'!W536</f>
        <v>0</v>
      </c>
      <c r="U535" s="249" t="str">
        <f t="shared" si="2811"/>
        <v xml:space="preserve"> </v>
      </c>
      <c r="V535" s="135">
        <f t="shared" si="2812"/>
        <v>0</v>
      </c>
      <c r="W535" s="20">
        <f t="shared" si="2790"/>
        <v>0</v>
      </c>
      <c r="X535" s="21">
        <f t="shared" si="2813"/>
        <v>0</v>
      </c>
      <c r="Y535" s="131">
        <f t="shared" si="2791"/>
        <v>1</v>
      </c>
      <c r="Z535" s="20">
        <f t="shared" si="2814"/>
        <v>0</v>
      </c>
      <c r="AA535" s="132"/>
      <c r="AB535" s="20">
        <f t="shared" si="2815"/>
        <v>0</v>
      </c>
      <c r="AC535" s="133"/>
      <c r="AD535" s="131">
        <f t="shared" si="2816"/>
        <v>1</v>
      </c>
      <c r="AE535" s="20">
        <f t="shared" si="2817"/>
        <v>0</v>
      </c>
      <c r="AF535" s="132"/>
      <c r="AG535" s="134">
        <f t="shared" si="2818"/>
        <v>0</v>
      </c>
      <c r="AH535" s="80">
        <f t="shared" si="2819"/>
        <v>0</v>
      </c>
      <c r="AI535" s="249" t="str">
        <f t="shared" si="2820"/>
        <v xml:space="preserve"> </v>
      </c>
      <c r="AJ535" s="135">
        <f t="shared" si="2821"/>
        <v>0</v>
      </c>
      <c r="AK535" s="20">
        <f t="shared" si="2792"/>
        <v>0</v>
      </c>
      <c r="AL535" s="21">
        <f t="shared" si="2822"/>
        <v>0</v>
      </c>
      <c r="AM535" s="131">
        <f t="shared" si="2793"/>
        <v>1</v>
      </c>
      <c r="AN535" s="20">
        <f t="shared" si="2823"/>
        <v>0</v>
      </c>
      <c r="AO535" s="132"/>
      <c r="AP535" s="20">
        <f t="shared" si="2824"/>
        <v>0</v>
      </c>
      <c r="AQ535" s="133"/>
      <c r="AR535" s="131">
        <f t="shared" si="2825"/>
        <v>1</v>
      </c>
      <c r="AS535" s="20">
        <f t="shared" si="2826"/>
        <v>0</v>
      </c>
      <c r="AT535" s="132"/>
      <c r="AU535" s="134">
        <f t="shared" si="2827"/>
        <v>0</v>
      </c>
      <c r="AV535" s="80">
        <f t="shared" si="2828"/>
        <v>0</v>
      </c>
      <c r="AW535" s="249" t="str">
        <f t="shared" si="2829"/>
        <v xml:space="preserve"> </v>
      </c>
      <c r="AX535" s="135">
        <f t="shared" si="2830"/>
        <v>0</v>
      </c>
      <c r="AY535" s="20">
        <f t="shared" si="2902"/>
        <v>0</v>
      </c>
      <c r="AZ535" s="21">
        <f t="shared" si="2831"/>
        <v>0</v>
      </c>
      <c r="BA535" s="131">
        <f t="shared" si="2794"/>
        <v>1</v>
      </c>
      <c r="BB535" s="20">
        <f t="shared" si="2832"/>
        <v>0</v>
      </c>
      <c r="BC535" s="132"/>
      <c r="BD535" s="20">
        <f t="shared" si="2833"/>
        <v>0</v>
      </c>
      <c r="BE535" s="133"/>
      <c r="BF535" s="131">
        <f t="shared" si="2834"/>
        <v>1</v>
      </c>
      <c r="BG535" s="20">
        <f t="shared" si="2835"/>
        <v>0</v>
      </c>
      <c r="BH535" s="132"/>
      <c r="BI535" s="134">
        <f t="shared" si="2836"/>
        <v>0</v>
      </c>
      <c r="BJ535" s="80">
        <f t="shared" si="2837"/>
        <v>0</v>
      </c>
      <c r="BK535" s="249" t="str">
        <f t="shared" si="2838"/>
        <v xml:space="preserve"> </v>
      </c>
      <c r="BL535" s="135">
        <f t="shared" si="2839"/>
        <v>0</v>
      </c>
      <c r="BM535" s="20">
        <f t="shared" si="2795"/>
        <v>0</v>
      </c>
      <c r="BN535" s="21">
        <f t="shared" si="2840"/>
        <v>0</v>
      </c>
      <c r="BO535" s="131">
        <f t="shared" si="2796"/>
        <v>1</v>
      </c>
      <c r="BP535" s="20">
        <f t="shared" si="2841"/>
        <v>0</v>
      </c>
      <c r="BQ535" s="132"/>
      <c r="BR535" s="20">
        <f t="shared" si="2842"/>
        <v>0</v>
      </c>
      <c r="BS535" s="133"/>
      <c r="BT535" s="131">
        <f t="shared" si="2843"/>
        <v>1</v>
      </c>
      <c r="BU535" s="20">
        <f t="shared" si="2844"/>
        <v>0</v>
      </c>
      <c r="BV535" s="132"/>
      <c r="BW535" s="134">
        <f t="shared" si="2845"/>
        <v>0</v>
      </c>
      <c r="BX535" s="80">
        <f t="shared" si="2846"/>
        <v>0</v>
      </c>
      <c r="BY535" s="249" t="str">
        <f t="shared" si="2847"/>
        <v xml:space="preserve"> </v>
      </c>
      <c r="BZ535" s="135">
        <f t="shared" si="2848"/>
        <v>0</v>
      </c>
      <c r="CA535" s="20">
        <f t="shared" si="2797"/>
        <v>0</v>
      </c>
      <c r="CB535" s="21">
        <f t="shared" si="2849"/>
        <v>0</v>
      </c>
      <c r="CC535" s="131">
        <f t="shared" si="2798"/>
        <v>1</v>
      </c>
      <c r="CD535" s="20">
        <f t="shared" si="2850"/>
        <v>0</v>
      </c>
      <c r="CE535" s="132"/>
      <c r="CF535" s="20">
        <f t="shared" si="2851"/>
        <v>0</v>
      </c>
      <c r="CG535" s="133"/>
      <c r="CH535" s="131">
        <f t="shared" si="2852"/>
        <v>1</v>
      </c>
      <c r="CI535" s="20">
        <f t="shared" si="2853"/>
        <v>0</v>
      </c>
      <c r="CJ535" s="132"/>
      <c r="CK535" s="134">
        <f t="shared" si="2854"/>
        <v>0</v>
      </c>
      <c r="CL535" s="80">
        <f t="shared" si="2855"/>
        <v>0</v>
      </c>
      <c r="CM535" s="249" t="str">
        <f t="shared" si="2856"/>
        <v xml:space="preserve"> </v>
      </c>
      <c r="CN535" s="135">
        <f t="shared" si="2857"/>
        <v>0</v>
      </c>
      <c r="CO535" s="20">
        <f t="shared" si="2799"/>
        <v>0</v>
      </c>
      <c r="CP535" s="21">
        <f t="shared" si="2858"/>
        <v>0</v>
      </c>
      <c r="CQ535" s="131">
        <f t="shared" si="2800"/>
        <v>1</v>
      </c>
      <c r="CR535" s="20">
        <f t="shared" si="2859"/>
        <v>0</v>
      </c>
      <c r="CS535" s="132"/>
      <c r="CT535" s="20">
        <f t="shared" si="2860"/>
        <v>0</v>
      </c>
      <c r="CU535" s="133"/>
      <c r="CV535" s="131">
        <f t="shared" si="2861"/>
        <v>1</v>
      </c>
      <c r="CW535" s="20">
        <f t="shared" si="2862"/>
        <v>0</v>
      </c>
      <c r="CX535" s="132"/>
      <c r="CY535" s="134">
        <f t="shared" si="2863"/>
        <v>0</v>
      </c>
      <c r="CZ535" s="80">
        <f t="shared" si="2864"/>
        <v>0</v>
      </c>
      <c r="DA535" s="249" t="str">
        <f t="shared" si="2865"/>
        <v xml:space="preserve"> </v>
      </c>
      <c r="DB535" s="135">
        <f t="shared" si="2866"/>
        <v>0</v>
      </c>
      <c r="DC535" s="20">
        <f t="shared" si="2801"/>
        <v>0</v>
      </c>
      <c r="DD535" s="21">
        <f t="shared" si="2867"/>
        <v>0</v>
      </c>
      <c r="DE535" s="131">
        <f t="shared" si="2802"/>
        <v>1</v>
      </c>
      <c r="DF535" s="20">
        <f t="shared" si="2868"/>
        <v>0</v>
      </c>
      <c r="DG535" s="132"/>
      <c r="DH535" s="20">
        <f t="shared" si="2869"/>
        <v>0</v>
      </c>
      <c r="DI535" s="133"/>
      <c r="DJ535" s="131">
        <f t="shared" si="2870"/>
        <v>1</v>
      </c>
      <c r="DK535" s="20">
        <f t="shared" si="2871"/>
        <v>0</v>
      </c>
      <c r="DL535" s="132"/>
      <c r="DM535" s="134">
        <f t="shared" si="2872"/>
        <v>0</v>
      </c>
      <c r="DN535" s="80">
        <f t="shared" si="2873"/>
        <v>0</v>
      </c>
      <c r="DO535" s="249" t="str">
        <f t="shared" si="2874"/>
        <v xml:space="preserve"> </v>
      </c>
      <c r="DP535" s="135">
        <f t="shared" si="2875"/>
        <v>0</v>
      </c>
      <c r="DQ535" s="20">
        <f t="shared" si="2803"/>
        <v>0</v>
      </c>
      <c r="DR535" s="21">
        <f t="shared" si="2876"/>
        <v>0</v>
      </c>
      <c r="DS535" s="131">
        <f t="shared" si="2804"/>
        <v>1</v>
      </c>
      <c r="DT535" s="20">
        <f t="shared" si="2877"/>
        <v>0</v>
      </c>
      <c r="DU535" s="132"/>
      <c r="DV535" s="20">
        <f t="shared" si="2878"/>
        <v>0</v>
      </c>
      <c r="DW535" s="133"/>
      <c r="DX535" s="131">
        <f t="shared" si="2879"/>
        <v>1</v>
      </c>
      <c r="DY535" s="20">
        <f t="shared" si="2880"/>
        <v>0</v>
      </c>
      <c r="DZ535" s="132"/>
      <c r="EA535" s="134">
        <f t="shared" si="2881"/>
        <v>0</v>
      </c>
      <c r="EB535" s="80">
        <f t="shared" si="2882"/>
        <v>0</v>
      </c>
      <c r="EC535" s="249" t="str">
        <f t="shared" si="2883"/>
        <v xml:space="preserve"> </v>
      </c>
      <c r="ED535" s="135">
        <f t="shared" si="2884"/>
        <v>0</v>
      </c>
      <c r="EE535" s="20">
        <f t="shared" si="2903"/>
        <v>0</v>
      </c>
      <c r="EF535" s="21">
        <f t="shared" si="2885"/>
        <v>0</v>
      </c>
      <c r="EG535" s="131">
        <f t="shared" si="2805"/>
        <v>1</v>
      </c>
      <c r="EH535" s="20">
        <f t="shared" si="2886"/>
        <v>0</v>
      </c>
      <c r="EI535" s="132"/>
      <c r="EJ535" s="20">
        <f t="shared" si="2887"/>
        <v>0</v>
      </c>
      <c r="EK535" s="133"/>
      <c r="EL535" s="131">
        <f t="shared" si="2888"/>
        <v>1</v>
      </c>
      <c r="EM535" s="20">
        <f t="shared" si="2889"/>
        <v>0</v>
      </c>
      <c r="EN535" s="132"/>
      <c r="EO535" s="134">
        <f t="shared" si="2890"/>
        <v>0</v>
      </c>
      <c r="EP535" s="80">
        <f t="shared" si="2891"/>
        <v>0</v>
      </c>
      <c r="EQ535" s="249" t="str">
        <f t="shared" si="2892"/>
        <v xml:space="preserve"> </v>
      </c>
      <c r="ER535" s="135">
        <f t="shared" si="2893"/>
        <v>0</v>
      </c>
      <c r="ES535" s="20">
        <f t="shared" si="2904"/>
        <v>0</v>
      </c>
      <c r="ET535" s="21">
        <f t="shared" si="2894"/>
        <v>0</v>
      </c>
      <c r="EU535" s="131">
        <f t="shared" si="2806"/>
        <v>1</v>
      </c>
      <c r="EV535" s="20">
        <f t="shared" si="2895"/>
        <v>0</v>
      </c>
      <c r="EW535" s="132"/>
      <c r="EX535" s="20">
        <f t="shared" si="2896"/>
        <v>0</v>
      </c>
      <c r="EY535" s="133"/>
      <c r="EZ535" s="131">
        <f t="shared" si="2897"/>
        <v>1</v>
      </c>
      <c r="FA535" s="20">
        <f t="shared" si="2898"/>
        <v>0</v>
      </c>
      <c r="FB535" s="132"/>
      <c r="FC535" s="134">
        <f t="shared" si="2899"/>
        <v>0</v>
      </c>
      <c r="FD535" s="80">
        <f t="shared" si="2900"/>
        <v>0</v>
      </c>
      <c r="FE535" s="249" t="str">
        <f t="shared" si="2901"/>
        <v xml:space="preserve"> </v>
      </c>
      <c r="FO535" s="129" t="str">
        <f t="shared" si="2905"/>
        <v>G/I</v>
      </c>
    </row>
    <row r="536" spans="2:171" x14ac:dyDescent="0.25">
      <c r="B536" s="130" t="s">
        <v>616</v>
      </c>
      <c r="C536" s="40"/>
      <c r="D536" s="256"/>
      <c r="E536" s="416" t="str">
        <f>'Pályáztatási szakasz'!E537:F537</f>
        <v>Költségelem megnevezés…</v>
      </c>
      <c r="F536" s="416"/>
      <c r="G536" s="250">
        <f>'Pályáztatási szakasz'!G537</f>
        <v>0</v>
      </c>
      <c r="H536" s="251">
        <f>'Pályáztatási szakasz'!AT537</f>
        <v>0</v>
      </c>
      <c r="I536" s="20">
        <f>'Pályáztatási szakasz'!AW537</f>
        <v>0</v>
      </c>
      <c r="J536" s="67">
        <f t="shared" si="2789"/>
        <v>0</v>
      </c>
      <c r="K536" s="131">
        <f>'Pályáztatási szakasz'!AY537</f>
        <v>1</v>
      </c>
      <c r="L536" s="20">
        <f t="shared" si="2807"/>
        <v>0</v>
      </c>
      <c r="M536" s="132"/>
      <c r="N536" s="20">
        <f t="shared" si="2808"/>
        <v>0</v>
      </c>
      <c r="O536" s="133"/>
      <c r="P536" s="131">
        <f>'Pályáztatási szakasz'!BD537</f>
        <v>1</v>
      </c>
      <c r="Q536" s="20">
        <f t="shared" si="2809"/>
        <v>0</v>
      </c>
      <c r="R536" s="132"/>
      <c r="S536" s="184">
        <f t="shared" si="2810"/>
        <v>0</v>
      </c>
      <c r="T536" s="40">
        <f>'Pályáztatási szakasz'!W537</f>
        <v>0</v>
      </c>
      <c r="U536" s="249" t="str">
        <f t="shared" si="2811"/>
        <v xml:space="preserve"> </v>
      </c>
      <c r="V536" s="135">
        <f t="shared" si="2812"/>
        <v>0</v>
      </c>
      <c r="W536" s="20">
        <f t="shared" si="2790"/>
        <v>0</v>
      </c>
      <c r="X536" s="21">
        <f t="shared" si="2813"/>
        <v>0</v>
      </c>
      <c r="Y536" s="131">
        <f t="shared" si="2791"/>
        <v>1</v>
      </c>
      <c r="Z536" s="20">
        <f t="shared" si="2814"/>
        <v>0</v>
      </c>
      <c r="AA536" s="132"/>
      <c r="AB536" s="20">
        <f t="shared" si="2815"/>
        <v>0</v>
      </c>
      <c r="AC536" s="133"/>
      <c r="AD536" s="131">
        <f t="shared" si="2816"/>
        <v>1</v>
      </c>
      <c r="AE536" s="20">
        <f t="shared" si="2817"/>
        <v>0</v>
      </c>
      <c r="AF536" s="132"/>
      <c r="AG536" s="134">
        <f t="shared" si="2818"/>
        <v>0</v>
      </c>
      <c r="AH536" s="80">
        <f t="shared" si="2819"/>
        <v>0</v>
      </c>
      <c r="AI536" s="249" t="str">
        <f t="shared" si="2820"/>
        <v xml:space="preserve"> </v>
      </c>
      <c r="AJ536" s="135">
        <f t="shared" si="2821"/>
        <v>0</v>
      </c>
      <c r="AK536" s="20">
        <f t="shared" si="2792"/>
        <v>0</v>
      </c>
      <c r="AL536" s="21">
        <f t="shared" si="2822"/>
        <v>0</v>
      </c>
      <c r="AM536" s="131">
        <f t="shared" si="2793"/>
        <v>1</v>
      </c>
      <c r="AN536" s="20">
        <f t="shared" si="2823"/>
        <v>0</v>
      </c>
      <c r="AO536" s="132"/>
      <c r="AP536" s="20">
        <f t="shared" si="2824"/>
        <v>0</v>
      </c>
      <c r="AQ536" s="133"/>
      <c r="AR536" s="131">
        <f t="shared" si="2825"/>
        <v>1</v>
      </c>
      <c r="AS536" s="20">
        <f t="shared" si="2826"/>
        <v>0</v>
      </c>
      <c r="AT536" s="132"/>
      <c r="AU536" s="134">
        <f t="shared" si="2827"/>
        <v>0</v>
      </c>
      <c r="AV536" s="80">
        <f t="shared" si="2828"/>
        <v>0</v>
      </c>
      <c r="AW536" s="249" t="str">
        <f t="shared" si="2829"/>
        <v xml:space="preserve"> </v>
      </c>
      <c r="AX536" s="135">
        <f t="shared" si="2830"/>
        <v>0</v>
      </c>
      <c r="AY536" s="20">
        <f t="shared" si="2902"/>
        <v>0</v>
      </c>
      <c r="AZ536" s="21">
        <f t="shared" si="2831"/>
        <v>0</v>
      </c>
      <c r="BA536" s="131">
        <f t="shared" si="2794"/>
        <v>1</v>
      </c>
      <c r="BB536" s="20">
        <f t="shared" si="2832"/>
        <v>0</v>
      </c>
      <c r="BC536" s="132"/>
      <c r="BD536" s="20">
        <f t="shared" si="2833"/>
        <v>0</v>
      </c>
      <c r="BE536" s="133"/>
      <c r="BF536" s="131">
        <f t="shared" si="2834"/>
        <v>1</v>
      </c>
      <c r="BG536" s="20">
        <f t="shared" si="2835"/>
        <v>0</v>
      </c>
      <c r="BH536" s="132"/>
      <c r="BI536" s="134">
        <f t="shared" si="2836"/>
        <v>0</v>
      </c>
      <c r="BJ536" s="80">
        <f t="shared" si="2837"/>
        <v>0</v>
      </c>
      <c r="BK536" s="249" t="str">
        <f t="shared" si="2838"/>
        <v xml:space="preserve"> </v>
      </c>
      <c r="BL536" s="135">
        <f t="shared" si="2839"/>
        <v>0</v>
      </c>
      <c r="BM536" s="20">
        <f t="shared" si="2795"/>
        <v>0</v>
      </c>
      <c r="BN536" s="21">
        <f t="shared" si="2840"/>
        <v>0</v>
      </c>
      <c r="BO536" s="131">
        <f t="shared" si="2796"/>
        <v>1</v>
      </c>
      <c r="BP536" s="20">
        <f t="shared" si="2841"/>
        <v>0</v>
      </c>
      <c r="BQ536" s="132"/>
      <c r="BR536" s="20">
        <f t="shared" si="2842"/>
        <v>0</v>
      </c>
      <c r="BS536" s="133"/>
      <c r="BT536" s="131">
        <f t="shared" si="2843"/>
        <v>1</v>
      </c>
      <c r="BU536" s="20">
        <f t="shared" si="2844"/>
        <v>0</v>
      </c>
      <c r="BV536" s="132"/>
      <c r="BW536" s="134">
        <f t="shared" si="2845"/>
        <v>0</v>
      </c>
      <c r="BX536" s="80">
        <f t="shared" si="2846"/>
        <v>0</v>
      </c>
      <c r="BY536" s="249" t="str">
        <f t="shared" si="2847"/>
        <v xml:space="preserve"> </v>
      </c>
      <c r="BZ536" s="135">
        <f t="shared" si="2848"/>
        <v>0</v>
      </c>
      <c r="CA536" s="20">
        <f t="shared" si="2797"/>
        <v>0</v>
      </c>
      <c r="CB536" s="21">
        <f t="shared" si="2849"/>
        <v>0</v>
      </c>
      <c r="CC536" s="131">
        <f t="shared" si="2798"/>
        <v>1</v>
      </c>
      <c r="CD536" s="20">
        <f t="shared" si="2850"/>
        <v>0</v>
      </c>
      <c r="CE536" s="132"/>
      <c r="CF536" s="20">
        <f t="shared" si="2851"/>
        <v>0</v>
      </c>
      <c r="CG536" s="133"/>
      <c r="CH536" s="131">
        <f t="shared" si="2852"/>
        <v>1</v>
      </c>
      <c r="CI536" s="20">
        <f t="shared" si="2853"/>
        <v>0</v>
      </c>
      <c r="CJ536" s="132"/>
      <c r="CK536" s="134">
        <f t="shared" si="2854"/>
        <v>0</v>
      </c>
      <c r="CL536" s="80">
        <f t="shared" si="2855"/>
        <v>0</v>
      </c>
      <c r="CM536" s="249" t="str">
        <f t="shared" si="2856"/>
        <v xml:space="preserve"> </v>
      </c>
      <c r="CN536" s="135">
        <f t="shared" si="2857"/>
        <v>0</v>
      </c>
      <c r="CO536" s="20">
        <f t="shared" si="2799"/>
        <v>0</v>
      </c>
      <c r="CP536" s="21">
        <f t="shared" si="2858"/>
        <v>0</v>
      </c>
      <c r="CQ536" s="131">
        <f t="shared" si="2800"/>
        <v>1</v>
      </c>
      <c r="CR536" s="20">
        <f t="shared" si="2859"/>
        <v>0</v>
      </c>
      <c r="CS536" s="132"/>
      <c r="CT536" s="20">
        <f t="shared" si="2860"/>
        <v>0</v>
      </c>
      <c r="CU536" s="133"/>
      <c r="CV536" s="131">
        <f t="shared" si="2861"/>
        <v>1</v>
      </c>
      <c r="CW536" s="20">
        <f t="shared" si="2862"/>
        <v>0</v>
      </c>
      <c r="CX536" s="132"/>
      <c r="CY536" s="134">
        <f t="shared" si="2863"/>
        <v>0</v>
      </c>
      <c r="CZ536" s="80">
        <f t="shared" si="2864"/>
        <v>0</v>
      </c>
      <c r="DA536" s="249" t="str">
        <f t="shared" si="2865"/>
        <v xml:space="preserve"> </v>
      </c>
      <c r="DB536" s="135">
        <f t="shared" si="2866"/>
        <v>0</v>
      </c>
      <c r="DC536" s="20">
        <f t="shared" si="2801"/>
        <v>0</v>
      </c>
      <c r="DD536" s="21">
        <f t="shared" si="2867"/>
        <v>0</v>
      </c>
      <c r="DE536" s="131">
        <f t="shared" si="2802"/>
        <v>1</v>
      </c>
      <c r="DF536" s="20">
        <f t="shared" si="2868"/>
        <v>0</v>
      </c>
      <c r="DG536" s="132"/>
      <c r="DH536" s="20">
        <f t="shared" si="2869"/>
        <v>0</v>
      </c>
      <c r="DI536" s="133"/>
      <c r="DJ536" s="131">
        <f t="shared" si="2870"/>
        <v>1</v>
      </c>
      <c r="DK536" s="20">
        <f t="shared" si="2871"/>
        <v>0</v>
      </c>
      <c r="DL536" s="132"/>
      <c r="DM536" s="134">
        <f t="shared" si="2872"/>
        <v>0</v>
      </c>
      <c r="DN536" s="80">
        <f t="shared" si="2873"/>
        <v>0</v>
      </c>
      <c r="DO536" s="249" t="str">
        <f t="shared" si="2874"/>
        <v xml:space="preserve"> </v>
      </c>
      <c r="DP536" s="135">
        <f t="shared" si="2875"/>
        <v>0</v>
      </c>
      <c r="DQ536" s="20">
        <f t="shared" si="2803"/>
        <v>0</v>
      </c>
      <c r="DR536" s="21">
        <f t="shared" si="2876"/>
        <v>0</v>
      </c>
      <c r="DS536" s="131">
        <f t="shared" si="2804"/>
        <v>1</v>
      </c>
      <c r="DT536" s="20">
        <f t="shared" si="2877"/>
        <v>0</v>
      </c>
      <c r="DU536" s="132"/>
      <c r="DV536" s="20">
        <f t="shared" si="2878"/>
        <v>0</v>
      </c>
      <c r="DW536" s="133"/>
      <c r="DX536" s="131">
        <f t="shared" si="2879"/>
        <v>1</v>
      </c>
      <c r="DY536" s="20">
        <f t="shared" si="2880"/>
        <v>0</v>
      </c>
      <c r="DZ536" s="132"/>
      <c r="EA536" s="134">
        <f t="shared" si="2881"/>
        <v>0</v>
      </c>
      <c r="EB536" s="80">
        <f t="shared" si="2882"/>
        <v>0</v>
      </c>
      <c r="EC536" s="249" t="str">
        <f t="shared" si="2883"/>
        <v xml:space="preserve"> </v>
      </c>
      <c r="ED536" s="135">
        <f t="shared" si="2884"/>
        <v>0</v>
      </c>
      <c r="EE536" s="20">
        <f t="shared" si="2903"/>
        <v>0</v>
      </c>
      <c r="EF536" s="21">
        <f t="shared" si="2885"/>
        <v>0</v>
      </c>
      <c r="EG536" s="131">
        <f t="shared" si="2805"/>
        <v>1</v>
      </c>
      <c r="EH536" s="20">
        <f t="shared" si="2886"/>
        <v>0</v>
      </c>
      <c r="EI536" s="132"/>
      <c r="EJ536" s="20">
        <f t="shared" si="2887"/>
        <v>0</v>
      </c>
      <c r="EK536" s="133"/>
      <c r="EL536" s="131">
        <f t="shared" si="2888"/>
        <v>1</v>
      </c>
      <c r="EM536" s="20">
        <f t="shared" si="2889"/>
        <v>0</v>
      </c>
      <c r="EN536" s="132"/>
      <c r="EO536" s="134">
        <f t="shared" si="2890"/>
        <v>0</v>
      </c>
      <c r="EP536" s="80">
        <f t="shared" si="2891"/>
        <v>0</v>
      </c>
      <c r="EQ536" s="249" t="str">
        <f t="shared" si="2892"/>
        <v xml:space="preserve"> </v>
      </c>
      <c r="ER536" s="135">
        <f t="shared" si="2893"/>
        <v>0</v>
      </c>
      <c r="ES536" s="20">
        <f t="shared" si="2904"/>
        <v>0</v>
      </c>
      <c r="ET536" s="21">
        <f t="shared" si="2894"/>
        <v>0</v>
      </c>
      <c r="EU536" s="131">
        <f t="shared" si="2806"/>
        <v>1</v>
      </c>
      <c r="EV536" s="20">
        <f t="shared" si="2895"/>
        <v>0</v>
      </c>
      <c r="EW536" s="132"/>
      <c r="EX536" s="20">
        <f t="shared" si="2896"/>
        <v>0</v>
      </c>
      <c r="EY536" s="133"/>
      <c r="EZ536" s="131">
        <f t="shared" si="2897"/>
        <v>1</v>
      </c>
      <c r="FA536" s="20">
        <f t="shared" si="2898"/>
        <v>0</v>
      </c>
      <c r="FB536" s="132"/>
      <c r="FC536" s="134">
        <f t="shared" si="2899"/>
        <v>0</v>
      </c>
      <c r="FD536" s="80">
        <f t="shared" si="2900"/>
        <v>0</v>
      </c>
      <c r="FE536" s="249" t="str">
        <f t="shared" si="2901"/>
        <v xml:space="preserve"> </v>
      </c>
      <c r="FO536" s="129" t="str">
        <f t="shared" si="2905"/>
        <v>G/I</v>
      </c>
    </row>
    <row r="537" spans="2:171" x14ac:dyDescent="0.25">
      <c r="B537" s="130" t="s">
        <v>617</v>
      </c>
      <c r="C537" s="40"/>
      <c r="D537" s="256"/>
      <c r="E537" s="416" t="str">
        <f>'Pályáztatási szakasz'!E538:F538</f>
        <v>Költségelem megnevezés…</v>
      </c>
      <c r="F537" s="416"/>
      <c r="G537" s="250">
        <f>'Pályáztatási szakasz'!G538</f>
        <v>0</v>
      </c>
      <c r="H537" s="251">
        <f>'Pályáztatási szakasz'!AT538</f>
        <v>0</v>
      </c>
      <c r="I537" s="20">
        <f>'Pályáztatási szakasz'!AW538</f>
        <v>0</v>
      </c>
      <c r="J537" s="67">
        <f t="shared" si="2789"/>
        <v>0</v>
      </c>
      <c r="K537" s="131">
        <f>'Pályáztatási szakasz'!AY538</f>
        <v>1</v>
      </c>
      <c r="L537" s="20">
        <f t="shared" si="2807"/>
        <v>0</v>
      </c>
      <c r="M537" s="132"/>
      <c r="N537" s="20">
        <f t="shared" si="2808"/>
        <v>0</v>
      </c>
      <c r="O537" s="133"/>
      <c r="P537" s="131">
        <f>'Pályáztatási szakasz'!BD538</f>
        <v>1</v>
      </c>
      <c r="Q537" s="20">
        <f t="shared" si="2809"/>
        <v>0</v>
      </c>
      <c r="R537" s="132"/>
      <c r="S537" s="184">
        <f t="shared" si="2810"/>
        <v>0</v>
      </c>
      <c r="T537" s="40">
        <f>'Pályáztatási szakasz'!W538</f>
        <v>0</v>
      </c>
      <c r="U537" s="249" t="str">
        <f t="shared" si="2811"/>
        <v xml:space="preserve"> </v>
      </c>
      <c r="V537" s="135">
        <f t="shared" si="2812"/>
        <v>0</v>
      </c>
      <c r="W537" s="20">
        <f t="shared" si="2790"/>
        <v>0</v>
      </c>
      <c r="X537" s="21">
        <f t="shared" si="2813"/>
        <v>0</v>
      </c>
      <c r="Y537" s="131">
        <f t="shared" si="2791"/>
        <v>1</v>
      </c>
      <c r="Z537" s="20">
        <f t="shared" si="2814"/>
        <v>0</v>
      </c>
      <c r="AA537" s="132"/>
      <c r="AB537" s="20">
        <f t="shared" si="2815"/>
        <v>0</v>
      </c>
      <c r="AC537" s="133"/>
      <c r="AD537" s="131">
        <f t="shared" si="2816"/>
        <v>1</v>
      </c>
      <c r="AE537" s="20">
        <f t="shared" si="2817"/>
        <v>0</v>
      </c>
      <c r="AF537" s="132"/>
      <c r="AG537" s="134">
        <f t="shared" si="2818"/>
        <v>0</v>
      </c>
      <c r="AH537" s="80">
        <f t="shared" si="2819"/>
        <v>0</v>
      </c>
      <c r="AI537" s="249" t="str">
        <f t="shared" si="2820"/>
        <v xml:space="preserve"> </v>
      </c>
      <c r="AJ537" s="135">
        <f t="shared" si="2821"/>
        <v>0</v>
      </c>
      <c r="AK537" s="20">
        <f t="shared" si="2792"/>
        <v>0</v>
      </c>
      <c r="AL537" s="21">
        <f t="shared" si="2822"/>
        <v>0</v>
      </c>
      <c r="AM537" s="131">
        <f t="shared" si="2793"/>
        <v>1</v>
      </c>
      <c r="AN537" s="20">
        <f t="shared" si="2823"/>
        <v>0</v>
      </c>
      <c r="AO537" s="132"/>
      <c r="AP537" s="20">
        <f t="shared" si="2824"/>
        <v>0</v>
      </c>
      <c r="AQ537" s="133"/>
      <c r="AR537" s="131">
        <f t="shared" si="2825"/>
        <v>1</v>
      </c>
      <c r="AS537" s="20">
        <f t="shared" si="2826"/>
        <v>0</v>
      </c>
      <c r="AT537" s="132"/>
      <c r="AU537" s="134">
        <f t="shared" si="2827"/>
        <v>0</v>
      </c>
      <c r="AV537" s="80">
        <f t="shared" si="2828"/>
        <v>0</v>
      </c>
      <c r="AW537" s="249" t="str">
        <f t="shared" si="2829"/>
        <v xml:space="preserve"> </v>
      </c>
      <c r="AX537" s="135">
        <f t="shared" si="2830"/>
        <v>0</v>
      </c>
      <c r="AY537" s="20">
        <f t="shared" si="2902"/>
        <v>0</v>
      </c>
      <c r="AZ537" s="21">
        <f t="shared" si="2831"/>
        <v>0</v>
      </c>
      <c r="BA537" s="131">
        <f t="shared" si="2794"/>
        <v>1</v>
      </c>
      <c r="BB537" s="20">
        <f t="shared" si="2832"/>
        <v>0</v>
      </c>
      <c r="BC537" s="132"/>
      <c r="BD537" s="20">
        <f t="shared" si="2833"/>
        <v>0</v>
      </c>
      <c r="BE537" s="133"/>
      <c r="BF537" s="131">
        <f t="shared" si="2834"/>
        <v>1</v>
      </c>
      <c r="BG537" s="20">
        <f t="shared" si="2835"/>
        <v>0</v>
      </c>
      <c r="BH537" s="132"/>
      <c r="BI537" s="134">
        <f t="shared" si="2836"/>
        <v>0</v>
      </c>
      <c r="BJ537" s="80">
        <f t="shared" si="2837"/>
        <v>0</v>
      </c>
      <c r="BK537" s="249" t="str">
        <f t="shared" si="2838"/>
        <v xml:space="preserve"> </v>
      </c>
      <c r="BL537" s="135">
        <f t="shared" si="2839"/>
        <v>0</v>
      </c>
      <c r="BM537" s="20">
        <f t="shared" si="2795"/>
        <v>0</v>
      </c>
      <c r="BN537" s="21">
        <f t="shared" si="2840"/>
        <v>0</v>
      </c>
      <c r="BO537" s="131">
        <f t="shared" si="2796"/>
        <v>1</v>
      </c>
      <c r="BP537" s="20">
        <f t="shared" si="2841"/>
        <v>0</v>
      </c>
      <c r="BQ537" s="132"/>
      <c r="BR537" s="20">
        <f t="shared" si="2842"/>
        <v>0</v>
      </c>
      <c r="BS537" s="133"/>
      <c r="BT537" s="131">
        <f t="shared" si="2843"/>
        <v>1</v>
      </c>
      <c r="BU537" s="20">
        <f t="shared" si="2844"/>
        <v>0</v>
      </c>
      <c r="BV537" s="132"/>
      <c r="BW537" s="134">
        <f t="shared" si="2845"/>
        <v>0</v>
      </c>
      <c r="BX537" s="80">
        <f t="shared" si="2846"/>
        <v>0</v>
      </c>
      <c r="BY537" s="249" t="str">
        <f t="shared" si="2847"/>
        <v xml:space="preserve"> </v>
      </c>
      <c r="BZ537" s="135">
        <f t="shared" si="2848"/>
        <v>0</v>
      </c>
      <c r="CA537" s="20">
        <f t="shared" si="2797"/>
        <v>0</v>
      </c>
      <c r="CB537" s="21">
        <f t="shared" si="2849"/>
        <v>0</v>
      </c>
      <c r="CC537" s="131">
        <f t="shared" si="2798"/>
        <v>1</v>
      </c>
      <c r="CD537" s="20">
        <f t="shared" si="2850"/>
        <v>0</v>
      </c>
      <c r="CE537" s="132"/>
      <c r="CF537" s="20">
        <f t="shared" si="2851"/>
        <v>0</v>
      </c>
      <c r="CG537" s="133"/>
      <c r="CH537" s="131">
        <f t="shared" si="2852"/>
        <v>1</v>
      </c>
      <c r="CI537" s="20">
        <f t="shared" si="2853"/>
        <v>0</v>
      </c>
      <c r="CJ537" s="132"/>
      <c r="CK537" s="134">
        <f t="shared" si="2854"/>
        <v>0</v>
      </c>
      <c r="CL537" s="80">
        <f t="shared" si="2855"/>
        <v>0</v>
      </c>
      <c r="CM537" s="249" t="str">
        <f t="shared" si="2856"/>
        <v xml:space="preserve"> </v>
      </c>
      <c r="CN537" s="135">
        <f t="shared" si="2857"/>
        <v>0</v>
      </c>
      <c r="CO537" s="20">
        <f t="shared" si="2799"/>
        <v>0</v>
      </c>
      <c r="CP537" s="21">
        <f t="shared" si="2858"/>
        <v>0</v>
      </c>
      <c r="CQ537" s="131">
        <f t="shared" si="2800"/>
        <v>1</v>
      </c>
      <c r="CR537" s="20">
        <f t="shared" si="2859"/>
        <v>0</v>
      </c>
      <c r="CS537" s="132"/>
      <c r="CT537" s="20">
        <f t="shared" si="2860"/>
        <v>0</v>
      </c>
      <c r="CU537" s="133"/>
      <c r="CV537" s="131">
        <f t="shared" si="2861"/>
        <v>1</v>
      </c>
      <c r="CW537" s="20">
        <f t="shared" si="2862"/>
        <v>0</v>
      </c>
      <c r="CX537" s="132"/>
      <c r="CY537" s="134">
        <f t="shared" si="2863"/>
        <v>0</v>
      </c>
      <c r="CZ537" s="80">
        <f t="shared" si="2864"/>
        <v>0</v>
      </c>
      <c r="DA537" s="249" t="str">
        <f t="shared" si="2865"/>
        <v xml:space="preserve"> </v>
      </c>
      <c r="DB537" s="135">
        <f t="shared" si="2866"/>
        <v>0</v>
      </c>
      <c r="DC537" s="20">
        <f t="shared" si="2801"/>
        <v>0</v>
      </c>
      <c r="DD537" s="21">
        <f t="shared" si="2867"/>
        <v>0</v>
      </c>
      <c r="DE537" s="131">
        <f t="shared" si="2802"/>
        <v>1</v>
      </c>
      <c r="DF537" s="20">
        <f t="shared" si="2868"/>
        <v>0</v>
      </c>
      <c r="DG537" s="132"/>
      <c r="DH537" s="20">
        <f t="shared" si="2869"/>
        <v>0</v>
      </c>
      <c r="DI537" s="133"/>
      <c r="DJ537" s="131">
        <f t="shared" si="2870"/>
        <v>1</v>
      </c>
      <c r="DK537" s="20">
        <f t="shared" si="2871"/>
        <v>0</v>
      </c>
      <c r="DL537" s="132"/>
      <c r="DM537" s="134">
        <f t="shared" si="2872"/>
        <v>0</v>
      </c>
      <c r="DN537" s="80">
        <f t="shared" si="2873"/>
        <v>0</v>
      </c>
      <c r="DO537" s="249" t="str">
        <f t="shared" si="2874"/>
        <v xml:space="preserve"> </v>
      </c>
      <c r="DP537" s="135">
        <f t="shared" si="2875"/>
        <v>0</v>
      </c>
      <c r="DQ537" s="20">
        <f t="shared" si="2803"/>
        <v>0</v>
      </c>
      <c r="DR537" s="21">
        <f t="shared" si="2876"/>
        <v>0</v>
      </c>
      <c r="DS537" s="131">
        <f t="shared" si="2804"/>
        <v>1</v>
      </c>
      <c r="DT537" s="20">
        <f t="shared" si="2877"/>
        <v>0</v>
      </c>
      <c r="DU537" s="132"/>
      <c r="DV537" s="20">
        <f t="shared" si="2878"/>
        <v>0</v>
      </c>
      <c r="DW537" s="133"/>
      <c r="DX537" s="131">
        <f t="shared" si="2879"/>
        <v>1</v>
      </c>
      <c r="DY537" s="20">
        <f t="shared" si="2880"/>
        <v>0</v>
      </c>
      <c r="DZ537" s="132"/>
      <c r="EA537" s="134">
        <f t="shared" si="2881"/>
        <v>0</v>
      </c>
      <c r="EB537" s="80">
        <f t="shared" si="2882"/>
        <v>0</v>
      </c>
      <c r="EC537" s="249" t="str">
        <f t="shared" si="2883"/>
        <v xml:space="preserve"> </v>
      </c>
      <c r="ED537" s="135">
        <f t="shared" si="2884"/>
        <v>0</v>
      </c>
      <c r="EE537" s="20">
        <f t="shared" si="2903"/>
        <v>0</v>
      </c>
      <c r="EF537" s="21">
        <f t="shared" si="2885"/>
        <v>0</v>
      </c>
      <c r="EG537" s="131">
        <f t="shared" si="2805"/>
        <v>1</v>
      </c>
      <c r="EH537" s="20">
        <f t="shared" si="2886"/>
        <v>0</v>
      </c>
      <c r="EI537" s="132"/>
      <c r="EJ537" s="20">
        <f t="shared" si="2887"/>
        <v>0</v>
      </c>
      <c r="EK537" s="133"/>
      <c r="EL537" s="131">
        <f t="shared" si="2888"/>
        <v>1</v>
      </c>
      <c r="EM537" s="20">
        <f t="shared" si="2889"/>
        <v>0</v>
      </c>
      <c r="EN537" s="132"/>
      <c r="EO537" s="134">
        <f t="shared" si="2890"/>
        <v>0</v>
      </c>
      <c r="EP537" s="80">
        <f t="shared" si="2891"/>
        <v>0</v>
      </c>
      <c r="EQ537" s="249" t="str">
        <f t="shared" si="2892"/>
        <v xml:space="preserve"> </v>
      </c>
      <c r="ER537" s="135">
        <f t="shared" si="2893"/>
        <v>0</v>
      </c>
      <c r="ES537" s="20">
        <f t="shared" si="2904"/>
        <v>0</v>
      </c>
      <c r="ET537" s="21">
        <f t="shared" si="2894"/>
        <v>0</v>
      </c>
      <c r="EU537" s="131">
        <f t="shared" si="2806"/>
        <v>1</v>
      </c>
      <c r="EV537" s="20">
        <f t="shared" si="2895"/>
        <v>0</v>
      </c>
      <c r="EW537" s="132"/>
      <c r="EX537" s="20">
        <f t="shared" si="2896"/>
        <v>0</v>
      </c>
      <c r="EY537" s="133"/>
      <c r="EZ537" s="131">
        <f t="shared" si="2897"/>
        <v>1</v>
      </c>
      <c r="FA537" s="20">
        <f t="shared" si="2898"/>
        <v>0</v>
      </c>
      <c r="FB537" s="132"/>
      <c r="FC537" s="134">
        <f t="shared" si="2899"/>
        <v>0</v>
      </c>
      <c r="FD537" s="80">
        <f t="shared" si="2900"/>
        <v>0</v>
      </c>
      <c r="FE537" s="249" t="str">
        <f t="shared" si="2901"/>
        <v xml:space="preserve"> </v>
      </c>
      <c r="FO537" s="129" t="str">
        <f t="shared" si="2905"/>
        <v>G/I</v>
      </c>
    </row>
    <row r="538" spans="2:171" x14ac:dyDescent="0.25">
      <c r="B538" s="130" t="s">
        <v>618</v>
      </c>
      <c r="C538" s="40"/>
      <c r="D538" s="256"/>
      <c r="E538" s="416" t="str">
        <f>'Pályáztatási szakasz'!E539:F539</f>
        <v>Költségelem megnevezés…</v>
      </c>
      <c r="F538" s="416"/>
      <c r="G538" s="250">
        <f>'Pályáztatási szakasz'!G539</f>
        <v>0</v>
      </c>
      <c r="H538" s="251">
        <f>'Pályáztatási szakasz'!AT539</f>
        <v>0</v>
      </c>
      <c r="I538" s="20">
        <f>'Pályáztatási szakasz'!AW539</f>
        <v>0</v>
      </c>
      <c r="J538" s="67">
        <f t="shared" si="2789"/>
        <v>0</v>
      </c>
      <c r="K538" s="131">
        <f>'Pályáztatási szakasz'!AY539</f>
        <v>1</v>
      </c>
      <c r="L538" s="20">
        <f t="shared" si="2807"/>
        <v>0</v>
      </c>
      <c r="M538" s="132"/>
      <c r="N538" s="20">
        <f t="shared" si="2808"/>
        <v>0</v>
      </c>
      <c r="O538" s="133"/>
      <c r="P538" s="131">
        <f>'Pályáztatási szakasz'!BD539</f>
        <v>1</v>
      </c>
      <c r="Q538" s="20">
        <f t="shared" si="2809"/>
        <v>0</v>
      </c>
      <c r="R538" s="132"/>
      <c r="S538" s="184">
        <f t="shared" si="2810"/>
        <v>0</v>
      </c>
      <c r="T538" s="40">
        <f>'Pályáztatási szakasz'!W539</f>
        <v>0</v>
      </c>
      <c r="U538" s="249" t="str">
        <f t="shared" si="2811"/>
        <v xml:space="preserve"> </v>
      </c>
      <c r="V538" s="135">
        <f t="shared" si="2812"/>
        <v>0</v>
      </c>
      <c r="W538" s="20">
        <f t="shared" si="2790"/>
        <v>0</v>
      </c>
      <c r="X538" s="21">
        <f t="shared" si="2813"/>
        <v>0</v>
      </c>
      <c r="Y538" s="131">
        <f t="shared" si="2791"/>
        <v>1</v>
      </c>
      <c r="Z538" s="20">
        <f>ROUND((X538*Y538),0)</f>
        <v>0</v>
      </c>
      <c r="AA538" s="132"/>
      <c r="AB538" s="20">
        <f t="shared" si="2815"/>
        <v>0</v>
      </c>
      <c r="AC538" s="133"/>
      <c r="AD538" s="131">
        <f t="shared" si="2816"/>
        <v>1</v>
      </c>
      <c r="AE538" s="20">
        <f t="shared" si="2817"/>
        <v>0</v>
      </c>
      <c r="AF538" s="132"/>
      <c r="AG538" s="134">
        <f t="shared" si="2818"/>
        <v>0</v>
      </c>
      <c r="AH538" s="80">
        <f t="shared" si="2819"/>
        <v>0</v>
      </c>
      <c r="AI538" s="249" t="str">
        <f t="shared" si="2820"/>
        <v xml:space="preserve"> </v>
      </c>
      <c r="AJ538" s="135">
        <f t="shared" si="2821"/>
        <v>0</v>
      </c>
      <c r="AK538" s="20">
        <f t="shared" si="2792"/>
        <v>0</v>
      </c>
      <c r="AL538" s="21">
        <f t="shared" si="2822"/>
        <v>0</v>
      </c>
      <c r="AM538" s="131">
        <f t="shared" si="2793"/>
        <v>1</v>
      </c>
      <c r="AN538" s="20">
        <f>ROUND((AL538*AM538),0)</f>
        <v>0</v>
      </c>
      <c r="AO538" s="132"/>
      <c r="AP538" s="20">
        <f t="shared" si="2824"/>
        <v>0</v>
      </c>
      <c r="AQ538" s="133"/>
      <c r="AR538" s="131">
        <f t="shared" si="2825"/>
        <v>1</v>
      </c>
      <c r="AS538" s="20">
        <f t="shared" si="2826"/>
        <v>0</v>
      </c>
      <c r="AT538" s="132"/>
      <c r="AU538" s="134">
        <f t="shared" si="2827"/>
        <v>0</v>
      </c>
      <c r="AV538" s="80">
        <f t="shared" si="2828"/>
        <v>0</v>
      </c>
      <c r="AW538" s="249" t="str">
        <f t="shared" si="2829"/>
        <v xml:space="preserve"> </v>
      </c>
      <c r="AX538" s="135">
        <f t="shared" si="2830"/>
        <v>0</v>
      </c>
      <c r="AY538" s="20">
        <f t="shared" si="2902"/>
        <v>0</v>
      </c>
      <c r="AZ538" s="21">
        <f t="shared" si="2831"/>
        <v>0</v>
      </c>
      <c r="BA538" s="131">
        <f t="shared" si="2794"/>
        <v>1</v>
      </c>
      <c r="BB538" s="20">
        <f>ROUND((AZ538*BA538),0)</f>
        <v>0</v>
      </c>
      <c r="BC538" s="132"/>
      <c r="BD538" s="20">
        <f t="shared" si="2833"/>
        <v>0</v>
      </c>
      <c r="BE538" s="133"/>
      <c r="BF538" s="131">
        <f t="shared" si="2834"/>
        <v>1</v>
      </c>
      <c r="BG538" s="20">
        <f t="shared" si="2835"/>
        <v>0</v>
      </c>
      <c r="BH538" s="132"/>
      <c r="BI538" s="134">
        <f t="shared" si="2836"/>
        <v>0</v>
      </c>
      <c r="BJ538" s="80">
        <f t="shared" si="2837"/>
        <v>0</v>
      </c>
      <c r="BK538" s="249" t="str">
        <f t="shared" si="2838"/>
        <v xml:space="preserve"> </v>
      </c>
      <c r="BL538" s="135">
        <f t="shared" si="2839"/>
        <v>0</v>
      </c>
      <c r="BM538" s="20">
        <f t="shared" si="2795"/>
        <v>0</v>
      </c>
      <c r="BN538" s="21">
        <f t="shared" si="2840"/>
        <v>0</v>
      </c>
      <c r="BO538" s="131">
        <f t="shared" si="2796"/>
        <v>1</v>
      </c>
      <c r="BP538" s="20">
        <f>ROUND((BN538*BO538),0)</f>
        <v>0</v>
      </c>
      <c r="BQ538" s="132"/>
      <c r="BR538" s="20">
        <f t="shared" si="2842"/>
        <v>0</v>
      </c>
      <c r="BS538" s="133"/>
      <c r="BT538" s="131">
        <f t="shared" si="2843"/>
        <v>1</v>
      </c>
      <c r="BU538" s="20">
        <f t="shared" si="2844"/>
        <v>0</v>
      </c>
      <c r="BV538" s="132"/>
      <c r="BW538" s="134">
        <f t="shared" si="2845"/>
        <v>0</v>
      </c>
      <c r="BX538" s="80">
        <f t="shared" si="2846"/>
        <v>0</v>
      </c>
      <c r="BY538" s="249" t="str">
        <f t="shared" si="2847"/>
        <v xml:space="preserve"> </v>
      </c>
      <c r="BZ538" s="135">
        <f t="shared" si="2848"/>
        <v>0</v>
      </c>
      <c r="CA538" s="20">
        <f t="shared" si="2797"/>
        <v>0</v>
      </c>
      <c r="CB538" s="21">
        <f t="shared" si="2849"/>
        <v>0</v>
      </c>
      <c r="CC538" s="131">
        <f t="shared" si="2798"/>
        <v>1</v>
      </c>
      <c r="CD538" s="20">
        <f>ROUND((CB538*CC538),0)</f>
        <v>0</v>
      </c>
      <c r="CE538" s="132"/>
      <c r="CF538" s="20">
        <f t="shared" si="2851"/>
        <v>0</v>
      </c>
      <c r="CG538" s="133"/>
      <c r="CH538" s="131">
        <f t="shared" si="2852"/>
        <v>1</v>
      </c>
      <c r="CI538" s="20">
        <f t="shared" si="2853"/>
        <v>0</v>
      </c>
      <c r="CJ538" s="132"/>
      <c r="CK538" s="134">
        <f t="shared" si="2854"/>
        <v>0</v>
      </c>
      <c r="CL538" s="80">
        <f t="shared" si="2855"/>
        <v>0</v>
      </c>
      <c r="CM538" s="249" t="str">
        <f t="shared" si="2856"/>
        <v xml:space="preserve"> </v>
      </c>
      <c r="CN538" s="135">
        <f t="shared" si="2857"/>
        <v>0</v>
      </c>
      <c r="CO538" s="20">
        <f t="shared" si="2799"/>
        <v>0</v>
      </c>
      <c r="CP538" s="21">
        <f t="shared" si="2858"/>
        <v>0</v>
      </c>
      <c r="CQ538" s="131">
        <f t="shared" si="2800"/>
        <v>1</v>
      </c>
      <c r="CR538" s="20">
        <f>ROUND((CP538*CQ538),0)</f>
        <v>0</v>
      </c>
      <c r="CS538" s="132"/>
      <c r="CT538" s="20">
        <f t="shared" si="2860"/>
        <v>0</v>
      </c>
      <c r="CU538" s="133"/>
      <c r="CV538" s="131">
        <f t="shared" si="2861"/>
        <v>1</v>
      </c>
      <c r="CW538" s="20">
        <f t="shared" si="2862"/>
        <v>0</v>
      </c>
      <c r="CX538" s="132"/>
      <c r="CY538" s="134">
        <f t="shared" si="2863"/>
        <v>0</v>
      </c>
      <c r="CZ538" s="80">
        <f t="shared" si="2864"/>
        <v>0</v>
      </c>
      <c r="DA538" s="249" t="str">
        <f t="shared" si="2865"/>
        <v xml:space="preserve"> </v>
      </c>
      <c r="DB538" s="135">
        <f t="shared" si="2866"/>
        <v>0</v>
      </c>
      <c r="DC538" s="20">
        <f t="shared" si="2801"/>
        <v>0</v>
      </c>
      <c r="DD538" s="21">
        <f t="shared" si="2867"/>
        <v>0</v>
      </c>
      <c r="DE538" s="131">
        <f t="shared" si="2802"/>
        <v>1</v>
      </c>
      <c r="DF538" s="20">
        <f>ROUND((DD538*DE538),0)</f>
        <v>0</v>
      </c>
      <c r="DG538" s="132"/>
      <c r="DH538" s="20">
        <f t="shared" si="2869"/>
        <v>0</v>
      </c>
      <c r="DI538" s="133"/>
      <c r="DJ538" s="131">
        <f t="shared" si="2870"/>
        <v>1</v>
      </c>
      <c r="DK538" s="20">
        <f t="shared" si="2871"/>
        <v>0</v>
      </c>
      <c r="DL538" s="132"/>
      <c r="DM538" s="134">
        <f t="shared" si="2872"/>
        <v>0</v>
      </c>
      <c r="DN538" s="80">
        <f t="shared" si="2873"/>
        <v>0</v>
      </c>
      <c r="DO538" s="249" t="str">
        <f t="shared" si="2874"/>
        <v xml:space="preserve"> </v>
      </c>
      <c r="DP538" s="135">
        <f t="shared" si="2875"/>
        <v>0</v>
      </c>
      <c r="DQ538" s="20">
        <f t="shared" si="2803"/>
        <v>0</v>
      </c>
      <c r="DR538" s="21">
        <f t="shared" si="2876"/>
        <v>0</v>
      </c>
      <c r="DS538" s="131">
        <f t="shared" si="2804"/>
        <v>1</v>
      </c>
      <c r="DT538" s="20">
        <f>ROUND((DR538*DS538),0)</f>
        <v>0</v>
      </c>
      <c r="DU538" s="132"/>
      <c r="DV538" s="20">
        <f t="shared" si="2878"/>
        <v>0</v>
      </c>
      <c r="DW538" s="133"/>
      <c r="DX538" s="131">
        <f t="shared" si="2879"/>
        <v>1</v>
      </c>
      <c r="DY538" s="20">
        <f t="shared" si="2880"/>
        <v>0</v>
      </c>
      <c r="DZ538" s="132"/>
      <c r="EA538" s="134">
        <f t="shared" si="2881"/>
        <v>0</v>
      </c>
      <c r="EB538" s="80">
        <f t="shared" si="2882"/>
        <v>0</v>
      </c>
      <c r="EC538" s="249" t="str">
        <f t="shared" si="2883"/>
        <v xml:space="preserve"> </v>
      </c>
      <c r="ED538" s="135">
        <f t="shared" si="2884"/>
        <v>0</v>
      </c>
      <c r="EE538" s="20">
        <f t="shared" si="2903"/>
        <v>0</v>
      </c>
      <c r="EF538" s="21">
        <f t="shared" si="2885"/>
        <v>0</v>
      </c>
      <c r="EG538" s="131">
        <f t="shared" si="2805"/>
        <v>1</v>
      </c>
      <c r="EH538" s="20">
        <f>ROUND((EF538*EG538),0)</f>
        <v>0</v>
      </c>
      <c r="EI538" s="132"/>
      <c r="EJ538" s="20">
        <f t="shared" si="2887"/>
        <v>0</v>
      </c>
      <c r="EK538" s="133"/>
      <c r="EL538" s="131">
        <f t="shared" si="2888"/>
        <v>1</v>
      </c>
      <c r="EM538" s="20">
        <f t="shared" si="2889"/>
        <v>0</v>
      </c>
      <c r="EN538" s="132"/>
      <c r="EO538" s="134">
        <f t="shared" si="2890"/>
        <v>0</v>
      </c>
      <c r="EP538" s="80">
        <f t="shared" si="2891"/>
        <v>0</v>
      </c>
      <c r="EQ538" s="249" t="str">
        <f t="shared" si="2892"/>
        <v xml:space="preserve"> </v>
      </c>
      <c r="ER538" s="135">
        <f t="shared" si="2893"/>
        <v>0</v>
      </c>
      <c r="ES538" s="20">
        <f t="shared" si="2904"/>
        <v>0</v>
      </c>
      <c r="ET538" s="21">
        <f t="shared" si="2894"/>
        <v>0</v>
      </c>
      <c r="EU538" s="131">
        <f t="shared" si="2806"/>
        <v>1</v>
      </c>
      <c r="EV538" s="20">
        <f>ROUND((ET538*EU538),0)</f>
        <v>0</v>
      </c>
      <c r="EW538" s="132"/>
      <c r="EX538" s="20">
        <f t="shared" si="2896"/>
        <v>0</v>
      </c>
      <c r="EY538" s="133"/>
      <c r="EZ538" s="131">
        <f t="shared" si="2897"/>
        <v>1</v>
      </c>
      <c r="FA538" s="20">
        <f t="shared" si="2898"/>
        <v>0</v>
      </c>
      <c r="FB538" s="132"/>
      <c r="FC538" s="134">
        <f t="shared" si="2899"/>
        <v>0</v>
      </c>
      <c r="FD538" s="80">
        <f t="shared" si="2900"/>
        <v>0</v>
      </c>
      <c r="FE538" s="249" t="str">
        <f t="shared" si="2901"/>
        <v xml:space="preserve"> </v>
      </c>
      <c r="FO538" s="129" t="str">
        <f t="shared" si="2905"/>
        <v>G/I</v>
      </c>
    </row>
    <row r="539" spans="2:171" x14ac:dyDescent="0.25">
      <c r="B539" s="120" t="s">
        <v>102</v>
      </c>
      <c r="C539" s="40"/>
      <c r="D539" s="355" t="s">
        <v>30</v>
      </c>
      <c r="E539" s="356"/>
      <c r="F539" s="357"/>
      <c r="G539" s="122"/>
      <c r="H539" s="123"/>
      <c r="I539" s="5"/>
      <c r="J539" s="65">
        <f>L539+N539</f>
        <v>0</v>
      </c>
      <c r="K539" s="71"/>
      <c r="L539" s="5">
        <f>+M539</f>
        <v>0</v>
      </c>
      <c r="M539" s="125">
        <f>+SUMIF($FO$6:$FO$627,$B539,L$6:L$627)</f>
        <v>0</v>
      </c>
      <c r="N539" s="5">
        <f>O539</f>
        <v>0</v>
      </c>
      <c r="O539" s="126">
        <f>+SUMIF($FO$6:$FO$627,$B539,N$6:N$627)</f>
        <v>0</v>
      </c>
      <c r="P539" s="136"/>
      <c r="Q539" s="5">
        <f>R539</f>
        <v>0</v>
      </c>
      <c r="R539" s="125">
        <f>+SUMIF($FO$6:$FO$627,$B539,Q$6:Q$627)</f>
        <v>0</v>
      </c>
      <c r="S539" s="6">
        <f>SUM(S540:S559)</f>
        <v>0</v>
      </c>
      <c r="T539" s="40"/>
      <c r="U539" s="249"/>
      <c r="V539" s="128"/>
      <c r="W539" s="5"/>
      <c r="X539" s="6">
        <f>Z539+AB539</f>
        <v>0</v>
      </c>
      <c r="Y539" s="71"/>
      <c r="Z539" s="5">
        <f>+AA539</f>
        <v>0</v>
      </c>
      <c r="AA539" s="125">
        <f>+SUMIF($FO$6:$FO$627,$B539,Z$6:Z$627)</f>
        <v>0</v>
      </c>
      <c r="AB539" s="5">
        <f>AC539</f>
        <v>0</v>
      </c>
      <c r="AC539" s="126">
        <f>+SUMIF($FO$6:$FO$627,$B539,AB$6:AB$627)</f>
        <v>0</v>
      </c>
      <c r="AD539" s="136"/>
      <c r="AE539" s="5">
        <f>AF539</f>
        <v>0</v>
      </c>
      <c r="AF539" s="125">
        <f>+SUMIF($FO$6:$FO$627,$B539,AE$6:AE$627)</f>
        <v>0</v>
      </c>
      <c r="AG539" s="65">
        <f>SUM(AG540:AG559)</f>
        <v>0</v>
      </c>
      <c r="AH539" s="12"/>
      <c r="AI539" s="249"/>
      <c r="AJ539" s="128"/>
      <c r="AK539" s="5"/>
      <c r="AL539" s="6">
        <f>AN539+AP539</f>
        <v>0</v>
      </c>
      <c r="AM539" s="71"/>
      <c r="AN539" s="5">
        <f>+AO539</f>
        <v>0</v>
      </c>
      <c r="AO539" s="125">
        <f>+SUMIF($FO$6:$FO$627,$B539,AN$6:AN$627)</f>
        <v>0</v>
      </c>
      <c r="AP539" s="5">
        <f>AQ539</f>
        <v>0</v>
      </c>
      <c r="AQ539" s="126">
        <f>+SUMIF($FO$6:$FO$627,$B539,AP$6:AP$627)</f>
        <v>0</v>
      </c>
      <c r="AR539" s="136"/>
      <c r="AS539" s="5">
        <f>AT539</f>
        <v>0</v>
      </c>
      <c r="AT539" s="125">
        <f>+SUMIF($FO$6:$FO$627,$B539,AS$6:AS$627)</f>
        <v>0</v>
      </c>
      <c r="AU539" s="65">
        <f>SUM(AU540:AU559)</f>
        <v>0</v>
      </c>
      <c r="AV539" s="12"/>
      <c r="AW539" s="249"/>
      <c r="AX539" s="128"/>
      <c r="AY539" s="5"/>
      <c r="AZ539" s="6">
        <f>BB539+BD539</f>
        <v>0</v>
      </c>
      <c r="BA539" s="71"/>
      <c r="BB539" s="5">
        <f>+BC539</f>
        <v>0</v>
      </c>
      <c r="BC539" s="125">
        <f>+SUMIF($FO$6:$FO$627,$B539,BB$6:BB$627)</f>
        <v>0</v>
      </c>
      <c r="BD539" s="5">
        <f>BE539</f>
        <v>0</v>
      </c>
      <c r="BE539" s="126">
        <f>+SUMIF($FO$6:$FO$627,$B539,BD$6:BD$627)</f>
        <v>0</v>
      </c>
      <c r="BF539" s="136"/>
      <c r="BG539" s="5">
        <f>BH539</f>
        <v>0</v>
      </c>
      <c r="BH539" s="125">
        <f>+SUMIF($FO$6:$FO$627,$B539,BG$6:BG$627)</f>
        <v>0</v>
      </c>
      <c r="BI539" s="65">
        <f>SUM(BI540:BI559)</f>
        <v>0</v>
      </c>
      <c r="BJ539" s="12"/>
      <c r="BK539" s="249"/>
      <c r="BL539" s="128"/>
      <c r="BM539" s="5"/>
      <c r="BN539" s="6">
        <f>BP539+BR539</f>
        <v>0</v>
      </c>
      <c r="BO539" s="71"/>
      <c r="BP539" s="5">
        <f>+BQ539</f>
        <v>0</v>
      </c>
      <c r="BQ539" s="125">
        <f>+SUMIF($FO$6:$FO$627,$B539,BP$6:BP$627)</f>
        <v>0</v>
      </c>
      <c r="BR539" s="5">
        <f>BS539</f>
        <v>0</v>
      </c>
      <c r="BS539" s="126">
        <f>+SUMIF($FO$6:$FO$627,$B539,BR$6:BR$627)</f>
        <v>0</v>
      </c>
      <c r="BT539" s="136"/>
      <c r="BU539" s="5">
        <f>BV539</f>
        <v>0</v>
      </c>
      <c r="BV539" s="125">
        <f>+SUMIF($FO$6:$FO$627,$B539,BU$6:BU$627)</f>
        <v>0</v>
      </c>
      <c r="BW539" s="65">
        <f>SUM(BW540:BW559)</f>
        <v>0</v>
      </c>
      <c r="BX539" s="12"/>
      <c r="BY539" s="249"/>
      <c r="BZ539" s="128"/>
      <c r="CA539" s="5"/>
      <c r="CB539" s="6">
        <f>CD539+CF539</f>
        <v>0</v>
      </c>
      <c r="CC539" s="71"/>
      <c r="CD539" s="5">
        <f>+CE539</f>
        <v>0</v>
      </c>
      <c r="CE539" s="125">
        <f>+SUMIF($FO$6:$FO$627,$B539,CD$6:CD$627)</f>
        <v>0</v>
      </c>
      <c r="CF539" s="5">
        <f>CG539</f>
        <v>0</v>
      </c>
      <c r="CG539" s="126">
        <f>+SUMIF($FO$6:$FO$627,$B539,CF$6:CF$627)</f>
        <v>0</v>
      </c>
      <c r="CH539" s="136"/>
      <c r="CI539" s="5">
        <f>CJ539</f>
        <v>0</v>
      </c>
      <c r="CJ539" s="125">
        <f>+SUMIF($FO$6:$FO$627,$B539,CI$6:CI$627)</f>
        <v>0</v>
      </c>
      <c r="CK539" s="65">
        <f>SUM(CK540:CK559)</f>
        <v>0</v>
      </c>
      <c r="CL539" s="12"/>
      <c r="CM539" s="249"/>
      <c r="CN539" s="128"/>
      <c r="CO539" s="5"/>
      <c r="CP539" s="6">
        <f>CR539+CT539</f>
        <v>0</v>
      </c>
      <c r="CQ539" s="71"/>
      <c r="CR539" s="5">
        <f>+CS539</f>
        <v>0</v>
      </c>
      <c r="CS539" s="125">
        <f>+SUMIF($FO$6:$FO$627,$B539,CR$6:CR$627)</f>
        <v>0</v>
      </c>
      <c r="CT539" s="5">
        <f>CU539</f>
        <v>0</v>
      </c>
      <c r="CU539" s="126">
        <f>+SUMIF($FO$6:$FO$627,$B539,CT$6:CT$627)</f>
        <v>0</v>
      </c>
      <c r="CV539" s="136"/>
      <c r="CW539" s="5">
        <f>CX539</f>
        <v>0</v>
      </c>
      <c r="CX539" s="125">
        <f>+SUMIF($FO$6:$FO$627,$B539,CW$6:CW$627)</f>
        <v>0</v>
      </c>
      <c r="CY539" s="65">
        <f>SUM(CY540:CY559)</f>
        <v>0</v>
      </c>
      <c r="CZ539" s="12"/>
      <c r="DA539" s="249"/>
      <c r="DB539" s="128"/>
      <c r="DC539" s="5"/>
      <c r="DD539" s="6">
        <f>DF539+DH539</f>
        <v>0</v>
      </c>
      <c r="DE539" s="71"/>
      <c r="DF539" s="5">
        <f>+DG539</f>
        <v>0</v>
      </c>
      <c r="DG539" s="125">
        <f>+SUMIF($FO$6:$FO$627,$B539,DF$6:DF$627)</f>
        <v>0</v>
      </c>
      <c r="DH539" s="5">
        <f>DI539</f>
        <v>0</v>
      </c>
      <c r="DI539" s="126">
        <f>+SUMIF($FO$6:$FO$627,$B539,DH$6:DH$627)</f>
        <v>0</v>
      </c>
      <c r="DJ539" s="136"/>
      <c r="DK539" s="5">
        <f>DL539</f>
        <v>0</v>
      </c>
      <c r="DL539" s="125">
        <f>+SUMIF($FO$6:$FO$627,$B539,DK$6:DK$627)</f>
        <v>0</v>
      </c>
      <c r="DM539" s="65">
        <f>SUM(DM540:DM559)</f>
        <v>0</v>
      </c>
      <c r="DN539" s="12"/>
      <c r="DO539" s="249"/>
      <c r="DP539" s="128"/>
      <c r="DQ539" s="5"/>
      <c r="DR539" s="6">
        <f>DT539+DV539</f>
        <v>0</v>
      </c>
      <c r="DS539" s="71"/>
      <c r="DT539" s="5">
        <f>+DU539</f>
        <v>0</v>
      </c>
      <c r="DU539" s="125">
        <f>+SUMIF($FO$6:$FO$627,$B539,DT$6:DT$627)</f>
        <v>0</v>
      </c>
      <c r="DV539" s="5">
        <f>DW539</f>
        <v>0</v>
      </c>
      <c r="DW539" s="126">
        <f>+SUMIF($FO$6:$FO$627,$B539,DV$6:DV$627)</f>
        <v>0</v>
      </c>
      <c r="DX539" s="136"/>
      <c r="DY539" s="5">
        <f>DZ539</f>
        <v>0</v>
      </c>
      <c r="DZ539" s="125">
        <f>+SUMIF($FO$6:$FO$627,$B539,DY$6:DY$627)</f>
        <v>0</v>
      </c>
      <c r="EA539" s="65">
        <f>SUM(EA540:EA559)</f>
        <v>0</v>
      </c>
      <c r="EB539" s="12"/>
      <c r="EC539" s="249"/>
      <c r="ED539" s="128"/>
      <c r="EE539" s="5"/>
      <c r="EF539" s="6">
        <f>EH539+EJ539</f>
        <v>0</v>
      </c>
      <c r="EG539" s="71"/>
      <c r="EH539" s="5">
        <f>+EI539</f>
        <v>0</v>
      </c>
      <c r="EI539" s="125">
        <f>+SUMIF($FO$6:$FO$627,$B539,EH$6:EH$627)</f>
        <v>0</v>
      </c>
      <c r="EJ539" s="5">
        <f>EK539</f>
        <v>0</v>
      </c>
      <c r="EK539" s="126">
        <f>+SUMIF($FO$6:$FO$627,$B539,EJ$6:EJ$627)</f>
        <v>0</v>
      </c>
      <c r="EL539" s="136"/>
      <c r="EM539" s="5">
        <f>EN539</f>
        <v>0</v>
      </c>
      <c r="EN539" s="125">
        <f>+SUMIF($FO$6:$FO$627,$B539,EM$6:EM$627)</f>
        <v>0</v>
      </c>
      <c r="EO539" s="65">
        <f>SUM(EO540:EO559)</f>
        <v>0</v>
      </c>
      <c r="EP539" s="12"/>
      <c r="EQ539" s="249"/>
      <c r="ER539" s="128"/>
      <c r="ES539" s="5"/>
      <c r="ET539" s="6">
        <f>EV539+EX539</f>
        <v>0</v>
      </c>
      <c r="EU539" s="71"/>
      <c r="EV539" s="5">
        <f>+EW539</f>
        <v>0</v>
      </c>
      <c r="EW539" s="125">
        <f>+SUMIF($FO$6:$FO$627,$B539,EV$6:EV$627)</f>
        <v>0</v>
      </c>
      <c r="EX539" s="5">
        <f>EY539</f>
        <v>0</v>
      </c>
      <c r="EY539" s="126">
        <f>+SUMIF($FO$6:$FO$627,$B539,EX$6:EX$627)</f>
        <v>0</v>
      </c>
      <c r="EZ539" s="136"/>
      <c r="FA539" s="5">
        <f>FB539</f>
        <v>0</v>
      </c>
      <c r="FB539" s="125">
        <f>+SUMIF($FO$6:$FO$627,$B539,FA$6:FA$627)</f>
        <v>0</v>
      </c>
      <c r="FC539" s="65">
        <f>SUM(FC540:FC559)</f>
        <v>0</v>
      </c>
      <c r="FD539" s="12"/>
      <c r="FE539" s="249"/>
      <c r="FO539" s="129" t="str">
        <f t="shared" ref="FO539:FO548" si="2906">+IF(LEFT(RIGHT(B539,2),1)="/",SUBSTITUTE(B539,RIGHT(B539,2),""),"")</f>
        <v/>
      </c>
    </row>
    <row r="540" spans="2:171" x14ac:dyDescent="0.25">
      <c r="B540" s="130" t="s">
        <v>103</v>
      </c>
      <c r="C540" s="40"/>
      <c r="D540" s="256"/>
      <c r="E540" s="416" t="str">
        <f>'Pályáztatási szakasz'!E541:F541</f>
        <v>Költségelem megnevezés…</v>
      </c>
      <c r="F540" s="416"/>
      <c r="G540" s="250">
        <f>'Pályáztatási szakasz'!G541</f>
        <v>0</v>
      </c>
      <c r="H540" s="251">
        <f>'Pályáztatási szakasz'!AT541</f>
        <v>0</v>
      </c>
      <c r="I540" s="20">
        <f>'Pályáztatási szakasz'!AW541</f>
        <v>0</v>
      </c>
      <c r="J540" s="67">
        <f t="shared" ref="J540:J559" si="2907">H540*I540</f>
        <v>0</v>
      </c>
      <c r="K540" s="131">
        <f>'Pályáztatási szakasz'!AY541</f>
        <v>1</v>
      </c>
      <c r="L540" s="20">
        <f>ROUND((J540*K540),0)</f>
        <v>0</v>
      </c>
      <c r="M540" s="132"/>
      <c r="N540" s="20">
        <f>J540-L540</f>
        <v>0</v>
      </c>
      <c r="O540" s="133"/>
      <c r="P540" s="131">
        <f>'Pályáztatási szakasz'!BD541</f>
        <v>1</v>
      </c>
      <c r="Q540" s="20">
        <f>ROUND((P540*L540),0)</f>
        <v>0</v>
      </c>
      <c r="R540" s="132"/>
      <c r="S540" s="184">
        <f>L540-Q540</f>
        <v>0</v>
      </c>
      <c r="T540" s="40">
        <f>'Pályáztatási szakasz'!W541</f>
        <v>0</v>
      </c>
      <c r="U540" s="249" t="str">
        <f>IF(AH540&lt;&gt;0,"Kérem, indokolja az eltérést!"," ")</f>
        <v xml:space="preserve"> </v>
      </c>
      <c r="V540" s="135">
        <f>H540</f>
        <v>0</v>
      </c>
      <c r="W540" s="20">
        <f>I540</f>
        <v>0</v>
      </c>
      <c r="X540" s="21">
        <f>V540*W540</f>
        <v>0</v>
      </c>
      <c r="Y540" s="131">
        <f t="shared" ref="Y540:Y559" si="2908">K540</f>
        <v>1</v>
      </c>
      <c r="Z540" s="20">
        <f>ROUND((X540*Y540),0)</f>
        <v>0</v>
      </c>
      <c r="AA540" s="132"/>
      <c r="AB540" s="20">
        <f>X540-Z540</f>
        <v>0</v>
      </c>
      <c r="AC540" s="133"/>
      <c r="AD540" s="131">
        <f>P540</f>
        <v>1</v>
      </c>
      <c r="AE540" s="20">
        <f>ROUND((AD540*Z540),0)</f>
        <v>0</v>
      </c>
      <c r="AF540" s="132"/>
      <c r="AG540" s="134">
        <f>Z540-AE540</f>
        <v>0</v>
      </c>
      <c r="AH540" s="80">
        <f>Z540-L540</f>
        <v>0</v>
      </c>
      <c r="AI540" s="249" t="str">
        <f>IF(AV540&lt;&gt;0,"Kérem, indokolja az eltérést!"," ")</f>
        <v xml:space="preserve"> </v>
      </c>
      <c r="AJ540" s="135">
        <f>V540</f>
        <v>0</v>
      </c>
      <c r="AK540" s="20">
        <f>W540</f>
        <v>0</v>
      </c>
      <c r="AL540" s="21">
        <f>AJ540*AK540</f>
        <v>0</v>
      </c>
      <c r="AM540" s="131">
        <f t="shared" ref="AM540:AM559" si="2909">Y540</f>
        <v>1</v>
      </c>
      <c r="AN540" s="20">
        <f>ROUND((AL540*AM540),0)</f>
        <v>0</v>
      </c>
      <c r="AO540" s="132"/>
      <c r="AP540" s="20">
        <f>AL540-AN540</f>
        <v>0</v>
      </c>
      <c r="AQ540" s="133"/>
      <c r="AR540" s="131">
        <f>AD540</f>
        <v>1</v>
      </c>
      <c r="AS540" s="20">
        <f>ROUND((AR540*AN540),0)</f>
        <v>0</v>
      </c>
      <c r="AT540" s="132"/>
      <c r="AU540" s="134">
        <f>AN540-AS540</f>
        <v>0</v>
      </c>
      <c r="AV540" s="80">
        <f>AN540-Z540</f>
        <v>0</v>
      </c>
      <c r="AW540" s="249" t="str">
        <f>IF(BJ540&lt;&gt;0,"Kérem, indokolja az eltérést!"," ")</f>
        <v xml:space="preserve"> </v>
      </c>
      <c r="AX540" s="135">
        <f>AJ540</f>
        <v>0</v>
      </c>
      <c r="AY540" s="20">
        <f>AK540</f>
        <v>0</v>
      </c>
      <c r="AZ540" s="21">
        <f>AX540*AY540</f>
        <v>0</v>
      </c>
      <c r="BA540" s="131">
        <f t="shared" ref="BA540:BA559" si="2910">AM540</f>
        <v>1</v>
      </c>
      <c r="BB540" s="20">
        <f>ROUND((AZ540*BA540),0)</f>
        <v>0</v>
      </c>
      <c r="BC540" s="132"/>
      <c r="BD540" s="20">
        <f>AZ540-BB540</f>
        <v>0</v>
      </c>
      <c r="BE540" s="133"/>
      <c r="BF540" s="131">
        <f>AR540</f>
        <v>1</v>
      </c>
      <c r="BG540" s="20">
        <f>ROUND((BF540*BB540),0)</f>
        <v>0</v>
      </c>
      <c r="BH540" s="132"/>
      <c r="BI540" s="134">
        <f>BB540-BG540</f>
        <v>0</v>
      </c>
      <c r="BJ540" s="80">
        <f>BB540-AN540</f>
        <v>0</v>
      </c>
      <c r="BK540" s="249" t="str">
        <f>IF(BX540&lt;&gt;0,"Kérem, indokolja az eltérést!"," ")</f>
        <v xml:space="preserve"> </v>
      </c>
      <c r="BL540" s="135">
        <f>AX540</f>
        <v>0</v>
      </c>
      <c r="BM540" s="20">
        <f>AY540</f>
        <v>0</v>
      </c>
      <c r="BN540" s="21">
        <f>BL540*BM540</f>
        <v>0</v>
      </c>
      <c r="BO540" s="131">
        <f t="shared" ref="BO540:BO559" si="2911">BA540</f>
        <v>1</v>
      </c>
      <c r="BP540" s="20">
        <f>ROUND((BN540*BO540),0)</f>
        <v>0</v>
      </c>
      <c r="BQ540" s="132"/>
      <c r="BR540" s="20">
        <f>BN540-BP540</f>
        <v>0</v>
      </c>
      <c r="BS540" s="133"/>
      <c r="BT540" s="131">
        <f>BF540</f>
        <v>1</v>
      </c>
      <c r="BU540" s="20">
        <f>ROUND((BT540*BP540),0)</f>
        <v>0</v>
      </c>
      <c r="BV540" s="132"/>
      <c r="BW540" s="134">
        <f>BP540-BU540</f>
        <v>0</v>
      </c>
      <c r="BX540" s="80">
        <f>BP540-BB540</f>
        <v>0</v>
      </c>
      <c r="BY540" s="249" t="str">
        <f>IF(CL540&lt;&gt;0,"Kérem, indokolja az eltérést!"," ")</f>
        <v xml:space="preserve"> </v>
      </c>
      <c r="BZ540" s="135">
        <f>BL540</f>
        <v>0</v>
      </c>
      <c r="CA540" s="20">
        <f>BM540</f>
        <v>0</v>
      </c>
      <c r="CB540" s="21">
        <f>BZ540*CA540</f>
        <v>0</v>
      </c>
      <c r="CC540" s="131">
        <f t="shared" ref="CC540:CC559" si="2912">BO540</f>
        <v>1</v>
      </c>
      <c r="CD540" s="20">
        <f>ROUND((CB540*CC540),0)</f>
        <v>0</v>
      </c>
      <c r="CE540" s="132"/>
      <c r="CF540" s="20">
        <f>CB540-CD540</f>
        <v>0</v>
      </c>
      <c r="CG540" s="133"/>
      <c r="CH540" s="131">
        <f>BT540</f>
        <v>1</v>
      </c>
      <c r="CI540" s="20">
        <f>ROUND((CH540*CD540),0)</f>
        <v>0</v>
      </c>
      <c r="CJ540" s="132"/>
      <c r="CK540" s="134">
        <f>CD540-CI540</f>
        <v>0</v>
      </c>
      <c r="CL540" s="80">
        <f>CD540-BP540</f>
        <v>0</v>
      </c>
      <c r="CM540" s="249" t="str">
        <f>IF(CZ540&lt;&gt;0,"Kérem, indokolja az eltérést!"," ")</f>
        <v xml:space="preserve"> </v>
      </c>
      <c r="CN540" s="135">
        <f>BZ540</f>
        <v>0</v>
      </c>
      <c r="CO540" s="20">
        <f>CA540</f>
        <v>0</v>
      </c>
      <c r="CP540" s="21">
        <f>CN540*CO540</f>
        <v>0</v>
      </c>
      <c r="CQ540" s="131">
        <f t="shared" ref="CQ540:CQ559" si="2913">CC540</f>
        <v>1</v>
      </c>
      <c r="CR540" s="20">
        <f>ROUND((CP540*CQ540),0)</f>
        <v>0</v>
      </c>
      <c r="CS540" s="132"/>
      <c r="CT540" s="20">
        <f>CP540-CR540</f>
        <v>0</v>
      </c>
      <c r="CU540" s="133"/>
      <c r="CV540" s="131">
        <f>CH540</f>
        <v>1</v>
      </c>
      <c r="CW540" s="20">
        <f>ROUND((CV540*CR540),0)</f>
        <v>0</v>
      </c>
      <c r="CX540" s="132"/>
      <c r="CY540" s="134">
        <f>CR540-CW540</f>
        <v>0</v>
      </c>
      <c r="CZ540" s="80">
        <f>CR540-CD540</f>
        <v>0</v>
      </c>
      <c r="DA540" s="249" t="str">
        <f>IF(DN540&lt;&gt;0,"Kérem, indokolja az eltérést!"," ")</f>
        <v xml:space="preserve"> </v>
      </c>
      <c r="DB540" s="135">
        <f>CN540</f>
        <v>0</v>
      </c>
      <c r="DC540" s="20">
        <f>CO540</f>
        <v>0</v>
      </c>
      <c r="DD540" s="21">
        <f>DB540*DC540</f>
        <v>0</v>
      </c>
      <c r="DE540" s="131">
        <f t="shared" ref="DE540:DE559" si="2914">CQ540</f>
        <v>1</v>
      </c>
      <c r="DF540" s="20">
        <f>ROUND((DD540*DE540),0)</f>
        <v>0</v>
      </c>
      <c r="DG540" s="132"/>
      <c r="DH540" s="20">
        <f>DD540-DF540</f>
        <v>0</v>
      </c>
      <c r="DI540" s="133"/>
      <c r="DJ540" s="131">
        <f>CV540</f>
        <v>1</v>
      </c>
      <c r="DK540" s="20">
        <f>ROUND((DJ540*DF540),0)</f>
        <v>0</v>
      </c>
      <c r="DL540" s="132"/>
      <c r="DM540" s="134">
        <f>DF540-DK540</f>
        <v>0</v>
      </c>
      <c r="DN540" s="80">
        <f>DF540-CR540</f>
        <v>0</v>
      </c>
      <c r="DO540" s="249" t="str">
        <f>IF(EB540&lt;&gt;0,"Kérem, indokolja az eltérést!"," ")</f>
        <v xml:space="preserve"> </v>
      </c>
      <c r="DP540" s="135">
        <f>DB540</f>
        <v>0</v>
      </c>
      <c r="DQ540" s="20">
        <f>DC540</f>
        <v>0</v>
      </c>
      <c r="DR540" s="21">
        <f>DP540*DQ540</f>
        <v>0</v>
      </c>
      <c r="DS540" s="131">
        <f t="shared" ref="DS540:DS559" si="2915">DE540</f>
        <v>1</v>
      </c>
      <c r="DT540" s="20">
        <f>ROUND((DR540*DS540),0)</f>
        <v>0</v>
      </c>
      <c r="DU540" s="132"/>
      <c r="DV540" s="20">
        <f>DR540-DT540</f>
        <v>0</v>
      </c>
      <c r="DW540" s="133"/>
      <c r="DX540" s="131">
        <f>DJ540</f>
        <v>1</v>
      </c>
      <c r="DY540" s="20">
        <f>ROUND((DX540*DT540),0)</f>
        <v>0</v>
      </c>
      <c r="DZ540" s="132"/>
      <c r="EA540" s="134">
        <f>DT540-DY540</f>
        <v>0</v>
      </c>
      <c r="EB540" s="80">
        <f>DT540-DF540</f>
        <v>0</v>
      </c>
      <c r="EC540" s="249" t="str">
        <f>IF(EP540&lt;&gt;0,"Kérem, indokolja az eltérést!"," ")</f>
        <v xml:space="preserve"> </v>
      </c>
      <c r="ED540" s="135">
        <f>DP540</f>
        <v>0</v>
      </c>
      <c r="EE540" s="20">
        <f>DQ540</f>
        <v>0</v>
      </c>
      <c r="EF540" s="21">
        <f>ED540*EE540</f>
        <v>0</v>
      </c>
      <c r="EG540" s="131">
        <f t="shared" ref="EG540:EG559" si="2916">DS540</f>
        <v>1</v>
      </c>
      <c r="EH540" s="20">
        <f>ROUND((EF540*EG540),0)</f>
        <v>0</v>
      </c>
      <c r="EI540" s="132"/>
      <c r="EJ540" s="20">
        <f>EF540-EH540</f>
        <v>0</v>
      </c>
      <c r="EK540" s="133"/>
      <c r="EL540" s="131">
        <f>DX540</f>
        <v>1</v>
      </c>
      <c r="EM540" s="20">
        <f>ROUND((EL540*EH540),0)</f>
        <v>0</v>
      </c>
      <c r="EN540" s="132"/>
      <c r="EO540" s="134">
        <f>EH540-EM540</f>
        <v>0</v>
      </c>
      <c r="EP540" s="80">
        <f>EH540-DT540</f>
        <v>0</v>
      </c>
      <c r="EQ540" s="249" t="str">
        <f>IF(FD540&lt;&gt;0,"Kérem, indokolja az eltérést!"," ")</f>
        <v xml:space="preserve"> </v>
      </c>
      <c r="ER540" s="135">
        <f>ED540</f>
        <v>0</v>
      </c>
      <c r="ES540" s="20">
        <f>EE540</f>
        <v>0</v>
      </c>
      <c r="ET540" s="21">
        <f>ER540*ES540</f>
        <v>0</v>
      </c>
      <c r="EU540" s="131">
        <f t="shared" ref="EU540:EU559" si="2917">EG540</f>
        <v>1</v>
      </c>
      <c r="EV540" s="20">
        <f>ROUND((ET540*EU540),0)</f>
        <v>0</v>
      </c>
      <c r="EW540" s="132"/>
      <c r="EX540" s="20">
        <f>ET540-EV540</f>
        <v>0</v>
      </c>
      <c r="EY540" s="133"/>
      <c r="EZ540" s="131">
        <f>EL540</f>
        <v>1</v>
      </c>
      <c r="FA540" s="20">
        <f>ROUND((EZ540*EV540),0)</f>
        <v>0</v>
      </c>
      <c r="FB540" s="132"/>
      <c r="FC540" s="134">
        <f>EV540-FA540</f>
        <v>0</v>
      </c>
      <c r="FD540" s="80">
        <f>EV540-EH540</f>
        <v>0</v>
      </c>
      <c r="FE540" s="249" t="str">
        <f>IF(FR540&lt;&gt;0,"Kérem, indokolja az eltérést!"," ")</f>
        <v xml:space="preserve"> </v>
      </c>
      <c r="FO540" s="129" t="str">
        <f t="shared" si="2906"/>
        <v>G/II</v>
      </c>
    </row>
    <row r="541" spans="2:171" x14ac:dyDescent="0.25">
      <c r="B541" s="130" t="s">
        <v>144</v>
      </c>
      <c r="C541" s="40"/>
      <c r="D541" s="256"/>
      <c r="E541" s="416" t="str">
        <f>'Pályáztatási szakasz'!E542:F542</f>
        <v>Költségelem megnevezés…</v>
      </c>
      <c r="F541" s="416"/>
      <c r="G541" s="250">
        <f>'Pályáztatási szakasz'!G542</f>
        <v>0</v>
      </c>
      <c r="H541" s="251">
        <f>'Pályáztatási szakasz'!AT542</f>
        <v>0</v>
      </c>
      <c r="I541" s="20">
        <f>'Pályáztatási szakasz'!AW542</f>
        <v>0</v>
      </c>
      <c r="J541" s="67">
        <f t="shared" si="2907"/>
        <v>0</v>
      </c>
      <c r="K541" s="131">
        <f>'Pályáztatási szakasz'!AY542</f>
        <v>1</v>
      </c>
      <c r="L541" s="20">
        <f t="shared" ref="L541:L559" si="2918">ROUND((J541*K541),0)</f>
        <v>0</v>
      </c>
      <c r="M541" s="132"/>
      <c r="N541" s="20">
        <f t="shared" ref="N541:N557" si="2919">J541-L541</f>
        <v>0</v>
      </c>
      <c r="O541" s="133"/>
      <c r="P541" s="131">
        <f>'Pályáztatási szakasz'!BD542</f>
        <v>1</v>
      </c>
      <c r="Q541" s="20">
        <f t="shared" ref="Q541:Q557" si="2920">ROUND((P541*L541),0)</f>
        <v>0</v>
      </c>
      <c r="R541" s="132"/>
      <c r="S541" s="184">
        <f t="shared" ref="S541:S559" si="2921">L541-Q541</f>
        <v>0</v>
      </c>
      <c r="T541" s="40">
        <f>'Pályáztatási szakasz'!W542</f>
        <v>0</v>
      </c>
      <c r="U541" s="249" t="str">
        <f t="shared" ref="U541:U557" si="2922">IF(AH541&lt;&gt;0,"Kérem, indokolja az eltérést!"," ")</f>
        <v xml:space="preserve"> </v>
      </c>
      <c r="V541" s="135">
        <f t="shared" ref="V541:V559" si="2923">H541</f>
        <v>0</v>
      </c>
      <c r="W541" s="20">
        <f t="shared" ref="W541:W557" si="2924">I541</f>
        <v>0</v>
      </c>
      <c r="X541" s="21">
        <f t="shared" ref="X541:X557" si="2925">V541*W541</f>
        <v>0</v>
      </c>
      <c r="Y541" s="131">
        <f t="shared" si="2908"/>
        <v>1</v>
      </c>
      <c r="Z541" s="20">
        <f t="shared" ref="Z541:Z558" si="2926">ROUND((X541*Y541),0)</f>
        <v>0</v>
      </c>
      <c r="AA541" s="132"/>
      <c r="AB541" s="20">
        <f t="shared" ref="AB541:AB559" si="2927">X541-Z541</f>
        <v>0</v>
      </c>
      <c r="AC541" s="133"/>
      <c r="AD541" s="131">
        <f t="shared" ref="AD541:AD559" si="2928">P541</f>
        <v>1</v>
      </c>
      <c r="AE541" s="20">
        <f t="shared" ref="AE541:AE559" si="2929">ROUND((AD541*Z541),0)</f>
        <v>0</v>
      </c>
      <c r="AF541" s="132"/>
      <c r="AG541" s="134">
        <f t="shared" ref="AG541:AG559" si="2930">Z541-AE541</f>
        <v>0</v>
      </c>
      <c r="AH541" s="80">
        <f t="shared" ref="AH541:AH559" si="2931">Z541-L541</f>
        <v>0</v>
      </c>
      <c r="AI541" s="249" t="str">
        <f t="shared" ref="AI541:AI557" si="2932">IF(AV541&lt;&gt;0,"Kérem, indokolja az eltérést!"," ")</f>
        <v xml:space="preserve"> </v>
      </c>
      <c r="AJ541" s="135">
        <f t="shared" ref="AJ541:AJ559" si="2933">V541</f>
        <v>0</v>
      </c>
      <c r="AK541" s="20">
        <f t="shared" ref="AK541:AK557" si="2934">W541</f>
        <v>0</v>
      </c>
      <c r="AL541" s="21">
        <f t="shared" ref="AL541:AL557" si="2935">AJ541*AK541</f>
        <v>0</v>
      </c>
      <c r="AM541" s="131">
        <f t="shared" si="2909"/>
        <v>1</v>
      </c>
      <c r="AN541" s="20">
        <f t="shared" ref="AN541:AN558" si="2936">ROUND((AL541*AM541),0)</f>
        <v>0</v>
      </c>
      <c r="AO541" s="132"/>
      <c r="AP541" s="20">
        <f t="shared" ref="AP541:AP559" si="2937">AL541-AN541</f>
        <v>0</v>
      </c>
      <c r="AQ541" s="133"/>
      <c r="AR541" s="131">
        <f t="shared" ref="AR541:AR559" si="2938">AD541</f>
        <v>1</v>
      </c>
      <c r="AS541" s="20">
        <f t="shared" ref="AS541:AS559" si="2939">ROUND((AR541*AN541),0)</f>
        <v>0</v>
      </c>
      <c r="AT541" s="132"/>
      <c r="AU541" s="134">
        <f t="shared" ref="AU541:AU559" si="2940">AN541-AS541</f>
        <v>0</v>
      </c>
      <c r="AV541" s="80">
        <f t="shared" ref="AV541:AV559" si="2941">AN541-Z541</f>
        <v>0</v>
      </c>
      <c r="AW541" s="249" t="str">
        <f t="shared" ref="AW541:AW557" si="2942">IF(BJ541&lt;&gt;0,"Kérem, indokolja az eltérést!"," ")</f>
        <v xml:space="preserve"> </v>
      </c>
      <c r="AX541" s="135">
        <f t="shared" ref="AX541:AX559" si="2943">AJ541</f>
        <v>0</v>
      </c>
      <c r="AY541" s="20">
        <f t="shared" ref="AY541:AY557" si="2944">AK541</f>
        <v>0</v>
      </c>
      <c r="AZ541" s="21">
        <f t="shared" ref="AZ541:AZ557" si="2945">AX541*AY541</f>
        <v>0</v>
      </c>
      <c r="BA541" s="131">
        <f t="shared" si="2910"/>
        <v>1</v>
      </c>
      <c r="BB541" s="20">
        <f t="shared" ref="BB541:BB558" si="2946">ROUND((AZ541*BA541),0)</f>
        <v>0</v>
      </c>
      <c r="BC541" s="132"/>
      <c r="BD541" s="20">
        <f t="shared" ref="BD541:BD559" si="2947">AZ541-BB541</f>
        <v>0</v>
      </c>
      <c r="BE541" s="133"/>
      <c r="BF541" s="131">
        <f t="shared" ref="BF541:BF559" si="2948">AR541</f>
        <v>1</v>
      </c>
      <c r="BG541" s="20">
        <f t="shared" ref="BG541:BG559" si="2949">ROUND((BF541*BB541),0)</f>
        <v>0</v>
      </c>
      <c r="BH541" s="132"/>
      <c r="BI541" s="134">
        <f t="shared" ref="BI541:BI559" si="2950">BB541-BG541</f>
        <v>0</v>
      </c>
      <c r="BJ541" s="80">
        <f t="shared" ref="BJ541:BJ559" si="2951">BB541-AN541</f>
        <v>0</v>
      </c>
      <c r="BK541" s="249" t="str">
        <f t="shared" ref="BK541:BK557" si="2952">IF(BX541&lt;&gt;0,"Kérem, indokolja az eltérést!"," ")</f>
        <v xml:space="preserve"> </v>
      </c>
      <c r="BL541" s="135">
        <f t="shared" ref="BL541:BL559" si="2953">AX541</f>
        <v>0</v>
      </c>
      <c r="BM541" s="20">
        <f t="shared" ref="BM541:BM557" si="2954">AY541</f>
        <v>0</v>
      </c>
      <c r="BN541" s="21">
        <f t="shared" ref="BN541:BN557" si="2955">BL541*BM541</f>
        <v>0</v>
      </c>
      <c r="BO541" s="131">
        <f t="shared" si="2911"/>
        <v>1</v>
      </c>
      <c r="BP541" s="20">
        <f t="shared" ref="BP541:BP558" si="2956">ROUND((BN541*BO541),0)</f>
        <v>0</v>
      </c>
      <c r="BQ541" s="132"/>
      <c r="BR541" s="20">
        <f t="shared" ref="BR541:BR559" si="2957">BN541-BP541</f>
        <v>0</v>
      </c>
      <c r="BS541" s="133"/>
      <c r="BT541" s="131">
        <f t="shared" ref="BT541:BT559" si="2958">BF541</f>
        <v>1</v>
      </c>
      <c r="BU541" s="20">
        <f t="shared" ref="BU541:BU559" si="2959">ROUND((BT541*BP541),0)</f>
        <v>0</v>
      </c>
      <c r="BV541" s="132"/>
      <c r="BW541" s="134">
        <f t="shared" ref="BW541:BW559" si="2960">BP541-BU541</f>
        <v>0</v>
      </c>
      <c r="BX541" s="80">
        <f t="shared" ref="BX541:BX559" si="2961">BP541-BB541</f>
        <v>0</v>
      </c>
      <c r="BY541" s="249" t="str">
        <f t="shared" ref="BY541:BY557" si="2962">IF(CL541&lt;&gt;0,"Kérem, indokolja az eltérést!"," ")</f>
        <v xml:space="preserve"> </v>
      </c>
      <c r="BZ541" s="135">
        <f t="shared" ref="BZ541:BZ559" si="2963">BL541</f>
        <v>0</v>
      </c>
      <c r="CA541" s="20">
        <f t="shared" ref="CA541:CA557" si="2964">BM541</f>
        <v>0</v>
      </c>
      <c r="CB541" s="21">
        <f t="shared" ref="CB541:CB557" si="2965">BZ541*CA541</f>
        <v>0</v>
      </c>
      <c r="CC541" s="131">
        <f t="shared" si="2912"/>
        <v>1</v>
      </c>
      <c r="CD541" s="20">
        <f t="shared" ref="CD541:CD558" si="2966">ROUND((CB541*CC541),0)</f>
        <v>0</v>
      </c>
      <c r="CE541" s="132"/>
      <c r="CF541" s="20">
        <f t="shared" ref="CF541:CF559" si="2967">CB541-CD541</f>
        <v>0</v>
      </c>
      <c r="CG541" s="133"/>
      <c r="CH541" s="131">
        <f t="shared" ref="CH541:CH559" si="2968">BT541</f>
        <v>1</v>
      </c>
      <c r="CI541" s="20">
        <f t="shared" ref="CI541:CI559" si="2969">ROUND((CH541*CD541),0)</f>
        <v>0</v>
      </c>
      <c r="CJ541" s="132"/>
      <c r="CK541" s="134">
        <f t="shared" ref="CK541:CK559" si="2970">CD541-CI541</f>
        <v>0</v>
      </c>
      <c r="CL541" s="80">
        <f t="shared" ref="CL541:CL559" si="2971">CD541-BP541</f>
        <v>0</v>
      </c>
      <c r="CM541" s="249" t="str">
        <f t="shared" ref="CM541:CM557" si="2972">IF(CZ541&lt;&gt;0,"Kérem, indokolja az eltérést!"," ")</f>
        <v xml:space="preserve"> </v>
      </c>
      <c r="CN541" s="135">
        <f t="shared" ref="CN541:CN559" si="2973">BZ541</f>
        <v>0</v>
      </c>
      <c r="CO541" s="20">
        <f t="shared" ref="CO541:CO557" si="2974">CA541</f>
        <v>0</v>
      </c>
      <c r="CP541" s="21">
        <f t="shared" ref="CP541:CP557" si="2975">CN541*CO541</f>
        <v>0</v>
      </c>
      <c r="CQ541" s="131">
        <f t="shared" si="2913"/>
        <v>1</v>
      </c>
      <c r="CR541" s="20">
        <f t="shared" ref="CR541:CR558" si="2976">ROUND((CP541*CQ541),0)</f>
        <v>0</v>
      </c>
      <c r="CS541" s="132"/>
      <c r="CT541" s="20">
        <f t="shared" ref="CT541:CT559" si="2977">CP541-CR541</f>
        <v>0</v>
      </c>
      <c r="CU541" s="133"/>
      <c r="CV541" s="131">
        <f t="shared" ref="CV541:CV559" si="2978">CH541</f>
        <v>1</v>
      </c>
      <c r="CW541" s="20">
        <f t="shared" ref="CW541:CW559" si="2979">ROUND((CV541*CR541),0)</f>
        <v>0</v>
      </c>
      <c r="CX541" s="132"/>
      <c r="CY541" s="134">
        <f t="shared" ref="CY541:CY559" si="2980">CR541-CW541</f>
        <v>0</v>
      </c>
      <c r="CZ541" s="80">
        <f t="shared" ref="CZ541:CZ559" si="2981">CR541-CD541</f>
        <v>0</v>
      </c>
      <c r="DA541" s="249" t="str">
        <f t="shared" ref="DA541:DA557" si="2982">IF(DN541&lt;&gt;0,"Kérem, indokolja az eltérést!"," ")</f>
        <v xml:space="preserve"> </v>
      </c>
      <c r="DB541" s="135">
        <f t="shared" ref="DB541:DB559" si="2983">CN541</f>
        <v>0</v>
      </c>
      <c r="DC541" s="20">
        <f t="shared" ref="DC541:DC557" si="2984">CO541</f>
        <v>0</v>
      </c>
      <c r="DD541" s="21">
        <f t="shared" ref="DD541:DD557" si="2985">DB541*DC541</f>
        <v>0</v>
      </c>
      <c r="DE541" s="131">
        <f t="shared" si="2914"/>
        <v>1</v>
      </c>
      <c r="DF541" s="20">
        <f t="shared" ref="DF541:DF558" si="2986">ROUND((DD541*DE541),0)</f>
        <v>0</v>
      </c>
      <c r="DG541" s="132"/>
      <c r="DH541" s="20">
        <f t="shared" ref="DH541:DH559" si="2987">DD541-DF541</f>
        <v>0</v>
      </c>
      <c r="DI541" s="133"/>
      <c r="DJ541" s="131">
        <f t="shared" ref="DJ541:DJ559" si="2988">CV541</f>
        <v>1</v>
      </c>
      <c r="DK541" s="20">
        <f t="shared" ref="DK541:DK559" si="2989">ROUND((DJ541*DF541),0)</f>
        <v>0</v>
      </c>
      <c r="DL541" s="132"/>
      <c r="DM541" s="134">
        <f t="shared" ref="DM541:DM559" si="2990">DF541-DK541</f>
        <v>0</v>
      </c>
      <c r="DN541" s="80">
        <f t="shared" ref="DN541:DN559" si="2991">DF541-CR541</f>
        <v>0</v>
      </c>
      <c r="DO541" s="249" t="str">
        <f t="shared" ref="DO541:DO557" si="2992">IF(EB541&lt;&gt;0,"Kérem, indokolja az eltérést!"," ")</f>
        <v xml:space="preserve"> </v>
      </c>
      <c r="DP541" s="135">
        <f t="shared" ref="DP541:DP559" si="2993">DB541</f>
        <v>0</v>
      </c>
      <c r="DQ541" s="20">
        <f t="shared" ref="DQ541:DQ557" si="2994">DC541</f>
        <v>0</v>
      </c>
      <c r="DR541" s="21">
        <f t="shared" ref="DR541:DR557" si="2995">DP541*DQ541</f>
        <v>0</v>
      </c>
      <c r="DS541" s="131">
        <f t="shared" si="2915"/>
        <v>1</v>
      </c>
      <c r="DT541" s="20">
        <f t="shared" ref="DT541:DT558" si="2996">ROUND((DR541*DS541),0)</f>
        <v>0</v>
      </c>
      <c r="DU541" s="132"/>
      <c r="DV541" s="20">
        <f t="shared" ref="DV541:DV559" si="2997">DR541-DT541</f>
        <v>0</v>
      </c>
      <c r="DW541" s="133"/>
      <c r="DX541" s="131">
        <f t="shared" ref="DX541:DX559" si="2998">DJ541</f>
        <v>1</v>
      </c>
      <c r="DY541" s="20">
        <f t="shared" ref="DY541:DY559" si="2999">ROUND((DX541*DT541),0)</f>
        <v>0</v>
      </c>
      <c r="DZ541" s="132"/>
      <c r="EA541" s="134">
        <f t="shared" ref="EA541:EA559" si="3000">DT541-DY541</f>
        <v>0</v>
      </c>
      <c r="EB541" s="80">
        <f t="shared" ref="EB541:EB559" si="3001">DT541-DF541</f>
        <v>0</v>
      </c>
      <c r="EC541" s="249" t="str">
        <f t="shared" ref="EC541:EC557" si="3002">IF(EP541&lt;&gt;0,"Kérem, indokolja az eltérést!"," ")</f>
        <v xml:space="preserve"> </v>
      </c>
      <c r="ED541" s="135">
        <f t="shared" ref="ED541:ED559" si="3003">DP541</f>
        <v>0</v>
      </c>
      <c r="EE541" s="20">
        <f t="shared" ref="EE541:EE557" si="3004">DQ541</f>
        <v>0</v>
      </c>
      <c r="EF541" s="21">
        <f t="shared" ref="EF541:EF557" si="3005">ED541*EE541</f>
        <v>0</v>
      </c>
      <c r="EG541" s="131">
        <f t="shared" si="2916"/>
        <v>1</v>
      </c>
      <c r="EH541" s="20">
        <f t="shared" ref="EH541:EH558" si="3006">ROUND((EF541*EG541),0)</f>
        <v>0</v>
      </c>
      <c r="EI541" s="132"/>
      <c r="EJ541" s="20">
        <f t="shared" ref="EJ541:EJ559" si="3007">EF541-EH541</f>
        <v>0</v>
      </c>
      <c r="EK541" s="133"/>
      <c r="EL541" s="131">
        <f t="shared" ref="EL541:EL559" si="3008">DX541</f>
        <v>1</v>
      </c>
      <c r="EM541" s="20">
        <f t="shared" ref="EM541:EM559" si="3009">ROUND((EL541*EH541),0)</f>
        <v>0</v>
      </c>
      <c r="EN541" s="132"/>
      <c r="EO541" s="134">
        <f t="shared" ref="EO541:EO559" si="3010">EH541-EM541</f>
        <v>0</v>
      </c>
      <c r="EP541" s="80">
        <f t="shared" ref="EP541:EP559" si="3011">EH541-DT541</f>
        <v>0</v>
      </c>
      <c r="EQ541" s="249" t="str">
        <f t="shared" ref="EQ541:EQ557" si="3012">IF(FD541&lt;&gt;0,"Kérem, indokolja az eltérést!"," ")</f>
        <v xml:space="preserve"> </v>
      </c>
      <c r="ER541" s="135">
        <f t="shared" ref="ER541:ER559" si="3013">ED541</f>
        <v>0</v>
      </c>
      <c r="ES541" s="20">
        <f t="shared" ref="ES541:ES557" si="3014">EE541</f>
        <v>0</v>
      </c>
      <c r="ET541" s="21">
        <f t="shared" ref="ET541:ET557" si="3015">ER541*ES541</f>
        <v>0</v>
      </c>
      <c r="EU541" s="131">
        <f t="shared" si="2917"/>
        <v>1</v>
      </c>
      <c r="EV541" s="20">
        <f t="shared" ref="EV541:EV558" si="3016">ROUND((ET541*EU541),0)</f>
        <v>0</v>
      </c>
      <c r="EW541" s="132"/>
      <c r="EX541" s="20">
        <f t="shared" ref="EX541:EX559" si="3017">ET541-EV541</f>
        <v>0</v>
      </c>
      <c r="EY541" s="133"/>
      <c r="EZ541" s="131">
        <f t="shared" ref="EZ541:EZ559" si="3018">EL541</f>
        <v>1</v>
      </c>
      <c r="FA541" s="20">
        <f t="shared" ref="FA541:FA559" si="3019">ROUND((EZ541*EV541),0)</f>
        <v>0</v>
      </c>
      <c r="FB541" s="132"/>
      <c r="FC541" s="134">
        <f t="shared" ref="FC541:FC559" si="3020">EV541-FA541</f>
        <v>0</v>
      </c>
      <c r="FD541" s="80">
        <f t="shared" ref="FD541:FD559" si="3021">EV541-EH541</f>
        <v>0</v>
      </c>
      <c r="FE541" s="249" t="str">
        <f t="shared" ref="FE541:FE557" si="3022">IF(FR541&lt;&gt;0,"Kérem, indokolja az eltérést!"," ")</f>
        <v xml:space="preserve"> </v>
      </c>
      <c r="FO541" s="129" t="str">
        <f t="shared" si="2906"/>
        <v>G/II</v>
      </c>
    </row>
    <row r="542" spans="2:171" x14ac:dyDescent="0.25">
      <c r="B542" s="130" t="s">
        <v>619</v>
      </c>
      <c r="C542" s="40"/>
      <c r="D542" s="256"/>
      <c r="E542" s="416" t="str">
        <f>'Pályáztatási szakasz'!E543:F543</f>
        <v>Költségelem megnevezés…</v>
      </c>
      <c r="F542" s="416"/>
      <c r="G542" s="250">
        <f>'Pályáztatási szakasz'!G543</f>
        <v>0</v>
      </c>
      <c r="H542" s="251">
        <f>'Pályáztatási szakasz'!AT543</f>
        <v>0</v>
      </c>
      <c r="I542" s="20">
        <f>'Pályáztatási szakasz'!AW543</f>
        <v>0</v>
      </c>
      <c r="J542" s="67">
        <f t="shared" si="2907"/>
        <v>0</v>
      </c>
      <c r="K542" s="131">
        <f>'Pályáztatási szakasz'!AY543</f>
        <v>1</v>
      </c>
      <c r="L542" s="20">
        <f t="shared" si="2918"/>
        <v>0</v>
      </c>
      <c r="M542" s="132"/>
      <c r="N542" s="20">
        <f t="shared" si="2919"/>
        <v>0</v>
      </c>
      <c r="O542" s="133"/>
      <c r="P542" s="131">
        <f>'Pályáztatási szakasz'!BD543</f>
        <v>1</v>
      </c>
      <c r="Q542" s="20">
        <f t="shared" si="2920"/>
        <v>0</v>
      </c>
      <c r="R542" s="132"/>
      <c r="S542" s="184">
        <f t="shared" si="2921"/>
        <v>0</v>
      </c>
      <c r="T542" s="40">
        <f>'Pályáztatási szakasz'!W543</f>
        <v>0</v>
      </c>
      <c r="U542" s="249" t="str">
        <f t="shared" si="2922"/>
        <v xml:space="preserve"> </v>
      </c>
      <c r="V542" s="135">
        <f t="shared" si="2923"/>
        <v>0</v>
      </c>
      <c r="W542" s="20">
        <f t="shared" si="2924"/>
        <v>0</v>
      </c>
      <c r="X542" s="21">
        <f t="shared" si="2925"/>
        <v>0</v>
      </c>
      <c r="Y542" s="131">
        <f t="shared" si="2908"/>
        <v>1</v>
      </c>
      <c r="Z542" s="20">
        <f t="shared" si="2926"/>
        <v>0</v>
      </c>
      <c r="AA542" s="132"/>
      <c r="AB542" s="20">
        <f t="shared" si="2927"/>
        <v>0</v>
      </c>
      <c r="AC542" s="133"/>
      <c r="AD542" s="131">
        <f t="shared" si="2928"/>
        <v>1</v>
      </c>
      <c r="AE542" s="20">
        <f t="shared" si="2929"/>
        <v>0</v>
      </c>
      <c r="AF542" s="132"/>
      <c r="AG542" s="134">
        <f t="shared" si="2930"/>
        <v>0</v>
      </c>
      <c r="AH542" s="80">
        <f t="shared" si="2931"/>
        <v>0</v>
      </c>
      <c r="AI542" s="249" t="str">
        <f t="shared" si="2932"/>
        <v xml:space="preserve"> </v>
      </c>
      <c r="AJ542" s="135">
        <f t="shared" si="2933"/>
        <v>0</v>
      </c>
      <c r="AK542" s="20">
        <f t="shared" si="2934"/>
        <v>0</v>
      </c>
      <c r="AL542" s="21">
        <f t="shared" si="2935"/>
        <v>0</v>
      </c>
      <c r="AM542" s="131">
        <f t="shared" si="2909"/>
        <v>1</v>
      </c>
      <c r="AN542" s="20">
        <f t="shared" si="2936"/>
        <v>0</v>
      </c>
      <c r="AO542" s="132"/>
      <c r="AP542" s="20">
        <f t="shared" si="2937"/>
        <v>0</v>
      </c>
      <c r="AQ542" s="133"/>
      <c r="AR542" s="131">
        <f t="shared" si="2938"/>
        <v>1</v>
      </c>
      <c r="AS542" s="20">
        <f t="shared" si="2939"/>
        <v>0</v>
      </c>
      <c r="AT542" s="132"/>
      <c r="AU542" s="134">
        <f t="shared" si="2940"/>
        <v>0</v>
      </c>
      <c r="AV542" s="80">
        <f t="shared" si="2941"/>
        <v>0</v>
      </c>
      <c r="AW542" s="249" t="str">
        <f t="shared" si="2942"/>
        <v xml:space="preserve"> </v>
      </c>
      <c r="AX542" s="135">
        <f t="shared" si="2943"/>
        <v>0</v>
      </c>
      <c r="AY542" s="20">
        <f t="shared" si="2944"/>
        <v>0</v>
      </c>
      <c r="AZ542" s="21">
        <f t="shared" si="2945"/>
        <v>0</v>
      </c>
      <c r="BA542" s="131">
        <f t="shared" si="2910"/>
        <v>1</v>
      </c>
      <c r="BB542" s="20">
        <f t="shared" si="2946"/>
        <v>0</v>
      </c>
      <c r="BC542" s="132"/>
      <c r="BD542" s="20">
        <f t="shared" si="2947"/>
        <v>0</v>
      </c>
      <c r="BE542" s="133"/>
      <c r="BF542" s="131">
        <f t="shared" si="2948"/>
        <v>1</v>
      </c>
      <c r="BG542" s="20">
        <f t="shared" si="2949"/>
        <v>0</v>
      </c>
      <c r="BH542" s="132"/>
      <c r="BI542" s="134">
        <f t="shared" si="2950"/>
        <v>0</v>
      </c>
      <c r="BJ542" s="80">
        <f t="shared" si="2951"/>
        <v>0</v>
      </c>
      <c r="BK542" s="249" t="str">
        <f t="shared" si="2952"/>
        <v xml:space="preserve"> </v>
      </c>
      <c r="BL542" s="135">
        <f t="shared" si="2953"/>
        <v>0</v>
      </c>
      <c r="BM542" s="20">
        <f t="shared" si="2954"/>
        <v>0</v>
      </c>
      <c r="BN542" s="21">
        <f t="shared" si="2955"/>
        <v>0</v>
      </c>
      <c r="BO542" s="131">
        <f t="shared" si="2911"/>
        <v>1</v>
      </c>
      <c r="BP542" s="20">
        <f t="shared" si="2956"/>
        <v>0</v>
      </c>
      <c r="BQ542" s="132"/>
      <c r="BR542" s="20">
        <f t="shared" si="2957"/>
        <v>0</v>
      </c>
      <c r="BS542" s="133"/>
      <c r="BT542" s="131">
        <f t="shared" si="2958"/>
        <v>1</v>
      </c>
      <c r="BU542" s="20">
        <f t="shared" si="2959"/>
        <v>0</v>
      </c>
      <c r="BV542" s="132"/>
      <c r="BW542" s="134">
        <f t="shared" si="2960"/>
        <v>0</v>
      </c>
      <c r="BX542" s="80">
        <f t="shared" si="2961"/>
        <v>0</v>
      </c>
      <c r="BY542" s="249" t="str">
        <f t="shared" si="2962"/>
        <v xml:space="preserve"> </v>
      </c>
      <c r="BZ542" s="135">
        <f t="shared" si="2963"/>
        <v>0</v>
      </c>
      <c r="CA542" s="20">
        <f t="shared" si="2964"/>
        <v>0</v>
      </c>
      <c r="CB542" s="21">
        <f t="shared" si="2965"/>
        <v>0</v>
      </c>
      <c r="CC542" s="131">
        <f t="shared" si="2912"/>
        <v>1</v>
      </c>
      <c r="CD542" s="20">
        <f t="shared" si="2966"/>
        <v>0</v>
      </c>
      <c r="CE542" s="132"/>
      <c r="CF542" s="20">
        <f t="shared" si="2967"/>
        <v>0</v>
      </c>
      <c r="CG542" s="133"/>
      <c r="CH542" s="131">
        <f t="shared" si="2968"/>
        <v>1</v>
      </c>
      <c r="CI542" s="20">
        <f t="shared" si="2969"/>
        <v>0</v>
      </c>
      <c r="CJ542" s="132"/>
      <c r="CK542" s="134">
        <f t="shared" si="2970"/>
        <v>0</v>
      </c>
      <c r="CL542" s="80">
        <f t="shared" si="2971"/>
        <v>0</v>
      </c>
      <c r="CM542" s="249" t="str">
        <f t="shared" si="2972"/>
        <v xml:space="preserve"> </v>
      </c>
      <c r="CN542" s="135">
        <f t="shared" si="2973"/>
        <v>0</v>
      </c>
      <c r="CO542" s="20">
        <f t="shared" si="2974"/>
        <v>0</v>
      </c>
      <c r="CP542" s="21">
        <f t="shared" si="2975"/>
        <v>0</v>
      </c>
      <c r="CQ542" s="131">
        <f t="shared" si="2913"/>
        <v>1</v>
      </c>
      <c r="CR542" s="20">
        <f t="shared" si="2976"/>
        <v>0</v>
      </c>
      <c r="CS542" s="132"/>
      <c r="CT542" s="20">
        <f t="shared" si="2977"/>
        <v>0</v>
      </c>
      <c r="CU542" s="133"/>
      <c r="CV542" s="131">
        <f t="shared" si="2978"/>
        <v>1</v>
      </c>
      <c r="CW542" s="20">
        <f t="shared" si="2979"/>
        <v>0</v>
      </c>
      <c r="CX542" s="132"/>
      <c r="CY542" s="134">
        <f t="shared" si="2980"/>
        <v>0</v>
      </c>
      <c r="CZ542" s="80">
        <f t="shared" si="2981"/>
        <v>0</v>
      </c>
      <c r="DA542" s="249" t="str">
        <f t="shared" si="2982"/>
        <v xml:space="preserve"> </v>
      </c>
      <c r="DB542" s="135">
        <f t="shared" si="2983"/>
        <v>0</v>
      </c>
      <c r="DC542" s="20">
        <f t="shared" si="2984"/>
        <v>0</v>
      </c>
      <c r="DD542" s="21">
        <f t="shared" si="2985"/>
        <v>0</v>
      </c>
      <c r="DE542" s="131">
        <f t="shared" si="2914"/>
        <v>1</v>
      </c>
      <c r="DF542" s="20">
        <f t="shared" si="2986"/>
        <v>0</v>
      </c>
      <c r="DG542" s="132"/>
      <c r="DH542" s="20">
        <f t="shared" si="2987"/>
        <v>0</v>
      </c>
      <c r="DI542" s="133"/>
      <c r="DJ542" s="131">
        <f t="shared" si="2988"/>
        <v>1</v>
      </c>
      <c r="DK542" s="20">
        <f t="shared" si="2989"/>
        <v>0</v>
      </c>
      <c r="DL542" s="132"/>
      <c r="DM542" s="134">
        <f t="shared" si="2990"/>
        <v>0</v>
      </c>
      <c r="DN542" s="80">
        <f t="shared" si="2991"/>
        <v>0</v>
      </c>
      <c r="DO542" s="249" t="str">
        <f t="shared" si="2992"/>
        <v xml:space="preserve"> </v>
      </c>
      <c r="DP542" s="135">
        <f t="shared" si="2993"/>
        <v>0</v>
      </c>
      <c r="DQ542" s="20">
        <f t="shared" si="2994"/>
        <v>0</v>
      </c>
      <c r="DR542" s="21">
        <f t="shared" si="2995"/>
        <v>0</v>
      </c>
      <c r="DS542" s="131">
        <f t="shared" si="2915"/>
        <v>1</v>
      </c>
      <c r="DT542" s="20">
        <f t="shared" si="2996"/>
        <v>0</v>
      </c>
      <c r="DU542" s="132"/>
      <c r="DV542" s="20">
        <f t="shared" si="2997"/>
        <v>0</v>
      </c>
      <c r="DW542" s="133"/>
      <c r="DX542" s="131">
        <f t="shared" si="2998"/>
        <v>1</v>
      </c>
      <c r="DY542" s="20">
        <f t="shared" si="2999"/>
        <v>0</v>
      </c>
      <c r="DZ542" s="132"/>
      <c r="EA542" s="134">
        <f t="shared" si="3000"/>
        <v>0</v>
      </c>
      <c r="EB542" s="80">
        <f t="shared" si="3001"/>
        <v>0</v>
      </c>
      <c r="EC542" s="249" t="str">
        <f t="shared" si="3002"/>
        <v xml:space="preserve"> </v>
      </c>
      <c r="ED542" s="135">
        <f t="shared" si="3003"/>
        <v>0</v>
      </c>
      <c r="EE542" s="20">
        <f t="shared" si="3004"/>
        <v>0</v>
      </c>
      <c r="EF542" s="21">
        <f t="shared" si="3005"/>
        <v>0</v>
      </c>
      <c r="EG542" s="131">
        <f t="shared" si="2916"/>
        <v>1</v>
      </c>
      <c r="EH542" s="20">
        <f t="shared" si="3006"/>
        <v>0</v>
      </c>
      <c r="EI542" s="132"/>
      <c r="EJ542" s="20">
        <f t="shared" si="3007"/>
        <v>0</v>
      </c>
      <c r="EK542" s="133"/>
      <c r="EL542" s="131">
        <f t="shared" si="3008"/>
        <v>1</v>
      </c>
      <c r="EM542" s="20">
        <f t="shared" si="3009"/>
        <v>0</v>
      </c>
      <c r="EN542" s="132"/>
      <c r="EO542" s="134">
        <f t="shared" si="3010"/>
        <v>0</v>
      </c>
      <c r="EP542" s="80">
        <f t="shared" si="3011"/>
        <v>0</v>
      </c>
      <c r="EQ542" s="249" t="str">
        <f t="shared" si="3012"/>
        <v xml:space="preserve"> </v>
      </c>
      <c r="ER542" s="135">
        <f t="shared" si="3013"/>
        <v>0</v>
      </c>
      <c r="ES542" s="20">
        <f t="shared" si="3014"/>
        <v>0</v>
      </c>
      <c r="ET542" s="21">
        <f t="shared" si="3015"/>
        <v>0</v>
      </c>
      <c r="EU542" s="131">
        <f t="shared" si="2917"/>
        <v>1</v>
      </c>
      <c r="EV542" s="20">
        <f t="shared" si="3016"/>
        <v>0</v>
      </c>
      <c r="EW542" s="132"/>
      <c r="EX542" s="20">
        <f t="shared" si="3017"/>
        <v>0</v>
      </c>
      <c r="EY542" s="133"/>
      <c r="EZ542" s="131">
        <f t="shared" si="3018"/>
        <v>1</v>
      </c>
      <c r="FA542" s="20">
        <f t="shared" si="3019"/>
        <v>0</v>
      </c>
      <c r="FB542" s="132"/>
      <c r="FC542" s="134">
        <f t="shared" si="3020"/>
        <v>0</v>
      </c>
      <c r="FD542" s="80">
        <f t="shared" si="3021"/>
        <v>0</v>
      </c>
      <c r="FE542" s="249" t="str">
        <f t="shared" si="3022"/>
        <v xml:space="preserve"> </v>
      </c>
      <c r="FO542" s="129" t="str">
        <f t="shared" si="2906"/>
        <v>G/II</v>
      </c>
    </row>
    <row r="543" spans="2:171" x14ac:dyDescent="0.25">
      <c r="B543" s="130" t="s">
        <v>620</v>
      </c>
      <c r="C543" s="40"/>
      <c r="D543" s="256"/>
      <c r="E543" s="416" t="str">
        <f>'Pályáztatási szakasz'!E544:F544</f>
        <v>Költségelem megnevezés…</v>
      </c>
      <c r="F543" s="416"/>
      <c r="G543" s="250">
        <f>'Pályáztatási szakasz'!G544</f>
        <v>0</v>
      </c>
      <c r="H543" s="251">
        <f>'Pályáztatási szakasz'!AT544</f>
        <v>0</v>
      </c>
      <c r="I543" s="20">
        <f>'Pályáztatási szakasz'!AW544</f>
        <v>0</v>
      </c>
      <c r="J543" s="67">
        <f t="shared" si="2907"/>
        <v>0</v>
      </c>
      <c r="K543" s="131">
        <f>'Pályáztatási szakasz'!AY544</f>
        <v>1</v>
      </c>
      <c r="L543" s="20">
        <f t="shared" si="2918"/>
        <v>0</v>
      </c>
      <c r="M543" s="132"/>
      <c r="N543" s="20">
        <f t="shared" si="2919"/>
        <v>0</v>
      </c>
      <c r="O543" s="133"/>
      <c r="P543" s="131">
        <f>'Pályáztatási szakasz'!BD544</f>
        <v>1</v>
      </c>
      <c r="Q543" s="20">
        <f t="shared" si="2920"/>
        <v>0</v>
      </c>
      <c r="R543" s="132"/>
      <c r="S543" s="184">
        <f t="shared" si="2921"/>
        <v>0</v>
      </c>
      <c r="T543" s="40">
        <f>'Pályáztatási szakasz'!W544</f>
        <v>0</v>
      </c>
      <c r="U543" s="249" t="str">
        <f t="shared" si="2922"/>
        <v xml:space="preserve"> </v>
      </c>
      <c r="V543" s="135">
        <f t="shared" si="2923"/>
        <v>0</v>
      </c>
      <c r="W543" s="20">
        <f t="shared" si="2924"/>
        <v>0</v>
      </c>
      <c r="X543" s="21">
        <f t="shared" si="2925"/>
        <v>0</v>
      </c>
      <c r="Y543" s="131">
        <f t="shared" si="2908"/>
        <v>1</v>
      </c>
      <c r="Z543" s="20">
        <f t="shared" si="2926"/>
        <v>0</v>
      </c>
      <c r="AA543" s="132"/>
      <c r="AB543" s="20">
        <f t="shared" si="2927"/>
        <v>0</v>
      </c>
      <c r="AC543" s="133"/>
      <c r="AD543" s="131">
        <f t="shared" si="2928"/>
        <v>1</v>
      </c>
      <c r="AE543" s="20">
        <f t="shared" si="2929"/>
        <v>0</v>
      </c>
      <c r="AF543" s="132"/>
      <c r="AG543" s="134">
        <f t="shared" si="2930"/>
        <v>0</v>
      </c>
      <c r="AH543" s="80">
        <f t="shared" si="2931"/>
        <v>0</v>
      </c>
      <c r="AI543" s="249" t="str">
        <f t="shared" si="2932"/>
        <v xml:space="preserve"> </v>
      </c>
      <c r="AJ543" s="135">
        <f t="shared" si="2933"/>
        <v>0</v>
      </c>
      <c r="AK543" s="20">
        <f t="shared" si="2934"/>
        <v>0</v>
      </c>
      <c r="AL543" s="21">
        <f t="shared" si="2935"/>
        <v>0</v>
      </c>
      <c r="AM543" s="131">
        <f t="shared" si="2909"/>
        <v>1</v>
      </c>
      <c r="AN543" s="20">
        <f t="shared" si="2936"/>
        <v>0</v>
      </c>
      <c r="AO543" s="132"/>
      <c r="AP543" s="20">
        <f t="shared" si="2937"/>
        <v>0</v>
      </c>
      <c r="AQ543" s="133"/>
      <c r="AR543" s="131">
        <f t="shared" si="2938"/>
        <v>1</v>
      </c>
      <c r="AS543" s="20">
        <f t="shared" si="2939"/>
        <v>0</v>
      </c>
      <c r="AT543" s="132"/>
      <c r="AU543" s="134">
        <f t="shared" si="2940"/>
        <v>0</v>
      </c>
      <c r="AV543" s="80">
        <f t="shared" si="2941"/>
        <v>0</v>
      </c>
      <c r="AW543" s="249" t="str">
        <f t="shared" si="2942"/>
        <v xml:space="preserve"> </v>
      </c>
      <c r="AX543" s="135">
        <f t="shared" si="2943"/>
        <v>0</v>
      </c>
      <c r="AY543" s="20">
        <f t="shared" si="2944"/>
        <v>0</v>
      </c>
      <c r="AZ543" s="21">
        <f t="shared" si="2945"/>
        <v>0</v>
      </c>
      <c r="BA543" s="131">
        <f t="shared" si="2910"/>
        <v>1</v>
      </c>
      <c r="BB543" s="20">
        <f t="shared" si="2946"/>
        <v>0</v>
      </c>
      <c r="BC543" s="132"/>
      <c r="BD543" s="20">
        <f t="shared" si="2947"/>
        <v>0</v>
      </c>
      <c r="BE543" s="133"/>
      <c r="BF543" s="131">
        <f t="shared" si="2948"/>
        <v>1</v>
      </c>
      <c r="BG543" s="20">
        <f t="shared" si="2949"/>
        <v>0</v>
      </c>
      <c r="BH543" s="132"/>
      <c r="BI543" s="134">
        <f t="shared" si="2950"/>
        <v>0</v>
      </c>
      <c r="BJ543" s="80">
        <f t="shared" si="2951"/>
        <v>0</v>
      </c>
      <c r="BK543" s="249" t="str">
        <f t="shared" si="2952"/>
        <v xml:space="preserve"> </v>
      </c>
      <c r="BL543" s="135">
        <f t="shared" si="2953"/>
        <v>0</v>
      </c>
      <c r="BM543" s="20">
        <f t="shared" si="2954"/>
        <v>0</v>
      </c>
      <c r="BN543" s="21">
        <f t="shared" si="2955"/>
        <v>0</v>
      </c>
      <c r="BO543" s="131">
        <f t="shared" si="2911"/>
        <v>1</v>
      </c>
      <c r="BP543" s="20">
        <f t="shared" si="2956"/>
        <v>0</v>
      </c>
      <c r="BQ543" s="132"/>
      <c r="BR543" s="20">
        <f t="shared" si="2957"/>
        <v>0</v>
      </c>
      <c r="BS543" s="133"/>
      <c r="BT543" s="131">
        <f t="shared" si="2958"/>
        <v>1</v>
      </c>
      <c r="BU543" s="20">
        <f t="shared" si="2959"/>
        <v>0</v>
      </c>
      <c r="BV543" s="132"/>
      <c r="BW543" s="134">
        <f t="shared" si="2960"/>
        <v>0</v>
      </c>
      <c r="BX543" s="80">
        <f t="shared" si="2961"/>
        <v>0</v>
      </c>
      <c r="BY543" s="249" t="str">
        <f t="shared" si="2962"/>
        <v xml:space="preserve"> </v>
      </c>
      <c r="BZ543" s="135">
        <f t="shared" si="2963"/>
        <v>0</v>
      </c>
      <c r="CA543" s="20">
        <f t="shared" si="2964"/>
        <v>0</v>
      </c>
      <c r="CB543" s="21">
        <f t="shared" si="2965"/>
        <v>0</v>
      </c>
      <c r="CC543" s="131">
        <f t="shared" si="2912"/>
        <v>1</v>
      </c>
      <c r="CD543" s="20">
        <f t="shared" si="2966"/>
        <v>0</v>
      </c>
      <c r="CE543" s="132"/>
      <c r="CF543" s="20">
        <f t="shared" si="2967"/>
        <v>0</v>
      </c>
      <c r="CG543" s="133"/>
      <c r="CH543" s="131">
        <f t="shared" si="2968"/>
        <v>1</v>
      </c>
      <c r="CI543" s="20">
        <f t="shared" si="2969"/>
        <v>0</v>
      </c>
      <c r="CJ543" s="132"/>
      <c r="CK543" s="134">
        <f t="shared" si="2970"/>
        <v>0</v>
      </c>
      <c r="CL543" s="80">
        <f t="shared" si="2971"/>
        <v>0</v>
      </c>
      <c r="CM543" s="249" t="str">
        <f t="shared" si="2972"/>
        <v xml:space="preserve"> </v>
      </c>
      <c r="CN543" s="135">
        <f t="shared" si="2973"/>
        <v>0</v>
      </c>
      <c r="CO543" s="20">
        <f t="shared" si="2974"/>
        <v>0</v>
      </c>
      <c r="CP543" s="21">
        <f t="shared" si="2975"/>
        <v>0</v>
      </c>
      <c r="CQ543" s="131">
        <f t="shared" si="2913"/>
        <v>1</v>
      </c>
      <c r="CR543" s="20">
        <f t="shared" si="2976"/>
        <v>0</v>
      </c>
      <c r="CS543" s="132"/>
      <c r="CT543" s="20">
        <f t="shared" si="2977"/>
        <v>0</v>
      </c>
      <c r="CU543" s="133"/>
      <c r="CV543" s="131">
        <f t="shared" si="2978"/>
        <v>1</v>
      </c>
      <c r="CW543" s="20">
        <f t="shared" si="2979"/>
        <v>0</v>
      </c>
      <c r="CX543" s="132"/>
      <c r="CY543" s="134">
        <f t="shared" si="2980"/>
        <v>0</v>
      </c>
      <c r="CZ543" s="80">
        <f t="shared" si="2981"/>
        <v>0</v>
      </c>
      <c r="DA543" s="249" t="str">
        <f t="shared" si="2982"/>
        <v xml:space="preserve"> </v>
      </c>
      <c r="DB543" s="135">
        <f t="shared" si="2983"/>
        <v>0</v>
      </c>
      <c r="DC543" s="20">
        <f t="shared" si="2984"/>
        <v>0</v>
      </c>
      <c r="DD543" s="21">
        <f t="shared" si="2985"/>
        <v>0</v>
      </c>
      <c r="DE543" s="131">
        <f t="shared" si="2914"/>
        <v>1</v>
      </c>
      <c r="DF543" s="20">
        <f t="shared" si="2986"/>
        <v>0</v>
      </c>
      <c r="DG543" s="132"/>
      <c r="DH543" s="20">
        <f t="shared" si="2987"/>
        <v>0</v>
      </c>
      <c r="DI543" s="133"/>
      <c r="DJ543" s="131">
        <f t="shared" si="2988"/>
        <v>1</v>
      </c>
      <c r="DK543" s="20">
        <f t="shared" si="2989"/>
        <v>0</v>
      </c>
      <c r="DL543" s="132"/>
      <c r="DM543" s="134">
        <f t="shared" si="2990"/>
        <v>0</v>
      </c>
      <c r="DN543" s="80">
        <f t="shared" si="2991"/>
        <v>0</v>
      </c>
      <c r="DO543" s="249" t="str">
        <f t="shared" si="2992"/>
        <v xml:space="preserve"> </v>
      </c>
      <c r="DP543" s="135">
        <f t="shared" si="2993"/>
        <v>0</v>
      </c>
      <c r="DQ543" s="20">
        <f t="shared" si="2994"/>
        <v>0</v>
      </c>
      <c r="DR543" s="21">
        <f t="shared" si="2995"/>
        <v>0</v>
      </c>
      <c r="DS543" s="131">
        <f t="shared" si="2915"/>
        <v>1</v>
      </c>
      <c r="DT543" s="20">
        <f t="shared" si="2996"/>
        <v>0</v>
      </c>
      <c r="DU543" s="132"/>
      <c r="DV543" s="20">
        <f t="shared" si="2997"/>
        <v>0</v>
      </c>
      <c r="DW543" s="133"/>
      <c r="DX543" s="131">
        <f t="shared" si="2998"/>
        <v>1</v>
      </c>
      <c r="DY543" s="20">
        <f t="shared" si="2999"/>
        <v>0</v>
      </c>
      <c r="DZ543" s="132"/>
      <c r="EA543" s="134">
        <f t="shared" si="3000"/>
        <v>0</v>
      </c>
      <c r="EB543" s="80">
        <f t="shared" si="3001"/>
        <v>0</v>
      </c>
      <c r="EC543" s="249" t="str">
        <f t="shared" si="3002"/>
        <v xml:space="preserve"> </v>
      </c>
      <c r="ED543" s="135">
        <f t="shared" si="3003"/>
        <v>0</v>
      </c>
      <c r="EE543" s="20">
        <f t="shared" si="3004"/>
        <v>0</v>
      </c>
      <c r="EF543" s="21">
        <f t="shared" si="3005"/>
        <v>0</v>
      </c>
      <c r="EG543" s="131">
        <f t="shared" si="2916"/>
        <v>1</v>
      </c>
      <c r="EH543" s="20">
        <f t="shared" si="3006"/>
        <v>0</v>
      </c>
      <c r="EI543" s="132"/>
      <c r="EJ543" s="20">
        <f t="shared" si="3007"/>
        <v>0</v>
      </c>
      <c r="EK543" s="133"/>
      <c r="EL543" s="131">
        <f t="shared" si="3008"/>
        <v>1</v>
      </c>
      <c r="EM543" s="20">
        <f t="shared" si="3009"/>
        <v>0</v>
      </c>
      <c r="EN543" s="132"/>
      <c r="EO543" s="134">
        <f t="shared" si="3010"/>
        <v>0</v>
      </c>
      <c r="EP543" s="80">
        <f t="shared" si="3011"/>
        <v>0</v>
      </c>
      <c r="EQ543" s="249" t="str">
        <f t="shared" si="3012"/>
        <v xml:space="preserve"> </v>
      </c>
      <c r="ER543" s="135">
        <f t="shared" si="3013"/>
        <v>0</v>
      </c>
      <c r="ES543" s="20">
        <f t="shared" si="3014"/>
        <v>0</v>
      </c>
      <c r="ET543" s="21">
        <f t="shared" si="3015"/>
        <v>0</v>
      </c>
      <c r="EU543" s="131">
        <f t="shared" si="2917"/>
        <v>1</v>
      </c>
      <c r="EV543" s="20">
        <f t="shared" si="3016"/>
        <v>0</v>
      </c>
      <c r="EW543" s="132"/>
      <c r="EX543" s="20">
        <f t="shared" si="3017"/>
        <v>0</v>
      </c>
      <c r="EY543" s="133"/>
      <c r="EZ543" s="131">
        <f t="shared" si="3018"/>
        <v>1</v>
      </c>
      <c r="FA543" s="20">
        <f t="shared" si="3019"/>
        <v>0</v>
      </c>
      <c r="FB543" s="132"/>
      <c r="FC543" s="134">
        <f t="shared" si="3020"/>
        <v>0</v>
      </c>
      <c r="FD543" s="80">
        <f t="shared" si="3021"/>
        <v>0</v>
      </c>
      <c r="FE543" s="249" t="str">
        <f t="shared" si="3022"/>
        <v xml:space="preserve"> </v>
      </c>
      <c r="FO543" s="129" t="str">
        <f t="shared" si="2906"/>
        <v>G/II</v>
      </c>
    </row>
    <row r="544" spans="2:171" x14ac:dyDescent="0.25">
      <c r="B544" s="130" t="s">
        <v>621</v>
      </c>
      <c r="C544" s="40"/>
      <c r="D544" s="256"/>
      <c r="E544" s="416" t="str">
        <f>'Pályáztatási szakasz'!E545:F545</f>
        <v>Költségelem megnevezés…</v>
      </c>
      <c r="F544" s="416"/>
      <c r="G544" s="250">
        <f>'Pályáztatási szakasz'!G545</f>
        <v>0</v>
      </c>
      <c r="H544" s="251">
        <f>'Pályáztatási szakasz'!AT545</f>
        <v>0</v>
      </c>
      <c r="I544" s="20">
        <f>'Pályáztatási szakasz'!AW545</f>
        <v>0</v>
      </c>
      <c r="J544" s="67">
        <f t="shared" si="2907"/>
        <v>0</v>
      </c>
      <c r="K544" s="131">
        <f>'Pályáztatási szakasz'!AY545</f>
        <v>1</v>
      </c>
      <c r="L544" s="20">
        <f t="shared" si="2918"/>
        <v>0</v>
      </c>
      <c r="M544" s="132"/>
      <c r="N544" s="20">
        <f t="shared" si="2919"/>
        <v>0</v>
      </c>
      <c r="O544" s="133"/>
      <c r="P544" s="131">
        <f>'Pályáztatási szakasz'!BD545</f>
        <v>1</v>
      </c>
      <c r="Q544" s="20">
        <f t="shared" si="2920"/>
        <v>0</v>
      </c>
      <c r="R544" s="132"/>
      <c r="S544" s="184">
        <f t="shared" si="2921"/>
        <v>0</v>
      </c>
      <c r="T544" s="40">
        <f>'Pályáztatási szakasz'!W545</f>
        <v>0</v>
      </c>
      <c r="U544" s="249" t="str">
        <f t="shared" si="2922"/>
        <v xml:space="preserve"> </v>
      </c>
      <c r="V544" s="135">
        <f t="shared" si="2923"/>
        <v>0</v>
      </c>
      <c r="W544" s="20">
        <f t="shared" si="2924"/>
        <v>0</v>
      </c>
      <c r="X544" s="21">
        <f t="shared" si="2925"/>
        <v>0</v>
      </c>
      <c r="Y544" s="131">
        <f t="shared" si="2908"/>
        <v>1</v>
      </c>
      <c r="Z544" s="20">
        <f t="shared" si="2926"/>
        <v>0</v>
      </c>
      <c r="AA544" s="132"/>
      <c r="AB544" s="20">
        <f t="shared" si="2927"/>
        <v>0</v>
      </c>
      <c r="AC544" s="133"/>
      <c r="AD544" s="131">
        <f t="shared" si="2928"/>
        <v>1</v>
      </c>
      <c r="AE544" s="20">
        <f t="shared" si="2929"/>
        <v>0</v>
      </c>
      <c r="AF544" s="132"/>
      <c r="AG544" s="134">
        <f t="shared" si="2930"/>
        <v>0</v>
      </c>
      <c r="AH544" s="80">
        <f t="shared" si="2931"/>
        <v>0</v>
      </c>
      <c r="AI544" s="249" t="str">
        <f t="shared" si="2932"/>
        <v xml:space="preserve"> </v>
      </c>
      <c r="AJ544" s="135">
        <f t="shared" si="2933"/>
        <v>0</v>
      </c>
      <c r="AK544" s="20">
        <f t="shared" si="2934"/>
        <v>0</v>
      </c>
      <c r="AL544" s="21">
        <f t="shared" si="2935"/>
        <v>0</v>
      </c>
      <c r="AM544" s="131">
        <f t="shared" si="2909"/>
        <v>1</v>
      </c>
      <c r="AN544" s="20">
        <f t="shared" si="2936"/>
        <v>0</v>
      </c>
      <c r="AO544" s="132"/>
      <c r="AP544" s="20">
        <f t="shared" si="2937"/>
        <v>0</v>
      </c>
      <c r="AQ544" s="133"/>
      <c r="AR544" s="131">
        <f t="shared" si="2938"/>
        <v>1</v>
      </c>
      <c r="AS544" s="20">
        <f t="shared" si="2939"/>
        <v>0</v>
      </c>
      <c r="AT544" s="132"/>
      <c r="AU544" s="134">
        <f t="shared" si="2940"/>
        <v>0</v>
      </c>
      <c r="AV544" s="80">
        <f t="shared" si="2941"/>
        <v>0</v>
      </c>
      <c r="AW544" s="249" t="str">
        <f t="shared" si="2942"/>
        <v xml:space="preserve"> </v>
      </c>
      <c r="AX544" s="135">
        <f t="shared" si="2943"/>
        <v>0</v>
      </c>
      <c r="AY544" s="20">
        <f t="shared" si="2944"/>
        <v>0</v>
      </c>
      <c r="AZ544" s="21">
        <f t="shared" si="2945"/>
        <v>0</v>
      </c>
      <c r="BA544" s="131">
        <f t="shared" si="2910"/>
        <v>1</v>
      </c>
      <c r="BB544" s="20">
        <f t="shared" si="2946"/>
        <v>0</v>
      </c>
      <c r="BC544" s="132"/>
      <c r="BD544" s="20">
        <f t="shared" si="2947"/>
        <v>0</v>
      </c>
      <c r="BE544" s="133"/>
      <c r="BF544" s="131">
        <f t="shared" si="2948"/>
        <v>1</v>
      </c>
      <c r="BG544" s="20">
        <f t="shared" si="2949"/>
        <v>0</v>
      </c>
      <c r="BH544" s="132"/>
      <c r="BI544" s="134">
        <f t="shared" si="2950"/>
        <v>0</v>
      </c>
      <c r="BJ544" s="80">
        <f t="shared" si="2951"/>
        <v>0</v>
      </c>
      <c r="BK544" s="249" t="str">
        <f t="shared" si="2952"/>
        <v xml:space="preserve"> </v>
      </c>
      <c r="BL544" s="135">
        <f t="shared" si="2953"/>
        <v>0</v>
      </c>
      <c r="BM544" s="20">
        <f t="shared" si="2954"/>
        <v>0</v>
      </c>
      <c r="BN544" s="21">
        <f t="shared" si="2955"/>
        <v>0</v>
      </c>
      <c r="BO544" s="131">
        <f t="shared" si="2911"/>
        <v>1</v>
      </c>
      <c r="BP544" s="20">
        <f t="shared" si="2956"/>
        <v>0</v>
      </c>
      <c r="BQ544" s="132"/>
      <c r="BR544" s="20">
        <f t="shared" si="2957"/>
        <v>0</v>
      </c>
      <c r="BS544" s="133"/>
      <c r="BT544" s="131">
        <f t="shared" si="2958"/>
        <v>1</v>
      </c>
      <c r="BU544" s="20">
        <f t="shared" si="2959"/>
        <v>0</v>
      </c>
      <c r="BV544" s="132"/>
      <c r="BW544" s="134">
        <f t="shared" si="2960"/>
        <v>0</v>
      </c>
      <c r="BX544" s="80">
        <f t="shared" si="2961"/>
        <v>0</v>
      </c>
      <c r="BY544" s="249" t="str">
        <f t="shared" si="2962"/>
        <v xml:space="preserve"> </v>
      </c>
      <c r="BZ544" s="135">
        <f t="shared" si="2963"/>
        <v>0</v>
      </c>
      <c r="CA544" s="20">
        <f t="shared" si="2964"/>
        <v>0</v>
      </c>
      <c r="CB544" s="21">
        <f t="shared" si="2965"/>
        <v>0</v>
      </c>
      <c r="CC544" s="131">
        <f t="shared" si="2912"/>
        <v>1</v>
      </c>
      <c r="CD544" s="20">
        <f t="shared" si="2966"/>
        <v>0</v>
      </c>
      <c r="CE544" s="132"/>
      <c r="CF544" s="20">
        <f t="shared" si="2967"/>
        <v>0</v>
      </c>
      <c r="CG544" s="133"/>
      <c r="CH544" s="131">
        <f t="shared" si="2968"/>
        <v>1</v>
      </c>
      <c r="CI544" s="20">
        <f t="shared" si="2969"/>
        <v>0</v>
      </c>
      <c r="CJ544" s="132"/>
      <c r="CK544" s="134">
        <f t="shared" si="2970"/>
        <v>0</v>
      </c>
      <c r="CL544" s="80">
        <f t="shared" si="2971"/>
        <v>0</v>
      </c>
      <c r="CM544" s="249" t="str">
        <f t="shared" si="2972"/>
        <v xml:space="preserve"> </v>
      </c>
      <c r="CN544" s="135">
        <f t="shared" si="2973"/>
        <v>0</v>
      </c>
      <c r="CO544" s="20">
        <f t="shared" si="2974"/>
        <v>0</v>
      </c>
      <c r="CP544" s="21">
        <f t="shared" si="2975"/>
        <v>0</v>
      </c>
      <c r="CQ544" s="131">
        <f t="shared" si="2913"/>
        <v>1</v>
      </c>
      <c r="CR544" s="20">
        <f t="shared" si="2976"/>
        <v>0</v>
      </c>
      <c r="CS544" s="132"/>
      <c r="CT544" s="20">
        <f t="shared" si="2977"/>
        <v>0</v>
      </c>
      <c r="CU544" s="133"/>
      <c r="CV544" s="131">
        <f t="shared" si="2978"/>
        <v>1</v>
      </c>
      <c r="CW544" s="20">
        <f t="shared" si="2979"/>
        <v>0</v>
      </c>
      <c r="CX544" s="132"/>
      <c r="CY544" s="134">
        <f t="shared" si="2980"/>
        <v>0</v>
      </c>
      <c r="CZ544" s="80">
        <f t="shared" si="2981"/>
        <v>0</v>
      </c>
      <c r="DA544" s="249" t="str">
        <f t="shared" si="2982"/>
        <v xml:space="preserve"> </v>
      </c>
      <c r="DB544" s="135">
        <f t="shared" si="2983"/>
        <v>0</v>
      </c>
      <c r="DC544" s="20">
        <f t="shared" si="2984"/>
        <v>0</v>
      </c>
      <c r="DD544" s="21">
        <f t="shared" si="2985"/>
        <v>0</v>
      </c>
      <c r="DE544" s="131">
        <f t="shared" si="2914"/>
        <v>1</v>
      </c>
      <c r="DF544" s="20">
        <f t="shared" si="2986"/>
        <v>0</v>
      </c>
      <c r="DG544" s="132"/>
      <c r="DH544" s="20">
        <f t="shared" si="2987"/>
        <v>0</v>
      </c>
      <c r="DI544" s="133"/>
      <c r="DJ544" s="131">
        <f t="shared" si="2988"/>
        <v>1</v>
      </c>
      <c r="DK544" s="20">
        <f t="shared" si="2989"/>
        <v>0</v>
      </c>
      <c r="DL544" s="132"/>
      <c r="DM544" s="134">
        <f t="shared" si="2990"/>
        <v>0</v>
      </c>
      <c r="DN544" s="80">
        <f t="shared" si="2991"/>
        <v>0</v>
      </c>
      <c r="DO544" s="249" t="str">
        <f t="shared" si="2992"/>
        <v xml:space="preserve"> </v>
      </c>
      <c r="DP544" s="135">
        <f t="shared" si="2993"/>
        <v>0</v>
      </c>
      <c r="DQ544" s="20">
        <f t="shared" si="2994"/>
        <v>0</v>
      </c>
      <c r="DR544" s="21">
        <f t="shared" si="2995"/>
        <v>0</v>
      </c>
      <c r="DS544" s="131">
        <f t="shared" si="2915"/>
        <v>1</v>
      </c>
      <c r="DT544" s="20">
        <f t="shared" si="2996"/>
        <v>0</v>
      </c>
      <c r="DU544" s="132"/>
      <c r="DV544" s="20">
        <f t="shared" si="2997"/>
        <v>0</v>
      </c>
      <c r="DW544" s="133"/>
      <c r="DX544" s="131">
        <f t="shared" si="2998"/>
        <v>1</v>
      </c>
      <c r="DY544" s="20">
        <f t="shared" si="2999"/>
        <v>0</v>
      </c>
      <c r="DZ544" s="132"/>
      <c r="EA544" s="134">
        <f t="shared" si="3000"/>
        <v>0</v>
      </c>
      <c r="EB544" s="80">
        <f t="shared" si="3001"/>
        <v>0</v>
      </c>
      <c r="EC544" s="249" t="str">
        <f t="shared" si="3002"/>
        <v xml:space="preserve"> </v>
      </c>
      <c r="ED544" s="135">
        <f t="shared" si="3003"/>
        <v>0</v>
      </c>
      <c r="EE544" s="20">
        <f t="shared" si="3004"/>
        <v>0</v>
      </c>
      <c r="EF544" s="21">
        <f t="shared" si="3005"/>
        <v>0</v>
      </c>
      <c r="EG544" s="131">
        <f t="shared" si="2916"/>
        <v>1</v>
      </c>
      <c r="EH544" s="20">
        <f t="shared" si="3006"/>
        <v>0</v>
      </c>
      <c r="EI544" s="132"/>
      <c r="EJ544" s="20">
        <f t="shared" si="3007"/>
        <v>0</v>
      </c>
      <c r="EK544" s="133"/>
      <c r="EL544" s="131">
        <f t="shared" si="3008"/>
        <v>1</v>
      </c>
      <c r="EM544" s="20">
        <f t="shared" si="3009"/>
        <v>0</v>
      </c>
      <c r="EN544" s="132"/>
      <c r="EO544" s="134">
        <f t="shared" si="3010"/>
        <v>0</v>
      </c>
      <c r="EP544" s="80">
        <f t="shared" si="3011"/>
        <v>0</v>
      </c>
      <c r="EQ544" s="249" t="str">
        <f t="shared" si="3012"/>
        <v xml:space="preserve"> </v>
      </c>
      <c r="ER544" s="135">
        <f t="shared" si="3013"/>
        <v>0</v>
      </c>
      <c r="ES544" s="20">
        <f t="shared" si="3014"/>
        <v>0</v>
      </c>
      <c r="ET544" s="21">
        <f t="shared" si="3015"/>
        <v>0</v>
      </c>
      <c r="EU544" s="131">
        <f t="shared" si="2917"/>
        <v>1</v>
      </c>
      <c r="EV544" s="20">
        <f t="shared" si="3016"/>
        <v>0</v>
      </c>
      <c r="EW544" s="132"/>
      <c r="EX544" s="20">
        <f t="shared" si="3017"/>
        <v>0</v>
      </c>
      <c r="EY544" s="133"/>
      <c r="EZ544" s="131">
        <f t="shared" si="3018"/>
        <v>1</v>
      </c>
      <c r="FA544" s="20">
        <f t="shared" si="3019"/>
        <v>0</v>
      </c>
      <c r="FB544" s="132"/>
      <c r="FC544" s="134">
        <f t="shared" si="3020"/>
        <v>0</v>
      </c>
      <c r="FD544" s="80">
        <f t="shared" si="3021"/>
        <v>0</v>
      </c>
      <c r="FE544" s="249" t="str">
        <f t="shared" si="3022"/>
        <v xml:space="preserve"> </v>
      </c>
      <c r="FO544" s="129" t="str">
        <f t="shared" si="2906"/>
        <v>G/II</v>
      </c>
    </row>
    <row r="545" spans="2:171" x14ac:dyDescent="0.25">
      <c r="B545" s="130" t="s">
        <v>622</v>
      </c>
      <c r="C545" s="40"/>
      <c r="D545" s="256"/>
      <c r="E545" s="416" t="str">
        <f>'Pályáztatási szakasz'!E546:F546</f>
        <v>Költségelem megnevezés…</v>
      </c>
      <c r="F545" s="416"/>
      <c r="G545" s="250">
        <f>'Pályáztatási szakasz'!G546</f>
        <v>0</v>
      </c>
      <c r="H545" s="251">
        <f>'Pályáztatási szakasz'!AT546</f>
        <v>0</v>
      </c>
      <c r="I545" s="20">
        <f>'Pályáztatási szakasz'!AW546</f>
        <v>0</v>
      </c>
      <c r="J545" s="67">
        <f t="shared" si="2907"/>
        <v>0</v>
      </c>
      <c r="K545" s="131">
        <f>'Pályáztatási szakasz'!AY546</f>
        <v>1</v>
      </c>
      <c r="L545" s="20">
        <f t="shared" si="2918"/>
        <v>0</v>
      </c>
      <c r="M545" s="132"/>
      <c r="N545" s="20">
        <f t="shared" si="2919"/>
        <v>0</v>
      </c>
      <c r="O545" s="133"/>
      <c r="P545" s="131">
        <f>'Pályáztatási szakasz'!BD546</f>
        <v>1</v>
      </c>
      <c r="Q545" s="20">
        <f t="shared" si="2920"/>
        <v>0</v>
      </c>
      <c r="R545" s="132"/>
      <c r="S545" s="184">
        <f t="shared" si="2921"/>
        <v>0</v>
      </c>
      <c r="T545" s="40">
        <f>'Pályáztatási szakasz'!W546</f>
        <v>0</v>
      </c>
      <c r="U545" s="249" t="str">
        <f t="shared" si="2922"/>
        <v xml:space="preserve"> </v>
      </c>
      <c r="V545" s="135">
        <f t="shared" si="2923"/>
        <v>0</v>
      </c>
      <c r="W545" s="20">
        <f t="shared" si="2924"/>
        <v>0</v>
      </c>
      <c r="X545" s="21">
        <f t="shared" si="2925"/>
        <v>0</v>
      </c>
      <c r="Y545" s="131">
        <f t="shared" si="2908"/>
        <v>1</v>
      </c>
      <c r="Z545" s="20">
        <f t="shared" si="2926"/>
        <v>0</v>
      </c>
      <c r="AA545" s="132"/>
      <c r="AB545" s="20">
        <f t="shared" si="2927"/>
        <v>0</v>
      </c>
      <c r="AC545" s="133"/>
      <c r="AD545" s="131">
        <f t="shared" si="2928"/>
        <v>1</v>
      </c>
      <c r="AE545" s="20">
        <f t="shared" si="2929"/>
        <v>0</v>
      </c>
      <c r="AF545" s="132"/>
      <c r="AG545" s="134">
        <f t="shared" si="2930"/>
        <v>0</v>
      </c>
      <c r="AH545" s="80">
        <f t="shared" si="2931"/>
        <v>0</v>
      </c>
      <c r="AI545" s="249" t="str">
        <f t="shared" si="2932"/>
        <v xml:space="preserve"> </v>
      </c>
      <c r="AJ545" s="135">
        <f t="shared" si="2933"/>
        <v>0</v>
      </c>
      <c r="AK545" s="20">
        <f t="shared" si="2934"/>
        <v>0</v>
      </c>
      <c r="AL545" s="21">
        <f t="shared" si="2935"/>
        <v>0</v>
      </c>
      <c r="AM545" s="131">
        <f t="shared" si="2909"/>
        <v>1</v>
      </c>
      <c r="AN545" s="20">
        <f t="shared" si="2936"/>
        <v>0</v>
      </c>
      <c r="AO545" s="132"/>
      <c r="AP545" s="20">
        <f t="shared" si="2937"/>
        <v>0</v>
      </c>
      <c r="AQ545" s="133"/>
      <c r="AR545" s="131">
        <f t="shared" si="2938"/>
        <v>1</v>
      </c>
      <c r="AS545" s="20">
        <f t="shared" si="2939"/>
        <v>0</v>
      </c>
      <c r="AT545" s="132"/>
      <c r="AU545" s="134">
        <f t="shared" si="2940"/>
        <v>0</v>
      </c>
      <c r="AV545" s="80">
        <f t="shared" si="2941"/>
        <v>0</v>
      </c>
      <c r="AW545" s="249" t="str">
        <f t="shared" si="2942"/>
        <v xml:space="preserve"> </v>
      </c>
      <c r="AX545" s="135">
        <f t="shared" si="2943"/>
        <v>0</v>
      </c>
      <c r="AY545" s="20">
        <f t="shared" si="2944"/>
        <v>0</v>
      </c>
      <c r="AZ545" s="21">
        <f t="shared" si="2945"/>
        <v>0</v>
      </c>
      <c r="BA545" s="131">
        <f t="shared" si="2910"/>
        <v>1</v>
      </c>
      <c r="BB545" s="20">
        <f t="shared" si="2946"/>
        <v>0</v>
      </c>
      <c r="BC545" s="132"/>
      <c r="BD545" s="20">
        <f t="shared" si="2947"/>
        <v>0</v>
      </c>
      <c r="BE545" s="133"/>
      <c r="BF545" s="131">
        <f t="shared" si="2948"/>
        <v>1</v>
      </c>
      <c r="BG545" s="20">
        <f t="shared" si="2949"/>
        <v>0</v>
      </c>
      <c r="BH545" s="132"/>
      <c r="BI545" s="134">
        <f t="shared" si="2950"/>
        <v>0</v>
      </c>
      <c r="BJ545" s="80">
        <f t="shared" si="2951"/>
        <v>0</v>
      </c>
      <c r="BK545" s="249" t="str">
        <f t="shared" si="2952"/>
        <v xml:space="preserve"> </v>
      </c>
      <c r="BL545" s="135">
        <f t="shared" si="2953"/>
        <v>0</v>
      </c>
      <c r="BM545" s="20">
        <f t="shared" si="2954"/>
        <v>0</v>
      </c>
      <c r="BN545" s="21">
        <f t="shared" si="2955"/>
        <v>0</v>
      </c>
      <c r="BO545" s="131">
        <f t="shared" si="2911"/>
        <v>1</v>
      </c>
      <c r="BP545" s="20">
        <f t="shared" si="2956"/>
        <v>0</v>
      </c>
      <c r="BQ545" s="132"/>
      <c r="BR545" s="20">
        <f t="shared" si="2957"/>
        <v>0</v>
      </c>
      <c r="BS545" s="133"/>
      <c r="BT545" s="131">
        <f t="shared" si="2958"/>
        <v>1</v>
      </c>
      <c r="BU545" s="20">
        <f t="shared" si="2959"/>
        <v>0</v>
      </c>
      <c r="BV545" s="132"/>
      <c r="BW545" s="134">
        <f t="shared" si="2960"/>
        <v>0</v>
      </c>
      <c r="BX545" s="80">
        <f t="shared" si="2961"/>
        <v>0</v>
      </c>
      <c r="BY545" s="249" t="str">
        <f t="shared" si="2962"/>
        <v xml:space="preserve"> </v>
      </c>
      <c r="BZ545" s="135">
        <f t="shared" si="2963"/>
        <v>0</v>
      </c>
      <c r="CA545" s="20">
        <f t="shared" si="2964"/>
        <v>0</v>
      </c>
      <c r="CB545" s="21">
        <f t="shared" si="2965"/>
        <v>0</v>
      </c>
      <c r="CC545" s="131">
        <f t="shared" si="2912"/>
        <v>1</v>
      </c>
      <c r="CD545" s="20">
        <f t="shared" si="2966"/>
        <v>0</v>
      </c>
      <c r="CE545" s="132"/>
      <c r="CF545" s="20">
        <f t="shared" si="2967"/>
        <v>0</v>
      </c>
      <c r="CG545" s="133"/>
      <c r="CH545" s="131">
        <f t="shared" si="2968"/>
        <v>1</v>
      </c>
      <c r="CI545" s="20">
        <f t="shared" si="2969"/>
        <v>0</v>
      </c>
      <c r="CJ545" s="132"/>
      <c r="CK545" s="134">
        <f t="shared" si="2970"/>
        <v>0</v>
      </c>
      <c r="CL545" s="80">
        <f t="shared" si="2971"/>
        <v>0</v>
      </c>
      <c r="CM545" s="249" t="str">
        <f t="shared" si="2972"/>
        <v xml:space="preserve"> </v>
      </c>
      <c r="CN545" s="135">
        <f t="shared" si="2973"/>
        <v>0</v>
      </c>
      <c r="CO545" s="20">
        <f t="shared" si="2974"/>
        <v>0</v>
      </c>
      <c r="CP545" s="21">
        <f t="shared" si="2975"/>
        <v>0</v>
      </c>
      <c r="CQ545" s="131">
        <f t="shared" si="2913"/>
        <v>1</v>
      </c>
      <c r="CR545" s="20">
        <f t="shared" si="2976"/>
        <v>0</v>
      </c>
      <c r="CS545" s="132"/>
      <c r="CT545" s="20">
        <f t="shared" si="2977"/>
        <v>0</v>
      </c>
      <c r="CU545" s="133"/>
      <c r="CV545" s="131">
        <f t="shared" si="2978"/>
        <v>1</v>
      </c>
      <c r="CW545" s="20">
        <f t="shared" si="2979"/>
        <v>0</v>
      </c>
      <c r="CX545" s="132"/>
      <c r="CY545" s="134">
        <f t="shared" si="2980"/>
        <v>0</v>
      </c>
      <c r="CZ545" s="80">
        <f t="shared" si="2981"/>
        <v>0</v>
      </c>
      <c r="DA545" s="249" t="str">
        <f t="shared" si="2982"/>
        <v xml:space="preserve"> </v>
      </c>
      <c r="DB545" s="135">
        <f t="shared" si="2983"/>
        <v>0</v>
      </c>
      <c r="DC545" s="20">
        <f t="shared" si="2984"/>
        <v>0</v>
      </c>
      <c r="DD545" s="21">
        <f t="shared" si="2985"/>
        <v>0</v>
      </c>
      <c r="DE545" s="131">
        <f t="shared" si="2914"/>
        <v>1</v>
      </c>
      <c r="DF545" s="20">
        <f t="shared" si="2986"/>
        <v>0</v>
      </c>
      <c r="DG545" s="132"/>
      <c r="DH545" s="20">
        <f t="shared" si="2987"/>
        <v>0</v>
      </c>
      <c r="DI545" s="133"/>
      <c r="DJ545" s="131">
        <f t="shared" si="2988"/>
        <v>1</v>
      </c>
      <c r="DK545" s="20">
        <f t="shared" si="2989"/>
        <v>0</v>
      </c>
      <c r="DL545" s="132"/>
      <c r="DM545" s="134">
        <f t="shared" si="2990"/>
        <v>0</v>
      </c>
      <c r="DN545" s="80">
        <f t="shared" si="2991"/>
        <v>0</v>
      </c>
      <c r="DO545" s="249" t="str">
        <f t="shared" si="2992"/>
        <v xml:space="preserve"> </v>
      </c>
      <c r="DP545" s="135">
        <f t="shared" si="2993"/>
        <v>0</v>
      </c>
      <c r="DQ545" s="20">
        <f t="shared" si="2994"/>
        <v>0</v>
      </c>
      <c r="DR545" s="21">
        <f t="shared" si="2995"/>
        <v>0</v>
      </c>
      <c r="DS545" s="131">
        <f t="shared" si="2915"/>
        <v>1</v>
      </c>
      <c r="DT545" s="20">
        <f t="shared" si="2996"/>
        <v>0</v>
      </c>
      <c r="DU545" s="132"/>
      <c r="DV545" s="20">
        <f t="shared" si="2997"/>
        <v>0</v>
      </c>
      <c r="DW545" s="133"/>
      <c r="DX545" s="131">
        <f t="shared" si="2998"/>
        <v>1</v>
      </c>
      <c r="DY545" s="20">
        <f t="shared" si="2999"/>
        <v>0</v>
      </c>
      <c r="DZ545" s="132"/>
      <c r="EA545" s="134">
        <f t="shared" si="3000"/>
        <v>0</v>
      </c>
      <c r="EB545" s="80">
        <f t="shared" si="3001"/>
        <v>0</v>
      </c>
      <c r="EC545" s="249" t="str">
        <f t="shared" si="3002"/>
        <v xml:space="preserve"> </v>
      </c>
      <c r="ED545" s="135">
        <f t="shared" si="3003"/>
        <v>0</v>
      </c>
      <c r="EE545" s="20">
        <f t="shared" si="3004"/>
        <v>0</v>
      </c>
      <c r="EF545" s="21">
        <f t="shared" si="3005"/>
        <v>0</v>
      </c>
      <c r="EG545" s="131">
        <f t="shared" si="2916"/>
        <v>1</v>
      </c>
      <c r="EH545" s="20">
        <f t="shared" si="3006"/>
        <v>0</v>
      </c>
      <c r="EI545" s="132"/>
      <c r="EJ545" s="20">
        <f t="shared" si="3007"/>
        <v>0</v>
      </c>
      <c r="EK545" s="133"/>
      <c r="EL545" s="131">
        <f t="shared" si="3008"/>
        <v>1</v>
      </c>
      <c r="EM545" s="20">
        <f t="shared" si="3009"/>
        <v>0</v>
      </c>
      <c r="EN545" s="132"/>
      <c r="EO545" s="134">
        <f t="shared" si="3010"/>
        <v>0</v>
      </c>
      <c r="EP545" s="80">
        <f t="shared" si="3011"/>
        <v>0</v>
      </c>
      <c r="EQ545" s="249" t="str">
        <f t="shared" si="3012"/>
        <v xml:space="preserve"> </v>
      </c>
      <c r="ER545" s="135">
        <f t="shared" si="3013"/>
        <v>0</v>
      </c>
      <c r="ES545" s="20">
        <f t="shared" si="3014"/>
        <v>0</v>
      </c>
      <c r="ET545" s="21">
        <f t="shared" si="3015"/>
        <v>0</v>
      </c>
      <c r="EU545" s="131">
        <f t="shared" si="2917"/>
        <v>1</v>
      </c>
      <c r="EV545" s="20">
        <f t="shared" si="3016"/>
        <v>0</v>
      </c>
      <c r="EW545" s="132"/>
      <c r="EX545" s="20">
        <f t="shared" si="3017"/>
        <v>0</v>
      </c>
      <c r="EY545" s="133"/>
      <c r="EZ545" s="131">
        <f t="shared" si="3018"/>
        <v>1</v>
      </c>
      <c r="FA545" s="20">
        <f t="shared" si="3019"/>
        <v>0</v>
      </c>
      <c r="FB545" s="132"/>
      <c r="FC545" s="134">
        <f t="shared" si="3020"/>
        <v>0</v>
      </c>
      <c r="FD545" s="80">
        <f t="shared" si="3021"/>
        <v>0</v>
      </c>
      <c r="FE545" s="249" t="str">
        <f t="shared" si="3022"/>
        <v xml:space="preserve"> </v>
      </c>
      <c r="FO545" s="129" t="str">
        <f t="shared" si="2906"/>
        <v>G/II</v>
      </c>
    </row>
    <row r="546" spans="2:171" x14ac:dyDescent="0.25">
      <c r="B546" s="130" t="s">
        <v>623</v>
      </c>
      <c r="C546" s="40"/>
      <c r="D546" s="256"/>
      <c r="E546" s="416" t="str">
        <f>'Pályáztatási szakasz'!E547:F547</f>
        <v>Költségelem megnevezés…</v>
      </c>
      <c r="F546" s="416"/>
      <c r="G546" s="250">
        <f>'Pályáztatási szakasz'!G547</f>
        <v>0</v>
      </c>
      <c r="H546" s="251">
        <f>'Pályáztatási szakasz'!AT547</f>
        <v>0</v>
      </c>
      <c r="I546" s="20">
        <f>'Pályáztatási szakasz'!AW547</f>
        <v>0</v>
      </c>
      <c r="J546" s="67">
        <f t="shared" si="2907"/>
        <v>0</v>
      </c>
      <c r="K546" s="131">
        <f>'Pályáztatási szakasz'!AY547</f>
        <v>1</v>
      </c>
      <c r="L546" s="20">
        <f t="shared" si="2918"/>
        <v>0</v>
      </c>
      <c r="M546" s="132"/>
      <c r="N546" s="20">
        <f t="shared" si="2919"/>
        <v>0</v>
      </c>
      <c r="O546" s="133"/>
      <c r="P546" s="131">
        <f>'Pályáztatási szakasz'!BD547</f>
        <v>1</v>
      </c>
      <c r="Q546" s="20">
        <f t="shared" si="2920"/>
        <v>0</v>
      </c>
      <c r="R546" s="132"/>
      <c r="S546" s="184">
        <f t="shared" si="2921"/>
        <v>0</v>
      </c>
      <c r="T546" s="40">
        <f>'Pályáztatási szakasz'!W547</f>
        <v>0</v>
      </c>
      <c r="U546" s="249" t="str">
        <f t="shared" si="2922"/>
        <v xml:space="preserve"> </v>
      </c>
      <c r="V546" s="135">
        <f t="shared" si="2923"/>
        <v>0</v>
      </c>
      <c r="W546" s="20">
        <f t="shared" si="2924"/>
        <v>0</v>
      </c>
      <c r="X546" s="21">
        <f t="shared" si="2925"/>
        <v>0</v>
      </c>
      <c r="Y546" s="131">
        <f t="shared" si="2908"/>
        <v>1</v>
      </c>
      <c r="Z546" s="20">
        <f t="shared" si="2926"/>
        <v>0</v>
      </c>
      <c r="AA546" s="132"/>
      <c r="AB546" s="20">
        <f t="shared" si="2927"/>
        <v>0</v>
      </c>
      <c r="AC546" s="133"/>
      <c r="AD546" s="131">
        <f t="shared" si="2928"/>
        <v>1</v>
      </c>
      <c r="AE546" s="20">
        <f t="shared" si="2929"/>
        <v>0</v>
      </c>
      <c r="AF546" s="132"/>
      <c r="AG546" s="134">
        <f t="shared" si="2930"/>
        <v>0</v>
      </c>
      <c r="AH546" s="80">
        <f t="shared" si="2931"/>
        <v>0</v>
      </c>
      <c r="AI546" s="249" t="str">
        <f t="shared" si="2932"/>
        <v xml:space="preserve"> </v>
      </c>
      <c r="AJ546" s="135">
        <f t="shared" si="2933"/>
        <v>0</v>
      </c>
      <c r="AK546" s="20">
        <f t="shared" si="2934"/>
        <v>0</v>
      </c>
      <c r="AL546" s="21">
        <f t="shared" si="2935"/>
        <v>0</v>
      </c>
      <c r="AM546" s="131">
        <f t="shared" si="2909"/>
        <v>1</v>
      </c>
      <c r="AN546" s="20">
        <f t="shared" si="2936"/>
        <v>0</v>
      </c>
      <c r="AO546" s="132"/>
      <c r="AP546" s="20">
        <f t="shared" si="2937"/>
        <v>0</v>
      </c>
      <c r="AQ546" s="133"/>
      <c r="AR546" s="131">
        <f t="shared" si="2938"/>
        <v>1</v>
      </c>
      <c r="AS546" s="20">
        <f t="shared" si="2939"/>
        <v>0</v>
      </c>
      <c r="AT546" s="132"/>
      <c r="AU546" s="134">
        <f t="shared" si="2940"/>
        <v>0</v>
      </c>
      <c r="AV546" s="80">
        <f t="shared" si="2941"/>
        <v>0</v>
      </c>
      <c r="AW546" s="249" t="str">
        <f t="shared" si="2942"/>
        <v xml:space="preserve"> </v>
      </c>
      <c r="AX546" s="135">
        <f t="shared" si="2943"/>
        <v>0</v>
      </c>
      <c r="AY546" s="20">
        <f t="shared" si="2944"/>
        <v>0</v>
      </c>
      <c r="AZ546" s="21">
        <f t="shared" si="2945"/>
        <v>0</v>
      </c>
      <c r="BA546" s="131">
        <f t="shared" si="2910"/>
        <v>1</v>
      </c>
      <c r="BB546" s="20">
        <f t="shared" si="2946"/>
        <v>0</v>
      </c>
      <c r="BC546" s="132"/>
      <c r="BD546" s="20">
        <f t="shared" si="2947"/>
        <v>0</v>
      </c>
      <c r="BE546" s="133"/>
      <c r="BF546" s="131">
        <f t="shared" si="2948"/>
        <v>1</v>
      </c>
      <c r="BG546" s="20">
        <f t="shared" si="2949"/>
        <v>0</v>
      </c>
      <c r="BH546" s="132"/>
      <c r="BI546" s="134">
        <f t="shared" si="2950"/>
        <v>0</v>
      </c>
      <c r="BJ546" s="80">
        <f t="shared" si="2951"/>
        <v>0</v>
      </c>
      <c r="BK546" s="249" t="str">
        <f t="shared" si="2952"/>
        <v xml:space="preserve"> </v>
      </c>
      <c r="BL546" s="135">
        <f t="shared" si="2953"/>
        <v>0</v>
      </c>
      <c r="BM546" s="20">
        <f t="shared" si="2954"/>
        <v>0</v>
      </c>
      <c r="BN546" s="21">
        <f t="shared" si="2955"/>
        <v>0</v>
      </c>
      <c r="BO546" s="131">
        <f t="shared" si="2911"/>
        <v>1</v>
      </c>
      <c r="BP546" s="20">
        <f t="shared" si="2956"/>
        <v>0</v>
      </c>
      <c r="BQ546" s="132"/>
      <c r="BR546" s="20">
        <f t="shared" si="2957"/>
        <v>0</v>
      </c>
      <c r="BS546" s="133"/>
      <c r="BT546" s="131">
        <f t="shared" si="2958"/>
        <v>1</v>
      </c>
      <c r="BU546" s="20">
        <f t="shared" si="2959"/>
        <v>0</v>
      </c>
      <c r="BV546" s="132"/>
      <c r="BW546" s="134">
        <f t="shared" si="2960"/>
        <v>0</v>
      </c>
      <c r="BX546" s="80">
        <f t="shared" si="2961"/>
        <v>0</v>
      </c>
      <c r="BY546" s="249" t="str">
        <f t="shared" si="2962"/>
        <v xml:space="preserve"> </v>
      </c>
      <c r="BZ546" s="135">
        <f t="shared" si="2963"/>
        <v>0</v>
      </c>
      <c r="CA546" s="20">
        <f t="shared" si="2964"/>
        <v>0</v>
      </c>
      <c r="CB546" s="21">
        <f t="shared" si="2965"/>
        <v>0</v>
      </c>
      <c r="CC546" s="131">
        <f t="shared" si="2912"/>
        <v>1</v>
      </c>
      <c r="CD546" s="20">
        <f t="shared" si="2966"/>
        <v>0</v>
      </c>
      <c r="CE546" s="132"/>
      <c r="CF546" s="20">
        <f t="shared" si="2967"/>
        <v>0</v>
      </c>
      <c r="CG546" s="133"/>
      <c r="CH546" s="131">
        <f t="shared" si="2968"/>
        <v>1</v>
      </c>
      <c r="CI546" s="20">
        <f t="shared" si="2969"/>
        <v>0</v>
      </c>
      <c r="CJ546" s="132"/>
      <c r="CK546" s="134">
        <f t="shared" si="2970"/>
        <v>0</v>
      </c>
      <c r="CL546" s="80">
        <f t="shared" si="2971"/>
        <v>0</v>
      </c>
      <c r="CM546" s="249" t="str">
        <f t="shared" si="2972"/>
        <v xml:space="preserve"> </v>
      </c>
      <c r="CN546" s="135">
        <f t="shared" si="2973"/>
        <v>0</v>
      </c>
      <c r="CO546" s="20">
        <f t="shared" si="2974"/>
        <v>0</v>
      </c>
      <c r="CP546" s="21">
        <f t="shared" si="2975"/>
        <v>0</v>
      </c>
      <c r="CQ546" s="131">
        <f t="shared" si="2913"/>
        <v>1</v>
      </c>
      <c r="CR546" s="20">
        <f t="shared" si="2976"/>
        <v>0</v>
      </c>
      <c r="CS546" s="132"/>
      <c r="CT546" s="20">
        <f t="shared" si="2977"/>
        <v>0</v>
      </c>
      <c r="CU546" s="133"/>
      <c r="CV546" s="131">
        <f t="shared" si="2978"/>
        <v>1</v>
      </c>
      <c r="CW546" s="20">
        <f t="shared" si="2979"/>
        <v>0</v>
      </c>
      <c r="CX546" s="132"/>
      <c r="CY546" s="134">
        <f t="shared" si="2980"/>
        <v>0</v>
      </c>
      <c r="CZ546" s="80">
        <f t="shared" si="2981"/>
        <v>0</v>
      </c>
      <c r="DA546" s="249" t="str">
        <f t="shared" si="2982"/>
        <v xml:space="preserve"> </v>
      </c>
      <c r="DB546" s="135">
        <f t="shared" si="2983"/>
        <v>0</v>
      </c>
      <c r="DC546" s="20">
        <f t="shared" si="2984"/>
        <v>0</v>
      </c>
      <c r="DD546" s="21">
        <f t="shared" si="2985"/>
        <v>0</v>
      </c>
      <c r="DE546" s="131">
        <f t="shared" si="2914"/>
        <v>1</v>
      </c>
      <c r="DF546" s="20">
        <f t="shared" si="2986"/>
        <v>0</v>
      </c>
      <c r="DG546" s="132"/>
      <c r="DH546" s="20">
        <f t="shared" si="2987"/>
        <v>0</v>
      </c>
      <c r="DI546" s="133"/>
      <c r="DJ546" s="131">
        <f t="shared" si="2988"/>
        <v>1</v>
      </c>
      <c r="DK546" s="20">
        <f t="shared" si="2989"/>
        <v>0</v>
      </c>
      <c r="DL546" s="132"/>
      <c r="DM546" s="134">
        <f t="shared" si="2990"/>
        <v>0</v>
      </c>
      <c r="DN546" s="80">
        <f t="shared" si="2991"/>
        <v>0</v>
      </c>
      <c r="DO546" s="249" t="str">
        <f t="shared" si="2992"/>
        <v xml:space="preserve"> </v>
      </c>
      <c r="DP546" s="135">
        <f t="shared" si="2993"/>
        <v>0</v>
      </c>
      <c r="DQ546" s="20">
        <f t="shared" si="2994"/>
        <v>0</v>
      </c>
      <c r="DR546" s="21">
        <f t="shared" si="2995"/>
        <v>0</v>
      </c>
      <c r="DS546" s="131">
        <f t="shared" si="2915"/>
        <v>1</v>
      </c>
      <c r="DT546" s="20">
        <f t="shared" si="2996"/>
        <v>0</v>
      </c>
      <c r="DU546" s="132"/>
      <c r="DV546" s="20">
        <f t="shared" si="2997"/>
        <v>0</v>
      </c>
      <c r="DW546" s="133"/>
      <c r="DX546" s="131">
        <f t="shared" si="2998"/>
        <v>1</v>
      </c>
      <c r="DY546" s="20">
        <f t="shared" si="2999"/>
        <v>0</v>
      </c>
      <c r="DZ546" s="132"/>
      <c r="EA546" s="134">
        <f t="shared" si="3000"/>
        <v>0</v>
      </c>
      <c r="EB546" s="80">
        <f t="shared" si="3001"/>
        <v>0</v>
      </c>
      <c r="EC546" s="249" t="str">
        <f t="shared" si="3002"/>
        <v xml:space="preserve"> </v>
      </c>
      <c r="ED546" s="135">
        <f t="shared" si="3003"/>
        <v>0</v>
      </c>
      <c r="EE546" s="20">
        <f t="shared" si="3004"/>
        <v>0</v>
      </c>
      <c r="EF546" s="21">
        <f t="shared" si="3005"/>
        <v>0</v>
      </c>
      <c r="EG546" s="131">
        <f t="shared" si="2916"/>
        <v>1</v>
      </c>
      <c r="EH546" s="20">
        <f t="shared" si="3006"/>
        <v>0</v>
      </c>
      <c r="EI546" s="132"/>
      <c r="EJ546" s="20">
        <f t="shared" si="3007"/>
        <v>0</v>
      </c>
      <c r="EK546" s="133"/>
      <c r="EL546" s="131">
        <f t="shared" si="3008"/>
        <v>1</v>
      </c>
      <c r="EM546" s="20">
        <f t="shared" si="3009"/>
        <v>0</v>
      </c>
      <c r="EN546" s="132"/>
      <c r="EO546" s="134">
        <f t="shared" si="3010"/>
        <v>0</v>
      </c>
      <c r="EP546" s="80">
        <f t="shared" si="3011"/>
        <v>0</v>
      </c>
      <c r="EQ546" s="249" t="str">
        <f t="shared" si="3012"/>
        <v xml:space="preserve"> </v>
      </c>
      <c r="ER546" s="135">
        <f t="shared" si="3013"/>
        <v>0</v>
      </c>
      <c r="ES546" s="20">
        <f t="shared" si="3014"/>
        <v>0</v>
      </c>
      <c r="ET546" s="21">
        <f t="shared" si="3015"/>
        <v>0</v>
      </c>
      <c r="EU546" s="131">
        <f t="shared" si="2917"/>
        <v>1</v>
      </c>
      <c r="EV546" s="20">
        <f t="shared" si="3016"/>
        <v>0</v>
      </c>
      <c r="EW546" s="132"/>
      <c r="EX546" s="20">
        <f t="shared" si="3017"/>
        <v>0</v>
      </c>
      <c r="EY546" s="133"/>
      <c r="EZ546" s="131">
        <f t="shared" si="3018"/>
        <v>1</v>
      </c>
      <c r="FA546" s="20">
        <f t="shared" si="3019"/>
        <v>0</v>
      </c>
      <c r="FB546" s="132"/>
      <c r="FC546" s="134">
        <f t="shared" si="3020"/>
        <v>0</v>
      </c>
      <c r="FD546" s="80">
        <f t="shared" si="3021"/>
        <v>0</v>
      </c>
      <c r="FE546" s="249" t="str">
        <f t="shared" si="3022"/>
        <v xml:space="preserve"> </v>
      </c>
      <c r="FO546" s="129" t="str">
        <f t="shared" si="2906"/>
        <v>G/II</v>
      </c>
    </row>
    <row r="547" spans="2:171" x14ac:dyDescent="0.25">
      <c r="B547" s="130" t="s">
        <v>624</v>
      </c>
      <c r="C547" s="40"/>
      <c r="D547" s="256"/>
      <c r="E547" s="416" t="str">
        <f>'Pályáztatási szakasz'!E548:F548</f>
        <v>Költségelem megnevezés…</v>
      </c>
      <c r="F547" s="416"/>
      <c r="G547" s="250">
        <f>'Pályáztatási szakasz'!G548</f>
        <v>0</v>
      </c>
      <c r="H547" s="251">
        <f>'Pályáztatási szakasz'!AT548</f>
        <v>0</v>
      </c>
      <c r="I547" s="20">
        <f>'Pályáztatási szakasz'!AW548</f>
        <v>0</v>
      </c>
      <c r="J547" s="67">
        <f t="shared" si="2907"/>
        <v>0</v>
      </c>
      <c r="K547" s="131">
        <f>'Pályáztatási szakasz'!AY548</f>
        <v>1</v>
      </c>
      <c r="L547" s="20">
        <f t="shared" si="2918"/>
        <v>0</v>
      </c>
      <c r="M547" s="132"/>
      <c r="N547" s="20">
        <f t="shared" si="2919"/>
        <v>0</v>
      </c>
      <c r="O547" s="133"/>
      <c r="P547" s="131">
        <f>'Pályáztatási szakasz'!BD548</f>
        <v>1</v>
      </c>
      <c r="Q547" s="20">
        <f t="shared" si="2920"/>
        <v>0</v>
      </c>
      <c r="R547" s="132"/>
      <c r="S547" s="184">
        <f t="shared" si="2921"/>
        <v>0</v>
      </c>
      <c r="T547" s="40">
        <f>'Pályáztatási szakasz'!W548</f>
        <v>0</v>
      </c>
      <c r="U547" s="249" t="str">
        <f t="shared" si="2922"/>
        <v xml:space="preserve"> </v>
      </c>
      <c r="V547" s="135">
        <f t="shared" si="2923"/>
        <v>0</v>
      </c>
      <c r="W547" s="20">
        <f t="shared" si="2924"/>
        <v>0</v>
      </c>
      <c r="X547" s="21">
        <f t="shared" si="2925"/>
        <v>0</v>
      </c>
      <c r="Y547" s="131">
        <f t="shared" si="2908"/>
        <v>1</v>
      </c>
      <c r="Z547" s="20">
        <f t="shared" si="2926"/>
        <v>0</v>
      </c>
      <c r="AA547" s="132"/>
      <c r="AB547" s="20">
        <f t="shared" si="2927"/>
        <v>0</v>
      </c>
      <c r="AC547" s="133"/>
      <c r="AD547" s="131">
        <f t="shared" si="2928"/>
        <v>1</v>
      </c>
      <c r="AE547" s="20">
        <f t="shared" si="2929"/>
        <v>0</v>
      </c>
      <c r="AF547" s="132"/>
      <c r="AG547" s="134">
        <f t="shared" si="2930"/>
        <v>0</v>
      </c>
      <c r="AH547" s="80">
        <f t="shared" si="2931"/>
        <v>0</v>
      </c>
      <c r="AI547" s="249" t="str">
        <f t="shared" si="2932"/>
        <v xml:space="preserve"> </v>
      </c>
      <c r="AJ547" s="135">
        <f t="shared" si="2933"/>
        <v>0</v>
      </c>
      <c r="AK547" s="20">
        <f t="shared" si="2934"/>
        <v>0</v>
      </c>
      <c r="AL547" s="21">
        <f t="shared" si="2935"/>
        <v>0</v>
      </c>
      <c r="AM547" s="131">
        <f t="shared" si="2909"/>
        <v>1</v>
      </c>
      <c r="AN547" s="20">
        <f t="shared" si="2936"/>
        <v>0</v>
      </c>
      <c r="AO547" s="132"/>
      <c r="AP547" s="20">
        <f t="shared" si="2937"/>
        <v>0</v>
      </c>
      <c r="AQ547" s="133"/>
      <c r="AR547" s="131">
        <f t="shared" si="2938"/>
        <v>1</v>
      </c>
      <c r="AS547" s="20">
        <f t="shared" si="2939"/>
        <v>0</v>
      </c>
      <c r="AT547" s="132"/>
      <c r="AU547" s="134">
        <f t="shared" si="2940"/>
        <v>0</v>
      </c>
      <c r="AV547" s="80">
        <f t="shared" si="2941"/>
        <v>0</v>
      </c>
      <c r="AW547" s="249" t="str">
        <f t="shared" si="2942"/>
        <v xml:space="preserve"> </v>
      </c>
      <c r="AX547" s="135">
        <f t="shared" si="2943"/>
        <v>0</v>
      </c>
      <c r="AY547" s="20">
        <f t="shared" si="2944"/>
        <v>0</v>
      </c>
      <c r="AZ547" s="21">
        <f t="shared" si="2945"/>
        <v>0</v>
      </c>
      <c r="BA547" s="131">
        <f t="shared" si="2910"/>
        <v>1</v>
      </c>
      <c r="BB547" s="20">
        <f t="shared" si="2946"/>
        <v>0</v>
      </c>
      <c r="BC547" s="132"/>
      <c r="BD547" s="20">
        <f t="shared" si="2947"/>
        <v>0</v>
      </c>
      <c r="BE547" s="133"/>
      <c r="BF547" s="131">
        <f t="shared" si="2948"/>
        <v>1</v>
      </c>
      <c r="BG547" s="20">
        <f t="shared" si="2949"/>
        <v>0</v>
      </c>
      <c r="BH547" s="132"/>
      <c r="BI547" s="134">
        <f t="shared" si="2950"/>
        <v>0</v>
      </c>
      <c r="BJ547" s="80">
        <f t="shared" si="2951"/>
        <v>0</v>
      </c>
      <c r="BK547" s="249" t="str">
        <f t="shared" si="2952"/>
        <v xml:space="preserve"> </v>
      </c>
      <c r="BL547" s="135">
        <f t="shared" si="2953"/>
        <v>0</v>
      </c>
      <c r="BM547" s="20">
        <f t="shared" si="2954"/>
        <v>0</v>
      </c>
      <c r="BN547" s="21">
        <f t="shared" si="2955"/>
        <v>0</v>
      </c>
      <c r="BO547" s="131">
        <f t="shared" si="2911"/>
        <v>1</v>
      </c>
      <c r="BP547" s="20">
        <f t="shared" si="2956"/>
        <v>0</v>
      </c>
      <c r="BQ547" s="132"/>
      <c r="BR547" s="20">
        <f t="shared" si="2957"/>
        <v>0</v>
      </c>
      <c r="BS547" s="133"/>
      <c r="BT547" s="131">
        <f t="shared" si="2958"/>
        <v>1</v>
      </c>
      <c r="BU547" s="20">
        <f t="shared" si="2959"/>
        <v>0</v>
      </c>
      <c r="BV547" s="132"/>
      <c r="BW547" s="134">
        <f t="shared" si="2960"/>
        <v>0</v>
      </c>
      <c r="BX547" s="80">
        <f t="shared" si="2961"/>
        <v>0</v>
      </c>
      <c r="BY547" s="249" t="str">
        <f t="shared" si="2962"/>
        <v xml:space="preserve"> </v>
      </c>
      <c r="BZ547" s="135">
        <f t="shared" si="2963"/>
        <v>0</v>
      </c>
      <c r="CA547" s="20">
        <f t="shared" si="2964"/>
        <v>0</v>
      </c>
      <c r="CB547" s="21">
        <f t="shared" si="2965"/>
        <v>0</v>
      </c>
      <c r="CC547" s="131">
        <f t="shared" si="2912"/>
        <v>1</v>
      </c>
      <c r="CD547" s="20">
        <f t="shared" si="2966"/>
        <v>0</v>
      </c>
      <c r="CE547" s="132"/>
      <c r="CF547" s="20">
        <f t="shared" si="2967"/>
        <v>0</v>
      </c>
      <c r="CG547" s="133"/>
      <c r="CH547" s="131">
        <f t="shared" si="2968"/>
        <v>1</v>
      </c>
      <c r="CI547" s="20">
        <f t="shared" si="2969"/>
        <v>0</v>
      </c>
      <c r="CJ547" s="132"/>
      <c r="CK547" s="134">
        <f t="shared" si="2970"/>
        <v>0</v>
      </c>
      <c r="CL547" s="80">
        <f t="shared" si="2971"/>
        <v>0</v>
      </c>
      <c r="CM547" s="249" t="str">
        <f t="shared" si="2972"/>
        <v xml:space="preserve"> </v>
      </c>
      <c r="CN547" s="135">
        <f t="shared" si="2973"/>
        <v>0</v>
      </c>
      <c r="CO547" s="20">
        <f t="shared" si="2974"/>
        <v>0</v>
      </c>
      <c r="CP547" s="21">
        <f t="shared" si="2975"/>
        <v>0</v>
      </c>
      <c r="CQ547" s="131">
        <f t="shared" si="2913"/>
        <v>1</v>
      </c>
      <c r="CR547" s="20">
        <f t="shared" si="2976"/>
        <v>0</v>
      </c>
      <c r="CS547" s="132"/>
      <c r="CT547" s="20">
        <f t="shared" si="2977"/>
        <v>0</v>
      </c>
      <c r="CU547" s="133"/>
      <c r="CV547" s="131">
        <f t="shared" si="2978"/>
        <v>1</v>
      </c>
      <c r="CW547" s="20">
        <f t="shared" si="2979"/>
        <v>0</v>
      </c>
      <c r="CX547" s="132"/>
      <c r="CY547" s="134">
        <f t="shared" si="2980"/>
        <v>0</v>
      </c>
      <c r="CZ547" s="80">
        <f t="shared" si="2981"/>
        <v>0</v>
      </c>
      <c r="DA547" s="249" t="str">
        <f t="shared" si="2982"/>
        <v xml:space="preserve"> </v>
      </c>
      <c r="DB547" s="135">
        <f t="shared" si="2983"/>
        <v>0</v>
      </c>
      <c r="DC547" s="20">
        <f t="shared" si="2984"/>
        <v>0</v>
      </c>
      <c r="DD547" s="21">
        <f t="shared" si="2985"/>
        <v>0</v>
      </c>
      <c r="DE547" s="131">
        <f t="shared" si="2914"/>
        <v>1</v>
      </c>
      <c r="DF547" s="20">
        <f t="shared" si="2986"/>
        <v>0</v>
      </c>
      <c r="DG547" s="132"/>
      <c r="DH547" s="20">
        <f t="shared" si="2987"/>
        <v>0</v>
      </c>
      <c r="DI547" s="133"/>
      <c r="DJ547" s="131">
        <f t="shared" si="2988"/>
        <v>1</v>
      </c>
      <c r="DK547" s="20">
        <f t="shared" si="2989"/>
        <v>0</v>
      </c>
      <c r="DL547" s="132"/>
      <c r="DM547" s="134">
        <f t="shared" si="2990"/>
        <v>0</v>
      </c>
      <c r="DN547" s="80">
        <f t="shared" si="2991"/>
        <v>0</v>
      </c>
      <c r="DO547" s="249" t="str">
        <f t="shared" si="2992"/>
        <v xml:space="preserve"> </v>
      </c>
      <c r="DP547" s="135">
        <f t="shared" si="2993"/>
        <v>0</v>
      </c>
      <c r="DQ547" s="20">
        <f t="shared" si="2994"/>
        <v>0</v>
      </c>
      <c r="DR547" s="21">
        <f t="shared" si="2995"/>
        <v>0</v>
      </c>
      <c r="DS547" s="131">
        <f t="shared" si="2915"/>
        <v>1</v>
      </c>
      <c r="DT547" s="20">
        <f t="shared" si="2996"/>
        <v>0</v>
      </c>
      <c r="DU547" s="132"/>
      <c r="DV547" s="20">
        <f t="shared" si="2997"/>
        <v>0</v>
      </c>
      <c r="DW547" s="133"/>
      <c r="DX547" s="131">
        <f t="shared" si="2998"/>
        <v>1</v>
      </c>
      <c r="DY547" s="20">
        <f t="shared" si="2999"/>
        <v>0</v>
      </c>
      <c r="DZ547" s="132"/>
      <c r="EA547" s="134">
        <f t="shared" si="3000"/>
        <v>0</v>
      </c>
      <c r="EB547" s="80">
        <f t="shared" si="3001"/>
        <v>0</v>
      </c>
      <c r="EC547" s="249" t="str">
        <f t="shared" si="3002"/>
        <v xml:space="preserve"> </v>
      </c>
      <c r="ED547" s="135">
        <f t="shared" si="3003"/>
        <v>0</v>
      </c>
      <c r="EE547" s="20">
        <f t="shared" si="3004"/>
        <v>0</v>
      </c>
      <c r="EF547" s="21">
        <f t="shared" si="3005"/>
        <v>0</v>
      </c>
      <c r="EG547" s="131">
        <f t="shared" si="2916"/>
        <v>1</v>
      </c>
      <c r="EH547" s="20">
        <f t="shared" si="3006"/>
        <v>0</v>
      </c>
      <c r="EI547" s="132"/>
      <c r="EJ547" s="20">
        <f t="shared" si="3007"/>
        <v>0</v>
      </c>
      <c r="EK547" s="133"/>
      <c r="EL547" s="131">
        <f t="shared" si="3008"/>
        <v>1</v>
      </c>
      <c r="EM547" s="20">
        <f t="shared" si="3009"/>
        <v>0</v>
      </c>
      <c r="EN547" s="132"/>
      <c r="EO547" s="134">
        <f t="shared" si="3010"/>
        <v>0</v>
      </c>
      <c r="EP547" s="80">
        <f t="shared" si="3011"/>
        <v>0</v>
      </c>
      <c r="EQ547" s="249" t="str">
        <f t="shared" si="3012"/>
        <v xml:space="preserve"> </v>
      </c>
      <c r="ER547" s="135">
        <f t="shared" si="3013"/>
        <v>0</v>
      </c>
      <c r="ES547" s="20">
        <f t="shared" si="3014"/>
        <v>0</v>
      </c>
      <c r="ET547" s="21">
        <f t="shared" si="3015"/>
        <v>0</v>
      </c>
      <c r="EU547" s="131">
        <f t="shared" si="2917"/>
        <v>1</v>
      </c>
      <c r="EV547" s="20">
        <f t="shared" si="3016"/>
        <v>0</v>
      </c>
      <c r="EW547" s="132"/>
      <c r="EX547" s="20">
        <f t="shared" si="3017"/>
        <v>0</v>
      </c>
      <c r="EY547" s="133"/>
      <c r="EZ547" s="131">
        <f t="shared" si="3018"/>
        <v>1</v>
      </c>
      <c r="FA547" s="20">
        <f t="shared" si="3019"/>
        <v>0</v>
      </c>
      <c r="FB547" s="132"/>
      <c r="FC547" s="134">
        <f t="shared" si="3020"/>
        <v>0</v>
      </c>
      <c r="FD547" s="80">
        <f t="shared" si="3021"/>
        <v>0</v>
      </c>
      <c r="FE547" s="249" t="str">
        <f t="shared" si="3022"/>
        <v xml:space="preserve"> </v>
      </c>
      <c r="FO547" s="129" t="str">
        <f t="shared" si="2906"/>
        <v>G/II</v>
      </c>
    </row>
    <row r="548" spans="2:171" x14ac:dyDescent="0.25">
      <c r="B548" s="130" t="s">
        <v>625</v>
      </c>
      <c r="C548" s="40"/>
      <c r="D548" s="256"/>
      <c r="E548" s="416" t="str">
        <f>'Pályáztatási szakasz'!E549:F549</f>
        <v>Költségelem megnevezés…</v>
      </c>
      <c r="F548" s="416"/>
      <c r="G548" s="250">
        <f>'Pályáztatási szakasz'!G549</f>
        <v>0</v>
      </c>
      <c r="H548" s="251">
        <f>'Pályáztatási szakasz'!AT549</f>
        <v>0</v>
      </c>
      <c r="I548" s="20">
        <f>'Pályáztatási szakasz'!AW549</f>
        <v>0</v>
      </c>
      <c r="J548" s="67">
        <f t="shared" si="2907"/>
        <v>0</v>
      </c>
      <c r="K548" s="131">
        <f>'Pályáztatási szakasz'!AY549</f>
        <v>1</v>
      </c>
      <c r="L548" s="20">
        <f t="shared" si="2918"/>
        <v>0</v>
      </c>
      <c r="M548" s="132"/>
      <c r="N548" s="20">
        <f t="shared" si="2919"/>
        <v>0</v>
      </c>
      <c r="O548" s="133"/>
      <c r="P548" s="131">
        <f>'Pályáztatási szakasz'!BD549</f>
        <v>1</v>
      </c>
      <c r="Q548" s="20">
        <f t="shared" si="2920"/>
        <v>0</v>
      </c>
      <c r="R548" s="132"/>
      <c r="S548" s="184">
        <f t="shared" si="2921"/>
        <v>0</v>
      </c>
      <c r="T548" s="40">
        <f>'Pályáztatási szakasz'!W549</f>
        <v>0</v>
      </c>
      <c r="U548" s="249" t="str">
        <f t="shared" si="2922"/>
        <v xml:space="preserve"> </v>
      </c>
      <c r="V548" s="135">
        <f t="shared" si="2923"/>
        <v>0</v>
      </c>
      <c r="W548" s="20">
        <f t="shared" si="2924"/>
        <v>0</v>
      </c>
      <c r="X548" s="21">
        <f t="shared" si="2925"/>
        <v>0</v>
      </c>
      <c r="Y548" s="131">
        <f t="shared" si="2908"/>
        <v>1</v>
      </c>
      <c r="Z548" s="20">
        <f t="shared" si="2926"/>
        <v>0</v>
      </c>
      <c r="AA548" s="132"/>
      <c r="AB548" s="20">
        <f t="shared" si="2927"/>
        <v>0</v>
      </c>
      <c r="AC548" s="133"/>
      <c r="AD548" s="131">
        <f t="shared" si="2928"/>
        <v>1</v>
      </c>
      <c r="AE548" s="20">
        <f t="shared" si="2929"/>
        <v>0</v>
      </c>
      <c r="AF548" s="132"/>
      <c r="AG548" s="134">
        <f t="shared" si="2930"/>
        <v>0</v>
      </c>
      <c r="AH548" s="80">
        <f t="shared" si="2931"/>
        <v>0</v>
      </c>
      <c r="AI548" s="249" t="str">
        <f t="shared" si="2932"/>
        <v xml:space="preserve"> </v>
      </c>
      <c r="AJ548" s="135">
        <f t="shared" si="2933"/>
        <v>0</v>
      </c>
      <c r="AK548" s="20">
        <f t="shared" si="2934"/>
        <v>0</v>
      </c>
      <c r="AL548" s="21">
        <f t="shared" si="2935"/>
        <v>0</v>
      </c>
      <c r="AM548" s="131">
        <f t="shared" si="2909"/>
        <v>1</v>
      </c>
      <c r="AN548" s="20">
        <f t="shared" si="2936"/>
        <v>0</v>
      </c>
      <c r="AO548" s="132"/>
      <c r="AP548" s="20">
        <f t="shared" si="2937"/>
        <v>0</v>
      </c>
      <c r="AQ548" s="133"/>
      <c r="AR548" s="131">
        <f t="shared" si="2938"/>
        <v>1</v>
      </c>
      <c r="AS548" s="20">
        <f t="shared" si="2939"/>
        <v>0</v>
      </c>
      <c r="AT548" s="132"/>
      <c r="AU548" s="134">
        <f t="shared" si="2940"/>
        <v>0</v>
      </c>
      <c r="AV548" s="80">
        <f t="shared" si="2941"/>
        <v>0</v>
      </c>
      <c r="AW548" s="249" t="str">
        <f t="shared" si="2942"/>
        <v xml:space="preserve"> </v>
      </c>
      <c r="AX548" s="135">
        <f t="shared" si="2943"/>
        <v>0</v>
      </c>
      <c r="AY548" s="20">
        <f t="shared" si="2944"/>
        <v>0</v>
      </c>
      <c r="AZ548" s="21">
        <f t="shared" si="2945"/>
        <v>0</v>
      </c>
      <c r="BA548" s="131">
        <f t="shared" si="2910"/>
        <v>1</v>
      </c>
      <c r="BB548" s="20">
        <f t="shared" si="2946"/>
        <v>0</v>
      </c>
      <c r="BC548" s="132"/>
      <c r="BD548" s="20">
        <f t="shared" si="2947"/>
        <v>0</v>
      </c>
      <c r="BE548" s="133"/>
      <c r="BF548" s="131">
        <f t="shared" si="2948"/>
        <v>1</v>
      </c>
      <c r="BG548" s="20">
        <f t="shared" si="2949"/>
        <v>0</v>
      </c>
      <c r="BH548" s="132"/>
      <c r="BI548" s="134">
        <f t="shared" si="2950"/>
        <v>0</v>
      </c>
      <c r="BJ548" s="80">
        <f t="shared" si="2951"/>
        <v>0</v>
      </c>
      <c r="BK548" s="249" t="str">
        <f t="shared" si="2952"/>
        <v xml:space="preserve"> </v>
      </c>
      <c r="BL548" s="135">
        <f t="shared" si="2953"/>
        <v>0</v>
      </c>
      <c r="BM548" s="20">
        <f t="shared" si="2954"/>
        <v>0</v>
      </c>
      <c r="BN548" s="21">
        <f t="shared" si="2955"/>
        <v>0</v>
      </c>
      <c r="BO548" s="131">
        <f t="shared" si="2911"/>
        <v>1</v>
      </c>
      <c r="BP548" s="20">
        <f t="shared" si="2956"/>
        <v>0</v>
      </c>
      <c r="BQ548" s="132"/>
      <c r="BR548" s="20">
        <f t="shared" si="2957"/>
        <v>0</v>
      </c>
      <c r="BS548" s="133"/>
      <c r="BT548" s="131">
        <f t="shared" si="2958"/>
        <v>1</v>
      </c>
      <c r="BU548" s="20">
        <f t="shared" si="2959"/>
        <v>0</v>
      </c>
      <c r="BV548" s="132"/>
      <c r="BW548" s="134">
        <f t="shared" si="2960"/>
        <v>0</v>
      </c>
      <c r="BX548" s="80">
        <f t="shared" si="2961"/>
        <v>0</v>
      </c>
      <c r="BY548" s="249" t="str">
        <f t="shared" si="2962"/>
        <v xml:space="preserve"> </v>
      </c>
      <c r="BZ548" s="135">
        <f t="shared" si="2963"/>
        <v>0</v>
      </c>
      <c r="CA548" s="20">
        <f t="shared" si="2964"/>
        <v>0</v>
      </c>
      <c r="CB548" s="21">
        <f t="shared" si="2965"/>
        <v>0</v>
      </c>
      <c r="CC548" s="131">
        <f t="shared" si="2912"/>
        <v>1</v>
      </c>
      <c r="CD548" s="20">
        <f t="shared" si="2966"/>
        <v>0</v>
      </c>
      <c r="CE548" s="132"/>
      <c r="CF548" s="20">
        <f t="shared" si="2967"/>
        <v>0</v>
      </c>
      <c r="CG548" s="133"/>
      <c r="CH548" s="131">
        <f t="shared" si="2968"/>
        <v>1</v>
      </c>
      <c r="CI548" s="20">
        <f t="shared" si="2969"/>
        <v>0</v>
      </c>
      <c r="CJ548" s="132"/>
      <c r="CK548" s="134">
        <f t="shared" si="2970"/>
        <v>0</v>
      </c>
      <c r="CL548" s="80">
        <f t="shared" si="2971"/>
        <v>0</v>
      </c>
      <c r="CM548" s="249" t="str">
        <f t="shared" si="2972"/>
        <v xml:space="preserve"> </v>
      </c>
      <c r="CN548" s="135">
        <f t="shared" si="2973"/>
        <v>0</v>
      </c>
      <c r="CO548" s="20">
        <f t="shared" si="2974"/>
        <v>0</v>
      </c>
      <c r="CP548" s="21">
        <f t="shared" si="2975"/>
        <v>0</v>
      </c>
      <c r="CQ548" s="131">
        <f t="shared" si="2913"/>
        <v>1</v>
      </c>
      <c r="CR548" s="20">
        <f t="shared" si="2976"/>
        <v>0</v>
      </c>
      <c r="CS548" s="132"/>
      <c r="CT548" s="20">
        <f t="shared" si="2977"/>
        <v>0</v>
      </c>
      <c r="CU548" s="133"/>
      <c r="CV548" s="131">
        <f t="shared" si="2978"/>
        <v>1</v>
      </c>
      <c r="CW548" s="20">
        <f t="shared" si="2979"/>
        <v>0</v>
      </c>
      <c r="CX548" s="132"/>
      <c r="CY548" s="134">
        <f t="shared" si="2980"/>
        <v>0</v>
      </c>
      <c r="CZ548" s="80">
        <f t="shared" si="2981"/>
        <v>0</v>
      </c>
      <c r="DA548" s="249" t="str">
        <f t="shared" si="2982"/>
        <v xml:space="preserve"> </v>
      </c>
      <c r="DB548" s="135">
        <f t="shared" si="2983"/>
        <v>0</v>
      </c>
      <c r="DC548" s="20">
        <f t="shared" si="2984"/>
        <v>0</v>
      </c>
      <c r="DD548" s="21">
        <f t="shared" si="2985"/>
        <v>0</v>
      </c>
      <c r="DE548" s="131">
        <f t="shared" si="2914"/>
        <v>1</v>
      </c>
      <c r="DF548" s="20">
        <f t="shared" si="2986"/>
        <v>0</v>
      </c>
      <c r="DG548" s="132"/>
      <c r="DH548" s="20">
        <f t="shared" si="2987"/>
        <v>0</v>
      </c>
      <c r="DI548" s="133"/>
      <c r="DJ548" s="131">
        <f t="shared" si="2988"/>
        <v>1</v>
      </c>
      <c r="DK548" s="20">
        <f t="shared" si="2989"/>
        <v>0</v>
      </c>
      <c r="DL548" s="132"/>
      <c r="DM548" s="134">
        <f t="shared" si="2990"/>
        <v>0</v>
      </c>
      <c r="DN548" s="80">
        <f t="shared" si="2991"/>
        <v>0</v>
      </c>
      <c r="DO548" s="249" t="str">
        <f t="shared" si="2992"/>
        <v xml:space="preserve"> </v>
      </c>
      <c r="DP548" s="135">
        <f t="shared" si="2993"/>
        <v>0</v>
      </c>
      <c r="DQ548" s="20">
        <f t="shared" si="2994"/>
        <v>0</v>
      </c>
      <c r="DR548" s="21">
        <f t="shared" si="2995"/>
        <v>0</v>
      </c>
      <c r="DS548" s="131">
        <f t="shared" si="2915"/>
        <v>1</v>
      </c>
      <c r="DT548" s="20">
        <f t="shared" si="2996"/>
        <v>0</v>
      </c>
      <c r="DU548" s="132"/>
      <c r="DV548" s="20">
        <f t="shared" si="2997"/>
        <v>0</v>
      </c>
      <c r="DW548" s="133"/>
      <c r="DX548" s="131">
        <f t="shared" si="2998"/>
        <v>1</v>
      </c>
      <c r="DY548" s="20">
        <f t="shared" si="2999"/>
        <v>0</v>
      </c>
      <c r="DZ548" s="132"/>
      <c r="EA548" s="134">
        <f t="shared" si="3000"/>
        <v>0</v>
      </c>
      <c r="EB548" s="80">
        <f t="shared" si="3001"/>
        <v>0</v>
      </c>
      <c r="EC548" s="249" t="str">
        <f t="shared" si="3002"/>
        <v xml:space="preserve"> </v>
      </c>
      <c r="ED548" s="135">
        <f t="shared" si="3003"/>
        <v>0</v>
      </c>
      <c r="EE548" s="20">
        <f t="shared" si="3004"/>
        <v>0</v>
      </c>
      <c r="EF548" s="21">
        <f t="shared" si="3005"/>
        <v>0</v>
      </c>
      <c r="EG548" s="131">
        <f t="shared" si="2916"/>
        <v>1</v>
      </c>
      <c r="EH548" s="20">
        <f t="shared" si="3006"/>
        <v>0</v>
      </c>
      <c r="EI548" s="132"/>
      <c r="EJ548" s="20">
        <f t="shared" si="3007"/>
        <v>0</v>
      </c>
      <c r="EK548" s="133"/>
      <c r="EL548" s="131">
        <f t="shared" si="3008"/>
        <v>1</v>
      </c>
      <c r="EM548" s="20">
        <f t="shared" si="3009"/>
        <v>0</v>
      </c>
      <c r="EN548" s="132"/>
      <c r="EO548" s="134">
        <f t="shared" si="3010"/>
        <v>0</v>
      </c>
      <c r="EP548" s="80">
        <f t="shared" si="3011"/>
        <v>0</v>
      </c>
      <c r="EQ548" s="249" t="str">
        <f t="shared" si="3012"/>
        <v xml:space="preserve"> </v>
      </c>
      <c r="ER548" s="135">
        <f t="shared" si="3013"/>
        <v>0</v>
      </c>
      <c r="ES548" s="20">
        <f t="shared" si="3014"/>
        <v>0</v>
      </c>
      <c r="ET548" s="21">
        <f t="shared" si="3015"/>
        <v>0</v>
      </c>
      <c r="EU548" s="131">
        <f t="shared" si="2917"/>
        <v>1</v>
      </c>
      <c r="EV548" s="20">
        <f t="shared" si="3016"/>
        <v>0</v>
      </c>
      <c r="EW548" s="132"/>
      <c r="EX548" s="20">
        <f t="shared" si="3017"/>
        <v>0</v>
      </c>
      <c r="EY548" s="133"/>
      <c r="EZ548" s="131">
        <f t="shared" si="3018"/>
        <v>1</v>
      </c>
      <c r="FA548" s="20">
        <f t="shared" si="3019"/>
        <v>0</v>
      </c>
      <c r="FB548" s="132"/>
      <c r="FC548" s="134">
        <f t="shared" si="3020"/>
        <v>0</v>
      </c>
      <c r="FD548" s="80">
        <f t="shared" si="3021"/>
        <v>0</v>
      </c>
      <c r="FE548" s="249" t="str">
        <f t="shared" si="3022"/>
        <v xml:space="preserve"> </v>
      </c>
      <c r="FO548" s="129" t="str">
        <f t="shared" si="2906"/>
        <v>G/II</v>
      </c>
    </row>
    <row r="549" spans="2:171" x14ac:dyDescent="0.25">
      <c r="B549" s="130" t="s">
        <v>626</v>
      </c>
      <c r="C549" s="40"/>
      <c r="D549" s="256"/>
      <c r="E549" s="416" t="str">
        <f>'Pályáztatási szakasz'!E550:F550</f>
        <v>Költségelem megnevezés…</v>
      </c>
      <c r="F549" s="416"/>
      <c r="G549" s="250">
        <f>'Pályáztatási szakasz'!G550</f>
        <v>0</v>
      </c>
      <c r="H549" s="251">
        <f>'Pályáztatási szakasz'!AT550</f>
        <v>0</v>
      </c>
      <c r="I549" s="20">
        <f>'Pályáztatási szakasz'!AW550</f>
        <v>0</v>
      </c>
      <c r="J549" s="67">
        <f t="shared" si="2907"/>
        <v>0</v>
      </c>
      <c r="K549" s="131">
        <f>'Pályáztatási szakasz'!AY550</f>
        <v>1</v>
      </c>
      <c r="L549" s="20">
        <f t="shared" si="2918"/>
        <v>0</v>
      </c>
      <c r="M549" s="132"/>
      <c r="N549" s="20">
        <f t="shared" si="2919"/>
        <v>0</v>
      </c>
      <c r="O549" s="133"/>
      <c r="P549" s="131">
        <f>'Pályáztatási szakasz'!BD550</f>
        <v>1</v>
      </c>
      <c r="Q549" s="20">
        <f t="shared" si="2920"/>
        <v>0</v>
      </c>
      <c r="R549" s="132"/>
      <c r="S549" s="184">
        <f t="shared" si="2921"/>
        <v>0</v>
      </c>
      <c r="T549" s="40">
        <f>'Pályáztatási szakasz'!W550</f>
        <v>0</v>
      </c>
      <c r="U549" s="249" t="str">
        <f t="shared" si="2922"/>
        <v xml:space="preserve"> </v>
      </c>
      <c r="V549" s="135">
        <f t="shared" si="2923"/>
        <v>0</v>
      </c>
      <c r="W549" s="20">
        <f t="shared" si="2924"/>
        <v>0</v>
      </c>
      <c r="X549" s="21">
        <f t="shared" si="2925"/>
        <v>0</v>
      </c>
      <c r="Y549" s="131">
        <f t="shared" si="2908"/>
        <v>1</v>
      </c>
      <c r="Z549" s="20">
        <f t="shared" si="2926"/>
        <v>0</v>
      </c>
      <c r="AA549" s="132"/>
      <c r="AB549" s="20">
        <f t="shared" si="2927"/>
        <v>0</v>
      </c>
      <c r="AC549" s="133"/>
      <c r="AD549" s="131">
        <f t="shared" si="2928"/>
        <v>1</v>
      </c>
      <c r="AE549" s="20">
        <f t="shared" si="2929"/>
        <v>0</v>
      </c>
      <c r="AF549" s="132"/>
      <c r="AG549" s="134">
        <f t="shared" si="2930"/>
        <v>0</v>
      </c>
      <c r="AH549" s="80">
        <f t="shared" si="2931"/>
        <v>0</v>
      </c>
      <c r="AI549" s="249" t="str">
        <f t="shared" si="2932"/>
        <v xml:space="preserve"> </v>
      </c>
      <c r="AJ549" s="135">
        <f t="shared" si="2933"/>
        <v>0</v>
      </c>
      <c r="AK549" s="20">
        <f t="shared" si="2934"/>
        <v>0</v>
      </c>
      <c r="AL549" s="21">
        <f t="shared" si="2935"/>
        <v>0</v>
      </c>
      <c r="AM549" s="131">
        <f t="shared" si="2909"/>
        <v>1</v>
      </c>
      <c r="AN549" s="20">
        <f t="shared" si="2936"/>
        <v>0</v>
      </c>
      <c r="AO549" s="132"/>
      <c r="AP549" s="20">
        <f t="shared" si="2937"/>
        <v>0</v>
      </c>
      <c r="AQ549" s="133"/>
      <c r="AR549" s="131">
        <f t="shared" si="2938"/>
        <v>1</v>
      </c>
      <c r="AS549" s="20">
        <f t="shared" si="2939"/>
        <v>0</v>
      </c>
      <c r="AT549" s="132"/>
      <c r="AU549" s="134">
        <f t="shared" si="2940"/>
        <v>0</v>
      </c>
      <c r="AV549" s="80">
        <f t="shared" si="2941"/>
        <v>0</v>
      </c>
      <c r="AW549" s="249" t="str">
        <f t="shared" si="2942"/>
        <v xml:space="preserve"> </v>
      </c>
      <c r="AX549" s="135">
        <f t="shared" si="2943"/>
        <v>0</v>
      </c>
      <c r="AY549" s="20">
        <f t="shared" si="2944"/>
        <v>0</v>
      </c>
      <c r="AZ549" s="21">
        <f t="shared" si="2945"/>
        <v>0</v>
      </c>
      <c r="BA549" s="131">
        <f t="shared" si="2910"/>
        <v>1</v>
      </c>
      <c r="BB549" s="20">
        <f t="shared" si="2946"/>
        <v>0</v>
      </c>
      <c r="BC549" s="132"/>
      <c r="BD549" s="20">
        <f t="shared" si="2947"/>
        <v>0</v>
      </c>
      <c r="BE549" s="133"/>
      <c r="BF549" s="131">
        <f t="shared" si="2948"/>
        <v>1</v>
      </c>
      <c r="BG549" s="20">
        <f t="shared" si="2949"/>
        <v>0</v>
      </c>
      <c r="BH549" s="132"/>
      <c r="BI549" s="134">
        <f t="shared" si="2950"/>
        <v>0</v>
      </c>
      <c r="BJ549" s="80">
        <f t="shared" si="2951"/>
        <v>0</v>
      </c>
      <c r="BK549" s="249" t="str">
        <f t="shared" si="2952"/>
        <v xml:space="preserve"> </v>
      </c>
      <c r="BL549" s="135">
        <f t="shared" si="2953"/>
        <v>0</v>
      </c>
      <c r="BM549" s="20">
        <f t="shared" si="2954"/>
        <v>0</v>
      </c>
      <c r="BN549" s="21">
        <f t="shared" si="2955"/>
        <v>0</v>
      </c>
      <c r="BO549" s="131">
        <f t="shared" si="2911"/>
        <v>1</v>
      </c>
      <c r="BP549" s="20">
        <f t="shared" si="2956"/>
        <v>0</v>
      </c>
      <c r="BQ549" s="132"/>
      <c r="BR549" s="20">
        <f t="shared" si="2957"/>
        <v>0</v>
      </c>
      <c r="BS549" s="133"/>
      <c r="BT549" s="131">
        <f t="shared" si="2958"/>
        <v>1</v>
      </c>
      <c r="BU549" s="20">
        <f t="shared" si="2959"/>
        <v>0</v>
      </c>
      <c r="BV549" s="132"/>
      <c r="BW549" s="134">
        <f t="shared" si="2960"/>
        <v>0</v>
      </c>
      <c r="BX549" s="80">
        <f t="shared" si="2961"/>
        <v>0</v>
      </c>
      <c r="BY549" s="249" t="str">
        <f t="shared" si="2962"/>
        <v xml:space="preserve"> </v>
      </c>
      <c r="BZ549" s="135">
        <f t="shared" si="2963"/>
        <v>0</v>
      </c>
      <c r="CA549" s="20">
        <f t="shared" si="2964"/>
        <v>0</v>
      </c>
      <c r="CB549" s="21">
        <f t="shared" si="2965"/>
        <v>0</v>
      </c>
      <c r="CC549" s="131">
        <f t="shared" si="2912"/>
        <v>1</v>
      </c>
      <c r="CD549" s="20">
        <f t="shared" si="2966"/>
        <v>0</v>
      </c>
      <c r="CE549" s="132"/>
      <c r="CF549" s="20">
        <f t="shared" si="2967"/>
        <v>0</v>
      </c>
      <c r="CG549" s="133"/>
      <c r="CH549" s="131">
        <f t="shared" si="2968"/>
        <v>1</v>
      </c>
      <c r="CI549" s="20">
        <f t="shared" si="2969"/>
        <v>0</v>
      </c>
      <c r="CJ549" s="132"/>
      <c r="CK549" s="134">
        <f t="shared" si="2970"/>
        <v>0</v>
      </c>
      <c r="CL549" s="80">
        <f t="shared" si="2971"/>
        <v>0</v>
      </c>
      <c r="CM549" s="249" t="str">
        <f t="shared" si="2972"/>
        <v xml:space="preserve"> </v>
      </c>
      <c r="CN549" s="135">
        <f t="shared" si="2973"/>
        <v>0</v>
      </c>
      <c r="CO549" s="20">
        <f t="shared" si="2974"/>
        <v>0</v>
      </c>
      <c r="CP549" s="21">
        <f t="shared" si="2975"/>
        <v>0</v>
      </c>
      <c r="CQ549" s="131">
        <f t="shared" si="2913"/>
        <v>1</v>
      </c>
      <c r="CR549" s="20">
        <f t="shared" si="2976"/>
        <v>0</v>
      </c>
      <c r="CS549" s="132"/>
      <c r="CT549" s="20">
        <f t="shared" si="2977"/>
        <v>0</v>
      </c>
      <c r="CU549" s="133"/>
      <c r="CV549" s="131">
        <f t="shared" si="2978"/>
        <v>1</v>
      </c>
      <c r="CW549" s="20">
        <f t="shared" si="2979"/>
        <v>0</v>
      </c>
      <c r="CX549" s="132"/>
      <c r="CY549" s="134">
        <f t="shared" si="2980"/>
        <v>0</v>
      </c>
      <c r="CZ549" s="80">
        <f t="shared" si="2981"/>
        <v>0</v>
      </c>
      <c r="DA549" s="249" t="str">
        <f t="shared" si="2982"/>
        <v xml:space="preserve"> </v>
      </c>
      <c r="DB549" s="135">
        <f t="shared" si="2983"/>
        <v>0</v>
      </c>
      <c r="DC549" s="20">
        <f t="shared" si="2984"/>
        <v>0</v>
      </c>
      <c r="DD549" s="21">
        <f t="shared" si="2985"/>
        <v>0</v>
      </c>
      <c r="DE549" s="131">
        <f t="shared" si="2914"/>
        <v>1</v>
      </c>
      <c r="DF549" s="20">
        <f t="shared" si="2986"/>
        <v>0</v>
      </c>
      <c r="DG549" s="132"/>
      <c r="DH549" s="20">
        <f t="shared" si="2987"/>
        <v>0</v>
      </c>
      <c r="DI549" s="133"/>
      <c r="DJ549" s="131">
        <f t="shared" si="2988"/>
        <v>1</v>
      </c>
      <c r="DK549" s="20">
        <f t="shared" si="2989"/>
        <v>0</v>
      </c>
      <c r="DL549" s="132"/>
      <c r="DM549" s="134">
        <f t="shared" si="2990"/>
        <v>0</v>
      </c>
      <c r="DN549" s="80">
        <f t="shared" si="2991"/>
        <v>0</v>
      </c>
      <c r="DO549" s="249" t="str">
        <f t="shared" si="2992"/>
        <v xml:space="preserve"> </v>
      </c>
      <c r="DP549" s="135">
        <f t="shared" si="2993"/>
        <v>0</v>
      </c>
      <c r="DQ549" s="20">
        <f t="shared" si="2994"/>
        <v>0</v>
      </c>
      <c r="DR549" s="21">
        <f t="shared" si="2995"/>
        <v>0</v>
      </c>
      <c r="DS549" s="131">
        <f t="shared" si="2915"/>
        <v>1</v>
      </c>
      <c r="DT549" s="20">
        <f t="shared" si="2996"/>
        <v>0</v>
      </c>
      <c r="DU549" s="132"/>
      <c r="DV549" s="20">
        <f t="shared" si="2997"/>
        <v>0</v>
      </c>
      <c r="DW549" s="133"/>
      <c r="DX549" s="131">
        <f t="shared" si="2998"/>
        <v>1</v>
      </c>
      <c r="DY549" s="20">
        <f t="shared" si="2999"/>
        <v>0</v>
      </c>
      <c r="DZ549" s="132"/>
      <c r="EA549" s="134">
        <f t="shared" si="3000"/>
        <v>0</v>
      </c>
      <c r="EB549" s="80">
        <f t="shared" si="3001"/>
        <v>0</v>
      </c>
      <c r="EC549" s="249" t="str">
        <f t="shared" si="3002"/>
        <v xml:space="preserve"> </v>
      </c>
      <c r="ED549" s="135">
        <f t="shared" si="3003"/>
        <v>0</v>
      </c>
      <c r="EE549" s="20">
        <f t="shared" si="3004"/>
        <v>0</v>
      </c>
      <c r="EF549" s="21">
        <f t="shared" si="3005"/>
        <v>0</v>
      </c>
      <c r="EG549" s="131">
        <f t="shared" si="2916"/>
        <v>1</v>
      </c>
      <c r="EH549" s="20">
        <f t="shared" si="3006"/>
        <v>0</v>
      </c>
      <c r="EI549" s="132"/>
      <c r="EJ549" s="20">
        <f t="shared" si="3007"/>
        <v>0</v>
      </c>
      <c r="EK549" s="133"/>
      <c r="EL549" s="131">
        <f t="shared" si="3008"/>
        <v>1</v>
      </c>
      <c r="EM549" s="20">
        <f t="shared" si="3009"/>
        <v>0</v>
      </c>
      <c r="EN549" s="132"/>
      <c r="EO549" s="134">
        <f t="shared" si="3010"/>
        <v>0</v>
      </c>
      <c r="EP549" s="80">
        <f t="shared" si="3011"/>
        <v>0</v>
      </c>
      <c r="EQ549" s="249" t="str">
        <f t="shared" si="3012"/>
        <v xml:space="preserve"> </v>
      </c>
      <c r="ER549" s="135">
        <f t="shared" si="3013"/>
        <v>0</v>
      </c>
      <c r="ES549" s="20">
        <f t="shared" si="3014"/>
        <v>0</v>
      </c>
      <c r="ET549" s="21">
        <f t="shared" si="3015"/>
        <v>0</v>
      </c>
      <c r="EU549" s="131">
        <f t="shared" si="2917"/>
        <v>1</v>
      </c>
      <c r="EV549" s="20">
        <f t="shared" si="3016"/>
        <v>0</v>
      </c>
      <c r="EW549" s="132"/>
      <c r="EX549" s="20">
        <f t="shared" si="3017"/>
        <v>0</v>
      </c>
      <c r="EY549" s="133"/>
      <c r="EZ549" s="131">
        <f t="shared" si="3018"/>
        <v>1</v>
      </c>
      <c r="FA549" s="20">
        <f t="shared" si="3019"/>
        <v>0</v>
      </c>
      <c r="FB549" s="132"/>
      <c r="FC549" s="134">
        <f t="shared" si="3020"/>
        <v>0</v>
      </c>
      <c r="FD549" s="80">
        <f t="shared" si="3021"/>
        <v>0</v>
      </c>
      <c r="FE549" s="249" t="str">
        <f t="shared" si="3022"/>
        <v xml:space="preserve"> </v>
      </c>
      <c r="FO549" s="129" t="str">
        <f t="shared" ref="FO549:FO559" si="3023">+IF(LEFT(RIGHT(B549,3),1)="/",SUBSTITUTE(B549,RIGHT(B549,3),""),"")</f>
        <v>G/II</v>
      </c>
    </row>
    <row r="550" spans="2:171" x14ac:dyDescent="0.25">
      <c r="B550" s="130" t="s">
        <v>627</v>
      </c>
      <c r="C550" s="40"/>
      <c r="D550" s="256"/>
      <c r="E550" s="416" t="str">
        <f>'Pályáztatási szakasz'!E551:F551</f>
        <v>Költségelem megnevezés…</v>
      </c>
      <c r="F550" s="416"/>
      <c r="G550" s="250">
        <f>'Pályáztatási szakasz'!G551</f>
        <v>0</v>
      </c>
      <c r="H550" s="251">
        <f>'Pályáztatási szakasz'!AT551</f>
        <v>0</v>
      </c>
      <c r="I550" s="20">
        <f>'Pályáztatási szakasz'!AW551</f>
        <v>0</v>
      </c>
      <c r="J550" s="67">
        <f t="shared" si="2907"/>
        <v>0</v>
      </c>
      <c r="K550" s="131">
        <f>'Pályáztatási szakasz'!AY551</f>
        <v>1</v>
      </c>
      <c r="L550" s="20">
        <f t="shared" si="2918"/>
        <v>0</v>
      </c>
      <c r="M550" s="132"/>
      <c r="N550" s="20">
        <f t="shared" si="2919"/>
        <v>0</v>
      </c>
      <c r="O550" s="133"/>
      <c r="P550" s="131">
        <f>'Pályáztatási szakasz'!BD551</f>
        <v>1</v>
      </c>
      <c r="Q550" s="20">
        <f t="shared" si="2920"/>
        <v>0</v>
      </c>
      <c r="R550" s="132"/>
      <c r="S550" s="184">
        <f t="shared" si="2921"/>
        <v>0</v>
      </c>
      <c r="T550" s="40">
        <f>'Pályáztatási szakasz'!W551</f>
        <v>0</v>
      </c>
      <c r="U550" s="249" t="str">
        <f t="shared" si="2922"/>
        <v xml:space="preserve"> </v>
      </c>
      <c r="V550" s="135">
        <f t="shared" si="2923"/>
        <v>0</v>
      </c>
      <c r="W550" s="20">
        <f t="shared" si="2924"/>
        <v>0</v>
      </c>
      <c r="X550" s="21">
        <f t="shared" si="2925"/>
        <v>0</v>
      </c>
      <c r="Y550" s="131">
        <f t="shared" si="2908"/>
        <v>1</v>
      </c>
      <c r="Z550" s="20">
        <f t="shared" si="2926"/>
        <v>0</v>
      </c>
      <c r="AA550" s="132"/>
      <c r="AB550" s="20">
        <f t="shared" si="2927"/>
        <v>0</v>
      </c>
      <c r="AC550" s="133"/>
      <c r="AD550" s="131">
        <f t="shared" si="2928"/>
        <v>1</v>
      </c>
      <c r="AE550" s="20">
        <f t="shared" si="2929"/>
        <v>0</v>
      </c>
      <c r="AF550" s="132"/>
      <c r="AG550" s="134">
        <f t="shared" si="2930"/>
        <v>0</v>
      </c>
      <c r="AH550" s="80">
        <f t="shared" si="2931"/>
        <v>0</v>
      </c>
      <c r="AI550" s="249" t="str">
        <f t="shared" si="2932"/>
        <v xml:space="preserve"> </v>
      </c>
      <c r="AJ550" s="135">
        <f t="shared" si="2933"/>
        <v>0</v>
      </c>
      <c r="AK550" s="20">
        <f t="shared" si="2934"/>
        <v>0</v>
      </c>
      <c r="AL550" s="21">
        <f t="shared" si="2935"/>
        <v>0</v>
      </c>
      <c r="AM550" s="131">
        <f t="shared" si="2909"/>
        <v>1</v>
      </c>
      <c r="AN550" s="20">
        <f t="shared" si="2936"/>
        <v>0</v>
      </c>
      <c r="AO550" s="132"/>
      <c r="AP550" s="20">
        <f t="shared" si="2937"/>
        <v>0</v>
      </c>
      <c r="AQ550" s="133"/>
      <c r="AR550" s="131">
        <f t="shared" si="2938"/>
        <v>1</v>
      </c>
      <c r="AS550" s="20">
        <f t="shared" si="2939"/>
        <v>0</v>
      </c>
      <c r="AT550" s="132"/>
      <c r="AU550" s="134">
        <f t="shared" si="2940"/>
        <v>0</v>
      </c>
      <c r="AV550" s="80">
        <f t="shared" si="2941"/>
        <v>0</v>
      </c>
      <c r="AW550" s="249" t="str">
        <f t="shared" si="2942"/>
        <v xml:space="preserve"> </v>
      </c>
      <c r="AX550" s="135">
        <f t="shared" si="2943"/>
        <v>0</v>
      </c>
      <c r="AY550" s="20">
        <f t="shared" si="2944"/>
        <v>0</v>
      </c>
      <c r="AZ550" s="21">
        <f t="shared" si="2945"/>
        <v>0</v>
      </c>
      <c r="BA550" s="131">
        <f t="shared" si="2910"/>
        <v>1</v>
      </c>
      <c r="BB550" s="20">
        <f t="shared" si="2946"/>
        <v>0</v>
      </c>
      <c r="BC550" s="132"/>
      <c r="BD550" s="20">
        <f t="shared" si="2947"/>
        <v>0</v>
      </c>
      <c r="BE550" s="133"/>
      <c r="BF550" s="131">
        <f t="shared" si="2948"/>
        <v>1</v>
      </c>
      <c r="BG550" s="20">
        <f t="shared" si="2949"/>
        <v>0</v>
      </c>
      <c r="BH550" s="132"/>
      <c r="BI550" s="134">
        <f t="shared" si="2950"/>
        <v>0</v>
      </c>
      <c r="BJ550" s="80">
        <f t="shared" si="2951"/>
        <v>0</v>
      </c>
      <c r="BK550" s="249" t="str">
        <f t="shared" si="2952"/>
        <v xml:space="preserve"> </v>
      </c>
      <c r="BL550" s="135">
        <f t="shared" si="2953"/>
        <v>0</v>
      </c>
      <c r="BM550" s="20">
        <f t="shared" si="2954"/>
        <v>0</v>
      </c>
      <c r="BN550" s="21">
        <f t="shared" si="2955"/>
        <v>0</v>
      </c>
      <c r="BO550" s="131">
        <f t="shared" si="2911"/>
        <v>1</v>
      </c>
      <c r="BP550" s="20">
        <f t="shared" si="2956"/>
        <v>0</v>
      </c>
      <c r="BQ550" s="132"/>
      <c r="BR550" s="20">
        <f t="shared" si="2957"/>
        <v>0</v>
      </c>
      <c r="BS550" s="133"/>
      <c r="BT550" s="131">
        <f t="shared" si="2958"/>
        <v>1</v>
      </c>
      <c r="BU550" s="20">
        <f t="shared" si="2959"/>
        <v>0</v>
      </c>
      <c r="BV550" s="132"/>
      <c r="BW550" s="134">
        <f t="shared" si="2960"/>
        <v>0</v>
      </c>
      <c r="BX550" s="80">
        <f t="shared" si="2961"/>
        <v>0</v>
      </c>
      <c r="BY550" s="249" t="str">
        <f t="shared" si="2962"/>
        <v xml:space="preserve"> </v>
      </c>
      <c r="BZ550" s="135">
        <f t="shared" si="2963"/>
        <v>0</v>
      </c>
      <c r="CA550" s="20">
        <f t="shared" si="2964"/>
        <v>0</v>
      </c>
      <c r="CB550" s="21">
        <f t="shared" si="2965"/>
        <v>0</v>
      </c>
      <c r="CC550" s="131">
        <f t="shared" si="2912"/>
        <v>1</v>
      </c>
      <c r="CD550" s="20">
        <f t="shared" si="2966"/>
        <v>0</v>
      </c>
      <c r="CE550" s="132"/>
      <c r="CF550" s="20">
        <f t="shared" si="2967"/>
        <v>0</v>
      </c>
      <c r="CG550" s="133"/>
      <c r="CH550" s="131">
        <f t="shared" si="2968"/>
        <v>1</v>
      </c>
      <c r="CI550" s="20">
        <f t="shared" si="2969"/>
        <v>0</v>
      </c>
      <c r="CJ550" s="132"/>
      <c r="CK550" s="134">
        <f t="shared" si="2970"/>
        <v>0</v>
      </c>
      <c r="CL550" s="80">
        <f t="shared" si="2971"/>
        <v>0</v>
      </c>
      <c r="CM550" s="249" t="str">
        <f t="shared" si="2972"/>
        <v xml:space="preserve"> </v>
      </c>
      <c r="CN550" s="135">
        <f t="shared" si="2973"/>
        <v>0</v>
      </c>
      <c r="CO550" s="20">
        <f t="shared" si="2974"/>
        <v>0</v>
      </c>
      <c r="CP550" s="21">
        <f t="shared" si="2975"/>
        <v>0</v>
      </c>
      <c r="CQ550" s="131">
        <f t="shared" si="2913"/>
        <v>1</v>
      </c>
      <c r="CR550" s="20">
        <f t="shared" si="2976"/>
        <v>0</v>
      </c>
      <c r="CS550" s="132"/>
      <c r="CT550" s="20">
        <f t="shared" si="2977"/>
        <v>0</v>
      </c>
      <c r="CU550" s="133"/>
      <c r="CV550" s="131">
        <f t="shared" si="2978"/>
        <v>1</v>
      </c>
      <c r="CW550" s="20">
        <f t="shared" si="2979"/>
        <v>0</v>
      </c>
      <c r="CX550" s="132"/>
      <c r="CY550" s="134">
        <f t="shared" si="2980"/>
        <v>0</v>
      </c>
      <c r="CZ550" s="80">
        <f t="shared" si="2981"/>
        <v>0</v>
      </c>
      <c r="DA550" s="249" t="str">
        <f t="shared" si="2982"/>
        <v xml:space="preserve"> </v>
      </c>
      <c r="DB550" s="135">
        <f t="shared" si="2983"/>
        <v>0</v>
      </c>
      <c r="DC550" s="20">
        <f t="shared" si="2984"/>
        <v>0</v>
      </c>
      <c r="DD550" s="21">
        <f t="shared" si="2985"/>
        <v>0</v>
      </c>
      <c r="DE550" s="131">
        <f t="shared" si="2914"/>
        <v>1</v>
      </c>
      <c r="DF550" s="20">
        <f t="shared" si="2986"/>
        <v>0</v>
      </c>
      <c r="DG550" s="132"/>
      <c r="DH550" s="20">
        <f t="shared" si="2987"/>
        <v>0</v>
      </c>
      <c r="DI550" s="133"/>
      <c r="DJ550" s="131">
        <f t="shared" si="2988"/>
        <v>1</v>
      </c>
      <c r="DK550" s="20">
        <f t="shared" si="2989"/>
        <v>0</v>
      </c>
      <c r="DL550" s="132"/>
      <c r="DM550" s="134">
        <f t="shared" si="2990"/>
        <v>0</v>
      </c>
      <c r="DN550" s="80">
        <f t="shared" si="2991"/>
        <v>0</v>
      </c>
      <c r="DO550" s="249" t="str">
        <f t="shared" si="2992"/>
        <v xml:space="preserve"> </v>
      </c>
      <c r="DP550" s="135">
        <f t="shared" si="2993"/>
        <v>0</v>
      </c>
      <c r="DQ550" s="20">
        <f t="shared" si="2994"/>
        <v>0</v>
      </c>
      <c r="DR550" s="21">
        <f t="shared" si="2995"/>
        <v>0</v>
      </c>
      <c r="DS550" s="131">
        <f t="shared" si="2915"/>
        <v>1</v>
      </c>
      <c r="DT550" s="20">
        <f t="shared" si="2996"/>
        <v>0</v>
      </c>
      <c r="DU550" s="132"/>
      <c r="DV550" s="20">
        <f t="shared" si="2997"/>
        <v>0</v>
      </c>
      <c r="DW550" s="133"/>
      <c r="DX550" s="131">
        <f t="shared" si="2998"/>
        <v>1</v>
      </c>
      <c r="DY550" s="20">
        <f t="shared" si="2999"/>
        <v>0</v>
      </c>
      <c r="DZ550" s="132"/>
      <c r="EA550" s="134">
        <f t="shared" si="3000"/>
        <v>0</v>
      </c>
      <c r="EB550" s="80">
        <f t="shared" si="3001"/>
        <v>0</v>
      </c>
      <c r="EC550" s="249" t="str">
        <f t="shared" si="3002"/>
        <v xml:space="preserve"> </v>
      </c>
      <c r="ED550" s="135">
        <f t="shared" si="3003"/>
        <v>0</v>
      </c>
      <c r="EE550" s="20">
        <f t="shared" si="3004"/>
        <v>0</v>
      </c>
      <c r="EF550" s="21">
        <f t="shared" si="3005"/>
        <v>0</v>
      </c>
      <c r="EG550" s="131">
        <f t="shared" si="2916"/>
        <v>1</v>
      </c>
      <c r="EH550" s="20">
        <f t="shared" si="3006"/>
        <v>0</v>
      </c>
      <c r="EI550" s="132"/>
      <c r="EJ550" s="20">
        <f t="shared" si="3007"/>
        <v>0</v>
      </c>
      <c r="EK550" s="133"/>
      <c r="EL550" s="131">
        <f t="shared" si="3008"/>
        <v>1</v>
      </c>
      <c r="EM550" s="20">
        <f t="shared" si="3009"/>
        <v>0</v>
      </c>
      <c r="EN550" s="132"/>
      <c r="EO550" s="134">
        <f t="shared" si="3010"/>
        <v>0</v>
      </c>
      <c r="EP550" s="80">
        <f t="shared" si="3011"/>
        <v>0</v>
      </c>
      <c r="EQ550" s="249" t="str">
        <f t="shared" si="3012"/>
        <v xml:space="preserve"> </v>
      </c>
      <c r="ER550" s="135">
        <f t="shared" si="3013"/>
        <v>0</v>
      </c>
      <c r="ES550" s="20">
        <f t="shared" si="3014"/>
        <v>0</v>
      </c>
      <c r="ET550" s="21">
        <f t="shared" si="3015"/>
        <v>0</v>
      </c>
      <c r="EU550" s="131">
        <f t="shared" si="2917"/>
        <v>1</v>
      </c>
      <c r="EV550" s="20">
        <f t="shared" si="3016"/>
        <v>0</v>
      </c>
      <c r="EW550" s="132"/>
      <c r="EX550" s="20">
        <f t="shared" si="3017"/>
        <v>0</v>
      </c>
      <c r="EY550" s="133"/>
      <c r="EZ550" s="131">
        <f t="shared" si="3018"/>
        <v>1</v>
      </c>
      <c r="FA550" s="20">
        <f t="shared" si="3019"/>
        <v>0</v>
      </c>
      <c r="FB550" s="132"/>
      <c r="FC550" s="134">
        <f t="shared" si="3020"/>
        <v>0</v>
      </c>
      <c r="FD550" s="80">
        <f t="shared" si="3021"/>
        <v>0</v>
      </c>
      <c r="FE550" s="249" t="str">
        <f t="shared" si="3022"/>
        <v xml:space="preserve"> </v>
      </c>
      <c r="FO550" s="129" t="str">
        <f t="shared" si="3023"/>
        <v>G/II</v>
      </c>
    </row>
    <row r="551" spans="2:171" x14ac:dyDescent="0.25">
      <c r="B551" s="130" t="s">
        <v>628</v>
      </c>
      <c r="C551" s="40"/>
      <c r="D551" s="256"/>
      <c r="E551" s="416" t="str">
        <f>'Pályáztatási szakasz'!E552:F552</f>
        <v>Költségelem megnevezés…</v>
      </c>
      <c r="F551" s="416"/>
      <c r="G551" s="250">
        <f>'Pályáztatási szakasz'!G552</f>
        <v>0</v>
      </c>
      <c r="H551" s="251">
        <f>'Pályáztatási szakasz'!AT552</f>
        <v>0</v>
      </c>
      <c r="I551" s="20">
        <f>'Pályáztatási szakasz'!AW552</f>
        <v>0</v>
      </c>
      <c r="J551" s="67">
        <f t="shared" si="2907"/>
        <v>0</v>
      </c>
      <c r="K551" s="131">
        <f>'Pályáztatási szakasz'!AY552</f>
        <v>1</v>
      </c>
      <c r="L551" s="20">
        <f t="shared" si="2918"/>
        <v>0</v>
      </c>
      <c r="M551" s="132"/>
      <c r="N551" s="20">
        <f t="shared" si="2919"/>
        <v>0</v>
      </c>
      <c r="O551" s="133"/>
      <c r="P551" s="131">
        <f>'Pályáztatási szakasz'!BD552</f>
        <v>1</v>
      </c>
      <c r="Q551" s="20">
        <f t="shared" si="2920"/>
        <v>0</v>
      </c>
      <c r="R551" s="132"/>
      <c r="S551" s="184">
        <f t="shared" si="2921"/>
        <v>0</v>
      </c>
      <c r="T551" s="40">
        <f>'Pályáztatási szakasz'!W552</f>
        <v>0</v>
      </c>
      <c r="U551" s="249" t="str">
        <f t="shared" si="2922"/>
        <v xml:space="preserve"> </v>
      </c>
      <c r="V551" s="135">
        <f t="shared" si="2923"/>
        <v>0</v>
      </c>
      <c r="W551" s="20">
        <f t="shared" si="2924"/>
        <v>0</v>
      </c>
      <c r="X551" s="21">
        <f t="shared" si="2925"/>
        <v>0</v>
      </c>
      <c r="Y551" s="131">
        <f t="shared" si="2908"/>
        <v>1</v>
      </c>
      <c r="Z551" s="20">
        <f t="shared" si="2926"/>
        <v>0</v>
      </c>
      <c r="AA551" s="132"/>
      <c r="AB551" s="20">
        <f t="shared" si="2927"/>
        <v>0</v>
      </c>
      <c r="AC551" s="133"/>
      <c r="AD551" s="131">
        <f t="shared" si="2928"/>
        <v>1</v>
      </c>
      <c r="AE551" s="20">
        <f t="shared" si="2929"/>
        <v>0</v>
      </c>
      <c r="AF551" s="132"/>
      <c r="AG551" s="134">
        <f t="shared" si="2930"/>
        <v>0</v>
      </c>
      <c r="AH551" s="80">
        <f t="shared" si="2931"/>
        <v>0</v>
      </c>
      <c r="AI551" s="249" t="str">
        <f t="shared" si="2932"/>
        <v xml:space="preserve"> </v>
      </c>
      <c r="AJ551" s="135">
        <f t="shared" si="2933"/>
        <v>0</v>
      </c>
      <c r="AK551" s="20">
        <f t="shared" si="2934"/>
        <v>0</v>
      </c>
      <c r="AL551" s="21">
        <f t="shared" si="2935"/>
        <v>0</v>
      </c>
      <c r="AM551" s="131">
        <f t="shared" si="2909"/>
        <v>1</v>
      </c>
      <c r="AN551" s="20">
        <f t="shared" si="2936"/>
        <v>0</v>
      </c>
      <c r="AO551" s="132"/>
      <c r="AP551" s="20">
        <f t="shared" si="2937"/>
        <v>0</v>
      </c>
      <c r="AQ551" s="133"/>
      <c r="AR551" s="131">
        <f t="shared" si="2938"/>
        <v>1</v>
      </c>
      <c r="AS551" s="20">
        <f t="shared" si="2939"/>
        <v>0</v>
      </c>
      <c r="AT551" s="132"/>
      <c r="AU551" s="134">
        <f t="shared" si="2940"/>
        <v>0</v>
      </c>
      <c r="AV551" s="80">
        <f t="shared" si="2941"/>
        <v>0</v>
      </c>
      <c r="AW551" s="249" t="str">
        <f t="shared" si="2942"/>
        <v xml:space="preserve"> </v>
      </c>
      <c r="AX551" s="135">
        <f t="shared" si="2943"/>
        <v>0</v>
      </c>
      <c r="AY551" s="20">
        <f t="shared" si="2944"/>
        <v>0</v>
      </c>
      <c r="AZ551" s="21">
        <f t="shared" si="2945"/>
        <v>0</v>
      </c>
      <c r="BA551" s="131">
        <f t="shared" si="2910"/>
        <v>1</v>
      </c>
      <c r="BB551" s="20">
        <f t="shared" si="2946"/>
        <v>0</v>
      </c>
      <c r="BC551" s="132"/>
      <c r="BD551" s="20">
        <f t="shared" si="2947"/>
        <v>0</v>
      </c>
      <c r="BE551" s="133"/>
      <c r="BF551" s="131">
        <f t="shared" si="2948"/>
        <v>1</v>
      </c>
      <c r="BG551" s="20">
        <f t="shared" si="2949"/>
        <v>0</v>
      </c>
      <c r="BH551" s="132"/>
      <c r="BI551" s="134">
        <f t="shared" si="2950"/>
        <v>0</v>
      </c>
      <c r="BJ551" s="80">
        <f t="shared" si="2951"/>
        <v>0</v>
      </c>
      <c r="BK551" s="249" t="str">
        <f t="shared" si="2952"/>
        <v xml:space="preserve"> </v>
      </c>
      <c r="BL551" s="135">
        <f t="shared" si="2953"/>
        <v>0</v>
      </c>
      <c r="BM551" s="20">
        <f t="shared" si="2954"/>
        <v>0</v>
      </c>
      <c r="BN551" s="21">
        <f t="shared" si="2955"/>
        <v>0</v>
      </c>
      <c r="BO551" s="131">
        <f t="shared" si="2911"/>
        <v>1</v>
      </c>
      <c r="BP551" s="20">
        <f t="shared" si="2956"/>
        <v>0</v>
      </c>
      <c r="BQ551" s="132"/>
      <c r="BR551" s="20">
        <f t="shared" si="2957"/>
        <v>0</v>
      </c>
      <c r="BS551" s="133"/>
      <c r="BT551" s="131">
        <f t="shared" si="2958"/>
        <v>1</v>
      </c>
      <c r="BU551" s="20">
        <f t="shared" si="2959"/>
        <v>0</v>
      </c>
      <c r="BV551" s="132"/>
      <c r="BW551" s="134">
        <f t="shared" si="2960"/>
        <v>0</v>
      </c>
      <c r="BX551" s="80">
        <f t="shared" si="2961"/>
        <v>0</v>
      </c>
      <c r="BY551" s="249" t="str">
        <f t="shared" si="2962"/>
        <v xml:space="preserve"> </v>
      </c>
      <c r="BZ551" s="135">
        <f t="shared" si="2963"/>
        <v>0</v>
      </c>
      <c r="CA551" s="20">
        <f t="shared" si="2964"/>
        <v>0</v>
      </c>
      <c r="CB551" s="21">
        <f t="shared" si="2965"/>
        <v>0</v>
      </c>
      <c r="CC551" s="131">
        <f t="shared" si="2912"/>
        <v>1</v>
      </c>
      <c r="CD551" s="20">
        <f t="shared" si="2966"/>
        <v>0</v>
      </c>
      <c r="CE551" s="132"/>
      <c r="CF551" s="20">
        <f t="shared" si="2967"/>
        <v>0</v>
      </c>
      <c r="CG551" s="133"/>
      <c r="CH551" s="131">
        <f t="shared" si="2968"/>
        <v>1</v>
      </c>
      <c r="CI551" s="20">
        <f t="shared" si="2969"/>
        <v>0</v>
      </c>
      <c r="CJ551" s="132"/>
      <c r="CK551" s="134">
        <f t="shared" si="2970"/>
        <v>0</v>
      </c>
      <c r="CL551" s="80">
        <f t="shared" si="2971"/>
        <v>0</v>
      </c>
      <c r="CM551" s="249" t="str">
        <f t="shared" si="2972"/>
        <v xml:space="preserve"> </v>
      </c>
      <c r="CN551" s="135">
        <f t="shared" si="2973"/>
        <v>0</v>
      </c>
      <c r="CO551" s="20">
        <f t="shared" si="2974"/>
        <v>0</v>
      </c>
      <c r="CP551" s="21">
        <f t="shared" si="2975"/>
        <v>0</v>
      </c>
      <c r="CQ551" s="131">
        <f t="shared" si="2913"/>
        <v>1</v>
      </c>
      <c r="CR551" s="20">
        <f t="shared" si="2976"/>
        <v>0</v>
      </c>
      <c r="CS551" s="132"/>
      <c r="CT551" s="20">
        <f t="shared" si="2977"/>
        <v>0</v>
      </c>
      <c r="CU551" s="133"/>
      <c r="CV551" s="131">
        <f t="shared" si="2978"/>
        <v>1</v>
      </c>
      <c r="CW551" s="20">
        <f t="shared" si="2979"/>
        <v>0</v>
      </c>
      <c r="CX551" s="132"/>
      <c r="CY551" s="134">
        <f t="shared" si="2980"/>
        <v>0</v>
      </c>
      <c r="CZ551" s="80">
        <f t="shared" si="2981"/>
        <v>0</v>
      </c>
      <c r="DA551" s="249" t="str">
        <f t="shared" si="2982"/>
        <v xml:space="preserve"> </v>
      </c>
      <c r="DB551" s="135">
        <f t="shared" si="2983"/>
        <v>0</v>
      </c>
      <c r="DC551" s="20">
        <f t="shared" si="2984"/>
        <v>0</v>
      </c>
      <c r="DD551" s="21">
        <f t="shared" si="2985"/>
        <v>0</v>
      </c>
      <c r="DE551" s="131">
        <f t="shared" si="2914"/>
        <v>1</v>
      </c>
      <c r="DF551" s="20">
        <f t="shared" si="2986"/>
        <v>0</v>
      </c>
      <c r="DG551" s="132"/>
      <c r="DH551" s="20">
        <f t="shared" si="2987"/>
        <v>0</v>
      </c>
      <c r="DI551" s="133"/>
      <c r="DJ551" s="131">
        <f t="shared" si="2988"/>
        <v>1</v>
      </c>
      <c r="DK551" s="20">
        <f t="shared" si="2989"/>
        <v>0</v>
      </c>
      <c r="DL551" s="132"/>
      <c r="DM551" s="134">
        <f t="shared" si="2990"/>
        <v>0</v>
      </c>
      <c r="DN551" s="80">
        <f t="shared" si="2991"/>
        <v>0</v>
      </c>
      <c r="DO551" s="249" t="str">
        <f t="shared" si="2992"/>
        <v xml:space="preserve"> </v>
      </c>
      <c r="DP551" s="135">
        <f t="shared" si="2993"/>
        <v>0</v>
      </c>
      <c r="DQ551" s="20">
        <f t="shared" si="2994"/>
        <v>0</v>
      </c>
      <c r="DR551" s="21">
        <f t="shared" si="2995"/>
        <v>0</v>
      </c>
      <c r="DS551" s="131">
        <f t="shared" si="2915"/>
        <v>1</v>
      </c>
      <c r="DT551" s="20">
        <f t="shared" si="2996"/>
        <v>0</v>
      </c>
      <c r="DU551" s="132"/>
      <c r="DV551" s="20">
        <f t="shared" si="2997"/>
        <v>0</v>
      </c>
      <c r="DW551" s="133"/>
      <c r="DX551" s="131">
        <f t="shared" si="2998"/>
        <v>1</v>
      </c>
      <c r="DY551" s="20">
        <f t="shared" si="2999"/>
        <v>0</v>
      </c>
      <c r="DZ551" s="132"/>
      <c r="EA551" s="134">
        <f t="shared" si="3000"/>
        <v>0</v>
      </c>
      <c r="EB551" s="80">
        <f t="shared" si="3001"/>
        <v>0</v>
      </c>
      <c r="EC551" s="249" t="str">
        <f t="shared" si="3002"/>
        <v xml:space="preserve"> </v>
      </c>
      <c r="ED551" s="135">
        <f t="shared" si="3003"/>
        <v>0</v>
      </c>
      <c r="EE551" s="20">
        <f t="shared" si="3004"/>
        <v>0</v>
      </c>
      <c r="EF551" s="21">
        <f t="shared" si="3005"/>
        <v>0</v>
      </c>
      <c r="EG551" s="131">
        <f t="shared" si="2916"/>
        <v>1</v>
      </c>
      <c r="EH551" s="20">
        <f t="shared" si="3006"/>
        <v>0</v>
      </c>
      <c r="EI551" s="132"/>
      <c r="EJ551" s="20">
        <f t="shared" si="3007"/>
        <v>0</v>
      </c>
      <c r="EK551" s="133"/>
      <c r="EL551" s="131">
        <f t="shared" si="3008"/>
        <v>1</v>
      </c>
      <c r="EM551" s="20">
        <f t="shared" si="3009"/>
        <v>0</v>
      </c>
      <c r="EN551" s="132"/>
      <c r="EO551" s="134">
        <f t="shared" si="3010"/>
        <v>0</v>
      </c>
      <c r="EP551" s="80">
        <f t="shared" si="3011"/>
        <v>0</v>
      </c>
      <c r="EQ551" s="249" t="str">
        <f t="shared" si="3012"/>
        <v xml:space="preserve"> </v>
      </c>
      <c r="ER551" s="135">
        <f t="shared" si="3013"/>
        <v>0</v>
      </c>
      <c r="ES551" s="20">
        <f t="shared" si="3014"/>
        <v>0</v>
      </c>
      <c r="ET551" s="21">
        <f t="shared" si="3015"/>
        <v>0</v>
      </c>
      <c r="EU551" s="131">
        <f t="shared" si="2917"/>
        <v>1</v>
      </c>
      <c r="EV551" s="20">
        <f t="shared" si="3016"/>
        <v>0</v>
      </c>
      <c r="EW551" s="132"/>
      <c r="EX551" s="20">
        <f t="shared" si="3017"/>
        <v>0</v>
      </c>
      <c r="EY551" s="133"/>
      <c r="EZ551" s="131">
        <f t="shared" si="3018"/>
        <v>1</v>
      </c>
      <c r="FA551" s="20">
        <f t="shared" si="3019"/>
        <v>0</v>
      </c>
      <c r="FB551" s="132"/>
      <c r="FC551" s="134">
        <f t="shared" si="3020"/>
        <v>0</v>
      </c>
      <c r="FD551" s="80">
        <f t="shared" si="3021"/>
        <v>0</v>
      </c>
      <c r="FE551" s="249" t="str">
        <f t="shared" si="3022"/>
        <v xml:space="preserve"> </v>
      </c>
      <c r="FO551" s="129" t="str">
        <f t="shared" si="3023"/>
        <v>G/II</v>
      </c>
    </row>
    <row r="552" spans="2:171" x14ac:dyDescent="0.25">
      <c r="B552" s="130" t="s">
        <v>629</v>
      </c>
      <c r="C552" s="40"/>
      <c r="D552" s="256"/>
      <c r="E552" s="416" t="str">
        <f>'Pályáztatási szakasz'!E553:F553</f>
        <v>Költségelem megnevezés…</v>
      </c>
      <c r="F552" s="416"/>
      <c r="G552" s="250">
        <f>'Pályáztatási szakasz'!G553</f>
        <v>0</v>
      </c>
      <c r="H552" s="251">
        <f>'Pályáztatási szakasz'!AT553</f>
        <v>0</v>
      </c>
      <c r="I552" s="20">
        <f>'Pályáztatási szakasz'!AW553</f>
        <v>0</v>
      </c>
      <c r="J552" s="67">
        <f t="shared" si="2907"/>
        <v>0</v>
      </c>
      <c r="K552" s="131">
        <f>'Pályáztatási szakasz'!AY553</f>
        <v>1</v>
      </c>
      <c r="L552" s="20">
        <f t="shared" si="2918"/>
        <v>0</v>
      </c>
      <c r="M552" s="132"/>
      <c r="N552" s="20">
        <f t="shared" si="2919"/>
        <v>0</v>
      </c>
      <c r="O552" s="133"/>
      <c r="P552" s="131">
        <f>'Pályáztatási szakasz'!BD553</f>
        <v>1</v>
      </c>
      <c r="Q552" s="20">
        <f t="shared" si="2920"/>
        <v>0</v>
      </c>
      <c r="R552" s="132"/>
      <c r="S552" s="184">
        <f t="shared" si="2921"/>
        <v>0</v>
      </c>
      <c r="T552" s="40">
        <f>'Pályáztatási szakasz'!W553</f>
        <v>0</v>
      </c>
      <c r="U552" s="249" t="str">
        <f t="shared" si="2922"/>
        <v xml:space="preserve"> </v>
      </c>
      <c r="V552" s="135">
        <f t="shared" si="2923"/>
        <v>0</v>
      </c>
      <c r="W552" s="20">
        <f t="shared" si="2924"/>
        <v>0</v>
      </c>
      <c r="X552" s="21">
        <f t="shared" si="2925"/>
        <v>0</v>
      </c>
      <c r="Y552" s="131">
        <f t="shared" si="2908"/>
        <v>1</v>
      </c>
      <c r="Z552" s="20">
        <f t="shared" si="2926"/>
        <v>0</v>
      </c>
      <c r="AA552" s="132"/>
      <c r="AB552" s="20">
        <f t="shared" si="2927"/>
        <v>0</v>
      </c>
      <c r="AC552" s="133"/>
      <c r="AD552" s="131">
        <f t="shared" si="2928"/>
        <v>1</v>
      </c>
      <c r="AE552" s="20">
        <f t="shared" si="2929"/>
        <v>0</v>
      </c>
      <c r="AF552" s="132"/>
      <c r="AG552" s="134">
        <f t="shared" si="2930"/>
        <v>0</v>
      </c>
      <c r="AH552" s="80">
        <f t="shared" si="2931"/>
        <v>0</v>
      </c>
      <c r="AI552" s="249" t="str">
        <f t="shared" si="2932"/>
        <v xml:space="preserve"> </v>
      </c>
      <c r="AJ552" s="135">
        <f t="shared" si="2933"/>
        <v>0</v>
      </c>
      <c r="AK552" s="20">
        <f t="shared" si="2934"/>
        <v>0</v>
      </c>
      <c r="AL552" s="21">
        <f t="shared" si="2935"/>
        <v>0</v>
      </c>
      <c r="AM552" s="131">
        <f t="shared" si="2909"/>
        <v>1</v>
      </c>
      <c r="AN552" s="20">
        <f t="shared" si="2936"/>
        <v>0</v>
      </c>
      <c r="AO552" s="132"/>
      <c r="AP552" s="20">
        <f t="shared" si="2937"/>
        <v>0</v>
      </c>
      <c r="AQ552" s="133"/>
      <c r="AR552" s="131">
        <f t="shared" si="2938"/>
        <v>1</v>
      </c>
      <c r="AS552" s="20">
        <f t="shared" si="2939"/>
        <v>0</v>
      </c>
      <c r="AT552" s="132"/>
      <c r="AU552" s="134">
        <f t="shared" si="2940"/>
        <v>0</v>
      </c>
      <c r="AV552" s="80">
        <f t="shared" si="2941"/>
        <v>0</v>
      </c>
      <c r="AW552" s="249" t="str">
        <f t="shared" si="2942"/>
        <v xml:space="preserve"> </v>
      </c>
      <c r="AX552" s="135">
        <f t="shared" si="2943"/>
        <v>0</v>
      </c>
      <c r="AY552" s="20">
        <f t="shared" si="2944"/>
        <v>0</v>
      </c>
      <c r="AZ552" s="21">
        <f t="shared" si="2945"/>
        <v>0</v>
      </c>
      <c r="BA552" s="131">
        <f t="shared" si="2910"/>
        <v>1</v>
      </c>
      <c r="BB552" s="20">
        <f t="shared" si="2946"/>
        <v>0</v>
      </c>
      <c r="BC552" s="132"/>
      <c r="BD552" s="20">
        <f t="shared" si="2947"/>
        <v>0</v>
      </c>
      <c r="BE552" s="133"/>
      <c r="BF552" s="131">
        <f t="shared" si="2948"/>
        <v>1</v>
      </c>
      <c r="BG552" s="20">
        <f t="shared" si="2949"/>
        <v>0</v>
      </c>
      <c r="BH552" s="132"/>
      <c r="BI552" s="134">
        <f t="shared" si="2950"/>
        <v>0</v>
      </c>
      <c r="BJ552" s="80">
        <f t="shared" si="2951"/>
        <v>0</v>
      </c>
      <c r="BK552" s="249" t="str">
        <f t="shared" si="2952"/>
        <v xml:space="preserve"> </v>
      </c>
      <c r="BL552" s="135">
        <f t="shared" si="2953"/>
        <v>0</v>
      </c>
      <c r="BM552" s="20">
        <f t="shared" si="2954"/>
        <v>0</v>
      </c>
      <c r="BN552" s="21">
        <f t="shared" si="2955"/>
        <v>0</v>
      </c>
      <c r="BO552" s="131">
        <f t="shared" si="2911"/>
        <v>1</v>
      </c>
      <c r="BP552" s="20">
        <f t="shared" si="2956"/>
        <v>0</v>
      </c>
      <c r="BQ552" s="132"/>
      <c r="BR552" s="20">
        <f t="shared" si="2957"/>
        <v>0</v>
      </c>
      <c r="BS552" s="133"/>
      <c r="BT552" s="131">
        <f t="shared" si="2958"/>
        <v>1</v>
      </c>
      <c r="BU552" s="20">
        <f t="shared" si="2959"/>
        <v>0</v>
      </c>
      <c r="BV552" s="132"/>
      <c r="BW552" s="134">
        <f t="shared" si="2960"/>
        <v>0</v>
      </c>
      <c r="BX552" s="80">
        <f t="shared" si="2961"/>
        <v>0</v>
      </c>
      <c r="BY552" s="249" t="str">
        <f t="shared" si="2962"/>
        <v xml:space="preserve"> </v>
      </c>
      <c r="BZ552" s="135">
        <f t="shared" si="2963"/>
        <v>0</v>
      </c>
      <c r="CA552" s="20">
        <f t="shared" si="2964"/>
        <v>0</v>
      </c>
      <c r="CB552" s="21">
        <f t="shared" si="2965"/>
        <v>0</v>
      </c>
      <c r="CC552" s="131">
        <f t="shared" si="2912"/>
        <v>1</v>
      </c>
      <c r="CD552" s="20">
        <f t="shared" si="2966"/>
        <v>0</v>
      </c>
      <c r="CE552" s="132"/>
      <c r="CF552" s="20">
        <f t="shared" si="2967"/>
        <v>0</v>
      </c>
      <c r="CG552" s="133"/>
      <c r="CH552" s="131">
        <f t="shared" si="2968"/>
        <v>1</v>
      </c>
      <c r="CI552" s="20">
        <f t="shared" si="2969"/>
        <v>0</v>
      </c>
      <c r="CJ552" s="132"/>
      <c r="CK552" s="134">
        <f t="shared" si="2970"/>
        <v>0</v>
      </c>
      <c r="CL552" s="80">
        <f t="shared" si="2971"/>
        <v>0</v>
      </c>
      <c r="CM552" s="249" t="str">
        <f t="shared" si="2972"/>
        <v xml:space="preserve"> </v>
      </c>
      <c r="CN552" s="135">
        <f t="shared" si="2973"/>
        <v>0</v>
      </c>
      <c r="CO552" s="20">
        <f t="shared" si="2974"/>
        <v>0</v>
      </c>
      <c r="CP552" s="21">
        <f t="shared" si="2975"/>
        <v>0</v>
      </c>
      <c r="CQ552" s="131">
        <f t="shared" si="2913"/>
        <v>1</v>
      </c>
      <c r="CR552" s="20">
        <f t="shared" si="2976"/>
        <v>0</v>
      </c>
      <c r="CS552" s="132"/>
      <c r="CT552" s="20">
        <f t="shared" si="2977"/>
        <v>0</v>
      </c>
      <c r="CU552" s="133"/>
      <c r="CV552" s="131">
        <f t="shared" si="2978"/>
        <v>1</v>
      </c>
      <c r="CW552" s="20">
        <f t="shared" si="2979"/>
        <v>0</v>
      </c>
      <c r="CX552" s="132"/>
      <c r="CY552" s="134">
        <f t="shared" si="2980"/>
        <v>0</v>
      </c>
      <c r="CZ552" s="80">
        <f t="shared" si="2981"/>
        <v>0</v>
      </c>
      <c r="DA552" s="249" t="str">
        <f t="shared" si="2982"/>
        <v xml:space="preserve"> </v>
      </c>
      <c r="DB552" s="135">
        <f t="shared" si="2983"/>
        <v>0</v>
      </c>
      <c r="DC552" s="20">
        <f t="shared" si="2984"/>
        <v>0</v>
      </c>
      <c r="DD552" s="21">
        <f t="shared" si="2985"/>
        <v>0</v>
      </c>
      <c r="DE552" s="131">
        <f t="shared" si="2914"/>
        <v>1</v>
      </c>
      <c r="DF552" s="20">
        <f t="shared" si="2986"/>
        <v>0</v>
      </c>
      <c r="DG552" s="132"/>
      <c r="DH552" s="20">
        <f t="shared" si="2987"/>
        <v>0</v>
      </c>
      <c r="DI552" s="133"/>
      <c r="DJ552" s="131">
        <f t="shared" si="2988"/>
        <v>1</v>
      </c>
      <c r="DK552" s="20">
        <f t="shared" si="2989"/>
        <v>0</v>
      </c>
      <c r="DL552" s="132"/>
      <c r="DM552" s="134">
        <f t="shared" si="2990"/>
        <v>0</v>
      </c>
      <c r="DN552" s="80">
        <f t="shared" si="2991"/>
        <v>0</v>
      </c>
      <c r="DO552" s="249" t="str">
        <f t="shared" si="2992"/>
        <v xml:space="preserve"> </v>
      </c>
      <c r="DP552" s="135">
        <f t="shared" si="2993"/>
        <v>0</v>
      </c>
      <c r="DQ552" s="20">
        <f t="shared" si="2994"/>
        <v>0</v>
      </c>
      <c r="DR552" s="21">
        <f t="shared" si="2995"/>
        <v>0</v>
      </c>
      <c r="DS552" s="131">
        <f t="shared" si="2915"/>
        <v>1</v>
      </c>
      <c r="DT552" s="20">
        <f t="shared" si="2996"/>
        <v>0</v>
      </c>
      <c r="DU552" s="132"/>
      <c r="DV552" s="20">
        <f t="shared" si="2997"/>
        <v>0</v>
      </c>
      <c r="DW552" s="133"/>
      <c r="DX552" s="131">
        <f t="shared" si="2998"/>
        <v>1</v>
      </c>
      <c r="DY552" s="20">
        <f t="shared" si="2999"/>
        <v>0</v>
      </c>
      <c r="DZ552" s="132"/>
      <c r="EA552" s="134">
        <f t="shared" si="3000"/>
        <v>0</v>
      </c>
      <c r="EB552" s="80">
        <f t="shared" si="3001"/>
        <v>0</v>
      </c>
      <c r="EC552" s="249" t="str">
        <f t="shared" si="3002"/>
        <v xml:space="preserve"> </v>
      </c>
      <c r="ED552" s="135">
        <f t="shared" si="3003"/>
        <v>0</v>
      </c>
      <c r="EE552" s="20">
        <f t="shared" si="3004"/>
        <v>0</v>
      </c>
      <c r="EF552" s="21">
        <f t="shared" si="3005"/>
        <v>0</v>
      </c>
      <c r="EG552" s="131">
        <f t="shared" si="2916"/>
        <v>1</v>
      </c>
      <c r="EH552" s="20">
        <f t="shared" si="3006"/>
        <v>0</v>
      </c>
      <c r="EI552" s="132"/>
      <c r="EJ552" s="20">
        <f t="shared" si="3007"/>
        <v>0</v>
      </c>
      <c r="EK552" s="133"/>
      <c r="EL552" s="131">
        <f t="shared" si="3008"/>
        <v>1</v>
      </c>
      <c r="EM552" s="20">
        <f t="shared" si="3009"/>
        <v>0</v>
      </c>
      <c r="EN552" s="132"/>
      <c r="EO552" s="134">
        <f t="shared" si="3010"/>
        <v>0</v>
      </c>
      <c r="EP552" s="80">
        <f t="shared" si="3011"/>
        <v>0</v>
      </c>
      <c r="EQ552" s="249" t="str">
        <f t="shared" si="3012"/>
        <v xml:space="preserve"> </v>
      </c>
      <c r="ER552" s="135">
        <f t="shared" si="3013"/>
        <v>0</v>
      </c>
      <c r="ES552" s="20">
        <f t="shared" si="3014"/>
        <v>0</v>
      </c>
      <c r="ET552" s="21">
        <f t="shared" si="3015"/>
        <v>0</v>
      </c>
      <c r="EU552" s="131">
        <f t="shared" si="2917"/>
        <v>1</v>
      </c>
      <c r="EV552" s="20">
        <f t="shared" si="3016"/>
        <v>0</v>
      </c>
      <c r="EW552" s="132"/>
      <c r="EX552" s="20">
        <f t="shared" si="3017"/>
        <v>0</v>
      </c>
      <c r="EY552" s="133"/>
      <c r="EZ552" s="131">
        <f t="shared" si="3018"/>
        <v>1</v>
      </c>
      <c r="FA552" s="20">
        <f t="shared" si="3019"/>
        <v>0</v>
      </c>
      <c r="FB552" s="132"/>
      <c r="FC552" s="134">
        <f t="shared" si="3020"/>
        <v>0</v>
      </c>
      <c r="FD552" s="80">
        <f t="shared" si="3021"/>
        <v>0</v>
      </c>
      <c r="FE552" s="249" t="str">
        <f t="shared" si="3022"/>
        <v xml:space="preserve"> </v>
      </c>
      <c r="FO552" s="129" t="str">
        <f t="shared" si="3023"/>
        <v>G/II</v>
      </c>
    </row>
    <row r="553" spans="2:171" x14ac:dyDescent="0.25">
      <c r="B553" s="130" t="s">
        <v>630</v>
      </c>
      <c r="C553" s="40"/>
      <c r="D553" s="256"/>
      <c r="E553" s="416" t="str">
        <f>'Pályáztatási szakasz'!E554:F554</f>
        <v>Költségelem megnevezés…</v>
      </c>
      <c r="F553" s="416"/>
      <c r="G553" s="250">
        <f>'Pályáztatási szakasz'!G554</f>
        <v>0</v>
      </c>
      <c r="H553" s="251">
        <f>'Pályáztatási szakasz'!AT554</f>
        <v>0</v>
      </c>
      <c r="I553" s="20">
        <f>'Pályáztatási szakasz'!AW554</f>
        <v>0</v>
      </c>
      <c r="J553" s="67">
        <f t="shared" si="2907"/>
        <v>0</v>
      </c>
      <c r="K553" s="131">
        <f>'Pályáztatási szakasz'!AY554</f>
        <v>1</v>
      </c>
      <c r="L553" s="20">
        <f t="shared" si="2918"/>
        <v>0</v>
      </c>
      <c r="M553" s="132"/>
      <c r="N553" s="20">
        <f t="shared" si="2919"/>
        <v>0</v>
      </c>
      <c r="O553" s="133"/>
      <c r="P553" s="131">
        <f>'Pályáztatási szakasz'!BD554</f>
        <v>1</v>
      </c>
      <c r="Q553" s="20">
        <f t="shared" si="2920"/>
        <v>0</v>
      </c>
      <c r="R553" s="132"/>
      <c r="S553" s="184">
        <f t="shared" si="2921"/>
        <v>0</v>
      </c>
      <c r="T553" s="40">
        <f>'Pályáztatási szakasz'!W554</f>
        <v>0</v>
      </c>
      <c r="U553" s="249" t="str">
        <f t="shared" si="2922"/>
        <v xml:space="preserve"> </v>
      </c>
      <c r="V553" s="135">
        <f t="shared" si="2923"/>
        <v>0</v>
      </c>
      <c r="W553" s="20">
        <f t="shared" si="2924"/>
        <v>0</v>
      </c>
      <c r="X553" s="21">
        <f t="shared" si="2925"/>
        <v>0</v>
      </c>
      <c r="Y553" s="131">
        <f t="shared" si="2908"/>
        <v>1</v>
      </c>
      <c r="Z553" s="20">
        <f t="shared" si="2926"/>
        <v>0</v>
      </c>
      <c r="AA553" s="132"/>
      <c r="AB553" s="20">
        <f t="shared" si="2927"/>
        <v>0</v>
      </c>
      <c r="AC553" s="133"/>
      <c r="AD553" s="131">
        <f t="shared" si="2928"/>
        <v>1</v>
      </c>
      <c r="AE553" s="20">
        <f t="shared" si="2929"/>
        <v>0</v>
      </c>
      <c r="AF553" s="132"/>
      <c r="AG553" s="134">
        <f t="shared" si="2930"/>
        <v>0</v>
      </c>
      <c r="AH553" s="80">
        <f t="shared" si="2931"/>
        <v>0</v>
      </c>
      <c r="AI553" s="249" t="str">
        <f t="shared" si="2932"/>
        <v xml:space="preserve"> </v>
      </c>
      <c r="AJ553" s="135">
        <f t="shared" si="2933"/>
        <v>0</v>
      </c>
      <c r="AK553" s="20">
        <f t="shared" si="2934"/>
        <v>0</v>
      </c>
      <c r="AL553" s="21">
        <f t="shared" si="2935"/>
        <v>0</v>
      </c>
      <c r="AM553" s="131">
        <f t="shared" si="2909"/>
        <v>1</v>
      </c>
      <c r="AN553" s="20">
        <f t="shared" si="2936"/>
        <v>0</v>
      </c>
      <c r="AO553" s="132"/>
      <c r="AP553" s="20">
        <f t="shared" si="2937"/>
        <v>0</v>
      </c>
      <c r="AQ553" s="133"/>
      <c r="AR553" s="131">
        <f t="shared" si="2938"/>
        <v>1</v>
      </c>
      <c r="AS553" s="20">
        <f t="shared" si="2939"/>
        <v>0</v>
      </c>
      <c r="AT553" s="132"/>
      <c r="AU553" s="134">
        <f t="shared" si="2940"/>
        <v>0</v>
      </c>
      <c r="AV553" s="80">
        <f t="shared" si="2941"/>
        <v>0</v>
      </c>
      <c r="AW553" s="249" t="str">
        <f t="shared" si="2942"/>
        <v xml:space="preserve"> </v>
      </c>
      <c r="AX553" s="135">
        <f t="shared" si="2943"/>
        <v>0</v>
      </c>
      <c r="AY553" s="20">
        <f t="shared" si="2944"/>
        <v>0</v>
      </c>
      <c r="AZ553" s="21">
        <f t="shared" si="2945"/>
        <v>0</v>
      </c>
      <c r="BA553" s="131">
        <f t="shared" si="2910"/>
        <v>1</v>
      </c>
      <c r="BB553" s="20">
        <f t="shared" si="2946"/>
        <v>0</v>
      </c>
      <c r="BC553" s="132"/>
      <c r="BD553" s="20">
        <f t="shared" si="2947"/>
        <v>0</v>
      </c>
      <c r="BE553" s="133"/>
      <c r="BF553" s="131">
        <f t="shared" si="2948"/>
        <v>1</v>
      </c>
      <c r="BG553" s="20">
        <f t="shared" si="2949"/>
        <v>0</v>
      </c>
      <c r="BH553" s="132"/>
      <c r="BI553" s="134">
        <f t="shared" si="2950"/>
        <v>0</v>
      </c>
      <c r="BJ553" s="80">
        <f t="shared" si="2951"/>
        <v>0</v>
      </c>
      <c r="BK553" s="249" t="str">
        <f t="shared" si="2952"/>
        <v xml:space="preserve"> </v>
      </c>
      <c r="BL553" s="135">
        <f t="shared" si="2953"/>
        <v>0</v>
      </c>
      <c r="BM553" s="20">
        <f t="shared" si="2954"/>
        <v>0</v>
      </c>
      <c r="BN553" s="21">
        <f t="shared" si="2955"/>
        <v>0</v>
      </c>
      <c r="BO553" s="131">
        <f t="shared" si="2911"/>
        <v>1</v>
      </c>
      <c r="BP553" s="20">
        <f t="shared" si="2956"/>
        <v>0</v>
      </c>
      <c r="BQ553" s="132"/>
      <c r="BR553" s="20">
        <f t="shared" si="2957"/>
        <v>0</v>
      </c>
      <c r="BS553" s="133"/>
      <c r="BT553" s="131">
        <f t="shared" si="2958"/>
        <v>1</v>
      </c>
      <c r="BU553" s="20">
        <f t="shared" si="2959"/>
        <v>0</v>
      </c>
      <c r="BV553" s="132"/>
      <c r="BW553" s="134">
        <f t="shared" si="2960"/>
        <v>0</v>
      </c>
      <c r="BX553" s="80">
        <f t="shared" si="2961"/>
        <v>0</v>
      </c>
      <c r="BY553" s="249" t="str">
        <f t="shared" si="2962"/>
        <v xml:space="preserve"> </v>
      </c>
      <c r="BZ553" s="135">
        <f t="shared" si="2963"/>
        <v>0</v>
      </c>
      <c r="CA553" s="20">
        <f t="shared" si="2964"/>
        <v>0</v>
      </c>
      <c r="CB553" s="21">
        <f t="shared" si="2965"/>
        <v>0</v>
      </c>
      <c r="CC553" s="131">
        <f t="shared" si="2912"/>
        <v>1</v>
      </c>
      <c r="CD553" s="20">
        <f t="shared" si="2966"/>
        <v>0</v>
      </c>
      <c r="CE553" s="132"/>
      <c r="CF553" s="20">
        <f t="shared" si="2967"/>
        <v>0</v>
      </c>
      <c r="CG553" s="133"/>
      <c r="CH553" s="131">
        <f t="shared" si="2968"/>
        <v>1</v>
      </c>
      <c r="CI553" s="20">
        <f t="shared" si="2969"/>
        <v>0</v>
      </c>
      <c r="CJ553" s="132"/>
      <c r="CK553" s="134">
        <f t="shared" si="2970"/>
        <v>0</v>
      </c>
      <c r="CL553" s="80">
        <f t="shared" si="2971"/>
        <v>0</v>
      </c>
      <c r="CM553" s="249" t="str">
        <f t="shared" si="2972"/>
        <v xml:space="preserve"> </v>
      </c>
      <c r="CN553" s="135">
        <f t="shared" si="2973"/>
        <v>0</v>
      </c>
      <c r="CO553" s="20">
        <f t="shared" si="2974"/>
        <v>0</v>
      </c>
      <c r="CP553" s="21">
        <f t="shared" si="2975"/>
        <v>0</v>
      </c>
      <c r="CQ553" s="131">
        <f t="shared" si="2913"/>
        <v>1</v>
      </c>
      <c r="CR553" s="20">
        <f t="shared" si="2976"/>
        <v>0</v>
      </c>
      <c r="CS553" s="132"/>
      <c r="CT553" s="20">
        <f t="shared" si="2977"/>
        <v>0</v>
      </c>
      <c r="CU553" s="133"/>
      <c r="CV553" s="131">
        <f t="shared" si="2978"/>
        <v>1</v>
      </c>
      <c r="CW553" s="20">
        <f t="shared" si="2979"/>
        <v>0</v>
      </c>
      <c r="CX553" s="132"/>
      <c r="CY553" s="134">
        <f t="shared" si="2980"/>
        <v>0</v>
      </c>
      <c r="CZ553" s="80">
        <f t="shared" si="2981"/>
        <v>0</v>
      </c>
      <c r="DA553" s="249" t="str">
        <f t="shared" si="2982"/>
        <v xml:space="preserve"> </v>
      </c>
      <c r="DB553" s="135">
        <f t="shared" si="2983"/>
        <v>0</v>
      </c>
      <c r="DC553" s="20">
        <f t="shared" si="2984"/>
        <v>0</v>
      </c>
      <c r="DD553" s="21">
        <f t="shared" si="2985"/>
        <v>0</v>
      </c>
      <c r="DE553" s="131">
        <f t="shared" si="2914"/>
        <v>1</v>
      </c>
      <c r="DF553" s="20">
        <f t="shared" si="2986"/>
        <v>0</v>
      </c>
      <c r="DG553" s="132"/>
      <c r="DH553" s="20">
        <f t="shared" si="2987"/>
        <v>0</v>
      </c>
      <c r="DI553" s="133"/>
      <c r="DJ553" s="131">
        <f t="shared" si="2988"/>
        <v>1</v>
      </c>
      <c r="DK553" s="20">
        <f t="shared" si="2989"/>
        <v>0</v>
      </c>
      <c r="DL553" s="132"/>
      <c r="DM553" s="134">
        <f t="shared" si="2990"/>
        <v>0</v>
      </c>
      <c r="DN553" s="80">
        <f t="shared" si="2991"/>
        <v>0</v>
      </c>
      <c r="DO553" s="249" t="str">
        <f t="shared" si="2992"/>
        <v xml:space="preserve"> </v>
      </c>
      <c r="DP553" s="135">
        <f t="shared" si="2993"/>
        <v>0</v>
      </c>
      <c r="DQ553" s="20">
        <f t="shared" si="2994"/>
        <v>0</v>
      </c>
      <c r="DR553" s="21">
        <f t="shared" si="2995"/>
        <v>0</v>
      </c>
      <c r="DS553" s="131">
        <f t="shared" si="2915"/>
        <v>1</v>
      </c>
      <c r="DT553" s="20">
        <f t="shared" si="2996"/>
        <v>0</v>
      </c>
      <c r="DU553" s="132"/>
      <c r="DV553" s="20">
        <f t="shared" si="2997"/>
        <v>0</v>
      </c>
      <c r="DW553" s="133"/>
      <c r="DX553" s="131">
        <f t="shared" si="2998"/>
        <v>1</v>
      </c>
      <c r="DY553" s="20">
        <f t="shared" si="2999"/>
        <v>0</v>
      </c>
      <c r="DZ553" s="132"/>
      <c r="EA553" s="134">
        <f t="shared" si="3000"/>
        <v>0</v>
      </c>
      <c r="EB553" s="80">
        <f t="shared" si="3001"/>
        <v>0</v>
      </c>
      <c r="EC553" s="249" t="str">
        <f t="shared" si="3002"/>
        <v xml:space="preserve"> </v>
      </c>
      <c r="ED553" s="135">
        <f t="shared" si="3003"/>
        <v>0</v>
      </c>
      <c r="EE553" s="20">
        <f t="shared" si="3004"/>
        <v>0</v>
      </c>
      <c r="EF553" s="21">
        <f t="shared" si="3005"/>
        <v>0</v>
      </c>
      <c r="EG553" s="131">
        <f t="shared" si="2916"/>
        <v>1</v>
      </c>
      <c r="EH553" s="20">
        <f t="shared" si="3006"/>
        <v>0</v>
      </c>
      <c r="EI553" s="132"/>
      <c r="EJ553" s="20">
        <f t="shared" si="3007"/>
        <v>0</v>
      </c>
      <c r="EK553" s="133"/>
      <c r="EL553" s="131">
        <f t="shared" si="3008"/>
        <v>1</v>
      </c>
      <c r="EM553" s="20">
        <f t="shared" si="3009"/>
        <v>0</v>
      </c>
      <c r="EN553" s="132"/>
      <c r="EO553" s="134">
        <f t="shared" si="3010"/>
        <v>0</v>
      </c>
      <c r="EP553" s="80">
        <f t="shared" si="3011"/>
        <v>0</v>
      </c>
      <c r="EQ553" s="249" t="str">
        <f t="shared" si="3012"/>
        <v xml:space="preserve"> </v>
      </c>
      <c r="ER553" s="135">
        <f t="shared" si="3013"/>
        <v>0</v>
      </c>
      <c r="ES553" s="20">
        <f t="shared" si="3014"/>
        <v>0</v>
      </c>
      <c r="ET553" s="21">
        <f t="shared" si="3015"/>
        <v>0</v>
      </c>
      <c r="EU553" s="131">
        <f t="shared" si="2917"/>
        <v>1</v>
      </c>
      <c r="EV553" s="20">
        <f t="shared" si="3016"/>
        <v>0</v>
      </c>
      <c r="EW553" s="132"/>
      <c r="EX553" s="20">
        <f t="shared" si="3017"/>
        <v>0</v>
      </c>
      <c r="EY553" s="133"/>
      <c r="EZ553" s="131">
        <f t="shared" si="3018"/>
        <v>1</v>
      </c>
      <c r="FA553" s="20">
        <f t="shared" si="3019"/>
        <v>0</v>
      </c>
      <c r="FB553" s="132"/>
      <c r="FC553" s="134">
        <f t="shared" si="3020"/>
        <v>0</v>
      </c>
      <c r="FD553" s="80">
        <f t="shared" si="3021"/>
        <v>0</v>
      </c>
      <c r="FE553" s="249" t="str">
        <f t="shared" si="3022"/>
        <v xml:space="preserve"> </v>
      </c>
      <c r="FO553" s="129" t="str">
        <f t="shared" si="3023"/>
        <v>G/II</v>
      </c>
    </row>
    <row r="554" spans="2:171" x14ac:dyDescent="0.25">
      <c r="B554" s="130" t="s">
        <v>631</v>
      </c>
      <c r="C554" s="40"/>
      <c r="D554" s="256"/>
      <c r="E554" s="416" t="str">
        <f>'Pályáztatási szakasz'!E555:F555</f>
        <v>Költségelem megnevezés…</v>
      </c>
      <c r="F554" s="416"/>
      <c r="G554" s="250">
        <f>'Pályáztatási szakasz'!G555</f>
        <v>0</v>
      </c>
      <c r="H554" s="251">
        <f>'Pályáztatási szakasz'!AT555</f>
        <v>0</v>
      </c>
      <c r="I554" s="20">
        <f>'Pályáztatási szakasz'!AW555</f>
        <v>0</v>
      </c>
      <c r="J554" s="67">
        <f t="shared" si="2907"/>
        <v>0</v>
      </c>
      <c r="K554" s="131">
        <f>'Pályáztatási szakasz'!AY555</f>
        <v>1</v>
      </c>
      <c r="L554" s="20">
        <f t="shared" si="2918"/>
        <v>0</v>
      </c>
      <c r="M554" s="132"/>
      <c r="N554" s="20">
        <f t="shared" si="2919"/>
        <v>0</v>
      </c>
      <c r="O554" s="133"/>
      <c r="P554" s="131">
        <f>'Pályáztatási szakasz'!BD555</f>
        <v>1</v>
      </c>
      <c r="Q554" s="20">
        <f t="shared" si="2920"/>
        <v>0</v>
      </c>
      <c r="R554" s="132"/>
      <c r="S554" s="184">
        <f t="shared" si="2921"/>
        <v>0</v>
      </c>
      <c r="T554" s="40">
        <f>'Pályáztatási szakasz'!W555</f>
        <v>0</v>
      </c>
      <c r="U554" s="249" t="str">
        <f t="shared" si="2922"/>
        <v xml:space="preserve"> </v>
      </c>
      <c r="V554" s="135">
        <f t="shared" si="2923"/>
        <v>0</v>
      </c>
      <c r="W554" s="20">
        <f t="shared" si="2924"/>
        <v>0</v>
      </c>
      <c r="X554" s="21">
        <f t="shared" si="2925"/>
        <v>0</v>
      </c>
      <c r="Y554" s="131">
        <f t="shared" si="2908"/>
        <v>1</v>
      </c>
      <c r="Z554" s="20">
        <f t="shared" si="2926"/>
        <v>0</v>
      </c>
      <c r="AA554" s="132"/>
      <c r="AB554" s="20">
        <f t="shared" si="2927"/>
        <v>0</v>
      </c>
      <c r="AC554" s="133"/>
      <c r="AD554" s="131">
        <f t="shared" si="2928"/>
        <v>1</v>
      </c>
      <c r="AE554" s="20">
        <f t="shared" si="2929"/>
        <v>0</v>
      </c>
      <c r="AF554" s="132"/>
      <c r="AG554" s="134">
        <f t="shared" si="2930"/>
        <v>0</v>
      </c>
      <c r="AH554" s="80">
        <f t="shared" si="2931"/>
        <v>0</v>
      </c>
      <c r="AI554" s="249" t="str">
        <f t="shared" si="2932"/>
        <v xml:space="preserve"> </v>
      </c>
      <c r="AJ554" s="135">
        <f t="shared" si="2933"/>
        <v>0</v>
      </c>
      <c r="AK554" s="20">
        <f t="shared" si="2934"/>
        <v>0</v>
      </c>
      <c r="AL554" s="21">
        <f t="shared" si="2935"/>
        <v>0</v>
      </c>
      <c r="AM554" s="131">
        <f t="shared" si="2909"/>
        <v>1</v>
      </c>
      <c r="AN554" s="20">
        <f t="shared" si="2936"/>
        <v>0</v>
      </c>
      <c r="AO554" s="132"/>
      <c r="AP554" s="20">
        <f t="shared" si="2937"/>
        <v>0</v>
      </c>
      <c r="AQ554" s="133"/>
      <c r="AR554" s="131">
        <f t="shared" si="2938"/>
        <v>1</v>
      </c>
      <c r="AS554" s="20">
        <f t="shared" si="2939"/>
        <v>0</v>
      </c>
      <c r="AT554" s="132"/>
      <c r="AU554" s="134">
        <f t="shared" si="2940"/>
        <v>0</v>
      </c>
      <c r="AV554" s="80">
        <f t="shared" si="2941"/>
        <v>0</v>
      </c>
      <c r="AW554" s="249" t="str">
        <f t="shared" si="2942"/>
        <v xml:space="preserve"> </v>
      </c>
      <c r="AX554" s="135">
        <f t="shared" si="2943"/>
        <v>0</v>
      </c>
      <c r="AY554" s="20">
        <f t="shared" si="2944"/>
        <v>0</v>
      </c>
      <c r="AZ554" s="21">
        <f t="shared" si="2945"/>
        <v>0</v>
      </c>
      <c r="BA554" s="131">
        <f t="shared" si="2910"/>
        <v>1</v>
      </c>
      <c r="BB554" s="20">
        <f t="shared" si="2946"/>
        <v>0</v>
      </c>
      <c r="BC554" s="132"/>
      <c r="BD554" s="20">
        <f t="shared" si="2947"/>
        <v>0</v>
      </c>
      <c r="BE554" s="133"/>
      <c r="BF554" s="131">
        <f t="shared" si="2948"/>
        <v>1</v>
      </c>
      <c r="BG554" s="20">
        <f t="shared" si="2949"/>
        <v>0</v>
      </c>
      <c r="BH554" s="132"/>
      <c r="BI554" s="134">
        <f t="shared" si="2950"/>
        <v>0</v>
      </c>
      <c r="BJ554" s="80">
        <f t="shared" si="2951"/>
        <v>0</v>
      </c>
      <c r="BK554" s="249" t="str">
        <f t="shared" si="2952"/>
        <v xml:space="preserve"> </v>
      </c>
      <c r="BL554" s="135">
        <f t="shared" si="2953"/>
        <v>0</v>
      </c>
      <c r="BM554" s="20">
        <f t="shared" si="2954"/>
        <v>0</v>
      </c>
      <c r="BN554" s="21">
        <f t="shared" si="2955"/>
        <v>0</v>
      </c>
      <c r="BO554" s="131">
        <f t="shared" si="2911"/>
        <v>1</v>
      </c>
      <c r="BP554" s="20">
        <f t="shared" si="2956"/>
        <v>0</v>
      </c>
      <c r="BQ554" s="132"/>
      <c r="BR554" s="20">
        <f t="shared" si="2957"/>
        <v>0</v>
      </c>
      <c r="BS554" s="133"/>
      <c r="BT554" s="131">
        <f t="shared" si="2958"/>
        <v>1</v>
      </c>
      <c r="BU554" s="20">
        <f t="shared" si="2959"/>
        <v>0</v>
      </c>
      <c r="BV554" s="132"/>
      <c r="BW554" s="134">
        <f t="shared" si="2960"/>
        <v>0</v>
      </c>
      <c r="BX554" s="80">
        <f t="shared" si="2961"/>
        <v>0</v>
      </c>
      <c r="BY554" s="249" t="str">
        <f t="shared" si="2962"/>
        <v xml:space="preserve"> </v>
      </c>
      <c r="BZ554" s="135">
        <f t="shared" si="2963"/>
        <v>0</v>
      </c>
      <c r="CA554" s="20">
        <f t="shared" si="2964"/>
        <v>0</v>
      </c>
      <c r="CB554" s="21">
        <f t="shared" si="2965"/>
        <v>0</v>
      </c>
      <c r="CC554" s="131">
        <f t="shared" si="2912"/>
        <v>1</v>
      </c>
      <c r="CD554" s="20">
        <f t="shared" si="2966"/>
        <v>0</v>
      </c>
      <c r="CE554" s="132"/>
      <c r="CF554" s="20">
        <f t="shared" si="2967"/>
        <v>0</v>
      </c>
      <c r="CG554" s="133"/>
      <c r="CH554" s="131">
        <f t="shared" si="2968"/>
        <v>1</v>
      </c>
      <c r="CI554" s="20">
        <f t="shared" si="2969"/>
        <v>0</v>
      </c>
      <c r="CJ554" s="132"/>
      <c r="CK554" s="134">
        <f t="shared" si="2970"/>
        <v>0</v>
      </c>
      <c r="CL554" s="80">
        <f t="shared" si="2971"/>
        <v>0</v>
      </c>
      <c r="CM554" s="249" t="str">
        <f t="shared" si="2972"/>
        <v xml:space="preserve"> </v>
      </c>
      <c r="CN554" s="135">
        <f t="shared" si="2973"/>
        <v>0</v>
      </c>
      <c r="CO554" s="20">
        <f t="shared" si="2974"/>
        <v>0</v>
      </c>
      <c r="CP554" s="21">
        <f t="shared" si="2975"/>
        <v>0</v>
      </c>
      <c r="CQ554" s="131">
        <f t="shared" si="2913"/>
        <v>1</v>
      </c>
      <c r="CR554" s="20">
        <f t="shared" si="2976"/>
        <v>0</v>
      </c>
      <c r="CS554" s="132"/>
      <c r="CT554" s="20">
        <f t="shared" si="2977"/>
        <v>0</v>
      </c>
      <c r="CU554" s="133"/>
      <c r="CV554" s="131">
        <f t="shared" si="2978"/>
        <v>1</v>
      </c>
      <c r="CW554" s="20">
        <f t="shared" si="2979"/>
        <v>0</v>
      </c>
      <c r="CX554" s="132"/>
      <c r="CY554" s="134">
        <f t="shared" si="2980"/>
        <v>0</v>
      </c>
      <c r="CZ554" s="80">
        <f t="shared" si="2981"/>
        <v>0</v>
      </c>
      <c r="DA554" s="249" t="str">
        <f t="shared" si="2982"/>
        <v xml:space="preserve"> </v>
      </c>
      <c r="DB554" s="135">
        <f t="shared" si="2983"/>
        <v>0</v>
      </c>
      <c r="DC554" s="20">
        <f t="shared" si="2984"/>
        <v>0</v>
      </c>
      <c r="DD554" s="21">
        <f t="shared" si="2985"/>
        <v>0</v>
      </c>
      <c r="DE554" s="131">
        <f t="shared" si="2914"/>
        <v>1</v>
      </c>
      <c r="DF554" s="20">
        <f t="shared" si="2986"/>
        <v>0</v>
      </c>
      <c r="DG554" s="132"/>
      <c r="DH554" s="20">
        <f t="shared" si="2987"/>
        <v>0</v>
      </c>
      <c r="DI554" s="133"/>
      <c r="DJ554" s="131">
        <f t="shared" si="2988"/>
        <v>1</v>
      </c>
      <c r="DK554" s="20">
        <f t="shared" si="2989"/>
        <v>0</v>
      </c>
      <c r="DL554" s="132"/>
      <c r="DM554" s="134">
        <f t="shared" si="2990"/>
        <v>0</v>
      </c>
      <c r="DN554" s="80">
        <f t="shared" si="2991"/>
        <v>0</v>
      </c>
      <c r="DO554" s="249" t="str">
        <f t="shared" si="2992"/>
        <v xml:space="preserve"> </v>
      </c>
      <c r="DP554" s="135">
        <f t="shared" si="2993"/>
        <v>0</v>
      </c>
      <c r="DQ554" s="20">
        <f t="shared" si="2994"/>
        <v>0</v>
      </c>
      <c r="DR554" s="21">
        <f t="shared" si="2995"/>
        <v>0</v>
      </c>
      <c r="DS554" s="131">
        <f t="shared" si="2915"/>
        <v>1</v>
      </c>
      <c r="DT554" s="20">
        <f t="shared" si="2996"/>
        <v>0</v>
      </c>
      <c r="DU554" s="132"/>
      <c r="DV554" s="20">
        <f t="shared" si="2997"/>
        <v>0</v>
      </c>
      <c r="DW554" s="133"/>
      <c r="DX554" s="131">
        <f t="shared" si="2998"/>
        <v>1</v>
      </c>
      <c r="DY554" s="20">
        <f t="shared" si="2999"/>
        <v>0</v>
      </c>
      <c r="DZ554" s="132"/>
      <c r="EA554" s="134">
        <f t="shared" si="3000"/>
        <v>0</v>
      </c>
      <c r="EB554" s="80">
        <f t="shared" si="3001"/>
        <v>0</v>
      </c>
      <c r="EC554" s="249" t="str">
        <f t="shared" si="3002"/>
        <v xml:space="preserve"> </v>
      </c>
      <c r="ED554" s="135">
        <f t="shared" si="3003"/>
        <v>0</v>
      </c>
      <c r="EE554" s="20">
        <f t="shared" si="3004"/>
        <v>0</v>
      </c>
      <c r="EF554" s="21">
        <f t="shared" si="3005"/>
        <v>0</v>
      </c>
      <c r="EG554" s="131">
        <f t="shared" si="2916"/>
        <v>1</v>
      </c>
      <c r="EH554" s="20">
        <f t="shared" si="3006"/>
        <v>0</v>
      </c>
      <c r="EI554" s="132"/>
      <c r="EJ554" s="20">
        <f t="shared" si="3007"/>
        <v>0</v>
      </c>
      <c r="EK554" s="133"/>
      <c r="EL554" s="131">
        <f t="shared" si="3008"/>
        <v>1</v>
      </c>
      <c r="EM554" s="20">
        <f t="shared" si="3009"/>
        <v>0</v>
      </c>
      <c r="EN554" s="132"/>
      <c r="EO554" s="134">
        <f t="shared" si="3010"/>
        <v>0</v>
      </c>
      <c r="EP554" s="80">
        <f t="shared" si="3011"/>
        <v>0</v>
      </c>
      <c r="EQ554" s="249" t="str">
        <f t="shared" si="3012"/>
        <v xml:space="preserve"> </v>
      </c>
      <c r="ER554" s="135">
        <f t="shared" si="3013"/>
        <v>0</v>
      </c>
      <c r="ES554" s="20">
        <f t="shared" si="3014"/>
        <v>0</v>
      </c>
      <c r="ET554" s="21">
        <f t="shared" si="3015"/>
        <v>0</v>
      </c>
      <c r="EU554" s="131">
        <f t="shared" si="2917"/>
        <v>1</v>
      </c>
      <c r="EV554" s="20">
        <f t="shared" si="3016"/>
        <v>0</v>
      </c>
      <c r="EW554" s="132"/>
      <c r="EX554" s="20">
        <f t="shared" si="3017"/>
        <v>0</v>
      </c>
      <c r="EY554" s="133"/>
      <c r="EZ554" s="131">
        <f t="shared" si="3018"/>
        <v>1</v>
      </c>
      <c r="FA554" s="20">
        <f t="shared" si="3019"/>
        <v>0</v>
      </c>
      <c r="FB554" s="132"/>
      <c r="FC554" s="134">
        <f t="shared" si="3020"/>
        <v>0</v>
      </c>
      <c r="FD554" s="80">
        <f t="shared" si="3021"/>
        <v>0</v>
      </c>
      <c r="FE554" s="249" t="str">
        <f t="shared" si="3022"/>
        <v xml:space="preserve"> </v>
      </c>
      <c r="FO554" s="129" t="str">
        <f t="shared" si="3023"/>
        <v>G/II</v>
      </c>
    </row>
    <row r="555" spans="2:171" x14ac:dyDescent="0.25">
      <c r="B555" s="130" t="s">
        <v>632</v>
      </c>
      <c r="C555" s="40"/>
      <c r="D555" s="256"/>
      <c r="E555" s="416" t="str">
        <f>'Pályáztatási szakasz'!E556:F556</f>
        <v>Költségelem megnevezés…</v>
      </c>
      <c r="F555" s="416"/>
      <c r="G555" s="250">
        <f>'Pályáztatási szakasz'!G556</f>
        <v>0</v>
      </c>
      <c r="H555" s="251">
        <f>'Pályáztatási szakasz'!AT556</f>
        <v>0</v>
      </c>
      <c r="I555" s="20">
        <f>'Pályáztatási szakasz'!AW556</f>
        <v>0</v>
      </c>
      <c r="J555" s="67">
        <f t="shared" si="2907"/>
        <v>0</v>
      </c>
      <c r="K555" s="131">
        <f>'Pályáztatási szakasz'!AY556</f>
        <v>1</v>
      </c>
      <c r="L555" s="20">
        <f t="shared" si="2918"/>
        <v>0</v>
      </c>
      <c r="M555" s="132"/>
      <c r="N555" s="20">
        <f t="shared" si="2919"/>
        <v>0</v>
      </c>
      <c r="O555" s="133"/>
      <c r="P555" s="131">
        <f>'Pályáztatási szakasz'!BD556</f>
        <v>1</v>
      </c>
      <c r="Q555" s="20">
        <f t="shared" si="2920"/>
        <v>0</v>
      </c>
      <c r="R555" s="132"/>
      <c r="S555" s="184">
        <f t="shared" si="2921"/>
        <v>0</v>
      </c>
      <c r="T555" s="40">
        <f>'Pályáztatási szakasz'!W556</f>
        <v>0</v>
      </c>
      <c r="U555" s="249" t="str">
        <f t="shared" si="2922"/>
        <v xml:space="preserve"> </v>
      </c>
      <c r="V555" s="135">
        <f t="shared" si="2923"/>
        <v>0</v>
      </c>
      <c r="W555" s="20">
        <f t="shared" si="2924"/>
        <v>0</v>
      </c>
      <c r="X555" s="21">
        <f t="shared" si="2925"/>
        <v>0</v>
      </c>
      <c r="Y555" s="131">
        <f t="shared" si="2908"/>
        <v>1</v>
      </c>
      <c r="Z555" s="20">
        <f t="shared" si="2926"/>
        <v>0</v>
      </c>
      <c r="AA555" s="132"/>
      <c r="AB555" s="20">
        <f t="shared" si="2927"/>
        <v>0</v>
      </c>
      <c r="AC555" s="133"/>
      <c r="AD555" s="131">
        <f t="shared" si="2928"/>
        <v>1</v>
      </c>
      <c r="AE555" s="20">
        <f t="shared" si="2929"/>
        <v>0</v>
      </c>
      <c r="AF555" s="132"/>
      <c r="AG555" s="134">
        <f t="shared" si="2930"/>
        <v>0</v>
      </c>
      <c r="AH555" s="80">
        <f t="shared" si="2931"/>
        <v>0</v>
      </c>
      <c r="AI555" s="249" t="str">
        <f t="shared" si="2932"/>
        <v xml:space="preserve"> </v>
      </c>
      <c r="AJ555" s="135">
        <f t="shared" si="2933"/>
        <v>0</v>
      </c>
      <c r="AK555" s="20">
        <f t="shared" si="2934"/>
        <v>0</v>
      </c>
      <c r="AL555" s="21">
        <f t="shared" si="2935"/>
        <v>0</v>
      </c>
      <c r="AM555" s="131">
        <f t="shared" si="2909"/>
        <v>1</v>
      </c>
      <c r="AN555" s="20">
        <f t="shared" si="2936"/>
        <v>0</v>
      </c>
      <c r="AO555" s="132"/>
      <c r="AP555" s="20">
        <f t="shared" si="2937"/>
        <v>0</v>
      </c>
      <c r="AQ555" s="133"/>
      <c r="AR555" s="131">
        <f t="shared" si="2938"/>
        <v>1</v>
      </c>
      <c r="AS555" s="20">
        <f t="shared" si="2939"/>
        <v>0</v>
      </c>
      <c r="AT555" s="132"/>
      <c r="AU555" s="134">
        <f t="shared" si="2940"/>
        <v>0</v>
      </c>
      <c r="AV555" s="80">
        <f t="shared" si="2941"/>
        <v>0</v>
      </c>
      <c r="AW555" s="249" t="str">
        <f t="shared" si="2942"/>
        <v xml:space="preserve"> </v>
      </c>
      <c r="AX555" s="135">
        <f t="shared" si="2943"/>
        <v>0</v>
      </c>
      <c r="AY555" s="20">
        <f t="shared" si="2944"/>
        <v>0</v>
      </c>
      <c r="AZ555" s="21">
        <f t="shared" si="2945"/>
        <v>0</v>
      </c>
      <c r="BA555" s="131">
        <f t="shared" si="2910"/>
        <v>1</v>
      </c>
      <c r="BB555" s="20">
        <f t="shared" si="2946"/>
        <v>0</v>
      </c>
      <c r="BC555" s="132"/>
      <c r="BD555" s="20">
        <f t="shared" si="2947"/>
        <v>0</v>
      </c>
      <c r="BE555" s="133"/>
      <c r="BF555" s="131">
        <f t="shared" si="2948"/>
        <v>1</v>
      </c>
      <c r="BG555" s="20">
        <f t="shared" si="2949"/>
        <v>0</v>
      </c>
      <c r="BH555" s="132"/>
      <c r="BI555" s="134">
        <f t="shared" si="2950"/>
        <v>0</v>
      </c>
      <c r="BJ555" s="80">
        <f t="shared" si="2951"/>
        <v>0</v>
      </c>
      <c r="BK555" s="249" t="str">
        <f t="shared" si="2952"/>
        <v xml:space="preserve"> </v>
      </c>
      <c r="BL555" s="135">
        <f t="shared" si="2953"/>
        <v>0</v>
      </c>
      <c r="BM555" s="20">
        <f t="shared" si="2954"/>
        <v>0</v>
      </c>
      <c r="BN555" s="21">
        <f t="shared" si="2955"/>
        <v>0</v>
      </c>
      <c r="BO555" s="131">
        <f t="shared" si="2911"/>
        <v>1</v>
      </c>
      <c r="BP555" s="20">
        <f t="shared" si="2956"/>
        <v>0</v>
      </c>
      <c r="BQ555" s="132"/>
      <c r="BR555" s="20">
        <f t="shared" si="2957"/>
        <v>0</v>
      </c>
      <c r="BS555" s="133"/>
      <c r="BT555" s="131">
        <f t="shared" si="2958"/>
        <v>1</v>
      </c>
      <c r="BU555" s="20">
        <f t="shared" si="2959"/>
        <v>0</v>
      </c>
      <c r="BV555" s="132"/>
      <c r="BW555" s="134">
        <f t="shared" si="2960"/>
        <v>0</v>
      </c>
      <c r="BX555" s="80">
        <f t="shared" si="2961"/>
        <v>0</v>
      </c>
      <c r="BY555" s="249" t="str">
        <f t="shared" si="2962"/>
        <v xml:space="preserve"> </v>
      </c>
      <c r="BZ555" s="135">
        <f t="shared" si="2963"/>
        <v>0</v>
      </c>
      <c r="CA555" s="20">
        <f t="shared" si="2964"/>
        <v>0</v>
      </c>
      <c r="CB555" s="21">
        <f t="shared" si="2965"/>
        <v>0</v>
      </c>
      <c r="CC555" s="131">
        <f t="shared" si="2912"/>
        <v>1</v>
      </c>
      <c r="CD555" s="20">
        <f t="shared" si="2966"/>
        <v>0</v>
      </c>
      <c r="CE555" s="132"/>
      <c r="CF555" s="20">
        <f t="shared" si="2967"/>
        <v>0</v>
      </c>
      <c r="CG555" s="133"/>
      <c r="CH555" s="131">
        <f t="shared" si="2968"/>
        <v>1</v>
      </c>
      <c r="CI555" s="20">
        <f t="shared" si="2969"/>
        <v>0</v>
      </c>
      <c r="CJ555" s="132"/>
      <c r="CK555" s="134">
        <f t="shared" si="2970"/>
        <v>0</v>
      </c>
      <c r="CL555" s="80">
        <f t="shared" si="2971"/>
        <v>0</v>
      </c>
      <c r="CM555" s="249" t="str">
        <f t="shared" si="2972"/>
        <v xml:space="preserve"> </v>
      </c>
      <c r="CN555" s="135">
        <f t="shared" si="2973"/>
        <v>0</v>
      </c>
      <c r="CO555" s="20">
        <f t="shared" si="2974"/>
        <v>0</v>
      </c>
      <c r="CP555" s="21">
        <f t="shared" si="2975"/>
        <v>0</v>
      </c>
      <c r="CQ555" s="131">
        <f t="shared" si="2913"/>
        <v>1</v>
      </c>
      <c r="CR555" s="20">
        <f t="shared" si="2976"/>
        <v>0</v>
      </c>
      <c r="CS555" s="132"/>
      <c r="CT555" s="20">
        <f t="shared" si="2977"/>
        <v>0</v>
      </c>
      <c r="CU555" s="133"/>
      <c r="CV555" s="131">
        <f t="shared" si="2978"/>
        <v>1</v>
      </c>
      <c r="CW555" s="20">
        <f t="shared" si="2979"/>
        <v>0</v>
      </c>
      <c r="CX555" s="132"/>
      <c r="CY555" s="134">
        <f t="shared" si="2980"/>
        <v>0</v>
      </c>
      <c r="CZ555" s="80">
        <f t="shared" si="2981"/>
        <v>0</v>
      </c>
      <c r="DA555" s="249" t="str">
        <f t="shared" si="2982"/>
        <v xml:space="preserve"> </v>
      </c>
      <c r="DB555" s="135">
        <f t="shared" si="2983"/>
        <v>0</v>
      </c>
      <c r="DC555" s="20">
        <f t="shared" si="2984"/>
        <v>0</v>
      </c>
      <c r="DD555" s="21">
        <f t="shared" si="2985"/>
        <v>0</v>
      </c>
      <c r="DE555" s="131">
        <f t="shared" si="2914"/>
        <v>1</v>
      </c>
      <c r="DF555" s="20">
        <f t="shared" si="2986"/>
        <v>0</v>
      </c>
      <c r="DG555" s="132"/>
      <c r="DH555" s="20">
        <f t="shared" si="2987"/>
        <v>0</v>
      </c>
      <c r="DI555" s="133"/>
      <c r="DJ555" s="131">
        <f t="shared" si="2988"/>
        <v>1</v>
      </c>
      <c r="DK555" s="20">
        <f t="shared" si="2989"/>
        <v>0</v>
      </c>
      <c r="DL555" s="132"/>
      <c r="DM555" s="134">
        <f t="shared" si="2990"/>
        <v>0</v>
      </c>
      <c r="DN555" s="80">
        <f t="shared" si="2991"/>
        <v>0</v>
      </c>
      <c r="DO555" s="249" t="str">
        <f t="shared" si="2992"/>
        <v xml:space="preserve"> </v>
      </c>
      <c r="DP555" s="135">
        <f t="shared" si="2993"/>
        <v>0</v>
      </c>
      <c r="DQ555" s="20">
        <f t="shared" si="2994"/>
        <v>0</v>
      </c>
      <c r="DR555" s="21">
        <f t="shared" si="2995"/>
        <v>0</v>
      </c>
      <c r="DS555" s="131">
        <f t="shared" si="2915"/>
        <v>1</v>
      </c>
      <c r="DT555" s="20">
        <f t="shared" si="2996"/>
        <v>0</v>
      </c>
      <c r="DU555" s="132"/>
      <c r="DV555" s="20">
        <f t="shared" si="2997"/>
        <v>0</v>
      </c>
      <c r="DW555" s="133"/>
      <c r="DX555" s="131">
        <f t="shared" si="2998"/>
        <v>1</v>
      </c>
      <c r="DY555" s="20">
        <f t="shared" si="2999"/>
        <v>0</v>
      </c>
      <c r="DZ555" s="132"/>
      <c r="EA555" s="134">
        <f t="shared" si="3000"/>
        <v>0</v>
      </c>
      <c r="EB555" s="80">
        <f t="shared" si="3001"/>
        <v>0</v>
      </c>
      <c r="EC555" s="249" t="str">
        <f t="shared" si="3002"/>
        <v xml:space="preserve"> </v>
      </c>
      <c r="ED555" s="135">
        <f t="shared" si="3003"/>
        <v>0</v>
      </c>
      <c r="EE555" s="20">
        <f t="shared" si="3004"/>
        <v>0</v>
      </c>
      <c r="EF555" s="21">
        <f t="shared" si="3005"/>
        <v>0</v>
      </c>
      <c r="EG555" s="131">
        <f t="shared" si="2916"/>
        <v>1</v>
      </c>
      <c r="EH555" s="20">
        <f t="shared" si="3006"/>
        <v>0</v>
      </c>
      <c r="EI555" s="132"/>
      <c r="EJ555" s="20">
        <f t="shared" si="3007"/>
        <v>0</v>
      </c>
      <c r="EK555" s="133"/>
      <c r="EL555" s="131">
        <f t="shared" si="3008"/>
        <v>1</v>
      </c>
      <c r="EM555" s="20">
        <f t="shared" si="3009"/>
        <v>0</v>
      </c>
      <c r="EN555" s="132"/>
      <c r="EO555" s="134">
        <f t="shared" si="3010"/>
        <v>0</v>
      </c>
      <c r="EP555" s="80">
        <f t="shared" si="3011"/>
        <v>0</v>
      </c>
      <c r="EQ555" s="249" t="str">
        <f t="shared" si="3012"/>
        <v xml:space="preserve"> </v>
      </c>
      <c r="ER555" s="135">
        <f t="shared" si="3013"/>
        <v>0</v>
      </c>
      <c r="ES555" s="20">
        <f t="shared" si="3014"/>
        <v>0</v>
      </c>
      <c r="ET555" s="21">
        <f t="shared" si="3015"/>
        <v>0</v>
      </c>
      <c r="EU555" s="131">
        <f t="shared" si="2917"/>
        <v>1</v>
      </c>
      <c r="EV555" s="20">
        <f t="shared" si="3016"/>
        <v>0</v>
      </c>
      <c r="EW555" s="132"/>
      <c r="EX555" s="20">
        <f t="shared" si="3017"/>
        <v>0</v>
      </c>
      <c r="EY555" s="133"/>
      <c r="EZ555" s="131">
        <f t="shared" si="3018"/>
        <v>1</v>
      </c>
      <c r="FA555" s="20">
        <f t="shared" si="3019"/>
        <v>0</v>
      </c>
      <c r="FB555" s="132"/>
      <c r="FC555" s="134">
        <f t="shared" si="3020"/>
        <v>0</v>
      </c>
      <c r="FD555" s="80">
        <f t="shared" si="3021"/>
        <v>0</v>
      </c>
      <c r="FE555" s="249" t="str">
        <f t="shared" si="3022"/>
        <v xml:space="preserve"> </v>
      </c>
      <c r="FO555" s="129" t="str">
        <f t="shared" si="3023"/>
        <v>G/II</v>
      </c>
    </row>
    <row r="556" spans="2:171" x14ac:dyDescent="0.25">
      <c r="B556" s="130" t="s">
        <v>633</v>
      </c>
      <c r="C556" s="40"/>
      <c r="D556" s="256"/>
      <c r="E556" s="416" t="str">
        <f>'Pályáztatási szakasz'!E557:F557</f>
        <v>Költségelem megnevezés…</v>
      </c>
      <c r="F556" s="416"/>
      <c r="G556" s="250">
        <f>'Pályáztatási szakasz'!G557</f>
        <v>0</v>
      </c>
      <c r="H556" s="251">
        <f>'Pályáztatási szakasz'!AT557</f>
        <v>0</v>
      </c>
      <c r="I556" s="20">
        <f>'Pályáztatási szakasz'!AW557</f>
        <v>0</v>
      </c>
      <c r="J556" s="67">
        <f t="shared" si="2907"/>
        <v>0</v>
      </c>
      <c r="K556" s="131">
        <f>'Pályáztatási szakasz'!AY557</f>
        <v>1</v>
      </c>
      <c r="L556" s="20">
        <f t="shared" si="2918"/>
        <v>0</v>
      </c>
      <c r="M556" s="132"/>
      <c r="N556" s="20">
        <f t="shared" si="2919"/>
        <v>0</v>
      </c>
      <c r="O556" s="133"/>
      <c r="P556" s="131">
        <f>'Pályáztatási szakasz'!BD557</f>
        <v>1</v>
      </c>
      <c r="Q556" s="20">
        <f t="shared" si="2920"/>
        <v>0</v>
      </c>
      <c r="R556" s="132"/>
      <c r="S556" s="184">
        <f t="shared" si="2921"/>
        <v>0</v>
      </c>
      <c r="T556" s="40">
        <f>'Pályáztatási szakasz'!W557</f>
        <v>0</v>
      </c>
      <c r="U556" s="249" t="str">
        <f t="shared" si="2922"/>
        <v xml:space="preserve"> </v>
      </c>
      <c r="V556" s="135">
        <f t="shared" si="2923"/>
        <v>0</v>
      </c>
      <c r="W556" s="20">
        <f t="shared" si="2924"/>
        <v>0</v>
      </c>
      <c r="X556" s="21">
        <f t="shared" si="2925"/>
        <v>0</v>
      </c>
      <c r="Y556" s="131">
        <f t="shared" si="2908"/>
        <v>1</v>
      </c>
      <c r="Z556" s="20">
        <f t="shared" si="2926"/>
        <v>0</v>
      </c>
      <c r="AA556" s="132"/>
      <c r="AB556" s="20">
        <f t="shared" si="2927"/>
        <v>0</v>
      </c>
      <c r="AC556" s="133"/>
      <c r="AD556" s="131">
        <f t="shared" si="2928"/>
        <v>1</v>
      </c>
      <c r="AE556" s="20">
        <f t="shared" si="2929"/>
        <v>0</v>
      </c>
      <c r="AF556" s="132"/>
      <c r="AG556" s="134">
        <f t="shared" si="2930"/>
        <v>0</v>
      </c>
      <c r="AH556" s="80">
        <f t="shared" si="2931"/>
        <v>0</v>
      </c>
      <c r="AI556" s="249" t="str">
        <f t="shared" si="2932"/>
        <v xml:space="preserve"> </v>
      </c>
      <c r="AJ556" s="135">
        <f t="shared" si="2933"/>
        <v>0</v>
      </c>
      <c r="AK556" s="20">
        <f t="shared" si="2934"/>
        <v>0</v>
      </c>
      <c r="AL556" s="21">
        <f t="shared" si="2935"/>
        <v>0</v>
      </c>
      <c r="AM556" s="131">
        <f t="shared" si="2909"/>
        <v>1</v>
      </c>
      <c r="AN556" s="20">
        <f t="shared" si="2936"/>
        <v>0</v>
      </c>
      <c r="AO556" s="132"/>
      <c r="AP556" s="20">
        <f t="shared" si="2937"/>
        <v>0</v>
      </c>
      <c r="AQ556" s="133"/>
      <c r="AR556" s="131">
        <f t="shared" si="2938"/>
        <v>1</v>
      </c>
      <c r="AS556" s="20">
        <f t="shared" si="2939"/>
        <v>0</v>
      </c>
      <c r="AT556" s="132"/>
      <c r="AU556" s="134">
        <f t="shared" si="2940"/>
        <v>0</v>
      </c>
      <c r="AV556" s="80">
        <f t="shared" si="2941"/>
        <v>0</v>
      </c>
      <c r="AW556" s="249" t="str">
        <f t="shared" si="2942"/>
        <v xml:space="preserve"> </v>
      </c>
      <c r="AX556" s="135">
        <f t="shared" si="2943"/>
        <v>0</v>
      </c>
      <c r="AY556" s="20">
        <f t="shared" si="2944"/>
        <v>0</v>
      </c>
      <c r="AZ556" s="21">
        <f t="shared" si="2945"/>
        <v>0</v>
      </c>
      <c r="BA556" s="131">
        <f t="shared" si="2910"/>
        <v>1</v>
      </c>
      <c r="BB556" s="20">
        <f t="shared" si="2946"/>
        <v>0</v>
      </c>
      <c r="BC556" s="132"/>
      <c r="BD556" s="20">
        <f t="shared" si="2947"/>
        <v>0</v>
      </c>
      <c r="BE556" s="133"/>
      <c r="BF556" s="131">
        <f t="shared" si="2948"/>
        <v>1</v>
      </c>
      <c r="BG556" s="20">
        <f t="shared" si="2949"/>
        <v>0</v>
      </c>
      <c r="BH556" s="132"/>
      <c r="BI556" s="134">
        <f t="shared" si="2950"/>
        <v>0</v>
      </c>
      <c r="BJ556" s="80">
        <f t="shared" si="2951"/>
        <v>0</v>
      </c>
      <c r="BK556" s="249" t="str">
        <f t="shared" si="2952"/>
        <v xml:space="preserve"> </v>
      </c>
      <c r="BL556" s="135">
        <f t="shared" si="2953"/>
        <v>0</v>
      </c>
      <c r="BM556" s="20">
        <f t="shared" si="2954"/>
        <v>0</v>
      </c>
      <c r="BN556" s="21">
        <f t="shared" si="2955"/>
        <v>0</v>
      </c>
      <c r="BO556" s="131">
        <f t="shared" si="2911"/>
        <v>1</v>
      </c>
      <c r="BP556" s="20">
        <f t="shared" si="2956"/>
        <v>0</v>
      </c>
      <c r="BQ556" s="132"/>
      <c r="BR556" s="20">
        <f t="shared" si="2957"/>
        <v>0</v>
      </c>
      <c r="BS556" s="133"/>
      <c r="BT556" s="131">
        <f t="shared" si="2958"/>
        <v>1</v>
      </c>
      <c r="BU556" s="20">
        <f t="shared" si="2959"/>
        <v>0</v>
      </c>
      <c r="BV556" s="132"/>
      <c r="BW556" s="134">
        <f t="shared" si="2960"/>
        <v>0</v>
      </c>
      <c r="BX556" s="80">
        <f t="shared" si="2961"/>
        <v>0</v>
      </c>
      <c r="BY556" s="249" t="str">
        <f t="shared" si="2962"/>
        <v xml:space="preserve"> </v>
      </c>
      <c r="BZ556" s="135">
        <f t="shared" si="2963"/>
        <v>0</v>
      </c>
      <c r="CA556" s="20">
        <f t="shared" si="2964"/>
        <v>0</v>
      </c>
      <c r="CB556" s="21">
        <f t="shared" si="2965"/>
        <v>0</v>
      </c>
      <c r="CC556" s="131">
        <f t="shared" si="2912"/>
        <v>1</v>
      </c>
      <c r="CD556" s="20">
        <f t="shared" si="2966"/>
        <v>0</v>
      </c>
      <c r="CE556" s="132"/>
      <c r="CF556" s="20">
        <f t="shared" si="2967"/>
        <v>0</v>
      </c>
      <c r="CG556" s="133"/>
      <c r="CH556" s="131">
        <f t="shared" si="2968"/>
        <v>1</v>
      </c>
      <c r="CI556" s="20">
        <f t="shared" si="2969"/>
        <v>0</v>
      </c>
      <c r="CJ556" s="132"/>
      <c r="CK556" s="134">
        <f t="shared" si="2970"/>
        <v>0</v>
      </c>
      <c r="CL556" s="80">
        <f t="shared" si="2971"/>
        <v>0</v>
      </c>
      <c r="CM556" s="249" t="str">
        <f t="shared" si="2972"/>
        <v xml:space="preserve"> </v>
      </c>
      <c r="CN556" s="135">
        <f t="shared" si="2973"/>
        <v>0</v>
      </c>
      <c r="CO556" s="20">
        <f t="shared" si="2974"/>
        <v>0</v>
      </c>
      <c r="CP556" s="21">
        <f t="shared" si="2975"/>
        <v>0</v>
      </c>
      <c r="CQ556" s="131">
        <f t="shared" si="2913"/>
        <v>1</v>
      </c>
      <c r="CR556" s="20">
        <f t="shared" si="2976"/>
        <v>0</v>
      </c>
      <c r="CS556" s="132"/>
      <c r="CT556" s="20">
        <f t="shared" si="2977"/>
        <v>0</v>
      </c>
      <c r="CU556" s="133"/>
      <c r="CV556" s="131">
        <f t="shared" si="2978"/>
        <v>1</v>
      </c>
      <c r="CW556" s="20">
        <f t="shared" si="2979"/>
        <v>0</v>
      </c>
      <c r="CX556" s="132"/>
      <c r="CY556" s="134">
        <f t="shared" si="2980"/>
        <v>0</v>
      </c>
      <c r="CZ556" s="80">
        <f t="shared" si="2981"/>
        <v>0</v>
      </c>
      <c r="DA556" s="249" t="str">
        <f t="shared" si="2982"/>
        <v xml:space="preserve"> </v>
      </c>
      <c r="DB556" s="135">
        <f t="shared" si="2983"/>
        <v>0</v>
      </c>
      <c r="DC556" s="20">
        <f t="shared" si="2984"/>
        <v>0</v>
      </c>
      <c r="DD556" s="21">
        <f t="shared" si="2985"/>
        <v>0</v>
      </c>
      <c r="DE556" s="131">
        <f t="shared" si="2914"/>
        <v>1</v>
      </c>
      <c r="DF556" s="20">
        <f t="shared" si="2986"/>
        <v>0</v>
      </c>
      <c r="DG556" s="132"/>
      <c r="DH556" s="20">
        <f t="shared" si="2987"/>
        <v>0</v>
      </c>
      <c r="DI556" s="133"/>
      <c r="DJ556" s="131">
        <f t="shared" si="2988"/>
        <v>1</v>
      </c>
      <c r="DK556" s="20">
        <f t="shared" si="2989"/>
        <v>0</v>
      </c>
      <c r="DL556" s="132"/>
      <c r="DM556" s="134">
        <f t="shared" si="2990"/>
        <v>0</v>
      </c>
      <c r="DN556" s="80">
        <f t="shared" si="2991"/>
        <v>0</v>
      </c>
      <c r="DO556" s="249" t="str">
        <f t="shared" si="2992"/>
        <v xml:space="preserve"> </v>
      </c>
      <c r="DP556" s="135">
        <f t="shared" si="2993"/>
        <v>0</v>
      </c>
      <c r="DQ556" s="20">
        <f t="shared" si="2994"/>
        <v>0</v>
      </c>
      <c r="DR556" s="21">
        <f t="shared" si="2995"/>
        <v>0</v>
      </c>
      <c r="DS556" s="131">
        <f t="shared" si="2915"/>
        <v>1</v>
      </c>
      <c r="DT556" s="20">
        <f t="shared" si="2996"/>
        <v>0</v>
      </c>
      <c r="DU556" s="132"/>
      <c r="DV556" s="20">
        <f t="shared" si="2997"/>
        <v>0</v>
      </c>
      <c r="DW556" s="133"/>
      <c r="DX556" s="131">
        <f t="shared" si="2998"/>
        <v>1</v>
      </c>
      <c r="DY556" s="20">
        <f t="shared" si="2999"/>
        <v>0</v>
      </c>
      <c r="DZ556" s="132"/>
      <c r="EA556" s="134">
        <f t="shared" si="3000"/>
        <v>0</v>
      </c>
      <c r="EB556" s="80">
        <f t="shared" si="3001"/>
        <v>0</v>
      </c>
      <c r="EC556" s="249" t="str">
        <f t="shared" si="3002"/>
        <v xml:space="preserve"> </v>
      </c>
      <c r="ED556" s="135">
        <f t="shared" si="3003"/>
        <v>0</v>
      </c>
      <c r="EE556" s="20">
        <f t="shared" si="3004"/>
        <v>0</v>
      </c>
      <c r="EF556" s="21">
        <f t="shared" si="3005"/>
        <v>0</v>
      </c>
      <c r="EG556" s="131">
        <f t="shared" si="2916"/>
        <v>1</v>
      </c>
      <c r="EH556" s="20">
        <f t="shared" si="3006"/>
        <v>0</v>
      </c>
      <c r="EI556" s="132"/>
      <c r="EJ556" s="20">
        <f t="shared" si="3007"/>
        <v>0</v>
      </c>
      <c r="EK556" s="133"/>
      <c r="EL556" s="131">
        <f t="shared" si="3008"/>
        <v>1</v>
      </c>
      <c r="EM556" s="20">
        <f t="shared" si="3009"/>
        <v>0</v>
      </c>
      <c r="EN556" s="132"/>
      <c r="EO556" s="134">
        <f t="shared" si="3010"/>
        <v>0</v>
      </c>
      <c r="EP556" s="80">
        <f t="shared" si="3011"/>
        <v>0</v>
      </c>
      <c r="EQ556" s="249" t="str">
        <f t="shared" si="3012"/>
        <v xml:space="preserve"> </v>
      </c>
      <c r="ER556" s="135">
        <f t="shared" si="3013"/>
        <v>0</v>
      </c>
      <c r="ES556" s="20">
        <f t="shared" si="3014"/>
        <v>0</v>
      </c>
      <c r="ET556" s="21">
        <f t="shared" si="3015"/>
        <v>0</v>
      </c>
      <c r="EU556" s="131">
        <f t="shared" si="2917"/>
        <v>1</v>
      </c>
      <c r="EV556" s="20">
        <f t="shared" si="3016"/>
        <v>0</v>
      </c>
      <c r="EW556" s="132"/>
      <c r="EX556" s="20">
        <f t="shared" si="3017"/>
        <v>0</v>
      </c>
      <c r="EY556" s="133"/>
      <c r="EZ556" s="131">
        <f t="shared" si="3018"/>
        <v>1</v>
      </c>
      <c r="FA556" s="20">
        <f t="shared" si="3019"/>
        <v>0</v>
      </c>
      <c r="FB556" s="132"/>
      <c r="FC556" s="134">
        <f t="shared" si="3020"/>
        <v>0</v>
      </c>
      <c r="FD556" s="80">
        <f t="shared" si="3021"/>
        <v>0</v>
      </c>
      <c r="FE556" s="249" t="str">
        <f t="shared" si="3022"/>
        <v xml:space="preserve"> </v>
      </c>
      <c r="FO556" s="129" t="str">
        <f t="shared" si="3023"/>
        <v>G/II</v>
      </c>
    </row>
    <row r="557" spans="2:171" x14ac:dyDescent="0.25">
      <c r="B557" s="130" t="s">
        <v>634</v>
      </c>
      <c r="C557" s="40"/>
      <c r="D557" s="256"/>
      <c r="E557" s="416" t="str">
        <f>'Pályáztatási szakasz'!E558:F558</f>
        <v>Költségelem megnevezés…</v>
      </c>
      <c r="F557" s="416"/>
      <c r="G557" s="250">
        <f>'Pályáztatási szakasz'!G558</f>
        <v>0</v>
      </c>
      <c r="H557" s="251">
        <f>'Pályáztatási szakasz'!AT558</f>
        <v>0</v>
      </c>
      <c r="I557" s="20">
        <f>'Pályáztatási szakasz'!AW558</f>
        <v>0</v>
      </c>
      <c r="J557" s="67">
        <f t="shared" si="2907"/>
        <v>0</v>
      </c>
      <c r="K557" s="131">
        <f>'Pályáztatási szakasz'!AY558</f>
        <v>1</v>
      </c>
      <c r="L557" s="20">
        <f t="shared" si="2918"/>
        <v>0</v>
      </c>
      <c r="M557" s="132"/>
      <c r="N557" s="20">
        <f t="shared" si="2919"/>
        <v>0</v>
      </c>
      <c r="O557" s="133"/>
      <c r="P557" s="131">
        <f>'Pályáztatási szakasz'!BD558</f>
        <v>1</v>
      </c>
      <c r="Q557" s="20">
        <f t="shared" si="2920"/>
        <v>0</v>
      </c>
      <c r="R557" s="132"/>
      <c r="S557" s="184">
        <f t="shared" si="2921"/>
        <v>0</v>
      </c>
      <c r="T557" s="40">
        <f>'Pályáztatási szakasz'!W558</f>
        <v>0</v>
      </c>
      <c r="U557" s="249" t="str">
        <f t="shared" si="2922"/>
        <v xml:space="preserve"> </v>
      </c>
      <c r="V557" s="135">
        <f t="shared" si="2923"/>
        <v>0</v>
      </c>
      <c r="W557" s="20">
        <f t="shared" si="2924"/>
        <v>0</v>
      </c>
      <c r="X557" s="21">
        <f t="shared" si="2925"/>
        <v>0</v>
      </c>
      <c r="Y557" s="131">
        <f t="shared" si="2908"/>
        <v>1</v>
      </c>
      <c r="Z557" s="20">
        <f t="shared" si="2926"/>
        <v>0</v>
      </c>
      <c r="AA557" s="132"/>
      <c r="AB557" s="20">
        <f t="shared" si="2927"/>
        <v>0</v>
      </c>
      <c r="AC557" s="133"/>
      <c r="AD557" s="131">
        <f t="shared" si="2928"/>
        <v>1</v>
      </c>
      <c r="AE557" s="20">
        <f t="shared" si="2929"/>
        <v>0</v>
      </c>
      <c r="AF557" s="132"/>
      <c r="AG557" s="134">
        <f t="shared" si="2930"/>
        <v>0</v>
      </c>
      <c r="AH557" s="80">
        <f t="shared" si="2931"/>
        <v>0</v>
      </c>
      <c r="AI557" s="249" t="str">
        <f t="shared" si="2932"/>
        <v xml:space="preserve"> </v>
      </c>
      <c r="AJ557" s="135">
        <f t="shared" si="2933"/>
        <v>0</v>
      </c>
      <c r="AK557" s="20">
        <f t="shared" si="2934"/>
        <v>0</v>
      </c>
      <c r="AL557" s="21">
        <f t="shared" si="2935"/>
        <v>0</v>
      </c>
      <c r="AM557" s="131">
        <f t="shared" si="2909"/>
        <v>1</v>
      </c>
      <c r="AN557" s="20">
        <f t="shared" si="2936"/>
        <v>0</v>
      </c>
      <c r="AO557" s="132"/>
      <c r="AP557" s="20">
        <f t="shared" si="2937"/>
        <v>0</v>
      </c>
      <c r="AQ557" s="133"/>
      <c r="AR557" s="131">
        <f t="shared" si="2938"/>
        <v>1</v>
      </c>
      <c r="AS557" s="20">
        <f t="shared" si="2939"/>
        <v>0</v>
      </c>
      <c r="AT557" s="132"/>
      <c r="AU557" s="134">
        <f t="shared" si="2940"/>
        <v>0</v>
      </c>
      <c r="AV557" s="80">
        <f t="shared" si="2941"/>
        <v>0</v>
      </c>
      <c r="AW557" s="249" t="str">
        <f t="shared" si="2942"/>
        <v xml:space="preserve"> </v>
      </c>
      <c r="AX557" s="135">
        <f t="shared" si="2943"/>
        <v>0</v>
      </c>
      <c r="AY557" s="20">
        <f t="shared" si="2944"/>
        <v>0</v>
      </c>
      <c r="AZ557" s="21">
        <f t="shared" si="2945"/>
        <v>0</v>
      </c>
      <c r="BA557" s="131">
        <f t="shared" si="2910"/>
        <v>1</v>
      </c>
      <c r="BB557" s="20">
        <f t="shared" si="2946"/>
        <v>0</v>
      </c>
      <c r="BC557" s="132"/>
      <c r="BD557" s="20">
        <f t="shared" si="2947"/>
        <v>0</v>
      </c>
      <c r="BE557" s="133"/>
      <c r="BF557" s="131">
        <f t="shared" si="2948"/>
        <v>1</v>
      </c>
      <c r="BG557" s="20">
        <f t="shared" si="2949"/>
        <v>0</v>
      </c>
      <c r="BH557" s="132"/>
      <c r="BI557" s="134">
        <f t="shared" si="2950"/>
        <v>0</v>
      </c>
      <c r="BJ557" s="80">
        <f t="shared" si="2951"/>
        <v>0</v>
      </c>
      <c r="BK557" s="249" t="str">
        <f t="shared" si="2952"/>
        <v xml:space="preserve"> </v>
      </c>
      <c r="BL557" s="135">
        <f t="shared" si="2953"/>
        <v>0</v>
      </c>
      <c r="BM557" s="20">
        <f t="shared" si="2954"/>
        <v>0</v>
      </c>
      <c r="BN557" s="21">
        <f t="shared" si="2955"/>
        <v>0</v>
      </c>
      <c r="BO557" s="131">
        <f t="shared" si="2911"/>
        <v>1</v>
      </c>
      <c r="BP557" s="20">
        <f t="shared" si="2956"/>
        <v>0</v>
      </c>
      <c r="BQ557" s="132"/>
      <c r="BR557" s="20">
        <f t="shared" si="2957"/>
        <v>0</v>
      </c>
      <c r="BS557" s="133"/>
      <c r="BT557" s="131">
        <f t="shared" si="2958"/>
        <v>1</v>
      </c>
      <c r="BU557" s="20">
        <f t="shared" si="2959"/>
        <v>0</v>
      </c>
      <c r="BV557" s="132"/>
      <c r="BW557" s="134">
        <f t="shared" si="2960"/>
        <v>0</v>
      </c>
      <c r="BX557" s="80">
        <f t="shared" si="2961"/>
        <v>0</v>
      </c>
      <c r="BY557" s="249" t="str">
        <f t="shared" si="2962"/>
        <v xml:space="preserve"> </v>
      </c>
      <c r="BZ557" s="135">
        <f t="shared" si="2963"/>
        <v>0</v>
      </c>
      <c r="CA557" s="20">
        <f t="shared" si="2964"/>
        <v>0</v>
      </c>
      <c r="CB557" s="21">
        <f t="shared" si="2965"/>
        <v>0</v>
      </c>
      <c r="CC557" s="131">
        <f t="shared" si="2912"/>
        <v>1</v>
      </c>
      <c r="CD557" s="20">
        <f t="shared" si="2966"/>
        <v>0</v>
      </c>
      <c r="CE557" s="132"/>
      <c r="CF557" s="20">
        <f t="shared" si="2967"/>
        <v>0</v>
      </c>
      <c r="CG557" s="133"/>
      <c r="CH557" s="131">
        <f t="shared" si="2968"/>
        <v>1</v>
      </c>
      <c r="CI557" s="20">
        <f t="shared" si="2969"/>
        <v>0</v>
      </c>
      <c r="CJ557" s="132"/>
      <c r="CK557" s="134">
        <f t="shared" si="2970"/>
        <v>0</v>
      </c>
      <c r="CL557" s="80">
        <f t="shared" si="2971"/>
        <v>0</v>
      </c>
      <c r="CM557" s="249" t="str">
        <f t="shared" si="2972"/>
        <v xml:space="preserve"> </v>
      </c>
      <c r="CN557" s="135">
        <f t="shared" si="2973"/>
        <v>0</v>
      </c>
      <c r="CO557" s="20">
        <f t="shared" si="2974"/>
        <v>0</v>
      </c>
      <c r="CP557" s="21">
        <f t="shared" si="2975"/>
        <v>0</v>
      </c>
      <c r="CQ557" s="131">
        <f t="shared" si="2913"/>
        <v>1</v>
      </c>
      <c r="CR557" s="20">
        <f t="shared" si="2976"/>
        <v>0</v>
      </c>
      <c r="CS557" s="132"/>
      <c r="CT557" s="20">
        <f t="shared" si="2977"/>
        <v>0</v>
      </c>
      <c r="CU557" s="133"/>
      <c r="CV557" s="131">
        <f t="shared" si="2978"/>
        <v>1</v>
      </c>
      <c r="CW557" s="20">
        <f t="shared" si="2979"/>
        <v>0</v>
      </c>
      <c r="CX557" s="132"/>
      <c r="CY557" s="134">
        <f t="shared" si="2980"/>
        <v>0</v>
      </c>
      <c r="CZ557" s="80">
        <f t="shared" si="2981"/>
        <v>0</v>
      </c>
      <c r="DA557" s="249" t="str">
        <f t="shared" si="2982"/>
        <v xml:space="preserve"> </v>
      </c>
      <c r="DB557" s="135">
        <f t="shared" si="2983"/>
        <v>0</v>
      </c>
      <c r="DC557" s="20">
        <f t="shared" si="2984"/>
        <v>0</v>
      </c>
      <c r="DD557" s="21">
        <f t="shared" si="2985"/>
        <v>0</v>
      </c>
      <c r="DE557" s="131">
        <f t="shared" si="2914"/>
        <v>1</v>
      </c>
      <c r="DF557" s="20">
        <f t="shared" si="2986"/>
        <v>0</v>
      </c>
      <c r="DG557" s="132"/>
      <c r="DH557" s="20">
        <f t="shared" si="2987"/>
        <v>0</v>
      </c>
      <c r="DI557" s="133"/>
      <c r="DJ557" s="131">
        <f t="shared" si="2988"/>
        <v>1</v>
      </c>
      <c r="DK557" s="20">
        <f t="shared" si="2989"/>
        <v>0</v>
      </c>
      <c r="DL557" s="132"/>
      <c r="DM557" s="134">
        <f t="shared" si="2990"/>
        <v>0</v>
      </c>
      <c r="DN557" s="80">
        <f t="shared" si="2991"/>
        <v>0</v>
      </c>
      <c r="DO557" s="249" t="str">
        <f t="shared" si="2992"/>
        <v xml:space="preserve"> </v>
      </c>
      <c r="DP557" s="135">
        <f t="shared" si="2993"/>
        <v>0</v>
      </c>
      <c r="DQ557" s="20">
        <f t="shared" si="2994"/>
        <v>0</v>
      </c>
      <c r="DR557" s="21">
        <f t="shared" si="2995"/>
        <v>0</v>
      </c>
      <c r="DS557" s="131">
        <f t="shared" si="2915"/>
        <v>1</v>
      </c>
      <c r="DT557" s="20">
        <f t="shared" si="2996"/>
        <v>0</v>
      </c>
      <c r="DU557" s="132"/>
      <c r="DV557" s="20">
        <f t="shared" si="2997"/>
        <v>0</v>
      </c>
      <c r="DW557" s="133"/>
      <c r="DX557" s="131">
        <f t="shared" si="2998"/>
        <v>1</v>
      </c>
      <c r="DY557" s="20">
        <f t="shared" si="2999"/>
        <v>0</v>
      </c>
      <c r="DZ557" s="132"/>
      <c r="EA557" s="134">
        <f t="shared" si="3000"/>
        <v>0</v>
      </c>
      <c r="EB557" s="80">
        <f t="shared" si="3001"/>
        <v>0</v>
      </c>
      <c r="EC557" s="249" t="str">
        <f t="shared" si="3002"/>
        <v xml:space="preserve"> </v>
      </c>
      <c r="ED557" s="135">
        <f t="shared" si="3003"/>
        <v>0</v>
      </c>
      <c r="EE557" s="20">
        <f t="shared" si="3004"/>
        <v>0</v>
      </c>
      <c r="EF557" s="21">
        <f t="shared" si="3005"/>
        <v>0</v>
      </c>
      <c r="EG557" s="131">
        <f t="shared" si="2916"/>
        <v>1</v>
      </c>
      <c r="EH557" s="20">
        <f t="shared" si="3006"/>
        <v>0</v>
      </c>
      <c r="EI557" s="132"/>
      <c r="EJ557" s="20">
        <f t="shared" si="3007"/>
        <v>0</v>
      </c>
      <c r="EK557" s="133"/>
      <c r="EL557" s="131">
        <f t="shared" si="3008"/>
        <v>1</v>
      </c>
      <c r="EM557" s="20">
        <f t="shared" si="3009"/>
        <v>0</v>
      </c>
      <c r="EN557" s="132"/>
      <c r="EO557" s="134">
        <f t="shared" si="3010"/>
        <v>0</v>
      </c>
      <c r="EP557" s="80">
        <f t="shared" si="3011"/>
        <v>0</v>
      </c>
      <c r="EQ557" s="249" t="str">
        <f t="shared" si="3012"/>
        <v xml:space="preserve"> </v>
      </c>
      <c r="ER557" s="135">
        <f t="shared" si="3013"/>
        <v>0</v>
      </c>
      <c r="ES557" s="20">
        <f t="shared" si="3014"/>
        <v>0</v>
      </c>
      <c r="ET557" s="21">
        <f t="shared" si="3015"/>
        <v>0</v>
      </c>
      <c r="EU557" s="131">
        <f t="shared" si="2917"/>
        <v>1</v>
      </c>
      <c r="EV557" s="20">
        <f t="shared" si="3016"/>
        <v>0</v>
      </c>
      <c r="EW557" s="132"/>
      <c r="EX557" s="20">
        <f t="shared" si="3017"/>
        <v>0</v>
      </c>
      <c r="EY557" s="133"/>
      <c r="EZ557" s="131">
        <f t="shared" si="3018"/>
        <v>1</v>
      </c>
      <c r="FA557" s="20">
        <f t="shared" si="3019"/>
        <v>0</v>
      </c>
      <c r="FB557" s="132"/>
      <c r="FC557" s="134">
        <f t="shared" si="3020"/>
        <v>0</v>
      </c>
      <c r="FD557" s="80">
        <f t="shared" si="3021"/>
        <v>0</v>
      </c>
      <c r="FE557" s="249" t="str">
        <f t="shared" si="3022"/>
        <v xml:space="preserve"> </v>
      </c>
      <c r="FO557" s="129" t="str">
        <f t="shared" si="3023"/>
        <v>G/II</v>
      </c>
    </row>
    <row r="558" spans="2:171" x14ac:dyDescent="0.25">
      <c r="B558" s="130" t="s">
        <v>635</v>
      </c>
      <c r="C558" s="40"/>
      <c r="D558" s="256"/>
      <c r="E558" s="416" t="str">
        <f>'Pályáztatási szakasz'!E559:F559</f>
        <v>Költségelem megnevezés…</v>
      </c>
      <c r="F558" s="416"/>
      <c r="G558" s="250">
        <f>'Pályáztatási szakasz'!G559</f>
        <v>0</v>
      </c>
      <c r="H558" s="251">
        <f>'Pályáztatási szakasz'!AT559</f>
        <v>0</v>
      </c>
      <c r="I558" s="20">
        <f>'Pályáztatási szakasz'!AW559</f>
        <v>0</v>
      </c>
      <c r="J558" s="67">
        <f t="shared" si="2907"/>
        <v>0</v>
      </c>
      <c r="K558" s="131">
        <f>'Pályáztatási szakasz'!AY559</f>
        <v>1</v>
      </c>
      <c r="L558" s="20">
        <f t="shared" si="2918"/>
        <v>0</v>
      </c>
      <c r="M558" s="132"/>
      <c r="N558" s="20">
        <f>J558-L558</f>
        <v>0</v>
      </c>
      <c r="O558" s="133"/>
      <c r="P558" s="131">
        <f>'Pályáztatási szakasz'!BD559</f>
        <v>1</v>
      </c>
      <c r="Q558" s="20">
        <f>ROUND((P558*L558),0)</f>
        <v>0</v>
      </c>
      <c r="R558" s="132"/>
      <c r="S558" s="184">
        <f t="shared" si="2921"/>
        <v>0</v>
      </c>
      <c r="T558" s="40">
        <f>'Pályáztatási szakasz'!W559</f>
        <v>0</v>
      </c>
      <c r="U558" s="249" t="str">
        <f>IF(AH558&lt;&gt;0,"Kérem, indokolja az eltérést!"," ")</f>
        <v xml:space="preserve"> </v>
      </c>
      <c r="V558" s="135">
        <f t="shared" si="2923"/>
        <v>0</v>
      </c>
      <c r="W558" s="20">
        <f>I558</f>
        <v>0</v>
      </c>
      <c r="X558" s="21">
        <f>V558*W558</f>
        <v>0</v>
      </c>
      <c r="Y558" s="131">
        <f t="shared" si="2908"/>
        <v>1</v>
      </c>
      <c r="Z558" s="20">
        <f t="shared" si="2926"/>
        <v>0</v>
      </c>
      <c r="AA558" s="132"/>
      <c r="AB558" s="20">
        <f t="shared" si="2927"/>
        <v>0</v>
      </c>
      <c r="AC558" s="133"/>
      <c r="AD558" s="131">
        <f t="shared" si="2928"/>
        <v>1</v>
      </c>
      <c r="AE558" s="20">
        <f t="shared" si="2929"/>
        <v>0</v>
      </c>
      <c r="AF558" s="132"/>
      <c r="AG558" s="134">
        <f t="shared" si="2930"/>
        <v>0</v>
      </c>
      <c r="AH558" s="80">
        <f t="shared" si="2931"/>
        <v>0</v>
      </c>
      <c r="AI558" s="249" t="str">
        <f>IF(AV558&lt;&gt;0,"Kérem, indokolja az eltérést!"," ")</f>
        <v xml:space="preserve"> </v>
      </c>
      <c r="AJ558" s="135">
        <f t="shared" si="2933"/>
        <v>0</v>
      </c>
      <c r="AK558" s="20">
        <f>W558</f>
        <v>0</v>
      </c>
      <c r="AL558" s="21">
        <f>AJ558*AK558</f>
        <v>0</v>
      </c>
      <c r="AM558" s="131">
        <f t="shared" si="2909"/>
        <v>1</v>
      </c>
      <c r="AN558" s="20">
        <f t="shared" si="2936"/>
        <v>0</v>
      </c>
      <c r="AO558" s="132"/>
      <c r="AP558" s="20">
        <f t="shared" si="2937"/>
        <v>0</v>
      </c>
      <c r="AQ558" s="133"/>
      <c r="AR558" s="131">
        <f t="shared" si="2938"/>
        <v>1</v>
      </c>
      <c r="AS558" s="20">
        <f t="shared" si="2939"/>
        <v>0</v>
      </c>
      <c r="AT558" s="132"/>
      <c r="AU558" s="134">
        <f t="shared" si="2940"/>
        <v>0</v>
      </c>
      <c r="AV558" s="80">
        <f t="shared" si="2941"/>
        <v>0</v>
      </c>
      <c r="AW558" s="249" t="str">
        <f>IF(BJ558&lt;&gt;0,"Kérem, indokolja az eltérést!"," ")</f>
        <v xml:space="preserve"> </v>
      </c>
      <c r="AX558" s="135">
        <f t="shared" si="2943"/>
        <v>0</v>
      </c>
      <c r="AY558" s="20">
        <f>AK558</f>
        <v>0</v>
      </c>
      <c r="AZ558" s="21">
        <f>AX558*AY558</f>
        <v>0</v>
      </c>
      <c r="BA558" s="131">
        <f t="shared" si="2910"/>
        <v>1</v>
      </c>
      <c r="BB558" s="20">
        <f t="shared" si="2946"/>
        <v>0</v>
      </c>
      <c r="BC558" s="132"/>
      <c r="BD558" s="20">
        <f t="shared" si="2947"/>
        <v>0</v>
      </c>
      <c r="BE558" s="133"/>
      <c r="BF558" s="131">
        <f t="shared" si="2948"/>
        <v>1</v>
      </c>
      <c r="BG558" s="20">
        <f t="shared" si="2949"/>
        <v>0</v>
      </c>
      <c r="BH558" s="132"/>
      <c r="BI558" s="134">
        <f t="shared" si="2950"/>
        <v>0</v>
      </c>
      <c r="BJ558" s="80">
        <f t="shared" si="2951"/>
        <v>0</v>
      </c>
      <c r="BK558" s="249" t="str">
        <f>IF(BX558&lt;&gt;0,"Kérem, indokolja az eltérést!"," ")</f>
        <v xml:space="preserve"> </v>
      </c>
      <c r="BL558" s="135">
        <f t="shared" si="2953"/>
        <v>0</v>
      </c>
      <c r="BM558" s="20">
        <f>AY558</f>
        <v>0</v>
      </c>
      <c r="BN558" s="21">
        <f>BL558*BM558</f>
        <v>0</v>
      </c>
      <c r="BO558" s="131">
        <f t="shared" si="2911"/>
        <v>1</v>
      </c>
      <c r="BP558" s="20">
        <f t="shared" si="2956"/>
        <v>0</v>
      </c>
      <c r="BQ558" s="132"/>
      <c r="BR558" s="20">
        <f t="shared" si="2957"/>
        <v>0</v>
      </c>
      <c r="BS558" s="133"/>
      <c r="BT558" s="131">
        <f t="shared" si="2958"/>
        <v>1</v>
      </c>
      <c r="BU558" s="20">
        <f t="shared" si="2959"/>
        <v>0</v>
      </c>
      <c r="BV558" s="132"/>
      <c r="BW558" s="134">
        <f t="shared" si="2960"/>
        <v>0</v>
      </c>
      <c r="BX558" s="80">
        <f t="shared" si="2961"/>
        <v>0</v>
      </c>
      <c r="BY558" s="249" t="str">
        <f>IF(CL558&lt;&gt;0,"Kérem, indokolja az eltérést!"," ")</f>
        <v xml:space="preserve"> </v>
      </c>
      <c r="BZ558" s="135">
        <f t="shared" si="2963"/>
        <v>0</v>
      </c>
      <c r="CA558" s="20">
        <f>BM558</f>
        <v>0</v>
      </c>
      <c r="CB558" s="21">
        <f>BZ558*CA558</f>
        <v>0</v>
      </c>
      <c r="CC558" s="131">
        <f t="shared" si="2912"/>
        <v>1</v>
      </c>
      <c r="CD558" s="20">
        <f t="shared" si="2966"/>
        <v>0</v>
      </c>
      <c r="CE558" s="132"/>
      <c r="CF558" s="20">
        <f t="shared" si="2967"/>
        <v>0</v>
      </c>
      <c r="CG558" s="133"/>
      <c r="CH558" s="131">
        <f t="shared" si="2968"/>
        <v>1</v>
      </c>
      <c r="CI558" s="20">
        <f t="shared" si="2969"/>
        <v>0</v>
      </c>
      <c r="CJ558" s="132"/>
      <c r="CK558" s="134">
        <f t="shared" si="2970"/>
        <v>0</v>
      </c>
      <c r="CL558" s="80">
        <f t="shared" si="2971"/>
        <v>0</v>
      </c>
      <c r="CM558" s="249" t="str">
        <f>IF(CZ558&lt;&gt;0,"Kérem, indokolja az eltérést!"," ")</f>
        <v xml:space="preserve"> </v>
      </c>
      <c r="CN558" s="135">
        <f t="shared" si="2973"/>
        <v>0</v>
      </c>
      <c r="CO558" s="20">
        <f>CA558</f>
        <v>0</v>
      </c>
      <c r="CP558" s="21">
        <f>CN558*CO558</f>
        <v>0</v>
      </c>
      <c r="CQ558" s="131">
        <f t="shared" si="2913"/>
        <v>1</v>
      </c>
      <c r="CR558" s="20">
        <f t="shared" si="2976"/>
        <v>0</v>
      </c>
      <c r="CS558" s="132"/>
      <c r="CT558" s="20">
        <f t="shared" si="2977"/>
        <v>0</v>
      </c>
      <c r="CU558" s="133"/>
      <c r="CV558" s="131">
        <f t="shared" si="2978"/>
        <v>1</v>
      </c>
      <c r="CW558" s="20">
        <f t="shared" si="2979"/>
        <v>0</v>
      </c>
      <c r="CX558" s="132"/>
      <c r="CY558" s="134">
        <f t="shared" si="2980"/>
        <v>0</v>
      </c>
      <c r="CZ558" s="80">
        <f t="shared" si="2981"/>
        <v>0</v>
      </c>
      <c r="DA558" s="249" t="str">
        <f>IF(DN558&lt;&gt;0,"Kérem, indokolja az eltérést!"," ")</f>
        <v xml:space="preserve"> </v>
      </c>
      <c r="DB558" s="135">
        <f t="shared" si="2983"/>
        <v>0</v>
      </c>
      <c r="DC558" s="20">
        <f>CO558</f>
        <v>0</v>
      </c>
      <c r="DD558" s="21">
        <f>DB558*DC558</f>
        <v>0</v>
      </c>
      <c r="DE558" s="131">
        <f t="shared" si="2914"/>
        <v>1</v>
      </c>
      <c r="DF558" s="20">
        <f t="shared" si="2986"/>
        <v>0</v>
      </c>
      <c r="DG558" s="132"/>
      <c r="DH558" s="20">
        <f t="shared" si="2987"/>
        <v>0</v>
      </c>
      <c r="DI558" s="133"/>
      <c r="DJ558" s="131">
        <f t="shared" si="2988"/>
        <v>1</v>
      </c>
      <c r="DK558" s="20">
        <f t="shared" si="2989"/>
        <v>0</v>
      </c>
      <c r="DL558" s="132"/>
      <c r="DM558" s="134">
        <f t="shared" si="2990"/>
        <v>0</v>
      </c>
      <c r="DN558" s="80">
        <f t="shared" si="2991"/>
        <v>0</v>
      </c>
      <c r="DO558" s="249" t="str">
        <f>IF(EB558&lt;&gt;0,"Kérem, indokolja az eltérést!"," ")</f>
        <v xml:space="preserve"> </v>
      </c>
      <c r="DP558" s="135">
        <f t="shared" si="2993"/>
        <v>0</v>
      </c>
      <c r="DQ558" s="20">
        <f>DC558</f>
        <v>0</v>
      </c>
      <c r="DR558" s="21">
        <f>DP558*DQ558</f>
        <v>0</v>
      </c>
      <c r="DS558" s="131">
        <f t="shared" si="2915"/>
        <v>1</v>
      </c>
      <c r="DT558" s="20">
        <f t="shared" si="2996"/>
        <v>0</v>
      </c>
      <c r="DU558" s="132"/>
      <c r="DV558" s="20">
        <f t="shared" si="2997"/>
        <v>0</v>
      </c>
      <c r="DW558" s="133"/>
      <c r="DX558" s="131">
        <f t="shared" si="2998"/>
        <v>1</v>
      </c>
      <c r="DY558" s="20">
        <f t="shared" si="2999"/>
        <v>0</v>
      </c>
      <c r="DZ558" s="132"/>
      <c r="EA558" s="134">
        <f t="shared" si="3000"/>
        <v>0</v>
      </c>
      <c r="EB558" s="80">
        <f t="shared" si="3001"/>
        <v>0</v>
      </c>
      <c r="EC558" s="249" t="str">
        <f>IF(EP558&lt;&gt;0,"Kérem, indokolja az eltérést!"," ")</f>
        <v xml:space="preserve"> </v>
      </c>
      <c r="ED558" s="135">
        <f t="shared" si="3003"/>
        <v>0</v>
      </c>
      <c r="EE558" s="20">
        <f>DQ558</f>
        <v>0</v>
      </c>
      <c r="EF558" s="21">
        <f>ED558*EE558</f>
        <v>0</v>
      </c>
      <c r="EG558" s="131">
        <f t="shared" si="2916"/>
        <v>1</v>
      </c>
      <c r="EH558" s="20">
        <f t="shared" si="3006"/>
        <v>0</v>
      </c>
      <c r="EI558" s="132"/>
      <c r="EJ558" s="20">
        <f t="shared" si="3007"/>
        <v>0</v>
      </c>
      <c r="EK558" s="133"/>
      <c r="EL558" s="131">
        <f t="shared" si="3008"/>
        <v>1</v>
      </c>
      <c r="EM558" s="20">
        <f t="shared" si="3009"/>
        <v>0</v>
      </c>
      <c r="EN558" s="132"/>
      <c r="EO558" s="134">
        <f t="shared" si="3010"/>
        <v>0</v>
      </c>
      <c r="EP558" s="80">
        <f t="shared" si="3011"/>
        <v>0</v>
      </c>
      <c r="EQ558" s="249" t="str">
        <f>IF(FD558&lt;&gt;0,"Kérem, indokolja az eltérést!"," ")</f>
        <v xml:space="preserve"> </v>
      </c>
      <c r="ER558" s="135">
        <f t="shared" si="3013"/>
        <v>0</v>
      </c>
      <c r="ES558" s="20">
        <f>EE558</f>
        <v>0</v>
      </c>
      <c r="ET558" s="21">
        <f>ER558*ES558</f>
        <v>0</v>
      </c>
      <c r="EU558" s="131">
        <f t="shared" si="2917"/>
        <v>1</v>
      </c>
      <c r="EV558" s="20">
        <f t="shared" si="3016"/>
        <v>0</v>
      </c>
      <c r="EW558" s="132"/>
      <c r="EX558" s="20">
        <f t="shared" si="3017"/>
        <v>0</v>
      </c>
      <c r="EY558" s="133"/>
      <c r="EZ558" s="131">
        <f t="shared" si="3018"/>
        <v>1</v>
      </c>
      <c r="FA558" s="20">
        <f t="shared" si="3019"/>
        <v>0</v>
      </c>
      <c r="FB558" s="132"/>
      <c r="FC558" s="134">
        <f t="shared" si="3020"/>
        <v>0</v>
      </c>
      <c r="FD558" s="80">
        <f t="shared" si="3021"/>
        <v>0</v>
      </c>
      <c r="FE558" s="249" t="str">
        <f>IF(FR558&lt;&gt;0,"Kérem, indokolja az eltérést!"," ")</f>
        <v xml:space="preserve"> </v>
      </c>
      <c r="FO558" s="129" t="str">
        <f t="shared" si="3023"/>
        <v>G/II</v>
      </c>
    </row>
    <row r="559" spans="2:171" x14ac:dyDescent="0.25">
      <c r="B559" s="130" t="s">
        <v>636</v>
      </c>
      <c r="C559" s="40"/>
      <c r="D559" s="256"/>
      <c r="E559" s="416" t="str">
        <f>'Pályáztatási szakasz'!E560:F560</f>
        <v>Költségelem megnevezés…</v>
      </c>
      <c r="F559" s="416"/>
      <c r="G559" s="250">
        <f>'Pályáztatási szakasz'!G560</f>
        <v>0</v>
      </c>
      <c r="H559" s="251">
        <f>'Pályáztatási szakasz'!AT560</f>
        <v>0</v>
      </c>
      <c r="I559" s="20">
        <f>'Pályáztatási szakasz'!AW560</f>
        <v>0</v>
      </c>
      <c r="J559" s="67">
        <f t="shared" si="2907"/>
        <v>0</v>
      </c>
      <c r="K559" s="131">
        <f>'Pályáztatási szakasz'!AY560</f>
        <v>1</v>
      </c>
      <c r="L559" s="20">
        <f t="shared" si="2918"/>
        <v>0</v>
      </c>
      <c r="M559" s="132"/>
      <c r="N559" s="20">
        <f>J559-L559</f>
        <v>0</v>
      </c>
      <c r="O559" s="133"/>
      <c r="P559" s="131">
        <f>'Pályáztatási szakasz'!BD560</f>
        <v>1</v>
      </c>
      <c r="Q559" s="20">
        <f>ROUND((P559*L559),0)</f>
        <v>0</v>
      </c>
      <c r="R559" s="132"/>
      <c r="S559" s="184">
        <f t="shared" si="2921"/>
        <v>0</v>
      </c>
      <c r="T559" s="40">
        <f>'Pályáztatási szakasz'!W560</f>
        <v>0</v>
      </c>
      <c r="U559" s="249" t="str">
        <f>IF(AH559&lt;&gt;0,"Kérem, indokolja az eltérést!"," ")</f>
        <v xml:space="preserve"> </v>
      </c>
      <c r="V559" s="135">
        <f t="shared" si="2923"/>
        <v>0</v>
      </c>
      <c r="W559" s="20">
        <f>I559</f>
        <v>0</v>
      </c>
      <c r="X559" s="21">
        <f>V559*W559</f>
        <v>0</v>
      </c>
      <c r="Y559" s="131">
        <f t="shared" si="2908"/>
        <v>1</v>
      </c>
      <c r="Z559" s="20">
        <f>ROUND((X559*Y559),0)</f>
        <v>0</v>
      </c>
      <c r="AA559" s="132"/>
      <c r="AB559" s="20">
        <f t="shared" si="2927"/>
        <v>0</v>
      </c>
      <c r="AC559" s="133"/>
      <c r="AD559" s="131">
        <f t="shared" si="2928"/>
        <v>1</v>
      </c>
      <c r="AE559" s="20">
        <f t="shared" si="2929"/>
        <v>0</v>
      </c>
      <c r="AF559" s="132"/>
      <c r="AG559" s="134">
        <f t="shared" si="2930"/>
        <v>0</v>
      </c>
      <c r="AH559" s="80">
        <f t="shared" si="2931"/>
        <v>0</v>
      </c>
      <c r="AI559" s="249" t="str">
        <f>IF(AV559&lt;&gt;0,"Kérem, indokolja az eltérést!"," ")</f>
        <v xml:space="preserve"> </v>
      </c>
      <c r="AJ559" s="135">
        <f t="shared" si="2933"/>
        <v>0</v>
      </c>
      <c r="AK559" s="20">
        <f>W559</f>
        <v>0</v>
      </c>
      <c r="AL559" s="21">
        <f>AJ559*AK559</f>
        <v>0</v>
      </c>
      <c r="AM559" s="131">
        <f t="shared" si="2909"/>
        <v>1</v>
      </c>
      <c r="AN559" s="20">
        <f>ROUND((AL559*AM559),0)</f>
        <v>0</v>
      </c>
      <c r="AO559" s="132"/>
      <c r="AP559" s="20">
        <f t="shared" si="2937"/>
        <v>0</v>
      </c>
      <c r="AQ559" s="133"/>
      <c r="AR559" s="131">
        <f t="shared" si="2938"/>
        <v>1</v>
      </c>
      <c r="AS559" s="20">
        <f t="shared" si="2939"/>
        <v>0</v>
      </c>
      <c r="AT559" s="132"/>
      <c r="AU559" s="134">
        <f t="shared" si="2940"/>
        <v>0</v>
      </c>
      <c r="AV559" s="80">
        <f t="shared" si="2941"/>
        <v>0</v>
      </c>
      <c r="AW559" s="249" t="str">
        <f>IF(BJ559&lt;&gt;0,"Kérem, indokolja az eltérést!"," ")</f>
        <v xml:space="preserve"> </v>
      </c>
      <c r="AX559" s="135">
        <f t="shared" si="2943"/>
        <v>0</v>
      </c>
      <c r="AY559" s="20">
        <f>AK559</f>
        <v>0</v>
      </c>
      <c r="AZ559" s="21">
        <f>AX559*AY559</f>
        <v>0</v>
      </c>
      <c r="BA559" s="131">
        <f t="shared" si="2910"/>
        <v>1</v>
      </c>
      <c r="BB559" s="20">
        <f>ROUND((AZ559*BA559),0)</f>
        <v>0</v>
      </c>
      <c r="BC559" s="132"/>
      <c r="BD559" s="20">
        <f t="shared" si="2947"/>
        <v>0</v>
      </c>
      <c r="BE559" s="133"/>
      <c r="BF559" s="131">
        <f t="shared" si="2948"/>
        <v>1</v>
      </c>
      <c r="BG559" s="20">
        <f t="shared" si="2949"/>
        <v>0</v>
      </c>
      <c r="BH559" s="132"/>
      <c r="BI559" s="134">
        <f t="shared" si="2950"/>
        <v>0</v>
      </c>
      <c r="BJ559" s="80">
        <f t="shared" si="2951"/>
        <v>0</v>
      </c>
      <c r="BK559" s="249" t="str">
        <f>IF(BX559&lt;&gt;0,"Kérem, indokolja az eltérést!"," ")</f>
        <v xml:space="preserve"> </v>
      </c>
      <c r="BL559" s="135">
        <f t="shared" si="2953"/>
        <v>0</v>
      </c>
      <c r="BM559" s="20">
        <f>AY559</f>
        <v>0</v>
      </c>
      <c r="BN559" s="21">
        <f>BL559*BM559</f>
        <v>0</v>
      </c>
      <c r="BO559" s="131">
        <f t="shared" si="2911"/>
        <v>1</v>
      </c>
      <c r="BP559" s="20">
        <f>ROUND((BN559*BO559),0)</f>
        <v>0</v>
      </c>
      <c r="BQ559" s="132"/>
      <c r="BR559" s="20">
        <f t="shared" si="2957"/>
        <v>0</v>
      </c>
      <c r="BS559" s="133"/>
      <c r="BT559" s="131">
        <f t="shared" si="2958"/>
        <v>1</v>
      </c>
      <c r="BU559" s="20">
        <f t="shared" si="2959"/>
        <v>0</v>
      </c>
      <c r="BV559" s="132"/>
      <c r="BW559" s="134">
        <f t="shared" si="2960"/>
        <v>0</v>
      </c>
      <c r="BX559" s="80">
        <f t="shared" si="2961"/>
        <v>0</v>
      </c>
      <c r="BY559" s="249" t="str">
        <f>IF(CL559&lt;&gt;0,"Kérem, indokolja az eltérést!"," ")</f>
        <v xml:space="preserve"> </v>
      </c>
      <c r="BZ559" s="135">
        <f t="shared" si="2963"/>
        <v>0</v>
      </c>
      <c r="CA559" s="20">
        <f>BM559</f>
        <v>0</v>
      </c>
      <c r="CB559" s="21">
        <f>BZ559*CA559</f>
        <v>0</v>
      </c>
      <c r="CC559" s="131">
        <f t="shared" si="2912"/>
        <v>1</v>
      </c>
      <c r="CD559" s="20">
        <f>ROUND((CB559*CC559),0)</f>
        <v>0</v>
      </c>
      <c r="CE559" s="132"/>
      <c r="CF559" s="20">
        <f t="shared" si="2967"/>
        <v>0</v>
      </c>
      <c r="CG559" s="133"/>
      <c r="CH559" s="131">
        <f t="shared" si="2968"/>
        <v>1</v>
      </c>
      <c r="CI559" s="20">
        <f t="shared" si="2969"/>
        <v>0</v>
      </c>
      <c r="CJ559" s="132"/>
      <c r="CK559" s="134">
        <f t="shared" si="2970"/>
        <v>0</v>
      </c>
      <c r="CL559" s="80">
        <f t="shared" si="2971"/>
        <v>0</v>
      </c>
      <c r="CM559" s="249" t="str">
        <f>IF(CZ559&lt;&gt;0,"Kérem, indokolja az eltérést!"," ")</f>
        <v xml:space="preserve"> </v>
      </c>
      <c r="CN559" s="135">
        <f t="shared" si="2973"/>
        <v>0</v>
      </c>
      <c r="CO559" s="20">
        <f>CA559</f>
        <v>0</v>
      </c>
      <c r="CP559" s="21">
        <f>CN559*CO559</f>
        <v>0</v>
      </c>
      <c r="CQ559" s="131">
        <f t="shared" si="2913"/>
        <v>1</v>
      </c>
      <c r="CR559" s="20">
        <f>ROUND((CP559*CQ559),0)</f>
        <v>0</v>
      </c>
      <c r="CS559" s="132"/>
      <c r="CT559" s="20">
        <f t="shared" si="2977"/>
        <v>0</v>
      </c>
      <c r="CU559" s="133"/>
      <c r="CV559" s="131">
        <f t="shared" si="2978"/>
        <v>1</v>
      </c>
      <c r="CW559" s="20">
        <f t="shared" si="2979"/>
        <v>0</v>
      </c>
      <c r="CX559" s="132"/>
      <c r="CY559" s="134">
        <f t="shared" si="2980"/>
        <v>0</v>
      </c>
      <c r="CZ559" s="80">
        <f t="shared" si="2981"/>
        <v>0</v>
      </c>
      <c r="DA559" s="249" t="str">
        <f>IF(DN559&lt;&gt;0,"Kérem, indokolja az eltérést!"," ")</f>
        <v xml:space="preserve"> </v>
      </c>
      <c r="DB559" s="135">
        <f t="shared" si="2983"/>
        <v>0</v>
      </c>
      <c r="DC559" s="20">
        <f>CO559</f>
        <v>0</v>
      </c>
      <c r="DD559" s="21">
        <f>DB559*DC559</f>
        <v>0</v>
      </c>
      <c r="DE559" s="131">
        <f t="shared" si="2914"/>
        <v>1</v>
      </c>
      <c r="DF559" s="20">
        <f>ROUND((DD559*DE559),0)</f>
        <v>0</v>
      </c>
      <c r="DG559" s="132"/>
      <c r="DH559" s="20">
        <f t="shared" si="2987"/>
        <v>0</v>
      </c>
      <c r="DI559" s="133"/>
      <c r="DJ559" s="131">
        <f t="shared" si="2988"/>
        <v>1</v>
      </c>
      <c r="DK559" s="20">
        <f t="shared" si="2989"/>
        <v>0</v>
      </c>
      <c r="DL559" s="132"/>
      <c r="DM559" s="134">
        <f t="shared" si="2990"/>
        <v>0</v>
      </c>
      <c r="DN559" s="80">
        <f t="shared" si="2991"/>
        <v>0</v>
      </c>
      <c r="DO559" s="249" t="str">
        <f>IF(EB559&lt;&gt;0,"Kérem, indokolja az eltérést!"," ")</f>
        <v xml:space="preserve"> </v>
      </c>
      <c r="DP559" s="135">
        <f t="shared" si="2993"/>
        <v>0</v>
      </c>
      <c r="DQ559" s="20">
        <f>DC559</f>
        <v>0</v>
      </c>
      <c r="DR559" s="21">
        <f>DP559*DQ559</f>
        <v>0</v>
      </c>
      <c r="DS559" s="131">
        <f t="shared" si="2915"/>
        <v>1</v>
      </c>
      <c r="DT559" s="20">
        <f>ROUND((DR559*DS559),0)</f>
        <v>0</v>
      </c>
      <c r="DU559" s="132"/>
      <c r="DV559" s="20">
        <f t="shared" si="2997"/>
        <v>0</v>
      </c>
      <c r="DW559" s="133"/>
      <c r="DX559" s="131">
        <f t="shared" si="2998"/>
        <v>1</v>
      </c>
      <c r="DY559" s="20">
        <f t="shared" si="2999"/>
        <v>0</v>
      </c>
      <c r="DZ559" s="132"/>
      <c r="EA559" s="134">
        <f t="shared" si="3000"/>
        <v>0</v>
      </c>
      <c r="EB559" s="80">
        <f t="shared" si="3001"/>
        <v>0</v>
      </c>
      <c r="EC559" s="249" t="str">
        <f>IF(EP559&lt;&gt;0,"Kérem, indokolja az eltérést!"," ")</f>
        <v xml:space="preserve"> </v>
      </c>
      <c r="ED559" s="135">
        <f t="shared" si="3003"/>
        <v>0</v>
      </c>
      <c r="EE559" s="20">
        <f>DQ559</f>
        <v>0</v>
      </c>
      <c r="EF559" s="21">
        <f>ED559*EE559</f>
        <v>0</v>
      </c>
      <c r="EG559" s="131">
        <f t="shared" si="2916"/>
        <v>1</v>
      </c>
      <c r="EH559" s="20">
        <f>ROUND((EF559*EG559),0)</f>
        <v>0</v>
      </c>
      <c r="EI559" s="132"/>
      <c r="EJ559" s="20">
        <f t="shared" si="3007"/>
        <v>0</v>
      </c>
      <c r="EK559" s="133"/>
      <c r="EL559" s="131">
        <f t="shared" si="3008"/>
        <v>1</v>
      </c>
      <c r="EM559" s="20">
        <f t="shared" si="3009"/>
        <v>0</v>
      </c>
      <c r="EN559" s="132"/>
      <c r="EO559" s="134">
        <f t="shared" si="3010"/>
        <v>0</v>
      </c>
      <c r="EP559" s="80">
        <f t="shared" si="3011"/>
        <v>0</v>
      </c>
      <c r="EQ559" s="249" t="str">
        <f>IF(FD559&lt;&gt;0,"Kérem, indokolja az eltérést!"," ")</f>
        <v xml:space="preserve"> </v>
      </c>
      <c r="ER559" s="135">
        <f t="shared" si="3013"/>
        <v>0</v>
      </c>
      <c r="ES559" s="20">
        <f>EE559</f>
        <v>0</v>
      </c>
      <c r="ET559" s="21">
        <f>ER559*ES559</f>
        <v>0</v>
      </c>
      <c r="EU559" s="131">
        <f t="shared" si="2917"/>
        <v>1</v>
      </c>
      <c r="EV559" s="20">
        <f>ROUND((ET559*EU559),0)</f>
        <v>0</v>
      </c>
      <c r="EW559" s="132"/>
      <c r="EX559" s="20">
        <f t="shared" si="3017"/>
        <v>0</v>
      </c>
      <c r="EY559" s="133"/>
      <c r="EZ559" s="131">
        <f t="shared" si="3018"/>
        <v>1</v>
      </c>
      <c r="FA559" s="20">
        <f t="shared" si="3019"/>
        <v>0</v>
      </c>
      <c r="FB559" s="132"/>
      <c r="FC559" s="134">
        <f t="shared" si="3020"/>
        <v>0</v>
      </c>
      <c r="FD559" s="80">
        <f t="shared" si="3021"/>
        <v>0</v>
      </c>
      <c r="FE559" s="249" t="str">
        <f>IF(FR559&lt;&gt;0,"Kérem, indokolja az eltérést!"," ")</f>
        <v xml:space="preserve"> </v>
      </c>
      <c r="FO559" s="129" t="str">
        <f t="shared" si="3023"/>
        <v>G/II</v>
      </c>
    </row>
    <row r="560" spans="2:171" s="141" customFormat="1" ht="34.5" customHeight="1" x14ac:dyDescent="0.25">
      <c r="B560" s="120" t="s">
        <v>104</v>
      </c>
      <c r="C560" s="263"/>
      <c r="D560" s="355" t="s">
        <v>31</v>
      </c>
      <c r="E560" s="356"/>
      <c r="F560" s="357"/>
      <c r="G560" s="122"/>
      <c r="H560" s="123"/>
      <c r="I560" s="5"/>
      <c r="J560" s="65">
        <f>L560+N560</f>
        <v>0</v>
      </c>
      <c r="K560" s="71"/>
      <c r="L560" s="5">
        <f>+M560</f>
        <v>0</v>
      </c>
      <c r="M560" s="5">
        <f>+SUMIF($FO$6:$FO$627,$B560,L$6:L$627)</f>
        <v>0</v>
      </c>
      <c r="N560" s="5">
        <f>O560</f>
        <v>0</v>
      </c>
      <c r="O560" s="65">
        <f>+SUMIF($FO$6:$FO$627,$B560,N$6:N$627)</f>
        <v>0</v>
      </c>
      <c r="P560" s="136"/>
      <c r="Q560" s="5">
        <f>R560</f>
        <v>0</v>
      </c>
      <c r="R560" s="5">
        <f>+SUMIF($FO$6:$FO$627,$B560,Q$6:Q$627)</f>
        <v>0</v>
      </c>
      <c r="S560" s="6">
        <f>SUM(S561:S580)</f>
        <v>0</v>
      </c>
      <c r="T560" s="40"/>
      <c r="U560" s="254"/>
      <c r="V560" s="128"/>
      <c r="W560" s="5"/>
      <c r="X560" s="6">
        <f>Z560+AB560</f>
        <v>0</v>
      </c>
      <c r="Y560" s="71"/>
      <c r="Z560" s="5">
        <f>+AA560</f>
        <v>0</v>
      </c>
      <c r="AA560" s="5">
        <f>+SUMIF($FO$6:$FO$627,$B560,Z$6:Z$627)</f>
        <v>0</v>
      </c>
      <c r="AB560" s="5">
        <f>AC560</f>
        <v>0</v>
      </c>
      <c r="AC560" s="65">
        <f>+SUMIF($FO$6:$FO$627,$B560,AB$6:AB$627)</f>
        <v>0</v>
      </c>
      <c r="AD560" s="136"/>
      <c r="AE560" s="5">
        <f>AF560</f>
        <v>0</v>
      </c>
      <c r="AF560" s="5">
        <f>+SUMIF($FO$6:$FO$627,$B560,AE$6:AE$627)</f>
        <v>0</v>
      </c>
      <c r="AG560" s="65">
        <f>SUM(AG561:AG580)</f>
        <v>0</v>
      </c>
      <c r="AH560" s="53"/>
      <c r="AI560" s="254"/>
      <c r="AJ560" s="128"/>
      <c r="AK560" s="5"/>
      <c r="AL560" s="6">
        <f>AN560+AP560</f>
        <v>0</v>
      </c>
      <c r="AM560" s="71"/>
      <c r="AN560" s="5">
        <f>+AO560</f>
        <v>0</v>
      </c>
      <c r="AO560" s="5">
        <f>+SUMIF($FO$6:$FO$627,$B560,AN$6:AN$627)</f>
        <v>0</v>
      </c>
      <c r="AP560" s="5">
        <f>AQ560</f>
        <v>0</v>
      </c>
      <c r="AQ560" s="65">
        <f>+SUMIF($FO$6:$FO$627,$B560,AP$6:AP$627)</f>
        <v>0</v>
      </c>
      <c r="AR560" s="136"/>
      <c r="AS560" s="5">
        <f>AT560</f>
        <v>0</v>
      </c>
      <c r="AT560" s="5">
        <f>+SUMIF($FO$6:$FO$627,$B560,AS$6:AS$627)</f>
        <v>0</v>
      </c>
      <c r="AU560" s="65">
        <f>SUM(AU561:AU580)</f>
        <v>0</v>
      </c>
      <c r="AV560" s="53"/>
      <c r="AW560" s="254"/>
      <c r="AX560" s="128"/>
      <c r="AY560" s="5"/>
      <c r="AZ560" s="6">
        <f>BB560+BD560</f>
        <v>0</v>
      </c>
      <c r="BA560" s="71"/>
      <c r="BB560" s="5">
        <f>+BC560</f>
        <v>0</v>
      </c>
      <c r="BC560" s="5">
        <f>+SUMIF($FO$6:$FO$627,$B560,BB$6:BB$627)</f>
        <v>0</v>
      </c>
      <c r="BD560" s="5">
        <f>BE560</f>
        <v>0</v>
      </c>
      <c r="BE560" s="65">
        <f>+SUMIF($FO$6:$FO$627,$B560,BD$6:BD$627)</f>
        <v>0</v>
      </c>
      <c r="BF560" s="136"/>
      <c r="BG560" s="5">
        <f>BH560</f>
        <v>0</v>
      </c>
      <c r="BH560" s="5">
        <f>+SUMIF($FO$6:$FO$627,$B560,BG$6:BG$627)</f>
        <v>0</v>
      </c>
      <c r="BI560" s="65">
        <f>SUM(BI561:BI580)</f>
        <v>0</v>
      </c>
      <c r="BJ560" s="53"/>
      <c r="BK560" s="254"/>
      <c r="BL560" s="128"/>
      <c r="BM560" s="5"/>
      <c r="BN560" s="6">
        <f>BP560+BR560</f>
        <v>0</v>
      </c>
      <c r="BO560" s="71"/>
      <c r="BP560" s="5">
        <f>+BQ560</f>
        <v>0</v>
      </c>
      <c r="BQ560" s="5">
        <f>+SUMIF($FO$6:$FO$627,$B560,BP$6:BP$627)</f>
        <v>0</v>
      </c>
      <c r="BR560" s="5">
        <f>BS560</f>
        <v>0</v>
      </c>
      <c r="BS560" s="65">
        <f>+SUMIF($FO$6:$FO$627,$B560,BR$6:BR$627)</f>
        <v>0</v>
      </c>
      <c r="BT560" s="136"/>
      <c r="BU560" s="5">
        <f>BV560</f>
        <v>0</v>
      </c>
      <c r="BV560" s="5">
        <f>+SUMIF($FO$6:$FO$627,$B560,BU$6:BU$627)</f>
        <v>0</v>
      </c>
      <c r="BW560" s="65">
        <f>SUM(BW561:BW580)</f>
        <v>0</v>
      </c>
      <c r="BX560" s="53"/>
      <c r="BY560" s="254"/>
      <c r="BZ560" s="128"/>
      <c r="CA560" s="5"/>
      <c r="CB560" s="6">
        <f>CD560+CF560</f>
        <v>0</v>
      </c>
      <c r="CC560" s="71"/>
      <c r="CD560" s="5">
        <f>+CE560</f>
        <v>0</v>
      </c>
      <c r="CE560" s="5">
        <f>+SUMIF($FO$6:$FO$627,$B560,CD$6:CD$627)</f>
        <v>0</v>
      </c>
      <c r="CF560" s="5">
        <f>CG560</f>
        <v>0</v>
      </c>
      <c r="CG560" s="65">
        <f>+SUMIF($FO$6:$FO$627,$B560,CF$6:CF$627)</f>
        <v>0</v>
      </c>
      <c r="CH560" s="136"/>
      <c r="CI560" s="5">
        <f>CJ560</f>
        <v>0</v>
      </c>
      <c r="CJ560" s="5">
        <f>+SUMIF($FO$6:$FO$627,$B560,CI$6:CI$627)</f>
        <v>0</v>
      </c>
      <c r="CK560" s="65">
        <f>SUM(CK561:CK580)</f>
        <v>0</v>
      </c>
      <c r="CL560" s="53"/>
      <c r="CM560" s="254"/>
      <c r="CN560" s="128"/>
      <c r="CO560" s="5"/>
      <c r="CP560" s="6">
        <f>CR560+CT560</f>
        <v>0</v>
      </c>
      <c r="CQ560" s="71"/>
      <c r="CR560" s="5">
        <f>+CS560</f>
        <v>0</v>
      </c>
      <c r="CS560" s="5">
        <f>+SUMIF($FO$6:$FO$627,$B560,CR$6:CR$627)</f>
        <v>0</v>
      </c>
      <c r="CT560" s="5">
        <f>CU560</f>
        <v>0</v>
      </c>
      <c r="CU560" s="65">
        <f>+SUMIF($FO$6:$FO$627,$B560,CT$6:CT$627)</f>
        <v>0</v>
      </c>
      <c r="CV560" s="136"/>
      <c r="CW560" s="5">
        <f>CX560</f>
        <v>0</v>
      </c>
      <c r="CX560" s="5">
        <f>+SUMIF($FO$6:$FO$627,$B560,CW$6:CW$627)</f>
        <v>0</v>
      </c>
      <c r="CY560" s="65">
        <f>SUM(CY561:CY580)</f>
        <v>0</v>
      </c>
      <c r="CZ560" s="53"/>
      <c r="DA560" s="254"/>
      <c r="DB560" s="128"/>
      <c r="DC560" s="5"/>
      <c r="DD560" s="6">
        <f>DF560+DH560</f>
        <v>0</v>
      </c>
      <c r="DE560" s="71"/>
      <c r="DF560" s="5">
        <f>+DG560</f>
        <v>0</v>
      </c>
      <c r="DG560" s="5">
        <f>+SUMIF($FO$6:$FO$627,$B560,DF$6:DF$627)</f>
        <v>0</v>
      </c>
      <c r="DH560" s="5">
        <f>DI560</f>
        <v>0</v>
      </c>
      <c r="DI560" s="65">
        <f>+SUMIF($FO$6:$FO$627,$B560,DH$6:DH$627)</f>
        <v>0</v>
      </c>
      <c r="DJ560" s="136"/>
      <c r="DK560" s="5">
        <f>DL560</f>
        <v>0</v>
      </c>
      <c r="DL560" s="5">
        <f>+SUMIF($FO$6:$FO$627,$B560,DK$6:DK$627)</f>
        <v>0</v>
      </c>
      <c r="DM560" s="65">
        <f>SUM(DM561:DM580)</f>
        <v>0</v>
      </c>
      <c r="DN560" s="53"/>
      <c r="DO560" s="254"/>
      <c r="DP560" s="128"/>
      <c r="DQ560" s="5"/>
      <c r="DR560" s="6">
        <f>DT560+DV560</f>
        <v>0</v>
      </c>
      <c r="DS560" s="71"/>
      <c r="DT560" s="5">
        <f>+DU560</f>
        <v>0</v>
      </c>
      <c r="DU560" s="5">
        <f>+SUMIF($FO$6:$FO$627,$B560,DT$6:DT$627)</f>
        <v>0</v>
      </c>
      <c r="DV560" s="5">
        <f>DW560</f>
        <v>0</v>
      </c>
      <c r="DW560" s="65">
        <f>+SUMIF($FO$6:$FO$627,$B560,DV$6:DV$627)</f>
        <v>0</v>
      </c>
      <c r="DX560" s="136"/>
      <c r="DY560" s="5">
        <f>DZ560</f>
        <v>0</v>
      </c>
      <c r="DZ560" s="5">
        <f>+SUMIF($FO$6:$FO$627,$B560,DY$6:DY$627)</f>
        <v>0</v>
      </c>
      <c r="EA560" s="65">
        <f>SUM(EA561:EA580)</f>
        <v>0</v>
      </c>
      <c r="EB560" s="53"/>
      <c r="EC560" s="254"/>
      <c r="ED560" s="128"/>
      <c r="EE560" s="5"/>
      <c r="EF560" s="6">
        <f>EH560+EJ560</f>
        <v>0</v>
      </c>
      <c r="EG560" s="71"/>
      <c r="EH560" s="5">
        <f>+EI560</f>
        <v>0</v>
      </c>
      <c r="EI560" s="5">
        <f>+SUMIF($FO$6:$FO$627,$B560,EH$6:EH$627)</f>
        <v>0</v>
      </c>
      <c r="EJ560" s="5">
        <f>EK560</f>
        <v>0</v>
      </c>
      <c r="EK560" s="65">
        <f>+SUMIF($FO$6:$FO$627,$B560,EJ$6:EJ$627)</f>
        <v>0</v>
      </c>
      <c r="EL560" s="136"/>
      <c r="EM560" s="5">
        <f>EN560</f>
        <v>0</v>
      </c>
      <c r="EN560" s="5">
        <f>+SUMIF($FO$6:$FO$627,$B560,EM$6:EM$627)</f>
        <v>0</v>
      </c>
      <c r="EO560" s="65">
        <f>SUM(EO561:EO580)</f>
        <v>0</v>
      </c>
      <c r="EP560" s="53"/>
      <c r="EQ560" s="254"/>
      <c r="ER560" s="128"/>
      <c r="ES560" s="5"/>
      <c r="ET560" s="6">
        <f>EV560+EX560</f>
        <v>0</v>
      </c>
      <c r="EU560" s="71"/>
      <c r="EV560" s="5">
        <f>+EW560</f>
        <v>0</v>
      </c>
      <c r="EW560" s="5">
        <f>+SUMIF($FO$6:$FO$627,$B560,EV$6:EV$627)</f>
        <v>0</v>
      </c>
      <c r="EX560" s="5">
        <f>EY560</f>
        <v>0</v>
      </c>
      <c r="EY560" s="65">
        <f>+SUMIF($FO$6:$FO$627,$B560,EX$6:EX$627)</f>
        <v>0</v>
      </c>
      <c r="EZ560" s="136"/>
      <c r="FA560" s="5">
        <f>FB560</f>
        <v>0</v>
      </c>
      <c r="FB560" s="5">
        <f>+SUMIF($FO$6:$FO$627,$B560,FA$6:FA$627)</f>
        <v>0</v>
      </c>
      <c r="FC560" s="65">
        <f>SUM(FC561:FC580)</f>
        <v>0</v>
      </c>
      <c r="FD560" s="53"/>
      <c r="FE560" s="254"/>
      <c r="FO560" s="129" t="str">
        <f t="shared" ref="FO560:FO569" si="3024">+IF(LEFT(RIGHT(B560,2),1)="/",SUBSTITUTE(B560,RIGHT(B560,2),""),"")</f>
        <v/>
      </c>
    </row>
    <row r="561" spans="2:171" s="141" customFormat="1" x14ac:dyDescent="0.25">
      <c r="B561" s="130" t="s">
        <v>105</v>
      </c>
      <c r="C561" s="263"/>
      <c r="D561" s="264"/>
      <c r="E561" s="416" t="str">
        <f>'Pályáztatási szakasz'!E562:F562</f>
        <v>Költségelem megnevezés…</v>
      </c>
      <c r="F561" s="416"/>
      <c r="G561" s="250">
        <f>'Pályáztatási szakasz'!G562</f>
        <v>0</v>
      </c>
      <c r="H561" s="251">
        <f>'Pályáztatási szakasz'!AT562</f>
        <v>0</v>
      </c>
      <c r="I561" s="20">
        <f>'Pályáztatási szakasz'!AW562</f>
        <v>0</v>
      </c>
      <c r="J561" s="67">
        <f t="shared" ref="J561:J580" si="3025">H561*I561</f>
        <v>0</v>
      </c>
      <c r="K561" s="131">
        <f>'Pályáztatási szakasz'!AY562</f>
        <v>1</v>
      </c>
      <c r="L561" s="20">
        <f>ROUND((J561*K561),0)</f>
        <v>0</v>
      </c>
      <c r="M561" s="142"/>
      <c r="N561" s="20">
        <f>J561-L561</f>
        <v>0</v>
      </c>
      <c r="O561" s="134"/>
      <c r="P561" s="131">
        <f>'Pályáztatási szakasz'!BD562</f>
        <v>1</v>
      </c>
      <c r="Q561" s="20">
        <f>ROUND((P561*L561),0)</f>
        <v>0</v>
      </c>
      <c r="R561" s="142"/>
      <c r="S561" s="184">
        <f>L561-Q561</f>
        <v>0</v>
      </c>
      <c r="T561" s="40">
        <f>'Pályáztatási szakasz'!W562</f>
        <v>0</v>
      </c>
      <c r="U561" s="254" t="str">
        <f>IF(AH561&lt;&gt;0,"Kérem, indokolja az eltérést!"," ")</f>
        <v xml:space="preserve"> </v>
      </c>
      <c r="V561" s="135">
        <f>H561</f>
        <v>0</v>
      </c>
      <c r="W561" s="20">
        <f>I561</f>
        <v>0</v>
      </c>
      <c r="X561" s="21">
        <f>V561*W561</f>
        <v>0</v>
      </c>
      <c r="Y561" s="131">
        <f t="shared" ref="Y561:Y580" si="3026">K561</f>
        <v>1</v>
      </c>
      <c r="Z561" s="20">
        <f>ROUND((X561*Y561),0)</f>
        <v>0</v>
      </c>
      <c r="AA561" s="142"/>
      <c r="AB561" s="20">
        <f>X561-Z561</f>
        <v>0</v>
      </c>
      <c r="AC561" s="134"/>
      <c r="AD561" s="131">
        <f>P561</f>
        <v>1</v>
      </c>
      <c r="AE561" s="20">
        <f>ROUND((AD561*Z561),0)</f>
        <v>0</v>
      </c>
      <c r="AF561" s="142"/>
      <c r="AG561" s="134">
        <f>Z561-AE561</f>
        <v>0</v>
      </c>
      <c r="AH561" s="80">
        <f>Z561-L561</f>
        <v>0</v>
      </c>
      <c r="AI561" s="254" t="str">
        <f>IF(AV561&lt;&gt;0,"Kérem, indokolja az eltérést!"," ")</f>
        <v xml:space="preserve"> </v>
      </c>
      <c r="AJ561" s="135">
        <f>V561</f>
        <v>0</v>
      </c>
      <c r="AK561" s="20">
        <f>W561</f>
        <v>0</v>
      </c>
      <c r="AL561" s="21">
        <f>AJ561*AK561</f>
        <v>0</v>
      </c>
      <c r="AM561" s="131">
        <f t="shared" ref="AM561:AM580" si="3027">Y561</f>
        <v>1</v>
      </c>
      <c r="AN561" s="20">
        <f>ROUND((AL561*AM561),0)</f>
        <v>0</v>
      </c>
      <c r="AO561" s="142"/>
      <c r="AP561" s="20">
        <f>AL561-AN561</f>
        <v>0</v>
      </c>
      <c r="AQ561" s="134"/>
      <c r="AR561" s="131">
        <f>AD561</f>
        <v>1</v>
      </c>
      <c r="AS561" s="20">
        <f>ROUND((AR561*AN561),0)</f>
        <v>0</v>
      </c>
      <c r="AT561" s="142"/>
      <c r="AU561" s="134">
        <f>AN561-AS561</f>
        <v>0</v>
      </c>
      <c r="AV561" s="80">
        <f>AN561-Z561</f>
        <v>0</v>
      </c>
      <c r="AW561" s="254" t="str">
        <f>IF(BJ561&lt;&gt;0,"Kérem, indokolja az eltérést!"," ")</f>
        <v xml:space="preserve"> </v>
      </c>
      <c r="AX561" s="135">
        <f>AJ561</f>
        <v>0</v>
      </c>
      <c r="AY561" s="20">
        <f>AK561</f>
        <v>0</v>
      </c>
      <c r="AZ561" s="21">
        <f>AX561*AY561</f>
        <v>0</v>
      </c>
      <c r="BA561" s="131">
        <f t="shared" ref="BA561:BA580" si="3028">AM561</f>
        <v>1</v>
      </c>
      <c r="BB561" s="20">
        <f>ROUND((AZ561*BA561),0)</f>
        <v>0</v>
      </c>
      <c r="BC561" s="142"/>
      <c r="BD561" s="20">
        <f>AZ561-BB561</f>
        <v>0</v>
      </c>
      <c r="BE561" s="134"/>
      <c r="BF561" s="131">
        <f>AR561</f>
        <v>1</v>
      </c>
      <c r="BG561" s="20">
        <f>ROUND((BF561*BB561),0)</f>
        <v>0</v>
      </c>
      <c r="BH561" s="142"/>
      <c r="BI561" s="134">
        <f>BB561-BG561</f>
        <v>0</v>
      </c>
      <c r="BJ561" s="80">
        <f>BB561-AN561</f>
        <v>0</v>
      </c>
      <c r="BK561" s="254" t="str">
        <f>IF(BX561&lt;&gt;0,"Kérem, indokolja az eltérést!"," ")</f>
        <v xml:space="preserve"> </v>
      </c>
      <c r="BL561" s="135">
        <f>AX561</f>
        <v>0</v>
      </c>
      <c r="BM561" s="20">
        <f>AY561</f>
        <v>0</v>
      </c>
      <c r="BN561" s="21">
        <f>BL561*BM561</f>
        <v>0</v>
      </c>
      <c r="BO561" s="131">
        <f t="shared" ref="BO561:BO580" si="3029">BA561</f>
        <v>1</v>
      </c>
      <c r="BP561" s="20">
        <f>ROUND((BN561*BO561),0)</f>
        <v>0</v>
      </c>
      <c r="BQ561" s="142"/>
      <c r="BR561" s="20">
        <f>BN561-BP561</f>
        <v>0</v>
      </c>
      <c r="BS561" s="134"/>
      <c r="BT561" s="131">
        <f>BF561</f>
        <v>1</v>
      </c>
      <c r="BU561" s="20">
        <f>ROUND((BT561*BP561),0)</f>
        <v>0</v>
      </c>
      <c r="BV561" s="142"/>
      <c r="BW561" s="134">
        <f>BP561-BU561</f>
        <v>0</v>
      </c>
      <c r="BX561" s="80">
        <f>BP561-BB561</f>
        <v>0</v>
      </c>
      <c r="BY561" s="254" t="str">
        <f>IF(CL561&lt;&gt;0,"Kérem, indokolja az eltérést!"," ")</f>
        <v xml:space="preserve"> </v>
      </c>
      <c r="BZ561" s="135">
        <f>BL561</f>
        <v>0</v>
      </c>
      <c r="CA561" s="20">
        <f>BM561</f>
        <v>0</v>
      </c>
      <c r="CB561" s="21">
        <f>BZ561*CA561</f>
        <v>0</v>
      </c>
      <c r="CC561" s="131">
        <f t="shared" ref="CC561:CC580" si="3030">BO561</f>
        <v>1</v>
      </c>
      <c r="CD561" s="20">
        <f>ROUND((CB561*CC561),0)</f>
        <v>0</v>
      </c>
      <c r="CE561" s="142"/>
      <c r="CF561" s="20">
        <f>CB561-CD561</f>
        <v>0</v>
      </c>
      <c r="CG561" s="134"/>
      <c r="CH561" s="131">
        <f>BT561</f>
        <v>1</v>
      </c>
      <c r="CI561" s="20">
        <f>ROUND((CH561*CD561),0)</f>
        <v>0</v>
      </c>
      <c r="CJ561" s="142"/>
      <c r="CK561" s="134">
        <f>CD561-CI561</f>
        <v>0</v>
      </c>
      <c r="CL561" s="80">
        <f>CD561-BP561</f>
        <v>0</v>
      </c>
      <c r="CM561" s="254" t="str">
        <f>IF(CZ561&lt;&gt;0,"Kérem, indokolja az eltérést!"," ")</f>
        <v xml:space="preserve"> </v>
      </c>
      <c r="CN561" s="135">
        <f>BZ561</f>
        <v>0</v>
      </c>
      <c r="CO561" s="20">
        <f>CA561</f>
        <v>0</v>
      </c>
      <c r="CP561" s="21">
        <f>CN561*CO561</f>
        <v>0</v>
      </c>
      <c r="CQ561" s="131">
        <f t="shared" ref="CQ561:CQ580" si="3031">CC561</f>
        <v>1</v>
      </c>
      <c r="CR561" s="20">
        <f>ROUND((CP561*CQ561),0)</f>
        <v>0</v>
      </c>
      <c r="CS561" s="142"/>
      <c r="CT561" s="20">
        <f>CP561-CR561</f>
        <v>0</v>
      </c>
      <c r="CU561" s="134"/>
      <c r="CV561" s="131">
        <f>CH561</f>
        <v>1</v>
      </c>
      <c r="CW561" s="20">
        <f>ROUND((CV561*CR561),0)</f>
        <v>0</v>
      </c>
      <c r="CX561" s="142"/>
      <c r="CY561" s="134">
        <f>CR561-CW561</f>
        <v>0</v>
      </c>
      <c r="CZ561" s="80">
        <f>CR561-CD561</f>
        <v>0</v>
      </c>
      <c r="DA561" s="254" t="str">
        <f>IF(DN561&lt;&gt;0,"Kérem, indokolja az eltérést!"," ")</f>
        <v xml:space="preserve"> </v>
      </c>
      <c r="DB561" s="135">
        <f>CN561</f>
        <v>0</v>
      </c>
      <c r="DC561" s="20">
        <f>CO561</f>
        <v>0</v>
      </c>
      <c r="DD561" s="21">
        <f>DB561*DC561</f>
        <v>0</v>
      </c>
      <c r="DE561" s="131">
        <f t="shared" ref="DE561:DE580" si="3032">CQ561</f>
        <v>1</v>
      </c>
      <c r="DF561" s="20">
        <f>ROUND((DD561*DE561),0)</f>
        <v>0</v>
      </c>
      <c r="DG561" s="142"/>
      <c r="DH561" s="20">
        <f>DD561-DF561</f>
        <v>0</v>
      </c>
      <c r="DI561" s="134"/>
      <c r="DJ561" s="131">
        <f>CV561</f>
        <v>1</v>
      </c>
      <c r="DK561" s="20">
        <f>ROUND((DJ561*DF561),0)</f>
        <v>0</v>
      </c>
      <c r="DL561" s="142"/>
      <c r="DM561" s="134">
        <f>DF561-DK561</f>
        <v>0</v>
      </c>
      <c r="DN561" s="80">
        <f>DF561-CR561</f>
        <v>0</v>
      </c>
      <c r="DO561" s="254" t="str">
        <f>IF(EB561&lt;&gt;0,"Kérem, indokolja az eltérést!"," ")</f>
        <v xml:space="preserve"> </v>
      </c>
      <c r="DP561" s="135">
        <f>DB561</f>
        <v>0</v>
      </c>
      <c r="DQ561" s="20">
        <f>DC561</f>
        <v>0</v>
      </c>
      <c r="DR561" s="21">
        <f>DP561*DQ561</f>
        <v>0</v>
      </c>
      <c r="DS561" s="131">
        <f t="shared" ref="DS561:DS580" si="3033">DE561</f>
        <v>1</v>
      </c>
      <c r="DT561" s="20">
        <f>ROUND((DR561*DS561),0)</f>
        <v>0</v>
      </c>
      <c r="DU561" s="142"/>
      <c r="DV561" s="20">
        <f>DR561-DT561</f>
        <v>0</v>
      </c>
      <c r="DW561" s="134"/>
      <c r="DX561" s="131">
        <f>DJ561</f>
        <v>1</v>
      </c>
      <c r="DY561" s="20">
        <f>ROUND((DX561*DT561),0)</f>
        <v>0</v>
      </c>
      <c r="DZ561" s="142"/>
      <c r="EA561" s="134">
        <f>DT561-DY561</f>
        <v>0</v>
      </c>
      <c r="EB561" s="80">
        <f>DT561-DF561</f>
        <v>0</v>
      </c>
      <c r="EC561" s="254" t="str">
        <f>IF(EP561&lt;&gt;0,"Kérem, indokolja az eltérést!"," ")</f>
        <v xml:space="preserve"> </v>
      </c>
      <c r="ED561" s="135">
        <f>DP561</f>
        <v>0</v>
      </c>
      <c r="EE561" s="20">
        <f>DQ561</f>
        <v>0</v>
      </c>
      <c r="EF561" s="21">
        <f>ED561*EE561</f>
        <v>0</v>
      </c>
      <c r="EG561" s="131">
        <f t="shared" ref="EG561:EG580" si="3034">DS561</f>
        <v>1</v>
      </c>
      <c r="EH561" s="20">
        <f>ROUND((EF561*EG561),0)</f>
        <v>0</v>
      </c>
      <c r="EI561" s="142"/>
      <c r="EJ561" s="20">
        <f>EF561-EH561</f>
        <v>0</v>
      </c>
      <c r="EK561" s="134"/>
      <c r="EL561" s="131">
        <f>DX561</f>
        <v>1</v>
      </c>
      <c r="EM561" s="20">
        <f>ROUND((EL561*EH561),0)</f>
        <v>0</v>
      </c>
      <c r="EN561" s="142"/>
      <c r="EO561" s="134">
        <f>EH561-EM561</f>
        <v>0</v>
      </c>
      <c r="EP561" s="80">
        <f>EH561-DT561</f>
        <v>0</v>
      </c>
      <c r="EQ561" s="254" t="str">
        <f>IF(FD561&lt;&gt;0,"Kérem, indokolja az eltérést!"," ")</f>
        <v xml:space="preserve"> </v>
      </c>
      <c r="ER561" s="135">
        <f>ED561</f>
        <v>0</v>
      </c>
      <c r="ES561" s="20">
        <f>EE561</f>
        <v>0</v>
      </c>
      <c r="ET561" s="21">
        <f>ER561*ES561</f>
        <v>0</v>
      </c>
      <c r="EU561" s="131">
        <f t="shared" ref="EU561:EU580" si="3035">EG561</f>
        <v>1</v>
      </c>
      <c r="EV561" s="20">
        <f>ROUND((ET561*EU561),0)</f>
        <v>0</v>
      </c>
      <c r="EW561" s="142"/>
      <c r="EX561" s="20">
        <f>ET561-EV561</f>
        <v>0</v>
      </c>
      <c r="EY561" s="134"/>
      <c r="EZ561" s="131">
        <f>EL561</f>
        <v>1</v>
      </c>
      <c r="FA561" s="20">
        <f>ROUND((EZ561*EV561),0)</f>
        <v>0</v>
      </c>
      <c r="FB561" s="142"/>
      <c r="FC561" s="134">
        <f>EV561-FA561</f>
        <v>0</v>
      </c>
      <c r="FD561" s="80">
        <f>EV561-EH561</f>
        <v>0</v>
      </c>
      <c r="FE561" s="254" t="str">
        <f>IF(FR561&lt;&gt;0,"Kérem, indokolja az eltérést!"," ")</f>
        <v xml:space="preserve"> </v>
      </c>
      <c r="FO561" s="129" t="str">
        <f t="shared" si="3024"/>
        <v>G/III</v>
      </c>
    </row>
    <row r="562" spans="2:171" s="141" customFormat="1" x14ac:dyDescent="0.25">
      <c r="B562" s="130" t="s">
        <v>145</v>
      </c>
      <c r="C562" s="263"/>
      <c r="D562" s="264"/>
      <c r="E562" s="416" t="str">
        <f>'Pályáztatási szakasz'!E563:F563</f>
        <v>Költségelem megnevezés…</v>
      </c>
      <c r="F562" s="416"/>
      <c r="G562" s="250">
        <f>'Pályáztatási szakasz'!G563</f>
        <v>0</v>
      </c>
      <c r="H562" s="251">
        <f>'Pályáztatási szakasz'!AT563</f>
        <v>0</v>
      </c>
      <c r="I562" s="20">
        <f>'Pályáztatási szakasz'!AW563</f>
        <v>0</v>
      </c>
      <c r="J562" s="67">
        <f t="shared" si="3025"/>
        <v>0</v>
      </c>
      <c r="K562" s="131">
        <f>'Pályáztatási szakasz'!AY563</f>
        <v>1</v>
      </c>
      <c r="L562" s="20">
        <f t="shared" ref="L562:L580" si="3036">ROUND((J562*K562),0)</f>
        <v>0</v>
      </c>
      <c r="M562" s="142"/>
      <c r="N562" s="20">
        <f t="shared" ref="N562:N577" si="3037">J562-L562</f>
        <v>0</v>
      </c>
      <c r="O562" s="134"/>
      <c r="P562" s="131">
        <f>'Pályáztatási szakasz'!BD563</f>
        <v>1</v>
      </c>
      <c r="Q562" s="20">
        <f t="shared" ref="Q562:Q577" si="3038">ROUND((P562*L562),0)</f>
        <v>0</v>
      </c>
      <c r="R562" s="142"/>
      <c r="S562" s="184">
        <f t="shared" ref="S562:S580" si="3039">L562-Q562</f>
        <v>0</v>
      </c>
      <c r="T562" s="40">
        <f>'Pályáztatási szakasz'!W563</f>
        <v>0</v>
      </c>
      <c r="U562" s="254" t="str">
        <f t="shared" ref="U562:U577" si="3040">IF(AH562&lt;&gt;0,"Kérem, indokolja az eltérést!"," ")</f>
        <v xml:space="preserve"> </v>
      </c>
      <c r="V562" s="135">
        <f t="shared" ref="V562:V580" si="3041">H562</f>
        <v>0</v>
      </c>
      <c r="W562" s="20">
        <f t="shared" ref="W562:W577" si="3042">I562</f>
        <v>0</v>
      </c>
      <c r="X562" s="21">
        <f t="shared" ref="X562:X577" si="3043">V562*W562</f>
        <v>0</v>
      </c>
      <c r="Y562" s="131">
        <f t="shared" si="3026"/>
        <v>1</v>
      </c>
      <c r="Z562" s="20">
        <f t="shared" ref="Z562:Z579" si="3044">ROUND((X562*Y562),0)</f>
        <v>0</v>
      </c>
      <c r="AA562" s="142"/>
      <c r="AB562" s="20">
        <f t="shared" ref="AB562:AB580" si="3045">X562-Z562</f>
        <v>0</v>
      </c>
      <c r="AC562" s="134"/>
      <c r="AD562" s="131">
        <f t="shared" ref="AD562:AD580" si="3046">P562</f>
        <v>1</v>
      </c>
      <c r="AE562" s="20">
        <f t="shared" ref="AE562:AE580" si="3047">ROUND((AD562*Z562),0)</f>
        <v>0</v>
      </c>
      <c r="AF562" s="142"/>
      <c r="AG562" s="134">
        <f t="shared" ref="AG562:AG580" si="3048">Z562-AE562</f>
        <v>0</v>
      </c>
      <c r="AH562" s="80">
        <f t="shared" ref="AH562:AH580" si="3049">Z562-L562</f>
        <v>0</v>
      </c>
      <c r="AI562" s="254" t="str">
        <f t="shared" ref="AI562:AI577" si="3050">IF(AV562&lt;&gt;0,"Kérem, indokolja az eltérést!"," ")</f>
        <v xml:space="preserve"> </v>
      </c>
      <c r="AJ562" s="135">
        <f t="shared" ref="AJ562:AJ580" si="3051">V562</f>
        <v>0</v>
      </c>
      <c r="AK562" s="20">
        <f t="shared" ref="AK562:AK577" si="3052">W562</f>
        <v>0</v>
      </c>
      <c r="AL562" s="21">
        <f t="shared" ref="AL562:AL577" si="3053">AJ562*AK562</f>
        <v>0</v>
      </c>
      <c r="AM562" s="131">
        <f t="shared" si="3027"/>
        <v>1</v>
      </c>
      <c r="AN562" s="20">
        <f t="shared" ref="AN562:AN579" si="3054">ROUND((AL562*AM562),0)</f>
        <v>0</v>
      </c>
      <c r="AO562" s="142"/>
      <c r="AP562" s="20">
        <f t="shared" ref="AP562:AP580" si="3055">AL562-AN562</f>
        <v>0</v>
      </c>
      <c r="AQ562" s="134"/>
      <c r="AR562" s="131">
        <f t="shared" ref="AR562:AR580" si="3056">AD562</f>
        <v>1</v>
      </c>
      <c r="AS562" s="20">
        <f t="shared" ref="AS562:AS580" si="3057">ROUND((AR562*AN562),0)</f>
        <v>0</v>
      </c>
      <c r="AT562" s="142"/>
      <c r="AU562" s="134">
        <f t="shared" ref="AU562:AU580" si="3058">AN562-AS562</f>
        <v>0</v>
      </c>
      <c r="AV562" s="80">
        <f t="shared" ref="AV562:AV580" si="3059">AN562-Z562</f>
        <v>0</v>
      </c>
      <c r="AW562" s="254" t="str">
        <f t="shared" ref="AW562:AW577" si="3060">IF(BJ562&lt;&gt;0,"Kérem, indokolja az eltérést!"," ")</f>
        <v xml:space="preserve"> </v>
      </c>
      <c r="AX562" s="135">
        <f t="shared" ref="AX562:AX580" si="3061">AJ562</f>
        <v>0</v>
      </c>
      <c r="AY562" s="20">
        <f t="shared" ref="AY562:AY577" si="3062">AK562</f>
        <v>0</v>
      </c>
      <c r="AZ562" s="21">
        <f t="shared" ref="AZ562:AZ577" si="3063">AX562*AY562</f>
        <v>0</v>
      </c>
      <c r="BA562" s="131">
        <f t="shared" si="3028"/>
        <v>1</v>
      </c>
      <c r="BB562" s="20">
        <f t="shared" ref="BB562:BB579" si="3064">ROUND((AZ562*BA562),0)</f>
        <v>0</v>
      </c>
      <c r="BC562" s="142"/>
      <c r="BD562" s="20">
        <f t="shared" ref="BD562:BD580" si="3065">AZ562-BB562</f>
        <v>0</v>
      </c>
      <c r="BE562" s="134"/>
      <c r="BF562" s="131">
        <f t="shared" ref="BF562:BF580" si="3066">AR562</f>
        <v>1</v>
      </c>
      <c r="BG562" s="20">
        <f t="shared" ref="BG562:BG580" si="3067">ROUND((BF562*BB562),0)</f>
        <v>0</v>
      </c>
      <c r="BH562" s="142"/>
      <c r="BI562" s="134">
        <f t="shared" ref="BI562:BI580" si="3068">BB562-BG562</f>
        <v>0</v>
      </c>
      <c r="BJ562" s="80">
        <f t="shared" ref="BJ562:BJ580" si="3069">BB562-AN562</f>
        <v>0</v>
      </c>
      <c r="BK562" s="254" t="str">
        <f t="shared" ref="BK562:BK577" si="3070">IF(BX562&lt;&gt;0,"Kérem, indokolja az eltérést!"," ")</f>
        <v xml:space="preserve"> </v>
      </c>
      <c r="BL562" s="135">
        <f t="shared" ref="BL562:BL580" si="3071">AX562</f>
        <v>0</v>
      </c>
      <c r="BM562" s="20">
        <f t="shared" ref="BM562:BM577" si="3072">AY562</f>
        <v>0</v>
      </c>
      <c r="BN562" s="21">
        <f t="shared" ref="BN562:BN577" si="3073">BL562*BM562</f>
        <v>0</v>
      </c>
      <c r="BO562" s="131">
        <f t="shared" si="3029"/>
        <v>1</v>
      </c>
      <c r="BP562" s="20">
        <f t="shared" ref="BP562:BP579" si="3074">ROUND((BN562*BO562),0)</f>
        <v>0</v>
      </c>
      <c r="BQ562" s="142"/>
      <c r="BR562" s="20">
        <f t="shared" ref="BR562:BR580" si="3075">BN562-BP562</f>
        <v>0</v>
      </c>
      <c r="BS562" s="134"/>
      <c r="BT562" s="131">
        <f t="shared" ref="BT562:BT580" si="3076">BF562</f>
        <v>1</v>
      </c>
      <c r="BU562" s="20">
        <f t="shared" ref="BU562:BU580" si="3077">ROUND((BT562*BP562),0)</f>
        <v>0</v>
      </c>
      <c r="BV562" s="142"/>
      <c r="BW562" s="134">
        <f t="shared" ref="BW562:BW580" si="3078">BP562-BU562</f>
        <v>0</v>
      </c>
      <c r="BX562" s="80">
        <f t="shared" ref="BX562:BX580" si="3079">BP562-BB562</f>
        <v>0</v>
      </c>
      <c r="BY562" s="254" t="str">
        <f t="shared" ref="BY562:BY577" si="3080">IF(CL562&lt;&gt;0,"Kérem, indokolja az eltérést!"," ")</f>
        <v xml:space="preserve"> </v>
      </c>
      <c r="BZ562" s="135">
        <f t="shared" ref="BZ562:BZ580" si="3081">BL562</f>
        <v>0</v>
      </c>
      <c r="CA562" s="20">
        <f t="shared" ref="CA562:CA577" si="3082">BM562</f>
        <v>0</v>
      </c>
      <c r="CB562" s="21">
        <f t="shared" ref="CB562:CB577" si="3083">BZ562*CA562</f>
        <v>0</v>
      </c>
      <c r="CC562" s="131">
        <f t="shared" si="3030"/>
        <v>1</v>
      </c>
      <c r="CD562" s="20">
        <f t="shared" ref="CD562:CD579" si="3084">ROUND((CB562*CC562),0)</f>
        <v>0</v>
      </c>
      <c r="CE562" s="142"/>
      <c r="CF562" s="20">
        <f t="shared" ref="CF562:CF580" si="3085">CB562-CD562</f>
        <v>0</v>
      </c>
      <c r="CG562" s="134"/>
      <c r="CH562" s="131">
        <f t="shared" ref="CH562:CH580" si="3086">BT562</f>
        <v>1</v>
      </c>
      <c r="CI562" s="20">
        <f t="shared" ref="CI562:CI580" si="3087">ROUND((CH562*CD562),0)</f>
        <v>0</v>
      </c>
      <c r="CJ562" s="142"/>
      <c r="CK562" s="134">
        <f t="shared" ref="CK562:CK580" si="3088">CD562-CI562</f>
        <v>0</v>
      </c>
      <c r="CL562" s="80">
        <f t="shared" ref="CL562:CL580" si="3089">CD562-BP562</f>
        <v>0</v>
      </c>
      <c r="CM562" s="254" t="str">
        <f t="shared" ref="CM562:CM577" si="3090">IF(CZ562&lt;&gt;0,"Kérem, indokolja az eltérést!"," ")</f>
        <v xml:space="preserve"> </v>
      </c>
      <c r="CN562" s="135">
        <f t="shared" ref="CN562:CN580" si="3091">BZ562</f>
        <v>0</v>
      </c>
      <c r="CO562" s="20">
        <f t="shared" ref="CO562:CO577" si="3092">CA562</f>
        <v>0</v>
      </c>
      <c r="CP562" s="21">
        <f t="shared" ref="CP562:CP577" si="3093">CN562*CO562</f>
        <v>0</v>
      </c>
      <c r="CQ562" s="131">
        <f t="shared" si="3031"/>
        <v>1</v>
      </c>
      <c r="CR562" s="20">
        <f t="shared" ref="CR562:CR579" si="3094">ROUND((CP562*CQ562),0)</f>
        <v>0</v>
      </c>
      <c r="CS562" s="142"/>
      <c r="CT562" s="20">
        <f t="shared" ref="CT562:CT580" si="3095">CP562-CR562</f>
        <v>0</v>
      </c>
      <c r="CU562" s="134"/>
      <c r="CV562" s="131">
        <f t="shared" ref="CV562:CV580" si="3096">CH562</f>
        <v>1</v>
      </c>
      <c r="CW562" s="20">
        <f t="shared" ref="CW562:CW580" si="3097">ROUND((CV562*CR562),0)</f>
        <v>0</v>
      </c>
      <c r="CX562" s="142"/>
      <c r="CY562" s="134">
        <f t="shared" ref="CY562:CY580" si="3098">CR562-CW562</f>
        <v>0</v>
      </c>
      <c r="CZ562" s="80">
        <f t="shared" ref="CZ562:CZ580" si="3099">CR562-CD562</f>
        <v>0</v>
      </c>
      <c r="DA562" s="254" t="str">
        <f t="shared" ref="DA562:DA577" si="3100">IF(DN562&lt;&gt;0,"Kérem, indokolja az eltérést!"," ")</f>
        <v xml:space="preserve"> </v>
      </c>
      <c r="DB562" s="135">
        <f t="shared" ref="DB562:DB580" si="3101">CN562</f>
        <v>0</v>
      </c>
      <c r="DC562" s="20">
        <f t="shared" ref="DC562:DC577" si="3102">CO562</f>
        <v>0</v>
      </c>
      <c r="DD562" s="21">
        <f t="shared" ref="DD562:DD577" si="3103">DB562*DC562</f>
        <v>0</v>
      </c>
      <c r="DE562" s="131">
        <f t="shared" si="3032"/>
        <v>1</v>
      </c>
      <c r="DF562" s="20">
        <f t="shared" ref="DF562:DF579" si="3104">ROUND((DD562*DE562),0)</f>
        <v>0</v>
      </c>
      <c r="DG562" s="142"/>
      <c r="DH562" s="20">
        <f t="shared" ref="DH562:DH580" si="3105">DD562-DF562</f>
        <v>0</v>
      </c>
      <c r="DI562" s="134"/>
      <c r="DJ562" s="131">
        <f t="shared" ref="DJ562:DJ580" si="3106">CV562</f>
        <v>1</v>
      </c>
      <c r="DK562" s="20">
        <f t="shared" ref="DK562:DK580" si="3107">ROUND((DJ562*DF562),0)</f>
        <v>0</v>
      </c>
      <c r="DL562" s="142"/>
      <c r="DM562" s="134">
        <f t="shared" ref="DM562:DM580" si="3108">DF562-DK562</f>
        <v>0</v>
      </c>
      <c r="DN562" s="80">
        <f t="shared" ref="DN562:DN580" si="3109">DF562-CR562</f>
        <v>0</v>
      </c>
      <c r="DO562" s="254" t="str">
        <f t="shared" ref="DO562:DO577" si="3110">IF(EB562&lt;&gt;0,"Kérem, indokolja az eltérést!"," ")</f>
        <v xml:space="preserve"> </v>
      </c>
      <c r="DP562" s="135">
        <f t="shared" ref="DP562:DP580" si="3111">DB562</f>
        <v>0</v>
      </c>
      <c r="DQ562" s="20">
        <f t="shared" ref="DQ562:DQ577" si="3112">DC562</f>
        <v>0</v>
      </c>
      <c r="DR562" s="21">
        <f t="shared" ref="DR562:DR577" si="3113">DP562*DQ562</f>
        <v>0</v>
      </c>
      <c r="DS562" s="131">
        <f t="shared" si="3033"/>
        <v>1</v>
      </c>
      <c r="DT562" s="20">
        <f t="shared" ref="DT562:DT579" si="3114">ROUND((DR562*DS562),0)</f>
        <v>0</v>
      </c>
      <c r="DU562" s="142"/>
      <c r="DV562" s="20">
        <f t="shared" ref="DV562:DV580" si="3115">DR562-DT562</f>
        <v>0</v>
      </c>
      <c r="DW562" s="134"/>
      <c r="DX562" s="131">
        <f t="shared" ref="DX562:DX580" si="3116">DJ562</f>
        <v>1</v>
      </c>
      <c r="DY562" s="20">
        <f t="shared" ref="DY562:DY580" si="3117">ROUND((DX562*DT562),0)</f>
        <v>0</v>
      </c>
      <c r="DZ562" s="142"/>
      <c r="EA562" s="134">
        <f t="shared" ref="EA562:EA580" si="3118">DT562-DY562</f>
        <v>0</v>
      </c>
      <c r="EB562" s="80">
        <f t="shared" ref="EB562:EB580" si="3119">DT562-DF562</f>
        <v>0</v>
      </c>
      <c r="EC562" s="254" t="str">
        <f t="shared" ref="EC562:EC577" si="3120">IF(EP562&lt;&gt;0,"Kérem, indokolja az eltérést!"," ")</f>
        <v xml:space="preserve"> </v>
      </c>
      <c r="ED562" s="135">
        <f t="shared" ref="ED562:ED580" si="3121">DP562</f>
        <v>0</v>
      </c>
      <c r="EE562" s="20">
        <f t="shared" ref="EE562:EE577" si="3122">DQ562</f>
        <v>0</v>
      </c>
      <c r="EF562" s="21">
        <f t="shared" ref="EF562:EF577" si="3123">ED562*EE562</f>
        <v>0</v>
      </c>
      <c r="EG562" s="131">
        <f t="shared" si="3034"/>
        <v>1</v>
      </c>
      <c r="EH562" s="20">
        <f t="shared" ref="EH562:EH579" si="3124">ROUND((EF562*EG562),0)</f>
        <v>0</v>
      </c>
      <c r="EI562" s="142"/>
      <c r="EJ562" s="20">
        <f t="shared" ref="EJ562:EJ580" si="3125">EF562-EH562</f>
        <v>0</v>
      </c>
      <c r="EK562" s="134"/>
      <c r="EL562" s="131">
        <f t="shared" ref="EL562:EL580" si="3126">DX562</f>
        <v>1</v>
      </c>
      <c r="EM562" s="20">
        <f t="shared" ref="EM562:EM580" si="3127">ROUND((EL562*EH562),0)</f>
        <v>0</v>
      </c>
      <c r="EN562" s="142"/>
      <c r="EO562" s="134">
        <f t="shared" ref="EO562:EO580" si="3128">EH562-EM562</f>
        <v>0</v>
      </c>
      <c r="EP562" s="80">
        <f t="shared" ref="EP562:EP580" si="3129">EH562-DT562</f>
        <v>0</v>
      </c>
      <c r="EQ562" s="254" t="str">
        <f t="shared" ref="EQ562:EQ577" si="3130">IF(FD562&lt;&gt;0,"Kérem, indokolja az eltérést!"," ")</f>
        <v xml:space="preserve"> </v>
      </c>
      <c r="ER562" s="135">
        <f t="shared" ref="ER562:ER580" si="3131">ED562</f>
        <v>0</v>
      </c>
      <c r="ES562" s="20">
        <f t="shared" ref="ES562:ES577" si="3132">EE562</f>
        <v>0</v>
      </c>
      <c r="ET562" s="21">
        <f t="shared" ref="ET562:ET577" si="3133">ER562*ES562</f>
        <v>0</v>
      </c>
      <c r="EU562" s="131">
        <f t="shared" si="3035"/>
        <v>1</v>
      </c>
      <c r="EV562" s="20">
        <f t="shared" ref="EV562:EV579" si="3134">ROUND((ET562*EU562),0)</f>
        <v>0</v>
      </c>
      <c r="EW562" s="142"/>
      <c r="EX562" s="20">
        <f t="shared" ref="EX562:EX580" si="3135">ET562-EV562</f>
        <v>0</v>
      </c>
      <c r="EY562" s="134"/>
      <c r="EZ562" s="131">
        <f t="shared" ref="EZ562:EZ580" si="3136">EL562</f>
        <v>1</v>
      </c>
      <c r="FA562" s="20">
        <f t="shared" ref="FA562:FA580" si="3137">ROUND((EZ562*EV562),0)</f>
        <v>0</v>
      </c>
      <c r="FB562" s="142"/>
      <c r="FC562" s="134">
        <f t="shared" ref="FC562:FC580" si="3138">EV562-FA562</f>
        <v>0</v>
      </c>
      <c r="FD562" s="80">
        <f t="shared" ref="FD562:FD580" si="3139">EV562-EH562</f>
        <v>0</v>
      </c>
      <c r="FE562" s="254" t="str">
        <f t="shared" ref="FE562:FE577" si="3140">IF(FR562&lt;&gt;0,"Kérem, indokolja az eltérést!"," ")</f>
        <v xml:space="preserve"> </v>
      </c>
      <c r="FO562" s="129" t="str">
        <f t="shared" si="3024"/>
        <v>G/III</v>
      </c>
    </row>
    <row r="563" spans="2:171" s="141" customFormat="1" x14ac:dyDescent="0.25">
      <c r="B563" s="130" t="s">
        <v>637</v>
      </c>
      <c r="C563" s="263"/>
      <c r="D563" s="264"/>
      <c r="E563" s="416" t="str">
        <f>'Pályáztatási szakasz'!E564:F564</f>
        <v>Költségelem megnevezés…</v>
      </c>
      <c r="F563" s="416"/>
      <c r="G563" s="250">
        <f>'Pályáztatási szakasz'!G564</f>
        <v>0</v>
      </c>
      <c r="H563" s="251">
        <f>'Pályáztatási szakasz'!AT564</f>
        <v>0</v>
      </c>
      <c r="I563" s="20">
        <f>'Pályáztatási szakasz'!AW564</f>
        <v>0</v>
      </c>
      <c r="J563" s="67">
        <f t="shared" si="3025"/>
        <v>0</v>
      </c>
      <c r="K563" s="131">
        <f>'Pályáztatási szakasz'!AY564</f>
        <v>1</v>
      </c>
      <c r="L563" s="20">
        <f t="shared" si="3036"/>
        <v>0</v>
      </c>
      <c r="M563" s="142"/>
      <c r="N563" s="20">
        <f t="shared" si="3037"/>
        <v>0</v>
      </c>
      <c r="O563" s="134"/>
      <c r="P563" s="131">
        <f>'Pályáztatási szakasz'!BD564</f>
        <v>1</v>
      </c>
      <c r="Q563" s="20">
        <f t="shared" si="3038"/>
        <v>0</v>
      </c>
      <c r="R563" s="142"/>
      <c r="S563" s="184">
        <f t="shared" si="3039"/>
        <v>0</v>
      </c>
      <c r="T563" s="40">
        <f>'Pályáztatási szakasz'!W564</f>
        <v>0</v>
      </c>
      <c r="U563" s="254" t="str">
        <f t="shared" si="3040"/>
        <v xml:space="preserve"> </v>
      </c>
      <c r="V563" s="135">
        <f t="shared" si="3041"/>
        <v>0</v>
      </c>
      <c r="W563" s="20">
        <f t="shared" si="3042"/>
        <v>0</v>
      </c>
      <c r="X563" s="21">
        <f t="shared" si="3043"/>
        <v>0</v>
      </c>
      <c r="Y563" s="131">
        <f t="shared" si="3026"/>
        <v>1</v>
      </c>
      <c r="Z563" s="20">
        <f t="shared" si="3044"/>
        <v>0</v>
      </c>
      <c r="AA563" s="142"/>
      <c r="AB563" s="20">
        <f t="shared" si="3045"/>
        <v>0</v>
      </c>
      <c r="AC563" s="134"/>
      <c r="AD563" s="131">
        <f t="shared" si="3046"/>
        <v>1</v>
      </c>
      <c r="AE563" s="20">
        <f t="shared" si="3047"/>
        <v>0</v>
      </c>
      <c r="AF563" s="142"/>
      <c r="AG563" s="134">
        <f t="shared" si="3048"/>
        <v>0</v>
      </c>
      <c r="AH563" s="80">
        <f t="shared" si="3049"/>
        <v>0</v>
      </c>
      <c r="AI563" s="254" t="str">
        <f t="shared" si="3050"/>
        <v xml:space="preserve"> </v>
      </c>
      <c r="AJ563" s="135">
        <f t="shared" si="3051"/>
        <v>0</v>
      </c>
      <c r="AK563" s="20">
        <f t="shared" si="3052"/>
        <v>0</v>
      </c>
      <c r="AL563" s="21">
        <f t="shared" si="3053"/>
        <v>0</v>
      </c>
      <c r="AM563" s="131">
        <f t="shared" si="3027"/>
        <v>1</v>
      </c>
      <c r="AN563" s="20">
        <f t="shared" si="3054"/>
        <v>0</v>
      </c>
      <c r="AO563" s="142"/>
      <c r="AP563" s="20">
        <f t="shared" si="3055"/>
        <v>0</v>
      </c>
      <c r="AQ563" s="134"/>
      <c r="AR563" s="131">
        <f t="shared" si="3056"/>
        <v>1</v>
      </c>
      <c r="AS563" s="20">
        <f t="shared" si="3057"/>
        <v>0</v>
      </c>
      <c r="AT563" s="142"/>
      <c r="AU563" s="134">
        <f t="shared" si="3058"/>
        <v>0</v>
      </c>
      <c r="AV563" s="80">
        <f t="shared" si="3059"/>
        <v>0</v>
      </c>
      <c r="AW563" s="254" t="str">
        <f t="shared" si="3060"/>
        <v xml:space="preserve"> </v>
      </c>
      <c r="AX563" s="135">
        <f t="shared" si="3061"/>
        <v>0</v>
      </c>
      <c r="AY563" s="20">
        <f t="shared" si="3062"/>
        <v>0</v>
      </c>
      <c r="AZ563" s="21">
        <f t="shared" si="3063"/>
        <v>0</v>
      </c>
      <c r="BA563" s="131">
        <f t="shared" si="3028"/>
        <v>1</v>
      </c>
      <c r="BB563" s="20">
        <f t="shared" si="3064"/>
        <v>0</v>
      </c>
      <c r="BC563" s="142"/>
      <c r="BD563" s="20">
        <f t="shared" si="3065"/>
        <v>0</v>
      </c>
      <c r="BE563" s="134"/>
      <c r="BF563" s="131">
        <f t="shared" si="3066"/>
        <v>1</v>
      </c>
      <c r="BG563" s="20">
        <f t="shared" si="3067"/>
        <v>0</v>
      </c>
      <c r="BH563" s="142"/>
      <c r="BI563" s="134">
        <f t="shared" si="3068"/>
        <v>0</v>
      </c>
      <c r="BJ563" s="80">
        <f t="shared" si="3069"/>
        <v>0</v>
      </c>
      <c r="BK563" s="254" t="str">
        <f t="shared" si="3070"/>
        <v xml:space="preserve"> </v>
      </c>
      <c r="BL563" s="135">
        <f t="shared" si="3071"/>
        <v>0</v>
      </c>
      <c r="BM563" s="20">
        <f t="shared" si="3072"/>
        <v>0</v>
      </c>
      <c r="BN563" s="21">
        <f t="shared" si="3073"/>
        <v>0</v>
      </c>
      <c r="BO563" s="131">
        <f t="shared" si="3029"/>
        <v>1</v>
      </c>
      <c r="BP563" s="20">
        <f t="shared" si="3074"/>
        <v>0</v>
      </c>
      <c r="BQ563" s="142"/>
      <c r="BR563" s="20">
        <f t="shared" si="3075"/>
        <v>0</v>
      </c>
      <c r="BS563" s="134"/>
      <c r="BT563" s="131">
        <f t="shared" si="3076"/>
        <v>1</v>
      </c>
      <c r="BU563" s="20">
        <f t="shared" si="3077"/>
        <v>0</v>
      </c>
      <c r="BV563" s="142"/>
      <c r="BW563" s="134">
        <f t="shared" si="3078"/>
        <v>0</v>
      </c>
      <c r="BX563" s="80">
        <f t="shared" si="3079"/>
        <v>0</v>
      </c>
      <c r="BY563" s="254" t="str">
        <f t="shared" si="3080"/>
        <v xml:space="preserve"> </v>
      </c>
      <c r="BZ563" s="135">
        <f t="shared" si="3081"/>
        <v>0</v>
      </c>
      <c r="CA563" s="20">
        <f t="shared" si="3082"/>
        <v>0</v>
      </c>
      <c r="CB563" s="21">
        <f t="shared" si="3083"/>
        <v>0</v>
      </c>
      <c r="CC563" s="131">
        <f t="shared" si="3030"/>
        <v>1</v>
      </c>
      <c r="CD563" s="20">
        <f t="shared" si="3084"/>
        <v>0</v>
      </c>
      <c r="CE563" s="142"/>
      <c r="CF563" s="20">
        <f t="shared" si="3085"/>
        <v>0</v>
      </c>
      <c r="CG563" s="134"/>
      <c r="CH563" s="131">
        <f t="shared" si="3086"/>
        <v>1</v>
      </c>
      <c r="CI563" s="20">
        <f t="shared" si="3087"/>
        <v>0</v>
      </c>
      <c r="CJ563" s="142"/>
      <c r="CK563" s="134">
        <f t="shared" si="3088"/>
        <v>0</v>
      </c>
      <c r="CL563" s="80">
        <f t="shared" si="3089"/>
        <v>0</v>
      </c>
      <c r="CM563" s="254" t="str">
        <f t="shared" si="3090"/>
        <v xml:space="preserve"> </v>
      </c>
      <c r="CN563" s="135">
        <f t="shared" si="3091"/>
        <v>0</v>
      </c>
      <c r="CO563" s="20">
        <f t="shared" si="3092"/>
        <v>0</v>
      </c>
      <c r="CP563" s="21">
        <f t="shared" si="3093"/>
        <v>0</v>
      </c>
      <c r="CQ563" s="131">
        <f t="shared" si="3031"/>
        <v>1</v>
      </c>
      <c r="CR563" s="20">
        <f t="shared" si="3094"/>
        <v>0</v>
      </c>
      <c r="CS563" s="142"/>
      <c r="CT563" s="20">
        <f t="shared" si="3095"/>
        <v>0</v>
      </c>
      <c r="CU563" s="134"/>
      <c r="CV563" s="131">
        <f t="shared" si="3096"/>
        <v>1</v>
      </c>
      <c r="CW563" s="20">
        <f t="shared" si="3097"/>
        <v>0</v>
      </c>
      <c r="CX563" s="142"/>
      <c r="CY563" s="134">
        <f t="shared" si="3098"/>
        <v>0</v>
      </c>
      <c r="CZ563" s="80">
        <f t="shared" si="3099"/>
        <v>0</v>
      </c>
      <c r="DA563" s="254" t="str">
        <f t="shared" si="3100"/>
        <v xml:space="preserve"> </v>
      </c>
      <c r="DB563" s="135">
        <f t="shared" si="3101"/>
        <v>0</v>
      </c>
      <c r="DC563" s="20">
        <f t="shared" si="3102"/>
        <v>0</v>
      </c>
      <c r="DD563" s="21">
        <f t="shared" si="3103"/>
        <v>0</v>
      </c>
      <c r="DE563" s="131">
        <f t="shared" si="3032"/>
        <v>1</v>
      </c>
      <c r="DF563" s="20">
        <f t="shared" si="3104"/>
        <v>0</v>
      </c>
      <c r="DG563" s="142"/>
      <c r="DH563" s="20">
        <f t="shared" si="3105"/>
        <v>0</v>
      </c>
      <c r="DI563" s="134"/>
      <c r="DJ563" s="131">
        <f t="shared" si="3106"/>
        <v>1</v>
      </c>
      <c r="DK563" s="20">
        <f t="shared" si="3107"/>
        <v>0</v>
      </c>
      <c r="DL563" s="142"/>
      <c r="DM563" s="134">
        <f t="shared" si="3108"/>
        <v>0</v>
      </c>
      <c r="DN563" s="80">
        <f t="shared" si="3109"/>
        <v>0</v>
      </c>
      <c r="DO563" s="254" t="str">
        <f t="shared" si="3110"/>
        <v xml:space="preserve"> </v>
      </c>
      <c r="DP563" s="135">
        <f t="shared" si="3111"/>
        <v>0</v>
      </c>
      <c r="DQ563" s="20">
        <f t="shared" si="3112"/>
        <v>0</v>
      </c>
      <c r="DR563" s="21">
        <f t="shared" si="3113"/>
        <v>0</v>
      </c>
      <c r="DS563" s="131">
        <f t="shared" si="3033"/>
        <v>1</v>
      </c>
      <c r="DT563" s="20">
        <f t="shared" si="3114"/>
        <v>0</v>
      </c>
      <c r="DU563" s="142"/>
      <c r="DV563" s="20">
        <f t="shared" si="3115"/>
        <v>0</v>
      </c>
      <c r="DW563" s="134"/>
      <c r="DX563" s="131">
        <f t="shared" si="3116"/>
        <v>1</v>
      </c>
      <c r="DY563" s="20">
        <f t="shared" si="3117"/>
        <v>0</v>
      </c>
      <c r="DZ563" s="142"/>
      <c r="EA563" s="134">
        <f t="shared" si="3118"/>
        <v>0</v>
      </c>
      <c r="EB563" s="80">
        <f t="shared" si="3119"/>
        <v>0</v>
      </c>
      <c r="EC563" s="254" t="str">
        <f t="shared" si="3120"/>
        <v xml:space="preserve"> </v>
      </c>
      <c r="ED563" s="135">
        <f t="shared" si="3121"/>
        <v>0</v>
      </c>
      <c r="EE563" s="20">
        <f t="shared" si="3122"/>
        <v>0</v>
      </c>
      <c r="EF563" s="21">
        <f t="shared" si="3123"/>
        <v>0</v>
      </c>
      <c r="EG563" s="131">
        <f t="shared" si="3034"/>
        <v>1</v>
      </c>
      <c r="EH563" s="20">
        <f t="shared" si="3124"/>
        <v>0</v>
      </c>
      <c r="EI563" s="142"/>
      <c r="EJ563" s="20">
        <f t="shared" si="3125"/>
        <v>0</v>
      </c>
      <c r="EK563" s="134"/>
      <c r="EL563" s="131">
        <f t="shared" si="3126"/>
        <v>1</v>
      </c>
      <c r="EM563" s="20">
        <f t="shared" si="3127"/>
        <v>0</v>
      </c>
      <c r="EN563" s="142"/>
      <c r="EO563" s="134">
        <f t="shared" si="3128"/>
        <v>0</v>
      </c>
      <c r="EP563" s="80">
        <f t="shared" si="3129"/>
        <v>0</v>
      </c>
      <c r="EQ563" s="254" t="str">
        <f t="shared" si="3130"/>
        <v xml:space="preserve"> </v>
      </c>
      <c r="ER563" s="135">
        <f t="shared" si="3131"/>
        <v>0</v>
      </c>
      <c r="ES563" s="20">
        <f t="shared" si="3132"/>
        <v>0</v>
      </c>
      <c r="ET563" s="21">
        <f t="shared" si="3133"/>
        <v>0</v>
      </c>
      <c r="EU563" s="131">
        <f t="shared" si="3035"/>
        <v>1</v>
      </c>
      <c r="EV563" s="20">
        <f t="shared" si="3134"/>
        <v>0</v>
      </c>
      <c r="EW563" s="142"/>
      <c r="EX563" s="20">
        <f t="shared" si="3135"/>
        <v>0</v>
      </c>
      <c r="EY563" s="134"/>
      <c r="EZ563" s="131">
        <f t="shared" si="3136"/>
        <v>1</v>
      </c>
      <c r="FA563" s="20">
        <f t="shared" si="3137"/>
        <v>0</v>
      </c>
      <c r="FB563" s="142"/>
      <c r="FC563" s="134">
        <f t="shared" si="3138"/>
        <v>0</v>
      </c>
      <c r="FD563" s="80">
        <f t="shared" si="3139"/>
        <v>0</v>
      </c>
      <c r="FE563" s="254" t="str">
        <f t="shared" si="3140"/>
        <v xml:space="preserve"> </v>
      </c>
      <c r="FO563" s="129" t="str">
        <f t="shared" si="3024"/>
        <v>G/III</v>
      </c>
    </row>
    <row r="564" spans="2:171" s="141" customFormat="1" x14ac:dyDescent="0.25">
      <c r="B564" s="130" t="s">
        <v>638</v>
      </c>
      <c r="C564" s="263"/>
      <c r="D564" s="264"/>
      <c r="E564" s="416" t="str">
        <f>'Pályáztatási szakasz'!E565:F565</f>
        <v>Költségelem megnevezés…</v>
      </c>
      <c r="F564" s="416"/>
      <c r="G564" s="250">
        <f>'Pályáztatási szakasz'!G565</f>
        <v>0</v>
      </c>
      <c r="H564" s="251">
        <f>'Pályáztatási szakasz'!AT565</f>
        <v>0</v>
      </c>
      <c r="I564" s="20">
        <f>'Pályáztatási szakasz'!AW565</f>
        <v>0</v>
      </c>
      <c r="J564" s="67">
        <f t="shared" si="3025"/>
        <v>0</v>
      </c>
      <c r="K564" s="131">
        <f>'Pályáztatási szakasz'!AY565</f>
        <v>1</v>
      </c>
      <c r="L564" s="20">
        <f t="shared" si="3036"/>
        <v>0</v>
      </c>
      <c r="M564" s="142"/>
      <c r="N564" s="20">
        <f t="shared" si="3037"/>
        <v>0</v>
      </c>
      <c r="O564" s="134"/>
      <c r="P564" s="131">
        <f>'Pályáztatási szakasz'!BD565</f>
        <v>1</v>
      </c>
      <c r="Q564" s="20">
        <f t="shared" si="3038"/>
        <v>0</v>
      </c>
      <c r="R564" s="142"/>
      <c r="S564" s="184">
        <f t="shared" si="3039"/>
        <v>0</v>
      </c>
      <c r="T564" s="40">
        <f>'Pályáztatási szakasz'!W565</f>
        <v>0</v>
      </c>
      <c r="U564" s="254" t="str">
        <f t="shared" si="3040"/>
        <v xml:space="preserve"> </v>
      </c>
      <c r="V564" s="135">
        <f t="shared" si="3041"/>
        <v>0</v>
      </c>
      <c r="W564" s="20">
        <f t="shared" si="3042"/>
        <v>0</v>
      </c>
      <c r="X564" s="21">
        <f t="shared" si="3043"/>
        <v>0</v>
      </c>
      <c r="Y564" s="131">
        <f t="shared" si="3026"/>
        <v>1</v>
      </c>
      <c r="Z564" s="20">
        <f t="shared" si="3044"/>
        <v>0</v>
      </c>
      <c r="AA564" s="142"/>
      <c r="AB564" s="20">
        <f t="shared" si="3045"/>
        <v>0</v>
      </c>
      <c r="AC564" s="134"/>
      <c r="AD564" s="131">
        <f t="shared" si="3046"/>
        <v>1</v>
      </c>
      <c r="AE564" s="20">
        <f t="shared" si="3047"/>
        <v>0</v>
      </c>
      <c r="AF564" s="142"/>
      <c r="AG564" s="134">
        <f t="shared" si="3048"/>
        <v>0</v>
      </c>
      <c r="AH564" s="80">
        <f t="shared" si="3049"/>
        <v>0</v>
      </c>
      <c r="AI564" s="254" t="str">
        <f t="shared" si="3050"/>
        <v xml:space="preserve"> </v>
      </c>
      <c r="AJ564" s="135">
        <f t="shared" si="3051"/>
        <v>0</v>
      </c>
      <c r="AK564" s="20">
        <f t="shared" si="3052"/>
        <v>0</v>
      </c>
      <c r="AL564" s="21">
        <f t="shared" si="3053"/>
        <v>0</v>
      </c>
      <c r="AM564" s="131">
        <f t="shared" si="3027"/>
        <v>1</v>
      </c>
      <c r="AN564" s="20">
        <f t="shared" si="3054"/>
        <v>0</v>
      </c>
      <c r="AO564" s="142"/>
      <c r="AP564" s="20">
        <f t="shared" si="3055"/>
        <v>0</v>
      </c>
      <c r="AQ564" s="134"/>
      <c r="AR564" s="131">
        <f t="shared" si="3056"/>
        <v>1</v>
      </c>
      <c r="AS564" s="20">
        <f t="shared" si="3057"/>
        <v>0</v>
      </c>
      <c r="AT564" s="142"/>
      <c r="AU564" s="134">
        <f t="shared" si="3058"/>
        <v>0</v>
      </c>
      <c r="AV564" s="80">
        <f t="shared" si="3059"/>
        <v>0</v>
      </c>
      <c r="AW564" s="254" t="str">
        <f t="shared" si="3060"/>
        <v xml:space="preserve"> </v>
      </c>
      <c r="AX564" s="135">
        <f t="shared" si="3061"/>
        <v>0</v>
      </c>
      <c r="AY564" s="20">
        <f t="shared" si="3062"/>
        <v>0</v>
      </c>
      <c r="AZ564" s="21">
        <f t="shared" si="3063"/>
        <v>0</v>
      </c>
      <c r="BA564" s="131">
        <f t="shared" si="3028"/>
        <v>1</v>
      </c>
      <c r="BB564" s="20">
        <f t="shared" si="3064"/>
        <v>0</v>
      </c>
      <c r="BC564" s="142"/>
      <c r="BD564" s="20">
        <f t="shared" si="3065"/>
        <v>0</v>
      </c>
      <c r="BE564" s="134"/>
      <c r="BF564" s="131">
        <f t="shared" si="3066"/>
        <v>1</v>
      </c>
      <c r="BG564" s="20">
        <f t="shared" si="3067"/>
        <v>0</v>
      </c>
      <c r="BH564" s="142"/>
      <c r="BI564" s="134">
        <f t="shared" si="3068"/>
        <v>0</v>
      </c>
      <c r="BJ564" s="80">
        <f t="shared" si="3069"/>
        <v>0</v>
      </c>
      <c r="BK564" s="254" t="str">
        <f t="shared" si="3070"/>
        <v xml:space="preserve"> </v>
      </c>
      <c r="BL564" s="135">
        <f t="shared" si="3071"/>
        <v>0</v>
      </c>
      <c r="BM564" s="20">
        <f t="shared" si="3072"/>
        <v>0</v>
      </c>
      <c r="BN564" s="21">
        <f t="shared" si="3073"/>
        <v>0</v>
      </c>
      <c r="BO564" s="131">
        <f t="shared" si="3029"/>
        <v>1</v>
      </c>
      <c r="BP564" s="20">
        <f t="shared" si="3074"/>
        <v>0</v>
      </c>
      <c r="BQ564" s="142"/>
      <c r="BR564" s="20">
        <f t="shared" si="3075"/>
        <v>0</v>
      </c>
      <c r="BS564" s="134"/>
      <c r="BT564" s="131">
        <f t="shared" si="3076"/>
        <v>1</v>
      </c>
      <c r="BU564" s="20">
        <f t="shared" si="3077"/>
        <v>0</v>
      </c>
      <c r="BV564" s="142"/>
      <c r="BW564" s="134">
        <f t="shared" si="3078"/>
        <v>0</v>
      </c>
      <c r="BX564" s="80">
        <f t="shared" si="3079"/>
        <v>0</v>
      </c>
      <c r="BY564" s="254" t="str">
        <f t="shared" si="3080"/>
        <v xml:space="preserve"> </v>
      </c>
      <c r="BZ564" s="135">
        <f t="shared" si="3081"/>
        <v>0</v>
      </c>
      <c r="CA564" s="20">
        <f t="shared" si="3082"/>
        <v>0</v>
      </c>
      <c r="CB564" s="21">
        <f t="shared" si="3083"/>
        <v>0</v>
      </c>
      <c r="CC564" s="131">
        <f t="shared" si="3030"/>
        <v>1</v>
      </c>
      <c r="CD564" s="20">
        <f t="shared" si="3084"/>
        <v>0</v>
      </c>
      <c r="CE564" s="142"/>
      <c r="CF564" s="20">
        <f t="shared" si="3085"/>
        <v>0</v>
      </c>
      <c r="CG564" s="134"/>
      <c r="CH564" s="131">
        <f t="shared" si="3086"/>
        <v>1</v>
      </c>
      <c r="CI564" s="20">
        <f t="shared" si="3087"/>
        <v>0</v>
      </c>
      <c r="CJ564" s="142"/>
      <c r="CK564" s="134">
        <f t="shared" si="3088"/>
        <v>0</v>
      </c>
      <c r="CL564" s="80">
        <f t="shared" si="3089"/>
        <v>0</v>
      </c>
      <c r="CM564" s="254" t="str">
        <f t="shared" si="3090"/>
        <v xml:space="preserve"> </v>
      </c>
      <c r="CN564" s="135">
        <f t="shared" si="3091"/>
        <v>0</v>
      </c>
      <c r="CO564" s="20">
        <f t="shared" si="3092"/>
        <v>0</v>
      </c>
      <c r="CP564" s="21">
        <f t="shared" si="3093"/>
        <v>0</v>
      </c>
      <c r="CQ564" s="131">
        <f t="shared" si="3031"/>
        <v>1</v>
      </c>
      <c r="CR564" s="20">
        <f t="shared" si="3094"/>
        <v>0</v>
      </c>
      <c r="CS564" s="142"/>
      <c r="CT564" s="20">
        <f t="shared" si="3095"/>
        <v>0</v>
      </c>
      <c r="CU564" s="134"/>
      <c r="CV564" s="131">
        <f t="shared" si="3096"/>
        <v>1</v>
      </c>
      <c r="CW564" s="20">
        <f t="shared" si="3097"/>
        <v>0</v>
      </c>
      <c r="CX564" s="142"/>
      <c r="CY564" s="134">
        <f t="shared" si="3098"/>
        <v>0</v>
      </c>
      <c r="CZ564" s="80">
        <f t="shared" si="3099"/>
        <v>0</v>
      </c>
      <c r="DA564" s="254" t="str">
        <f t="shared" si="3100"/>
        <v xml:space="preserve"> </v>
      </c>
      <c r="DB564" s="135">
        <f t="shared" si="3101"/>
        <v>0</v>
      </c>
      <c r="DC564" s="20">
        <f t="shared" si="3102"/>
        <v>0</v>
      </c>
      <c r="DD564" s="21">
        <f t="shared" si="3103"/>
        <v>0</v>
      </c>
      <c r="DE564" s="131">
        <f t="shared" si="3032"/>
        <v>1</v>
      </c>
      <c r="DF564" s="20">
        <f t="shared" si="3104"/>
        <v>0</v>
      </c>
      <c r="DG564" s="142"/>
      <c r="DH564" s="20">
        <f t="shared" si="3105"/>
        <v>0</v>
      </c>
      <c r="DI564" s="134"/>
      <c r="DJ564" s="131">
        <f t="shared" si="3106"/>
        <v>1</v>
      </c>
      <c r="DK564" s="20">
        <f t="shared" si="3107"/>
        <v>0</v>
      </c>
      <c r="DL564" s="142"/>
      <c r="DM564" s="134">
        <f t="shared" si="3108"/>
        <v>0</v>
      </c>
      <c r="DN564" s="80">
        <f t="shared" si="3109"/>
        <v>0</v>
      </c>
      <c r="DO564" s="254" t="str">
        <f t="shared" si="3110"/>
        <v xml:space="preserve"> </v>
      </c>
      <c r="DP564" s="135">
        <f t="shared" si="3111"/>
        <v>0</v>
      </c>
      <c r="DQ564" s="20">
        <f t="shared" si="3112"/>
        <v>0</v>
      </c>
      <c r="DR564" s="21">
        <f t="shared" si="3113"/>
        <v>0</v>
      </c>
      <c r="DS564" s="131">
        <f t="shared" si="3033"/>
        <v>1</v>
      </c>
      <c r="DT564" s="20">
        <f t="shared" si="3114"/>
        <v>0</v>
      </c>
      <c r="DU564" s="142"/>
      <c r="DV564" s="20">
        <f t="shared" si="3115"/>
        <v>0</v>
      </c>
      <c r="DW564" s="134"/>
      <c r="DX564" s="131">
        <f t="shared" si="3116"/>
        <v>1</v>
      </c>
      <c r="DY564" s="20">
        <f t="shared" si="3117"/>
        <v>0</v>
      </c>
      <c r="DZ564" s="142"/>
      <c r="EA564" s="134">
        <f t="shared" si="3118"/>
        <v>0</v>
      </c>
      <c r="EB564" s="80">
        <f t="shared" si="3119"/>
        <v>0</v>
      </c>
      <c r="EC564" s="254" t="str">
        <f t="shared" si="3120"/>
        <v xml:space="preserve"> </v>
      </c>
      <c r="ED564" s="135">
        <f t="shared" si="3121"/>
        <v>0</v>
      </c>
      <c r="EE564" s="20">
        <f t="shared" si="3122"/>
        <v>0</v>
      </c>
      <c r="EF564" s="21">
        <f t="shared" si="3123"/>
        <v>0</v>
      </c>
      <c r="EG564" s="131">
        <f t="shared" si="3034"/>
        <v>1</v>
      </c>
      <c r="EH564" s="20">
        <f t="shared" si="3124"/>
        <v>0</v>
      </c>
      <c r="EI564" s="142"/>
      <c r="EJ564" s="20">
        <f t="shared" si="3125"/>
        <v>0</v>
      </c>
      <c r="EK564" s="134"/>
      <c r="EL564" s="131">
        <f t="shared" si="3126"/>
        <v>1</v>
      </c>
      <c r="EM564" s="20">
        <f t="shared" si="3127"/>
        <v>0</v>
      </c>
      <c r="EN564" s="142"/>
      <c r="EO564" s="134">
        <f t="shared" si="3128"/>
        <v>0</v>
      </c>
      <c r="EP564" s="80">
        <f t="shared" si="3129"/>
        <v>0</v>
      </c>
      <c r="EQ564" s="254" t="str">
        <f t="shared" si="3130"/>
        <v xml:space="preserve"> </v>
      </c>
      <c r="ER564" s="135">
        <f t="shared" si="3131"/>
        <v>0</v>
      </c>
      <c r="ES564" s="20">
        <f t="shared" si="3132"/>
        <v>0</v>
      </c>
      <c r="ET564" s="21">
        <f t="shared" si="3133"/>
        <v>0</v>
      </c>
      <c r="EU564" s="131">
        <f t="shared" si="3035"/>
        <v>1</v>
      </c>
      <c r="EV564" s="20">
        <f t="shared" si="3134"/>
        <v>0</v>
      </c>
      <c r="EW564" s="142"/>
      <c r="EX564" s="20">
        <f t="shared" si="3135"/>
        <v>0</v>
      </c>
      <c r="EY564" s="134"/>
      <c r="EZ564" s="131">
        <f t="shared" si="3136"/>
        <v>1</v>
      </c>
      <c r="FA564" s="20">
        <f t="shared" si="3137"/>
        <v>0</v>
      </c>
      <c r="FB564" s="142"/>
      <c r="FC564" s="134">
        <f t="shared" si="3138"/>
        <v>0</v>
      </c>
      <c r="FD564" s="80">
        <f t="shared" si="3139"/>
        <v>0</v>
      </c>
      <c r="FE564" s="254" t="str">
        <f t="shared" si="3140"/>
        <v xml:space="preserve"> </v>
      </c>
      <c r="FO564" s="129" t="str">
        <f t="shared" si="3024"/>
        <v>G/III</v>
      </c>
    </row>
    <row r="565" spans="2:171" s="141" customFormat="1" x14ac:dyDescent="0.25">
      <c r="B565" s="130" t="s">
        <v>639</v>
      </c>
      <c r="C565" s="263"/>
      <c r="D565" s="264"/>
      <c r="E565" s="416" t="str">
        <f>'Pályáztatási szakasz'!E566:F566</f>
        <v>Költségelem megnevezés…</v>
      </c>
      <c r="F565" s="416"/>
      <c r="G565" s="250">
        <f>'Pályáztatási szakasz'!G566</f>
        <v>0</v>
      </c>
      <c r="H565" s="251">
        <f>'Pályáztatási szakasz'!AT566</f>
        <v>0</v>
      </c>
      <c r="I565" s="20">
        <f>'Pályáztatási szakasz'!AW566</f>
        <v>0</v>
      </c>
      <c r="J565" s="67">
        <f t="shared" si="3025"/>
        <v>0</v>
      </c>
      <c r="K565" s="131">
        <f>'Pályáztatási szakasz'!AY566</f>
        <v>1</v>
      </c>
      <c r="L565" s="20">
        <f t="shared" si="3036"/>
        <v>0</v>
      </c>
      <c r="M565" s="142"/>
      <c r="N565" s="20">
        <f t="shared" si="3037"/>
        <v>0</v>
      </c>
      <c r="O565" s="134"/>
      <c r="P565" s="131">
        <f>'Pályáztatási szakasz'!BD566</f>
        <v>1</v>
      </c>
      <c r="Q565" s="20">
        <f t="shared" si="3038"/>
        <v>0</v>
      </c>
      <c r="R565" s="142"/>
      <c r="S565" s="184">
        <f t="shared" si="3039"/>
        <v>0</v>
      </c>
      <c r="T565" s="40">
        <f>'Pályáztatási szakasz'!W566</f>
        <v>0</v>
      </c>
      <c r="U565" s="254" t="str">
        <f t="shared" si="3040"/>
        <v xml:space="preserve"> </v>
      </c>
      <c r="V565" s="135">
        <f t="shared" si="3041"/>
        <v>0</v>
      </c>
      <c r="W565" s="20">
        <f t="shared" si="3042"/>
        <v>0</v>
      </c>
      <c r="X565" s="21">
        <f t="shared" si="3043"/>
        <v>0</v>
      </c>
      <c r="Y565" s="131">
        <f t="shared" si="3026"/>
        <v>1</v>
      </c>
      <c r="Z565" s="20">
        <f t="shared" si="3044"/>
        <v>0</v>
      </c>
      <c r="AA565" s="142"/>
      <c r="AB565" s="20">
        <f t="shared" si="3045"/>
        <v>0</v>
      </c>
      <c r="AC565" s="134"/>
      <c r="AD565" s="131">
        <f t="shared" si="3046"/>
        <v>1</v>
      </c>
      <c r="AE565" s="20">
        <f t="shared" si="3047"/>
        <v>0</v>
      </c>
      <c r="AF565" s="142"/>
      <c r="AG565" s="134">
        <f t="shared" si="3048"/>
        <v>0</v>
      </c>
      <c r="AH565" s="80">
        <f t="shared" si="3049"/>
        <v>0</v>
      </c>
      <c r="AI565" s="254" t="str">
        <f t="shared" si="3050"/>
        <v xml:space="preserve"> </v>
      </c>
      <c r="AJ565" s="135">
        <f t="shared" si="3051"/>
        <v>0</v>
      </c>
      <c r="AK565" s="20">
        <f t="shared" si="3052"/>
        <v>0</v>
      </c>
      <c r="AL565" s="21">
        <f t="shared" si="3053"/>
        <v>0</v>
      </c>
      <c r="AM565" s="131">
        <f t="shared" si="3027"/>
        <v>1</v>
      </c>
      <c r="AN565" s="20">
        <f t="shared" si="3054"/>
        <v>0</v>
      </c>
      <c r="AO565" s="142"/>
      <c r="AP565" s="20">
        <f t="shared" si="3055"/>
        <v>0</v>
      </c>
      <c r="AQ565" s="134"/>
      <c r="AR565" s="131">
        <f t="shared" si="3056"/>
        <v>1</v>
      </c>
      <c r="AS565" s="20">
        <f t="shared" si="3057"/>
        <v>0</v>
      </c>
      <c r="AT565" s="142"/>
      <c r="AU565" s="134">
        <f t="shared" si="3058"/>
        <v>0</v>
      </c>
      <c r="AV565" s="80">
        <f t="shared" si="3059"/>
        <v>0</v>
      </c>
      <c r="AW565" s="254" t="str">
        <f t="shared" si="3060"/>
        <v xml:space="preserve"> </v>
      </c>
      <c r="AX565" s="135">
        <f t="shared" si="3061"/>
        <v>0</v>
      </c>
      <c r="AY565" s="20">
        <f t="shared" si="3062"/>
        <v>0</v>
      </c>
      <c r="AZ565" s="21">
        <f t="shared" si="3063"/>
        <v>0</v>
      </c>
      <c r="BA565" s="131">
        <f t="shared" si="3028"/>
        <v>1</v>
      </c>
      <c r="BB565" s="20">
        <f t="shared" si="3064"/>
        <v>0</v>
      </c>
      <c r="BC565" s="142"/>
      <c r="BD565" s="20">
        <f t="shared" si="3065"/>
        <v>0</v>
      </c>
      <c r="BE565" s="134"/>
      <c r="BF565" s="131">
        <f t="shared" si="3066"/>
        <v>1</v>
      </c>
      <c r="BG565" s="20">
        <f t="shared" si="3067"/>
        <v>0</v>
      </c>
      <c r="BH565" s="142"/>
      <c r="BI565" s="134">
        <f t="shared" si="3068"/>
        <v>0</v>
      </c>
      <c r="BJ565" s="80">
        <f t="shared" si="3069"/>
        <v>0</v>
      </c>
      <c r="BK565" s="254" t="str">
        <f t="shared" si="3070"/>
        <v xml:space="preserve"> </v>
      </c>
      <c r="BL565" s="135">
        <f t="shared" si="3071"/>
        <v>0</v>
      </c>
      <c r="BM565" s="20">
        <f t="shared" si="3072"/>
        <v>0</v>
      </c>
      <c r="BN565" s="21">
        <f t="shared" si="3073"/>
        <v>0</v>
      </c>
      <c r="BO565" s="131">
        <f t="shared" si="3029"/>
        <v>1</v>
      </c>
      <c r="BP565" s="20">
        <f t="shared" si="3074"/>
        <v>0</v>
      </c>
      <c r="BQ565" s="142"/>
      <c r="BR565" s="20">
        <f t="shared" si="3075"/>
        <v>0</v>
      </c>
      <c r="BS565" s="134"/>
      <c r="BT565" s="131">
        <f t="shared" si="3076"/>
        <v>1</v>
      </c>
      <c r="BU565" s="20">
        <f t="shared" si="3077"/>
        <v>0</v>
      </c>
      <c r="BV565" s="142"/>
      <c r="BW565" s="134">
        <f t="shared" si="3078"/>
        <v>0</v>
      </c>
      <c r="BX565" s="80">
        <f t="shared" si="3079"/>
        <v>0</v>
      </c>
      <c r="BY565" s="254" t="str">
        <f t="shared" si="3080"/>
        <v xml:space="preserve"> </v>
      </c>
      <c r="BZ565" s="135">
        <f t="shared" si="3081"/>
        <v>0</v>
      </c>
      <c r="CA565" s="20">
        <f t="shared" si="3082"/>
        <v>0</v>
      </c>
      <c r="CB565" s="21">
        <f t="shared" si="3083"/>
        <v>0</v>
      </c>
      <c r="CC565" s="131">
        <f t="shared" si="3030"/>
        <v>1</v>
      </c>
      <c r="CD565" s="20">
        <f t="shared" si="3084"/>
        <v>0</v>
      </c>
      <c r="CE565" s="142"/>
      <c r="CF565" s="20">
        <f t="shared" si="3085"/>
        <v>0</v>
      </c>
      <c r="CG565" s="134"/>
      <c r="CH565" s="131">
        <f t="shared" si="3086"/>
        <v>1</v>
      </c>
      <c r="CI565" s="20">
        <f t="shared" si="3087"/>
        <v>0</v>
      </c>
      <c r="CJ565" s="142"/>
      <c r="CK565" s="134">
        <f t="shared" si="3088"/>
        <v>0</v>
      </c>
      <c r="CL565" s="80">
        <f t="shared" si="3089"/>
        <v>0</v>
      </c>
      <c r="CM565" s="254" t="str">
        <f t="shared" si="3090"/>
        <v xml:space="preserve"> </v>
      </c>
      <c r="CN565" s="135">
        <f t="shared" si="3091"/>
        <v>0</v>
      </c>
      <c r="CO565" s="20">
        <f t="shared" si="3092"/>
        <v>0</v>
      </c>
      <c r="CP565" s="21">
        <f t="shared" si="3093"/>
        <v>0</v>
      </c>
      <c r="CQ565" s="131">
        <f t="shared" si="3031"/>
        <v>1</v>
      </c>
      <c r="CR565" s="20">
        <f t="shared" si="3094"/>
        <v>0</v>
      </c>
      <c r="CS565" s="142"/>
      <c r="CT565" s="20">
        <f t="shared" si="3095"/>
        <v>0</v>
      </c>
      <c r="CU565" s="134"/>
      <c r="CV565" s="131">
        <f t="shared" si="3096"/>
        <v>1</v>
      </c>
      <c r="CW565" s="20">
        <f t="shared" si="3097"/>
        <v>0</v>
      </c>
      <c r="CX565" s="142"/>
      <c r="CY565" s="134">
        <f t="shared" si="3098"/>
        <v>0</v>
      </c>
      <c r="CZ565" s="80">
        <f t="shared" si="3099"/>
        <v>0</v>
      </c>
      <c r="DA565" s="254" t="str">
        <f t="shared" si="3100"/>
        <v xml:space="preserve"> </v>
      </c>
      <c r="DB565" s="135">
        <f t="shared" si="3101"/>
        <v>0</v>
      </c>
      <c r="DC565" s="20">
        <f t="shared" si="3102"/>
        <v>0</v>
      </c>
      <c r="DD565" s="21">
        <f t="shared" si="3103"/>
        <v>0</v>
      </c>
      <c r="DE565" s="131">
        <f t="shared" si="3032"/>
        <v>1</v>
      </c>
      <c r="DF565" s="20">
        <f t="shared" si="3104"/>
        <v>0</v>
      </c>
      <c r="DG565" s="142"/>
      <c r="DH565" s="20">
        <f t="shared" si="3105"/>
        <v>0</v>
      </c>
      <c r="DI565" s="134"/>
      <c r="DJ565" s="131">
        <f t="shared" si="3106"/>
        <v>1</v>
      </c>
      <c r="DK565" s="20">
        <f t="shared" si="3107"/>
        <v>0</v>
      </c>
      <c r="DL565" s="142"/>
      <c r="DM565" s="134">
        <f t="shared" si="3108"/>
        <v>0</v>
      </c>
      <c r="DN565" s="80">
        <f t="shared" si="3109"/>
        <v>0</v>
      </c>
      <c r="DO565" s="254" t="str">
        <f t="shared" si="3110"/>
        <v xml:space="preserve"> </v>
      </c>
      <c r="DP565" s="135">
        <f t="shared" si="3111"/>
        <v>0</v>
      </c>
      <c r="DQ565" s="20">
        <f t="shared" si="3112"/>
        <v>0</v>
      </c>
      <c r="DR565" s="21">
        <f t="shared" si="3113"/>
        <v>0</v>
      </c>
      <c r="DS565" s="131">
        <f t="shared" si="3033"/>
        <v>1</v>
      </c>
      <c r="DT565" s="20">
        <f t="shared" si="3114"/>
        <v>0</v>
      </c>
      <c r="DU565" s="142"/>
      <c r="DV565" s="20">
        <f t="shared" si="3115"/>
        <v>0</v>
      </c>
      <c r="DW565" s="134"/>
      <c r="DX565" s="131">
        <f t="shared" si="3116"/>
        <v>1</v>
      </c>
      <c r="DY565" s="20">
        <f t="shared" si="3117"/>
        <v>0</v>
      </c>
      <c r="DZ565" s="142"/>
      <c r="EA565" s="134">
        <f t="shared" si="3118"/>
        <v>0</v>
      </c>
      <c r="EB565" s="80">
        <f t="shared" si="3119"/>
        <v>0</v>
      </c>
      <c r="EC565" s="254" t="str">
        <f t="shared" si="3120"/>
        <v xml:space="preserve"> </v>
      </c>
      <c r="ED565" s="135">
        <f t="shared" si="3121"/>
        <v>0</v>
      </c>
      <c r="EE565" s="20">
        <f t="shared" si="3122"/>
        <v>0</v>
      </c>
      <c r="EF565" s="21">
        <f t="shared" si="3123"/>
        <v>0</v>
      </c>
      <c r="EG565" s="131">
        <f t="shared" si="3034"/>
        <v>1</v>
      </c>
      <c r="EH565" s="20">
        <f t="shared" si="3124"/>
        <v>0</v>
      </c>
      <c r="EI565" s="142"/>
      <c r="EJ565" s="20">
        <f t="shared" si="3125"/>
        <v>0</v>
      </c>
      <c r="EK565" s="134"/>
      <c r="EL565" s="131">
        <f t="shared" si="3126"/>
        <v>1</v>
      </c>
      <c r="EM565" s="20">
        <f t="shared" si="3127"/>
        <v>0</v>
      </c>
      <c r="EN565" s="142"/>
      <c r="EO565" s="134">
        <f t="shared" si="3128"/>
        <v>0</v>
      </c>
      <c r="EP565" s="80">
        <f t="shared" si="3129"/>
        <v>0</v>
      </c>
      <c r="EQ565" s="254" t="str">
        <f t="shared" si="3130"/>
        <v xml:space="preserve"> </v>
      </c>
      <c r="ER565" s="135">
        <f t="shared" si="3131"/>
        <v>0</v>
      </c>
      <c r="ES565" s="20">
        <f t="shared" si="3132"/>
        <v>0</v>
      </c>
      <c r="ET565" s="21">
        <f t="shared" si="3133"/>
        <v>0</v>
      </c>
      <c r="EU565" s="131">
        <f t="shared" si="3035"/>
        <v>1</v>
      </c>
      <c r="EV565" s="20">
        <f t="shared" si="3134"/>
        <v>0</v>
      </c>
      <c r="EW565" s="142"/>
      <c r="EX565" s="20">
        <f t="shared" si="3135"/>
        <v>0</v>
      </c>
      <c r="EY565" s="134"/>
      <c r="EZ565" s="131">
        <f t="shared" si="3136"/>
        <v>1</v>
      </c>
      <c r="FA565" s="20">
        <f t="shared" si="3137"/>
        <v>0</v>
      </c>
      <c r="FB565" s="142"/>
      <c r="FC565" s="134">
        <f t="shared" si="3138"/>
        <v>0</v>
      </c>
      <c r="FD565" s="80">
        <f t="shared" si="3139"/>
        <v>0</v>
      </c>
      <c r="FE565" s="254" t="str">
        <f t="shared" si="3140"/>
        <v xml:space="preserve"> </v>
      </c>
      <c r="FO565" s="129" t="str">
        <f t="shared" si="3024"/>
        <v>G/III</v>
      </c>
    </row>
    <row r="566" spans="2:171" s="141" customFormat="1" x14ac:dyDescent="0.25">
      <c r="B566" s="130" t="s">
        <v>640</v>
      </c>
      <c r="C566" s="263"/>
      <c r="D566" s="264"/>
      <c r="E566" s="416" t="str">
        <f>'Pályáztatási szakasz'!E567:F567</f>
        <v>Költségelem megnevezés…</v>
      </c>
      <c r="F566" s="416"/>
      <c r="G566" s="250">
        <f>'Pályáztatási szakasz'!G567</f>
        <v>0</v>
      </c>
      <c r="H566" s="251">
        <f>'Pályáztatási szakasz'!AT567</f>
        <v>0</v>
      </c>
      <c r="I566" s="20">
        <f>'Pályáztatási szakasz'!AW567</f>
        <v>0</v>
      </c>
      <c r="J566" s="67">
        <f t="shared" si="3025"/>
        <v>0</v>
      </c>
      <c r="K566" s="131">
        <f>'Pályáztatási szakasz'!AY567</f>
        <v>1</v>
      </c>
      <c r="L566" s="20">
        <f t="shared" si="3036"/>
        <v>0</v>
      </c>
      <c r="M566" s="142"/>
      <c r="N566" s="20">
        <f t="shared" si="3037"/>
        <v>0</v>
      </c>
      <c r="O566" s="134"/>
      <c r="P566" s="131">
        <f>'Pályáztatási szakasz'!BD567</f>
        <v>1</v>
      </c>
      <c r="Q566" s="20">
        <f t="shared" si="3038"/>
        <v>0</v>
      </c>
      <c r="R566" s="142"/>
      <c r="S566" s="184">
        <f t="shared" si="3039"/>
        <v>0</v>
      </c>
      <c r="T566" s="40">
        <f>'Pályáztatási szakasz'!W567</f>
        <v>0</v>
      </c>
      <c r="U566" s="254" t="str">
        <f t="shared" si="3040"/>
        <v xml:space="preserve"> </v>
      </c>
      <c r="V566" s="135">
        <f t="shared" si="3041"/>
        <v>0</v>
      </c>
      <c r="W566" s="20">
        <f t="shared" si="3042"/>
        <v>0</v>
      </c>
      <c r="X566" s="21">
        <f t="shared" si="3043"/>
        <v>0</v>
      </c>
      <c r="Y566" s="131">
        <f t="shared" si="3026"/>
        <v>1</v>
      </c>
      <c r="Z566" s="20">
        <f t="shared" si="3044"/>
        <v>0</v>
      </c>
      <c r="AA566" s="142"/>
      <c r="AB566" s="20">
        <f t="shared" si="3045"/>
        <v>0</v>
      </c>
      <c r="AC566" s="134"/>
      <c r="AD566" s="131">
        <f t="shared" si="3046"/>
        <v>1</v>
      </c>
      <c r="AE566" s="20">
        <f t="shared" si="3047"/>
        <v>0</v>
      </c>
      <c r="AF566" s="142"/>
      <c r="AG566" s="134">
        <f t="shared" si="3048"/>
        <v>0</v>
      </c>
      <c r="AH566" s="80">
        <f t="shared" si="3049"/>
        <v>0</v>
      </c>
      <c r="AI566" s="254" t="str">
        <f t="shared" si="3050"/>
        <v xml:space="preserve"> </v>
      </c>
      <c r="AJ566" s="135">
        <f t="shared" si="3051"/>
        <v>0</v>
      </c>
      <c r="AK566" s="20">
        <f t="shared" si="3052"/>
        <v>0</v>
      </c>
      <c r="AL566" s="21">
        <f t="shared" si="3053"/>
        <v>0</v>
      </c>
      <c r="AM566" s="131">
        <f t="shared" si="3027"/>
        <v>1</v>
      </c>
      <c r="AN566" s="20">
        <f t="shared" si="3054"/>
        <v>0</v>
      </c>
      <c r="AO566" s="142"/>
      <c r="AP566" s="20">
        <f t="shared" si="3055"/>
        <v>0</v>
      </c>
      <c r="AQ566" s="134"/>
      <c r="AR566" s="131">
        <f t="shared" si="3056"/>
        <v>1</v>
      </c>
      <c r="AS566" s="20">
        <f t="shared" si="3057"/>
        <v>0</v>
      </c>
      <c r="AT566" s="142"/>
      <c r="AU566" s="134">
        <f t="shared" si="3058"/>
        <v>0</v>
      </c>
      <c r="AV566" s="80">
        <f t="shared" si="3059"/>
        <v>0</v>
      </c>
      <c r="AW566" s="254" t="str">
        <f t="shared" si="3060"/>
        <v xml:space="preserve"> </v>
      </c>
      <c r="AX566" s="135">
        <f t="shared" si="3061"/>
        <v>0</v>
      </c>
      <c r="AY566" s="20">
        <f t="shared" si="3062"/>
        <v>0</v>
      </c>
      <c r="AZ566" s="21">
        <f t="shared" si="3063"/>
        <v>0</v>
      </c>
      <c r="BA566" s="131">
        <f t="shared" si="3028"/>
        <v>1</v>
      </c>
      <c r="BB566" s="20">
        <f t="shared" si="3064"/>
        <v>0</v>
      </c>
      <c r="BC566" s="142"/>
      <c r="BD566" s="20">
        <f t="shared" si="3065"/>
        <v>0</v>
      </c>
      <c r="BE566" s="134"/>
      <c r="BF566" s="131">
        <f t="shared" si="3066"/>
        <v>1</v>
      </c>
      <c r="BG566" s="20">
        <f t="shared" si="3067"/>
        <v>0</v>
      </c>
      <c r="BH566" s="142"/>
      <c r="BI566" s="134">
        <f t="shared" si="3068"/>
        <v>0</v>
      </c>
      <c r="BJ566" s="80">
        <f t="shared" si="3069"/>
        <v>0</v>
      </c>
      <c r="BK566" s="254" t="str">
        <f t="shared" si="3070"/>
        <v xml:space="preserve"> </v>
      </c>
      <c r="BL566" s="135">
        <f t="shared" si="3071"/>
        <v>0</v>
      </c>
      <c r="BM566" s="20">
        <f t="shared" si="3072"/>
        <v>0</v>
      </c>
      <c r="BN566" s="21">
        <f t="shared" si="3073"/>
        <v>0</v>
      </c>
      <c r="BO566" s="131">
        <f t="shared" si="3029"/>
        <v>1</v>
      </c>
      <c r="BP566" s="20">
        <f t="shared" si="3074"/>
        <v>0</v>
      </c>
      <c r="BQ566" s="142"/>
      <c r="BR566" s="20">
        <f t="shared" si="3075"/>
        <v>0</v>
      </c>
      <c r="BS566" s="134"/>
      <c r="BT566" s="131">
        <f t="shared" si="3076"/>
        <v>1</v>
      </c>
      <c r="BU566" s="20">
        <f t="shared" si="3077"/>
        <v>0</v>
      </c>
      <c r="BV566" s="142"/>
      <c r="BW566" s="134">
        <f t="shared" si="3078"/>
        <v>0</v>
      </c>
      <c r="BX566" s="80">
        <f t="shared" si="3079"/>
        <v>0</v>
      </c>
      <c r="BY566" s="254" t="str">
        <f t="shared" si="3080"/>
        <v xml:space="preserve"> </v>
      </c>
      <c r="BZ566" s="135">
        <f t="shared" si="3081"/>
        <v>0</v>
      </c>
      <c r="CA566" s="20">
        <f t="shared" si="3082"/>
        <v>0</v>
      </c>
      <c r="CB566" s="21">
        <f t="shared" si="3083"/>
        <v>0</v>
      </c>
      <c r="CC566" s="131">
        <f t="shared" si="3030"/>
        <v>1</v>
      </c>
      <c r="CD566" s="20">
        <f t="shared" si="3084"/>
        <v>0</v>
      </c>
      <c r="CE566" s="142"/>
      <c r="CF566" s="20">
        <f t="shared" si="3085"/>
        <v>0</v>
      </c>
      <c r="CG566" s="134"/>
      <c r="CH566" s="131">
        <f t="shared" si="3086"/>
        <v>1</v>
      </c>
      <c r="CI566" s="20">
        <f t="shared" si="3087"/>
        <v>0</v>
      </c>
      <c r="CJ566" s="142"/>
      <c r="CK566" s="134">
        <f t="shared" si="3088"/>
        <v>0</v>
      </c>
      <c r="CL566" s="80">
        <f t="shared" si="3089"/>
        <v>0</v>
      </c>
      <c r="CM566" s="254" t="str">
        <f t="shared" si="3090"/>
        <v xml:space="preserve"> </v>
      </c>
      <c r="CN566" s="135">
        <f t="shared" si="3091"/>
        <v>0</v>
      </c>
      <c r="CO566" s="20">
        <f t="shared" si="3092"/>
        <v>0</v>
      </c>
      <c r="CP566" s="21">
        <f t="shared" si="3093"/>
        <v>0</v>
      </c>
      <c r="CQ566" s="131">
        <f t="shared" si="3031"/>
        <v>1</v>
      </c>
      <c r="CR566" s="20">
        <f t="shared" si="3094"/>
        <v>0</v>
      </c>
      <c r="CS566" s="142"/>
      <c r="CT566" s="20">
        <f t="shared" si="3095"/>
        <v>0</v>
      </c>
      <c r="CU566" s="134"/>
      <c r="CV566" s="131">
        <f t="shared" si="3096"/>
        <v>1</v>
      </c>
      <c r="CW566" s="20">
        <f t="shared" si="3097"/>
        <v>0</v>
      </c>
      <c r="CX566" s="142"/>
      <c r="CY566" s="134">
        <f t="shared" si="3098"/>
        <v>0</v>
      </c>
      <c r="CZ566" s="80">
        <f t="shared" si="3099"/>
        <v>0</v>
      </c>
      <c r="DA566" s="254" t="str">
        <f t="shared" si="3100"/>
        <v xml:space="preserve"> </v>
      </c>
      <c r="DB566" s="135">
        <f t="shared" si="3101"/>
        <v>0</v>
      </c>
      <c r="DC566" s="20">
        <f t="shared" si="3102"/>
        <v>0</v>
      </c>
      <c r="DD566" s="21">
        <f t="shared" si="3103"/>
        <v>0</v>
      </c>
      <c r="DE566" s="131">
        <f t="shared" si="3032"/>
        <v>1</v>
      </c>
      <c r="DF566" s="20">
        <f t="shared" si="3104"/>
        <v>0</v>
      </c>
      <c r="DG566" s="142"/>
      <c r="DH566" s="20">
        <f t="shared" si="3105"/>
        <v>0</v>
      </c>
      <c r="DI566" s="134"/>
      <c r="DJ566" s="131">
        <f t="shared" si="3106"/>
        <v>1</v>
      </c>
      <c r="DK566" s="20">
        <f t="shared" si="3107"/>
        <v>0</v>
      </c>
      <c r="DL566" s="142"/>
      <c r="DM566" s="134">
        <f t="shared" si="3108"/>
        <v>0</v>
      </c>
      <c r="DN566" s="80">
        <f t="shared" si="3109"/>
        <v>0</v>
      </c>
      <c r="DO566" s="254" t="str">
        <f t="shared" si="3110"/>
        <v xml:space="preserve"> </v>
      </c>
      <c r="DP566" s="135">
        <f t="shared" si="3111"/>
        <v>0</v>
      </c>
      <c r="DQ566" s="20">
        <f t="shared" si="3112"/>
        <v>0</v>
      </c>
      <c r="DR566" s="21">
        <f t="shared" si="3113"/>
        <v>0</v>
      </c>
      <c r="DS566" s="131">
        <f t="shared" si="3033"/>
        <v>1</v>
      </c>
      <c r="DT566" s="20">
        <f t="shared" si="3114"/>
        <v>0</v>
      </c>
      <c r="DU566" s="142"/>
      <c r="DV566" s="20">
        <f t="shared" si="3115"/>
        <v>0</v>
      </c>
      <c r="DW566" s="134"/>
      <c r="DX566" s="131">
        <f t="shared" si="3116"/>
        <v>1</v>
      </c>
      <c r="DY566" s="20">
        <f t="shared" si="3117"/>
        <v>0</v>
      </c>
      <c r="DZ566" s="142"/>
      <c r="EA566" s="134">
        <f t="shared" si="3118"/>
        <v>0</v>
      </c>
      <c r="EB566" s="80">
        <f t="shared" si="3119"/>
        <v>0</v>
      </c>
      <c r="EC566" s="254" t="str">
        <f t="shared" si="3120"/>
        <v xml:space="preserve"> </v>
      </c>
      <c r="ED566" s="135">
        <f t="shared" si="3121"/>
        <v>0</v>
      </c>
      <c r="EE566" s="20">
        <f t="shared" si="3122"/>
        <v>0</v>
      </c>
      <c r="EF566" s="21">
        <f t="shared" si="3123"/>
        <v>0</v>
      </c>
      <c r="EG566" s="131">
        <f t="shared" si="3034"/>
        <v>1</v>
      </c>
      <c r="EH566" s="20">
        <f t="shared" si="3124"/>
        <v>0</v>
      </c>
      <c r="EI566" s="142"/>
      <c r="EJ566" s="20">
        <f t="shared" si="3125"/>
        <v>0</v>
      </c>
      <c r="EK566" s="134"/>
      <c r="EL566" s="131">
        <f t="shared" si="3126"/>
        <v>1</v>
      </c>
      <c r="EM566" s="20">
        <f t="shared" si="3127"/>
        <v>0</v>
      </c>
      <c r="EN566" s="142"/>
      <c r="EO566" s="134">
        <f t="shared" si="3128"/>
        <v>0</v>
      </c>
      <c r="EP566" s="80">
        <f t="shared" si="3129"/>
        <v>0</v>
      </c>
      <c r="EQ566" s="254" t="str">
        <f t="shared" si="3130"/>
        <v xml:space="preserve"> </v>
      </c>
      <c r="ER566" s="135">
        <f t="shared" si="3131"/>
        <v>0</v>
      </c>
      <c r="ES566" s="20">
        <f t="shared" si="3132"/>
        <v>0</v>
      </c>
      <c r="ET566" s="21">
        <f t="shared" si="3133"/>
        <v>0</v>
      </c>
      <c r="EU566" s="131">
        <f t="shared" si="3035"/>
        <v>1</v>
      </c>
      <c r="EV566" s="20">
        <f t="shared" si="3134"/>
        <v>0</v>
      </c>
      <c r="EW566" s="142"/>
      <c r="EX566" s="20">
        <f t="shared" si="3135"/>
        <v>0</v>
      </c>
      <c r="EY566" s="134"/>
      <c r="EZ566" s="131">
        <f t="shared" si="3136"/>
        <v>1</v>
      </c>
      <c r="FA566" s="20">
        <f t="shared" si="3137"/>
        <v>0</v>
      </c>
      <c r="FB566" s="142"/>
      <c r="FC566" s="134">
        <f t="shared" si="3138"/>
        <v>0</v>
      </c>
      <c r="FD566" s="80">
        <f t="shared" si="3139"/>
        <v>0</v>
      </c>
      <c r="FE566" s="254" t="str">
        <f t="shared" si="3140"/>
        <v xml:space="preserve"> </v>
      </c>
      <c r="FO566" s="129" t="str">
        <f t="shared" si="3024"/>
        <v>G/III</v>
      </c>
    </row>
    <row r="567" spans="2:171" s="141" customFormat="1" x14ac:dyDescent="0.25">
      <c r="B567" s="130" t="s">
        <v>641</v>
      </c>
      <c r="C567" s="263"/>
      <c r="D567" s="264"/>
      <c r="E567" s="416" t="str">
        <f>'Pályáztatási szakasz'!E568:F568</f>
        <v>Költségelem megnevezés…</v>
      </c>
      <c r="F567" s="416"/>
      <c r="G567" s="250">
        <f>'Pályáztatási szakasz'!G568</f>
        <v>0</v>
      </c>
      <c r="H567" s="251">
        <f>'Pályáztatási szakasz'!AT568</f>
        <v>0</v>
      </c>
      <c r="I567" s="20">
        <f>'Pályáztatási szakasz'!AW568</f>
        <v>0</v>
      </c>
      <c r="J567" s="67">
        <f t="shared" si="3025"/>
        <v>0</v>
      </c>
      <c r="K567" s="131">
        <f>'Pályáztatási szakasz'!AY568</f>
        <v>1</v>
      </c>
      <c r="L567" s="20">
        <f t="shared" si="3036"/>
        <v>0</v>
      </c>
      <c r="M567" s="142"/>
      <c r="N567" s="20">
        <f t="shared" si="3037"/>
        <v>0</v>
      </c>
      <c r="O567" s="134"/>
      <c r="P567" s="131">
        <f>'Pályáztatási szakasz'!BD568</f>
        <v>1</v>
      </c>
      <c r="Q567" s="20">
        <f t="shared" si="3038"/>
        <v>0</v>
      </c>
      <c r="R567" s="142"/>
      <c r="S567" s="184">
        <f t="shared" si="3039"/>
        <v>0</v>
      </c>
      <c r="T567" s="40">
        <f>'Pályáztatási szakasz'!W568</f>
        <v>0</v>
      </c>
      <c r="U567" s="254" t="str">
        <f t="shared" si="3040"/>
        <v xml:space="preserve"> </v>
      </c>
      <c r="V567" s="135">
        <f t="shared" si="3041"/>
        <v>0</v>
      </c>
      <c r="W567" s="20">
        <f t="shared" si="3042"/>
        <v>0</v>
      </c>
      <c r="X567" s="21">
        <f t="shared" si="3043"/>
        <v>0</v>
      </c>
      <c r="Y567" s="131">
        <f t="shared" si="3026"/>
        <v>1</v>
      </c>
      <c r="Z567" s="20">
        <f t="shared" si="3044"/>
        <v>0</v>
      </c>
      <c r="AA567" s="142"/>
      <c r="AB567" s="20">
        <f t="shared" si="3045"/>
        <v>0</v>
      </c>
      <c r="AC567" s="134"/>
      <c r="AD567" s="131">
        <f t="shared" si="3046"/>
        <v>1</v>
      </c>
      <c r="AE567" s="20">
        <f t="shared" si="3047"/>
        <v>0</v>
      </c>
      <c r="AF567" s="142"/>
      <c r="AG567" s="134">
        <f t="shared" si="3048"/>
        <v>0</v>
      </c>
      <c r="AH567" s="80">
        <f t="shared" si="3049"/>
        <v>0</v>
      </c>
      <c r="AI567" s="254" t="str">
        <f t="shared" si="3050"/>
        <v xml:space="preserve"> </v>
      </c>
      <c r="AJ567" s="135">
        <f t="shared" si="3051"/>
        <v>0</v>
      </c>
      <c r="AK567" s="20">
        <f t="shared" si="3052"/>
        <v>0</v>
      </c>
      <c r="AL567" s="21">
        <f t="shared" si="3053"/>
        <v>0</v>
      </c>
      <c r="AM567" s="131">
        <f t="shared" si="3027"/>
        <v>1</v>
      </c>
      <c r="AN567" s="20">
        <f t="shared" si="3054"/>
        <v>0</v>
      </c>
      <c r="AO567" s="142"/>
      <c r="AP567" s="20">
        <f t="shared" si="3055"/>
        <v>0</v>
      </c>
      <c r="AQ567" s="134"/>
      <c r="AR567" s="131">
        <f t="shared" si="3056"/>
        <v>1</v>
      </c>
      <c r="AS567" s="20">
        <f t="shared" si="3057"/>
        <v>0</v>
      </c>
      <c r="AT567" s="142"/>
      <c r="AU567" s="134">
        <f t="shared" si="3058"/>
        <v>0</v>
      </c>
      <c r="AV567" s="80">
        <f t="shared" si="3059"/>
        <v>0</v>
      </c>
      <c r="AW567" s="254" t="str">
        <f t="shared" si="3060"/>
        <v xml:space="preserve"> </v>
      </c>
      <c r="AX567" s="135">
        <f t="shared" si="3061"/>
        <v>0</v>
      </c>
      <c r="AY567" s="20">
        <f t="shared" si="3062"/>
        <v>0</v>
      </c>
      <c r="AZ567" s="21">
        <f t="shared" si="3063"/>
        <v>0</v>
      </c>
      <c r="BA567" s="131">
        <f t="shared" si="3028"/>
        <v>1</v>
      </c>
      <c r="BB567" s="20">
        <f t="shared" si="3064"/>
        <v>0</v>
      </c>
      <c r="BC567" s="142"/>
      <c r="BD567" s="20">
        <f t="shared" si="3065"/>
        <v>0</v>
      </c>
      <c r="BE567" s="134"/>
      <c r="BF567" s="131">
        <f t="shared" si="3066"/>
        <v>1</v>
      </c>
      <c r="BG567" s="20">
        <f t="shared" si="3067"/>
        <v>0</v>
      </c>
      <c r="BH567" s="142"/>
      <c r="BI567" s="134">
        <f t="shared" si="3068"/>
        <v>0</v>
      </c>
      <c r="BJ567" s="80">
        <f t="shared" si="3069"/>
        <v>0</v>
      </c>
      <c r="BK567" s="254" t="str">
        <f t="shared" si="3070"/>
        <v xml:space="preserve"> </v>
      </c>
      <c r="BL567" s="135">
        <f t="shared" si="3071"/>
        <v>0</v>
      </c>
      <c r="BM567" s="20">
        <f t="shared" si="3072"/>
        <v>0</v>
      </c>
      <c r="BN567" s="21">
        <f t="shared" si="3073"/>
        <v>0</v>
      </c>
      <c r="BO567" s="131">
        <f t="shared" si="3029"/>
        <v>1</v>
      </c>
      <c r="BP567" s="20">
        <f t="shared" si="3074"/>
        <v>0</v>
      </c>
      <c r="BQ567" s="142"/>
      <c r="BR567" s="20">
        <f t="shared" si="3075"/>
        <v>0</v>
      </c>
      <c r="BS567" s="134"/>
      <c r="BT567" s="131">
        <f t="shared" si="3076"/>
        <v>1</v>
      </c>
      <c r="BU567" s="20">
        <f t="shared" si="3077"/>
        <v>0</v>
      </c>
      <c r="BV567" s="142"/>
      <c r="BW567" s="134">
        <f t="shared" si="3078"/>
        <v>0</v>
      </c>
      <c r="BX567" s="80">
        <f t="shared" si="3079"/>
        <v>0</v>
      </c>
      <c r="BY567" s="254" t="str">
        <f t="shared" si="3080"/>
        <v xml:space="preserve"> </v>
      </c>
      <c r="BZ567" s="135">
        <f t="shared" si="3081"/>
        <v>0</v>
      </c>
      <c r="CA567" s="20">
        <f t="shared" si="3082"/>
        <v>0</v>
      </c>
      <c r="CB567" s="21">
        <f t="shared" si="3083"/>
        <v>0</v>
      </c>
      <c r="CC567" s="131">
        <f t="shared" si="3030"/>
        <v>1</v>
      </c>
      <c r="CD567" s="20">
        <f t="shared" si="3084"/>
        <v>0</v>
      </c>
      <c r="CE567" s="142"/>
      <c r="CF567" s="20">
        <f t="shared" si="3085"/>
        <v>0</v>
      </c>
      <c r="CG567" s="134"/>
      <c r="CH567" s="131">
        <f t="shared" si="3086"/>
        <v>1</v>
      </c>
      <c r="CI567" s="20">
        <f t="shared" si="3087"/>
        <v>0</v>
      </c>
      <c r="CJ567" s="142"/>
      <c r="CK567" s="134">
        <f t="shared" si="3088"/>
        <v>0</v>
      </c>
      <c r="CL567" s="80">
        <f t="shared" si="3089"/>
        <v>0</v>
      </c>
      <c r="CM567" s="254" t="str">
        <f t="shared" si="3090"/>
        <v xml:space="preserve"> </v>
      </c>
      <c r="CN567" s="135">
        <f t="shared" si="3091"/>
        <v>0</v>
      </c>
      <c r="CO567" s="20">
        <f t="shared" si="3092"/>
        <v>0</v>
      </c>
      <c r="CP567" s="21">
        <f t="shared" si="3093"/>
        <v>0</v>
      </c>
      <c r="CQ567" s="131">
        <f t="shared" si="3031"/>
        <v>1</v>
      </c>
      <c r="CR567" s="20">
        <f t="shared" si="3094"/>
        <v>0</v>
      </c>
      <c r="CS567" s="142"/>
      <c r="CT567" s="20">
        <f t="shared" si="3095"/>
        <v>0</v>
      </c>
      <c r="CU567" s="134"/>
      <c r="CV567" s="131">
        <f t="shared" si="3096"/>
        <v>1</v>
      </c>
      <c r="CW567" s="20">
        <f t="shared" si="3097"/>
        <v>0</v>
      </c>
      <c r="CX567" s="142"/>
      <c r="CY567" s="134">
        <f t="shared" si="3098"/>
        <v>0</v>
      </c>
      <c r="CZ567" s="80">
        <f t="shared" si="3099"/>
        <v>0</v>
      </c>
      <c r="DA567" s="254" t="str">
        <f t="shared" si="3100"/>
        <v xml:space="preserve"> </v>
      </c>
      <c r="DB567" s="135">
        <f t="shared" si="3101"/>
        <v>0</v>
      </c>
      <c r="DC567" s="20">
        <f t="shared" si="3102"/>
        <v>0</v>
      </c>
      <c r="DD567" s="21">
        <f t="shared" si="3103"/>
        <v>0</v>
      </c>
      <c r="DE567" s="131">
        <f t="shared" si="3032"/>
        <v>1</v>
      </c>
      <c r="DF567" s="20">
        <f t="shared" si="3104"/>
        <v>0</v>
      </c>
      <c r="DG567" s="142"/>
      <c r="DH567" s="20">
        <f t="shared" si="3105"/>
        <v>0</v>
      </c>
      <c r="DI567" s="134"/>
      <c r="DJ567" s="131">
        <f t="shared" si="3106"/>
        <v>1</v>
      </c>
      <c r="DK567" s="20">
        <f t="shared" si="3107"/>
        <v>0</v>
      </c>
      <c r="DL567" s="142"/>
      <c r="DM567" s="134">
        <f t="shared" si="3108"/>
        <v>0</v>
      </c>
      <c r="DN567" s="80">
        <f t="shared" si="3109"/>
        <v>0</v>
      </c>
      <c r="DO567" s="254" t="str">
        <f t="shared" si="3110"/>
        <v xml:space="preserve"> </v>
      </c>
      <c r="DP567" s="135">
        <f t="shared" si="3111"/>
        <v>0</v>
      </c>
      <c r="DQ567" s="20">
        <f t="shared" si="3112"/>
        <v>0</v>
      </c>
      <c r="DR567" s="21">
        <f t="shared" si="3113"/>
        <v>0</v>
      </c>
      <c r="DS567" s="131">
        <f t="shared" si="3033"/>
        <v>1</v>
      </c>
      <c r="DT567" s="20">
        <f t="shared" si="3114"/>
        <v>0</v>
      </c>
      <c r="DU567" s="142"/>
      <c r="DV567" s="20">
        <f t="shared" si="3115"/>
        <v>0</v>
      </c>
      <c r="DW567" s="134"/>
      <c r="DX567" s="131">
        <f t="shared" si="3116"/>
        <v>1</v>
      </c>
      <c r="DY567" s="20">
        <f t="shared" si="3117"/>
        <v>0</v>
      </c>
      <c r="DZ567" s="142"/>
      <c r="EA567" s="134">
        <f t="shared" si="3118"/>
        <v>0</v>
      </c>
      <c r="EB567" s="80">
        <f t="shared" si="3119"/>
        <v>0</v>
      </c>
      <c r="EC567" s="254" t="str">
        <f t="shared" si="3120"/>
        <v xml:space="preserve"> </v>
      </c>
      <c r="ED567" s="135">
        <f t="shared" si="3121"/>
        <v>0</v>
      </c>
      <c r="EE567" s="20">
        <f t="shared" si="3122"/>
        <v>0</v>
      </c>
      <c r="EF567" s="21">
        <f t="shared" si="3123"/>
        <v>0</v>
      </c>
      <c r="EG567" s="131">
        <f t="shared" si="3034"/>
        <v>1</v>
      </c>
      <c r="EH567" s="20">
        <f t="shared" si="3124"/>
        <v>0</v>
      </c>
      <c r="EI567" s="142"/>
      <c r="EJ567" s="20">
        <f t="shared" si="3125"/>
        <v>0</v>
      </c>
      <c r="EK567" s="134"/>
      <c r="EL567" s="131">
        <f t="shared" si="3126"/>
        <v>1</v>
      </c>
      <c r="EM567" s="20">
        <f t="shared" si="3127"/>
        <v>0</v>
      </c>
      <c r="EN567" s="142"/>
      <c r="EO567" s="134">
        <f t="shared" si="3128"/>
        <v>0</v>
      </c>
      <c r="EP567" s="80">
        <f t="shared" si="3129"/>
        <v>0</v>
      </c>
      <c r="EQ567" s="254" t="str">
        <f t="shared" si="3130"/>
        <v xml:space="preserve"> </v>
      </c>
      <c r="ER567" s="135">
        <f t="shared" si="3131"/>
        <v>0</v>
      </c>
      <c r="ES567" s="20">
        <f t="shared" si="3132"/>
        <v>0</v>
      </c>
      <c r="ET567" s="21">
        <f t="shared" si="3133"/>
        <v>0</v>
      </c>
      <c r="EU567" s="131">
        <f t="shared" si="3035"/>
        <v>1</v>
      </c>
      <c r="EV567" s="20">
        <f t="shared" si="3134"/>
        <v>0</v>
      </c>
      <c r="EW567" s="142"/>
      <c r="EX567" s="20">
        <f t="shared" si="3135"/>
        <v>0</v>
      </c>
      <c r="EY567" s="134"/>
      <c r="EZ567" s="131">
        <f t="shared" si="3136"/>
        <v>1</v>
      </c>
      <c r="FA567" s="20">
        <f t="shared" si="3137"/>
        <v>0</v>
      </c>
      <c r="FB567" s="142"/>
      <c r="FC567" s="134">
        <f t="shared" si="3138"/>
        <v>0</v>
      </c>
      <c r="FD567" s="80">
        <f t="shared" si="3139"/>
        <v>0</v>
      </c>
      <c r="FE567" s="254" t="str">
        <f t="shared" si="3140"/>
        <v xml:space="preserve"> </v>
      </c>
      <c r="FO567" s="129" t="str">
        <f t="shared" si="3024"/>
        <v>G/III</v>
      </c>
    </row>
    <row r="568" spans="2:171" s="141" customFormat="1" x14ac:dyDescent="0.25">
      <c r="B568" s="130" t="s">
        <v>642</v>
      </c>
      <c r="C568" s="263"/>
      <c r="D568" s="264"/>
      <c r="E568" s="416" t="str">
        <f>'Pályáztatási szakasz'!E569:F569</f>
        <v>Költségelem megnevezés…</v>
      </c>
      <c r="F568" s="416"/>
      <c r="G568" s="250">
        <f>'Pályáztatási szakasz'!G569</f>
        <v>0</v>
      </c>
      <c r="H568" s="251">
        <f>'Pályáztatási szakasz'!AT569</f>
        <v>0</v>
      </c>
      <c r="I568" s="20">
        <f>'Pályáztatási szakasz'!AW569</f>
        <v>0</v>
      </c>
      <c r="J568" s="67">
        <f t="shared" si="3025"/>
        <v>0</v>
      </c>
      <c r="K568" s="131">
        <f>'Pályáztatási szakasz'!AY569</f>
        <v>1</v>
      </c>
      <c r="L568" s="20">
        <f t="shared" si="3036"/>
        <v>0</v>
      </c>
      <c r="M568" s="142"/>
      <c r="N568" s="20">
        <f t="shared" si="3037"/>
        <v>0</v>
      </c>
      <c r="O568" s="134"/>
      <c r="P568" s="131">
        <f>'Pályáztatási szakasz'!BD569</f>
        <v>1</v>
      </c>
      <c r="Q568" s="20">
        <f t="shared" si="3038"/>
        <v>0</v>
      </c>
      <c r="R568" s="142"/>
      <c r="S568" s="184">
        <f t="shared" si="3039"/>
        <v>0</v>
      </c>
      <c r="T568" s="40">
        <f>'Pályáztatási szakasz'!W569</f>
        <v>0</v>
      </c>
      <c r="U568" s="254" t="str">
        <f t="shared" si="3040"/>
        <v xml:space="preserve"> </v>
      </c>
      <c r="V568" s="135">
        <f t="shared" si="3041"/>
        <v>0</v>
      </c>
      <c r="W568" s="20">
        <f t="shared" si="3042"/>
        <v>0</v>
      </c>
      <c r="X568" s="21">
        <f t="shared" si="3043"/>
        <v>0</v>
      </c>
      <c r="Y568" s="131">
        <f t="shared" si="3026"/>
        <v>1</v>
      </c>
      <c r="Z568" s="20">
        <f t="shared" si="3044"/>
        <v>0</v>
      </c>
      <c r="AA568" s="142"/>
      <c r="AB568" s="20">
        <f t="shared" si="3045"/>
        <v>0</v>
      </c>
      <c r="AC568" s="134"/>
      <c r="AD568" s="131">
        <f t="shared" si="3046"/>
        <v>1</v>
      </c>
      <c r="AE568" s="20">
        <f t="shared" si="3047"/>
        <v>0</v>
      </c>
      <c r="AF568" s="142"/>
      <c r="AG568" s="134">
        <f t="shared" si="3048"/>
        <v>0</v>
      </c>
      <c r="AH568" s="80">
        <f t="shared" si="3049"/>
        <v>0</v>
      </c>
      <c r="AI568" s="254" t="str">
        <f t="shared" si="3050"/>
        <v xml:space="preserve"> </v>
      </c>
      <c r="AJ568" s="135">
        <f t="shared" si="3051"/>
        <v>0</v>
      </c>
      <c r="AK568" s="20">
        <f t="shared" si="3052"/>
        <v>0</v>
      </c>
      <c r="AL568" s="21">
        <f t="shared" si="3053"/>
        <v>0</v>
      </c>
      <c r="AM568" s="131">
        <f t="shared" si="3027"/>
        <v>1</v>
      </c>
      <c r="AN568" s="20">
        <f t="shared" si="3054"/>
        <v>0</v>
      </c>
      <c r="AO568" s="142"/>
      <c r="AP568" s="20">
        <f t="shared" si="3055"/>
        <v>0</v>
      </c>
      <c r="AQ568" s="134"/>
      <c r="AR568" s="131">
        <f t="shared" si="3056"/>
        <v>1</v>
      </c>
      <c r="AS568" s="20">
        <f t="shared" si="3057"/>
        <v>0</v>
      </c>
      <c r="AT568" s="142"/>
      <c r="AU568" s="134">
        <f t="shared" si="3058"/>
        <v>0</v>
      </c>
      <c r="AV568" s="80">
        <f t="shared" si="3059"/>
        <v>0</v>
      </c>
      <c r="AW568" s="254" t="str">
        <f t="shared" si="3060"/>
        <v xml:space="preserve"> </v>
      </c>
      <c r="AX568" s="135">
        <f t="shared" si="3061"/>
        <v>0</v>
      </c>
      <c r="AY568" s="20">
        <f t="shared" si="3062"/>
        <v>0</v>
      </c>
      <c r="AZ568" s="21">
        <f t="shared" si="3063"/>
        <v>0</v>
      </c>
      <c r="BA568" s="131">
        <f t="shared" si="3028"/>
        <v>1</v>
      </c>
      <c r="BB568" s="20">
        <f t="shared" si="3064"/>
        <v>0</v>
      </c>
      <c r="BC568" s="142"/>
      <c r="BD568" s="20">
        <f t="shared" si="3065"/>
        <v>0</v>
      </c>
      <c r="BE568" s="134"/>
      <c r="BF568" s="131">
        <f t="shared" si="3066"/>
        <v>1</v>
      </c>
      <c r="BG568" s="20">
        <f t="shared" si="3067"/>
        <v>0</v>
      </c>
      <c r="BH568" s="142"/>
      <c r="BI568" s="134">
        <f t="shared" si="3068"/>
        <v>0</v>
      </c>
      <c r="BJ568" s="80">
        <f t="shared" si="3069"/>
        <v>0</v>
      </c>
      <c r="BK568" s="254" t="str">
        <f t="shared" si="3070"/>
        <v xml:space="preserve"> </v>
      </c>
      <c r="BL568" s="135">
        <f t="shared" si="3071"/>
        <v>0</v>
      </c>
      <c r="BM568" s="20">
        <f t="shared" si="3072"/>
        <v>0</v>
      </c>
      <c r="BN568" s="21">
        <f t="shared" si="3073"/>
        <v>0</v>
      </c>
      <c r="BO568" s="131">
        <f t="shared" si="3029"/>
        <v>1</v>
      </c>
      <c r="BP568" s="20">
        <f t="shared" si="3074"/>
        <v>0</v>
      </c>
      <c r="BQ568" s="142"/>
      <c r="BR568" s="20">
        <f t="shared" si="3075"/>
        <v>0</v>
      </c>
      <c r="BS568" s="134"/>
      <c r="BT568" s="131">
        <f t="shared" si="3076"/>
        <v>1</v>
      </c>
      <c r="BU568" s="20">
        <f t="shared" si="3077"/>
        <v>0</v>
      </c>
      <c r="BV568" s="142"/>
      <c r="BW568" s="134">
        <f t="shared" si="3078"/>
        <v>0</v>
      </c>
      <c r="BX568" s="80">
        <f t="shared" si="3079"/>
        <v>0</v>
      </c>
      <c r="BY568" s="254" t="str">
        <f t="shared" si="3080"/>
        <v xml:space="preserve"> </v>
      </c>
      <c r="BZ568" s="135">
        <f t="shared" si="3081"/>
        <v>0</v>
      </c>
      <c r="CA568" s="20">
        <f t="shared" si="3082"/>
        <v>0</v>
      </c>
      <c r="CB568" s="21">
        <f t="shared" si="3083"/>
        <v>0</v>
      </c>
      <c r="CC568" s="131">
        <f t="shared" si="3030"/>
        <v>1</v>
      </c>
      <c r="CD568" s="20">
        <f t="shared" si="3084"/>
        <v>0</v>
      </c>
      <c r="CE568" s="142"/>
      <c r="CF568" s="20">
        <f t="shared" si="3085"/>
        <v>0</v>
      </c>
      <c r="CG568" s="134"/>
      <c r="CH568" s="131">
        <f t="shared" si="3086"/>
        <v>1</v>
      </c>
      <c r="CI568" s="20">
        <f t="shared" si="3087"/>
        <v>0</v>
      </c>
      <c r="CJ568" s="142"/>
      <c r="CK568" s="134">
        <f t="shared" si="3088"/>
        <v>0</v>
      </c>
      <c r="CL568" s="80">
        <f t="shared" si="3089"/>
        <v>0</v>
      </c>
      <c r="CM568" s="254" t="str">
        <f t="shared" si="3090"/>
        <v xml:space="preserve"> </v>
      </c>
      <c r="CN568" s="135">
        <f t="shared" si="3091"/>
        <v>0</v>
      </c>
      <c r="CO568" s="20">
        <f t="shared" si="3092"/>
        <v>0</v>
      </c>
      <c r="CP568" s="21">
        <f t="shared" si="3093"/>
        <v>0</v>
      </c>
      <c r="CQ568" s="131">
        <f t="shared" si="3031"/>
        <v>1</v>
      </c>
      <c r="CR568" s="20">
        <f t="shared" si="3094"/>
        <v>0</v>
      </c>
      <c r="CS568" s="142"/>
      <c r="CT568" s="20">
        <f t="shared" si="3095"/>
        <v>0</v>
      </c>
      <c r="CU568" s="134"/>
      <c r="CV568" s="131">
        <f t="shared" si="3096"/>
        <v>1</v>
      </c>
      <c r="CW568" s="20">
        <f t="shared" si="3097"/>
        <v>0</v>
      </c>
      <c r="CX568" s="142"/>
      <c r="CY568" s="134">
        <f t="shared" si="3098"/>
        <v>0</v>
      </c>
      <c r="CZ568" s="80">
        <f t="shared" si="3099"/>
        <v>0</v>
      </c>
      <c r="DA568" s="254" t="str">
        <f t="shared" si="3100"/>
        <v xml:space="preserve"> </v>
      </c>
      <c r="DB568" s="135">
        <f t="shared" si="3101"/>
        <v>0</v>
      </c>
      <c r="DC568" s="20">
        <f t="shared" si="3102"/>
        <v>0</v>
      </c>
      <c r="DD568" s="21">
        <f t="shared" si="3103"/>
        <v>0</v>
      </c>
      <c r="DE568" s="131">
        <f t="shared" si="3032"/>
        <v>1</v>
      </c>
      <c r="DF568" s="20">
        <f t="shared" si="3104"/>
        <v>0</v>
      </c>
      <c r="DG568" s="142"/>
      <c r="DH568" s="20">
        <f t="shared" si="3105"/>
        <v>0</v>
      </c>
      <c r="DI568" s="134"/>
      <c r="DJ568" s="131">
        <f t="shared" si="3106"/>
        <v>1</v>
      </c>
      <c r="DK568" s="20">
        <f t="shared" si="3107"/>
        <v>0</v>
      </c>
      <c r="DL568" s="142"/>
      <c r="DM568" s="134">
        <f t="shared" si="3108"/>
        <v>0</v>
      </c>
      <c r="DN568" s="80">
        <f t="shared" si="3109"/>
        <v>0</v>
      </c>
      <c r="DO568" s="254" t="str">
        <f t="shared" si="3110"/>
        <v xml:space="preserve"> </v>
      </c>
      <c r="DP568" s="135">
        <f t="shared" si="3111"/>
        <v>0</v>
      </c>
      <c r="DQ568" s="20">
        <f t="shared" si="3112"/>
        <v>0</v>
      </c>
      <c r="DR568" s="21">
        <f t="shared" si="3113"/>
        <v>0</v>
      </c>
      <c r="DS568" s="131">
        <f t="shared" si="3033"/>
        <v>1</v>
      </c>
      <c r="DT568" s="20">
        <f t="shared" si="3114"/>
        <v>0</v>
      </c>
      <c r="DU568" s="142"/>
      <c r="DV568" s="20">
        <f t="shared" si="3115"/>
        <v>0</v>
      </c>
      <c r="DW568" s="134"/>
      <c r="DX568" s="131">
        <f t="shared" si="3116"/>
        <v>1</v>
      </c>
      <c r="DY568" s="20">
        <f t="shared" si="3117"/>
        <v>0</v>
      </c>
      <c r="DZ568" s="142"/>
      <c r="EA568" s="134">
        <f t="shared" si="3118"/>
        <v>0</v>
      </c>
      <c r="EB568" s="80">
        <f t="shared" si="3119"/>
        <v>0</v>
      </c>
      <c r="EC568" s="254" t="str">
        <f t="shared" si="3120"/>
        <v xml:space="preserve"> </v>
      </c>
      <c r="ED568" s="135">
        <f t="shared" si="3121"/>
        <v>0</v>
      </c>
      <c r="EE568" s="20">
        <f t="shared" si="3122"/>
        <v>0</v>
      </c>
      <c r="EF568" s="21">
        <f t="shared" si="3123"/>
        <v>0</v>
      </c>
      <c r="EG568" s="131">
        <f t="shared" si="3034"/>
        <v>1</v>
      </c>
      <c r="EH568" s="20">
        <f t="shared" si="3124"/>
        <v>0</v>
      </c>
      <c r="EI568" s="142"/>
      <c r="EJ568" s="20">
        <f t="shared" si="3125"/>
        <v>0</v>
      </c>
      <c r="EK568" s="134"/>
      <c r="EL568" s="131">
        <f t="shared" si="3126"/>
        <v>1</v>
      </c>
      <c r="EM568" s="20">
        <f t="shared" si="3127"/>
        <v>0</v>
      </c>
      <c r="EN568" s="142"/>
      <c r="EO568" s="134">
        <f t="shared" si="3128"/>
        <v>0</v>
      </c>
      <c r="EP568" s="80">
        <f t="shared" si="3129"/>
        <v>0</v>
      </c>
      <c r="EQ568" s="254" t="str">
        <f t="shared" si="3130"/>
        <v xml:space="preserve"> </v>
      </c>
      <c r="ER568" s="135">
        <f t="shared" si="3131"/>
        <v>0</v>
      </c>
      <c r="ES568" s="20">
        <f t="shared" si="3132"/>
        <v>0</v>
      </c>
      <c r="ET568" s="21">
        <f t="shared" si="3133"/>
        <v>0</v>
      </c>
      <c r="EU568" s="131">
        <f t="shared" si="3035"/>
        <v>1</v>
      </c>
      <c r="EV568" s="20">
        <f t="shared" si="3134"/>
        <v>0</v>
      </c>
      <c r="EW568" s="142"/>
      <c r="EX568" s="20">
        <f t="shared" si="3135"/>
        <v>0</v>
      </c>
      <c r="EY568" s="134"/>
      <c r="EZ568" s="131">
        <f t="shared" si="3136"/>
        <v>1</v>
      </c>
      <c r="FA568" s="20">
        <f t="shared" si="3137"/>
        <v>0</v>
      </c>
      <c r="FB568" s="142"/>
      <c r="FC568" s="134">
        <f t="shared" si="3138"/>
        <v>0</v>
      </c>
      <c r="FD568" s="80">
        <f t="shared" si="3139"/>
        <v>0</v>
      </c>
      <c r="FE568" s="254" t="str">
        <f t="shared" si="3140"/>
        <v xml:space="preserve"> </v>
      </c>
      <c r="FO568" s="129" t="str">
        <f t="shared" si="3024"/>
        <v>G/III</v>
      </c>
    </row>
    <row r="569" spans="2:171" s="141" customFormat="1" x14ac:dyDescent="0.25">
      <c r="B569" s="130" t="s">
        <v>643</v>
      </c>
      <c r="C569" s="263"/>
      <c r="D569" s="264"/>
      <c r="E569" s="416" t="str">
        <f>'Pályáztatási szakasz'!E570:F570</f>
        <v>Költségelem megnevezés…</v>
      </c>
      <c r="F569" s="416"/>
      <c r="G569" s="250">
        <f>'Pályáztatási szakasz'!G570</f>
        <v>0</v>
      </c>
      <c r="H569" s="251">
        <f>'Pályáztatási szakasz'!AT570</f>
        <v>0</v>
      </c>
      <c r="I569" s="20">
        <f>'Pályáztatási szakasz'!AW570</f>
        <v>0</v>
      </c>
      <c r="J569" s="67">
        <f t="shared" si="3025"/>
        <v>0</v>
      </c>
      <c r="K569" s="131">
        <f>'Pályáztatási szakasz'!AY570</f>
        <v>1</v>
      </c>
      <c r="L569" s="20">
        <f t="shared" si="3036"/>
        <v>0</v>
      </c>
      <c r="M569" s="142"/>
      <c r="N569" s="20">
        <f t="shared" si="3037"/>
        <v>0</v>
      </c>
      <c r="O569" s="134"/>
      <c r="P569" s="131">
        <f>'Pályáztatási szakasz'!BD570</f>
        <v>1</v>
      </c>
      <c r="Q569" s="20">
        <f t="shared" si="3038"/>
        <v>0</v>
      </c>
      <c r="R569" s="142"/>
      <c r="S569" s="184">
        <f t="shared" si="3039"/>
        <v>0</v>
      </c>
      <c r="T569" s="40">
        <f>'Pályáztatási szakasz'!W570</f>
        <v>0</v>
      </c>
      <c r="U569" s="254" t="str">
        <f t="shared" si="3040"/>
        <v xml:space="preserve"> </v>
      </c>
      <c r="V569" s="135">
        <f t="shared" si="3041"/>
        <v>0</v>
      </c>
      <c r="W569" s="20">
        <f t="shared" si="3042"/>
        <v>0</v>
      </c>
      <c r="X569" s="21">
        <f t="shared" si="3043"/>
        <v>0</v>
      </c>
      <c r="Y569" s="131">
        <f t="shared" si="3026"/>
        <v>1</v>
      </c>
      <c r="Z569" s="20">
        <f t="shared" si="3044"/>
        <v>0</v>
      </c>
      <c r="AA569" s="142"/>
      <c r="AB569" s="20">
        <f t="shared" si="3045"/>
        <v>0</v>
      </c>
      <c r="AC569" s="134"/>
      <c r="AD569" s="131">
        <f t="shared" si="3046"/>
        <v>1</v>
      </c>
      <c r="AE569" s="20">
        <f t="shared" si="3047"/>
        <v>0</v>
      </c>
      <c r="AF569" s="142"/>
      <c r="AG569" s="134">
        <f t="shared" si="3048"/>
        <v>0</v>
      </c>
      <c r="AH569" s="80">
        <f t="shared" si="3049"/>
        <v>0</v>
      </c>
      <c r="AI569" s="254" t="str">
        <f t="shared" si="3050"/>
        <v xml:space="preserve"> </v>
      </c>
      <c r="AJ569" s="135">
        <f t="shared" si="3051"/>
        <v>0</v>
      </c>
      <c r="AK569" s="20">
        <f t="shared" si="3052"/>
        <v>0</v>
      </c>
      <c r="AL569" s="21">
        <f t="shared" si="3053"/>
        <v>0</v>
      </c>
      <c r="AM569" s="131">
        <f t="shared" si="3027"/>
        <v>1</v>
      </c>
      <c r="AN569" s="20">
        <f t="shared" si="3054"/>
        <v>0</v>
      </c>
      <c r="AO569" s="142"/>
      <c r="AP569" s="20">
        <f t="shared" si="3055"/>
        <v>0</v>
      </c>
      <c r="AQ569" s="134"/>
      <c r="AR569" s="131">
        <f t="shared" si="3056"/>
        <v>1</v>
      </c>
      <c r="AS569" s="20">
        <f t="shared" si="3057"/>
        <v>0</v>
      </c>
      <c r="AT569" s="142"/>
      <c r="AU569" s="134">
        <f t="shared" si="3058"/>
        <v>0</v>
      </c>
      <c r="AV569" s="80">
        <f t="shared" si="3059"/>
        <v>0</v>
      </c>
      <c r="AW569" s="254" t="str">
        <f t="shared" si="3060"/>
        <v xml:space="preserve"> </v>
      </c>
      <c r="AX569" s="135">
        <f t="shared" si="3061"/>
        <v>0</v>
      </c>
      <c r="AY569" s="20">
        <f t="shared" si="3062"/>
        <v>0</v>
      </c>
      <c r="AZ569" s="21">
        <f t="shared" si="3063"/>
        <v>0</v>
      </c>
      <c r="BA569" s="131">
        <f t="shared" si="3028"/>
        <v>1</v>
      </c>
      <c r="BB569" s="20">
        <f t="shared" si="3064"/>
        <v>0</v>
      </c>
      <c r="BC569" s="142"/>
      <c r="BD569" s="20">
        <f t="shared" si="3065"/>
        <v>0</v>
      </c>
      <c r="BE569" s="134"/>
      <c r="BF569" s="131">
        <f t="shared" si="3066"/>
        <v>1</v>
      </c>
      <c r="BG569" s="20">
        <f t="shared" si="3067"/>
        <v>0</v>
      </c>
      <c r="BH569" s="142"/>
      <c r="BI569" s="134">
        <f t="shared" si="3068"/>
        <v>0</v>
      </c>
      <c r="BJ569" s="80">
        <f t="shared" si="3069"/>
        <v>0</v>
      </c>
      <c r="BK569" s="254" t="str">
        <f t="shared" si="3070"/>
        <v xml:space="preserve"> </v>
      </c>
      <c r="BL569" s="135">
        <f t="shared" si="3071"/>
        <v>0</v>
      </c>
      <c r="BM569" s="20">
        <f t="shared" si="3072"/>
        <v>0</v>
      </c>
      <c r="BN569" s="21">
        <f t="shared" si="3073"/>
        <v>0</v>
      </c>
      <c r="BO569" s="131">
        <f t="shared" si="3029"/>
        <v>1</v>
      </c>
      <c r="BP569" s="20">
        <f t="shared" si="3074"/>
        <v>0</v>
      </c>
      <c r="BQ569" s="142"/>
      <c r="BR569" s="20">
        <f t="shared" si="3075"/>
        <v>0</v>
      </c>
      <c r="BS569" s="134"/>
      <c r="BT569" s="131">
        <f t="shared" si="3076"/>
        <v>1</v>
      </c>
      <c r="BU569" s="20">
        <f t="shared" si="3077"/>
        <v>0</v>
      </c>
      <c r="BV569" s="142"/>
      <c r="BW569" s="134">
        <f t="shared" si="3078"/>
        <v>0</v>
      </c>
      <c r="BX569" s="80">
        <f t="shared" si="3079"/>
        <v>0</v>
      </c>
      <c r="BY569" s="254" t="str">
        <f t="shared" si="3080"/>
        <v xml:space="preserve"> </v>
      </c>
      <c r="BZ569" s="135">
        <f t="shared" si="3081"/>
        <v>0</v>
      </c>
      <c r="CA569" s="20">
        <f t="shared" si="3082"/>
        <v>0</v>
      </c>
      <c r="CB569" s="21">
        <f t="shared" si="3083"/>
        <v>0</v>
      </c>
      <c r="CC569" s="131">
        <f t="shared" si="3030"/>
        <v>1</v>
      </c>
      <c r="CD569" s="20">
        <f t="shared" si="3084"/>
        <v>0</v>
      </c>
      <c r="CE569" s="142"/>
      <c r="CF569" s="20">
        <f t="shared" si="3085"/>
        <v>0</v>
      </c>
      <c r="CG569" s="134"/>
      <c r="CH569" s="131">
        <f t="shared" si="3086"/>
        <v>1</v>
      </c>
      <c r="CI569" s="20">
        <f t="shared" si="3087"/>
        <v>0</v>
      </c>
      <c r="CJ569" s="142"/>
      <c r="CK569" s="134">
        <f t="shared" si="3088"/>
        <v>0</v>
      </c>
      <c r="CL569" s="80">
        <f t="shared" si="3089"/>
        <v>0</v>
      </c>
      <c r="CM569" s="254" t="str">
        <f t="shared" si="3090"/>
        <v xml:space="preserve"> </v>
      </c>
      <c r="CN569" s="135">
        <f t="shared" si="3091"/>
        <v>0</v>
      </c>
      <c r="CO569" s="20">
        <f t="shared" si="3092"/>
        <v>0</v>
      </c>
      <c r="CP569" s="21">
        <f t="shared" si="3093"/>
        <v>0</v>
      </c>
      <c r="CQ569" s="131">
        <f t="shared" si="3031"/>
        <v>1</v>
      </c>
      <c r="CR569" s="20">
        <f t="shared" si="3094"/>
        <v>0</v>
      </c>
      <c r="CS569" s="142"/>
      <c r="CT569" s="20">
        <f t="shared" si="3095"/>
        <v>0</v>
      </c>
      <c r="CU569" s="134"/>
      <c r="CV569" s="131">
        <f t="shared" si="3096"/>
        <v>1</v>
      </c>
      <c r="CW569" s="20">
        <f t="shared" si="3097"/>
        <v>0</v>
      </c>
      <c r="CX569" s="142"/>
      <c r="CY569" s="134">
        <f t="shared" si="3098"/>
        <v>0</v>
      </c>
      <c r="CZ569" s="80">
        <f t="shared" si="3099"/>
        <v>0</v>
      </c>
      <c r="DA569" s="254" t="str">
        <f t="shared" si="3100"/>
        <v xml:space="preserve"> </v>
      </c>
      <c r="DB569" s="135">
        <f t="shared" si="3101"/>
        <v>0</v>
      </c>
      <c r="DC569" s="20">
        <f t="shared" si="3102"/>
        <v>0</v>
      </c>
      <c r="DD569" s="21">
        <f t="shared" si="3103"/>
        <v>0</v>
      </c>
      <c r="DE569" s="131">
        <f t="shared" si="3032"/>
        <v>1</v>
      </c>
      <c r="DF569" s="20">
        <f t="shared" si="3104"/>
        <v>0</v>
      </c>
      <c r="DG569" s="142"/>
      <c r="DH569" s="20">
        <f t="shared" si="3105"/>
        <v>0</v>
      </c>
      <c r="DI569" s="134"/>
      <c r="DJ569" s="131">
        <f t="shared" si="3106"/>
        <v>1</v>
      </c>
      <c r="DK569" s="20">
        <f t="shared" si="3107"/>
        <v>0</v>
      </c>
      <c r="DL569" s="142"/>
      <c r="DM569" s="134">
        <f t="shared" si="3108"/>
        <v>0</v>
      </c>
      <c r="DN569" s="80">
        <f t="shared" si="3109"/>
        <v>0</v>
      </c>
      <c r="DO569" s="254" t="str">
        <f t="shared" si="3110"/>
        <v xml:space="preserve"> </v>
      </c>
      <c r="DP569" s="135">
        <f t="shared" si="3111"/>
        <v>0</v>
      </c>
      <c r="DQ569" s="20">
        <f t="shared" si="3112"/>
        <v>0</v>
      </c>
      <c r="DR569" s="21">
        <f t="shared" si="3113"/>
        <v>0</v>
      </c>
      <c r="DS569" s="131">
        <f t="shared" si="3033"/>
        <v>1</v>
      </c>
      <c r="DT569" s="20">
        <f t="shared" si="3114"/>
        <v>0</v>
      </c>
      <c r="DU569" s="142"/>
      <c r="DV569" s="20">
        <f t="shared" si="3115"/>
        <v>0</v>
      </c>
      <c r="DW569" s="134"/>
      <c r="DX569" s="131">
        <f t="shared" si="3116"/>
        <v>1</v>
      </c>
      <c r="DY569" s="20">
        <f t="shared" si="3117"/>
        <v>0</v>
      </c>
      <c r="DZ569" s="142"/>
      <c r="EA569" s="134">
        <f t="shared" si="3118"/>
        <v>0</v>
      </c>
      <c r="EB569" s="80">
        <f t="shared" si="3119"/>
        <v>0</v>
      </c>
      <c r="EC569" s="254" t="str">
        <f t="shared" si="3120"/>
        <v xml:space="preserve"> </v>
      </c>
      <c r="ED569" s="135">
        <f t="shared" si="3121"/>
        <v>0</v>
      </c>
      <c r="EE569" s="20">
        <f t="shared" si="3122"/>
        <v>0</v>
      </c>
      <c r="EF569" s="21">
        <f t="shared" si="3123"/>
        <v>0</v>
      </c>
      <c r="EG569" s="131">
        <f t="shared" si="3034"/>
        <v>1</v>
      </c>
      <c r="EH569" s="20">
        <f t="shared" si="3124"/>
        <v>0</v>
      </c>
      <c r="EI569" s="142"/>
      <c r="EJ569" s="20">
        <f t="shared" si="3125"/>
        <v>0</v>
      </c>
      <c r="EK569" s="134"/>
      <c r="EL569" s="131">
        <f t="shared" si="3126"/>
        <v>1</v>
      </c>
      <c r="EM569" s="20">
        <f t="shared" si="3127"/>
        <v>0</v>
      </c>
      <c r="EN569" s="142"/>
      <c r="EO569" s="134">
        <f t="shared" si="3128"/>
        <v>0</v>
      </c>
      <c r="EP569" s="80">
        <f t="shared" si="3129"/>
        <v>0</v>
      </c>
      <c r="EQ569" s="254" t="str">
        <f t="shared" si="3130"/>
        <v xml:space="preserve"> </v>
      </c>
      <c r="ER569" s="135">
        <f t="shared" si="3131"/>
        <v>0</v>
      </c>
      <c r="ES569" s="20">
        <f t="shared" si="3132"/>
        <v>0</v>
      </c>
      <c r="ET569" s="21">
        <f t="shared" si="3133"/>
        <v>0</v>
      </c>
      <c r="EU569" s="131">
        <f t="shared" si="3035"/>
        <v>1</v>
      </c>
      <c r="EV569" s="20">
        <f t="shared" si="3134"/>
        <v>0</v>
      </c>
      <c r="EW569" s="142"/>
      <c r="EX569" s="20">
        <f t="shared" si="3135"/>
        <v>0</v>
      </c>
      <c r="EY569" s="134"/>
      <c r="EZ569" s="131">
        <f t="shared" si="3136"/>
        <v>1</v>
      </c>
      <c r="FA569" s="20">
        <f t="shared" si="3137"/>
        <v>0</v>
      </c>
      <c r="FB569" s="142"/>
      <c r="FC569" s="134">
        <f t="shared" si="3138"/>
        <v>0</v>
      </c>
      <c r="FD569" s="80">
        <f t="shared" si="3139"/>
        <v>0</v>
      </c>
      <c r="FE569" s="254" t="str">
        <f t="shared" si="3140"/>
        <v xml:space="preserve"> </v>
      </c>
      <c r="FO569" s="129" t="str">
        <f t="shared" si="3024"/>
        <v>G/III</v>
      </c>
    </row>
    <row r="570" spans="2:171" s="141" customFormat="1" x14ac:dyDescent="0.25">
      <c r="B570" s="130" t="s">
        <v>644</v>
      </c>
      <c r="C570" s="263"/>
      <c r="D570" s="264"/>
      <c r="E570" s="416" t="str">
        <f>'Pályáztatási szakasz'!E571:F571</f>
        <v>Költségelem megnevezés…</v>
      </c>
      <c r="F570" s="416"/>
      <c r="G570" s="250">
        <f>'Pályáztatási szakasz'!G571</f>
        <v>0</v>
      </c>
      <c r="H570" s="251">
        <f>'Pályáztatási szakasz'!AT571</f>
        <v>0</v>
      </c>
      <c r="I570" s="20">
        <f>'Pályáztatási szakasz'!AW571</f>
        <v>0</v>
      </c>
      <c r="J570" s="67">
        <f t="shared" si="3025"/>
        <v>0</v>
      </c>
      <c r="K570" s="131">
        <f>'Pályáztatási szakasz'!AY571</f>
        <v>1</v>
      </c>
      <c r="L570" s="20">
        <f t="shared" si="3036"/>
        <v>0</v>
      </c>
      <c r="M570" s="142"/>
      <c r="N570" s="20">
        <f t="shared" si="3037"/>
        <v>0</v>
      </c>
      <c r="O570" s="134"/>
      <c r="P570" s="131">
        <f>'Pályáztatási szakasz'!BD571</f>
        <v>1</v>
      </c>
      <c r="Q570" s="20">
        <f t="shared" si="3038"/>
        <v>0</v>
      </c>
      <c r="R570" s="142"/>
      <c r="S570" s="184">
        <f t="shared" si="3039"/>
        <v>0</v>
      </c>
      <c r="T570" s="40">
        <f>'Pályáztatási szakasz'!W571</f>
        <v>0</v>
      </c>
      <c r="U570" s="254" t="str">
        <f t="shared" si="3040"/>
        <v xml:space="preserve"> </v>
      </c>
      <c r="V570" s="135">
        <f t="shared" si="3041"/>
        <v>0</v>
      </c>
      <c r="W570" s="20">
        <f t="shared" si="3042"/>
        <v>0</v>
      </c>
      <c r="X570" s="21">
        <f t="shared" si="3043"/>
        <v>0</v>
      </c>
      <c r="Y570" s="131">
        <f t="shared" si="3026"/>
        <v>1</v>
      </c>
      <c r="Z570" s="20">
        <f t="shared" si="3044"/>
        <v>0</v>
      </c>
      <c r="AA570" s="142"/>
      <c r="AB570" s="20">
        <f t="shared" si="3045"/>
        <v>0</v>
      </c>
      <c r="AC570" s="134"/>
      <c r="AD570" s="131">
        <f t="shared" si="3046"/>
        <v>1</v>
      </c>
      <c r="AE570" s="20">
        <f t="shared" si="3047"/>
        <v>0</v>
      </c>
      <c r="AF570" s="142"/>
      <c r="AG570" s="134">
        <f t="shared" si="3048"/>
        <v>0</v>
      </c>
      <c r="AH570" s="80">
        <f t="shared" si="3049"/>
        <v>0</v>
      </c>
      <c r="AI570" s="254" t="str">
        <f t="shared" si="3050"/>
        <v xml:space="preserve"> </v>
      </c>
      <c r="AJ570" s="135">
        <f t="shared" si="3051"/>
        <v>0</v>
      </c>
      <c r="AK570" s="20">
        <f t="shared" si="3052"/>
        <v>0</v>
      </c>
      <c r="AL570" s="21">
        <f t="shared" si="3053"/>
        <v>0</v>
      </c>
      <c r="AM570" s="131">
        <f t="shared" si="3027"/>
        <v>1</v>
      </c>
      <c r="AN570" s="20">
        <f t="shared" si="3054"/>
        <v>0</v>
      </c>
      <c r="AO570" s="142"/>
      <c r="AP570" s="20">
        <f t="shared" si="3055"/>
        <v>0</v>
      </c>
      <c r="AQ570" s="134"/>
      <c r="AR570" s="131">
        <f t="shared" si="3056"/>
        <v>1</v>
      </c>
      <c r="AS570" s="20">
        <f t="shared" si="3057"/>
        <v>0</v>
      </c>
      <c r="AT570" s="142"/>
      <c r="AU570" s="134">
        <f t="shared" si="3058"/>
        <v>0</v>
      </c>
      <c r="AV570" s="80">
        <f t="shared" si="3059"/>
        <v>0</v>
      </c>
      <c r="AW570" s="254" t="str">
        <f t="shared" si="3060"/>
        <v xml:space="preserve"> </v>
      </c>
      <c r="AX570" s="135">
        <f t="shared" si="3061"/>
        <v>0</v>
      </c>
      <c r="AY570" s="20">
        <f t="shared" si="3062"/>
        <v>0</v>
      </c>
      <c r="AZ570" s="21">
        <f t="shared" si="3063"/>
        <v>0</v>
      </c>
      <c r="BA570" s="131">
        <f t="shared" si="3028"/>
        <v>1</v>
      </c>
      <c r="BB570" s="20">
        <f t="shared" si="3064"/>
        <v>0</v>
      </c>
      <c r="BC570" s="142"/>
      <c r="BD570" s="20">
        <f t="shared" si="3065"/>
        <v>0</v>
      </c>
      <c r="BE570" s="134"/>
      <c r="BF570" s="131">
        <f t="shared" si="3066"/>
        <v>1</v>
      </c>
      <c r="BG570" s="20">
        <f t="shared" si="3067"/>
        <v>0</v>
      </c>
      <c r="BH570" s="142"/>
      <c r="BI570" s="134">
        <f t="shared" si="3068"/>
        <v>0</v>
      </c>
      <c r="BJ570" s="80">
        <f t="shared" si="3069"/>
        <v>0</v>
      </c>
      <c r="BK570" s="254" t="str">
        <f t="shared" si="3070"/>
        <v xml:space="preserve"> </v>
      </c>
      <c r="BL570" s="135">
        <f t="shared" si="3071"/>
        <v>0</v>
      </c>
      <c r="BM570" s="20">
        <f t="shared" si="3072"/>
        <v>0</v>
      </c>
      <c r="BN570" s="21">
        <f t="shared" si="3073"/>
        <v>0</v>
      </c>
      <c r="BO570" s="131">
        <f t="shared" si="3029"/>
        <v>1</v>
      </c>
      <c r="BP570" s="20">
        <f t="shared" si="3074"/>
        <v>0</v>
      </c>
      <c r="BQ570" s="142"/>
      <c r="BR570" s="20">
        <f t="shared" si="3075"/>
        <v>0</v>
      </c>
      <c r="BS570" s="134"/>
      <c r="BT570" s="131">
        <f t="shared" si="3076"/>
        <v>1</v>
      </c>
      <c r="BU570" s="20">
        <f t="shared" si="3077"/>
        <v>0</v>
      </c>
      <c r="BV570" s="142"/>
      <c r="BW570" s="134">
        <f t="shared" si="3078"/>
        <v>0</v>
      </c>
      <c r="BX570" s="80">
        <f t="shared" si="3079"/>
        <v>0</v>
      </c>
      <c r="BY570" s="254" t="str">
        <f t="shared" si="3080"/>
        <v xml:space="preserve"> </v>
      </c>
      <c r="BZ570" s="135">
        <f t="shared" si="3081"/>
        <v>0</v>
      </c>
      <c r="CA570" s="20">
        <f t="shared" si="3082"/>
        <v>0</v>
      </c>
      <c r="CB570" s="21">
        <f t="shared" si="3083"/>
        <v>0</v>
      </c>
      <c r="CC570" s="131">
        <f t="shared" si="3030"/>
        <v>1</v>
      </c>
      <c r="CD570" s="20">
        <f t="shared" si="3084"/>
        <v>0</v>
      </c>
      <c r="CE570" s="142"/>
      <c r="CF570" s="20">
        <f t="shared" si="3085"/>
        <v>0</v>
      </c>
      <c r="CG570" s="134"/>
      <c r="CH570" s="131">
        <f t="shared" si="3086"/>
        <v>1</v>
      </c>
      <c r="CI570" s="20">
        <f t="shared" si="3087"/>
        <v>0</v>
      </c>
      <c r="CJ570" s="142"/>
      <c r="CK570" s="134">
        <f t="shared" si="3088"/>
        <v>0</v>
      </c>
      <c r="CL570" s="80">
        <f t="shared" si="3089"/>
        <v>0</v>
      </c>
      <c r="CM570" s="254" t="str">
        <f t="shared" si="3090"/>
        <v xml:space="preserve"> </v>
      </c>
      <c r="CN570" s="135">
        <f t="shared" si="3091"/>
        <v>0</v>
      </c>
      <c r="CO570" s="20">
        <f t="shared" si="3092"/>
        <v>0</v>
      </c>
      <c r="CP570" s="21">
        <f t="shared" si="3093"/>
        <v>0</v>
      </c>
      <c r="CQ570" s="131">
        <f t="shared" si="3031"/>
        <v>1</v>
      </c>
      <c r="CR570" s="20">
        <f t="shared" si="3094"/>
        <v>0</v>
      </c>
      <c r="CS570" s="142"/>
      <c r="CT570" s="20">
        <f t="shared" si="3095"/>
        <v>0</v>
      </c>
      <c r="CU570" s="134"/>
      <c r="CV570" s="131">
        <f t="shared" si="3096"/>
        <v>1</v>
      </c>
      <c r="CW570" s="20">
        <f t="shared" si="3097"/>
        <v>0</v>
      </c>
      <c r="CX570" s="142"/>
      <c r="CY570" s="134">
        <f t="shared" si="3098"/>
        <v>0</v>
      </c>
      <c r="CZ570" s="80">
        <f t="shared" si="3099"/>
        <v>0</v>
      </c>
      <c r="DA570" s="254" t="str">
        <f t="shared" si="3100"/>
        <v xml:space="preserve"> </v>
      </c>
      <c r="DB570" s="135">
        <f t="shared" si="3101"/>
        <v>0</v>
      </c>
      <c r="DC570" s="20">
        <f t="shared" si="3102"/>
        <v>0</v>
      </c>
      <c r="DD570" s="21">
        <f t="shared" si="3103"/>
        <v>0</v>
      </c>
      <c r="DE570" s="131">
        <f t="shared" si="3032"/>
        <v>1</v>
      </c>
      <c r="DF570" s="20">
        <f t="shared" si="3104"/>
        <v>0</v>
      </c>
      <c r="DG570" s="142"/>
      <c r="DH570" s="20">
        <f t="shared" si="3105"/>
        <v>0</v>
      </c>
      <c r="DI570" s="134"/>
      <c r="DJ570" s="131">
        <f t="shared" si="3106"/>
        <v>1</v>
      </c>
      <c r="DK570" s="20">
        <f t="shared" si="3107"/>
        <v>0</v>
      </c>
      <c r="DL570" s="142"/>
      <c r="DM570" s="134">
        <f t="shared" si="3108"/>
        <v>0</v>
      </c>
      <c r="DN570" s="80">
        <f t="shared" si="3109"/>
        <v>0</v>
      </c>
      <c r="DO570" s="254" t="str">
        <f t="shared" si="3110"/>
        <v xml:space="preserve"> </v>
      </c>
      <c r="DP570" s="135">
        <f t="shared" si="3111"/>
        <v>0</v>
      </c>
      <c r="DQ570" s="20">
        <f t="shared" si="3112"/>
        <v>0</v>
      </c>
      <c r="DR570" s="21">
        <f t="shared" si="3113"/>
        <v>0</v>
      </c>
      <c r="DS570" s="131">
        <f t="shared" si="3033"/>
        <v>1</v>
      </c>
      <c r="DT570" s="20">
        <f t="shared" si="3114"/>
        <v>0</v>
      </c>
      <c r="DU570" s="142"/>
      <c r="DV570" s="20">
        <f t="shared" si="3115"/>
        <v>0</v>
      </c>
      <c r="DW570" s="134"/>
      <c r="DX570" s="131">
        <f t="shared" si="3116"/>
        <v>1</v>
      </c>
      <c r="DY570" s="20">
        <f t="shared" si="3117"/>
        <v>0</v>
      </c>
      <c r="DZ570" s="142"/>
      <c r="EA570" s="134">
        <f t="shared" si="3118"/>
        <v>0</v>
      </c>
      <c r="EB570" s="80">
        <f t="shared" si="3119"/>
        <v>0</v>
      </c>
      <c r="EC570" s="254" t="str">
        <f t="shared" si="3120"/>
        <v xml:space="preserve"> </v>
      </c>
      <c r="ED570" s="135">
        <f t="shared" si="3121"/>
        <v>0</v>
      </c>
      <c r="EE570" s="20">
        <f t="shared" si="3122"/>
        <v>0</v>
      </c>
      <c r="EF570" s="21">
        <f t="shared" si="3123"/>
        <v>0</v>
      </c>
      <c r="EG570" s="131">
        <f t="shared" si="3034"/>
        <v>1</v>
      </c>
      <c r="EH570" s="20">
        <f t="shared" si="3124"/>
        <v>0</v>
      </c>
      <c r="EI570" s="142"/>
      <c r="EJ570" s="20">
        <f t="shared" si="3125"/>
        <v>0</v>
      </c>
      <c r="EK570" s="134"/>
      <c r="EL570" s="131">
        <f t="shared" si="3126"/>
        <v>1</v>
      </c>
      <c r="EM570" s="20">
        <f t="shared" si="3127"/>
        <v>0</v>
      </c>
      <c r="EN570" s="142"/>
      <c r="EO570" s="134">
        <f t="shared" si="3128"/>
        <v>0</v>
      </c>
      <c r="EP570" s="80">
        <f t="shared" si="3129"/>
        <v>0</v>
      </c>
      <c r="EQ570" s="254" t="str">
        <f t="shared" si="3130"/>
        <v xml:space="preserve"> </v>
      </c>
      <c r="ER570" s="135">
        <f t="shared" si="3131"/>
        <v>0</v>
      </c>
      <c r="ES570" s="20">
        <f t="shared" si="3132"/>
        <v>0</v>
      </c>
      <c r="ET570" s="21">
        <f t="shared" si="3133"/>
        <v>0</v>
      </c>
      <c r="EU570" s="131">
        <f t="shared" si="3035"/>
        <v>1</v>
      </c>
      <c r="EV570" s="20">
        <f t="shared" si="3134"/>
        <v>0</v>
      </c>
      <c r="EW570" s="142"/>
      <c r="EX570" s="20">
        <f t="shared" si="3135"/>
        <v>0</v>
      </c>
      <c r="EY570" s="134"/>
      <c r="EZ570" s="131">
        <f t="shared" si="3136"/>
        <v>1</v>
      </c>
      <c r="FA570" s="20">
        <f t="shared" si="3137"/>
        <v>0</v>
      </c>
      <c r="FB570" s="142"/>
      <c r="FC570" s="134">
        <f t="shared" si="3138"/>
        <v>0</v>
      </c>
      <c r="FD570" s="80">
        <f t="shared" si="3139"/>
        <v>0</v>
      </c>
      <c r="FE570" s="254" t="str">
        <f t="shared" si="3140"/>
        <v xml:space="preserve"> </v>
      </c>
      <c r="FO570" s="129" t="str">
        <f t="shared" ref="FO570:FO580" si="3141">+IF(LEFT(RIGHT(B570,3),1)="/",SUBSTITUTE(B570,RIGHT(B570,3),""),"")</f>
        <v>G/III</v>
      </c>
    </row>
    <row r="571" spans="2:171" s="141" customFormat="1" x14ac:dyDescent="0.25">
      <c r="B571" s="130" t="s">
        <v>645</v>
      </c>
      <c r="C571" s="263"/>
      <c r="D571" s="264"/>
      <c r="E571" s="416" t="str">
        <f>'Pályáztatási szakasz'!E572:F572</f>
        <v>Költségelem megnevezés…</v>
      </c>
      <c r="F571" s="416"/>
      <c r="G571" s="250">
        <f>'Pályáztatási szakasz'!G572</f>
        <v>0</v>
      </c>
      <c r="H571" s="251">
        <f>'Pályáztatási szakasz'!AT572</f>
        <v>0</v>
      </c>
      <c r="I571" s="20">
        <f>'Pályáztatási szakasz'!AW572</f>
        <v>0</v>
      </c>
      <c r="J571" s="67">
        <f t="shared" si="3025"/>
        <v>0</v>
      </c>
      <c r="K571" s="131">
        <f>'Pályáztatási szakasz'!AY572</f>
        <v>1</v>
      </c>
      <c r="L571" s="20">
        <f t="shared" si="3036"/>
        <v>0</v>
      </c>
      <c r="M571" s="142"/>
      <c r="N571" s="20">
        <f t="shared" si="3037"/>
        <v>0</v>
      </c>
      <c r="O571" s="134"/>
      <c r="P571" s="131">
        <f>'Pályáztatási szakasz'!BD572</f>
        <v>1</v>
      </c>
      <c r="Q571" s="20">
        <f t="shared" si="3038"/>
        <v>0</v>
      </c>
      <c r="R571" s="142"/>
      <c r="S571" s="184">
        <f t="shared" si="3039"/>
        <v>0</v>
      </c>
      <c r="T571" s="40">
        <f>'Pályáztatási szakasz'!W572</f>
        <v>0</v>
      </c>
      <c r="U571" s="254" t="str">
        <f t="shared" si="3040"/>
        <v xml:space="preserve"> </v>
      </c>
      <c r="V571" s="135">
        <f t="shared" si="3041"/>
        <v>0</v>
      </c>
      <c r="W571" s="20">
        <f t="shared" si="3042"/>
        <v>0</v>
      </c>
      <c r="X571" s="21">
        <f t="shared" si="3043"/>
        <v>0</v>
      </c>
      <c r="Y571" s="131">
        <f t="shared" si="3026"/>
        <v>1</v>
      </c>
      <c r="Z571" s="20">
        <f t="shared" si="3044"/>
        <v>0</v>
      </c>
      <c r="AA571" s="142"/>
      <c r="AB571" s="20">
        <f t="shared" si="3045"/>
        <v>0</v>
      </c>
      <c r="AC571" s="134"/>
      <c r="AD571" s="131">
        <f t="shared" si="3046"/>
        <v>1</v>
      </c>
      <c r="AE571" s="20">
        <f t="shared" si="3047"/>
        <v>0</v>
      </c>
      <c r="AF571" s="142"/>
      <c r="AG571" s="134">
        <f t="shared" si="3048"/>
        <v>0</v>
      </c>
      <c r="AH571" s="80">
        <f t="shared" si="3049"/>
        <v>0</v>
      </c>
      <c r="AI571" s="254" t="str">
        <f t="shared" si="3050"/>
        <v xml:space="preserve"> </v>
      </c>
      <c r="AJ571" s="135">
        <f t="shared" si="3051"/>
        <v>0</v>
      </c>
      <c r="AK571" s="20">
        <f t="shared" si="3052"/>
        <v>0</v>
      </c>
      <c r="AL571" s="21">
        <f t="shared" si="3053"/>
        <v>0</v>
      </c>
      <c r="AM571" s="131">
        <f t="shared" si="3027"/>
        <v>1</v>
      </c>
      <c r="AN571" s="20">
        <f t="shared" si="3054"/>
        <v>0</v>
      </c>
      <c r="AO571" s="142"/>
      <c r="AP571" s="20">
        <f t="shared" si="3055"/>
        <v>0</v>
      </c>
      <c r="AQ571" s="134"/>
      <c r="AR571" s="131">
        <f t="shared" si="3056"/>
        <v>1</v>
      </c>
      <c r="AS571" s="20">
        <f t="shared" si="3057"/>
        <v>0</v>
      </c>
      <c r="AT571" s="142"/>
      <c r="AU571" s="134">
        <f t="shared" si="3058"/>
        <v>0</v>
      </c>
      <c r="AV571" s="80">
        <f t="shared" si="3059"/>
        <v>0</v>
      </c>
      <c r="AW571" s="254" t="str">
        <f t="shared" si="3060"/>
        <v xml:space="preserve"> </v>
      </c>
      <c r="AX571" s="135">
        <f t="shared" si="3061"/>
        <v>0</v>
      </c>
      <c r="AY571" s="20">
        <f t="shared" si="3062"/>
        <v>0</v>
      </c>
      <c r="AZ571" s="21">
        <f t="shared" si="3063"/>
        <v>0</v>
      </c>
      <c r="BA571" s="131">
        <f t="shared" si="3028"/>
        <v>1</v>
      </c>
      <c r="BB571" s="20">
        <f t="shared" si="3064"/>
        <v>0</v>
      </c>
      <c r="BC571" s="142"/>
      <c r="BD571" s="20">
        <f t="shared" si="3065"/>
        <v>0</v>
      </c>
      <c r="BE571" s="134"/>
      <c r="BF571" s="131">
        <f t="shared" si="3066"/>
        <v>1</v>
      </c>
      <c r="BG571" s="20">
        <f t="shared" si="3067"/>
        <v>0</v>
      </c>
      <c r="BH571" s="142"/>
      <c r="BI571" s="134">
        <f t="shared" si="3068"/>
        <v>0</v>
      </c>
      <c r="BJ571" s="80">
        <f t="shared" si="3069"/>
        <v>0</v>
      </c>
      <c r="BK571" s="254" t="str">
        <f t="shared" si="3070"/>
        <v xml:space="preserve"> </v>
      </c>
      <c r="BL571" s="135">
        <f t="shared" si="3071"/>
        <v>0</v>
      </c>
      <c r="BM571" s="20">
        <f t="shared" si="3072"/>
        <v>0</v>
      </c>
      <c r="BN571" s="21">
        <f t="shared" si="3073"/>
        <v>0</v>
      </c>
      <c r="BO571" s="131">
        <f t="shared" si="3029"/>
        <v>1</v>
      </c>
      <c r="BP571" s="20">
        <f t="shared" si="3074"/>
        <v>0</v>
      </c>
      <c r="BQ571" s="142"/>
      <c r="BR571" s="20">
        <f t="shared" si="3075"/>
        <v>0</v>
      </c>
      <c r="BS571" s="134"/>
      <c r="BT571" s="131">
        <f t="shared" si="3076"/>
        <v>1</v>
      </c>
      <c r="BU571" s="20">
        <f t="shared" si="3077"/>
        <v>0</v>
      </c>
      <c r="BV571" s="142"/>
      <c r="BW571" s="134">
        <f t="shared" si="3078"/>
        <v>0</v>
      </c>
      <c r="BX571" s="80">
        <f t="shared" si="3079"/>
        <v>0</v>
      </c>
      <c r="BY571" s="254" t="str">
        <f t="shared" si="3080"/>
        <v xml:space="preserve"> </v>
      </c>
      <c r="BZ571" s="135">
        <f t="shared" si="3081"/>
        <v>0</v>
      </c>
      <c r="CA571" s="20">
        <f t="shared" si="3082"/>
        <v>0</v>
      </c>
      <c r="CB571" s="21">
        <f t="shared" si="3083"/>
        <v>0</v>
      </c>
      <c r="CC571" s="131">
        <f t="shared" si="3030"/>
        <v>1</v>
      </c>
      <c r="CD571" s="20">
        <f t="shared" si="3084"/>
        <v>0</v>
      </c>
      <c r="CE571" s="142"/>
      <c r="CF571" s="20">
        <f t="shared" si="3085"/>
        <v>0</v>
      </c>
      <c r="CG571" s="134"/>
      <c r="CH571" s="131">
        <f t="shared" si="3086"/>
        <v>1</v>
      </c>
      <c r="CI571" s="20">
        <f t="shared" si="3087"/>
        <v>0</v>
      </c>
      <c r="CJ571" s="142"/>
      <c r="CK571" s="134">
        <f t="shared" si="3088"/>
        <v>0</v>
      </c>
      <c r="CL571" s="80">
        <f t="shared" si="3089"/>
        <v>0</v>
      </c>
      <c r="CM571" s="254" t="str">
        <f t="shared" si="3090"/>
        <v xml:space="preserve"> </v>
      </c>
      <c r="CN571" s="135">
        <f t="shared" si="3091"/>
        <v>0</v>
      </c>
      <c r="CO571" s="20">
        <f t="shared" si="3092"/>
        <v>0</v>
      </c>
      <c r="CP571" s="21">
        <f t="shared" si="3093"/>
        <v>0</v>
      </c>
      <c r="CQ571" s="131">
        <f t="shared" si="3031"/>
        <v>1</v>
      </c>
      <c r="CR571" s="20">
        <f t="shared" si="3094"/>
        <v>0</v>
      </c>
      <c r="CS571" s="142"/>
      <c r="CT571" s="20">
        <f t="shared" si="3095"/>
        <v>0</v>
      </c>
      <c r="CU571" s="134"/>
      <c r="CV571" s="131">
        <f t="shared" si="3096"/>
        <v>1</v>
      </c>
      <c r="CW571" s="20">
        <f t="shared" si="3097"/>
        <v>0</v>
      </c>
      <c r="CX571" s="142"/>
      <c r="CY571" s="134">
        <f t="shared" si="3098"/>
        <v>0</v>
      </c>
      <c r="CZ571" s="80">
        <f t="shared" si="3099"/>
        <v>0</v>
      </c>
      <c r="DA571" s="254" t="str">
        <f t="shared" si="3100"/>
        <v xml:space="preserve"> </v>
      </c>
      <c r="DB571" s="135">
        <f t="shared" si="3101"/>
        <v>0</v>
      </c>
      <c r="DC571" s="20">
        <f t="shared" si="3102"/>
        <v>0</v>
      </c>
      <c r="DD571" s="21">
        <f t="shared" si="3103"/>
        <v>0</v>
      </c>
      <c r="DE571" s="131">
        <f t="shared" si="3032"/>
        <v>1</v>
      </c>
      <c r="DF571" s="20">
        <f t="shared" si="3104"/>
        <v>0</v>
      </c>
      <c r="DG571" s="142"/>
      <c r="DH571" s="20">
        <f t="shared" si="3105"/>
        <v>0</v>
      </c>
      <c r="DI571" s="134"/>
      <c r="DJ571" s="131">
        <f t="shared" si="3106"/>
        <v>1</v>
      </c>
      <c r="DK571" s="20">
        <f t="shared" si="3107"/>
        <v>0</v>
      </c>
      <c r="DL571" s="142"/>
      <c r="DM571" s="134">
        <f t="shared" si="3108"/>
        <v>0</v>
      </c>
      <c r="DN571" s="80">
        <f t="shared" si="3109"/>
        <v>0</v>
      </c>
      <c r="DO571" s="254" t="str">
        <f t="shared" si="3110"/>
        <v xml:space="preserve"> </v>
      </c>
      <c r="DP571" s="135">
        <f t="shared" si="3111"/>
        <v>0</v>
      </c>
      <c r="DQ571" s="20">
        <f t="shared" si="3112"/>
        <v>0</v>
      </c>
      <c r="DR571" s="21">
        <f t="shared" si="3113"/>
        <v>0</v>
      </c>
      <c r="DS571" s="131">
        <f t="shared" si="3033"/>
        <v>1</v>
      </c>
      <c r="DT571" s="20">
        <f t="shared" si="3114"/>
        <v>0</v>
      </c>
      <c r="DU571" s="142"/>
      <c r="DV571" s="20">
        <f t="shared" si="3115"/>
        <v>0</v>
      </c>
      <c r="DW571" s="134"/>
      <c r="DX571" s="131">
        <f t="shared" si="3116"/>
        <v>1</v>
      </c>
      <c r="DY571" s="20">
        <f t="shared" si="3117"/>
        <v>0</v>
      </c>
      <c r="DZ571" s="142"/>
      <c r="EA571" s="134">
        <f t="shared" si="3118"/>
        <v>0</v>
      </c>
      <c r="EB571" s="80">
        <f t="shared" si="3119"/>
        <v>0</v>
      </c>
      <c r="EC571" s="254" t="str">
        <f t="shared" si="3120"/>
        <v xml:space="preserve"> </v>
      </c>
      <c r="ED571" s="135">
        <f t="shared" si="3121"/>
        <v>0</v>
      </c>
      <c r="EE571" s="20">
        <f t="shared" si="3122"/>
        <v>0</v>
      </c>
      <c r="EF571" s="21">
        <f t="shared" si="3123"/>
        <v>0</v>
      </c>
      <c r="EG571" s="131">
        <f t="shared" si="3034"/>
        <v>1</v>
      </c>
      <c r="EH571" s="20">
        <f t="shared" si="3124"/>
        <v>0</v>
      </c>
      <c r="EI571" s="142"/>
      <c r="EJ571" s="20">
        <f t="shared" si="3125"/>
        <v>0</v>
      </c>
      <c r="EK571" s="134"/>
      <c r="EL571" s="131">
        <f t="shared" si="3126"/>
        <v>1</v>
      </c>
      <c r="EM571" s="20">
        <f t="shared" si="3127"/>
        <v>0</v>
      </c>
      <c r="EN571" s="142"/>
      <c r="EO571" s="134">
        <f t="shared" si="3128"/>
        <v>0</v>
      </c>
      <c r="EP571" s="80">
        <f t="shared" si="3129"/>
        <v>0</v>
      </c>
      <c r="EQ571" s="254" t="str">
        <f t="shared" si="3130"/>
        <v xml:space="preserve"> </v>
      </c>
      <c r="ER571" s="135">
        <f t="shared" si="3131"/>
        <v>0</v>
      </c>
      <c r="ES571" s="20">
        <f t="shared" si="3132"/>
        <v>0</v>
      </c>
      <c r="ET571" s="21">
        <f t="shared" si="3133"/>
        <v>0</v>
      </c>
      <c r="EU571" s="131">
        <f t="shared" si="3035"/>
        <v>1</v>
      </c>
      <c r="EV571" s="20">
        <f t="shared" si="3134"/>
        <v>0</v>
      </c>
      <c r="EW571" s="142"/>
      <c r="EX571" s="20">
        <f t="shared" si="3135"/>
        <v>0</v>
      </c>
      <c r="EY571" s="134"/>
      <c r="EZ571" s="131">
        <f t="shared" si="3136"/>
        <v>1</v>
      </c>
      <c r="FA571" s="20">
        <f t="shared" si="3137"/>
        <v>0</v>
      </c>
      <c r="FB571" s="142"/>
      <c r="FC571" s="134">
        <f t="shared" si="3138"/>
        <v>0</v>
      </c>
      <c r="FD571" s="80">
        <f t="shared" si="3139"/>
        <v>0</v>
      </c>
      <c r="FE571" s="254" t="str">
        <f t="shared" si="3140"/>
        <v xml:space="preserve"> </v>
      </c>
      <c r="FO571" s="129" t="str">
        <f t="shared" si="3141"/>
        <v>G/III</v>
      </c>
    </row>
    <row r="572" spans="2:171" s="141" customFormat="1" x14ac:dyDescent="0.25">
      <c r="B572" s="130" t="s">
        <v>646</v>
      </c>
      <c r="C572" s="263"/>
      <c r="D572" s="264"/>
      <c r="E572" s="416" t="str">
        <f>'Pályáztatási szakasz'!E573:F573</f>
        <v>Költségelem megnevezés…</v>
      </c>
      <c r="F572" s="416"/>
      <c r="G572" s="250">
        <f>'Pályáztatási szakasz'!G573</f>
        <v>0</v>
      </c>
      <c r="H572" s="251">
        <f>'Pályáztatási szakasz'!AT573</f>
        <v>0</v>
      </c>
      <c r="I572" s="20">
        <f>'Pályáztatási szakasz'!AW573</f>
        <v>0</v>
      </c>
      <c r="J572" s="67">
        <f t="shared" si="3025"/>
        <v>0</v>
      </c>
      <c r="K572" s="131">
        <f>'Pályáztatási szakasz'!AY573</f>
        <v>1</v>
      </c>
      <c r="L572" s="20">
        <f t="shared" si="3036"/>
        <v>0</v>
      </c>
      <c r="M572" s="142"/>
      <c r="N572" s="20">
        <f t="shared" si="3037"/>
        <v>0</v>
      </c>
      <c r="O572" s="134"/>
      <c r="P572" s="131">
        <f>'Pályáztatási szakasz'!BD573</f>
        <v>1</v>
      </c>
      <c r="Q572" s="20">
        <f t="shared" si="3038"/>
        <v>0</v>
      </c>
      <c r="R572" s="142"/>
      <c r="S572" s="184">
        <f t="shared" si="3039"/>
        <v>0</v>
      </c>
      <c r="T572" s="40">
        <f>'Pályáztatási szakasz'!W573</f>
        <v>0</v>
      </c>
      <c r="U572" s="254" t="str">
        <f t="shared" si="3040"/>
        <v xml:space="preserve"> </v>
      </c>
      <c r="V572" s="135">
        <f t="shared" si="3041"/>
        <v>0</v>
      </c>
      <c r="W572" s="20">
        <f t="shared" si="3042"/>
        <v>0</v>
      </c>
      <c r="X572" s="21">
        <f t="shared" si="3043"/>
        <v>0</v>
      </c>
      <c r="Y572" s="131">
        <f t="shared" si="3026"/>
        <v>1</v>
      </c>
      <c r="Z572" s="20">
        <f t="shared" si="3044"/>
        <v>0</v>
      </c>
      <c r="AA572" s="142"/>
      <c r="AB572" s="20">
        <f t="shared" si="3045"/>
        <v>0</v>
      </c>
      <c r="AC572" s="134"/>
      <c r="AD572" s="131">
        <f t="shared" si="3046"/>
        <v>1</v>
      </c>
      <c r="AE572" s="20">
        <f t="shared" si="3047"/>
        <v>0</v>
      </c>
      <c r="AF572" s="142"/>
      <c r="AG572" s="134">
        <f t="shared" si="3048"/>
        <v>0</v>
      </c>
      <c r="AH572" s="80">
        <f t="shared" si="3049"/>
        <v>0</v>
      </c>
      <c r="AI572" s="254" t="str">
        <f t="shared" si="3050"/>
        <v xml:space="preserve"> </v>
      </c>
      <c r="AJ572" s="135">
        <f t="shared" si="3051"/>
        <v>0</v>
      </c>
      <c r="AK572" s="20">
        <f t="shared" si="3052"/>
        <v>0</v>
      </c>
      <c r="AL572" s="21">
        <f t="shared" si="3053"/>
        <v>0</v>
      </c>
      <c r="AM572" s="131">
        <f t="shared" si="3027"/>
        <v>1</v>
      </c>
      <c r="AN572" s="20">
        <f t="shared" si="3054"/>
        <v>0</v>
      </c>
      <c r="AO572" s="142"/>
      <c r="AP572" s="20">
        <f t="shared" si="3055"/>
        <v>0</v>
      </c>
      <c r="AQ572" s="134"/>
      <c r="AR572" s="131">
        <f t="shared" si="3056"/>
        <v>1</v>
      </c>
      <c r="AS572" s="20">
        <f t="shared" si="3057"/>
        <v>0</v>
      </c>
      <c r="AT572" s="142"/>
      <c r="AU572" s="134">
        <f t="shared" si="3058"/>
        <v>0</v>
      </c>
      <c r="AV572" s="80">
        <f t="shared" si="3059"/>
        <v>0</v>
      </c>
      <c r="AW572" s="254" t="str">
        <f t="shared" si="3060"/>
        <v xml:space="preserve"> </v>
      </c>
      <c r="AX572" s="135">
        <f t="shared" si="3061"/>
        <v>0</v>
      </c>
      <c r="AY572" s="20">
        <f t="shared" si="3062"/>
        <v>0</v>
      </c>
      <c r="AZ572" s="21">
        <f t="shared" si="3063"/>
        <v>0</v>
      </c>
      <c r="BA572" s="131">
        <f t="shared" si="3028"/>
        <v>1</v>
      </c>
      <c r="BB572" s="20">
        <f t="shared" si="3064"/>
        <v>0</v>
      </c>
      <c r="BC572" s="142"/>
      <c r="BD572" s="20">
        <f t="shared" si="3065"/>
        <v>0</v>
      </c>
      <c r="BE572" s="134"/>
      <c r="BF572" s="131">
        <f t="shared" si="3066"/>
        <v>1</v>
      </c>
      <c r="BG572" s="20">
        <f t="shared" si="3067"/>
        <v>0</v>
      </c>
      <c r="BH572" s="142"/>
      <c r="BI572" s="134">
        <f t="shared" si="3068"/>
        <v>0</v>
      </c>
      <c r="BJ572" s="80">
        <f t="shared" si="3069"/>
        <v>0</v>
      </c>
      <c r="BK572" s="254" t="str">
        <f t="shared" si="3070"/>
        <v xml:space="preserve"> </v>
      </c>
      <c r="BL572" s="135">
        <f t="shared" si="3071"/>
        <v>0</v>
      </c>
      <c r="BM572" s="20">
        <f t="shared" si="3072"/>
        <v>0</v>
      </c>
      <c r="BN572" s="21">
        <f t="shared" si="3073"/>
        <v>0</v>
      </c>
      <c r="BO572" s="131">
        <f t="shared" si="3029"/>
        <v>1</v>
      </c>
      <c r="BP572" s="20">
        <f t="shared" si="3074"/>
        <v>0</v>
      </c>
      <c r="BQ572" s="142"/>
      <c r="BR572" s="20">
        <f t="shared" si="3075"/>
        <v>0</v>
      </c>
      <c r="BS572" s="134"/>
      <c r="BT572" s="131">
        <f t="shared" si="3076"/>
        <v>1</v>
      </c>
      <c r="BU572" s="20">
        <f t="shared" si="3077"/>
        <v>0</v>
      </c>
      <c r="BV572" s="142"/>
      <c r="BW572" s="134">
        <f t="shared" si="3078"/>
        <v>0</v>
      </c>
      <c r="BX572" s="80">
        <f t="shared" si="3079"/>
        <v>0</v>
      </c>
      <c r="BY572" s="254" t="str">
        <f t="shared" si="3080"/>
        <v xml:space="preserve"> </v>
      </c>
      <c r="BZ572" s="135">
        <f t="shared" si="3081"/>
        <v>0</v>
      </c>
      <c r="CA572" s="20">
        <f t="shared" si="3082"/>
        <v>0</v>
      </c>
      <c r="CB572" s="21">
        <f t="shared" si="3083"/>
        <v>0</v>
      </c>
      <c r="CC572" s="131">
        <f t="shared" si="3030"/>
        <v>1</v>
      </c>
      <c r="CD572" s="20">
        <f t="shared" si="3084"/>
        <v>0</v>
      </c>
      <c r="CE572" s="142"/>
      <c r="CF572" s="20">
        <f t="shared" si="3085"/>
        <v>0</v>
      </c>
      <c r="CG572" s="134"/>
      <c r="CH572" s="131">
        <f t="shared" si="3086"/>
        <v>1</v>
      </c>
      <c r="CI572" s="20">
        <f t="shared" si="3087"/>
        <v>0</v>
      </c>
      <c r="CJ572" s="142"/>
      <c r="CK572" s="134">
        <f t="shared" si="3088"/>
        <v>0</v>
      </c>
      <c r="CL572" s="80">
        <f t="shared" si="3089"/>
        <v>0</v>
      </c>
      <c r="CM572" s="254" t="str">
        <f t="shared" si="3090"/>
        <v xml:space="preserve"> </v>
      </c>
      <c r="CN572" s="135">
        <f t="shared" si="3091"/>
        <v>0</v>
      </c>
      <c r="CO572" s="20">
        <f t="shared" si="3092"/>
        <v>0</v>
      </c>
      <c r="CP572" s="21">
        <f t="shared" si="3093"/>
        <v>0</v>
      </c>
      <c r="CQ572" s="131">
        <f t="shared" si="3031"/>
        <v>1</v>
      </c>
      <c r="CR572" s="20">
        <f t="shared" si="3094"/>
        <v>0</v>
      </c>
      <c r="CS572" s="142"/>
      <c r="CT572" s="20">
        <f t="shared" si="3095"/>
        <v>0</v>
      </c>
      <c r="CU572" s="134"/>
      <c r="CV572" s="131">
        <f t="shared" si="3096"/>
        <v>1</v>
      </c>
      <c r="CW572" s="20">
        <f t="shared" si="3097"/>
        <v>0</v>
      </c>
      <c r="CX572" s="142"/>
      <c r="CY572" s="134">
        <f t="shared" si="3098"/>
        <v>0</v>
      </c>
      <c r="CZ572" s="80">
        <f t="shared" si="3099"/>
        <v>0</v>
      </c>
      <c r="DA572" s="254" t="str">
        <f t="shared" si="3100"/>
        <v xml:space="preserve"> </v>
      </c>
      <c r="DB572" s="135">
        <f t="shared" si="3101"/>
        <v>0</v>
      </c>
      <c r="DC572" s="20">
        <f t="shared" si="3102"/>
        <v>0</v>
      </c>
      <c r="DD572" s="21">
        <f t="shared" si="3103"/>
        <v>0</v>
      </c>
      <c r="DE572" s="131">
        <f t="shared" si="3032"/>
        <v>1</v>
      </c>
      <c r="DF572" s="20">
        <f t="shared" si="3104"/>
        <v>0</v>
      </c>
      <c r="DG572" s="142"/>
      <c r="DH572" s="20">
        <f t="shared" si="3105"/>
        <v>0</v>
      </c>
      <c r="DI572" s="134"/>
      <c r="DJ572" s="131">
        <f t="shared" si="3106"/>
        <v>1</v>
      </c>
      <c r="DK572" s="20">
        <f t="shared" si="3107"/>
        <v>0</v>
      </c>
      <c r="DL572" s="142"/>
      <c r="DM572" s="134">
        <f t="shared" si="3108"/>
        <v>0</v>
      </c>
      <c r="DN572" s="80">
        <f t="shared" si="3109"/>
        <v>0</v>
      </c>
      <c r="DO572" s="254" t="str">
        <f t="shared" si="3110"/>
        <v xml:space="preserve"> </v>
      </c>
      <c r="DP572" s="135">
        <f t="shared" si="3111"/>
        <v>0</v>
      </c>
      <c r="DQ572" s="20">
        <f t="shared" si="3112"/>
        <v>0</v>
      </c>
      <c r="DR572" s="21">
        <f t="shared" si="3113"/>
        <v>0</v>
      </c>
      <c r="DS572" s="131">
        <f t="shared" si="3033"/>
        <v>1</v>
      </c>
      <c r="DT572" s="20">
        <f t="shared" si="3114"/>
        <v>0</v>
      </c>
      <c r="DU572" s="142"/>
      <c r="DV572" s="20">
        <f t="shared" si="3115"/>
        <v>0</v>
      </c>
      <c r="DW572" s="134"/>
      <c r="DX572" s="131">
        <f t="shared" si="3116"/>
        <v>1</v>
      </c>
      <c r="DY572" s="20">
        <f t="shared" si="3117"/>
        <v>0</v>
      </c>
      <c r="DZ572" s="142"/>
      <c r="EA572" s="134">
        <f t="shared" si="3118"/>
        <v>0</v>
      </c>
      <c r="EB572" s="80">
        <f t="shared" si="3119"/>
        <v>0</v>
      </c>
      <c r="EC572" s="254" t="str">
        <f t="shared" si="3120"/>
        <v xml:space="preserve"> </v>
      </c>
      <c r="ED572" s="135">
        <f t="shared" si="3121"/>
        <v>0</v>
      </c>
      <c r="EE572" s="20">
        <f t="shared" si="3122"/>
        <v>0</v>
      </c>
      <c r="EF572" s="21">
        <f t="shared" si="3123"/>
        <v>0</v>
      </c>
      <c r="EG572" s="131">
        <f t="shared" si="3034"/>
        <v>1</v>
      </c>
      <c r="EH572" s="20">
        <f t="shared" si="3124"/>
        <v>0</v>
      </c>
      <c r="EI572" s="142"/>
      <c r="EJ572" s="20">
        <f t="shared" si="3125"/>
        <v>0</v>
      </c>
      <c r="EK572" s="134"/>
      <c r="EL572" s="131">
        <f t="shared" si="3126"/>
        <v>1</v>
      </c>
      <c r="EM572" s="20">
        <f t="shared" si="3127"/>
        <v>0</v>
      </c>
      <c r="EN572" s="142"/>
      <c r="EO572" s="134">
        <f t="shared" si="3128"/>
        <v>0</v>
      </c>
      <c r="EP572" s="80">
        <f t="shared" si="3129"/>
        <v>0</v>
      </c>
      <c r="EQ572" s="254" t="str">
        <f t="shared" si="3130"/>
        <v xml:space="preserve"> </v>
      </c>
      <c r="ER572" s="135">
        <f t="shared" si="3131"/>
        <v>0</v>
      </c>
      <c r="ES572" s="20">
        <f t="shared" si="3132"/>
        <v>0</v>
      </c>
      <c r="ET572" s="21">
        <f t="shared" si="3133"/>
        <v>0</v>
      </c>
      <c r="EU572" s="131">
        <f t="shared" si="3035"/>
        <v>1</v>
      </c>
      <c r="EV572" s="20">
        <f t="shared" si="3134"/>
        <v>0</v>
      </c>
      <c r="EW572" s="142"/>
      <c r="EX572" s="20">
        <f t="shared" si="3135"/>
        <v>0</v>
      </c>
      <c r="EY572" s="134"/>
      <c r="EZ572" s="131">
        <f t="shared" si="3136"/>
        <v>1</v>
      </c>
      <c r="FA572" s="20">
        <f t="shared" si="3137"/>
        <v>0</v>
      </c>
      <c r="FB572" s="142"/>
      <c r="FC572" s="134">
        <f t="shared" si="3138"/>
        <v>0</v>
      </c>
      <c r="FD572" s="80">
        <f t="shared" si="3139"/>
        <v>0</v>
      </c>
      <c r="FE572" s="254" t="str">
        <f t="shared" si="3140"/>
        <v xml:space="preserve"> </v>
      </c>
      <c r="FO572" s="129" t="str">
        <f t="shared" si="3141"/>
        <v>G/III</v>
      </c>
    </row>
    <row r="573" spans="2:171" s="141" customFormat="1" x14ac:dyDescent="0.25">
      <c r="B573" s="130" t="s">
        <v>647</v>
      </c>
      <c r="C573" s="263"/>
      <c r="D573" s="264"/>
      <c r="E573" s="416" t="str">
        <f>'Pályáztatási szakasz'!E574:F574</f>
        <v>Költségelem megnevezés…</v>
      </c>
      <c r="F573" s="416"/>
      <c r="G573" s="250">
        <f>'Pályáztatási szakasz'!G574</f>
        <v>0</v>
      </c>
      <c r="H573" s="251">
        <f>'Pályáztatási szakasz'!AT574</f>
        <v>0</v>
      </c>
      <c r="I573" s="20">
        <f>'Pályáztatási szakasz'!AW574</f>
        <v>0</v>
      </c>
      <c r="J573" s="67">
        <f t="shared" si="3025"/>
        <v>0</v>
      </c>
      <c r="K573" s="131">
        <f>'Pályáztatási szakasz'!AY574</f>
        <v>1</v>
      </c>
      <c r="L573" s="20">
        <f t="shared" si="3036"/>
        <v>0</v>
      </c>
      <c r="M573" s="142"/>
      <c r="N573" s="20">
        <f t="shared" si="3037"/>
        <v>0</v>
      </c>
      <c r="O573" s="134"/>
      <c r="P573" s="131">
        <f>'Pályáztatási szakasz'!BD574</f>
        <v>1</v>
      </c>
      <c r="Q573" s="20">
        <f t="shared" si="3038"/>
        <v>0</v>
      </c>
      <c r="R573" s="142"/>
      <c r="S573" s="184">
        <f t="shared" si="3039"/>
        <v>0</v>
      </c>
      <c r="T573" s="40">
        <f>'Pályáztatási szakasz'!W574</f>
        <v>0</v>
      </c>
      <c r="U573" s="254" t="str">
        <f t="shared" si="3040"/>
        <v xml:space="preserve"> </v>
      </c>
      <c r="V573" s="135">
        <f t="shared" si="3041"/>
        <v>0</v>
      </c>
      <c r="W573" s="20">
        <f t="shared" si="3042"/>
        <v>0</v>
      </c>
      <c r="X573" s="21">
        <f t="shared" si="3043"/>
        <v>0</v>
      </c>
      <c r="Y573" s="131">
        <f t="shared" si="3026"/>
        <v>1</v>
      </c>
      <c r="Z573" s="20">
        <f t="shared" si="3044"/>
        <v>0</v>
      </c>
      <c r="AA573" s="142"/>
      <c r="AB573" s="20">
        <f t="shared" si="3045"/>
        <v>0</v>
      </c>
      <c r="AC573" s="134"/>
      <c r="AD573" s="131">
        <f t="shared" si="3046"/>
        <v>1</v>
      </c>
      <c r="AE573" s="20">
        <f t="shared" si="3047"/>
        <v>0</v>
      </c>
      <c r="AF573" s="142"/>
      <c r="AG573" s="134">
        <f t="shared" si="3048"/>
        <v>0</v>
      </c>
      <c r="AH573" s="80">
        <f t="shared" si="3049"/>
        <v>0</v>
      </c>
      <c r="AI573" s="254" t="str">
        <f t="shared" si="3050"/>
        <v xml:space="preserve"> </v>
      </c>
      <c r="AJ573" s="135">
        <f t="shared" si="3051"/>
        <v>0</v>
      </c>
      <c r="AK573" s="20">
        <f t="shared" si="3052"/>
        <v>0</v>
      </c>
      <c r="AL573" s="21">
        <f t="shared" si="3053"/>
        <v>0</v>
      </c>
      <c r="AM573" s="131">
        <f t="shared" si="3027"/>
        <v>1</v>
      </c>
      <c r="AN573" s="20">
        <f t="shared" si="3054"/>
        <v>0</v>
      </c>
      <c r="AO573" s="142"/>
      <c r="AP573" s="20">
        <f t="shared" si="3055"/>
        <v>0</v>
      </c>
      <c r="AQ573" s="134"/>
      <c r="AR573" s="131">
        <f t="shared" si="3056"/>
        <v>1</v>
      </c>
      <c r="AS573" s="20">
        <f t="shared" si="3057"/>
        <v>0</v>
      </c>
      <c r="AT573" s="142"/>
      <c r="AU573" s="134">
        <f t="shared" si="3058"/>
        <v>0</v>
      </c>
      <c r="AV573" s="80">
        <f t="shared" si="3059"/>
        <v>0</v>
      </c>
      <c r="AW573" s="254" t="str">
        <f t="shared" si="3060"/>
        <v xml:space="preserve"> </v>
      </c>
      <c r="AX573" s="135">
        <f t="shared" si="3061"/>
        <v>0</v>
      </c>
      <c r="AY573" s="20">
        <f t="shared" si="3062"/>
        <v>0</v>
      </c>
      <c r="AZ573" s="21">
        <f t="shared" si="3063"/>
        <v>0</v>
      </c>
      <c r="BA573" s="131">
        <f t="shared" si="3028"/>
        <v>1</v>
      </c>
      <c r="BB573" s="20">
        <f t="shared" si="3064"/>
        <v>0</v>
      </c>
      <c r="BC573" s="142"/>
      <c r="BD573" s="20">
        <f t="shared" si="3065"/>
        <v>0</v>
      </c>
      <c r="BE573" s="134"/>
      <c r="BF573" s="131">
        <f t="shared" si="3066"/>
        <v>1</v>
      </c>
      <c r="BG573" s="20">
        <f t="shared" si="3067"/>
        <v>0</v>
      </c>
      <c r="BH573" s="142"/>
      <c r="BI573" s="134">
        <f t="shared" si="3068"/>
        <v>0</v>
      </c>
      <c r="BJ573" s="80">
        <f t="shared" si="3069"/>
        <v>0</v>
      </c>
      <c r="BK573" s="254" t="str">
        <f t="shared" si="3070"/>
        <v xml:space="preserve"> </v>
      </c>
      <c r="BL573" s="135">
        <f t="shared" si="3071"/>
        <v>0</v>
      </c>
      <c r="BM573" s="20">
        <f t="shared" si="3072"/>
        <v>0</v>
      </c>
      <c r="BN573" s="21">
        <f t="shared" si="3073"/>
        <v>0</v>
      </c>
      <c r="BO573" s="131">
        <f t="shared" si="3029"/>
        <v>1</v>
      </c>
      <c r="BP573" s="20">
        <f t="shared" si="3074"/>
        <v>0</v>
      </c>
      <c r="BQ573" s="142"/>
      <c r="BR573" s="20">
        <f t="shared" si="3075"/>
        <v>0</v>
      </c>
      <c r="BS573" s="134"/>
      <c r="BT573" s="131">
        <f t="shared" si="3076"/>
        <v>1</v>
      </c>
      <c r="BU573" s="20">
        <f t="shared" si="3077"/>
        <v>0</v>
      </c>
      <c r="BV573" s="142"/>
      <c r="BW573" s="134">
        <f t="shared" si="3078"/>
        <v>0</v>
      </c>
      <c r="BX573" s="80">
        <f t="shared" si="3079"/>
        <v>0</v>
      </c>
      <c r="BY573" s="254" t="str">
        <f t="shared" si="3080"/>
        <v xml:space="preserve"> </v>
      </c>
      <c r="BZ573" s="135">
        <f t="shared" si="3081"/>
        <v>0</v>
      </c>
      <c r="CA573" s="20">
        <f t="shared" si="3082"/>
        <v>0</v>
      </c>
      <c r="CB573" s="21">
        <f t="shared" si="3083"/>
        <v>0</v>
      </c>
      <c r="CC573" s="131">
        <f t="shared" si="3030"/>
        <v>1</v>
      </c>
      <c r="CD573" s="20">
        <f t="shared" si="3084"/>
        <v>0</v>
      </c>
      <c r="CE573" s="142"/>
      <c r="CF573" s="20">
        <f t="shared" si="3085"/>
        <v>0</v>
      </c>
      <c r="CG573" s="134"/>
      <c r="CH573" s="131">
        <f t="shared" si="3086"/>
        <v>1</v>
      </c>
      <c r="CI573" s="20">
        <f t="shared" si="3087"/>
        <v>0</v>
      </c>
      <c r="CJ573" s="142"/>
      <c r="CK573" s="134">
        <f t="shared" si="3088"/>
        <v>0</v>
      </c>
      <c r="CL573" s="80">
        <f t="shared" si="3089"/>
        <v>0</v>
      </c>
      <c r="CM573" s="254" t="str">
        <f t="shared" si="3090"/>
        <v xml:space="preserve"> </v>
      </c>
      <c r="CN573" s="135">
        <f t="shared" si="3091"/>
        <v>0</v>
      </c>
      <c r="CO573" s="20">
        <f t="shared" si="3092"/>
        <v>0</v>
      </c>
      <c r="CP573" s="21">
        <f t="shared" si="3093"/>
        <v>0</v>
      </c>
      <c r="CQ573" s="131">
        <f t="shared" si="3031"/>
        <v>1</v>
      </c>
      <c r="CR573" s="20">
        <f t="shared" si="3094"/>
        <v>0</v>
      </c>
      <c r="CS573" s="142"/>
      <c r="CT573" s="20">
        <f t="shared" si="3095"/>
        <v>0</v>
      </c>
      <c r="CU573" s="134"/>
      <c r="CV573" s="131">
        <f t="shared" si="3096"/>
        <v>1</v>
      </c>
      <c r="CW573" s="20">
        <f t="shared" si="3097"/>
        <v>0</v>
      </c>
      <c r="CX573" s="142"/>
      <c r="CY573" s="134">
        <f t="shared" si="3098"/>
        <v>0</v>
      </c>
      <c r="CZ573" s="80">
        <f t="shared" si="3099"/>
        <v>0</v>
      </c>
      <c r="DA573" s="254" t="str">
        <f t="shared" si="3100"/>
        <v xml:space="preserve"> </v>
      </c>
      <c r="DB573" s="135">
        <f t="shared" si="3101"/>
        <v>0</v>
      </c>
      <c r="DC573" s="20">
        <f t="shared" si="3102"/>
        <v>0</v>
      </c>
      <c r="DD573" s="21">
        <f t="shared" si="3103"/>
        <v>0</v>
      </c>
      <c r="DE573" s="131">
        <f t="shared" si="3032"/>
        <v>1</v>
      </c>
      <c r="DF573" s="20">
        <f t="shared" si="3104"/>
        <v>0</v>
      </c>
      <c r="DG573" s="142"/>
      <c r="DH573" s="20">
        <f t="shared" si="3105"/>
        <v>0</v>
      </c>
      <c r="DI573" s="134"/>
      <c r="DJ573" s="131">
        <f t="shared" si="3106"/>
        <v>1</v>
      </c>
      <c r="DK573" s="20">
        <f t="shared" si="3107"/>
        <v>0</v>
      </c>
      <c r="DL573" s="142"/>
      <c r="DM573" s="134">
        <f t="shared" si="3108"/>
        <v>0</v>
      </c>
      <c r="DN573" s="80">
        <f t="shared" si="3109"/>
        <v>0</v>
      </c>
      <c r="DO573" s="254" t="str">
        <f t="shared" si="3110"/>
        <v xml:space="preserve"> </v>
      </c>
      <c r="DP573" s="135">
        <f t="shared" si="3111"/>
        <v>0</v>
      </c>
      <c r="DQ573" s="20">
        <f t="shared" si="3112"/>
        <v>0</v>
      </c>
      <c r="DR573" s="21">
        <f t="shared" si="3113"/>
        <v>0</v>
      </c>
      <c r="DS573" s="131">
        <f t="shared" si="3033"/>
        <v>1</v>
      </c>
      <c r="DT573" s="20">
        <f t="shared" si="3114"/>
        <v>0</v>
      </c>
      <c r="DU573" s="142"/>
      <c r="DV573" s="20">
        <f t="shared" si="3115"/>
        <v>0</v>
      </c>
      <c r="DW573" s="134"/>
      <c r="DX573" s="131">
        <f t="shared" si="3116"/>
        <v>1</v>
      </c>
      <c r="DY573" s="20">
        <f t="shared" si="3117"/>
        <v>0</v>
      </c>
      <c r="DZ573" s="142"/>
      <c r="EA573" s="134">
        <f t="shared" si="3118"/>
        <v>0</v>
      </c>
      <c r="EB573" s="80">
        <f t="shared" si="3119"/>
        <v>0</v>
      </c>
      <c r="EC573" s="254" t="str">
        <f t="shared" si="3120"/>
        <v xml:space="preserve"> </v>
      </c>
      <c r="ED573" s="135">
        <f t="shared" si="3121"/>
        <v>0</v>
      </c>
      <c r="EE573" s="20">
        <f t="shared" si="3122"/>
        <v>0</v>
      </c>
      <c r="EF573" s="21">
        <f t="shared" si="3123"/>
        <v>0</v>
      </c>
      <c r="EG573" s="131">
        <f t="shared" si="3034"/>
        <v>1</v>
      </c>
      <c r="EH573" s="20">
        <f t="shared" si="3124"/>
        <v>0</v>
      </c>
      <c r="EI573" s="142"/>
      <c r="EJ573" s="20">
        <f t="shared" si="3125"/>
        <v>0</v>
      </c>
      <c r="EK573" s="134"/>
      <c r="EL573" s="131">
        <f t="shared" si="3126"/>
        <v>1</v>
      </c>
      <c r="EM573" s="20">
        <f t="shared" si="3127"/>
        <v>0</v>
      </c>
      <c r="EN573" s="142"/>
      <c r="EO573" s="134">
        <f t="shared" si="3128"/>
        <v>0</v>
      </c>
      <c r="EP573" s="80">
        <f t="shared" si="3129"/>
        <v>0</v>
      </c>
      <c r="EQ573" s="254" t="str">
        <f t="shared" si="3130"/>
        <v xml:space="preserve"> </v>
      </c>
      <c r="ER573" s="135">
        <f t="shared" si="3131"/>
        <v>0</v>
      </c>
      <c r="ES573" s="20">
        <f t="shared" si="3132"/>
        <v>0</v>
      </c>
      <c r="ET573" s="21">
        <f t="shared" si="3133"/>
        <v>0</v>
      </c>
      <c r="EU573" s="131">
        <f t="shared" si="3035"/>
        <v>1</v>
      </c>
      <c r="EV573" s="20">
        <f t="shared" si="3134"/>
        <v>0</v>
      </c>
      <c r="EW573" s="142"/>
      <c r="EX573" s="20">
        <f t="shared" si="3135"/>
        <v>0</v>
      </c>
      <c r="EY573" s="134"/>
      <c r="EZ573" s="131">
        <f t="shared" si="3136"/>
        <v>1</v>
      </c>
      <c r="FA573" s="20">
        <f t="shared" si="3137"/>
        <v>0</v>
      </c>
      <c r="FB573" s="142"/>
      <c r="FC573" s="134">
        <f t="shared" si="3138"/>
        <v>0</v>
      </c>
      <c r="FD573" s="80">
        <f t="shared" si="3139"/>
        <v>0</v>
      </c>
      <c r="FE573" s="254" t="str">
        <f t="shared" si="3140"/>
        <v xml:space="preserve"> </v>
      </c>
      <c r="FO573" s="129" t="str">
        <f t="shared" si="3141"/>
        <v>G/III</v>
      </c>
    </row>
    <row r="574" spans="2:171" s="141" customFormat="1" x14ac:dyDescent="0.25">
      <c r="B574" s="130" t="s">
        <v>648</v>
      </c>
      <c r="C574" s="263"/>
      <c r="D574" s="264"/>
      <c r="E574" s="416" t="str">
        <f>'Pályáztatási szakasz'!E575:F575</f>
        <v>Költségelem megnevezés…</v>
      </c>
      <c r="F574" s="416"/>
      <c r="G574" s="250">
        <f>'Pályáztatási szakasz'!G575</f>
        <v>0</v>
      </c>
      <c r="H574" s="251">
        <f>'Pályáztatási szakasz'!AT575</f>
        <v>0</v>
      </c>
      <c r="I574" s="20">
        <f>'Pályáztatási szakasz'!AW575</f>
        <v>0</v>
      </c>
      <c r="J574" s="67">
        <f t="shared" si="3025"/>
        <v>0</v>
      </c>
      <c r="K574" s="131">
        <f>'Pályáztatási szakasz'!AY575</f>
        <v>1</v>
      </c>
      <c r="L574" s="20">
        <f t="shared" si="3036"/>
        <v>0</v>
      </c>
      <c r="M574" s="142"/>
      <c r="N574" s="20">
        <f t="shared" si="3037"/>
        <v>0</v>
      </c>
      <c r="O574" s="134"/>
      <c r="P574" s="131">
        <f>'Pályáztatási szakasz'!BD575</f>
        <v>1</v>
      </c>
      <c r="Q574" s="20">
        <f t="shared" si="3038"/>
        <v>0</v>
      </c>
      <c r="R574" s="142"/>
      <c r="S574" s="184">
        <f t="shared" si="3039"/>
        <v>0</v>
      </c>
      <c r="T574" s="40">
        <f>'Pályáztatási szakasz'!W575</f>
        <v>0</v>
      </c>
      <c r="U574" s="254" t="str">
        <f t="shared" si="3040"/>
        <v xml:space="preserve"> </v>
      </c>
      <c r="V574" s="135">
        <f t="shared" si="3041"/>
        <v>0</v>
      </c>
      <c r="W574" s="20">
        <f t="shared" si="3042"/>
        <v>0</v>
      </c>
      <c r="X574" s="21">
        <f t="shared" si="3043"/>
        <v>0</v>
      </c>
      <c r="Y574" s="131">
        <f t="shared" si="3026"/>
        <v>1</v>
      </c>
      <c r="Z574" s="20">
        <f t="shared" si="3044"/>
        <v>0</v>
      </c>
      <c r="AA574" s="142"/>
      <c r="AB574" s="20">
        <f t="shared" si="3045"/>
        <v>0</v>
      </c>
      <c r="AC574" s="134"/>
      <c r="AD574" s="131">
        <f t="shared" si="3046"/>
        <v>1</v>
      </c>
      <c r="AE574" s="20">
        <f t="shared" si="3047"/>
        <v>0</v>
      </c>
      <c r="AF574" s="142"/>
      <c r="AG574" s="134">
        <f t="shared" si="3048"/>
        <v>0</v>
      </c>
      <c r="AH574" s="80">
        <f t="shared" si="3049"/>
        <v>0</v>
      </c>
      <c r="AI574" s="254" t="str">
        <f t="shared" si="3050"/>
        <v xml:space="preserve"> </v>
      </c>
      <c r="AJ574" s="135">
        <f t="shared" si="3051"/>
        <v>0</v>
      </c>
      <c r="AK574" s="20">
        <f t="shared" si="3052"/>
        <v>0</v>
      </c>
      <c r="AL574" s="21">
        <f t="shared" si="3053"/>
        <v>0</v>
      </c>
      <c r="AM574" s="131">
        <f t="shared" si="3027"/>
        <v>1</v>
      </c>
      <c r="AN574" s="20">
        <f t="shared" si="3054"/>
        <v>0</v>
      </c>
      <c r="AO574" s="142"/>
      <c r="AP574" s="20">
        <f t="shared" si="3055"/>
        <v>0</v>
      </c>
      <c r="AQ574" s="134"/>
      <c r="AR574" s="131">
        <f t="shared" si="3056"/>
        <v>1</v>
      </c>
      <c r="AS574" s="20">
        <f t="shared" si="3057"/>
        <v>0</v>
      </c>
      <c r="AT574" s="142"/>
      <c r="AU574" s="134">
        <f t="shared" si="3058"/>
        <v>0</v>
      </c>
      <c r="AV574" s="80">
        <f t="shared" si="3059"/>
        <v>0</v>
      </c>
      <c r="AW574" s="254" t="str">
        <f t="shared" si="3060"/>
        <v xml:space="preserve"> </v>
      </c>
      <c r="AX574" s="135">
        <f t="shared" si="3061"/>
        <v>0</v>
      </c>
      <c r="AY574" s="20">
        <f t="shared" si="3062"/>
        <v>0</v>
      </c>
      <c r="AZ574" s="21">
        <f t="shared" si="3063"/>
        <v>0</v>
      </c>
      <c r="BA574" s="131">
        <f t="shared" si="3028"/>
        <v>1</v>
      </c>
      <c r="BB574" s="20">
        <f t="shared" si="3064"/>
        <v>0</v>
      </c>
      <c r="BC574" s="142"/>
      <c r="BD574" s="20">
        <f t="shared" si="3065"/>
        <v>0</v>
      </c>
      <c r="BE574" s="134"/>
      <c r="BF574" s="131">
        <f t="shared" si="3066"/>
        <v>1</v>
      </c>
      <c r="BG574" s="20">
        <f t="shared" si="3067"/>
        <v>0</v>
      </c>
      <c r="BH574" s="142"/>
      <c r="BI574" s="134">
        <f t="shared" si="3068"/>
        <v>0</v>
      </c>
      <c r="BJ574" s="80">
        <f t="shared" si="3069"/>
        <v>0</v>
      </c>
      <c r="BK574" s="254" t="str">
        <f t="shared" si="3070"/>
        <v xml:space="preserve"> </v>
      </c>
      <c r="BL574" s="135">
        <f t="shared" si="3071"/>
        <v>0</v>
      </c>
      <c r="BM574" s="20">
        <f t="shared" si="3072"/>
        <v>0</v>
      </c>
      <c r="BN574" s="21">
        <f t="shared" si="3073"/>
        <v>0</v>
      </c>
      <c r="BO574" s="131">
        <f t="shared" si="3029"/>
        <v>1</v>
      </c>
      <c r="BP574" s="20">
        <f t="shared" si="3074"/>
        <v>0</v>
      </c>
      <c r="BQ574" s="142"/>
      <c r="BR574" s="20">
        <f t="shared" si="3075"/>
        <v>0</v>
      </c>
      <c r="BS574" s="134"/>
      <c r="BT574" s="131">
        <f t="shared" si="3076"/>
        <v>1</v>
      </c>
      <c r="BU574" s="20">
        <f t="shared" si="3077"/>
        <v>0</v>
      </c>
      <c r="BV574" s="142"/>
      <c r="BW574" s="134">
        <f t="shared" si="3078"/>
        <v>0</v>
      </c>
      <c r="BX574" s="80">
        <f t="shared" si="3079"/>
        <v>0</v>
      </c>
      <c r="BY574" s="254" t="str">
        <f t="shared" si="3080"/>
        <v xml:space="preserve"> </v>
      </c>
      <c r="BZ574" s="135">
        <f t="shared" si="3081"/>
        <v>0</v>
      </c>
      <c r="CA574" s="20">
        <f t="shared" si="3082"/>
        <v>0</v>
      </c>
      <c r="CB574" s="21">
        <f t="shared" si="3083"/>
        <v>0</v>
      </c>
      <c r="CC574" s="131">
        <f t="shared" si="3030"/>
        <v>1</v>
      </c>
      <c r="CD574" s="20">
        <f t="shared" si="3084"/>
        <v>0</v>
      </c>
      <c r="CE574" s="142"/>
      <c r="CF574" s="20">
        <f t="shared" si="3085"/>
        <v>0</v>
      </c>
      <c r="CG574" s="134"/>
      <c r="CH574" s="131">
        <f t="shared" si="3086"/>
        <v>1</v>
      </c>
      <c r="CI574" s="20">
        <f t="shared" si="3087"/>
        <v>0</v>
      </c>
      <c r="CJ574" s="142"/>
      <c r="CK574" s="134">
        <f t="shared" si="3088"/>
        <v>0</v>
      </c>
      <c r="CL574" s="80">
        <f t="shared" si="3089"/>
        <v>0</v>
      </c>
      <c r="CM574" s="254" t="str">
        <f t="shared" si="3090"/>
        <v xml:space="preserve"> </v>
      </c>
      <c r="CN574" s="135">
        <f t="shared" si="3091"/>
        <v>0</v>
      </c>
      <c r="CO574" s="20">
        <f t="shared" si="3092"/>
        <v>0</v>
      </c>
      <c r="CP574" s="21">
        <f t="shared" si="3093"/>
        <v>0</v>
      </c>
      <c r="CQ574" s="131">
        <f t="shared" si="3031"/>
        <v>1</v>
      </c>
      <c r="CR574" s="20">
        <f t="shared" si="3094"/>
        <v>0</v>
      </c>
      <c r="CS574" s="142"/>
      <c r="CT574" s="20">
        <f t="shared" si="3095"/>
        <v>0</v>
      </c>
      <c r="CU574" s="134"/>
      <c r="CV574" s="131">
        <f t="shared" si="3096"/>
        <v>1</v>
      </c>
      <c r="CW574" s="20">
        <f t="shared" si="3097"/>
        <v>0</v>
      </c>
      <c r="CX574" s="142"/>
      <c r="CY574" s="134">
        <f t="shared" si="3098"/>
        <v>0</v>
      </c>
      <c r="CZ574" s="80">
        <f t="shared" si="3099"/>
        <v>0</v>
      </c>
      <c r="DA574" s="254" t="str">
        <f t="shared" si="3100"/>
        <v xml:space="preserve"> </v>
      </c>
      <c r="DB574" s="135">
        <f t="shared" si="3101"/>
        <v>0</v>
      </c>
      <c r="DC574" s="20">
        <f t="shared" si="3102"/>
        <v>0</v>
      </c>
      <c r="DD574" s="21">
        <f t="shared" si="3103"/>
        <v>0</v>
      </c>
      <c r="DE574" s="131">
        <f t="shared" si="3032"/>
        <v>1</v>
      </c>
      <c r="DF574" s="20">
        <f t="shared" si="3104"/>
        <v>0</v>
      </c>
      <c r="DG574" s="142"/>
      <c r="DH574" s="20">
        <f t="shared" si="3105"/>
        <v>0</v>
      </c>
      <c r="DI574" s="134"/>
      <c r="DJ574" s="131">
        <f t="shared" si="3106"/>
        <v>1</v>
      </c>
      <c r="DK574" s="20">
        <f t="shared" si="3107"/>
        <v>0</v>
      </c>
      <c r="DL574" s="142"/>
      <c r="DM574" s="134">
        <f t="shared" si="3108"/>
        <v>0</v>
      </c>
      <c r="DN574" s="80">
        <f t="shared" si="3109"/>
        <v>0</v>
      </c>
      <c r="DO574" s="254" t="str">
        <f t="shared" si="3110"/>
        <v xml:space="preserve"> </v>
      </c>
      <c r="DP574" s="135">
        <f t="shared" si="3111"/>
        <v>0</v>
      </c>
      <c r="DQ574" s="20">
        <f t="shared" si="3112"/>
        <v>0</v>
      </c>
      <c r="DR574" s="21">
        <f t="shared" si="3113"/>
        <v>0</v>
      </c>
      <c r="DS574" s="131">
        <f t="shared" si="3033"/>
        <v>1</v>
      </c>
      <c r="DT574" s="20">
        <f t="shared" si="3114"/>
        <v>0</v>
      </c>
      <c r="DU574" s="142"/>
      <c r="DV574" s="20">
        <f t="shared" si="3115"/>
        <v>0</v>
      </c>
      <c r="DW574" s="134"/>
      <c r="DX574" s="131">
        <f t="shared" si="3116"/>
        <v>1</v>
      </c>
      <c r="DY574" s="20">
        <f t="shared" si="3117"/>
        <v>0</v>
      </c>
      <c r="DZ574" s="142"/>
      <c r="EA574" s="134">
        <f t="shared" si="3118"/>
        <v>0</v>
      </c>
      <c r="EB574" s="80">
        <f t="shared" si="3119"/>
        <v>0</v>
      </c>
      <c r="EC574" s="254" t="str">
        <f t="shared" si="3120"/>
        <v xml:space="preserve"> </v>
      </c>
      <c r="ED574" s="135">
        <f t="shared" si="3121"/>
        <v>0</v>
      </c>
      <c r="EE574" s="20">
        <f t="shared" si="3122"/>
        <v>0</v>
      </c>
      <c r="EF574" s="21">
        <f t="shared" si="3123"/>
        <v>0</v>
      </c>
      <c r="EG574" s="131">
        <f t="shared" si="3034"/>
        <v>1</v>
      </c>
      <c r="EH574" s="20">
        <f t="shared" si="3124"/>
        <v>0</v>
      </c>
      <c r="EI574" s="142"/>
      <c r="EJ574" s="20">
        <f t="shared" si="3125"/>
        <v>0</v>
      </c>
      <c r="EK574" s="134"/>
      <c r="EL574" s="131">
        <f t="shared" si="3126"/>
        <v>1</v>
      </c>
      <c r="EM574" s="20">
        <f t="shared" si="3127"/>
        <v>0</v>
      </c>
      <c r="EN574" s="142"/>
      <c r="EO574" s="134">
        <f t="shared" si="3128"/>
        <v>0</v>
      </c>
      <c r="EP574" s="80">
        <f t="shared" si="3129"/>
        <v>0</v>
      </c>
      <c r="EQ574" s="254" t="str">
        <f t="shared" si="3130"/>
        <v xml:space="preserve"> </v>
      </c>
      <c r="ER574" s="135">
        <f t="shared" si="3131"/>
        <v>0</v>
      </c>
      <c r="ES574" s="20">
        <f t="shared" si="3132"/>
        <v>0</v>
      </c>
      <c r="ET574" s="21">
        <f t="shared" si="3133"/>
        <v>0</v>
      </c>
      <c r="EU574" s="131">
        <f t="shared" si="3035"/>
        <v>1</v>
      </c>
      <c r="EV574" s="20">
        <f t="shared" si="3134"/>
        <v>0</v>
      </c>
      <c r="EW574" s="142"/>
      <c r="EX574" s="20">
        <f t="shared" si="3135"/>
        <v>0</v>
      </c>
      <c r="EY574" s="134"/>
      <c r="EZ574" s="131">
        <f t="shared" si="3136"/>
        <v>1</v>
      </c>
      <c r="FA574" s="20">
        <f t="shared" si="3137"/>
        <v>0</v>
      </c>
      <c r="FB574" s="142"/>
      <c r="FC574" s="134">
        <f t="shared" si="3138"/>
        <v>0</v>
      </c>
      <c r="FD574" s="80">
        <f t="shared" si="3139"/>
        <v>0</v>
      </c>
      <c r="FE574" s="254" t="str">
        <f t="shared" si="3140"/>
        <v xml:space="preserve"> </v>
      </c>
      <c r="FO574" s="129" t="str">
        <f t="shared" si="3141"/>
        <v>G/III</v>
      </c>
    </row>
    <row r="575" spans="2:171" s="141" customFormat="1" x14ac:dyDescent="0.25">
      <c r="B575" s="130" t="s">
        <v>649</v>
      </c>
      <c r="C575" s="263"/>
      <c r="D575" s="264"/>
      <c r="E575" s="416" t="str">
        <f>'Pályáztatási szakasz'!E576:F576</f>
        <v>Költségelem megnevezés…</v>
      </c>
      <c r="F575" s="416"/>
      <c r="G575" s="250">
        <f>'Pályáztatási szakasz'!G576</f>
        <v>0</v>
      </c>
      <c r="H575" s="251">
        <f>'Pályáztatási szakasz'!AT576</f>
        <v>0</v>
      </c>
      <c r="I575" s="20">
        <f>'Pályáztatási szakasz'!AW576</f>
        <v>0</v>
      </c>
      <c r="J575" s="67">
        <f t="shared" si="3025"/>
        <v>0</v>
      </c>
      <c r="K575" s="131">
        <f>'Pályáztatási szakasz'!AY576</f>
        <v>1</v>
      </c>
      <c r="L575" s="20">
        <f t="shared" si="3036"/>
        <v>0</v>
      </c>
      <c r="M575" s="142"/>
      <c r="N575" s="20">
        <f t="shared" si="3037"/>
        <v>0</v>
      </c>
      <c r="O575" s="134"/>
      <c r="P575" s="131">
        <f>'Pályáztatási szakasz'!BD576</f>
        <v>1</v>
      </c>
      <c r="Q575" s="20">
        <f t="shared" si="3038"/>
        <v>0</v>
      </c>
      <c r="R575" s="142"/>
      <c r="S575" s="184">
        <f t="shared" si="3039"/>
        <v>0</v>
      </c>
      <c r="T575" s="40">
        <f>'Pályáztatási szakasz'!W576</f>
        <v>0</v>
      </c>
      <c r="U575" s="254" t="str">
        <f t="shared" si="3040"/>
        <v xml:space="preserve"> </v>
      </c>
      <c r="V575" s="135">
        <f t="shared" si="3041"/>
        <v>0</v>
      </c>
      <c r="W575" s="20">
        <f t="shared" si="3042"/>
        <v>0</v>
      </c>
      <c r="X575" s="21">
        <f t="shared" si="3043"/>
        <v>0</v>
      </c>
      <c r="Y575" s="131">
        <f t="shared" si="3026"/>
        <v>1</v>
      </c>
      <c r="Z575" s="20">
        <f t="shared" si="3044"/>
        <v>0</v>
      </c>
      <c r="AA575" s="142"/>
      <c r="AB575" s="20">
        <f t="shared" si="3045"/>
        <v>0</v>
      </c>
      <c r="AC575" s="134"/>
      <c r="AD575" s="131">
        <f t="shared" si="3046"/>
        <v>1</v>
      </c>
      <c r="AE575" s="20">
        <f t="shared" si="3047"/>
        <v>0</v>
      </c>
      <c r="AF575" s="142"/>
      <c r="AG575" s="134">
        <f t="shared" si="3048"/>
        <v>0</v>
      </c>
      <c r="AH575" s="80">
        <f t="shared" si="3049"/>
        <v>0</v>
      </c>
      <c r="AI575" s="254" t="str">
        <f t="shared" si="3050"/>
        <v xml:space="preserve"> </v>
      </c>
      <c r="AJ575" s="135">
        <f t="shared" si="3051"/>
        <v>0</v>
      </c>
      <c r="AK575" s="20">
        <f t="shared" si="3052"/>
        <v>0</v>
      </c>
      <c r="AL575" s="21">
        <f t="shared" si="3053"/>
        <v>0</v>
      </c>
      <c r="AM575" s="131">
        <f t="shared" si="3027"/>
        <v>1</v>
      </c>
      <c r="AN575" s="20">
        <f t="shared" si="3054"/>
        <v>0</v>
      </c>
      <c r="AO575" s="142"/>
      <c r="AP575" s="20">
        <f t="shared" si="3055"/>
        <v>0</v>
      </c>
      <c r="AQ575" s="134"/>
      <c r="AR575" s="131">
        <f t="shared" si="3056"/>
        <v>1</v>
      </c>
      <c r="AS575" s="20">
        <f t="shared" si="3057"/>
        <v>0</v>
      </c>
      <c r="AT575" s="142"/>
      <c r="AU575" s="134">
        <f t="shared" si="3058"/>
        <v>0</v>
      </c>
      <c r="AV575" s="80">
        <f t="shared" si="3059"/>
        <v>0</v>
      </c>
      <c r="AW575" s="254" t="str">
        <f t="shared" si="3060"/>
        <v xml:space="preserve"> </v>
      </c>
      <c r="AX575" s="135">
        <f t="shared" si="3061"/>
        <v>0</v>
      </c>
      <c r="AY575" s="20">
        <f t="shared" si="3062"/>
        <v>0</v>
      </c>
      <c r="AZ575" s="21">
        <f t="shared" si="3063"/>
        <v>0</v>
      </c>
      <c r="BA575" s="131">
        <f t="shared" si="3028"/>
        <v>1</v>
      </c>
      <c r="BB575" s="20">
        <f t="shared" si="3064"/>
        <v>0</v>
      </c>
      <c r="BC575" s="142"/>
      <c r="BD575" s="20">
        <f t="shared" si="3065"/>
        <v>0</v>
      </c>
      <c r="BE575" s="134"/>
      <c r="BF575" s="131">
        <f t="shared" si="3066"/>
        <v>1</v>
      </c>
      <c r="BG575" s="20">
        <f t="shared" si="3067"/>
        <v>0</v>
      </c>
      <c r="BH575" s="142"/>
      <c r="BI575" s="134">
        <f t="shared" si="3068"/>
        <v>0</v>
      </c>
      <c r="BJ575" s="80">
        <f t="shared" si="3069"/>
        <v>0</v>
      </c>
      <c r="BK575" s="254" t="str">
        <f t="shared" si="3070"/>
        <v xml:space="preserve"> </v>
      </c>
      <c r="BL575" s="135">
        <f t="shared" si="3071"/>
        <v>0</v>
      </c>
      <c r="BM575" s="20">
        <f t="shared" si="3072"/>
        <v>0</v>
      </c>
      <c r="BN575" s="21">
        <f t="shared" si="3073"/>
        <v>0</v>
      </c>
      <c r="BO575" s="131">
        <f t="shared" si="3029"/>
        <v>1</v>
      </c>
      <c r="BP575" s="20">
        <f t="shared" si="3074"/>
        <v>0</v>
      </c>
      <c r="BQ575" s="142"/>
      <c r="BR575" s="20">
        <f t="shared" si="3075"/>
        <v>0</v>
      </c>
      <c r="BS575" s="134"/>
      <c r="BT575" s="131">
        <f t="shared" si="3076"/>
        <v>1</v>
      </c>
      <c r="BU575" s="20">
        <f t="shared" si="3077"/>
        <v>0</v>
      </c>
      <c r="BV575" s="142"/>
      <c r="BW575" s="134">
        <f t="shared" si="3078"/>
        <v>0</v>
      </c>
      <c r="BX575" s="80">
        <f t="shared" si="3079"/>
        <v>0</v>
      </c>
      <c r="BY575" s="254" t="str">
        <f t="shared" si="3080"/>
        <v xml:space="preserve"> </v>
      </c>
      <c r="BZ575" s="135">
        <f t="shared" si="3081"/>
        <v>0</v>
      </c>
      <c r="CA575" s="20">
        <f t="shared" si="3082"/>
        <v>0</v>
      </c>
      <c r="CB575" s="21">
        <f t="shared" si="3083"/>
        <v>0</v>
      </c>
      <c r="CC575" s="131">
        <f t="shared" si="3030"/>
        <v>1</v>
      </c>
      <c r="CD575" s="20">
        <f t="shared" si="3084"/>
        <v>0</v>
      </c>
      <c r="CE575" s="142"/>
      <c r="CF575" s="20">
        <f t="shared" si="3085"/>
        <v>0</v>
      </c>
      <c r="CG575" s="134"/>
      <c r="CH575" s="131">
        <f t="shared" si="3086"/>
        <v>1</v>
      </c>
      <c r="CI575" s="20">
        <f t="shared" si="3087"/>
        <v>0</v>
      </c>
      <c r="CJ575" s="142"/>
      <c r="CK575" s="134">
        <f t="shared" si="3088"/>
        <v>0</v>
      </c>
      <c r="CL575" s="80">
        <f t="shared" si="3089"/>
        <v>0</v>
      </c>
      <c r="CM575" s="254" t="str">
        <f t="shared" si="3090"/>
        <v xml:space="preserve"> </v>
      </c>
      <c r="CN575" s="135">
        <f t="shared" si="3091"/>
        <v>0</v>
      </c>
      <c r="CO575" s="20">
        <f t="shared" si="3092"/>
        <v>0</v>
      </c>
      <c r="CP575" s="21">
        <f t="shared" si="3093"/>
        <v>0</v>
      </c>
      <c r="CQ575" s="131">
        <f t="shared" si="3031"/>
        <v>1</v>
      </c>
      <c r="CR575" s="20">
        <f t="shared" si="3094"/>
        <v>0</v>
      </c>
      <c r="CS575" s="142"/>
      <c r="CT575" s="20">
        <f t="shared" si="3095"/>
        <v>0</v>
      </c>
      <c r="CU575" s="134"/>
      <c r="CV575" s="131">
        <f t="shared" si="3096"/>
        <v>1</v>
      </c>
      <c r="CW575" s="20">
        <f t="shared" si="3097"/>
        <v>0</v>
      </c>
      <c r="CX575" s="142"/>
      <c r="CY575" s="134">
        <f t="shared" si="3098"/>
        <v>0</v>
      </c>
      <c r="CZ575" s="80">
        <f t="shared" si="3099"/>
        <v>0</v>
      </c>
      <c r="DA575" s="254" t="str">
        <f t="shared" si="3100"/>
        <v xml:space="preserve"> </v>
      </c>
      <c r="DB575" s="135">
        <f t="shared" si="3101"/>
        <v>0</v>
      </c>
      <c r="DC575" s="20">
        <f t="shared" si="3102"/>
        <v>0</v>
      </c>
      <c r="DD575" s="21">
        <f t="shared" si="3103"/>
        <v>0</v>
      </c>
      <c r="DE575" s="131">
        <f t="shared" si="3032"/>
        <v>1</v>
      </c>
      <c r="DF575" s="20">
        <f t="shared" si="3104"/>
        <v>0</v>
      </c>
      <c r="DG575" s="142"/>
      <c r="DH575" s="20">
        <f t="shared" si="3105"/>
        <v>0</v>
      </c>
      <c r="DI575" s="134"/>
      <c r="DJ575" s="131">
        <f t="shared" si="3106"/>
        <v>1</v>
      </c>
      <c r="DK575" s="20">
        <f t="shared" si="3107"/>
        <v>0</v>
      </c>
      <c r="DL575" s="142"/>
      <c r="DM575" s="134">
        <f t="shared" si="3108"/>
        <v>0</v>
      </c>
      <c r="DN575" s="80">
        <f t="shared" si="3109"/>
        <v>0</v>
      </c>
      <c r="DO575" s="254" t="str">
        <f t="shared" si="3110"/>
        <v xml:space="preserve"> </v>
      </c>
      <c r="DP575" s="135">
        <f t="shared" si="3111"/>
        <v>0</v>
      </c>
      <c r="DQ575" s="20">
        <f t="shared" si="3112"/>
        <v>0</v>
      </c>
      <c r="DR575" s="21">
        <f t="shared" si="3113"/>
        <v>0</v>
      </c>
      <c r="DS575" s="131">
        <f t="shared" si="3033"/>
        <v>1</v>
      </c>
      <c r="DT575" s="20">
        <f t="shared" si="3114"/>
        <v>0</v>
      </c>
      <c r="DU575" s="142"/>
      <c r="DV575" s="20">
        <f t="shared" si="3115"/>
        <v>0</v>
      </c>
      <c r="DW575" s="134"/>
      <c r="DX575" s="131">
        <f t="shared" si="3116"/>
        <v>1</v>
      </c>
      <c r="DY575" s="20">
        <f t="shared" si="3117"/>
        <v>0</v>
      </c>
      <c r="DZ575" s="142"/>
      <c r="EA575" s="134">
        <f t="shared" si="3118"/>
        <v>0</v>
      </c>
      <c r="EB575" s="80">
        <f t="shared" si="3119"/>
        <v>0</v>
      </c>
      <c r="EC575" s="254" t="str">
        <f t="shared" si="3120"/>
        <v xml:space="preserve"> </v>
      </c>
      <c r="ED575" s="135">
        <f t="shared" si="3121"/>
        <v>0</v>
      </c>
      <c r="EE575" s="20">
        <f t="shared" si="3122"/>
        <v>0</v>
      </c>
      <c r="EF575" s="21">
        <f t="shared" si="3123"/>
        <v>0</v>
      </c>
      <c r="EG575" s="131">
        <f t="shared" si="3034"/>
        <v>1</v>
      </c>
      <c r="EH575" s="20">
        <f t="shared" si="3124"/>
        <v>0</v>
      </c>
      <c r="EI575" s="142"/>
      <c r="EJ575" s="20">
        <f t="shared" si="3125"/>
        <v>0</v>
      </c>
      <c r="EK575" s="134"/>
      <c r="EL575" s="131">
        <f t="shared" si="3126"/>
        <v>1</v>
      </c>
      <c r="EM575" s="20">
        <f t="shared" si="3127"/>
        <v>0</v>
      </c>
      <c r="EN575" s="142"/>
      <c r="EO575" s="134">
        <f t="shared" si="3128"/>
        <v>0</v>
      </c>
      <c r="EP575" s="80">
        <f t="shared" si="3129"/>
        <v>0</v>
      </c>
      <c r="EQ575" s="254" t="str">
        <f t="shared" si="3130"/>
        <v xml:space="preserve"> </v>
      </c>
      <c r="ER575" s="135">
        <f t="shared" si="3131"/>
        <v>0</v>
      </c>
      <c r="ES575" s="20">
        <f t="shared" si="3132"/>
        <v>0</v>
      </c>
      <c r="ET575" s="21">
        <f t="shared" si="3133"/>
        <v>0</v>
      </c>
      <c r="EU575" s="131">
        <f t="shared" si="3035"/>
        <v>1</v>
      </c>
      <c r="EV575" s="20">
        <f t="shared" si="3134"/>
        <v>0</v>
      </c>
      <c r="EW575" s="142"/>
      <c r="EX575" s="20">
        <f t="shared" si="3135"/>
        <v>0</v>
      </c>
      <c r="EY575" s="134"/>
      <c r="EZ575" s="131">
        <f t="shared" si="3136"/>
        <v>1</v>
      </c>
      <c r="FA575" s="20">
        <f t="shared" si="3137"/>
        <v>0</v>
      </c>
      <c r="FB575" s="142"/>
      <c r="FC575" s="134">
        <f t="shared" si="3138"/>
        <v>0</v>
      </c>
      <c r="FD575" s="80">
        <f t="shared" si="3139"/>
        <v>0</v>
      </c>
      <c r="FE575" s="254" t="str">
        <f t="shared" si="3140"/>
        <v xml:space="preserve"> </v>
      </c>
      <c r="FO575" s="129" t="str">
        <f t="shared" si="3141"/>
        <v>G/III</v>
      </c>
    </row>
    <row r="576" spans="2:171" s="141" customFormat="1" x14ac:dyDescent="0.25">
      <c r="B576" s="130" t="s">
        <v>650</v>
      </c>
      <c r="C576" s="263"/>
      <c r="D576" s="264"/>
      <c r="E576" s="416" t="str">
        <f>'Pályáztatási szakasz'!E577:F577</f>
        <v>Költségelem megnevezés…</v>
      </c>
      <c r="F576" s="416"/>
      <c r="G576" s="250">
        <f>'Pályáztatási szakasz'!G577</f>
        <v>0</v>
      </c>
      <c r="H576" s="251">
        <f>'Pályáztatási szakasz'!AT577</f>
        <v>0</v>
      </c>
      <c r="I576" s="20">
        <f>'Pályáztatási szakasz'!AW577</f>
        <v>0</v>
      </c>
      <c r="J576" s="67">
        <f t="shared" si="3025"/>
        <v>0</v>
      </c>
      <c r="K576" s="131">
        <f>'Pályáztatási szakasz'!AY577</f>
        <v>1</v>
      </c>
      <c r="L576" s="20">
        <f t="shared" si="3036"/>
        <v>0</v>
      </c>
      <c r="M576" s="142"/>
      <c r="N576" s="20">
        <f t="shared" si="3037"/>
        <v>0</v>
      </c>
      <c r="O576" s="134"/>
      <c r="P576" s="131">
        <f>'Pályáztatási szakasz'!BD577</f>
        <v>1</v>
      </c>
      <c r="Q576" s="20">
        <f t="shared" si="3038"/>
        <v>0</v>
      </c>
      <c r="R576" s="142"/>
      <c r="S576" s="184">
        <f t="shared" si="3039"/>
        <v>0</v>
      </c>
      <c r="T576" s="40">
        <f>'Pályáztatási szakasz'!W577</f>
        <v>0</v>
      </c>
      <c r="U576" s="254" t="str">
        <f t="shared" si="3040"/>
        <v xml:space="preserve"> </v>
      </c>
      <c r="V576" s="135">
        <f t="shared" si="3041"/>
        <v>0</v>
      </c>
      <c r="W576" s="20">
        <f t="shared" si="3042"/>
        <v>0</v>
      </c>
      <c r="X576" s="21">
        <f t="shared" si="3043"/>
        <v>0</v>
      </c>
      <c r="Y576" s="131">
        <f t="shared" si="3026"/>
        <v>1</v>
      </c>
      <c r="Z576" s="20">
        <f t="shared" si="3044"/>
        <v>0</v>
      </c>
      <c r="AA576" s="142"/>
      <c r="AB576" s="20">
        <f t="shared" si="3045"/>
        <v>0</v>
      </c>
      <c r="AC576" s="134"/>
      <c r="AD576" s="131">
        <f t="shared" si="3046"/>
        <v>1</v>
      </c>
      <c r="AE576" s="20">
        <f t="shared" si="3047"/>
        <v>0</v>
      </c>
      <c r="AF576" s="142"/>
      <c r="AG576" s="134">
        <f t="shared" si="3048"/>
        <v>0</v>
      </c>
      <c r="AH576" s="80">
        <f t="shared" si="3049"/>
        <v>0</v>
      </c>
      <c r="AI576" s="254" t="str">
        <f t="shared" si="3050"/>
        <v xml:space="preserve"> </v>
      </c>
      <c r="AJ576" s="135">
        <f t="shared" si="3051"/>
        <v>0</v>
      </c>
      <c r="AK576" s="20">
        <f t="shared" si="3052"/>
        <v>0</v>
      </c>
      <c r="AL576" s="21">
        <f t="shared" si="3053"/>
        <v>0</v>
      </c>
      <c r="AM576" s="131">
        <f t="shared" si="3027"/>
        <v>1</v>
      </c>
      <c r="AN576" s="20">
        <f t="shared" si="3054"/>
        <v>0</v>
      </c>
      <c r="AO576" s="142"/>
      <c r="AP576" s="20">
        <f t="shared" si="3055"/>
        <v>0</v>
      </c>
      <c r="AQ576" s="134"/>
      <c r="AR576" s="131">
        <f t="shared" si="3056"/>
        <v>1</v>
      </c>
      <c r="AS576" s="20">
        <f t="shared" si="3057"/>
        <v>0</v>
      </c>
      <c r="AT576" s="142"/>
      <c r="AU576" s="134">
        <f t="shared" si="3058"/>
        <v>0</v>
      </c>
      <c r="AV576" s="80">
        <f t="shared" si="3059"/>
        <v>0</v>
      </c>
      <c r="AW576" s="254" t="str">
        <f t="shared" si="3060"/>
        <v xml:space="preserve"> </v>
      </c>
      <c r="AX576" s="135">
        <f t="shared" si="3061"/>
        <v>0</v>
      </c>
      <c r="AY576" s="20">
        <f t="shared" si="3062"/>
        <v>0</v>
      </c>
      <c r="AZ576" s="21">
        <f t="shared" si="3063"/>
        <v>0</v>
      </c>
      <c r="BA576" s="131">
        <f t="shared" si="3028"/>
        <v>1</v>
      </c>
      <c r="BB576" s="20">
        <f t="shared" si="3064"/>
        <v>0</v>
      </c>
      <c r="BC576" s="142"/>
      <c r="BD576" s="20">
        <f t="shared" si="3065"/>
        <v>0</v>
      </c>
      <c r="BE576" s="134"/>
      <c r="BF576" s="131">
        <f t="shared" si="3066"/>
        <v>1</v>
      </c>
      <c r="BG576" s="20">
        <f t="shared" si="3067"/>
        <v>0</v>
      </c>
      <c r="BH576" s="142"/>
      <c r="BI576" s="134">
        <f t="shared" si="3068"/>
        <v>0</v>
      </c>
      <c r="BJ576" s="80">
        <f t="shared" si="3069"/>
        <v>0</v>
      </c>
      <c r="BK576" s="254" t="str">
        <f t="shared" si="3070"/>
        <v xml:space="preserve"> </v>
      </c>
      <c r="BL576" s="135">
        <f t="shared" si="3071"/>
        <v>0</v>
      </c>
      <c r="BM576" s="20">
        <f t="shared" si="3072"/>
        <v>0</v>
      </c>
      <c r="BN576" s="21">
        <f t="shared" si="3073"/>
        <v>0</v>
      </c>
      <c r="BO576" s="131">
        <f t="shared" si="3029"/>
        <v>1</v>
      </c>
      <c r="BP576" s="20">
        <f t="shared" si="3074"/>
        <v>0</v>
      </c>
      <c r="BQ576" s="142"/>
      <c r="BR576" s="20">
        <f t="shared" si="3075"/>
        <v>0</v>
      </c>
      <c r="BS576" s="134"/>
      <c r="BT576" s="131">
        <f t="shared" si="3076"/>
        <v>1</v>
      </c>
      <c r="BU576" s="20">
        <f t="shared" si="3077"/>
        <v>0</v>
      </c>
      <c r="BV576" s="142"/>
      <c r="BW576" s="134">
        <f t="shared" si="3078"/>
        <v>0</v>
      </c>
      <c r="BX576" s="80">
        <f t="shared" si="3079"/>
        <v>0</v>
      </c>
      <c r="BY576" s="254" t="str">
        <f t="shared" si="3080"/>
        <v xml:space="preserve"> </v>
      </c>
      <c r="BZ576" s="135">
        <f t="shared" si="3081"/>
        <v>0</v>
      </c>
      <c r="CA576" s="20">
        <f t="shared" si="3082"/>
        <v>0</v>
      </c>
      <c r="CB576" s="21">
        <f t="shared" si="3083"/>
        <v>0</v>
      </c>
      <c r="CC576" s="131">
        <f t="shared" si="3030"/>
        <v>1</v>
      </c>
      <c r="CD576" s="20">
        <f t="shared" si="3084"/>
        <v>0</v>
      </c>
      <c r="CE576" s="142"/>
      <c r="CF576" s="20">
        <f t="shared" si="3085"/>
        <v>0</v>
      </c>
      <c r="CG576" s="134"/>
      <c r="CH576" s="131">
        <f t="shared" si="3086"/>
        <v>1</v>
      </c>
      <c r="CI576" s="20">
        <f t="shared" si="3087"/>
        <v>0</v>
      </c>
      <c r="CJ576" s="142"/>
      <c r="CK576" s="134">
        <f t="shared" si="3088"/>
        <v>0</v>
      </c>
      <c r="CL576" s="80">
        <f t="shared" si="3089"/>
        <v>0</v>
      </c>
      <c r="CM576" s="254" t="str">
        <f t="shared" si="3090"/>
        <v xml:space="preserve"> </v>
      </c>
      <c r="CN576" s="135">
        <f t="shared" si="3091"/>
        <v>0</v>
      </c>
      <c r="CO576" s="20">
        <f t="shared" si="3092"/>
        <v>0</v>
      </c>
      <c r="CP576" s="21">
        <f t="shared" si="3093"/>
        <v>0</v>
      </c>
      <c r="CQ576" s="131">
        <f t="shared" si="3031"/>
        <v>1</v>
      </c>
      <c r="CR576" s="20">
        <f t="shared" si="3094"/>
        <v>0</v>
      </c>
      <c r="CS576" s="142"/>
      <c r="CT576" s="20">
        <f t="shared" si="3095"/>
        <v>0</v>
      </c>
      <c r="CU576" s="134"/>
      <c r="CV576" s="131">
        <f t="shared" si="3096"/>
        <v>1</v>
      </c>
      <c r="CW576" s="20">
        <f t="shared" si="3097"/>
        <v>0</v>
      </c>
      <c r="CX576" s="142"/>
      <c r="CY576" s="134">
        <f t="shared" si="3098"/>
        <v>0</v>
      </c>
      <c r="CZ576" s="80">
        <f t="shared" si="3099"/>
        <v>0</v>
      </c>
      <c r="DA576" s="254" t="str">
        <f t="shared" si="3100"/>
        <v xml:space="preserve"> </v>
      </c>
      <c r="DB576" s="135">
        <f t="shared" si="3101"/>
        <v>0</v>
      </c>
      <c r="DC576" s="20">
        <f t="shared" si="3102"/>
        <v>0</v>
      </c>
      <c r="DD576" s="21">
        <f t="shared" si="3103"/>
        <v>0</v>
      </c>
      <c r="DE576" s="131">
        <f t="shared" si="3032"/>
        <v>1</v>
      </c>
      <c r="DF576" s="20">
        <f t="shared" si="3104"/>
        <v>0</v>
      </c>
      <c r="DG576" s="142"/>
      <c r="DH576" s="20">
        <f t="shared" si="3105"/>
        <v>0</v>
      </c>
      <c r="DI576" s="134"/>
      <c r="DJ576" s="131">
        <f t="shared" si="3106"/>
        <v>1</v>
      </c>
      <c r="DK576" s="20">
        <f t="shared" si="3107"/>
        <v>0</v>
      </c>
      <c r="DL576" s="142"/>
      <c r="DM576" s="134">
        <f t="shared" si="3108"/>
        <v>0</v>
      </c>
      <c r="DN576" s="80">
        <f t="shared" si="3109"/>
        <v>0</v>
      </c>
      <c r="DO576" s="254" t="str">
        <f t="shared" si="3110"/>
        <v xml:space="preserve"> </v>
      </c>
      <c r="DP576" s="135">
        <f t="shared" si="3111"/>
        <v>0</v>
      </c>
      <c r="DQ576" s="20">
        <f t="shared" si="3112"/>
        <v>0</v>
      </c>
      <c r="DR576" s="21">
        <f t="shared" si="3113"/>
        <v>0</v>
      </c>
      <c r="DS576" s="131">
        <f t="shared" si="3033"/>
        <v>1</v>
      </c>
      <c r="DT576" s="20">
        <f t="shared" si="3114"/>
        <v>0</v>
      </c>
      <c r="DU576" s="142"/>
      <c r="DV576" s="20">
        <f t="shared" si="3115"/>
        <v>0</v>
      </c>
      <c r="DW576" s="134"/>
      <c r="DX576" s="131">
        <f t="shared" si="3116"/>
        <v>1</v>
      </c>
      <c r="DY576" s="20">
        <f t="shared" si="3117"/>
        <v>0</v>
      </c>
      <c r="DZ576" s="142"/>
      <c r="EA576" s="134">
        <f t="shared" si="3118"/>
        <v>0</v>
      </c>
      <c r="EB576" s="80">
        <f t="shared" si="3119"/>
        <v>0</v>
      </c>
      <c r="EC576" s="254" t="str">
        <f t="shared" si="3120"/>
        <v xml:space="preserve"> </v>
      </c>
      <c r="ED576" s="135">
        <f t="shared" si="3121"/>
        <v>0</v>
      </c>
      <c r="EE576" s="20">
        <f t="shared" si="3122"/>
        <v>0</v>
      </c>
      <c r="EF576" s="21">
        <f t="shared" si="3123"/>
        <v>0</v>
      </c>
      <c r="EG576" s="131">
        <f t="shared" si="3034"/>
        <v>1</v>
      </c>
      <c r="EH576" s="20">
        <f t="shared" si="3124"/>
        <v>0</v>
      </c>
      <c r="EI576" s="142"/>
      <c r="EJ576" s="20">
        <f t="shared" si="3125"/>
        <v>0</v>
      </c>
      <c r="EK576" s="134"/>
      <c r="EL576" s="131">
        <f t="shared" si="3126"/>
        <v>1</v>
      </c>
      <c r="EM576" s="20">
        <f t="shared" si="3127"/>
        <v>0</v>
      </c>
      <c r="EN576" s="142"/>
      <c r="EO576" s="134">
        <f t="shared" si="3128"/>
        <v>0</v>
      </c>
      <c r="EP576" s="80">
        <f t="shared" si="3129"/>
        <v>0</v>
      </c>
      <c r="EQ576" s="254" t="str">
        <f t="shared" si="3130"/>
        <v xml:space="preserve"> </v>
      </c>
      <c r="ER576" s="135">
        <f t="shared" si="3131"/>
        <v>0</v>
      </c>
      <c r="ES576" s="20">
        <f t="shared" si="3132"/>
        <v>0</v>
      </c>
      <c r="ET576" s="21">
        <f t="shared" si="3133"/>
        <v>0</v>
      </c>
      <c r="EU576" s="131">
        <f t="shared" si="3035"/>
        <v>1</v>
      </c>
      <c r="EV576" s="20">
        <f t="shared" si="3134"/>
        <v>0</v>
      </c>
      <c r="EW576" s="142"/>
      <c r="EX576" s="20">
        <f t="shared" si="3135"/>
        <v>0</v>
      </c>
      <c r="EY576" s="134"/>
      <c r="EZ576" s="131">
        <f t="shared" si="3136"/>
        <v>1</v>
      </c>
      <c r="FA576" s="20">
        <f t="shared" si="3137"/>
        <v>0</v>
      </c>
      <c r="FB576" s="142"/>
      <c r="FC576" s="134">
        <f t="shared" si="3138"/>
        <v>0</v>
      </c>
      <c r="FD576" s="80">
        <f t="shared" si="3139"/>
        <v>0</v>
      </c>
      <c r="FE576" s="254" t="str">
        <f t="shared" si="3140"/>
        <v xml:space="preserve"> </v>
      </c>
      <c r="FO576" s="129" t="str">
        <f t="shared" si="3141"/>
        <v>G/III</v>
      </c>
    </row>
    <row r="577" spans="2:171" s="141" customFormat="1" x14ac:dyDescent="0.25">
      <c r="B577" s="130" t="s">
        <v>651</v>
      </c>
      <c r="C577" s="263"/>
      <c r="D577" s="264"/>
      <c r="E577" s="416" t="str">
        <f>'Pályáztatási szakasz'!E578:F578</f>
        <v>Költségelem megnevezés…</v>
      </c>
      <c r="F577" s="416"/>
      <c r="G577" s="250">
        <f>'Pályáztatási szakasz'!G578</f>
        <v>0</v>
      </c>
      <c r="H577" s="251">
        <f>'Pályáztatási szakasz'!AT578</f>
        <v>0</v>
      </c>
      <c r="I577" s="20">
        <f>'Pályáztatási szakasz'!AW578</f>
        <v>0</v>
      </c>
      <c r="J577" s="67">
        <f t="shared" si="3025"/>
        <v>0</v>
      </c>
      <c r="K577" s="131">
        <f>'Pályáztatási szakasz'!AY578</f>
        <v>1</v>
      </c>
      <c r="L577" s="20">
        <f t="shared" si="3036"/>
        <v>0</v>
      </c>
      <c r="M577" s="142"/>
      <c r="N577" s="20">
        <f t="shared" si="3037"/>
        <v>0</v>
      </c>
      <c r="O577" s="134"/>
      <c r="P577" s="131">
        <f>'Pályáztatási szakasz'!BD578</f>
        <v>1</v>
      </c>
      <c r="Q577" s="20">
        <f t="shared" si="3038"/>
        <v>0</v>
      </c>
      <c r="R577" s="142"/>
      <c r="S577" s="184">
        <f t="shared" si="3039"/>
        <v>0</v>
      </c>
      <c r="T577" s="40">
        <f>'Pályáztatási szakasz'!W578</f>
        <v>0</v>
      </c>
      <c r="U577" s="254" t="str">
        <f t="shared" si="3040"/>
        <v xml:space="preserve"> </v>
      </c>
      <c r="V577" s="135">
        <f t="shared" si="3041"/>
        <v>0</v>
      </c>
      <c r="W577" s="20">
        <f t="shared" si="3042"/>
        <v>0</v>
      </c>
      <c r="X577" s="21">
        <f t="shared" si="3043"/>
        <v>0</v>
      </c>
      <c r="Y577" s="131">
        <f t="shared" si="3026"/>
        <v>1</v>
      </c>
      <c r="Z577" s="20">
        <f t="shared" si="3044"/>
        <v>0</v>
      </c>
      <c r="AA577" s="142"/>
      <c r="AB577" s="20">
        <f t="shared" si="3045"/>
        <v>0</v>
      </c>
      <c r="AC577" s="134"/>
      <c r="AD577" s="131">
        <f t="shared" si="3046"/>
        <v>1</v>
      </c>
      <c r="AE577" s="20">
        <f t="shared" si="3047"/>
        <v>0</v>
      </c>
      <c r="AF577" s="142"/>
      <c r="AG577" s="134">
        <f t="shared" si="3048"/>
        <v>0</v>
      </c>
      <c r="AH577" s="80">
        <f t="shared" si="3049"/>
        <v>0</v>
      </c>
      <c r="AI577" s="254" t="str">
        <f t="shared" si="3050"/>
        <v xml:space="preserve"> </v>
      </c>
      <c r="AJ577" s="135">
        <f t="shared" si="3051"/>
        <v>0</v>
      </c>
      <c r="AK577" s="20">
        <f t="shared" si="3052"/>
        <v>0</v>
      </c>
      <c r="AL577" s="21">
        <f t="shared" si="3053"/>
        <v>0</v>
      </c>
      <c r="AM577" s="131">
        <f t="shared" si="3027"/>
        <v>1</v>
      </c>
      <c r="AN577" s="20">
        <f t="shared" si="3054"/>
        <v>0</v>
      </c>
      <c r="AO577" s="142"/>
      <c r="AP577" s="20">
        <f t="shared" si="3055"/>
        <v>0</v>
      </c>
      <c r="AQ577" s="134"/>
      <c r="AR577" s="131">
        <f t="shared" si="3056"/>
        <v>1</v>
      </c>
      <c r="AS577" s="20">
        <f t="shared" si="3057"/>
        <v>0</v>
      </c>
      <c r="AT577" s="142"/>
      <c r="AU577" s="134">
        <f t="shared" si="3058"/>
        <v>0</v>
      </c>
      <c r="AV577" s="80">
        <f t="shared" si="3059"/>
        <v>0</v>
      </c>
      <c r="AW577" s="254" t="str">
        <f t="shared" si="3060"/>
        <v xml:space="preserve"> </v>
      </c>
      <c r="AX577" s="135">
        <f t="shared" si="3061"/>
        <v>0</v>
      </c>
      <c r="AY577" s="20">
        <f t="shared" si="3062"/>
        <v>0</v>
      </c>
      <c r="AZ577" s="21">
        <f t="shared" si="3063"/>
        <v>0</v>
      </c>
      <c r="BA577" s="131">
        <f t="shared" si="3028"/>
        <v>1</v>
      </c>
      <c r="BB577" s="20">
        <f t="shared" si="3064"/>
        <v>0</v>
      </c>
      <c r="BC577" s="142"/>
      <c r="BD577" s="20">
        <f t="shared" si="3065"/>
        <v>0</v>
      </c>
      <c r="BE577" s="134"/>
      <c r="BF577" s="131">
        <f t="shared" si="3066"/>
        <v>1</v>
      </c>
      <c r="BG577" s="20">
        <f t="shared" si="3067"/>
        <v>0</v>
      </c>
      <c r="BH577" s="142"/>
      <c r="BI577" s="134">
        <f t="shared" si="3068"/>
        <v>0</v>
      </c>
      <c r="BJ577" s="80">
        <f t="shared" si="3069"/>
        <v>0</v>
      </c>
      <c r="BK577" s="254" t="str">
        <f t="shared" si="3070"/>
        <v xml:space="preserve"> </v>
      </c>
      <c r="BL577" s="135">
        <f t="shared" si="3071"/>
        <v>0</v>
      </c>
      <c r="BM577" s="20">
        <f t="shared" si="3072"/>
        <v>0</v>
      </c>
      <c r="BN577" s="21">
        <f t="shared" si="3073"/>
        <v>0</v>
      </c>
      <c r="BO577" s="131">
        <f t="shared" si="3029"/>
        <v>1</v>
      </c>
      <c r="BP577" s="20">
        <f t="shared" si="3074"/>
        <v>0</v>
      </c>
      <c r="BQ577" s="142"/>
      <c r="BR577" s="20">
        <f t="shared" si="3075"/>
        <v>0</v>
      </c>
      <c r="BS577" s="134"/>
      <c r="BT577" s="131">
        <f t="shared" si="3076"/>
        <v>1</v>
      </c>
      <c r="BU577" s="20">
        <f t="shared" si="3077"/>
        <v>0</v>
      </c>
      <c r="BV577" s="142"/>
      <c r="BW577" s="134">
        <f t="shared" si="3078"/>
        <v>0</v>
      </c>
      <c r="BX577" s="80">
        <f t="shared" si="3079"/>
        <v>0</v>
      </c>
      <c r="BY577" s="254" t="str">
        <f t="shared" si="3080"/>
        <v xml:space="preserve"> </v>
      </c>
      <c r="BZ577" s="135">
        <f t="shared" si="3081"/>
        <v>0</v>
      </c>
      <c r="CA577" s="20">
        <f t="shared" si="3082"/>
        <v>0</v>
      </c>
      <c r="CB577" s="21">
        <f t="shared" si="3083"/>
        <v>0</v>
      </c>
      <c r="CC577" s="131">
        <f t="shared" si="3030"/>
        <v>1</v>
      </c>
      <c r="CD577" s="20">
        <f t="shared" si="3084"/>
        <v>0</v>
      </c>
      <c r="CE577" s="142"/>
      <c r="CF577" s="20">
        <f t="shared" si="3085"/>
        <v>0</v>
      </c>
      <c r="CG577" s="134"/>
      <c r="CH577" s="131">
        <f t="shared" si="3086"/>
        <v>1</v>
      </c>
      <c r="CI577" s="20">
        <f t="shared" si="3087"/>
        <v>0</v>
      </c>
      <c r="CJ577" s="142"/>
      <c r="CK577" s="134">
        <f t="shared" si="3088"/>
        <v>0</v>
      </c>
      <c r="CL577" s="80">
        <f t="shared" si="3089"/>
        <v>0</v>
      </c>
      <c r="CM577" s="254" t="str">
        <f t="shared" si="3090"/>
        <v xml:space="preserve"> </v>
      </c>
      <c r="CN577" s="135">
        <f t="shared" si="3091"/>
        <v>0</v>
      </c>
      <c r="CO577" s="20">
        <f t="shared" si="3092"/>
        <v>0</v>
      </c>
      <c r="CP577" s="21">
        <f t="shared" si="3093"/>
        <v>0</v>
      </c>
      <c r="CQ577" s="131">
        <f t="shared" si="3031"/>
        <v>1</v>
      </c>
      <c r="CR577" s="20">
        <f t="shared" si="3094"/>
        <v>0</v>
      </c>
      <c r="CS577" s="142"/>
      <c r="CT577" s="20">
        <f t="shared" si="3095"/>
        <v>0</v>
      </c>
      <c r="CU577" s="134"/>
      <c r="CV577" s="131">
        <f t="shared" si="3096"/>
        <v>1</v>
      </c>
      <c r="CW577" s="20">
        <f t="shared" si="3097"/>
        <v>0</v>
      </c>
      <c r="CX577" s="142"/>
      <c r="CY577" s="134">
        <f t="shared" si="3098"/>
        <v>0</v>
      </c>
      <c r="CZ577" s="80">
        <f t="shared" si="3099"/>
        <v>0</v>
      </c>
      <c r="DA577" s="254" t="str">
        <f t="shared" si="3100"/>
        <v xml:space="preserve"> </v>
      </c>
      <c r="DB577" s="135">
        <f t="shared" si="3101"/>
        <v>0</v>
      </c>
      <c r="DC577" s="20">
        <f t="shared" si="3102"/>
        <v>0</v>
      </c>
      <c r="DD577" s="21">
        <f t="shared" si="3103"/>
        <v>0</v>
      </c>
      <c r="DE577" s="131">
        <f t="shared" si="3032"/>
        <v>1</v>
      </c>
      <c r="DF577" s="20">
        <f t="shared" si="3104"/>
        <v>0</v>
      </c>
      <c r="DG577" s="142"/>
      <c r="DH577" s="20">
        <f t="shared" si="3105"/>
        <v>0</v>
      </c>
      <c r="DI577" s="134"/>
      <c r="DJ577" s="131">
        <f t="shared" si="3106"/>
        <v>1</v>
      </c>
      <c r="DK577" s="20">
        <f t="shared" si="3107"/>
        <v>0</v>
      </c>
      <c r="DL577" s="142"/>
      <c r="DM577" s="134">
        <f t="shared" si="3108"/>
        <v>0</v>
      </c>
      <c r="DN577" s="80">
        <f t="shared" si="3109"/>
        <v>0</v>
      </c>
      <c r="DO577" s="254" t="str">
        <f t="shared" si="3110"/>
        <v xml:space="preserve"> </v>
      </c>
      <c r="DP577" s="135">
        <f t="shared" si="3111"/>
        <v>0</v>
      </c>
      <c r="DQ577" s="20">
        <f t="shared" si="3112"/>
        <v>0</v>
      </c>
      <c r="DR577" s="21">
        <f t="shared" si="3113"/>
        <v>0</v>
      </c>
      <c r="DS577" s="131">
        <f t="shared" si="3033"/>
        <v>1</v>
      </c>
      <c r="DT577" s="20">
        <f t="shared" si="3114"/>
        <v>0</v>
      </c>
      <c r="DU577" s="142"/>
      <c r="DV577" s="20">
        <f t="shared" si="3115"/>
        <v>0</v>
      </c>
      <c r="DW577" s="134"/>
      <c r="DX577" s="131">
        <f t="shared" si="3116"/>
        <v>1</v>
      </c>
      <c r="DY577" s="20">
        <f t="shared" si="3117"/>
        <v>0</v>
      </c>
      <c r="DZ577" s="142"/>
      <c r="EA577" s="134">
        <f t="shared" si="3118"/>
        <v>0</v>
      </c>
      <c r="EB577" s="80">
        <f t="shared" si="3119"/>
        <v>0</v>
      </c>
      <c r="EC577" s="254" t="str">
        <f t="shared" si="3120"/>
        <v xml:space="preserve"> </v>
      </c>
      <c r="ED577" s="135">
        <f t="shared" si="3121"/>
        <v>0</v>
      </c>
      <c r="EE577" s="20">
        <f t="shared" si="3122"/>
        <v>0</v>
      </c>
      <c r="EF577" s="21">
        <f t="shared" si="3123"/>
        <v>0</v>
      </c>
      <c r="EG577" s="131">
        <f t="shared" si="3034"/>
        <v>1</v>
      </c>
      <c r="EH577" s="20">
        <f t="shared" si="3124"/>
        <v>0</v>
      </c>
      <c r="EI577" s="142"/>
      <c r="EJ577" s="20">
        <f t="shared" si="3125"/>
        <v>0</v>
      </c>
      <c r="EK577" s="134"/>
      <c r="EL577" s="131">
        <f t="shared" si="3126"/>
        <v>1</v>
      </c>
      <c r="EM577" s="20">
        <f t="shared" si="3127"/>
        <v>0</v>
      </c>
      <c r="EN577" s="142"/>
      <c r="EO577" s="134">
        <f t="shared" si="3128"/>
        <v>0</v>
      </c>
      <c r="EP577" s="80">
        <f t="shared" si="3129"/>
        <v>0</v>
      </c>
      <c r="EQ577" s="254" t="str">
        <f t="shared" si="3130"/>
        <v xml:space="preserve"> </v>
      </c>
      <c r="ER577" s="135">
        <f t="shared" si="3131"/>
        <v>0</v>
      </c>
      <c r="ES577" s="20">
        <f t="shared" si="3132"/>
        <v>0</v>
      </c>
      <c r="ET577" s="21">
        <f t="shared" si="3133"/>
        <v>0</v>
      </c>
      <c r="EU577" s="131">
        <f t="shared" si="3035"/>
        <v>1</v>
      </c>
      <c r="EV577" s="20">
        <f t="shared" si="3134"/>
        <v>0</v>
      </c>
      <c r="EW577" s="142"/>
      <c r="EX577" s="20">
        <f t="shared" si="3135"/>
        <v>0</v>
      </c>
      <c r="EY577" s="134"/>
      <c r="EZ577" s="131">
        <f t="shared" si="3136"/>
        <v>1</v>
      </c>
      <c r="FA577" s="20">
        <f t="shared" si="3137"/>
        <v>0</v>
      </c>
      <c r="FB577" s="142"/>
      <c r="FC577" s="134">
        <f t="shared" si="3138"/>
        <v>0</v>
      </c>
      <c r="FD577" s="80">
        <f t="shared" si="3139"/>
        <v>0</v>
      </c>
      <c r="FE577" s="254" t="str">
        <f t="shared" si="3140"/>
        <v xml:space="preserve"> </v>
      </c>
      <c r="FO577" s="129" t="str">
        <f t="shared" si="3141"/>
        <v>G/III</v>
      </c>
    </row>
    <row r="578" spans="2:171" s="141" customFormat="1" x14ac:dyDescent="0.25">
      <c r="B578" s="130" t="s">
        <v>652</v>
      </c>
      <c r="C578" s="263"/>
      <c r="D578" s="264"/>
      <c r="E578" s="416" t="str">
        <f>'Pályáztatási szakasz'!E579:F579</f>
        <v>Költségelem megnevezés…</v>
      </c>
      <c r="F578" s="416"/>
      <c r="G578" s="250">
        <f>'Pályáztatási szakasz'!G579</f>
        <v>0</v>
      </c>
      <c r="H578" s="251">
        <f>'Pályáztatási szakasz'!AT579</f>
        <v>0</v>
      </c>
      <c r="I578" s="20">
        <f>'Pályáztatási szakasz'!AW579</f>
        <v>0</v>
      </c>
      <c r="J578" s="67">
        <f t="shared" si="3025"/>
        <v>0</v>
      </c>
      <c r="K578" s="131">
        <f>'Pályáztatási szakasz'!AY579</f>
        <v>1</v>
      </c>
      <c r="L578" s="20">
        <f t="shared" si="3036"/>
        <v>0</v>
      </c>
      <c r="M578" s="142"/>
      <c r="N578" s="20">
        <f>J578-L578</f>
        <v>0</v>
      </c>
      <c r="O578" s="134"/>
      <c r="P578" s="131">
        <f>'Pályáztatási szakasz'!BD579</f>
        <v>1</v>
      </c>
      <c r="Q578" s="20">
        <f>ROUND((P578*L578),0)</f>
        <v>0</v>
      </c>
      <c r="R578" s="142"/>
      <c r="S578" s="184">
        <f t="shared" si="3039"/>
        <v>0</v>
      </c>
      <c r="T578" s="40">
        <f>'Pályáztatási szakasz'!W579</f>
        <v>0</v>
      </c>
      <c r="U578" s="254" t="str">
        <f>IF(AH578&lt;&gt;0,"Kérem, indokolja az eltérést!"," ")</f>
        <v xml:space="preserve"> </v>
      </c>
      <c r="V578" s="135">
        <f t="shared" si="3041"/>
        <v>0</v>
      </c>
      <c r="W578" s="20">
        <f>I578</f>
        <v>0</v>
      </c>
      <c r="X578" s="21">
        <f>V578*W578</f>
        <v>0</v>
      </c>
      <c r="Y578" s="131">
        <f t="shared" si="3026"/>
        <v>1</v>
      </c>
      <c r="Z578" s="20">
        <f t="shared" si="3044"/>
        <v>0</v>
      </c>
      <c r="AA578" s="142"/>
      <c r="AB578" s="20">
        <f t="shared" si="3045"/>
        <v>0</v>
      </c>
      <c r="AC578" s="134"/>
      <c r="AD578" s="131">
        <f t="shared" si="3046"/>
        <v>1</v>
      </c>
      <c r="AE578" s="20">
        <f t="shared" si="3047"/>
        <v>0</v>
      </c>
      <c r="AF578" s="142"/>
      <c r="AG578" s="134">
        <f t="shared" si="3048"/>
        <v>0</v>
      </c>
      <c r="AH578" s="80">
        <f t="shared" si="3049"/>
        <v>0</v>
      </c>
      <c r="AI578" s="254" t="str">
        <f>IF(AV578&lt;&gt;0,"Kérem, indokolja az eltérést!"," ")</f>
        <v xml:space="preserve"> </v>
      </c>
      <c r="AJ578" s="135">
        <f t="shared" si="3051"/>
        <v>0</v>
      </c>
      <c r="AK578" s="20">
        <f>W578</f>
        <v>0</v>
      </c>
      <c r="AL578" s="21">
        <f>AJ578*AK578</f>
        <v>0</v>
      </c>
      <c r="AM578" s="131">
        <f t="shared" si="3027"/>
        <v>1</v>
      </c>
      <c r="AN578" s="20">
        <f t="shared" si="3054"/>
        <v>0</v>
      </c>
      <c r="AO578" s="142"/>
      <c r="AP578" s="20">
        <f t="shared" si="3055"/>
        <v>0</v>
      </c>
      <c r="AQ578" s="134"/>
      <c r="AR578" s="131">
        <f t="shared" si="3056"/>
        <v>1</v>
      </c>
      <c r="AS578" s="20">
        <f t="shared" si="3057"/>
        <v>0</v>
      </c>
      <c r="AT578" s="142"/>
      <c r="AU578" s="134">
        <f t="shared" si="3058"/>
        <v>0</v>
      </c>
      <c r="AV578" s="80">
        <f t="shared" si="3059"/>
        <v>0</v>
      </c>
      <c r="AW578" s="254" t="str">
        <f>IF(BJ578&lt;&gt;0,"Kérem, indokolja az eltérést!"," ")</f>
        <v xml:space="preserve"> </v>
      </c>
      <c r="AX578" s="135">
        <f t="shared" si="3061"/>
        <v>0</v>
      </c>
      <c r="AY578" s="20">
        <f>AK578</f>
        <v>0</v>
      </c>
      <c r="AZ578" s="21">
        <f>AX578*AY578</f>
        <v>0</v>
      </c>
      <c r="BA578" s="131">
        <f t="shared" si="3028"/>
        <v>1</v>
      </c>
      <c r="BB578" s="20">
        <f t="shared" si="3064"/>
        <v>0</v>
      </c>
      <c r="BC578" s="142"/>
      <c r="BD578" s="20">
        <f t="shared" si="3065"/>
        <v>0</v>
      </c>
      <c r="BE578" s="134"/>
      <c r="BF578" s="131">
        <f t="shared" si="3066"/>
        <v>1</v>
      </c>
      <c r="BG578" s="20">
        <f t="shared" si="3067"/>
        <v>0</v>
      </c>
      <c r="BH578" s="142"/>
      <c r="BI578" s="134">
        <f t="shared" si="3068"/>
        <v>0</v>
      </c>
      <c r="BJ578" s="80">
        <f t="shared" si="3069"/>
        <v>0</v>
      </c>
      <c r="BK578" s="254" t="str">
        <f>IF(BX578&lt;&gt;0,"Kérem, indokolja az eltérést!"," ")</f>
        <v xml:space="preserve"> </v>
      </c>
      <c r="BL578" s="135">
        <f t="shared" si="3071"/>
        <v>0</v>
      </c>
      <c r="BM578" s="20">
        <f>AY578</f>
        <v>0</v>
      </c>
      <c r="BN578" s="21">
        <f>BL578*BM578</f>
        <v>0</v>
      </c>
      <c r="BO578" s="131">
        <f t="shared" si="3029"/>
        <v>1</v>
      </c>
      <c r="BP578" s="20">
        <f t="shared" si="3074"/>
        <v>0</v>
      </c>
      <c r="BQ578" s="142"/>
      <c r="BR578" s="20">
        <f t="shared" si="3075"/>
        <v>0</v>
      </c>
      <c r="BS578" s="134"/>
      <c r="BT578" s="131">
        <f t="shared" si="3076"/>
        <v>1</v>
      </c>
      <c r="BU578" s="20">
        <f t="shared" si="3077"/>
        <v>0</v>
      </c>
      <c r="BV578" s="142"/>
      <c r="BW578" s="134">
        <f t="shared" si="3078"/>
        <v>0</v>
      </c>
      <c r="BX578" s="80">
        <f t="shared" si="3079"/>
        <v>0</v>
      </c>
      <c r="BY578" s="254" t="str">
        <f>IF(CL578&lt;&gt;0,"Kérem, indokolja az eltérést!"," ")</f>
        <v xml:space="preserve"> </v>
      </c>
      <c r="BZ578" s="135">
        <f t="shared" si="3081"/>
        <v>0</v>
      </c>
      <c r="CA578" s="20">
        <f>BM578</f>
        <v>0</v>
      </c>
      <c r="CB578" s="21">
        <f>BZ578*CA578</f>
        <v>0</v>
      </c>
      <c r="CC578" s="131">
        <f t="shared" si="3030"/>
        <v>1</v>
      </c>
      <c r="CD578" s="20">
        <f t="shared" si="3084"/>
        <v>0</v>
      </c>
      <c r="CE578" s="142"/>
      <c r="CF578" s="20">
        <f t="shared" si="3085"/>
        <v>0</v>
      </c>
      <c r="CG578" s="134"/>
      <c r="CH578" s="131">
        <f t="shared" si="3086"/>
        <v>1</v>
      </c>
      <c r="CI578" s="20">
        <f t="shared" si="3087"/>
        <v>0</v>
      </c>
      <c r="CJ578" s="142"/>
      <c r="CK578" s="134">
        <f t="shared" si="3088"/>
        <v>0</v>
      </c>
      <c r="CL578" s="80">
        <f t="shared" si="3089"/>
        <v>0</v>
      </c>
      <c r="CM578" s="254" t="str">
        <f>IF(CZ578&lt;&gt;0,"Kérem, indokolja az eltérést!"," ")</f>
        <v xml:space="preserve"> </v>
      </c>
      <c r="CN578" s="135">
        <f t="shared" si="3091"/>
        <v>0</v>
      </c>
      <c r="CO578" s="20">
        <f>CA578</f>
        <v>0</v>
      </c>
      <c r="CP578" s="21">
        <f>CN578*CO578</f>
        <v>0</v>
      </c>
      <c r="CQ578" s="131">
        <f t="shared" si="3031"/>
        <v>1</v>
      </c>
      <c r="CR578" s="20">
        <f t="shared" si="3094"/>
        <v>0</v>
      </c>
      <c r="CS578" s="142"/>
      <c r="CT578" s="20">
        <f t="shared" si="3095"/>
        <v>0</v>
      </c>
      <c r="CU578" s="134"/>
      <c r="CV578" s="131">
        <f t="shared" si="3096"/>
        <v>1</v>
      </c>
      <c r="CW578" s="20">
        <f t="shared" si="3097"/>
        <v>0</v>
      </c>
      <c r="CX578" s="142"/>
      <c r="CY578" s="134">
        <f t="shared" si="3098"/>
        <v>0</v>
      </c>
      <c r="CZ578" s="80">
        <f t="shared" si="3099"/>
        <v>0</v>
      </c>
      <c r="DA578" s="254" t="str">
        <f>IF(DN578&lt;&gt;0,"Kérem, indokolja az eltérést!"," ")</f>
        <v xml:space="preserve"> </v>
      </c>
      <c r="DB578" s="135">
        <f t="shared" si="3101"/>
        <v>0</v>
      </c>
      <c r="DC578" s="20">
        <f>CO578</f>
        <v>0</v>
      </c>
      <c r="DD578" s="21">
        <f>DB578*DC578</f>
        <v>0</v>
      </c>
      <c r="DE578" s="131">
        <f t="shared" si="3032"/>
        <v>1</v>
      </c>
      <c r="DF578" s="20">
        <f t="shared" si="3104"/>
        <v>0</v>
      </c>
      <c r="DG578" s="142"/>
      <c r="DH578" s="20">
        <f t="shared" si="3105"/>
        <v>0</v>
      </c>
      <c r="DI578" s="134"/>
      <c r="DJ578" s="131">
        <f t="shared" si="3106"/>
        <v>1</v>
      </c>
      <c r="DK578" s="20">
        <f t="shared" si="3107"/>
        <v>0</v>
      </c>
      <c r="DL578" s="142"/>
      <c r="DM578" s="134">
        <f t="shared" si="3108"/>
        <v>0</v>
      </c>
      <c r="DN578" s="80">
        <f t="shared" si="3109"/>
        <v>0</v>
      </c>
      <c r="DO578" s="254" t="str">
        <f>IF(EB578&lt;&gt;0,"Kérem, indokolja az eltérést!"," ")</f>
        <v xml:space="preserve"> </v>
      </c>
      <c r="DP578" s="135">
        <f t="shared" si="3111"/>
        <v>0</v>
      </c>
      <c r="DQ578" s="20">
        <f>DC578</f>
        <v>0</v>
      </c>
      <c r="DR578" s="21">
        <f>DP578*DQ578</f>
        <v>0</v>
      </c>
      <c r="DS578" s="131">
        <f t="shared" si="3033"/>
        <v>1</v>
      </c>
      <c r="DT578" s="20">
        <f t="shared" si="3114"/>
        <v>0</v>
      </c>
      <c r="DU578" s="142"/>
      <c r="DV578" s="20">
        <f t="shared" si="3115"/>
        <v>0</v>
      </c>
      <c r="DW578" s="134"/>
      <c r="DX578" s="131">
        <f t="shared" si="3116"/>
        <v>1</v>
      </c>
      <c r="DY578" s="20">
        <f t="shared" si="3117"/>
        <v>0</v>
      </c>
      <c r="DZ578" s="142"/>
      <c r="EA578" s="134">
        <f t="shared" si="3118"/>
        <v>0</v>
      </c>
      <c r="EB578" s="80">
        <f t="shared" si="3119"/>
        <v>0</v>
      </c>
      <c r="EC578" s="254" t="str">
        <f>IF(EP578&lt;&gt;0,"Kérem, indokolja az eltérést!"," ")</f>
        <v xml:space="preserve"> </v>
      </c>
      <c r="ED578" s="135">
        <f t="shared" si="3121"/>
        <v>0</v>
      </c>
      <c r="EE578" s="20">
        <f>DQ578</f>
        <v>0</v>
      </c>
      <c r="EF578" s="21">
        <f>ED578*EE578</f>
        <v>0</v>
      </c>
      <c r="EG578" s="131">
        <f t="shared" si="3034"/>
        <v>1</v>
      </c>
      <c r="EH578" s="20">
        <f t="shared" si="3124"/>
        <v>0</v>
      </c>
      <c r="EI578" s="142"/>
      <c r="EJ578" s="20">
        <f t="shared" si="3125"/>
        <v>0</v>
      </c>
      <c r="EK578" s="134"/>
      <c r="EL578" s="131">
        <f t="shared" si="3126"/>
        <v>1</v>
      </c>
      <c r="EM578" s="20">
        <f t="shared" si="3127"/>
        <v>0</v>
      </c>
      <c r="EN578" s="142"/>
      <c r="EO578" s="134">
        <f t="shared" si="3128"/>
        <v>0</v>
      </c>
      <c r="EP578" s="80">
        <f t="shared" si="3129"/>
        <v>0</v>
      </c>
      <c r="EQ578" s="254" t="str">
        <f>IF(FD578&lt;&gt;0,"Kérem, indokolja az eltérést!"," ")</f>
        <v xml:space="preserve"> </v>
      </c>
      <c r="ER578" s="135">
        <f t="shared" si="3131"/>
        <v>0</v>
      </c>
      <c r="ES578" s="20">
        <f>EE578</f>
        <v>0</v>
      </c>
      <c r="ET578" s="21">
        <f>ER578*ES578</f>
        <v>0</v>
      </c>
      <c r="EU578" s="131">
        <f t="shared" si="3035"/>
        <v>1</v>
      </c>
      <c r="EV578" s="20">
        <f t="shared" si="3134"/>
        <v>0</v>
      </c>
      <c r="EW578" s="142"/>
      <c r="EX578" s="20">
        <f t="shared" si="3135"/>
        <v>0</v>
      </c>
      <c r="EY578" s="134"/>
      <c r="EZ578" s="131">
        <f t="shared" si="3136"/>
        <v>1</v>
      </c>
      <c r="FA578" s="20">
        <f t="shared" si="3137"/>
        <v>0</v>
      </c>
      <c r="FB578" s="142"/>
      <c r="FC578" s="134">
        <f t="shared" si="3138"/>
        <v>0</v>
      </c>
      <c r="FD578" s="80">
        <f t="shared" si="3139"/>
        <v>0</v>
      </c>
      <c r="FE578" s="254" t="str">
        <f>IF(FR578&lt;&gt;0,"Kérem, indokolja az eltérést!"," ")</f>
        <v xml:space="preserve"> </v>
      </c>
      <c r="FO578" s="129" t="str">
        <f t="shared" si="3141"/>
        <v>G/III</v>
      </c>
    </row>
    <row r="579" spans="2:171" s="141" customFormat="1" x14ac:dyDescent="0.25">
      <c r="B579" s="130" t="s">
        <v>653</v>
      </c>
      <c r="C579" s="263"/>
      <c r="D579" s="264"/>
      <c r="E579" s="416" t="str">
        <f>'Pályáztatási szakasz'!E580:F580</f>
        <v>Költségelem megnevezés…</v>
      </c>
      <c r="F579" s="416"/>
      <c r="G579" s="250">
        <f>'Pályáztatási szakasz'!G580</f>
        <v>0</v>
      </c>
      <c r="H579" s="251">
        <f>'Pályáztatási szakasz'!AT580</f>
        <v>0</v>
      </c>
      <c r="I579" s="20">
        <f>'Pályáztatási szakasz'!AW580</f>
        <v>0</v>
      </c>
      <c r="J579" s="67">
        <f t="shared" si="3025"/>
        <v>0</v>
      </c>
      <c r="K579" s="131">
        <f>'Pályáztatási szakasz'!AY580</f>
        <v>1</v>
      </c>
      <c r="L579" s="20">
        <f t="shared" si="3036"/>
        <v>0</v>
      </c>
      <c r="M579" s="142"/>
      <c r="N579" s="20">
        <f>J579-L579</f>
        <v>0</v>
      </c>
      <c r="O579" s="134"/>
      <c r="P579" s="131">
        <f>'Pályáztatási szakasz'!BD580</f>
        <v>1</v>
      </c>
      <c r="Q579" s="20">
        <f>ROUND((P579*L579),0)</f>
        <v>0</v>
      </c>
      <c r="R579" s="142"/>
      <c r="S579" s="184">
        <f t="shared" si="3039"/>
        <v>0</v>
      </c>
      <c r="T579" s="40">
        <f>'Pályáztatási szakasz'!W580</f>
        <v>0</v>
      </c>
      <c r="U579" s="254" t="str">
        <f>IF(AH579&lt;&gt;0,"Kérem, indokolja az eltérést!"," ")</f>
        <v xml:space="preserve"> </v>
      </c>
      <c r="V579" s="135">
        <f t="shared" si="3041"/>
        <v>0</v>
      </c>
      <c r="W579" s="20">
        <f>I579</f>
        <v>0</v>
      </c>
      <c r="X579" s="21">
        <f>V579*W579</f>
        <v>0</v>
      </c>
      <c r="Y579" s="131">
        <f t="shared" si="3026"/>
        <v>1</v>
      </c>
      <c r="Z579" s="20">
        <f t="shared" si="3044"/>
        <v>0</v>
      </c>
      <c r="AA579" s="142"/>
      <c r="AB579" s="20">
        <f t="shared" si="3045"/>
        <v>0</v>
      </c>
      <c r="AC579" s="134"/>
      <c r="AD579" s="131">
        <f t="shared" si="3046"/>
        <v>1</v>
      </c>
      <c r="AE579" s="20">
        <f t="shared" si="3047"/>
        <v>0</v>
      </c>
      <c r="AF579" s="142"/>
      <c r="AG579" s="134">
        <f t="shared" si="3048"/>
        <v>0</v>
      </c>
      <c r="AH579" s="80">
        <f t="shared" si="3049"/>
        <v>0</v>
      </c>
      <c r="AI579" s="254" t="str">
        <f>IF(AV579&lt;&gt;0,"Kérem, indokolja az eltérést!"," ")</f>
        <v xml:space="preserve"> </v>
      </c>
      <c r="AJ579" s="135">
        <f t="shared" si="3051"/>
        <v>0</v>
      </c>
      <c r="AK579" s="20">
        <f>W579</f>
        <v>0</v>
      </c>
      <c r="AL579" s="21">
        <f>AJ579*AK579</f>
        <v>0</v>
      </c>
      <c r="AM579" s="131">
        <f t="shared" si="3027"/>
        <v>1</v>
      </c>
      <c r="AN579" s="20">
        <f t="shared" si="3054"/>
        <v>0</v>
      </c>
      <c r="AO579" s="142"/>
      <c r="AP579" s="20">
        <f t="shared" si="3055"/>
        <v>0</v>
      </c>
      <c r="AQ579" s="134"/>
      <c r="AR579" s="131">
        <f t="shared" si="3056"/>
        <v>1</v>
      </c>
      <c r="AS579" s="20">
        <f t="shared" si="3057"/>
        <v>0</v>
      </c>
      <c r="AT579" s="142"/>
      <c r="AU579" s="134">
        <f t="shared" si="3058"/>
        <v>0</v>
      </c>
      <c r="AV579" s="80">
        <f t="shared" si="3059"/>
        <v>0</v>
      </c>
      <c r="AW579" s="254" t="str">
        <f>IF(BJ579&lt;&gt;0,"Kérem, indokolja az eltérést!"," ")</f>
        <v xml:space="preserve"> </v>
      </c>
      <c r="AX579" s="135">
        <f t="shared" si="3061"/>
        <v>0</v>
      </c>
      <c r="AY579" s="20">
        <f>AK579</f>
        <v>0</v>
      </c>
      <c r="AZ579" s="21">
        <f>AX579*AY579</f>
        <v>0</v>
      </c>
      <c r="BA579" s="131">
        <f t="shared" si="3028"/>
        <v>1</v>
      </c>
      <c r="BB579" s="20">
        <f t="shared" si="3064"/>
        <v>0</v>
      </c>
      <c r="BC579" s="142"/>
      <c r="BD579" s="20">
        <f t="shared" si="3065"/>
        <v>0</v>
      </c>
      <c r="BE579" s="134"/>
      <c r="BF579" s="131">
        <f t="shared" si="3066"/>
        <v>1</v>
      </c>
      <c r="BG579" s="20">
        <f t="shared" si="3067"/>
        <v>0</v>
      </c>
      <c r="BH579" s="142"/>
      <c r="BI579" s="134">
        <f t="shared" si="3068"/>
        <v>0</v>
      </c>
      <c r="BJ579" s="80">
        <f t="shared" si="3069"/>
        <v>0</v>
      </c>
      <c r="BK579" s="254" t="str">
        <f>IF(BX579&lt;&gt;0,"Kérem, indokolja az eltérést!"," ")</f>
        <v xml:space="preserve"> </v>
      </c>
      <c r="BL579" s="135">
        <f t="shared" si="3071"/>
        <v>0</v>
      </c>
      <c r="BM579" s="20">
        <f>AY579</f>
        <v>0</v>
      </c>
      <c r="BN579" s="21">
        <f>BL579*BM579</f>
        <v>0</v>
      </c>
      <c r="BO579" s="131">
        <f t="shared" si="3029"/>
        <v>1</v>
      </c>
      <c r="BP579" s="20">
        <f t="shared" si="3074"/>
        <v>0</v>
      </c>
      <c r="BQ579" s="142"/>
      <c r="BR579" s="20">
        <f t="shared" si="3075"/>
        <v>0</v>
      </c>
      <c r="BS579" s="134"/>
      <c r="BT579" s="131">
        <f t="shared" si="3076"/>
        <v>1</v>
      </c>
      <c r="BU579" s="20">
        <f t="shared" si="3077"/>
        <v>0</v>
      </c>
      <c r="BV579" s="142"/>
      <c r="BW579" s="134">
        <f t="shared" si="3078"/>
        <v>0</v>
      </c>
      <c r="BX579" s="80">
        <f t="shared" si="3079"/>
        <v>0</v>
      </c>
      <c r="BY579" s="254" t="str">
        <f>IF(CL579&lt;&gt;0,"Kérem, indokolja az eltérést!"," ")</f>
        <v xml:space="preserve"> </v>
      </c>
      <c r="BZ579" s="135">
        <f t="shared" si="3081"/>
        <v>0</v>
      </c>
      <c r="CA579" s="20">
        <f>BM579</f>
        <v>0</v>
      </c>
      <c r="CB579" s="21">
        <f>BZ579*CA579</f>
        <v>0</v>
      </c>
      <c r="CC579" s="131">
        <f t="shared" si="3030"/>
        <v>1</v>
      </c>
      <c r="CD579" s="20">
        <f t="shared" si="3084"/>
        <v>0</v>
      </c>
      <c r="CE579" s="142"/>
      <c r="CF579" s="20">
        <f t="shared" si="3085"/>
        <v>0</v>
      </c>
      <c r="CG579" s="134"/>
      <c r="CH579" s="131">
        <f t="shared" si="3086"/>
        <v>1</v>
      </c>
      <c r="CI579" s="20">
        <f t="shared" si="3087"/>
        <v>0</v>
      </c>
      <c r="CJ579" s="142"/>
      <c r="CK579" s="134">
        <f t="shared" si="3088"/>
        <v>0</v>
      </c>
      <c r="CL579" s="80">
        <f t="shared" si="3089"/>
        <v>0</v>
      </c>
      <c r="CM579" s="254" t="str">
        <f>IF(CZ579&lt;&gt;0,"Kérem, indokolja az eltérést!"," ")</f>
        <v xml:space="preserve"> </v>
      </c>
      <c r="CN579" s="135">
        <f t="shared" si="3091"/>
        <v>0</v>
      </c>
      <c r="CO579" s="20">
        <f>CA579</f>
        <v>0</v>
      </c>
      <c r="CP579" s="21">
        <f>CN579*CO579</f>
        <v>0</v>
      </c>
      <c r="CQ579" s="131">
        <f t="shared" si="3031"/>
        <v>1</v>
      </c>
      <c r="CR579" s="20">
        <f t="shared" si="3094"/>
        <v>0</v>
      </c>
      <c r="CS579" s="142"/>
      <c r="CT579" s="20">
        <f t="shared" si="3095"/>
        <v>0</v>
      </c>
      <c r="CU579" s="134"/>
      <c r="CV579" s="131">
        <f t="shared" si="3096"/>
        <v>1</v>
      </c>
      <c r="CW579" s="20">
        <f t="shared" si="3097"/>
        <v>0</v>
      </c>
      <c r="CX579" s="142"/>
      <c r="CY579" s="134">
        <f t="shared" si="3098"/>
        <v>0</v>
      </c>
      <c r="CZ579" s="80">
        <f t="shared" si="3099"/>
        <v>0</v>
      </c>
      <c r="DA579" s="254" t="str">
        <f>IF(DN579&lt;&gt;0,"Kérem, indokolja az eltérést!"," ")</f>
        <v xml:space="preserve"> </v>
      </c>
      <c r="DB579" s="135">
        <f t="shared" si="3101"/>
        <v>0</v>
      </c>
      <c r="DC579" s="20">
        <f>CO579</f>
        <v>0</v>
      </c>
      <c r="DD579" s="21">
        <f>DB579*DC579</f>
        <v>0</v>
      </c>
      <c r="DE579" s="131">
        <f t="shared" si="3032"/>
        <v>1</v>
      </c>
      <c r="DF579" s="20">
        <f t="shared" si="3104"/>
        <v>0</v>
      </c>
      <c r="DG579" s="142"/>
      <c r="DH579" s="20">
        <f t="shared" si="3105"/>
        <v>0</v>
      </c>
      <c r="DI579" s="134"/>
      <c r="DJ579" s="131">
        <f t="shared" si="3106"/>
        <v>1</v>
      </c>
      <c r="DK579" s="20">
        <f t="shared" si="3107"/>
        <v>0</v>
      </c>
      <c r="DL579" s="142"/>
      <c r="DM579" s="134">
        <f t="shared" si="3108"/>
        <v>0</v>
      </c>
      <c r="DN579" s="80">
        <f t="shared" si="3109"/>
        <v>0</v>
      </c>
      <c r="DO579" s="254" t="str">
        <f>IF(EB579&lt;&gt;0,"Kérem, indokolja az eltérést!"," ")</f>
        <v xml:space="preserve"> </v>
      </c>
      <c r="DP579" s="135">
        <f t="shared" si="3111"/>
        <v>0</v>
      </c>
      <c r="DQ579" s="20">
        <f>DC579</f>
        <v>0</v>
      </c>
      <c r="DR579" s="21">
        <f>DP579*DQ579</f>
        <v>0</v>
      </c>
      <c r="DS579" s="131">
        <f t="shared" si="3033"/>
        <v>1</v>
      </c>
      <c r="DT579" s="20">
        <f t="shared" si="3114"/>
        <v>0</v>
      </c>
      <c r="DU579" s="142"/>
      <c r="DV579" s="20">
        <f t="shared" si="3115"/>
        <v>0</v>
      </c>
      <c r="DW579" s="134"/>
      <c r="DX579" s="131">
        <f t="shared" si="3116"/>
        <v>1</v>
      </c>
      <c r="DY579" s="20">
        <f t="shared" si="3117"/>
        <v>0</v>
      </c>
      <c r="DZ579" s="142"/>
      <c r="EA579" s="134">
        <f t="shared" si="3118"/>
        <v>0</v>
      </c>
      <c r="EB579" s="80">
        <f t="shared" si="3119"/>
        <v>0</v>
      </c>
      <c r="EC579" s="254" t="str">
        <f>IF(EP579&lt;&gt;0,"Kérem, indokolja az eltérést!"," ")</f>
        <v xml:space="preserve"> </v>
      </c>
      <c r="ED579" s="135">
        <f t="shared" si="3121"/>
        <v>0</v>
      </c>
      <c r="EE579" s="20">
        <f>DQ579</f>
        <v>0</v>
      </c>
      <c r="EF579" s="21">
        <f>ED579*EE579</f>
        <v>0</v>
      </c>
      <c r="EG579" s="131">
        <f t="shared" si="3034"/>
        <v>1</v>
      </c>
      <c r="EH579" s="20">
        <f t="shared" si="3124"/>
        <v>0</v>
      </c>
      <c r="EI579" s="142"/>
      <c r="EJ579" s="20">
        <f t="shared" si="3125"/>
        <v>0</v>
      </c>
      <c r="EK579" s="134"/>
      <c r="EL579" s="131">
        <f t="shared" si="3126"/>
        <v>1</v>
      </c>
      <c r="EM579" s="20">
        <f t="shared" si="3127"/>
        <v>0</v>
      </c>
      <c r="EN579" s="142"/>
      <c r="EO579" s="134">
        <f t="shared" si="3128"/>
        <v>0</v>
      </c>
      <c r="EP579" s="80">
        <f t="shared" si="3129"/>
        <v>0</v>
      </c>
      <c r="EQ579" s="254" t="str">
        <f>IF(FD579&lt;&gt;0,"Kérem, indokolja az eltérést!"," ")</f>
        <v xml:space="preserve"> </v>
      </c>
      <c r="ER579" s="135">
        <f t="shared" si="3131"/>
        <v>0</v>
      </c>
      <c r="ES579" s="20">
        <f>EE579</f>
        <v>0</v>
      </c>
      <c r="ET579" s="21">
        <f>ER579*ES579</f>
        <v>0</v>
      </c>
      <c r="EU579" s="131">
        <f t="shared" si="3035"/>
        <v>1</v>
      </c>
      <c r="EV579" s="20">
        <f t="shared" si="3134"/>
        <v>0</v>
      </c>
      <c r="EW579" s="142"/>
      <c r="EX579" s="20">
        <f t="shared" si="3135"/>
        <v>0</v>
      </c>
      <c r="EY579" s="134"/>
      <c r="EZ579" s="131">
        <f t="shared" si="3136"/>
        <v>1</v>
      </c>
      <c r="FA579" s="20">
        <f t="shared" si="3137"/>
        <v>0</v>
      </c>
      <c r="FB579" s="142"/>
      <c r="FC579" s="134">
        <f t="shared" si="3138"/>
        <v>0</v>
      </c>
      <c r="FD579" s="80">
        <f t="shared" si="3139"/>
        <v>0</v>
      </c>
      <c r="FE579" s="254" t="str">
        <f>IF(FR579&lt;&gt;0,"Kérem, indokolja az eltérést!"," ")</f>
        <v xml:space="preserve"> </v>
      </c>
      <c r="FO579" s="129" t="str">
        <f t="shared" si="3141"/>
        <v>G/III</v>
      </c>
    </row>
    <row r="580" spans="2:171" s="141" customFormat="1" x14ac:dyDescent="0.25">
      <c r="B580" s="130" t="s">
        <v>654</v>
      </c>
      <c r="C580" s="263"/>
      <c r="D580" s="264"/>
      <c r="E580" s="416" t="str">
        <f>'Pályáztatási szakasz'!E581:F581</f>
        <v>Költségelem megnevezés…</v>
      </c>
      <c r="F580" s="416"/>
      <c r="G580" s="250">
        <f>'Pályáztatási szakasz'!G581</f>
        <v>0</v>
      </c>
      <c r="H580" s="251">
        <f>'Pályáztatási szakasz'!AT581</f>
        <v>0</v>
      </c>
      <c r="I580" s="20">
        <f>'Pályáztatási szakasz'!AW581</f>
        <v>0</v>
      </c>
      <c r="J580" s="67">
        <f t="shared" si="3025"/>
        <v>0</v>
      </c>
      <c r="K580" s="131">
        <f>'Pályáztatási szakasz'!AY581</f>
        <v>1</v>
      </c>
      <c r="L580" s="20">
        <f t="shared" si="3036"/>
        <v>0</v>
      </c>
      <c r="M580" s="142"/>
      <c r="N580" s="20">
        <f>J580-L580</f>
        <v>0</v>
      </c>
      <c r="O580" s="134"/>
      <c r="P580" s="131">
        <f>'Pályáztatási szakasz'!BD581</f>
        <v>1</v>
      </c>
      <c r="Q580" s="20">
        <f>ROUND((P580*L580),0)</f>
        <v>0</v>
      </c>
      <c r="R580" s="142"/>
      <c r="S580" s="184">
        <f t="shared" si="3039"/>
        <v>0</v>
      </c>
      <c r="T580" s="40">
        <f>'Pályáztatási szakasz'!W581</f>
        <v>0</v>
      </c>
      <c r="U580" s="254" t="str">
        <f>IF(AH580&lt;&gt;0,"Kérem, indokolja az eltérést!"," ")</f>
        <v xml:space="preserve"> </v>
      </c>
      <c r="V580" s="135">
        <f t="shared" si="3041"/>
        <v>0</v>
      </c>
      <c r="W580" s="20">
        <f>I580</f>
        <v>0</v>
      </c>
      <c r="X580" s="21">
        <f>V580*W580</f>
        <v>0</v>
      </c>
      <c r="Y580" s="131">
        <f t="shared" si="3026"/>
        <v>1</v>
      </c>
      <c r="Z580" s="20">
        <f>ROUND((X580*Y580),0)</f>
        <v>0</v>
      </c>
      <c r="AA580" s="142"/>
      <c r="AB580" s="20">
        <f t="shared" si="3045"/>
        <v>0</v>
      </c>
      <c r="AC580" s="134"/>
      <c r="AD580" s="131">
        <f t="shared" si="3046"/>
        <v>1</v>
      </c>
      <c r="AE580" s="20">
        <f t="shared" si="3047"/>
        <v>0</v>
      </c>
      <c r="AF580" s="142"/>
      <c r="AG580" s="134">
        <f t="shared" si="3048"/>
        <v>0</v>
      </c>
      <c r="AH580" s="80">
        <f t="shared" si="3049"/>
        <v>0</v>
      </c>
      <c r="AI580" s="254" t="str">
        <f>IF(AV580&lt;&gt;0,"Kérem, indokolja az eltérést!"," ")</f>
        <v xml:space="preserve"> </v>
      </c>
      <c r="AJ580" s="135">
        <f t="shared" si="3051"/>
        <v>0</v>
      </c>
      <c r="AK580" s="20">
        <f>W580</f>
        <v>0</v>
      </c>
      <c r="AL580" s="21">
        <f>AJ580*AK580</f>
        <v>0</v>
      </c>
      <c r="AM580" s="131">
        <f t="shared" si="3027"/>
        <v>1</v>
      </c>
      <c r="AN580" s="20">
        <f>ROUND((AL580*AM580),0)</f>
        <v>0</v>
      </c>
      <c r="AO580" s="142"/>
      <c r="AP580" s="20">
        <f t="shared" si="3055"/>
        <v>0</v>
      </c>
      <c r="AQ580" s="134"/>
      <c r="AR580" s="131">
        <f t="shared" si="3056"/>
        <v>1</v>
      </c>
      <c r="AS580" s="20">
        <f t="shared" si="3057"/>
        <v>0</v>
      </c>
      <c r="AT580" s="142"/>
      <c r="AU580" s="134">
        <f t="shared" si="3058"/>
        <v>0</v>
      </c>
      <c r="AV580" s="80">
        <f t="shared" si="3059"/>
        <v>0</v>
      </c>
      <c r="AW580" s="254" t="str">
        <f>IF(BJ580&lt;&gt;0,"Kérem, indokolja az eltérést!"," ")</f>
        <v xml:space="preserve"> </v>
      </c>
      <c r="AX580" s="135">
        <f t="shared" si="3061"/>
        <v>0</v>
      </c>
      <c r="AY580" s="20">
        <f>AK580</f>
        <v>0</v>
      </c>
      <c r="AZ580" s="21">
        <f>AX580*AY580</f>
        <v>0</v>
      </c>
      <c r="BA580" s="131">
        <f t="shared" si="3028"/>
        <v>1</v>
      </c>
      <c r="BB580" s="20">
        <f>ROUND((AZ580*BA580),0)</f>
        <v>0</v>
      </c>
      <c r="BC580" s="142"/>
      <c r="BD580" s="20">
        <f t="shared" si="3065"/>
        <v>0</v>
      </c>
      <c r="BE580" s="134"/>
      <c r="BF580" s="131">
        <f t="shared" si="3066"/>
        <v>1</v>
      </c>
      <c r="BG580" s="20">
        <f t="shared" si="3067"/>
        <v>0</v>
      </c>
      <c r="BH580" s="142"/>
      <c r="BI580" s="134">
        <f t="shared" si="3068"/>
        <v>0</v>
      </c>
      <c r="BJ580" s="80">
        <f t="shared" si="3069"/>
        <v>0</v>
      </c>
      <c r="BK580" s="254" t="str">
        <f>IF(BX580&lt;&gt;0,"Kérem, indokolja az eltérést!"," ")</f>
        <v xml:space="preserve"> </v>
      </c>
      <c r="BL580" s="135">
        <f t="shared" si="3071"/>
        <v>0</v>
      </c>
      <c r="BM580" s="20">
        <f>AY580</f>
        <v>0</v>
      </c>
      <c r="BN580" s="21">
        <f>BL580*BM580</f>
        <v>0</v>
      </c>
      <c r="BO580" s="131">
        <f t="shared" si="3029"/>
        <v>1</v>
      </c>
      <c r="BP580" s="20">
        <f>ROUND((BN580*BO580),0)</f>
        <v>0</v>
      </c>
      <c r="BQ580" s="142"/>
      <c r="BR580" s="20">
        <f t="shared" si="3075"/>
        <v>0</v>
      </c>
      <c r="BS580" s="134"/>
      <c r="BT580" s="131">
        <f t="shared" si="3076"/>
        <v>1</v>
      </c>
      <c r="BU580" s="20">
        <f t="shared" si="3077"/>
        <v>0</v>
      </c>
      <c r="BV580" s="142"/>
      <c r="BW580" s="134">
        <f t="shared" si="3078"/>
        <v>0</v>
      </c>
      <c r="BX580" s="80">
        <f t="shared" si="3079"/>
        <v>0</v>
      </c>
      <c r="BY580" s="254" t="str">
        <f>IF(CL580&lt;&gt;0,"Kérem, indokolja az eltérést!"," ")</f>
        <v xml:space="preserve"> </v>
      </c>
      <c r="BZ580" s="135">
        <f t="shared" si="3081"/>
        <v>0</v>
      </c>
      <c r="CA580" s="20">
        <f>BM580</f>
        <v>0</v>
      </c>
      <c r="CB580" s="21">
        <f>BZ580*CA580</f>
        <v>0</v>
      </c>
      <c r="CC580" s="131">
        <f t="shared" si="3030"/>
        <v>1</v>
      </c>
      <c r="CD580" s="20">
        <f>ROUND((CB580*CC580),0)</f>
        <v>0</v>
      </c>
      <c r="CE580" s="142"/>
      <c r="CF580" s="20">
        <f t="shared" si="3085"/>
        <v>0</v>
      </c>
      <c r="CG580" s="134"/>
      <c r="CH580" s="131">
        <f t="shared" si="3086"/>
        <v>1</v>
      </c>
      <c r="CI580" s="20">
        <f t="shared" si="3087"/>
        <v>0</v>
      </c>
      <c r="CJ580" s="142"/>
      <c r="CK580" s="134">
        <f t="shared" si="3088"/>
        <v>0</v>
      </c>
      <c r="CL580" s="80">
        <f t="shared" si="3089"/>
        <v>0</v>
      </c>
      <c r="CM580" s="254" t="str">
        <f>IF(CZ580&lt;&gt;0,"Kérem, indokolja az eltérést!"," ")</f>
        <v xml:space="preserve"> </v>
      </c>
      <c r="CN580" s="135">
        <f t="shared" si="3091"/>
        <v>0</v>
      </c>
      <c r="CO580" s="20">
        <f>CA580</f>
        <v>0</v>
      </c>
      <c r="CP580" s="21">
        <f>CN580*CO580</f>
        <v>0</v>
      </c>
      <c r="CQ580" s="131">
        <f t="shared" si="3031"/>
        <v>1</v>
      </c>
      <c r="CR580" s="20">
        <f>ROUND((CP580*CQ580),0)</f>
        <v>0</v>
      </c>
      <c r="CS580" s="142"/>
      <c r="CT580" s="20">
        <f t="shared" si="3095"/>
        <v>0</v>
      </c>
      <c r="CU580" s="134"/>
      <c r="CV580" s="131">
        <f t="shared" si="3096"/>
        <v>1</v>
      </c>
      <c r="CW580" s="20">
        <f t="shared" si="3097"/>
        <v>0</v>
      </c>
      <c r="CX580" s="142"/>
      <c r="CY580" s="134">
        <f t="shared" si="3098"/>
        <v>0</v>
      </c>
      <c r="CZ580" s="80">
        <f t="shared" si="3099"/>
        <v>0</v>
      </c>
      <c r="DA580" s="254" t="str">
        <f>IF(DN580&lt;&gt;0,"Kérem, indokolja az eltérést!"," ")</f>
        <v xml:space="preserve"> </v>
      </c>
      <c r="DB580" s="135">
        <f t="shared" si="3101"/>
        <v>0</v>
      </c>
      <c r="DC580" s="20">
        <f>CO580</f>
        <v>0</v>
      </c>
      <c r="DD580" s="21">
        <f>DB580*DC580</f>
        <v>0</v>
      </c>
      <c r="DE580" s="131">
        <f t="shared" si="3032"/>
        <v>1</v>
      </c>
      <c r="DF580" s="20">
        <f>ROUND((DD580*DE580),0)</f>
        <v>0</v>
      </c>
      <c r="DG580" s="142"/>
      <c r="DH580" s="20">
        <f t="shared" si="3105"/>
        <v>0</v>
      </c>
      <c r="DI580" s="134"/>
      <c r="DJ580" s="131">
        <f t="shared" si="3106"/>
        <v>1</v>
      </c>
      <c r="DK580" s="20">
        <f t="shared" si="3107"/>
        <v>0</v>
      </c>
      <c r="DL580" s="142"/>
      <c r="DM580" s="134">
        <f t="shared" si="3108"/>
        <v>0</v>
      </c>
      <c r="DN580" s="80">
        <f t="shared" si="3109"/>
        <v>0</v>
      </c>
      <c r="DO580" s="254" t="str">
        <f>IF(EB580&lt;&gt;0,"Kérem, indokolja az eltérést!"," ")</f>
        <v xml:space="preserve"> </v>
      </c>
      <c r="DP580" s="135">
        <f t="shared" si="3111"/>
        <v>0</v>
      </c>
      <c r="DQ580" s="20">
        <f>DC580</f>
        <v>0</v>
      </c>
      <c r="DR580" s="21">
        <f>DP580*DQ580</f>
        <v>0</v>
      </c>
      <c r="DS580" s="131">
        <f t="shared" si="3033"/>
        <v>1</v>
      </c>
      <c r="DT580" s="20">
        <f>ROUND((DR580*DS580),0)</f>
        <v>0</v>
      </c>
      <c r="DU580" s="142"/>
      <c r="DV580" s="20">
        <f t="shared" si="3115"/>
        <v>0</v>
      </c>
      <c r="DW580" s="134"/>
      <c r="DX580" s="131">
        <f t="shared" si="3116"/>
        <v>1</v>
      </c>
      <c r="DY580" s="20">
        <f t="shared" si="3117"/>
        <v>0</v>
      </c>
      <c r="DZ580" s="142"/>
      <c r="EA580" s="134">
        <f t="shared" si="3118"/>
        <v>0</v>
      </c>
      <c r="EB580" s="80">
        <f t="shared" si="3119"/>
        <v>0</v>
      </c>
      <c r="EC580" s="254" t="str">
        <f>IF(EP580&lt;&gt;0,"Kérem, indokolja az eltérést!"," ")</f>
        <v xml:space="preserve"> </v>
      </c>
      <c r="ED580" s="135">
        <f t="shared" si="3121"/>
        <v>0</v>
      </c>
      <c r="EE580" s="20">
        <f>DQ580</f>
        <v>0</v>
      </c>
      <c r="EF580" s="21">
        <f>ED580*EE580</f>
        <v>0</v>
      </c>
      <c r="EG580" s="131">
        <f t="shared" si="3034"/>
        <v>1</v>
      </c>
      <c r="EH580" s="20">
        <f>ROUND((EF580*EG580),0)</f>
        <v>0</v>
      </c>
      <c r="EI580" s="142"/>
      <c r="EJ580" s="20">
        <f t="shared" si="3125"/>
        <v>0</v>
      </c>
      <c r="EK580" s="134"/>
      <c r="EL580" s="131">
        <f t="shared" si="3126"/>
        <v>1</v>
      </c>
      <c r="EM580" s="20">
        <f t="shared" si="3127"/>
        <v>0</v>
      </c>
      <c r="EN580" s="142"/>
      <c r="EO580" s="134">
        <f t="shared" si="3128"/>
        <v>0</v>
      </c>
      <c r="EP580" s="80">
        <f t="shared" si="3129"/>
        <v>0</v>
      </c>
      <c r="EQ580" s="254" t="str">
        <f>IF(FD580&lt;&gt;0,"Kérem, indokolja az eltérést!"," ")</f>
        <v xml:space="preserve"> </v>
      </c>
      <c r="ER580" s="135">
        <f t="shared" si="3131"/>
        <v>0</v>
      </c>
      <c r="ES580" s="20">
        <f>EE580</f>
        <v>0</v>
      </c>
      <c r="ET580" s="21">
        <f>ER580*ES580</f>
        <v>0</v>
      </c>
      <c r="EU580" s="131">
        <f t="shared" si="3035"/>
        <v>1</v>
      </c>
      <c r="EV580" s="20">
        <f>ROUND((ET580*EU580),0)</f>
        <v>0</v>
      </c>
      <c r="EW580" s="142"/>
      <c r="EX580" s="20">
        <f t="shared" si="3135"/>
        <v>0</v>
      </c>
      <c r="EY580" s="134"/>
      <c r="EZ580" s="131">
        <f t="shared" si="3136"/>
        <v>1</v>
      </c>
      <c r="FA580" s="20">
        <f t="shared" si="3137"/>
        <v>0</v>
      </c>
      <c r="FB580" s="142"/>
      <c r="FC580" s="134">
        <f t="shared" si="3138"/>
        <v>0</v>
      </c>
      <c r="FD580" s="80">
        <f t="shared" si="3139"/>
        <v>0</v>
      </c>
      <c r="FE580" s="254" t="str">
        <f>IF(FR580&lt;&gt;0,"Kérem, indokolja az eltérést!"," ")</f>
        <v xml:space="preserve"> </v>
      </c>
      <c r="FO580" s="129" t="str">
        <f t="shared" si="3141"/>
        <v>G/III</v>
      </c>
    </row>
    <row r="581" spans="2:171" s="141" customFormat="1" ht="32.25" customHeight="1" x14ac:dyDescent="0.25">
      <c r="B581" s="120" t="s">
        <v>106</v>
      </c>
      <c r="C581" s="263"/>
      <c r="D581" s="355" t="s">
        <v>32</v>
      </c>
      <c r="E581" s="356"/>
      <c r="F581" s="357"/>
      <c r="G581" s="122"/>
      <c r="H581" s="123"/>
      <c r="I581" s="5"/>
      <c r="J581" s="65">
        <f>L581+N581</f>
        <v>0</v>
      </c>
      <c r="K581" s="71"/>
      <c r="L581" s="5">
        <f>+M581</f>
        <v>0</v>
      </c>
      <c r="M581" s="5">
        <f>+SUMIF($FO$6:$FO$627,$B581,L$6:L$627)</f>
        <v>0</v>
      </c>
      <c r="N581" s="5">
        <f>O581</f>
        <v>0</v>
      </c>
      <c r="O581" s="65">
        <f>+SUMIF($FO$6:$FO$627,$B581,N$6:N$627)</f>
        <v>0</v>
      </c>
      <c r="P581" s="136"/>
      <c r="Q581" s="5">
        <f>R581</f>
        <v>0</v>
      </c>
      <c r="R581" s="5">
        <f>+SUMIF($FO$6:$FO$627,$B581,Q$6:Q$627)</f>
        <v>0</v>
      </c>
      <c r="S581" s="6">
        <f>SUM(S582:S601)</f>
        <v>0</v>
      </c>
      <c r="T581" s="40"/>
      <c r="U581" s="254"/>
      <c r="V581" s="128"/>
      <c r="W581" s="5"/>
      <c r="X581" s="6">
        <f>Z581+AB581</f>
        <v>0</v>
      </c>
      <c r="Y581" s="71"/>
      <c r="Z581" s="5">
        <f>+AA581</f>
        <v>0</v>
      </c>
      <c r="AA581" s="5">
        <f>+SUMIF($FO$6:$FO$627,$B581,Z$6:Z$627)</f>
        <v>0</v>
      </c>
      <c r="AB581" s="5">
        <f>AC581</f>
        <v>0</v>
      </c>
      <c r="AC581" s="65">
        <f>+SUMIF($FO$6:$FO$627,$B581,AB$6:AB$627)</f>
        <v>0</v>
      </c>
      <c r="AD581" s="136"/>
      <c r="AE581" s="5">
        <f>AF581</f>
        <v>0</v>
      </c>
      <c r="AF581" s="5">
        <f>+SUMIF($FO$6:$FO$627,$B581,AE$6:AE$627)</f>
        <v>0</v>
      </c>
      <c r="AG581" s="65">
        <f>SUM(AG582:AG601)</f>
        <v>0</v>
      </c>
      <c r="AH581" s="53"/>
      <c r="AI581" s="254"/>
      <c r="AJ581" s="128"/>
      <c r="AK581" s="5"/>
      <c r="AL581" s="6">
        <f>AN581+AP581</f>
        <v>0</v>
      </c>
      <c r="AM581" s="71"/>
      <c r="AN581" s="5">
        <f>+AO581</f>
        <v>0</v>
      </c>
      <c r="AO581" s="5">
        <f>+SUMIF($FO$6:$FO$627,$B581,AN$6:AN$627)</f>
        <v>0</v>
      </c>
      <c r="AP581" s="5">
        <f>AQ581</f>
        <v>0</v>
      </c>
      <c r="AQ581" s="65">
        <f>+SUMIF($FO$6:$FO$627,$B581,AP$6:AP$627)</f>
        <v>0</v>
      </c>
      <c r="AR581" s="136"/>
      <c r="AS581" s="5">
        <f>AT581</f>
        <v>0</v>
      </c>
      <c r="AT581" s="5">
        <f>+SUMIF($FO$6:$FO$627,$B581,AS$6:AS$627)</f>
        <v>0</v>
      </c>
      <c r="AU581" s="65">
        <f>SUM(AU582:AU601)</f>
        <v>0</v>
      </c>
      <c r="AV581" s="53"/>
      <c r="AW581" s="254"/>
      <c r="AX581" s="128"/>
      <c r="AY581" s="5"/>
      <c r="AZ581" s="6">
        <f>BB581+BD581</f>
        <v>0</v>
      </c>
      <c r="BA581" s="71"/>
      <c r="BB581" s="5">
        <f>+BC581</f>
        <v>0</v>
      </c>
      <c r="BC581" s="5">
        <f>+SUMIF($FO$6:$FO$627,$B581,BB$6:BB$627)</f>
        <v>0</v>
      </c>
      <c r="BD581" s="5">
        <f>BE581</f>
        <v>0</v>
      </c>
      <c r="BE581" s="65">
        <f>+SUMIF($FO$6:$FO$627,$B581,BD$6:BD$627)</f>
        <v>0</v>
      </c>
      <c r="BF581" s="136"/>
      <c r="BG581" s="5">
        <f>BH581</f>
        <v>0</v>
      </c>
      <c r="BH581" s="5">
        <f>+SUMIF($FO$6:$FO$627,$B581,BG$6:BG$627)</f>
        <v>0</v>
      </c>
      <c r="BI581" s="65">
        <f>SUM(BI582:BI601)</f>
        <v>0</v>
      </c>
      <c r="BJ581" s="53"/>
      <c r="BK581" s="254"/>
      <c r="BL581" s="128"/>
      <c r="BM581" s="5"/>
      <c r="BN581" s="6">
        <f>BP581+BR581</f>
        <v>0</v>
      </c>
      <c r="BO581" s="71"/>
      <c r="BP581" s="5">
        <f>+BQ581</f>
        <v>0</v>
      </c>
      <c r="BQ581" s="5">
        <f>+SUMIF($FO$6:$FO$627,$B581,BP$6:BP$627)</f>
        <v>0</v>
      </c>
      <c r="BR581" s="5">
        <f>BS581</f>
        <v>0</v>
      </c>
      <c r="BS581" s="65">
        <f>+SUMIF($FO$6:$FO$627,$B581,BR$6:BR$627)</f>
        <v>0</v>
      </c>
      <c r="BT581" s="136"/>
      <c r="BU581" s="5">
        <f>BV581</f>
        <v>0</v>
      </c>
      <c r="BV581" s="5">
        <f>+SUMIF($FO$6:$FO$627,$B581,BU$6:BU$627)</f>
        <v>0</v>
      </c>
      <c r="BW581" s="65">
        <f>SUM(BW582:BW601)</f>
        <v>0</v>
      </c>
      <c r="BX581" s="53"/>
      <c r="BY581" s="254"/>
      <c r="BZ581" s="128"/>
      <c r="CA581" s="5"/>
      <c r="CB581" s="6">
        <f>CD581+CF581</f>
        <v>0</v>
      </c>
      <c r="CC581" s="71"/>
      <c r="CD581" s="5">
        <f>+CE581</f>
        <v>0</v>
      </c>
      <c r="CE581" s="5">
        <f>+SUMIF($FO$6:$FO$627,$B581,CD$6:CD$627)</f>
        <v>0</v>
      </c>
      <c r="CF581" s="5">
        <f>CG581</f>
        <v>0</v>
      </c>
      <c r="CG581" s="65">
        <f>+SUMIF($FO$6:$FO$627,$B581,CF$6:CF$627)</f>
        <v>0</v>
      </c>
      <c r="CH581" s="136"/>
      <c r="CI581" s="5">
        <f>CJ581</f>
        <v>0</v>
      </c>
      <c r="CJ581" s="5">
        <f>+SUMIF($FO$6:$FO$627,$B581,CI$6:CI$627)</f>
        <v>0</v>
      </c>
      <c r="CK581" s="65">
        <f>SUM(CK582:CK601)</f>
        <v>0</v>
      </c>
      <c r="CL581" s="53"/>
      <c r="CM581" s="254"/>
      <c r="CN581" s="128"/>
      <c r="CO581" s="5"/>
      <c r="CP581" s="6">
        <f>CR581+CT581</f>
        <v>0</v>
      </c>
      <c r="CQ581" s="71"/>
      <c r="CR581" s="5">
        <f>+CS581</f>
        <v>0</v>
      </c>
      <c r="CS581" s="5">
        <f>+SUMIF($FO$6:$FO$627,$B581,CR$6:CR$627)</f>
        <v>0</v>
      </c>
      <c r="CT581" s="5">
        <f>CU581</f>
        <v>0</v>
      </c>
      <c r="CU581" s="65">
        <f>+SUMIF($FO$6:$FO$627,$B581,CT$6:CT$627)</f>
        <v>0</v>
      </c>
      <c r="CV581" s="136"/>
      <c r="CW581" s="5">
        <f>CX581</f>
        <v>0</v>
      </c>
      <c r="CX581" s="5">
        <f>+SUMIF($FO$6:$FO$627,$B581,CW$6:CW$627)</f>
        <v>0</v>
      </c>
      <c r="CY581" s="65">
        <f>SUM(CY582:CY601)</f>
        <v>0</v>
      </c>
      <c r="CZ581" s="53"/>
      <c r="DA581" s="254"/>
      <c r="DB581" s="128"/>
      <c r="DC581" s="5"/>
      <c r="DD581" s="6">
        <f>DF581+DH581</f>
        <v>0</v>
      </c>
      <c r="DE581" s="71"/>
      <c r="DF581" s="5">
        <f>+DG581</f>
        <v>0</v>
      </c>
      <c r="DG581" s="5">
        <f>+SUMIF($FO$6:$FO$627,$B581,DF$6:DF$627)</f>
        <v>0</v>
      </c>
      <c r="DH581" s="5">
        <f>DI581</f>
        <v>0</v>
      </c>
      <c r="DI581" s="65">
        <f>+SUMIF($FO$6:$FO$627,$B581,DH$6:DH$627)</f>
        <v>0</v>
      </c>
      <c r="DJ581" s="136"/>
      <c r="DK581" s="5">
        <f>DL581</f>
        <v>0</v>
      </c>
      <c r="DL581" s="5">
        <f>+SUMIF($FO$6:$FO$627,$B581,DK$6:DK$627)</f>
        <v>0</v>
      </c>
      <c r="DM581" s="65">
        <f>SUM(DM582:DM601)</f>
        <v>0</v>
      </c>
      <c r="DN581" s="53"/>
      <c r="DO581" s="254"/>
      <c r="DP581" s="128"/>
      <c r="DQ581" s="5"/>
      <c r="DR581" s="6">
        <f>DT581+DV581</f>
        <v>0</v>
      </c>
      <c r="DS581" s="71"/>
      <c r="DT581" s="5">
        <f>+DU581</f>
        <v>0</v>
      </c>
      <c r="DU581" s="5">
        <f>+SUMIF($FO$6:$FO$627,$B581,DT$6:DT$627)</f>
        <v>0</v>
      </c>
      <c r="DV581" s="5">
        <f>DW581</f>
        <v>0</v>
      </c>
      <c r="DW581" s="65">
        <f>+SUMIF($FO$6:$FO$627,$B581,DV$6:DV$627)</f>
        <v>0</v>
      </c>
      <c r="DX581" s="136"/>
      <c r="DY581" s="5">
        <f>DZ581</f>
        <v>0</v>
      </c>
      <c r="DZ581" s="5">
        <f>+SUMIF($FO$6:$FO$627,$B581,DY$6:DY$627)</f>
        <v>0</v>
      </c>
      <c r="EA581" s="65">
        <f>SUM(EA582:EA601)</f>
        <v>0</v>
      </c>
      <c r="EB581" s="53"/>
      <c r="EC581" s="254"/>
      <c r="ED581" s="128"/>
      <c r="EE581" s="5"/>
      <c r="EF581" s="6">
        <f>EH581+EJ581</f>
        <v>0</v>
      </c>
      <c r="EG581" s="71"/>
      <c r="EH581" s="5">
        <f>+EI581</f>
        <v>0</v>
      </c>
      <c r="EI581" s="5">
        <f>+SUMIF($FO$6:$FO$627,$B581,EH$6:EH$627)</f>
        <v>0</v>
      </c>
      <c r="EJ581" s="5">
        <f>EK581</f>
        <v>0</v>
      </c>
      <c r="EK581" s="65">
        <f>+SUMIF($FO$6:$FO$627,$B581,EJ$6:EJ$627)</f>
        <v>0</v>
      </c>
      <c r="EL581" s="136"/>
      <c r="EM581" s="5">
        <f>EN581</f>
        <v>0</v>
      </c>
      <c r="EN581" s="5">
        <f>+SUMIF($FO$6:$FO$627,$B581,EM$6:EM$627)</f>
        <v>0</v>
      </c>
      <c r="EO581" s="65">
        <f>SUM(EO582:EO601)</f>
        <v>0</v>
      </c>
      <c r="EP581" s="53"/>
      <c r="EQ581" s="254"/>
      <c r="ER581" s="128"/>
      <c r="ES581" s="5"/>
      <c r="ET581" s="6">
        <f>EV581+EX581</f>
        <v>0</v>
      </c>
      <c r="EU581" s="71"/>
      <c r="EV581" s="5">
        <f>+EW581</f>
        <v>0</v>
      </c>
      <c r="EW581" s="5">
        <f>+SUMIF($FO$6:$FO$627,$B581,EV$6:EV$627)</f>
        <v>0</v>
      </c>
      <c r="EX581" s="5">
        <f>EY581</f>
        <v>0</v>
      </c>
      <c r="EY581" s="65">
        <f>+SUMIF($FO$6:$FO$627,$B581,EX$6:EX$627)</f>
        <v>0</v>
      </c>
      <c r="EZ581" s="136"/>
      <c r="FA581" s="5">
        <f>FB581</f>
        <v>0</v>
      </c>
      <c r="FB581" s="5">
        <f>+SUMIF($FO$6:$FO$627,$B581,FA$6:FA$627)</f>
        <v>0</v>
      </c>
      <c r="FC581" s="65">
        <f>SUM(FC582:FC601)</f>
        <v>0</v>
      </c>
      <c r="FD581" s="53"/>
      <c r="FE581" s="254"/>
      <c r="FO581" s="129" t="str">
        <f t="shared" ref="FO581:FO590" si="3142">+IF(LEFT(RIGHT(B581,2),1)="/",SUBSTITUTE(B581,RIGHT(B581,2),""),"")</f>
        <v/>
      </c>
    </row>
    <row r="582" spans="2:171" s="141" customFormat="1" x14ac:dyDescent="0.25">
      <c r="B582" s="130" t="s">
        <v>107</v>
      </c>
      <c r="C582" s="263"/>
      <c r="D582" s="264"/>
      <c r="E582" s="416" t="str">
        <f>'Pályáztatási szakasz'!E583:F583</f>
        <v>Költségelem megnevezés…</v>
      </c>
      <c r="F582" s="416"/>
      <c r="G582" s="250">
        <f>'Pályáztatási szakasz'!G583</f>
        <v>0</v>
      </c>
      <c r="H582" s="251">
        <f>'Pályáztatási szakasz'!AT583</f>
        <v>0</v>
      </c>
      <c r="I582" s="20">
        <f>'Pályáztatási szakasz'!AW583</f>
        <v>0</v>
      </c>
      <c r="J582" s="67">
        <f t="shared" ref="J582:J601" si="3143">H582*I582</f>
        <v>0</v>
      </c>
      <c r="K582" s="131">
        <f>'Pályáztatási szakasz'!AY583</f>
        <v>1</v>
      </c>
      <c r="L582" s="20">
        <f>ROUND((J582*K582),0)</f>
        <v>0</v>
      </c>
      <c r="M582" s="142"/>
      <c r="N582" s="20">
        <f>J582-L582</f>
        <v>0</v>
      </c>
      <c r="O582" s="134"/>
      <c r="P582" s="131">
        <f>'Pályáztatási szakasz'!BD583</f>
        <v>1</v>
      </c>
      <c r="Q582" s="20">
        <f>ROUND((P582*L582),0)</f>
        <v>0</v>
      </c>
      <c r="R582" s="142"/>
      <c r="S582" s="184">
        <f>L582-Q582</f>
        <v>0</v>
      </c>
      <c r="T582" s="40">
        <f>'Pályáztatási szakasz'!W583</f>
        <v>0</v>
      </c>
      <c r="U582" s="254" t="str">
        <f>IF(AH582&lt;&gt;0,"Kérem, indokolja az eltérést!"," ")</f>
        <v xml:space="preserve"> </v>
      </c>
      <c r="V582" s="135">
        <f>H582</f>
        <v>0</v>
      </c>
      <c r="W582" s="20">
        <f>I582</f>
        <v>0</v>
      </c>
      <c r="X582" s="21">
        <f>V582*W582</f>
        <v>0</v>
      </c>
      <c r="Y582" s="131">
        <f t="shared" ref="Y582:Y601" si="3144">K582</f>
        <v>1</v>
      </c>
      <c r="Z582" s="20">
        <f>ROUND((X582*Y582),0)</f>
        <v>0</v>
      </c>
      <c r="AA582" s="142"/>
      <c r="AB582" s="20">
        <f>X582-Z582</f>
        <v>0</v>
      </c>
      <c r="AC582" s="134"/>
      <c r="AD582" s="131">
        <f>P582</f>
        <v>1</v>
      </c>
      <c r="AE582" s="20">
        <f>ROUND((AD582*Z582),0)</f>
        <v>0</v>
      </c>
      <c r="AF582" s="142"/>
      <c r="AG582" s="134">
        <f>Z582-AE582</f>
        <v>0</v>
      </c>
      <c r="AH582" s="80">
        <f>Z582-L582</f>
        <v>0</v>
      </c>
      <c r="AI582" s="254" t="str">
        <f>IF(AV582&lt;&gt;0,"Kérem, indokolja az eltérést!"," ")</f>
        <v xml:space="preserve"> </v>
      </c>
      <c r="AJ582" s="135">
        <f>V582</f>
        <v>0</v>
      </c>
      <c r="AK582" s="20">
        <f>W582</f>
        <v>0</v>
      </c>
      <c r="AL582" s="21">
        <f>AJ582*AK582</f>
        <v>0</v>
      </c>
      <c r="AM582" s="131">
        <f t="shared" ref="AM582:AM601" si="3145">Y582</f>
        <v>1</v>
      </c>
      <c r="AN582" s="20">
        <f>ROUND((AL582*AM582),0)</f>
        <v>0</v>
      </c>
      <c r="AO582" s="142"/>
      <c r="AP582" s="20">
        <f>AL582-AN582</f>
        <v>0</v>
      </c>
      <c r="AQ582" s="134"/>
      <c r="AR582" s="131">
        <f>AD582</f>
        <v>1</v>
      </c>
      <c r="AS582" s="20">
        <f>ROUND((AR582*AN582),0)</f>
        <v>0</v>
      </c>
      <c r="AT582" s="142"/>
      <c r="AU582" s="134">
        <f>AN582-AS582</f>
        <v>0</v>
      </c>
      <c r="AV582" s="80">
        <f>AN582-Z582</f>
        <v>0</v>
      </c>
      <c r="AW582" s="254" t="str">
        <f>IF(BJ582&lt;&gt;0,"Kérem, indokolja az eltérést!"," ")</f>
        <v xml:space="preserve"> </v>
      </c>
      <c r="AX582" s="135">
        <f>AJ582</f>
        <v>0</v>
      </c>
      <c r="AY582" s="20">
        <f>AK582</f>
        <v>0</v>
      </c>
      <c r="AZ582" s="21">
        <f>AX582*AY582</f>
        <v>0</v>
      </c>
      <c r="BA582" s="131">
        <f t="shared" ref="BA582:BA601" si="3146">AM582</f>
        <v>1</v>
      </c>
      <c r="BB582" s="20">
        <f>ROUND((AZ582*BA582),0)</f>
        <v>0</v>
      </c>
      <c r="BC582" s="142"/>
      <c r="BD582" s="20">
        <f>AZ582-BB582</f>
        <v>0</v>
      </c>
      <c r="BE582" s="134"/>
      <c r="BF582" s="131">
        <f>AR582</f>
        <v>1</v>
      </c>
      <c r="BG582" s="20">
        <f>ROUND((BF582*BB582),0)</f>
        <v>0</v>
      </c>
      <c r="BH582" s="142"/>
      <c r="BI582" s="134">
        <f>BB582-BG582</f>
        <v>0</v>
      </c>
      <c r="BJ582" s="80">
        <f>BB582-AN582</f>
        <v>0</v>
      </c>
      <c r="BK582" s="254" t="str">
        <f>IF(BX582&lt;&gt;0,"Kérem, indokolja az eltérést!"," ")</f>
        <v xml:space="preserve"> </v>
      </c>
      <c r="BL582" s="135">
        <f>AX582</f>
        <v>0</v>
      </c>
      <c r="BM582" s="20">
        <f>AY582</f>
        <v>0</v>
      </c>
      <c r="BN582" s="21">
        <f>BL582*BM582</f>
        <v>0</v>
      </c>
      <c r="BO582" s="131">
        <f t="shared" ref="BO582:BO601" si="3147">BA582</f>
        <v>1</v>
      </c>
      <c r="BP582" s="20">
        <f>ROUND((BN582*BO582),0)</f>
        <v>0</v>
      </c>
      <c r="BQ582" s="142"/>
      <c r="BR582" s="20">
        <f>BN582-BP582</f>
        <v>0</v>
      </c>
      <c r="BS582" s="134"/>
      <c r="BT582" s="131">
        <f>BF582</f>
        <v>1</v>
      </c>
      <c r="BU582" s="20">
        <f>ROUND((BT582*BP582),0)</f>
        <v>0</v>
      </c>
      <c r="BV582" s="142"/>
      <c r="BW582" s="134">
        <f>BP582-BU582</f>
        <v>0</v>
      </c>
      <c r="BX582" s="80">
        <f>BP582-BB582</f>
        <v>0</v>
      </c>
      <c r="BY582" s="254" t="str">
        <f>IF(CL582&lt;&gt;0,"Kérem, indokolja az eltérést!"," ")</f>
        <v xml:space="preserve"> </v>
      </c>
      <c r="BZ582" s="135">
        <f>BL582</f>
        <v>0</v>
      </c>
      <c r="CA582" s="20">
        <f>BM582</f>
        <v>0</v>
      </c>
      <c r="CB582" s="21">
        <f>BZ582*CA582</f>
        <v>0</v>
      </c>
      <c r="CC582" s="131">
        <f t="shared" ref="CC582:CC601" si="3148">BO582</f>
        <v>1</v>
      </c>
      <c r="CD582" s="20">
        <f>ROUND((CB582*CC582),0)</f>
        <v>0</v>
      </c>
      <c r="CE582" s="142"/>
      <c r="CF582" s="20">
        <f>CB582-CD582</f>
        <v>0</v>
      </c>
      <c r="CG582" s="134"/>
      <c r="CH582" s="131">
        <f>BT582</f>
        <v>1</v>
      </c>
      <c r="CI582" s="20">
        <f>ROUND((CH582*CD582),0)</f>
        <v>0</v>
      </c>
      <c r="CJ582" s="142"/>
      <c r="CK582" s="134">
        <f>CD582-CI582</f>
        <v>0</v>
      </c>
      <c r="CL582" s="80">
        <f>CD582-BP582</f>
        <v>0</v>
      </c>
      <c r="CM582" s="254" t="str">
        <f>IF(CZ582&lt;&gt;0,"Kérem, indokolja az eltérést!"," ")</f>
        <v xml:space="preserve"> </v>
      </c>
      <c r="CN582" s="135">
        <f>BZ582</f>
        <v>0</v>
      </c>
      <c r="CO582" s="20">
        <f>CA582</f>
        <v>0</v>
      </c>
      <c r="CP582" s="21">
        <f>CN582*CO582</f>
        <v>0</v>
      </c>
      <c r="CQ582" s="131">
        <f t="shared" ref="CQ582:CQ601" si="3149">CC582</f>
        <v>1</v>
      </c>
      <c r="CR582" s="20">
        <f>ROUND((CP582*CQ582),0)</f>
        <v>0</v>
      </c>
      <c r="CS582" s="142"/>
      <c r="CT582" s="20">
        <f>CP582-CR582</f>
        <v>0</v>
      </c>
      <c r="CU582" s="134"/>
      <c r="CV582" s="131">
        <f>CH582</f>
        <v>1</v>
      </c>
      <c r="CW582" s="20">
        <f>ROUND((CV582*CR582),0)</f>
        <v>0</v>
      </c>
      <c r="CX582" s="142"/>
      <c r="CY582" s="134">
        <f>CR582-CW582</f>
        <v>0</v>
      </c>
      <c r="CZ582" s="80">
        <f>CR582-CD582</f>
        <v>0</v>
      </c>
      <c r="DA582" s="254" t="str">
        <f>IF(DN582&lt;&gt;0,"Kérem, indokolja az eltérést!"," ")</f>
        <v xml:space="preserve"> </v>
      </c>
      <c r="DB582" s="135">
        <f>CN582</f>
        <v>0</v>
      </c>
      <c r="DC582" s="20">
        <f>CO582</f>
        <v>0</v>
      </c>
      <c r="DD582" s="21">
        <f>DB582*DC582</f>
        <v>0</v>
      </c>
      <c r="DE582" s="131">
        <f t="shared" ref="DE582:DE601" si="3150">CQ582</f>
        <v>1</v>
      </c>
      <c r="DF582" s="20">
        <f>ROUND((DD582*DE582),0)</f>
        <v>0</v>
      </c>
      <c r="DG582" s="142"/>
      <c r="DH582" s="20">
        <f>DD582-DF582</f>
        <v>0</v>
      </c>
      <c r="DI582" s="134"/>
      <c r="DJ582" s="131">
        <f>CV582</f>
        <v>1</v>
      </c>
      <c r="DK582" s="20">
        <f>ROUND((DJ582*DF582),0)</f>
        <v>0</v>
      </c>
      <c r="DL582" s="142"/>
      <c r="DM582" s="134">
        <f>DF582-DK582</f>
        <v>0</v>
      </c>
      <c r="DN582" s="80">
        <f>DF582-CR582</f>
        <v>0</v>
      </c>
      <c r="DO582" s="254" t="str">
        <f>IF(EB582&lt;&gt;0,"Kérem, indokolja az eltérést!"," ")</f>
        <v xml:space="preserve"> </v>
      </c>
      <c r="DP582" s="135">
        <f>DB582</f>
        <v>0</v>
      </c>
      <c r="DQ582" s="20">
        <f>DC582</f>
        <v>0</v>
      </c>
      <c r="DR582" s="21">
        <f>DP582*DQ582</f>
        <v>0</v>
      </c>
      <c r="DS582" s="131">
        <f t="shared" ref="DS582:DS601" si="3151">DE582</f>
        <v>1</v>
      </c>
      <c r="DT582" s="20">
        <f>ROUND((DR582*DS582),0)</f>
        <v>0</v>
      </c>
      <c r="DU582" s="142"/>
      <c r="DV582" s="20">
        <f>DR582-DT582</f>
        <v>0</v>
      </c>
      <c r="DW582" s="134"/>
      <c r="DX582" s="131">
        <f>DJ582</f>
        <v>1</v>
      </c>
      <c r="DY582" s="20">
        <f>ROUND((DX582*DT582),0)</f>
        <v>0</v>
      </c>
      <c r="DZ582" s="142"/>
      <c r="EA582" s="134">
        <f>DT582-DY582</f>
        <v>0</v>
      </c>
      <c r="EB582" s="80">
        <f>DT582-DF582</f>
        <v>0</v>
      </c>
      <c r="EC582" s="254" t="str">
        <f>IF(EP582&lt;&gt;0,"Kérem, indokolja az eltérést!"," ")</f>
        <v xml:space="preserve"> </v>
      </c>
      <c r="ED582" s="135">
        <f>DP582</f>
        <v>0</v>
      </c>
      <c r="EE582" s="20">
        <f>DQ582</f>
        <v>0</v>
      </c>
      <c r="EF582" s="21">
        <f>ED582*EE582</f>
        <v>0</v>
      </c>
      <c r="EG582" s="131">
        <f t="shared" ref="EG582:EG601" si="3152">DS582</f>
        <v>1</v>
      </c>
      <c r="EH582" s="20">
        <f>ROUND((EF582*EG582),0)</f>
        <v>0</v>
      </c>
      <c r="EI582" s="142"/>
      <c r="EJ582" s="20">
        <f>EF582-EH582</f>
        <v>0</v>
      </c>
      <c r="EK582" s="134"/>
      <c r="EL582" s="131">
        <f>DX582</f>
        <v>1</v>
      </c>
      <c r="EM582" s="20">
        <f>ROUND((EL582*EH582),0)</f>
        <v>0</v>
      </c>
      <c r="EN582" s="142"/>
      <c r="EO582" s="134">
        <f>EH582-EM582</f>
        <v>0</v>
      </c>
      <c r="EP582" s="80">
        <f>EH582-DT582</f>
        <v>0</v>
      </c>
      <c r="EQ582" s="254" t="str">
        <f>IF(FD582&lt;&gt;0,"Kérem, indokolja az eltérést!"," ")</f>
        <v xml:space="preserve"> </v>
      </c>
      <c r="ER582" s="135">
        <f>ED582</f>
        <v>0</v>
      </c>
      <c r="ES582" s="20">
        <f>EE582</f>
        <v>0</v>
      </c>
      <c r="ET582" s="21">
        <f>ER582*ES582</f>
        <v>0</v>
      </c>
      <c r="EU582" s="131">
        <f t="shared" ref="EU582:EU601" si="3153">EG582</f>
        <v>1</v>
      </c>
      <c r="EV582" s="20">
        <f>ROUND((ET582*EU582),0)</f>
        <v>0</v>
      </c>
      <c r="EW582" s="142"/>
      <c r="EX582" s="20">
        <f>ET582-EV582</f>
        <v>0</v>
      </c>
      <c r="EY582" s="134"/>
      <c r="EZ582" s="131">
        <f>EL582</f>
        <v>1</v>
      </c>
      <c r="FA582" s="20">
        <f>ROUND((EZ582*EV582),0)</f>
        <v>0</v>
      </c>
      <c r="FB582" s="142"/>
      <c r="FC582" s="134">
        <f>EV582-FA582</f>
        <v>0</v>
      </c>
      <c r="FD582" s="80">
        <f>EV582-EH582</f>
        <v>0</v>
      </c>
      <c r="FE582" s="254" t="str">
        <f>IF(FR582&lt;&gt;0,"Kérem, indokolja az eltérést!"," ")</f>
        <v xml:space="preserve"> </v>
      </c>
      <c r="FO582" s="129" t="str">
        <f t="shared" si="3142"/>
        <v>G/IV</v>
      </c>
    </row>
    <row r="583" spans="2:171" s="141" customFormat="1" x14ac:dyDescent="0.25">
      <c r="B583" s="130" t="s">
        <v>146</v>
      </c>
      <c r="C583" s="263"/>
      <c r="D583" s="264"/>
      <c r="E583" s="416" t="str">
        <f>'Pályáztatási szakasz'!E584:F584</f>
        <v>Költségelem megnevezés…</v>
      </c>
      <c r="F583" s="416"/>
      <c r="G583" s="250">
        <f>'Pályáztatási szakasz'!G584</f>
        <v>0</v>
      </c>
      <c r="H583" s="251">
        <f>'Pályáztatási szakasz'!AT584</f>
        <v>0</v>
      </c>
      <c r="I583" s="20">
        <f>'Pályáztatási szakasz'!AW584</f>
        <v>0</v>
      </c>
      <c r="J583" s="67">
        <f t="shared" si="3143"/>
        <v>0</v>
      </c>
      <c r="K583" s="131">
        <f>'Pályáztatási szakasz'!AY584</f>
        <v>1</v>
      </c>
      <c r="L583" s="20">
        <f t="shared" ref="L583:L601" si="3154">ROUND((J583*K583),0)</f>
        <v>0</v>
      </c>
      <c r="M583" s="142"/>
      <c r="N583" s="20">
        <f t="shared" ref="N583:N599" si="3155">J583-L583</f>
        <v>0</v>
      </c>
      <c r="O583" s="134"/>
      <c r="P583" s="131">
        <f>'Pályáztatási szakasz'!BD584</f>
        <v>1</v>
      </c>
      <c r="Q583" s="20">
        <f t="shared" ref="Q583:Q599" si="3156">ROUND((P583*L583),0)</f>
        <v>0</v>
      </c>
      <c r="R583" s="142"/>
      <c r="S583" s="184">
        <f t="shared" ref="S583:S601" si="3157">L583-Q583</f>
        <v>0</v>
      </c>
      <c r="T583" s="40">
        <f>'Pályáztatási szakasz'!W584</f>
        <v>0</v>
      </c>
      <c r="U583" s="254" t="str">
        <f t="shared" ref="U583:U599" si="3158">IF(AH583&lt;&gt;0,"Kérem, indokolja az eltérést!"," ")</f>
        <v xml:space="preserve"> </v>
      </c>
      <c r="V583" s="135">
        <f t="shared" ref="V583:V601" si="3159">H583</f>
        <v>0</v>
      </c>
      <c r="W583" s="20">
        <f t="shared" ref="W583:W599" si="3160">I583</f>
        <v>0</v>
      </c>
      <c r="X583" s="21">
        <f t="shared" ref="X583:X599" si="3161">V583*W583</f>
        <v>0</v>
      </c>
      <c r="Y583" s="131">
        <f t="shared" si="3144"/>
        <v>1</v>
      </c>
      <c r="Z583" s="20">
        <f t="shared" ref="Z583:Z600" si="3162">ROUND((X583*Y583),0)</f>
        <v>0</v>
      </c>
      <c r="AA583" s="142"/>
      <c r="AB583" s="20">
        <f t="shared" ref="AB583:AB601" si="3163">X583-Z583</f>
        <v>0</v>
      </c>
      <c r="AC583" s="134"/>
      <c r="AD583" s="131">
        <f t="shared" ref="AD583:AD601" si="3164">P583</f>
        <v>1</v>
      </c>
      <c r="AE583" s="20">
        <f t="shared" ref="AE583:AE601" si="3165">ROUND((AD583*Z583),0)</f>
        <v>0</v>
      </c>
      <c r="AF583" s="142"/>
      <c r="AG583" s="134">
        <f t="shared" ref="AG583:AG601" si="3166">Z583-AE583</f>
        <v>0</v>
      </c>
      <c r="AH583" s="80">
        <f t="shared" ref="AH583:AH601" si="3167">Z583-L583</f>
        <v>0</v>
      </c>
      <c r="AI583" s="254" t="str">
        <f t="shared" ref="AI583:AI599" si="3168">IF(AV583&lt;&gt;0,"Kérem, indokolja az eltérést!"," ")</f>
        <v xml:space="preserve"> </v>
      </c>
      <c r="AJ583" s="135">
        <f t="shared" ref="AJ583:AJ601" si="3169">V583</f>
        <v>0</v>
      </c>
      <c r="AK583" s="20">
        <f t="shared" ref="AK583:AK599" si="3170">W583</f>
        <v>0</v>
      </c>
      <c r="AL583" s="21">
        <f t="shared" ref="AL583:AL599" si="3171">AJ583*AK583</f>
        <v>0</v>
      </c>
      <c r="AM583" s="131">
        <f t="shared" si="3145"/>
        <v>1</v>
      </c>
      <c r="AN583" s="20">
        <f t="shared" ref="AN583:AN600" si="3172">ROUND((AL583*AM583),0)</f>
        <v>0</v>
      </c>
      <c r="AO583" s="142"/>
      <c r="AP583" s="20">
        <f t="shared" ref="AP583:AP601" si="3173">AL583-AN583</f>
        <v>0</v>
      </c>
      <c r="AQ583" s="134"/>
      <c r="AR583" s="131">
        <f t="shared" ref="AR583:AR601" si="3174">AD583</f>
        <v>1</v>
      </c>
      <c r="AS583" s="20">
        <f t="shared" ref="AS583:AS601" si="3175">ROUND((AR583*AN583),0)</f>
        <v>0</v>
      </c>
      <c r="AT583" s="142"/>
      <c r="AU583" s="134">
        <f t="shared" ref="AU583:AU601" si="3176">AN583-AS583</f>
        <v>0</v>
      </c>
      <c r="AV583" s="80">
        <f t="shared" ref="AV583:AV601" si="3177">AN583-Z583</f>
        <v>0</v>
      </c>
      <c r="AW583" s="254" t="str">
        <f t="shared" ref="AW583:AW599" si="3178">IF(BJ583&lt;&gt;0,"Kérem, indokolja az eltérést!"," ")</f>
        <v xml:space="preserve"> </v>
      </c>
      <c r="AX583" s="135">
        <f t="shared" ref="AX583:AX601" si="3179">AJ583</f>
        <v>0</v>
      </c>
      <c r="AY583" s="20">
        <f t="shared" ref="AY583:AY599" si="3180">AK583</f>
        <v>0</v>
      </c>
      <c r="AZ583" s="21">
        <f t="shared" ref="AZ583:AZ599" si="3181">AX583*AY583</f>
        <v>0</v>
      </c>
      <c r="BA583" s="131">
        <f t="shared" si="3146"/>
        <v>1</v>
      </c>
      <c r="BB583" s="20">
        <f t="shared" ref="BB583:BB600" si="3182">ROUND((AZ583*BA583),0)</f>
        <v>0</v>
      </c>
      <c r="BC583" s="142"/>
      <c r="BD583" s="20">
        <f t="shared" ref="BD583:BD601" si="3183">AZ583-BB583</f>
        <v>0</v>
      </c>
      <c r="BE583" s="134"/>
      <c r="BF583" s="131">
        <f t="shared" ref="BF583:BF601" si="3184">AR583</f>
        <v>1</v>
      </c>
      <c r="BG583" s="20">
        <f t="shared" ref="BG583:BG601" si="3185">ROUND((BF583*BB583),0)</f>
        <v>0</v>
      </c>
      <c r="BH583" s="142"/>
      <c r="BI583" s="134">
        <f t="shared" ref="BI583:BI601" si="3186">BB583-BG583</f>
        <v>0</v>
      </c>
      <c r="BJ583" s="80">
        <f t="shared" ref="BJ583:BJ601" si="3187">BB583-AN583</f>
        <v>0</v>
      </c>
      <c r="BK583" s="254" t="str">
        <f t="shared" ref="BK583:BK599" si="3188">IF(BX583&lt;&gt;0,"Kérem, indokolja az eltérést!"," ")</f>
        <v xml:space="preserve"> </v>
      </c>
      <c r="BL583" s="135">
        <f t="shared" ref="BL583:BL601" si="3189">AX583</f>
        <v>0</v>
      </c>
      <c r="BM583" s="20">
        <f t="shared" ref="BM583:BM599" si="3190">AY583</f>
        <v>0</v>
      </c>
      <c r="BN583" s="21">
        <f t="shared" ref="BN583:BN599" si="3191">BL583*BM583</f>
        <v>0</v>
      </c>
      <c r="BO583" s="131">
        <f t="shared" si="3147"/>
        <v>1</v>
      </c>
      <c r="BP583" s="20">
        <f t="shared" ref="BP583:BP600" si="3192">ROUND((BN583*BO583),0)</f>
        <v>0</v>
      </c>
      <c r="BQ583" s="142"/>
      <c r="BR583" s="20">
        <f t="shared" ref="BR583:BR601" si="3193">BN583-BP583</f>
        <v>0</v>
      </c>
      <c r="BS583" s="134"/>
      <c r="BT583" s="131">
        <f t="shared" ref="BT583:BT601" si="3194">BF583</f>
        <v>1</v>
      </c>
      <c r="BU583" s="20">
        <f t="shared" ref="BU583:BU601" si="3195">ROUND((BT583*BP583),0)</f>
        <v>0</v>
      </c>
      <c r="BV583" s="142"/>
      <c r="BW583" s="134">
        <f t="shared" ref="BW583:BW601" si="3196">BP583-BU583</f>
        <v>0</v>
      </c>
      <c r="BX583" s="80">
        <f t="shared" ref="BX583:BX601" si="3197">BP583-BB583</f>
        <v>0</v>
      </c>
      <c r="BY583" s="254" t="str">
        <f t="shared" ref="BY583:BY599" si="3198">IF(CL583&lt;&gt;0,"Kérem, indokolja az eltérést!"," ")</f>
        <v xml:space="preserve"> </v>
      </c>
      <c r="BZ583" s="135">
        <f t="shared" ref="BZ583:BZ601" si="3199">BL583</f>
        <v>0</v>
      </c>
      <c r="CA583" s="20">
        <f t="shared" ref="CA583:CA599" si="3200">BM583</f>
        <v>0</v>
      </c>
      <c r="CB583" s="21">
        <f t="shared" ref="CB583:CB599" si="3201">BZ583*CA583</f>
        <v>0</v>
      </c>
      <c r="CC583" s="131">
        <f t="shared" si="3148"/>
        <v>1</v>
      </c>
      <c r="CD583" s="20">
        <f t="shared" ref="CD583:CD600" si="3202">ROUND((CB583*CC583),0)</f>
        <v>0</v>
      </c>
      <c r="CE583" s="142"/>
      <c r="CF583" s="20">
        <f t="shared" ref="CF583:CF601" si="3203">CB583-CD583</f>
        <v>0</v>
      </c>
      <c r="CG583" s="134"/>
      <c r="CH583" s="131">
        <f t="shared" ref="CH583:CH601" si="3204">BT583</f>
        <v>1</v>
      </c>
      <c r="CI583" s="20">
        <f t="shared" ref="CI583:CI601" si="3205">ROUND((CH583*CD583),0)</f>
        <v>0</v>
      </c>
      <c r="CJ583" s="142"/>
      <c r="CK583" s="134">
        <f t="shared" ref="CK583:CK601" si="3206">CD583-CI583</f>
        <v>0</v>
      </c>
      <c r="CL583" s="80">
        <f t="shared" ref="CL583:CL601" si="3207">CD583-BP583</f>
        <v>0</v>
      </c>
      <c r="CM583" s="254" t="str">
        <f t="shared" ref="CM583:CM599" si="3208">IF(CZ583&lt;&gt;0,"Kérem, indokolja az eltérést!"," ")</f>
        <v xml:space="preserve"> </v>
      </c>
      <c r="CN583" s="135">
        <f t="shared" ref="CN583:CN601" si="3209">BZ583</f>
        <v>0</v>
      </c>
      <c r="CO583" s="20">
        <f t="shared" ref="CO583:CO599" si="3210">CA583</f>
        <v>0</v>
      </c>
      <c r="CP583" s="21">
        <f t="shared" ref="CP583:CP599" si="3211">CN583*CO583</f>
        <v>0</v>
      </c>
      <c r="CQ583" s="131">
        <f t="shared" si="3149"/>
        <v>1</v>
      </c>
      <c r="CR583" s="20">
        <f t="shared" ref="CR583:CR600" si="3212">ROUND((CP583*CQ583),0)</f>
        <v>0</v>
      </c>
      <c r="CS583" s="142"/>
      <c r="CT583" s="20">
        <f t="shared" ref="CT583:CT601" si="3213">CP583-CR583</f>
        <v>0</v>
      </c>
      <c r="CU583" s="134"/>
      <c r="CV583" s="131">
        <f t="shared" ref="CV583:CV601" si="3214">CH583</f>
        <v>1</v>
      </c>
      <c r="CW583" s="20">
        <f t="shared" ref="CW583:CW601" si="3215">ROUND((CV583*CR583),0)</f>
        <v>0</v>
      </c>
      <c r="CX583" s="142"/>
      <c r="CY583" s="134">
        <f t="shared" ref="CY583:CY601" si="3216">CR583-CW583</f>
        <v>0</v>
      </c>
      <c r="CZ583" s="80">
        <f t="shared" ref="CZ583:CZ601" si="3217">CR583-CD583</f>
        <v>0</v>
      </c>
      <c r="DA583" s="254" t="str">
        <f t="shared" ref="DA583:DA599" si="3218">IF(DN583&lt;&gt;0,"Kérem, indokolja az eltérést!"," ")</f>
        <v xml:space="preserve"> </v>
      </c>
      <c r="DB583" s="135">
        <f t="shared" ref="DB583:DB601" si="3219">CN583</f>
        <v>0</v>
      </c>
      <c r="DC583" s="20">
        <f t="shared" ref="DC583:DC599" si="3220">CO583</f>
        <v>0</v>
      </c>
      <c r="DD583" s="21">
        <f t="shared" ref="DD583:DD599" si="3221">DB583*DC583</f>
        <v>0</v>
      </c>
      <c r="DE583" s="131">
        <f t="shared" si="3150"/>
        <v>1</v>
      </c>
      <c r="DF583" s="20">
        <f t="shared" ref="DF583:DF600" si="3222">ROUND((DD583*DE583),0)</f>
        <v>0</v>
      </c>
      <c r="DG583" s="142"/>
      <c r="DH583" s="20">
        <f t="shared" ref="DH583:DH601" si="3223">DD583-DF583</f>
        <v>0</v>
      </c>
      <c r="DI583" s="134"/>
      <c r="DJ583" s="131">
        <f t="shared" ref="DJ583:DJ601" si="3224">CV583</f>
        <v>1</v>
      </c>
      <c r="DK583" s="20">
        <f t="shared" ref="DK583:DK601" si="3225">ROUND((DJ583*DF583),0)</f>
        <v>0</v>
      </c>
      <c r="DL583" s="142"/>
      <c r="DM583" s="134">
        <f t="shared" ref="DM583:DM601" si="3226">DF583-DK583</f>
        <v>0</v>
      </c>
      <c r="DN583" s="80">
        <f t="shared" ref="DN583:DN601" si="3227">DF583-CR583</f>
        <v>0</v>
      </c>
      <c r="DO583" s="254" t="str">
        <f t="shared" ref="DO583:DO599" si="3228">IF(EB583&lt;&gt;0,"Kérem, indokolja az eltérést!"," ")</f>
        <v xml:space="preserve"> </v>
      </c>
      <c r="DP583" s="135">
        <f t="shared" ref="DP583:DP601" si="3229">DB583</f>
        <v>0</v>
      </c>
      <c r="DQ583" s="20">
        <f t="shared" ref="DQ583:DQ599" si="3230">DC583</f>
        <v>0</v>
      </c>
      <c r="DR583" s="21">
        <f t="shared" ref="DR583:DR599" si="3231">DP583*DQ583</f>
        <v>0</v>
      </c>
      <c r="DS583" s="131">
        <f t="shared" si="3151"/>
        <v>1</v>
      </c>
      <c r="DT583" s="20">
        <f t="shared" ref="DT583:DT600" si="3232">ROUND((DR583*DS583),0)</f>
        <v>0</v>
      </c>
      <c r="DU583" s="142"/>
      <c r="DV583" s="20">
        <f t="shared" ref="DV583:DV601" si="3233">DR583-DT583</f>
        <v>0</v>
      </c>
      <c r="DW583" s="134"/>
      <c r="DX583" s="131">
        <f t="shared" ref="DX583:DX601" si="3234">DJ583</f>
        <v>1</v>
      </c>
      <c r="DY583" s="20">
        <f t="shared" ref="DY583:DY601" si="3235">ROUND((DX583*DT583),0)</f>
        <v>0</v>
      </c>
      <c r="DZ583" s="142"/>
      <c r="EA583" s="134">
        <f t="shared" ref="EA583:EA601" si="3236">DT583-DY583</f>
        <v>0</v>
      </c>
      <c r="EB583" s="80">
        <f t="shared" ref="EB583:EB601" si="3237">DT583-DF583</f>
        <v>0</v>
      </c>
      <c r="EC583" s="254" t="str">
        <f t="shared" ref="EC583:EC599" si="3238">IF(EP583&lt;&gt;0,"Kérem, indokolja az eltérést!"," ")</f>
        <v xml:space="preserve"> </v>
      </c>
      <c r="ED583" s="135">
        <f t="shared" ref="ED583:ED601" si="3239">DP583</f>
        <v>0</v>
      </c>
      <c r="EE583" s="20">
        <f t="shared" ref="EE583:EE599" si="3240">DQ583</f>
        <v>0</v>
      </c>
      <c r="EF583" s="21">
        <f t="shared" ref="EF583:EF599" si="3241">ED583*EE583</f>
        <v>0</v>
      </c>
      <c r="EG583" s="131">
        <f t="shared" si="3152"/>
        <v>1</v>
      </c>
      <c r="EH583" s="20">
        <f t="shared" ref="EH583:EH600" si="3242">ROUND((EF583*EG583),0)</f>
        <v>0</v>
      </c>
      <c r="EI583" s="142"/>
      <c r="EJ583" s="20">
        <f t="shared" ref="EJ583:EJ601" si="3243">EF583-EH583</f>
        <v>0</v>
      </c>
      <c r="EK583" s="134"/>
      <c r="EL583" s="131">
        <f t="shared" ref="EL583:EL601" si="3244">DX583</f>
        <v>1</v>
      </c>
      <c r="EM583" s="20">
        <f t="shared" ref="EM583:EM601" si="3245">ROUND((EL583*EH583),0)</f>
        <v>0</v>
      </c>
      <c r="EN583" s="142"/>
      <c r="EO583" s="134">
        <f t="shared" ref="EO583:EO601" si="3246">EH583-EM583</f>
        <v>0</v>
      </c>
      <c r="EP583" s="80">
        <f t="shared" ref="EP583:EP601" si="3247">EH583-DT583</f>
        <v>0</v>
      </c>
      <c r="EQ583" s="254" t="str">
        <f t="shared" ref="EQ583:EQ599" si="3248">IF(FD583&lt;&gt;0,"Kérem, indokolja az eltérést!"," ")</f>
        <v xml:space="preserve"> </v>
      </c>
      <c r="ER583" s="135">
        <f t="shared" ref="ER583:ER601" si="3249">ED583</f>
        <v>0</v>
      </c>
      <c r="ES583" s="20">
        <f t="shared" ref="ES583:ES599" si="3250">EE583</f>
        <v>0</v>
      </c>
      <c r="ET583" s="21">
        <f t="shared" ref="ET583:ET599" si="3251">ER583*ES583</f>
        <v>0</v>
      </c>
      <c r="EU583" s="131">
        <f t="shared" si="3153"/>
        <v>1</v>
      </c>
      <c r="EV583" s="20">
        <f t="shared" ref="EV583:EV600" si="3252">ROUND((ET583*EU583),0)</f>
        <v>0</v>
      </c>
      <c r="EW583" s="142"/>
      <c r="EX583" s="20">
        <f t="shared" ref="EX583:EX601" si="3253">ET583-EV583</f>
        <v>0</v>
      </c>
      <c r="EY583" s="134"/>
      <c r="EZ583" s="131">
        <f t="shared" ref="EZ583:EZ601" si="3254">EL583</f>
        <v>1</v>
      </c>
      <c r="FA583" s="20">
        <f t="shared" ref="FA583:FA601" si="3255">ROUND((EZ583*EV583),0)</f>
        <v>0</v>
      </c>
      <c r="FB583" s="142"/>
      <c r="FC583" s="134">
        <f t="shared" ref="FC583:FC601" si="3256">EV583-FA583</f>
        <v>0</v>
      </c>
      <c r="FD583" s="80">
        <f t="shared" ref="FD583:FD601" si="3257">EV583-EH583</f>
        <v>0</v>
      </c>
      <c r="FE583" s="254" t="str">
        <f t="shared" ref="FE583:FE599" si="3258">IF(FR583&lt;&gt;0,"Kérem, indokolja az eltérést!"," ")</f>
        <v xml:space="preserve"> </v>
      </c>
      <c r="FO583" s="129" t="str">
        <f t="shared" si="3142"/>
        <v>G/IV</v>
      </c>
    </row>
    <row r="584" spans="2:171" s="141" customFormat="1" x14ac:dyDescent="0.25">
      <c r="B584" s="130" t="s">
        <v>655</v>
      </c>
      <c r="C584" s="263"/>
      <c r="D584" s="264"/>
      <c r="E584" s="416" t="str">
        <f>'Pályáztatási szakasz'!E585:F585</f>
        <v>Költségelem megnevezés…</v>
      </c>
      <c r="F584" s="416"/>
      <c r="G584" s="250">
        <f>'Pályáztatási szakasz'!G585</f>
        <v>0</v>
      </c>
      <c r="H584" s="251">
        <f>'Pályáztatási szakasz'!AT585</f>
        <v>0</v>
      </c>
      <c r="I584" s="20">
        <f>'Pályáztatási szakasz'!AW585</f>
        <v>0</v>
      </c>
      <c r="J584" s="67">
        <f t="shared" si="3143"/>
        <v>0</v>
      </c>
      <c r="K584" s="131">
        <f>'Pályáztatási szakasz'!AY585</f>
        <v>1</v>
      </c>
      <c r="L584" s="20">
        <f t="shared" si="3154"/>
        <v>0</v>
      </c>
      <c r="M584" s="142"/>
      <c r="N584" s="20">
        <f t="shared" si="3155"/>
        <v>0</v>
      </c>
      <c r="O584" s="134"/>
      <c r="P584" s="131">
        <f>'Pályáztatási szakasz'!BD585</f>
        <v>1</v>
      </c>
      <c r="Q584" s="20">
        <f t="shared" si="3156"/>
        <v>0</v>
      </c>
      <c r="R584" s="142"/>
      <c r="S584" s="184">
        <f t="shared" si="3157"/>
        <v>0</v>
      </c>
      <c r="T584" s="40">
        <f>'Pályáztatási szakasz'!W585</f>
        <v>0</v>
      </c>
      <c r="U584" s="254" t="str">
        <f t="shared" si="3158"/>
        <v xml:space="preserve"> </v>
      </c>
      <c r="V584" s="135">
        <f t="shared" si="3159"/>
        <v>0</v>
      </c>
      <c r="W584" s="20">
        <f t="shared" si="3160"/>
        <v>0</v>
      </c>
      <c r="X584" s="21">
        <f t="shared" si="3161"/>
        <v>0</v>
      </c>
      <c r="Y584" s="131">
        <f t="shared" si="3144"/>
        <v>1</v>
      </c>
      <c r="Z584" s="20">
        <f t="shared" si="3162"/>
        <v>0</v>
      </c>
      <c r="AA584" s="142"/>
      <c r="AB584" s="20">
        <f t="shared" si="3163"/>
        <v>0</v>
      </c>
      <c r="AC584" s="134"/>
      <c r="AD584" s="131">
        <f t="shared" si="3164"/>
        <v>1</v>
      </c>
      <c r="AE584" s="20">
        <f t="shared" si="3165"/>
        <v>0</v>
      </c>
      <c r="AF584" s="142"/>
      <c r="AG584" s="134">
        <f t="shared" si="3166"/>
        <v>0</v>
      </c>
      <c r="AH584" s="80">
        <f t="shared" si="3167"/>
        <v>0</v>
      </c>
      <c r="AI584" s="254" t="str">
        <f t="shared" si="3168"/>
        <v xml:space="preserve"> </v>
      </c>
      <c r="AJ584" s="135">
        <f t="shared" si="3169"/>
        <v>0</v>
      </c>
      <c r="AK584" s="20">
        <f t="shared" si="3170"/>
        <v>0</v>
      </c>
      <c r="AL584" s="21">
        <f t="shared" si="3171"/>
        <v>0</v>
      </c>
      <c r="AM584" s="131">
        <f t="shared" si="3145"/>
        <v>1</v>
      </c>
      <c r="AN584" s="20">
        <f t="shared" si="3172"/>
        <v>0</v>
      </c>
      <c r="AO584" s="142"/>
      <c r="AP584" s="20">
        <f t="shared" si="3173"/>
        <v>0</v>
      </c>
      <c r="AQ584" s="134"/>
      <c r="AR584" s="131">
        <f t="shared" si="3174"/>
        <v>1</v>
      </c>
      <c r="AS584" s="20">
        <f t="shared" si="3175"/>
        <v>0</v>
      </c>
      <c r="AT584" s="142"/>
      <c r="AU584" s="134">
        <f t="shared" si="3176"/>
        <v>0</v>
      </c>
      <c r="AV584" s="80">
        <f t="shared" si="3177"/>
        <v>0</v>
      </c>
      <c r="AW584" s="254" t="str">
        <f t="shared" si="3178"/>
        <v xml:space="preserve"> </v>
      </c>
      <c r="AX584" s="135">
        <f t="shared" si="3179"/>
        <v>0</v>
      </c>
      <c r="AY584" s="20">
        <f t="shared" si="3180"/>
        <v>0</v>
      </c>
      <c r="AZ584" s="21">
        <f t="shared" si="3181"/>
        <v>0</v>
      </c>
      <c r="BA584" s="131">
        <f t="shared" si="3146"/>
        <v>1</v>
      </c>
      <c r="BB584" s="20">
        <f t="shared" si="3182"/>
        <v>0</v>
      </c>
      <c r="BC584" s="142"/>
      <c r="BD584" s="20">
        <f t="shared" si="3183"/>
        <v>0</v>
      </c>
      <c r="BE584" s="134"/>
      <c r="BF584" s="131">
        <f t="shared" si="3184"/>
        <v>1</v>
      </c>
      <c r="BG584" s="20">
        <f t="shared" si="3185"/>
        <v>0</v>
      </c>
      <c r="BH584" s="142"/>
      <c r="BI584" s="134">
        <f t="shared" si="3186"/>
        <v>0</v>
      </c>
      <c r="BJ584" s="80">
        <f t="shared" si="3187"/>
        <v>0</v>
      </c>
      <c r="BK584" s="254" t="str">
        <f t="shared" si="3188"/>
        <v xml:space="preserve"> </v>
      </c>
      <c r="BL584" s="135">
        <f t="shared" si="3189"/>
        <v>0</v>
      </c>
      <c r="BM584" s="20">
        <f t="shared" si="3190"/>
        <v>0</v>
      </c>
      <c r="BN584" s="21">
        <f t="shared" si="3191"/>
        <v>0</v>
      </c>
      <c r="BO584" s="131">
        <f t="shared" si="3147"/>
        <v>1</v>
      </c>
      <c r="BP584" s="20">
        <f t="shared" si="3192"/>
        <v>0</v>
      </c>
      <c r="BQ584" s="142"/>
      <c r="BR584" s="20">
        <f t="shared" si="3193"/>
        <v>0</v>
      </c>
      <c r="BS584" s="134"/>
      <c r="BT584" s="131">
        <f t="shared" si="3194"/>
        <v>1</v>
      </c>
      <c r="BU584" s="20">
        <f t="shared" si="3195"/>
        <v>0</v>
      </c>
      <c r="BV584" s="142"/>
      <c r="BW584" s="134">
        <f t="shared" si="3196"/>
        <v>0</v>
      </c>
      <c r="BX584" s="80">
        <f t="shared" si="3197"/>
        <v>0</v>
      </c>
      <c r="BY584" s="254" t="str">
        <f t="shared" si="3198"/>
        <v xml:space="preserve"> </v>
      </c>
      <c r="BZ584" s="135">
        <f t="shared" si="3199"/>
        <v>0</v>
      </c>
      <c r="CA584" s="20">
        <f t="shared" si="3200"/>
        <v>0</v>
      </c>
      <c r="CB584" s="21">
        <f t="shared" si="3201"/>
        <v>0</v>
      </c>
      <c r="CC584" s="131">
        <f t="shared" si="3148"/>
        <v>1</v>
      </c>
      <c r="CD584" s="20">
        <f t="shared" si="3202"/>
        <v>0</v>
      </c>
      <c r="CE584" s="142"/>
      <c r="CF584" s="20">
        <f t="shared" si="3203"/>
        <v>0</v>
      </c>
      <c r="CG584" s="134"/>
      <c r="CH584" s="131">
        <f t="shared" si="3204"/>
        <v>1</v>
      </c>
      <c r="CI584" s="20">
        <f t="shared" si="3205"/>
        <v>0</v>
      </c>
      <c r="CJ584" s="142"/>
      <c r="CK584" s="134">
        <f t="shared" si="3206"/>
        <v>0</v>
      </c>
      <c r="CL584" s="80">
        <f t="shared" si="3207"/>
        <v>0</v>
      </c>
      <c r="CM584" s="254" t="str">
        <f t="shared" si="3208"/>
        <v xml:space="preserve"> </v>
      </c>
      <c r="CN584" s="135">
        <f t="shared" si="3209"/>
        <v>0</v>
      </c>
      <c r="CO584" s="20">
        <f t="shared" si="3210"/>
        <v>0</v>
      </c>
      <c r="CP584" s="21">
        <f t="shared" si="3211"/>
        <v>0</v>
      </c>
      <c r="CQ584" s="131">
        <f t="shared" si="3149"/>
        <v>1</v>
      </c>
      <c r="CR584" s="20">
        <f t="shared" si="3212"/>
        <v>0</v>
      </c>
      <c r="CS584" s="142"/>
      <c r="CT584" s="20">
        <f t="shared" si="3213"/>
        <v>0</v>
      </c>
      <c r="CU584" s="134"/>
      <c r="CV584" s="131">
        <f t="shared" si="3214"/>
        <v>1</v>
      </c>
      <c r="CW584" s="20">
        <f t="shared" si="3215"/>
        <v>0</v>
      </c>
      <c r="CX584" s="142"/>
      <c r="CY584" s="134">
        <f t="shared" si="3216"/>
        <v>0</v>
      </c>
      <c r="CZ584" s="80">
        <f t="shared" si="3217"/>
        <v>0</v>
      </c>
      <c r="DA584" s="254" t="str">
        <f t="shared" si="3218"/>
        <v xml:space="preserve"> </v>
      </c>
      <c r="DB584" s="135">
        <f t="shared" si="3219"/>
        <v>0</v>
      </c>
      <c r="DC584" s="20">
        <f t="shared" si="3220"/>
        <v>0</v>
      </c>
      <c r="DD584" s="21">
        <f t="shared" si="3221"/>
        <v>0</v>
      </c>
      <c r="DE584" s="131">
        <f t="shared" si="3150"/>
        <v>1</v>
      </c>
      <c r="DF584" s="20">
        <f t="shared" si="3222"/>
        <v>0</v>
      </c>
      <c r="DG584" s="142"/>
      <c r="DH584" s="20">
        <f t="shared" si="3223"/>
        <v>0</v>
      </c>
      <c r="DI584" s="134"/>
      <c r="DJ584" s="131">
        <f t="shared" si="3224"/>
        <v>1</v>
      </c>
      <c r="DK584" s="20">
        <f t="shared" si="3225"/>
        <v>0</v>
      </c>
      <c r="DL584" s="142"/>
      <c r="DM584" s="134">
        <f t="shared" si="3226"/>
        <v>0</v>
      </c>
      <c r="DN584" s="80">
        <f t="shared" si="3227"/>
        <v>0</v>
      </c>
      <c r="DO584" s="254" t="str">
        <f t="shared" si="3228"/>
        <v xml:space="preserve"> </v>
      </c>
      <c r="DP584" s="135">
        <f t="shared" si="3229"/>
        <v>0</v>
      </c>
      <c r="DQ584" s="20">
        <f t="shared" si="3230"/>
        <v>0</v>
      </c>
      <c r="DR584" s="21">
        <f t="shared" si="3231"/>
        <v>0</v>
      </c>
      <c r="DS584" s="131">
        <f t="shared" si="3151"/>
        <v>1</v>
      </c>
      <c r="DT584" s="20">
        <f t="shared" si="3232"/>
        <v>0</v>
      </c>
      <c r="DU584" s="142"/>
      <c r="DV584" s="20">
        <f t="shared" si="3233"/>
        <v>0</v>
      </c>
      <c r="DW584" s="134"/>
      <c r="DX584" s="131">
        <f t="shared" si="3234"/>
        <v>1</v>
      </c>
      <c r="DY584" s="20">
        <f t="shared" si="3235"/>
        <v>0</v>
      </c>
      <c r="DZ584" s="142"/>
      <c r="EA584" s="134">
        <f t="shared" si="3236"/>
        <v>0</v>
      </c>
      <c r="EB584" s="80">
        <f t="shared" si="3237"/>
        <v>0</v>
      </c>
      <c r="EC584" s="254" t="str">
        <f t="shared" si="3238"/>
        <v xml:space="preserve"> </v>
      </c>
      <c r="ED584" s="135">
        <f t="shared" si="3239"/>
        <v>0</v>
      </c>
      <c r="EE584" s="20">
        <f t="shared" si="3240"/>
        <v>0</v>
      </c>
      <c r="EF584" s="21">
        <f t="shared" si="3241"/>
        <v>0</v>
      </c>
      <c r="EG584" s="131">
        <f t="shared" si="3152"/>
        <v>1</v>
      </c>
      <c r="EH584" s="20">
        <f t="shared" si="3242"/>
        <v>0</v>
      </c>
      <c r="EI584" s="142"/>
      <c r="EJ584" s="20">
        <f t="shared" si="3243"/>
        <v>0</v>
      </c>
      <c r="EK584" s="134"/>
      <c r="EL584" s="131">
        <f t="shared" si="3244"/>
        <v>1</v>
      </c>
      <c r="EM584" s="20">
        <f t="shared" si="3245"/>
        <v>0</v>
      </c>
      <c r="EN584" s="142"/>
      <c r="EO584" s="134">
        <f t="shared" si="3246"/>
        <v>0</v>
      </c>
      <c r="EP584" s="80">
        <f t="shared" si="3247"/>
        <v>0</v>
      </c>
      <c r="EQ584" s="254" t="str">
        <f t="shared" si="3248"/>
        <v xml:space="preserve"> </v>
      </c>
      <c r="ER584" s="135">
        <f t="shared" si="3249"/>
        <v>0</v>
      </c>
      <c r="ES584" s="20">
        <f t="shared" si="3250"/>
        <v>0</v>
      </c>
      <c r="ET584" s="21">
        <f t="shared" si="3251"/>
        <v>0</v>
      </c>
      <c r="EU584" s="131">
        <f t="shared" si="3153"/>
        <v>1</v>
      </c>
      <c r="EV584" s="20">
        <f t="shared" si="3252"/>
        <v>0</v>
      </c>
      <c r="EW584" s="142"/>
      <c r="EX584" s="20">
        <f t="shared" si="3253"/>
        <v>0</v>
      </c>
      <c r="EY584" s="134"/>
      <c r="EZ584" s="131">
        <f t="shared" si="3254"/>
        <v>1</v>
      </c>
      <c r="FA584" s="20">
        <f t="shared" si="3255"/>
        <v>0</v>
      </c>
      <c r="FB584" s="142"/>
      <c r="FC584" s="134">
        <f t="shared" si="3256"/>
        <v>0</v>
      </c>
      <c r="FD584" s="80">
        <f t="shared" si="3257"/>
        <v>0</v>
      </c>
      <c r="FE584" s="254" t="str">
        <f t="shared" si="3258"/>
        <v xml:space="preserve"> </v>
      </c>
      <c r="FO584" s="129" t="str">
        <f t="shared" si="3142"/>
        <v>G/IV</v>
      </c>
    </row>
    <row r="585" spans="2:171" s="141" customFormat="1" x14ac:dyDescent="0.25">
      <c r="B585" s="130" t="s">
        <v>656</v>
      </c>
      <c r="C585" s="263"/>
      <c r="D585" s="264"/>
      <c r="E585" s="416" t="str">
        <f>'Pályáztatási szakasz'!E586:F586</f>
        <v>Költségelem megnevezés…</v>
      </c>
      <c r="F585" s="416"/>
      <c r="G585" s="250">
        <f>'Pályáztatási szakasz'!G586</f>
        <v>0</v>
      </c>
      <c r="H585" s="251">
        <f>'Pályáztatási szakasz'!AT586</f>
        <v>0</v>
      </c>
      <c r="I585" s="20">
        <f>'Pályáztatási szakasz'!AW586</f>
        <v>0</v>
      </c>
      <c r="J585" s="67">
        <f t="shared" si="3143"/>
        <v>0</v>
      </c>
      <c r="K585" s="131">
        <f>'Pályáztatási szakasz'!AY586</f>
        <v>1</v>
      </c>
      <c r="L585" s="20">
        <f t="shared" si="3154"/>
        <v>0</v>
      </c>
      <c r="M585" s="142"/>
      <c r="N585" s="20">
        <f t="shared" si="3155"/>
        <v>0</v>
      </c>
      <c r="O585" s="134"/>
      <c r="P585" s="131">
        <f>'Pályáztatási szakasz'!BD586</f>
        <v>1</v>
      </c>
      <c r="Q585" s="20">
        <f t="shared" si="3156"/>
        <v>0</v>
      </c>
      <c r="R585" s="142"/>
      <c r="S585" s="184">
        <f t="shared" si="3157"/>
        <v>0</v>
      </c>
      <c r="T585" s="40">
        <f>'Pályáztatási szakasz'!W586</f>
        <v>0</v>
      </c>
      <c r="U585" s="254" t="str">
        <f t="shared" si="3158"/>
        <v xml:space="preserve"> </v>
      </c>
      <c r="V585" s="135">
        <f t="shared" si="3159"/>
        <v>0</v>
      </c>
      <c r="W585" s="20">
        <f t="shared" si="3160"/>
        <v>0</v>
      </c>
      <c r="X585" s="21">
        <f t="shared" si="3161"/>
        <v>0</v>
      </c>
      <c r="Y585" s="131">
        <f t="shared" si="3144"/>
        <v>1</v>
      </c>
      <c r="Z585" s="20">
        <f t="shared" si="3162"/>
        <v>0</v>
      </c>
      <c r="AA585" s="142"/>
      <c r="AB585" s="20">
        <f t="shared" si="3163"/>
        <v>0</v>
      </c>
      <c r="AC585" s="134"/>
      <c r="AD585" s="131">
        <f t="shared" si="3164"/>
        <v>1</v>
      </c>
      <c r="AE585" s="20">
        <f t="shared" si="3165"/>
        <v>0</v>
      </c>
      <c r="AF585" s="142"/>
      <c r="AG585" s="134">
        <f t="shared" si="3166"/>
        <v>0</v>
      </c>
      <c r="AH585" s="80">
        <f t="shared" si="3167"/>
        <v>0</v>
      </c>
      <c r="AI585" s="254" t="str">
        <f t="shared" si="3168"/>
        <v xml:space="preserve"> </v>
      </c>
      <c r="AJ585" s="135">
        <f t="shared" si="3169"/>
        <v>0</v>
      </c>
      <c r="AK585" s="20">
        <f t="shared" si="3170"/>
        <v>0</v>
      </c>
      <c r="AL585" s="21">
        <f t="shared" si="3171"/>
        <v>0</v>
      </c>
      <c r="AM585" s="131">
        <f t="shared" si="3145"/>
        <v>1</v>
      </c>
      <c r="AN585" s="20">
        <f t="shared" si="3172"/>
        <v>0</v>
      </c>
      <c r="AO585" s="142"/>
      <c r="AP585" s="20">
        <f t="shared" si="3173"/>
        <v>0</v>
      </c>
      <c r="AQ585" s="134"/>
      <c r="AR585" s="131">
        <f t="shared" si="3174"/>
        <v>1</v>
      </c>
      <c r="AS585" s="20">
        <f t="shared" si="3175"/>
        <v>0</v>
      </c>
      <c r="AT585" s="142"/>
      <c r="AU585" s="134">
        <f t="shared" si="3176"/>
        <v>0</v>
      </c>
      <c r="AV585" s="80">
        <f t="shared" si="3177"/>
        <v>0</v>
      </c>
      <c r="AW585" s="254" t="str">
        <f t="shared" si="3178"/>
        <v xml:space="preserve"> </v>
      </c>
      <c r="AX585" s="135">
        <f t="shared" si="3179"/>
        <v>0</v>
      </c>
      <c r="AY585" s="20">
        <f t="shared" si="3180"/>
        <v>0</v>
      </c>
      <c r="AZ585" s="21">
        <f t="shared" si="3181"/>
        <v>0</v>
      </c>
      <c r="BA585" s="131">
        <f t="shared" si="3146"/>
        <v>1</v>
      </c>
      <c r="BB585" s="20">
        <f t="shared" si="3182"/>
        <v>0</v>
      </c>
      <c r="BC585" s="142"/>
      <c r="BD585" s="20">
        <f t="shared" si="3183"/>
        <v>0</v>
      </c>
      <c r="BE585" s="134"/>
      <c r="BF585" s="131">
        <f t="shared" si="3184"/>
        <v>1</v>
      </c>
      <c r="BG585" s="20">
        <f t="shared" si="3185"/>
        <v>0</v>
      </c>
      <c r="BH585" s="142"/>
      <c r="BI585" s="134">
        <f t="shared" si="3186"/>
        <v>0</v>
      </c>
      <c r="BJ585" s="80">
        <f t="shared" si="3187"/>
        <v>0</v>
      </c>
      <c r="BK585" s="254" t="str">
        <f t="shared" si="3188"/>
        <v xml:space="preserve"> </v>
      </c>
      <c r="BL585" s="135">
        <f t="shared" si="3189"/>
        <v>0</v>
      </c>
      <c r="BM585" s="20">
        <f t="shared" si="3190"/>
        <v>0</v>
      </c>
      <c r="BN585" s="21">
        <f t="shared" si="3191"/>
        <v>0</v>
      </c>
      <c r="BO585" s="131">
        <f t="shared" si="3147"/>
        <v>1</v>
      </c>
      <c r="BP585" s="20">
        <f t="shared" si="3192"/>
        <v>0</v>
      </c>
      <c r="BQ585" s="142"/>
      <c r="BR585" s="20">
        <f t="shared" si="3193"/>
        <v>0</v>
      </c>
      <c r="BS585" s="134"/>
      <c r="BT585" s="131">
        <f t="shared" si="3194"/>
        <v>1</v>
      </c>
      <c r="BU585" s="20">
        <f t="shared" si="3195"/>
        <v>0</v>
      </c>
      <c r="BV585" s="142"/>
      <c r="BW585" s="134">
        <f t="shared" si="3196"/>
        <v>0</v>
      </c>
      <c r="BX585" s="80">
        <f t="shared" si="3197"/>
        <v>0</v>
      </c>
      <c r="BY585" s="254" t="str">
        <f t="shared" si="3198"/>
        <v xml:space="preserve"> </v>
      </c>
      <c r="BZ585" s="135">
        <f t="shared" si="3199"/>
        <v>0</v>
      </c>
      <c r="CA585" s="20">
        <f t="shared" si="3200"/>
        <v>0</v>
      </c>
      <c r="CB585" s="21">
        <f t="shared" si="3201"/>
        <v>0</v>
      </c>
      <c r="CC585" s="131">
        <f t="shared" si="3148"/>
        <v>1</v>
      </c>
      <c r="CD585" s="20">
        <f t="shared" si="3202"/>
        <v>0</v>
      </c>
      <c r="CE585" s="142"/>
      <c r="CF585" s="20">
        <f t="shared" si="3203"/>
        <v>0</v>
      </c>
      <c r="CG585" s="134"/>
      <c r="CH585" s="131">
        <f t="shared" si="3204"/>
        <v>1</v>
      </c>
      <c r="CI585" s="20">
        <f t="shared" si="3205"/>
        <v>0</v>
      </c>
      <c r="CJ585" s="142"/>
      <c r="CK585" s="134">
        <f t="shared" si="3206"/>
        <v>0</v>
      </c>
      <c r="CL585" s="80">
        <f t="shared" si="3207"/>
        <v>0</v>
      </c>
      <c r="CM585" s="254" t="str">
        <f t="shared" si="3208"/>
        <v xml:space="preserve"> </v>
      </c>
      <c r="CN585" s="135">
        <f t="shared" si="3209"/>
        <v>0</v>
      </c>
      <c r="CO585" s="20">
        <f t="shared" si="3210"/>
        <v>0</v>
      </c>
      <c r="CP585" s="21">
        <f t="shared" si="3211"/>
        <v>0</v>
      </c>
      <c r="CQ585" s="131">
        <f t="shared" si="3149"/>
        <v>1</v>
      </c>
      <c r="CR585" s="20">
        <f t="shared" si="3212"/>
        <v>0</v>
      </c>
      <c r="CS585" s="142"/>
      <c r="CT585" s="20">
        <f t="shared" si="3213"/>
        <v>0</v>
      </c>
      <c r="CU585" s="134"/>
      <c r="CV585" s="131">
        <f t="shared" si="3214"/>
        <v>1</v>
      </c>
      <c r="CW585" s="20">
        <f t="shared" si="3215"/>
        <v>0</v>
      </c>
      <c r="CX585" s="142"/>
      <c r="CY585" s="134">
        <f t="shared" si="3216"/>
        <v>0</v>
      </c>
      <c r="CZ585" s="80">
        <f t="shared" si="3217"/>
        <v>0</v>
      </c>
      <c r="DA585" s="254" t="str">
        <f t="shared" si="3218"/>
        <v xml:space="preserve"> </v>
      </c>
      <c r="DB585" s="135">
        <f t="shared" si="3219"/>
        <v>0</v>
      </c>
      <c r="DC585" s="20">
        <f t="shared" si="3220"/>
        <v>0</v>
      </c>
      <c r="DD585" s="21">
        <f t="shared" si="3221"/>
        <v>0</v>
      </c>
      <c r="DE585" s="131">
        <f t="shared" si="3150"/>
        <v>1</v>
      </c>
      <c r="DF585" s="20">
        <f t="shared" si="3222"/>
        <v>0</v>
      </c>
      <c r="DG585" s="142"/>
      <c r="DH585" s="20">
        <f t="shared" si="3223"/>
        <v>0</v>
      </c>
      <c r="DI585" s="134"/>
      <c r="DJ585" s="131">
        <f t="shared" si="3224"/>
        <v>1</v>
      </c>
      <c r="DK585" s="20">
        <f t="shared" si="3225"/>
        <v>0</v>
      </c>
      <c r="DL585" s="142"/>
      <c r="DM585" s="134">
        <f t="shared" si="3226"/>
        <v>0</v>
      </c>
      <c r="DN585" s="80">
        <f t="shared" si="3227"/>
        <v>0</v>
      </c>
      <c r="DO585" s="254" t="str">
        <f t="shared" si="3228"/>
        <v xml:space="preserve"> </v>
      </c>
      <c r="DP585" s="135">
        <f t="shared" si="3229"/>
        <v>0</v>
      </c>
      <c r="DQ585" s="20">
        <f t="shared" si="3230"/>
        <v>0</v>
      </c>
      <c r="DR585" s="21">
        <f t="shared" si="3231"/>
        <v>0</v>
      </c>
      <c r="DS585" s="131">
        <f t="shared" si="3151"/>
        <v>1</v>
      </c>
      <c r="DT585" s="20">
        <f t="shared" si="3232"/>
        <v>0</v>
      </c>
      <c r="DU585" s="142"/>
      <c r="DV585" s="20">
        <f t="shared" si="3233"/>
        <v>0</v>
      </c>
      <c r="DW585" s="134"/>
      <c r="DX585" s="131">
        <f t="shared" si="3234"/>
        <v>1</v>
      </c>
      <c r="DY585" s="20">
        <f t="shared" si="3235"/>
        <v>0</v>
      </c>
      <c r="DZ585" s="142"/>
      <c r="EA585" s="134">
        <f t="shared" si="3236"/>
        <v>0</v>
      </c>
      <c r="EB585" s="80">
        <f t="shared" si="3237"/>
        <v>0</v>
      </c>
      <c r="EC585" s="254" t="str">
        <f t="shared" si="3238"/>
        <v xml:space="preserve"> </v>
      </c>
      <c r="ED585" s="135">
        <f t="shared" si="3239"/>
        <v>0</v>
      </c>
      <c r="EE585" s="20">
        <f t="shared" si="3240"/>
        <v>0</v>
      </c>
      <c r="EF585" s="21">
        <f t="shared" si="3241"/>
        <v>0</v>
      </c>
      <c r="EG585" s="131">
        <f t="shared" si="3152"/>
        <v>1</v>
      </c>
      <c r="EH585" s="20">
        <f t="shared" si="3242"/>
        <v>0</v>
      </c>
      <c r="EI585" s="142"/>
      <c r="EJ585" s="20">
        <f t="shared" si="3243"/>
        <v>0</v>
      </c>
      <c r="EK585" s="134"/>
      <c r="EL585" s="131">
        <f t="shared" si="3244"/>
        <v>1</v>
      </c>
      <c r="EM585" s="20">
        <f t="shared" si="3245"/>
        <v>0</v>
      </c>
      <c r="EN585" s="142"/>
      <c r="EO585" s="134">
        <f t="shared" si="3246"/>
        <v>0</v>
      </c>
      <c r="EP585" s="80">
        <f t="shared" si="3247"/>
        <v>0</v>
      </c>
      <c r="EQ585" s="254" t="str">
        <f t="shared" si="3248"/>
        <v xml:space="preserve"> </v>
      </c>
      <c r="ER585" s="135">
        <f t="shared" si="3249"/>
        <v>0</v>
      </c>
      <c r="ES585" s="20">
        <f t="shared" si="3250"/>
        <v>0</v>
      </c>
      <c r="ET585" s="21">
        <f t="shared" si="3251"/>
        <v>0</v>
      </c>
      <c r="EU585" s="131">
        <f t="shared" si="3153"/>
        <v>1</v>
      </c>
      <c r="EV585" s="20">
        <f t="shared" si="3252"/>
        <v>0</v>
      </c>
      <c r="EW585" s="142"/>
      <c r="EX585" s="20">
        <f t="shared" si="3253"/>
        <v>0</v>
      </c>
      <c r="EY585" s="134"/>
      <c r="EZ585" s="131">
        <f t="shared" si="3254"/>
        <v>1</v>
      </c>
      <c r="FA585" s="20">
        <f t="shared" si="3255"/>
        <v>0</v>
      </c>
      <c r="FB585" s="142"/>
      <c r="FC585" s="134">
        <f t="shared" si="3256"/>
        <v>0</v>
      </c>
      <c r="FD585" s="80">
        <f t="shared" si="3257"/>
        <v>0</v>
      </c>
      <c r="FE585" s="254" t="str">
        <f t="shared" si="3258"/>
        <v xml:space="preserve"> </v>
      </c>
      <c r="FO585" s="129" t="str">
        <f t="shared" si="3142"/>
        <v>G/IV</v>
      </c>
    </row>
    <row r="586" spans="2:171" s="141" customFormat="1" x14ac:dyDescent="0.25">
      <c r="B586" s="130" t="s">
        <v>657</v>
      </c>
      <c r="C586" s="263"/>
      <c r="D586" s="264"/>
      <c r="E586" s="416" t="str">
        <f>'Pályáztatási szakasz'!E587:F587</f>
        <v>Költségelem megnevezés…</v>
      </c>
      <c r="F586" s="416"/>
      <c r="G586" s="250">
        <f>'Pályáztatási szakasz'!G587</f>
        <v>0</v>
      </c>
      <c r="H586" s="251">
        <f>'Pályáztatási szakasz'!AT587</f>
        <v>0</v>
      </c>
      <c r="I586" s="20">
        <f>'Pályáztatási szakasz'!AW587</f>
        <v>0</v>
      </c>
      <c r="J586" s="67">
        <f t="shared" si="3143"/>
        <v>0</v>
      </c>
      <c r="K586" s="131">
        <f>'Pályáztatási szakasz'!AY587</f>
        <v>1</v>
      </c>
      <c r="L586" s="20">
        <f t="shared" si="3154"/>
        <v>0</v>
      </c>
      <c r="M586" s="142"/>
      <c r="N586" s="20">
        <f t="shared" si="3155"/>
        <v>0</v>
      </c>
      <c r="O586" s="134"/>
      <c r="P586" s="131">
        <f>'Pályáztatási szakasz'!BD587</f>
        <v>1</v>
      </c>
      <c r="Q586" s="20">
        <f t="shared" si="3156"/>
        <v>0</v>
      </c>
      <c r="R586" s="142"/>
      <c r="S586" s="184">
        <f t="shared" si="3157"/>
        <v>0</v>
      </c>
      <c r="T586" s="40">
        <f>'Pályáztatási szakasz'!W587</f>
        <v>0</v>
      </c>
      <c r="U586" s="254" t="str">
        <f t="shared" si="3158"/>
        <v xml:space="preserve"> </v>
      </c>
      <c r="V586" s="135">
        <f t="shared" si="3159"/>
        <v>0</v>
      </c>
      <c r="W586" s="20">
        <f t="shared" si="3160"/>
        <v>0</v>
      </c>
      <c r="X586" s="21">
        <f t="shared" si="3161"/>
        <v>0</v>
      </c>
      <c r="Y586" s="131">
        <f t="shared" si="3144"/>
        <v>1</v>
      </c>
      <c r="Z586" s="20">
        <f t="shared" si="3162"/>
        <v>0</v>
      </c>
      <c r="AA586" s="142"/>
      <c r="AB586" s="20">
        <f t="shared" si="3163"/>
        <v>0</v>
      </c>
      <c r="AC586" s="134"/>
      <c r="AD586" s="131">
        <f t="shared" si="3164"/>
        <v>1</v>
      </c>
      <c r="AE586" s="20">
        <f t="shared" si="3165"/>
        <v>0</v>
      </c>
      <c r="AF586" s="142"/>
      <c r="AG586" s="134">
        <f t="shared" si="3166"/>
        <v>0</v>
      </c>
      <c r="AH586" s="80">
        <f t="shared" si="3167"/>
        <v>0</v>
      </c>
      <c r="AI586" s="254" t="str">
        <f t="shared" si="3168"/>
        <v xml:space="preserve"> </v>
      </c>
      <c r="AJ586" s="135">
        <f t="shared" si="3169"/>
        <v>0</v>
      </c>
      <c r="AK586" s="20">
        <f t="shared" si="3170"/>
        <v>0</v>
      </c>
      <c r="AL586" s="21">
        <f t="shared" si="3171"/>
        <v>0</v>
      </c>
      <c r="AM586" s="131">
        <f t="shared" si="3145"/>
        <v>1</v>
      </c>
      <c r="AN586" s="20">
        <f t="shared" si="3172"/>
        <v>0</v>
      </c>
      <c r="AO586" s="142"/>
      <c r="AP586" s="20">
        <f t="shared" si="3173"/>
        <v>0</v>
      </c>
      <c r="AQ586" s="134"/>
      <c r="AR586" s="131">
        <f t="shared" si="3174"/>
        <v>1</v>
      </c>
      <c r="AS586" s="20">
        <f t="shared" si="3175"/>
        <v>0</v>
      </c>
      <c r="AT586" s="142"/>
      <c r="AU586" s="134">
        <f t="shared" si="3176"/>
        <v>0</v>
      </c>
      <c r="AV586" s="80">
        <f t="shared" si="3177"/>
        <v>0</v>
      </c>
      <c r="AW586" s="254" t="str">
        <f t="shared" si="3178"/>
        <v xml:space="preserve"> </v>
      </c>
      <c r="AX586" s="135">
        <f t="shared" si="3179"/>
        <v>0</v>
      </c>
      <c r="AY586" s="20">
        <f t="shared" si="3180"/>
        <v>0</v>
      </c>
      <c r="AZ586" s="21">
        <f t="shared" si="3181"/>
        <v>0</v>
      </c>
      <c r="BA586" s="131">
        <f t="shared" si="3146"/>
        <v>1</v>
      </c>
      <c r="BB586" s="20">
        <f t="shared" si="3182"/>
        <v>0</v>
      </c>
      <c r="BC586" s="142"/>
      <c r="BD586" s="20">
        <f t="shared" si="3183"/>
        <v>0</v>
      </c>
      <c r="BE586" s="134"/>
      <c r="BF586" s="131">
        <f t="shared" si="3184"/>
        <v>1</v>
      </c>
      <c r="BG586" s="20">
        <f t="shared" si="3185"/>
        <v>0</v>
      </c>
      <c r="BH586" s="142"/>
      <c r="BI586" s="134">
        <f t="shared" si="3186"/>
        <v>0</v>
      </c>
      <c r="BJ586" s="80">
        <f t="shared" si="3187"/>
        <v>0</v>
      </c>
      <c r="BK586" s="254" t="str">
        <f t="shared" si="3188"/>
        <v xml:space="preserve"> </v>
      </c>
      <c r="BL586" s="135">
        <f t="shared" si="3189"/>
        <v>0</v>
      </c>
      <c r="BM586" s="20">
        <f t="shared" si="3190"/>
        <v>0</v>
      </c>
      <c r="BN586" s="21">
        <f t="shared" si="3191"/>
        <v>0</v>
      </c>
      <c r="BO586" s="131">
        <f t="shared" si="3147"/>
        <v>1</v>
      </c>
      <c r="BP586" s="20">
        <f t="shared" si="3192"/>
        <v>0</v>
      </c>
      <c r="BQ586" s="142"/>
      <c r="BR586" s="20">
        <f t="shared" si="3193"/>
        <v>0</v>
      </c>
      <c r="BS586" s="134"/>
      <c r="BT586" s="131">
        <f t="shared" si="3194"/>
        <v>1</v>
      </c>
      <c r="BU586" s="20">
        <f t="shared" si="3195"/>
        <v>0</v>
      </c>
      <c r="BV586" s="142"/>
      <c r="BW586" s="134">
        <f t="shared" si="3196"/>
        <v>0</v>
      </c>
      <c r="BX586" s="80">
        <f t="shared" si="3197"/>
        <v>0</v>
      </c>
      <c r="BY586" s="254" t="str">
        <f t="shared" si="3198"/>
        <v xml:space="preserve"> </v>
      </c>
      <c r="BZ586" s="135">
        <f t="shared" si="3199"/>
        <v>0</v>
      </c>
      <c r="CA586" s="20">
        <f t="shared" si="3200"/>
        <v>0</v>
      </c>
      <c r="CB586" s="21">
        <f t="shared" si="3201"/>
        <v>0</v>
      </c>
      <c r="CC586" s="131">
        <f t="shared" si="3148"/>
        <v>1</v>
      </c>
      <c r="CD586" s="20">
        <f t="shared" si="3202"/>
        <v>0</v>
      </c>
      <c r="CE586" s="142"/>
      <c r="CF586" s="20">
        <f t="shared" si="3203"/>
        <v>0</v>
      </c>
      <c r="CG586" s="134"/>
      <c r="CH586" s="131">
        <f t="shared" si="3204"/>
        <v>1</v>
      </c>
      <c r="CI586" s="20">
        <f t="shared" si="3205"/>
        <v>0</v>
      </c>
      <c r="CJ586" s="142"/>
      <c r="CK586" s="134">
        <f t="shared" si="3206"/>
        <v>0</v>
      </c>
      <c r="CL586" s="80">
        <f t="shared" si="3207"/>
        <v>0</v>
      </c>
      <c r="CM586" s="254" t="str">
        <f t="shared" si="3208"/>
        <v xml:space="preserve"> </v>
      </c>
      <c r="CN586" s="135">
        <f t="shared" si="3209"/>
        <v>0</v>
      </c>
      <c r="CO586" s="20">
        <f t="shared" si="3210"/>
        <v>0</v>
      </c>
      <c r="CP586" s="21">
        <f t="shared" si="3211"/>
        <v>0</v>
      </c>
      <c r="CQ586" s="131">
        <f t="shared" si="3149"/>
        <v>1</v>
      </c>
      <c r="CR586" s="20">
        <f t="shared" si="3212"/>
        <v>0</v>
      </c>
      <c r="CS586" s="142"/>
      <c r="CT586" s="20">
        <f t="shared" si="3213"/>
        <v>0</v>
      </c>
      <c r="CU586" s="134"/>
      <c r="CV586" s="131">
        <f t="shared" si="3214"/>
        <v>1</v>
      </c>
      <c r="CW586" s="20">
        <f t="shared" si="3215"/>
        <v>0</v>
      </c>
      <c r="CX586" s="142"/>
      <c r="CY586" s="134">
        <f t="shared" si="3216"/>
        <v>0</v>
      </c>
      <c r="CZ586" s="80">
        <f t="shared" si="3217"/>
        <v>0</v>
      </c>
      <c r="DA586" s="254" t="str">
        <f t="shared" si="3218"/>
        <v xml:space="preserve"> </v>
      </c>
      <c r="DB586" s="135">
        <f t="shared" si="3219"/>
        <v>0</v>
      </c>
      <c r="DC586" s="20">
        <f t="shared" si="3220"/>
        <v>0</v>
      </c>
      <c r="DD586" s="21">
        <f t="shared" si="3221"/>
        <v>0</v>
      </c>
      <c r="DE586" s="131">
        <f t="shared" si="3150"/>
        <v>1</v>
      </c>
      <c r="DF586" s="20">
        <f t="shared" si="3222"/>
        <v>0</v>
      </c>
      <c r="DG586" s="142"/>
      <c r="DH586" s="20">
        <f t="shared" si="3223"/>
        <v>0</v>
      </c>
      <c r="DI586" s="134"/>
      <c r="DJ586" s="131">
        <f t="shared" si="3224"/>
        <v>1</v>
      </c>
      <c r="DK586" s="20">
        <f t="shared" si="3225"/>
        <v>0</v>
      </c>
      <c r="DL586" s="142"/>
      <c r="DM586" s="134">
        <f t="shared" si="3226"/>
        <v>0</v>
      </c>
      <c r="DN586" s="80">
        <f t="shared" si="3227"/>
        <v>0</v>
      </c>
      <c r="DO586" s="254" t="str">
        <f t="shared" si="3228"/>
        <v xml:space="preserve"> </v>
      </c>
      <c r="DP586" s="135">
        <f t="shared" si="3229"/>
        <v>0</v>
      </c>
      <c r="DQ586" s="20">
        <f t="shared" si="3230"/>
        <v>0</v>
      </c>
      <c r="DR586" s="21">
        <f t="shared" si="3231"/>
        <v>0</v>
      </c>
      <c r="DS586" s="131">
        <f t="shared" si="3151"/>
        <v>1</v>
      </c>
      <c r="DT586" s="20">
        <f t="shared" si="3232"/>
        <v>0</v>
      </c>
      <c r="DU586" s="142"/>
      <c r="DV586" s="20">
        <f t="shared" si="3233"/>
        <v>0</v>
      </c>
      <c r="DW586" s="134"/>
      <c r="DX586" s="131">
        <f t="shared" si="3234"/>
        <v>1</v>
      </c>
      <c r="DY586" s="20">
        <f t="shared" si="3235"/>
        <v>0</v>
      </c>
      <c r="DZ586" s="142"/>
      <c r="EA586" s="134">
        <f t="shared" si="3236"/>
        <v>0</v>
      </c>
      <c r="EB586" s="80">
        <f t="shared" si="3237"/>
        <v>0</v>
      </c>
      <c r="EC586" s="254" t="str">
        <f t="shared" si="3238"/>
        <v xml:space="preserve"> </v>
      </c>
      <c r="ED586" s="135">
        <f t="shared" si="3239"/>
        <v>0</v>
      </c>
      <c r="EE586" s="20">
        <f t="shared" si="3240"/>
        <v>0</v>
      </c>
      <c r="EF586" s="21">
        <f t="shared" si="3241"/>
        <v>0</v>
      </c>
      <c r="EG586" s="131">
        <f t="shared" si="3152"/>
        <v>1</v>
      </c>
      <c r="EH586" s="20">
        <f t="shared" si="3242"/>
        <v>0</v>
      </c>
      <c r="EI586" s="142"/>
      <c r="EJ586" s="20">
        <f t="shared" si="3243"/>
        <v>0</v>
      </c>
      <c r="EK586" s="134"/>
      <c r="EL586" s="131">
        <f t="shared" si="3244"/>
        <v>1</v>
      </c>
      <c r="EM586" s="20">
        <f t="shared" si="3245"/>
        <v>0</v>
      </c>
      <c r="EN586" s="142"/>
      <c r="EO586" s="134">
        <f t="shared" si="3246"/>
        <v>0</v>
      </c>
      <c r="EP586" s="80">
        <f t="shared" si="3247"/>
        <v>0</v>
      </c>
      <c r="EQ586" s="254" t="str">
        <f t="shared" si="3248"/>
        <v xml:space="preserve"> </v>
      </c>
      <c r="ER586" s="135">
        <f t="shared" si="3249"/>
        <v>0</v>
      </c>
      <c r="ES586" s="20">
        <f t="shared" si="3250"/>
        <v>0</v>
      </c>
      <c r="ET586" s="21">
        <f t="shared" si="3251"/>
        <v>0</v>
      </c>
      <c r="EU586" s="131">
        <f t="shared" si="3153"/>
        <v>1</v>
      </c>
      <c r="EV586" s="20">
        <f t="shared" si="3252"/>
        <v>0</v>
      </c>
      <c r="EW586" s="142"/>
      <c r="EX586" s="20">
        <f t="shared" si="3253"/>
        <v>0</v>
      </c>
      <c r="EY586" s="134"/>
      <c r="EZ586" s="131">
        <f t="shared" si="3254"/>
        <v>1</v>
      </c>
      <c r="FA586" s="20">
        <f t="shared" si="3255"/>
        <v>0</v>
      </c>
      <c r="FB586" s="142"/>
      <c r="FC586" s="134">
        <f t="shared" si="3256"/>
        <v>0</v>
      </c>
      <c r="FD586" s="80">
        <f t="shared" si="3257"/>
        <v>0</v>
      </c>
      <c r="FE586" s="254" t="str">
        <f t="shared" si="3258"/>
        <v xml:space="preserve"> </v>
      </c>
      <c r="FO586" s="129" t="str">
        <f t="shared" si="3142"/>
        <v>G/IV</v>
      </c>
    </row>
    <row r="587" spans="2:171" s="141" customFormat="1" x14ac:dyDescent="0.25">
      <c r="B587" s="130" t="s">
        <v>658</v>
      </c>
      <c r="C587" s="263"/>
      <c r="D587" s="264"/>
      <c r="E587" s="416" t="str">
        <f>'Pályáztatási szakasz'!E588:F588</f>
        <v>Költségelem megnevezés…</v>
      </c>
      <c r="F587" s="416"/>
      <c r="G587" s="250">
        <f>'Pályáztatási szakasz'!G588</f>
        <v>0</v>
      </c>
      <c r="H587" s="251">
        <f>'Pályáztatási szakasz'!AT588</f>
        <v>0</v>
      </c>
      <c r="I587" s="20">
        <f>'Pályáztatási szakasz'!AW588</f>
        <v>0</v>
      </c>
      <c r="J587" s="67">
        <f t="shared" si="3143"/>
        <v>0</v>
      </c>
      <c r="K587" s="131">
        <f>'Pályáztatási szakasz'!AY588</f>
        <v>1</v>
      </c>
      <c r="L587" s="20">
        <f t="shared" si="3154"/>
        <v>0</v>
      </c>
      <c r="M587" s="142"/>
      <c r="N587" s="20">
        <f t="shared" si="3155"/>
        <v>0</v>
      </c>
      <c r="O587" s="134"/>
      <c r="P587" s="131">
        <f>'Pályáztatási szakasz'!BD588</f>
        <v>1</v>
      </c>
      <c r="Q587" s="20">
        <f t="shared" si="3156"/>
        <v>0</v>
      </c>
      <c r="R587" s="142"/>
      <c r="S587" s="184">
        <f t="shared" si="3157"/>
        <v>0</v>
      </c>
      <c r="T587" s="40">
        <f>'Pályáztatási szakasz'!W588</f>
        <v>0</v>
      </c>
      <c r="U587" s="254" t="str">
        <f t="shared" si="3158"/>
        <v xml:space="preserve"> </v>
      </c>
      <c r="V587" s="135">
        <f t="shared" si="3159"/>
        <v>0</v>
      </c>
      <c r="W587" s="20">
        <f t="shared" si="3160"/>
        <v>0</v>
      </c>
      <c r="X587" s="21">
        <f t="shared" si="3161"/>
        <v>0</v>
      </c>
      <c r="Y587" s="131">
        <f t="shared" si="3144"/>
        <v>1</v>
      </c>
      <c r="Z587" s="20">
        <f t="shared" si="3162"/>
        <v>0</v>
      </c>
      <c r="AA587" s="142"/>
      <c r="AB587" s="20">
        <f t="shared" si="3163"/>
        <v>0</v>
      </c>
      <c r="AC587" s="134"/>
      <c r="AD587" s="131">
        <f t="shared" si="3164"/>
        <v>1</v>
      </c>
      <c r="AE587" s="20">
        <f t="shared" si="3165"/>
        <v>0</v>
      </c>
      <c r="AF587" s="142"/>
      <c r="AG587" s="134">
        <f t="shared" si="3166"/>
        <v>0</v>
      </c>
      <c r="AH587" s="80">
        <f t="shared" si="3167"/>
        <v>0</v>
      </c>
      <c r="AI587" s="254" t="str">
        <f t="shared" si="3168"/>
        <v xml:space="preserve"> </v>
      </c>
      <c r="AJ587" s="135">
        <f t="shared" si="3169"/>
        <v>0</v>
      </c>
      <c r="AK587" s="20">
        <f t="shared" si="3170"/>
        <v>0</v>
      </c>
      <c r="AL587" s="21">
        <f t="shared" si="3171"/>
        <v>0</v>
      </c>
      <c r="AM587" s="131">
        <f t="shared" si="3145"/>
        <v>1</v>
      </c>
      <c r="AN587" s="20">
        <f t="shared" si="3172"/>
        <v>0</v>
      </c>
      <c r="AO587" s="142"/>
      <c r="AP587" s="20">
        <f t="shared" si="3173"/>
        <v>0</v>
      </c>
      <c r="AQ587" s="134"/>
      <c r="AR587" s="131">
        <f t="shared" si="3174"/>
        <v>1</v>
      </c>
      <c r="AS587" s="20">
        <f t="shared" si="3175"/>
        <v>0</v>
      </c>
      <c r="AT587" s="142"/>
      <c r="AU587" s="134">
        <f t="shared" si="3176"/>
        <v>0</v>
      </c>
      <c r="AV587" s="80">
        <f t="shared" si="3177"/>
        <v>0</v>
      </c>
      <c r="AW587" s="254" t="str">
        <f t="shared" si="3178"/>
        <v xml:space="preserve"> </v>
      </c>
      <c r="AX587" s="135">
        <f t="shared" si="3179"/>
        <v>0</v>
      </c>
      <c r="AY587" s="20">
        <f t="shared" si="3180"/>
        <v>0</v>
      </c>
      <c r="AZ587" s="21">
        <f t="shared" si="3181"/>
        <v>0</v>
      </c>
      <c r="BA587" s="131">
        <f t="shared" si="3146"/>
        <v>1</v>
      </c>
      <c r="BB587" s="20">
        <f t="shared" si="3182"/>
        <v>0</v>
      </c>
      <c r="BC587" s="142"/>
      <c r="BD587" s="20">
        <f t="shared" si="3183"/>
        <v>0</v>
      </c>
      <c r="BE587" s="134"/>
      <c r="BF587" s="131">
        <f t="shared" si="3184"/>
        <v>1</v>
      </c>
      <c r="BG587" s="20">
        <f t="shared" si="3185"/>
        <v>0</v>
      </c>
      <c r="BH587" s="142"/>
      <c r="BI587" s="134">
        <f t="shared" si="3186"/>
        <v>0</v>
      </c>
      <c r="BJ587" s="80">
        <f t="shared" si="3187"/>
        <v>0</v>
      </c>
      <c r="BK587" s="254" t="str">
        <f t="shared" si="3188"/>
        <v xml:space="preserve"> </v>
      </c>
      <c r="BL587" s="135">
        <f t="shared" si="3189"/>
        <v>0</v>
      </c>
      <c r="BM587" s="20">
        <f t="shared" si="3190"/>
        <v>0</v>
      </c>
      <c r="BN587" s="21">
        <f t="shared" si="3191"/>
        <v>0</v>
      </c>
      <c r="BO587" s="131">
        <f t="shared" si="3147"/>
        <v>1</v>
      </c>
      <c r="BP587" s="20">
        <f t="shared" si="3192"/>
        <v>0</v>
      </c>
      <c r="BQ587" s="142"/>
      <c r="BR587" s="20">
        <f t="shared" si="3193"/>
        <v>0</v>
      </c>
      <c r="BS587" s="134"/>
      <c r="BT587" s="131">
        <f t="shared" si="3194"/>
        <v>1</v>
      </c>
      <c r="BU587" s="20">
        <f t="shared" si="3195"/>
        <v>0</v>
      </c>
      <c r="BV587" s="142"/>
      <c r="BW587" s="134">
        <f t="shared" si="3196"/>
        <v>0</v>
      </c>
      <c r="BX587" s="80">
        <f t="shared" si="3197"/>
        <v>0</v>
      </c>
      <c r="BY587" s="254" t="str">
        <f t="shared" si="3198"/>
        <v xml:space="preserve"> </v>
      </c>
      <c r="BZ587" s="135">
        <f t="shared" si="3199"/>
        <v>0</v>
      </c>
      <c r="CA587" s="20">
        <f t="shared" si="3200"/>
        <v>0</v>
      </c>
      <c r="CB587" s="21">
        <f t="shared" si="3201"/>
        <v>0</v>
      </c>
      <c r="CC587" s="131">
        <f t="shared" si="3148"/>
        <v>1</v>
      </c>
      <c r="CD587" s="20">
        <f t="shared" si="3202"/>
        <v>0</v>
      </c>
      <c r="CE587" s="142"/>
      <c r="CF587" s="20">
        <f t="shared" si="3203"/>
        <v>0</v>
      </c>
      <c r="CG587" s="134"/>
      <c r="CH587" s="131">
        <f t="shared" si="3204"/>
        <v>1</v>
      </c>
      <c r="CI587" s="20">
        <f t="shared" si="3205"/>
        <v>0</v>
      </c>
      <c r="CJ587" s="142"/>
      <c r="CK587" s="134">
        <f t="shared" si="3206"/>
        <v>0</v>
      </c>
      <c r="CL587" s="80">
        <f t="shared" si="3207"/>
        <v>0</v>
      </c>
      <c r="CM587" s="254" t="str">
        <f t="shared" si="3208"/>
        <v xml:space="preserve"> </v>
      </c>
      <c r="CN587" s="135">
        <f t="shared" si="3209"/>
        <v>0</v>
      </c>
      <c r="CO587" s="20">
        <f t="shared" si="3210"/>
        <v>0</v>
      </c>
      <c r="CP587" s="21">
        <f t="shared" si="3211"/>
        <v>0</v>
      </c>
      <c r="CQ587" s="131">
        <f t="shared" si="3149"/>
        <v>1</v>
      </c>
      <c r="CR587" s="20">
        <f t="shared" si="3212"/>
        <v>0</v>
      </c>
      <c r="CS587" s="142"/>
      <c r="CT587" s="20">
        <f t="shared" si="3213"/>
        <v>0</v>
      </c>
      <c r="CU587" s="134"/>
      <c r="CV587" s="131">
        <f t="shared" si="3214"/>
        <v>1</v>
      </c>
      <c r="CW587" s="20">
        <f t="shared" si="3215"/>
        <v>0</v>
      </c>
      <c r="CX587" s="142"/>
      <c r="CY587" s="134">
        <f t="shared" si="3216"/>
        <v>0</v>
      </c>
      <c r="CZ587" s="80">
        <f t="shared" si="3217"/>
        <v>0</v>
      </c>
      <c r="DA587" s="254" t="str">
        <f t="shared" si="3218"/>
        <v xml:space="preserve"> </v>
      </c>
      <c r="DB587" s="135">
        <f t="shared" si="3219"/>
        <v>0</v>
      </c>
      <c r="DC587" s="20">
        <f t="shared" si="3220"/>
        <v>0</v>
      </c>
      <c r="DD587" s="21">
        <f t="shared" si="3221"/>
        <v>0</v>
      </c>
      <c r="DE587" s="131">
        <f t="shared" si="3150"/>
        <v>1</v>
      </c>
      <c r="DF587" s="20">
        <f t="shared" si="3222"/>
        <v>0</v>
      </c>
      <c r="DG587" s="142"/>
      <c r="DH587" s="20">
        <f t="shared" si="3223"/>
        <v>0</v>
      </c>
      <c r="DI587" s="134"/>
      <c r="DJ587" s="131">
        <f t="shared" si="3224"/>
        <v>1</v>
      </c>
      <c r="DK587" s="20">
        <f t="shared" si="3225"/>
        <v>0</v>
      </c>
      <c r="DL587" s="142"/>
      <c r="DM587" s="134">
        <f t="shared" si="3226"/>
        <v>0</v>
      </c>
      <c r="DN587" s="80">
        <f t="shared" si="3227"/>
        <v>0</v>
      </c>
      <c r="DO587" s="254" t="str">
        <f t="shared" si="3228"/>
        <v xml:space="preserve"> </v>
      </c>
      <c r="DP587" s="135">
        <f t="shared" si="3229"/>
        <v>0</v>
      </c>
      <c r="DQ587" s="20">
        <f t="shared" si="3230"/>
        <v>0</v>
      </c>
      <c r="DR587" s="21">
        <f t="shared" si="3231"/>
        <v>0</v>
      </c>
      <c r="DS587" s="131">
        <f t="shared" si="3151"/>
        <v>1</v>
      </c>
      <c r="DT587" s="20">
        <f t="shared" si="3232"/>
        <v>0</v>
      </c>
      <c r="DU587" s="142"/>
      <c r="DV587" s="20">
        <f t="shared" si="3233"/>
        <v>0</v>
      </c>
      <c r="DW587" s="134"/>
      <c r="DX587" s="131">
        <f t="shared" si="3234"/>
        <v>1</v>
      </c>
      <c r="DY587" s="20">
        <f t="shared" si="3235"/>
        <v>0</v>
      </c>
      <c r="DZ587" s="142"/>
      <c r="EA587" s="134">
        <f t="shared" si="3236"/>
        <v>0</v>
      </c>
      <c r="EB587" s="80">
        <f t="shared" si="3237"/>
        <v>0</v>
      </c>
      <c r="EC587" s="254" t="str">
        <f t="shared" si="3238"/>
        <v xml:space="preserve"> </v>
      </c>
      <c r="ED587" s="135">
        <f t="shared" si="3239"/>
        <v>0</v>
      </c>
      <c r="EE587" s="20">
        <f t="shared" si="3240"/>
        <v>0</v>
      </c>
      <c r="EF587" s="21">
        <f t="shared" si="3241"/>
        <v>0</v>
      </c>
      <c r="EG587" s="131">
        <f t="shared" si="3152"/>
        <v>1</v>
      </c>
      <c r="EH587" s="20">
        <f t="shared" si="3242"/>
        <v>0</v>
      </c>
      <c r="EI587" s="142"/>
      <c r="EJ587" s="20">
        <f t="shared" si="3243"/>
        <v>0</v>
      </c>
      <c r="EK587" s="134"/>
      <c r="EL587" s="131">
        <f t="shared" si="3244"/>
        <v>1</v>
      </c>
      <c r="EM587" s="20">
        <f t="shared" si="3245"/>
        <v>0</v>
      </c>
      <c r="EN587" s="142"/>
      <c r="EO587" s="134">
        <f t="shared" si="3246"/>
        <v>0</v>
      </c>
      <c r="EP587" s="80">
        <f t="shared" si="3247"/>
        <v>0</v>
      </c>
      <c r="EQ587" s="254" t="str">
        <f t="shared" si="3248"/>
        <v xml:space="preserve"> </v>
      </c>
      <c r="ER587" s="135">
        <f t="shared" si="3249"/>
        <v>0</v>
      </c>
      <c r="ES587" s="20">
        <f t="shared" si="3250"/>
        <v>0</v>
      </c>
      <c r="ET587" s="21">
        <f t="shared" si="3251"/>
        <v>0</v>
      </c>
      <c r="EU587" s="131">
        <f t="shared" si="3153"/>
        <v>1</v>
      </c>
      <c r="EV587" s="20">
        <f t="shared" si="3252"/>
        <v>0</v>
      </c>
      <c r="EW587" s="142"/>
      <c r="EX587" s="20">
        <f t="shared" si="3253"/>
        <v>0</v>
      </c>
      <c r="EY587" s="134"/>
      <c r="EZ587" s="131">
        <f t="shared" si="3254"/>
        <v>1</v>
      </c>
      <c r="FA587" s="20">
        <f t="shared" si="3255"/>
        <v>0</v>
      </c>
      <c r="FB587" s="142"/>
      <c r="FC587" s="134">
        <f t="shared" si="3256"/>
        <v>0</v>
      </c>
      <c r="FD587" s="80">
        <f t="shared" si="3257"/>
        <v>0</v>
      </c>
      <c r="FE587" s="254" t="str">
        <f t="shared" si="3258"/>
        <v xml:space="preserve"> </v>
      </c>
      <c r="FO587" s="129" t="str">
        <f t="shared" si="3142"/>
        <v>G/IV</v>
      </c>
    </row>
    <row r="588" spans="2:171" s="141" customFormat="1" x14ac:dyDescent="0.25">
      <c r="B588" s="130" t="s">
        <v>659</v>
      </c>
      <c r="C588" s="263"/>
      <c r="D588" s="264"/>
      <c r="E588" s="416" t="str">
        <f>'Pályáztatási szakasz'!E589:F589</f>
        <v>Költségelem megnevezés…</v>
      </c>
      <c r="F588" s="416"/>
      <c r="G588" s="250">
        <f>'Pályáztatási szakasz'!G589</f>
        <v>0</v>
      </c>
      <c r="H588" s="251">
        <f>'Pályáztatási szakasz'!AT589</f>
        <v>0</v>
      </c>
      <c r="I588" s="20">
        <f>'Pályáztatási szakasz'!AW589</f>
        <v>0</v>
      </c>
      <c r="J588" s="67">
        <f t="shared" si="3143"/>
        <v>0</v>
      </c>
      <c r="K588" s="131">
        <f>'Pályáztatási szakasz'!AY589</f>
        <v>1</v>
      </c>
      <c r="L588" s="20">
        <f t="shared" si="3154"/>
        <v>0</v>
      </c>
      <c r="M588" s="142"/>
      <c r="N588" s="20">
        <f t="shared" si="3155"/>
        <v>0</v>
      </c>
      <c r="O588" s="134"/>
      <c r="P588" s="131">
        <f>'Pályáztatási szakasz'!BD589</f>
        <v>1</v>
      </c>
      <c r="Q588" s="20">
        <f t="shared" si="3156"/>
        <v>0</v>
      </c>
      <c r="R588" s="142"/>
      <c r="S588" s="184">
        <f t="shared" si="3157"/>
        <v>0</v>
      </c>
      <c r="T588" s="40">
        <f>'Pályáztatási szakasz'!W589</f>
        <v>0</v>
      </c>
      <c r="U588" s="254" t="str">
        <f t="shared" si="3158"/>
        <v xml:space="preserve"> </v>
      </c>
      <c r="V588" s="135">
        <f t="shared" si="3159"/>
        <v>0</v>
      </c>
      <c r="W588" s="20">
        <f t="shared" si="3160"/>
        <v>0</v>
      </c>
      <c r="X588" s="21">
        <f t="shared" si="3161"/>
        <v>0</v>
      </c>
      <c r="Y588" s="131">
        <f t="shared" si="3144"/>
        <v>1</v>
      </c>
      <c r="Z588" s="20">
        <f t="shared" si="3162"/>
        <v>0</v>
      </c>
      <c r="AA588" s="142"/>
      <c r="AB588" s="20">
        <f t="shared" si="3163"/>
        <v>0</v>
      </c>
      <c r="AC588" s="134"/>
      <c r="AD588" s="131">
        <f t="shared" si="3164"/>
        <v>1</v>
      </c>
      <c r="AE588" s="20">
        <f t="shared" si="3165"/>
        <v>0</v>
      </c>
      <c r="AF588" s="142"/>
      <c r="AG588" s="134">
        <f t="shared" si="3166"/>
        <v>0</v>
      </c>
      <c r="AH588" s="80">
        <f t="shared" si="3167"/>
        <v>0</v>
      </c>
      <c r="AI588" s="254" t="str">
        <f t="shared" si="3168"/>
        <v xml:space="preserve"> </v>
      </c>
      <c r="AJ588" s="135">
        <f t="shared" si="3169"/>
        <v>0</v>
      </c>
      <c r="AK588" s="20">
        <f t="shared" si="3170"/>
        <v>0</v>
      </c>
      <c r="AL588" s="21">
        <f t="shared" si="3171"/>
        <v>0</v>
      </c>
      <c r="AM588" s="131">
        <f t="shared" si="3145"/>
        <v>1</v>
      </c>
      <c r="AN588" s="20">
        <f t="shared" si="3172"/>
        <v>0</v>
      </c>
      <c r="AO588" s="142"/>
      <c r="AP588" s="20">
        <f t="shared" si="3173"/>
        <v>0</v>
      </c>
      <c r="AQ588" s="134"/>
      <c r="AR588" s="131">
        <f t="shared" si="3174"/>
        <v>1</v>
      </c>
      <c r="AS588" s="20">
        <f t="shared" si="3175"/>
        <v>0</v>
      </c>
      <c r="AT588" s="142"/>
      <c r="AU588" s="134">
        <f t="shared" si="3176"/>
        <v>0</v>
      </c>
      <c r="AV588" s="80">
        <f t="shared" si="3177"/>
        <v>0</v>
      </c>
      <c r="AW588" s="254" t="str">
        <f t="shared" si="3178"/>
        <v xml:space="preserve"> </v>
      </c>
      <c r="AX588" s="135">
        <f t="shared" si="3179"/>
        <v>0</v>
      </c>
      <c r="AY588" s="20">
        <f t="shared" si="3180"/>
        <v>0</v>
      </c>
      <c r="AZ588" s="21">
        <f t="shared" si="3181"/>
        <v>0</v>
      </c>
      <c r="BA588" s="131">
        <f t="shared" si="3146"/>
        <v>1</v>
      </c>
      <c r="BB588" s="20">
        <f t="shared" si="3182"/>
        <v>0</v>
      </c>
      <c r="BC588" s="142"/>
      <c r="BD588" s="20">
        <f t="shared" si="3183"/>
        <v>0</v>
      </c>
      <c r="BE588" s="134"/>
      <c r="BF588" s="131">
        <f t="shared" si="3184"/>
        <v>1</v>
      </c>
      <c r="BG588" s="20">
        <f t="shared" si="3185"/>
        <v>0</v>
      </c>
      <c r="BH588" s="142"/>
      <c r="BI588" s="134">
        <f t="shared" si="3186"/>
        <v>0</v>
      </c>
      <c r="BJ588" s="80">
        <f t="shared" si="3187"/>
        <v>0</v>
      </c>
      <c r="BK588" s="254" t="str">
        <f t="shared" si="3188"/>
        <v xml:space="preserve"> </v>
      </c>
      <c r="BL588" s="135">
        <f t="shared" si="3189"/>
        <v>0</v>
      </c>
      <c r="BM588" s="20">
        <f t="shared" si="3190"/>
        <v>0</v>
      </c>
      <c r="BN588" s="21">
        <f t="shared" si="3191"/>
        <v>0</v>
      </c>
      <c r="BO588" s="131">
        <f t="shared" si="3147"/>
        <v>1</v>
      </c>
      <c r="BP588" s="20">
        <f t="shared" si="3192"/>
        <v>0</v>
      </c>
      <c r="BQ588" s="142"/>
      <c r="BR588" s="20">
        <f t="shared" si="3193"/>
        <v>0</v>
      </c>
      <c r="BS588" s="134"/>
      <c r="BT588" s="131">
        <f t="shared" si="3194"/>
        <v>1</v>
      </c>
      <c r="BU588" s="20">
        <f t="shared" si="3195"/>
        <v>0</v>
      </c>
      <c r="BV588" s="142"/>
      <c r="BW588" s="134">
        <f t="shared" si="3196"/>
        <v>0</v>
      </c>
      <c r="BX588" s="80">
        <f t="shared" si="3197"/>
        <v>0</v>
      </c>
      <c r="BY588" s="254" t="str">
        <f t="shared" si="3198"/>
        <v xml:space="preserve"> </v>
      </c>
      <c r="BZ588" s="135">
        <f t="shared" si="3199"/>
        <v>0</v>
      </c>
      <c r="CA588" s="20">
        <f t="shared" si="3200"/>
        <v>0</v>
      </c>
      <c r="CB588" s="21">
        <f t="shared" si="3201"/>
        <v>0</v>
      </c>
      <c r="CC588" s="131">
        <f t="shared" si="3148"/>
        <v>1</v>
      </c>
      <c r="CD588" s="20">
        <f t="shared" si="3202"/>
        <v>0</v>
      </c>
      <c r="CE588" s="142"/>
      <c r="CF588" s="20">
        <f t="shared" si="3203"/>
        <v>0</v>
      </c>
      <c r="CG588" s="134"/>
      <c r="CH588" s="131">
        <f t="shared" si="3204"/>
        <v>1</v>
      </c>
      <c r="CI588" s="20">
        <f t="shared" si="3205"/>
        <v>0</v>
      </c>
      <c r="CJ588" s="142"/>
      <c r="CK588" s="134">
        <f t="shared" si="3206"/>
        <v>0</v>
      </c>
      <c r="CL588" s="80">
        <f t="shared" si="3207"/>
        <v>0</v>
      </c>
      <c r="CM588" s="254" t="str">
        <f t="shared" si="3208"/>
        <v xml:space="preserve"> </v>
      </c>
      <c r="CN588" s="135">
        <f t="shared" si="3209"/>
        <v>0</v>
      </c>
      <c r="CO588" s="20">
        <f t="shared" si="3210"/>
        <v>0</v>
      </c>
      <c r="CP588" s="21">
        <f t="shared" si="3211"/>
        <v>0</v>
      </c>
      <c r="CQ588" s="131">
        <f t="shared" si="3149"/>
        <v>1</v>
      </c>
      <c r="CR588" s="20">
        <f t="shared" si="3212"/>
        <v>0</v>
      </c>
      <c r="CS588" s="142"/>
      <c r="CT588" s="20">
        <f t="shared" si="3213"/>
        <v>0</v>
      </c>
      <c r="CU588" s="134"/>
      <c r="CV588" s="131">
        <f t="shared" si="3214"/>
        <v>1</v>
      </c>
      <c r="CW588" s="20">
        <f t="shared" si="3215"/>
        <v>0</v>
      </c>
      <c r="CX588" s="142"/>
      <c r="CY588" s="134">
        <f t="shared" si="3216"/>
        <v>0</v>
      </c>
      <c r="CZ588" s="80">
        <f t="shared" si="3217"/>
        <v>0</v>
      </c>
      <c r="DA588" s="254" t="str">
        <f t="shared" si="3218"/>
        <v xml:space="preserve"> </v>
      </c>
      <c r="DB588" s="135">
        <f t="shared" si="3219"/>
        <v>0</v>
      </c>
      <c r="DC588" s="20">
        <f t="shared" si="3220"/>
        <v>0</v>
      </c>
      <c r="DD588" s="21">
        <f t="shared" si="3221"/>
        <v>0</v>
      </c>
      <c r="DE588" s="131">
        <f t="shared" si="3150"/>
        <v>1</v>
      </c>
      <c r="DF588" s="20">
        <f t="shared" si="3222"/>
        <v>0</v>
      </c>
      <c r="DG588" s="142"/>
      <c r="DH588" s="20">
        <f t="shared" si="3223"/>
        <v>0</v>
      </c>
      <c r="DI588" s="134"/>
      <c r="DJ588" s="131">
        <f t="shared" si="3224"/>
        <v>1</v>
      </c>
      <c r="DK588" s="20">
        <f t="shared" si="3225"/>
        <v>0</v>
      </c>
      <c r="DL588" s="142"/>
      <c r="DM588" s="134">
        <f t="shared" si="3226"/>
        <v>0</v>
      </c>
      <c r="DN588" s="80">
        <f t="shared" si="3227"/>
        <v>0</v>
      </c>
      <c r="DO588" s="254" t="str">
        <f t="shared" si="3228"/>
        <v xml:space="preserve"> </v>
      </c>
      <c r="DP588" s="135">
        <f t="shared" si="3229"/>
        <v>0</v>
      </c>
      <c r="DQ588" s="20">
        <f t="shared" si="3230"/>
        <v>0</v>
      </c>
      <c r="DR588" s="21">
        <f t="shared" si="3231"/>
        <v>0</v>
      </c>
      <c r="DS588" s="131">
        <f t="shared" si="3151"/>
        <v>1</v>
      </c>
      <c r="DT588" s="20">
        <f t="shared" si="3232"/>
        <v>0</v>
      </c>
      <c r="DU588" s="142"/>
      <c r="DV588" s="20">
        <f t="shared" si="3233"/>
        <v>0</v>
      </c>
      <c r="DW588" s="134"/>
      <c r="DX588" s="131">
        <f t="shared" si="3234"/>
        <v>1</v>
      </c>
      <c r="DY588" s="20">
        <f t="shared" si="3235"/>
        <v>0</v>
      </c>
      <c r="DZ588" s="142"/>
      <c r="EA588" s="134">
        <f t="shared" si="3236"/>
        <v>0</v>
      </c>
      <c r="EB588" s="80">
        <f t="shared" si="3237"/>
        <v>0</v>
      </c>
      <c r="EC588" s="254" t="str">
        <f t="shared" si="3238"/>
        <v xml:space="preserve"> </v>
      </c>
      <c r="ED588" s="135">
        <f t="shared" si="3239"/>
        <v>0</v>
      </c>
      <c r="EE588" s="20">
        <f t="shared" si="3240"/>
        <v>0</v>
      </c>
      <c r="EF588" s="21">
        <f t="shared" si="3241"/>
        <v>0</v>
      </c>
      <c r="EG588" s="131">
        <f t="shared" si="3152"/>
        <v>1</v>
      </c>
      <c r="EH588" s="20">
        <f t="shared" si="3242"/>
        <v>0</v>
      </c>
      <c r="EI588" s="142"/>
      <c r="EJ588" s="20">
        <f t="shared" si="3243"/>
        <v>0</v>
      </c>
      <c r="EK588" s="134"/>
      <c r="EL588" s="131">
        <f t="shared" si="3244"/>
        <v>1</v>
      </c>
      <c r="EM588" s="20">
        <f t="shared" si="3245"/>
        <v>0</v>
      </c>
      <c r="EN588" s="142"/>
      <c r="EO588" s="134">
        <f t="shared" si="3246"/>
        <v>0</v>
      </c>
      <c r="EP588" s="80">
        <f t="shared" si="3247"/>
        <v>0</v>
      </c>
      <c r="EQ588" s="254" t="str">
        <f t="shared" si="3248"/>
        <v xml:space="preserve"> </v>
      </c>
      <c r="ER588" s="135">
        <f t="shared" si="3249"/>
        <v>0</v>
      </c>
      <c r="ES588" s="20">
        <f t="shared" si="3250"/>
        <v>0</v>
      </c>
      <c r="ET588" s="21">
        <f t="shared" si="3251"/>
        <v>0</v>
      </c>
      <c r="EU588" s="131">
        <f t="shared" si="3153"/>
        <v>1</v>
      </c>
      <c r="EV588" s="20">
        <f t="shared" si="3252"/>
        <v>0</v>
      </c>
      <c r="EW588" s="142"/>
      <c r="EX588" s="20">
        <f t="shared" si="3253"/>
        <v>0</v>
      </c>
      <c r="EY588" s="134"/>
      <c r="EZ588" s="131">
        <f t="shared" si="3254"/>
        <v>1</v>
      </c>
      <c r="FA588" s="20">
        <f t="shared" si="3255"/>
        <v>0</v>
      </c>
      <c r="FB588" s="142"/>
      <c r="FC588" s="134">
        <f t="shared" si="3256"/>
        <v>0</v>
      </c>
      <c r="FD588" s="80">
        <f t="shared" si="3257"/>
        <v>0</v>
      </c>
      <c r="FE588" s="254" t="str">
        <f t="shared" si="3258"/>
        <v xml:space="preserve"> </v>
      </c>
      <c r="FO588" s="129" t="str">
        <f t="shared" si="3142"/>
        <v>G/IV</v>
      </c>
    </row>
    <row r="589" spans="2:171" s="141" customFormat="1" x14ac:dyDescent="0.25">
      <c r="B589" s="130" t="s">
        <v>660</v>
      </c>
      <c r="C589" s="263"/>
      <c r="D589" s="264"/>
      <c r="E589" s="416" t="str">
        <f>'Pályáztatási szakasz'!E590:F590</f>
        <v>Költségelem megnevezés…</v>
      </c>
      <c r="F589" s="416"/>
      <c r="G589" s="250">
        <f>'Pályáztatási szakasz'!G590</f>
        <v>0</v>
      </c>
      <c r="H589" s="251">
        <f>'Pályáztatási szakasz'!AT590</f>
        <v>0</v>
      </c>
      <c r="I589" s="20">
        <f>'Pályáztatási szakasz'!AW590</f>
        <v>0</v>
      </c>
      <c r="J589" s="67">
        <f t="shared" si="3143"/>
        <v>0</v>
      </c>
      <c r="K589" s="131">
        <f>'Pályáztatási szakasz'!AY590</f>
        <v>1</v>
      </c>
      <c r="L589" s="20">
        <f t="shared" si="3154"/>
        <v>0</v>
      </c>
      <c r="M589" s="142"/>
      <c r="N589" s="20">
        <f t="shared" si="3155"/>
        <v>0</v>
      </c>
      <c r="O589" s="134"/>
      <c r="P589" s="131">
        <f>'Pályáztatási szakasz'!BD590</f>
        <v>1</v>
      </c>
      <c r="Q589" s="20">
        <f t="shared" si="3156"/>
        <v>0</v>
      </c>
      <c r="R589" s="142"/>
      <c r="S589" s="184">
        <f t="shared" si="3157"/>
        <v>0</v>
      </c>
      <c r="T589" s="40">
        <f>'Pályáztatási szakasz'!W590</f>
        <v>0</v>
      </c>
      <c r="U589" s="254" t="str">
        <f t="shared" si="3158"/>
        <v xml:space="preserve"> </v>
      </c>
      <c r="V589" s="135">
        <f t="shared" si="3159"/>
        <v>0</v>
      </c>
      <c r="W589" s="20">
        <f t="shared" si="3160"/>
        <v>0</v>
      </c>
      <c r="X589" s="21">
        <f t="shared" si="3161"/>
        <v>0</v>
      </c>
      <c r="Y589" s="131">
        <f t="shared" si="3144"/>
        <v>1</v>
      </c>
      <c r="Z589" s="20">
        <f t="shared" si="3162"/>
        <v>0</v>
      </c>
      <c r="AA589" s="142"/>
      <c r="AB589" s="20">
        <f t="shared" si="3163"/>
        <v>0</v>
      </c>
      <c r="AC589" s="134"/>
      <c r="AD589" s="131">
        <f t="shared" si="3164"/>
        <v>1</v>
      </c>
      <c r="AE589" s="20">
        <f t="shared" si="3165"/>
        <v>0</v>
      </c>
      <c r="AF589" s="142"/>
      <c r="AG589" s="134">
        <f t="shared" si="3166"/>
        <v>0</v>
      </c>
      <c r="AH589" s="80">
        <f t="shared" si="3167"/>
        <v>0</v>
      </c>
      <c r="AI589" s="254" t="str">
        <f t="shared" si="3168"/>
        <v xml:space="preserve"> </v>
      </c>
      <c r="AJ589" s="135">
        <f t="shared" si="3169"/>
        <v>0</v>
      </c>
      <c r="AK589" s="20">
        <f t="shared" si="3170"/>
        <v>0</v>
      </c>
      <c r="AL589" s="21">
        <f t="shared" si="3171"/>
        <v>0</v>
      </c>
      <c r="AM589" s="131">
        <f t="shared" si="3145"/>
        <v>1</v>
      </c>
      <c r="AN589" s="20">
        <f t="shared" si="3172"/>
        <v>0</v>
      </c>
      <c r="AO589" s="142"/>
      <c r="AP589" s="20">
        <f t="shared" si="3173"/>
        <v>0</v>
      </c>
      <c r="AQ589" s="134"/>
      <c r="AR589" s="131">
        <f t="shared" si="3174"/>
        <v>1</v>
      </c>
      <c r="AS589" s="20">
        <f t="shared" si="3175"/>
        <v>0</v>
      </c>
      <c r="AT589" s="142"/>
      <c r="AU589" s="134">
        <f t="shared" si="3176"/>
        <v>0</v>
      </c>
      <c r="AV589" s="80">
        <f t="shared" si="3177"/>
        <v>0</v>
      </c>
      <c r="AW589" s="254" t="str">
        <f t="shared" si="3178"/>
        <v xml:space="preserve"> </v>
      </c>
      <c r="AX589" s="135">
        <f t="shared" si="3179"/>
        <v>0</v>
      </c>
      <c r="AY589" s="20">
        <f t="shared" si="3180"/>
        <v>0</v>
      </c>
      <c r="AZ589" s="21">
        <f t="shared" si="3181"/>
        <v>0</v>
      </c>
      <c r="BA589" s="131">
        <f t="shared" si="3146"/>
        <v>1</v>
      </c>
      <c r="BB589" s="20">
        <f t="shared" si="3182"/>
        <v>0</v>
      </c>
      <c r="BC589" s="142"/>
      <c r="BD589" s="20">
        <f t="shared" si="3183"/>
        <v>0</v>
      </c>
      <c r="BE589" s="134"/>
      <c r="BF589" s="131">
        <f t="shared" si="3184"/>
        <v>1</v>
      </c>
      <c r="BG589" s="20">
        <f t="shared" si="3185"/>
        <v>0</v>
      </c>
      <c r="BH589" s="142"/>
      <c r="BI589" s="134">
        <f t="shared" si="3186"/>
        <v>0</v>
      </c>
      <c r="BJ589" s="80">
        <f t="shared" si="3187"/>
        <v>0</v>
      </c>
      <c r="BK589" s="254" t="str">
        <f t="shared" si="3188"/>
        <v xml:space="preserve"> </v>
      </c>
      <c r="BL589" s="135">
        <f t="shared" si="3189"/>
        <v>0</v>
      </c>
      <c r="BM589" s="20">
        <f t="shared" si="3190"/>
        <v>0</v>
      </c>
      <c r="BN589" s="21">
        <f t="shared" si="3191"/>
        <v>0</v>
      </c>
      <c r="BO589" s="131">
        <f t="shared" si="3147"/>
        <v>1</v>
      </c>
      <c r="BP589" s="20">
        <f t="shared" si="3192"/>
        <v>0</v>
      </c>
      <c r="BQ589" s="142"/>
      <c r="BR589" s="20">
        <f t="shared" si="3193"/>
        <v>0</v>
      </c>
      <c r="BS589" s="134"/>
      <c r="BT589" s="131">
        <f t="shared" si="3194"/>
        <v>1</v>
      </c>
      <c r="BU589" s="20">
        <f t="shared" si="3195"/>
        <v>0</v>
      </c>
      <c r="BV589" s="142"/>
      <c r="BW589" s="134">
        <f t="shared" si="3196"/>
        <v>0</v>
      </c>
      <c r="BX589" s="80">
        <f t="shared" si="3197"/>
        <v>0</v>
      </c>
      <c r="BY589" s="254" t="str">
        <f t="shared" si="3198"/>
        <v xml:space="preserve"> </v>
      </c>
      <c r="BZ589" s="135">
        <f t="shared" si="3199"/>
        <v>0</v>
      </c>
      <c r="CA589" s="20">
        <f t="shared" si="3200"/>
        <v>0</v>
      </c>
      <c r="CB589" s="21">
        <f t="shared" si="3201"/>
        <v>0</v>
      </c>
      <c r="CC589" s="131">
        <f t="shared" si="3148"/>
        <v>1</v>
      </c>
      <c r="CD589" s="20">
        <f t="shared" si="3202"/>
        <v>0</v>
      </c>
      <c r="CE589" s="142"/>
      <c r="CF589" s="20">
        <f t="shared" si="3203"/>
        <v>0</v>
      </c>
      <c r="CG589" s="134"/>
      <c r="CH589" s="131">
        <f t="shared" si="3204"/>
        <v>1</v>
      </c>
      <c r="CI589" s="20">
        <f t="shared" si="3205"/>
        <v>0</v>
      </c>
      <c r="CJ589" s="142"/>
      <c r="CK589" s="134">
        <f t="shared" si="3206"/>
        <v>0</v>
      </c>
      <c r="CL589" s="80">
        <f t="shared" si="3207"/>
        <v>0</v>
      </c>
      <c r="CM589" s="254" t="str">
        <f t="shared" si="3208"/>
        <v xml:space="preserve"> </v>
      </c>
      <c r="CN589" s="135">
        <f t="shared" si="3209"/>
        <v>0</v>
      </c>
      <c r="CO589" s="20">
        <f t="shared" si="3210"/>
        <v>0</v>
      </c>
      <c r="CP589" s="21">
        <f t="shared" si="3211"/>
        <v>0</v>
      </c>
      <c r="CQ589" s="131">
        <f t="shared" si="3149"/>
        <v>1</v>
      </c>
      <c r="CR589" s="20">
        <f t="shared" si="3212"/>
        <v>0</v>
      </c>
      <c r="CS589" s="142"/>
      <c r="CT589" s="20">
        <f t="shared" si="3213"/>
        <v>0</v>
      </c>
      <c r="CU589" s="134"/>
      <c r="CV589" s="131">
        <f t="shared" si="3214"/>
        <v>1</v>
      </c>
      <c r="CW589" s="20">
        <f t="shared" si="3215"/>
        <v>0</v>
      </c>
      <c r="CX589" s="142"/>
      <c r="CY589" s="134">
        <f t="shared" si="3216"/>
        <v>0</v>
      </c>
      <c r="CZ589" s="80">
        <f t="shared" si="3217"/>
        <v>0</v>
      </c>
      <c r="DA589" s="254" t="str">
        <f t="shared" si="3218"/>
        <v xml:space="preserve"> </v>
      </c>
      <c r="DB589" s="135">
        <f t="shared" si="3219"/>
        <v>0</v>
      </c>
      <c r="DC589" s="20">
        <f t="shared" si="3220"/>
        <v>0</v>
      </c>
      <c r="DD589" s="21">
        <f t="shared" si="3221"/>
        <v>0</v>
      </c>
      <c r="DE589" s="131">
        <f t="shared" si="3150"/>
        <v>1</v>
      </c>
      <c r="DF589" s="20">
        <f t="shared" si="3222"/>
        <v>0</v>
      </c>
      <c r="DG589" s="142"/>
      <c r="DH589" s="20">
        <f t="shared" si="3223"/>
        <v>0</v>
      </c>
      <c r="DI589" s="134"/>
      <c r="DJ589" s="131">
        <f t="shared" si="3224"/>
        <v>1</v>
      </c>
      <c r="DK589" s="20">
        <f t="shared" si="3225"/>
        <v>0</v>
      </c>
      <c r="DL589" s="142"/>
      <c r="DM589" s="134">
        <f t="shared" si="3226"/>
        <v>0</v>
      </c>
      <c r="DN589" s="80">
        <f t="shared" si="3227"/>
        <v>0</v>
      </c>
      <c r="DO589" s="254" t="str">
        <f t="shared" si="3228"/>
        <v xml:space="preserve"> </v>
      </c>
      <c r="DP589" s="135">
        <f t="shared" si="3229"/>
        <v>0</v>
      </c>
      <c r="DQ589" s="20">
        <f t="shared" si="3230"/>
        <v>0</v>
      </c>
      <c r="DR589" s="21">
        <f t="shared" si="3231"/>
        <v>0</v>
      </c>
      <c r="DS589" s="131">
        <f t="shared" si="3151"/>
        <v>1</v>
      </c>
      <c r="DT589" s="20">
        <f t="shared" si="3232"/>
        <v>0</v>
      </c>
      <c r="DU589" s="142"/>
      <c r="DV589" s="20">
        <f t="shared" si="3233"/>
        <v>0</v>
      </c>
      <c r="DW589" s="134"/>
      <c r="DX589" s="131">
        <f t="shared" si="3234"/>
        <v>1</v>
      </c>
      <c r="DY589" s="20">
        <f t="shared" si="3235"/>
        <v>0</v>
      </c>
      <c r="DZ589" s="142"/>
      <c r="EA589" s="134">
        <f t="shared" si="3236"/>
        <v>0</v>
      </c>
      <c r="EB589" s="80">
        <f t="shared" si="3237"/>
        <v>0</v>
      </c>
      <c r="EC589" s="254" t="str">
        <f t="shared" si="3238"/>
        <v xml:space="preserve"> </v>
      </c>
      <c r="ED589" s="135">
        <f t="shared" si="3239"/>
        <v>0</v>
      </c>
      <c r="EE589" s="20">
        <f t="shared" si="3240"/>
        <v>0</v>
      </c>
      <c r="EF589" s="21">
        <f t="shared" si="3241"/>
        <v>0</v>
      </c>
      <c r="EG589" s="131">
        <f t="shared" si="3152"/>
        <v>1</v>
      </c>
      <c r="EH589" s="20">
        <f t="shared" si="3242"/>
        <v>0</v>
      </c>
      <c r="EI589" s="142"/>
      <c r="EJ589" s="20">
        <f t="shared" si="3243"/>
        <v>0</v>
      </c>
      <c r="EK589" s="134"/>
      <c r="EL589" s="131">
        <f t="shared" si="3244"/>
        <v>1</v>
      </c>
      <c r="EM589" s="20">
        <f t="shared" si="3245"/>
        <v>0</v>
      </c>
      <c r="EN589" s="142"/>
      <c r="EO589" s="134">
        <f t="shared" si="3246"/>
        <v>0</v>
      </c>
      <c r="EP589" s="80">
        <f t="shared" si="3247"/>
        <v>0</v>
      </c>
      <c r="EQ589" s="254" t="str">
        <f t="shared" si="3248"/>
        <v xml:space="preserve"> </v>
      </c>
      <c r="ER589" s="135">
        <f t="shared" si="3249"/>
        <v>0</v>
      </c>
      <c r="ES589" s="20">
        <f t="shared" si="3250"/>
        <v>0</v>
      </c>
      <c r="ET589" s="21">
        <f t="shared" si="3251"/>
        <v>0</v>
      </c>
      <c r="EU589" s="131">
        <f t="shared" si="3153"/>
        <v>1</v>
      </c>
      <c r="EV589" s="20">
        <f t="shared" si="3252"/>
        <v>0</v>
      </c>
      <c r="EW589" s="142"/>
      <c r="EX589" s="20">
        <f t="shared" si="3253"/>
        <v>0</v>
      </c>
      <c r="EY589" s="134"/>
      <c r="EZ589" s="131">
        <f t="shared" si="3254"/>
        <v>1</v>
      </c>
      <c r="FA589" s="20">
        <f t="shared" si="3255"/>
        <v>0</v>
      </c>
      <c r="FB589" s="142"/>
      <c r="FC589" s="134">
        <f t="shared" si="3256"/>
        <v>0</v>
      </c>
      <c r="FD589" s="80">
        <f t="shared" si="3257"/>
        <v>0</v>
      </c>
      <c r="FE589" s="254" t="str">
        <f t="shared" si="3258"/>
        <v xml:space="preserve"> </v>
      </c>
      <c r="FO589" s="129" t="str">
        <f t="shared" si="3142"/>
        <v>G/IV</v>
      </c>
    </row>
    <row r="590" spans="2:171" s="141" customFormat="1" x14ac:dyDescent="0.25">
      <c r="B590" s="130" t="s">
        <v>661</v>
      </c>
      <c r="C590" s="263"/>
      <c r="D590" s="264"/>
      <c r="E590" s="416" t="str">
        <f>'Pályáztatási szakasz'!E591:F591</f>
        <v>Költségelem megnevezés…</v>
      </c>
      <c r="F590" s="416"/>
      <c r="G590" s="250">
        <f>'Pályáztatási szakasz'!G591</f>
        <v>0</v>
      </c>
      <c r="H590" s="251">
        <f>'Pályáztatási szakasz'!AT591</f>
        <v>0</v>
      </c>
      <c r="I590" s="20">
        <f>'Pályáztatási szakasz'!AW591</f>
        <v>0</v>
      </c>
      <c r="J590" s="67">
        <f t="shared" si="3143"/>
        <v>0</v>
      </c>
      <c r="K590" s="131">
        <f>'Pályáztatási szakasz'!AY591</f>
        <v>1</v>
      </c>
      <c r="L590" s="20">
        <f t="shared" si="3154"/>
        <v>0</v>
      </c>
      <c r="M590" s="142"/>
      <c r="N590" s="20">
        <f t="shared" si="3155"/>
        <v>0</v>
      </c>
      <c r="O590" s="134"/>
      <c r="P590" s="131">
        <f>'Pályáztatási szakasz'!BD591</f>
        <v>1</v>
      </c>
      <c r="Q590" s="20">
        <f t="shared" si="3156"/>
        <v>0</v>
      </c>
      <c r="R590" s="142"/>
      <c r="S590" s="184">
        <f t="shared" si="3157"/>
        <v>0</v>
      </c>
      <c r="T590" s="40">
        <f>'Pályáztatási szakasz'!W591</f>
        <v>0</v>
      </c>
      <c r="U590" s="254" t="str">
        <f t="shared" si="3158"/>
        <v xml:space="preserve"> </v>
      </c>
      <c r="V590" s="135">
        <f t="shared" si="3159"/>
        <v>0</v>
      </c>
      <c r="W590" s="20">
        <f t="shared" si="3160"/>
        <v>0</v>
      </c>
      <c r="X590" s="21">
        <f t="shared" si="3161"/>
        <v>0</v>
      </c>
      <c r="Y590" s="131">
        <f t="shared" si="3144"/>
        <v>1</v>
      </c>
      <c r="Z590" s="20">
        <f t="shared" si="3162"/>
        <v>0</v>
      </c>
      <c r="AA590" s="142"/>
      <c r="AB590" s="20">
        <f t="shared" si="3163"/>
        <v>0</v>
      </c>
      <c r="AC590" s="134"/>
      <c r="AD590" s="131">
        <f t="shared" si="3164"/>
        <v>1</v>
      </c>
      <c r="AE590" s="20">
        <f t="shared" si="3165"/>
        <v>0</v>
      </c>
      <c r="AF590" s="142"/>
      <c r="AG590" s="134">
        <f t="shared" si="3166"/>
        <v>0</v>
      </c>
      <c r="AH590" s="80">
        <f t="shared" si="3167"/>
        <v>0</v>
      </c>
      <c r="AI590" s="254" t="str">
        <f t="shared" si="3168"/>
        <v xml:space="preserve"> </v>
      </c>
      <c r="AJ590" s="135">
        <f t="shared" si="3169"/>
        <v>0</v>
      </c>
      <c r="AK590" s="20">
        <f t="shared" si="3170"/>
        <v>0</v>
      </c>
      <c r="AL590" s="21">
        <f t="shared" si="3171"/>
        <v>0</v>
      </c>
      <c r="AM590" s="131">
        <f t="shared" si="3145"/>
        <v>1</v>
      </c>
      <c r="AN590" s="20">
        <f t="shared" si="3172"/>
        <v>0</v>
      </c>
      <c r="AO590" s="142"/>
      <c r="AP590" s="20">
        <f t="shared" si="3173"/>
        <v>0</v>
      </c>
      <c r="AQ590" s="134"/>
      <c r="AR590" s="131">
        <f t="shared" si="3174"/>
        <v>1</v>
      </c>
      <c r="AS590" s="20">
        <f t="shared" si="3175"/>
        <v>0</v>
      </c>
      <c r="AT590" s="142"/>
      <c r="AU590" s="134">
        <f t="shared" si="3176"/>
        <v>0</v>
      </c>
      <c r="AV590" s="80">
        <f t="shared" si="3177"/>
        <v>0</v>
      </c>
      <c r="AW590" s="254" t="str">
        <f t="shared" si="3178"/>
        <v xml:space="preserve"> </v>
      </c>
      <c r="AX590" s="135">
        <f t="shared" si="3179"/>
        <v>0</v>
      </c>
      <c r="AY590" s="20">
        <f t="shared" si="3180"/>
        <v>0</v>
      </c>
      <c r="AZ590" s="21">
        <f t="shared" si="3181"/>
        <v>0</v>
      </c>
      <c r="BA590" s="131">
        <f t="shared" si="3146"/>
        <v>1</v>
      </c>
      <c r="BB590" s="20">
        <f t="shared" si="3182"/>
        <v>0</v>
      </c>
      <c r="BC590" s="142"/>
      <c r="BD590" s="20">
        <f t="shared" si="3183"/>
        <v>0</v>
      </c>
      <c r="BE590" s="134"/>
      <c r="BF590" s="131">
        <f t="shared" si="3184"/>
        <v>1</v>
      </c>
      <c r="BG590" s="20">
        <f t="shared" si="3185"/>
        <v>0</v>
      </c>
      <c r="BH590" s="142"/>
      <c r="BI590" s="134">
        <f t="shared" si="3186"/>
        <v>0</v>
      </c>
      <c r="BJ590" s="80">
        <f t="shared" si="3187"/>
        <v>0</v>
      </c>
      <c r="BK590" s="254" t="str">
        <f t="shared" si="3188"/>
        <v xml:space="preserve"> </v>
      </c>
      <c r="BL590" s="135">
        <f t="shared" si="3189"/>
        <v>0</v>
      </c>
      <c r="BM590" s="20">
        <f t="shared" si="3190"/>
        <v>0</v>
      </c>
      <c r="BN590" s="21">
        <f t="shared" si="3191"/>
        <v>0</v>
      </c>
      <c r="BO590" s="131">
        <f t="shared" si="3147"/>
        <v>1</v>
      </c>
      <c r="BP590" s="20">
        <f t="shared" si="3192"/>
        <v>0</v>
      </c>
      <c r="BQ590" s="142"/>
      <c r="BR590" s="20">
        <f t="shared" si="3193"/>
        <v>0</v>
      </c>
      <c r="BS590" s="134"/>
      <c r="BT590" s="131">
        <f t="shared" si="3194"/>
        <v>1</v>
      </c>
      <c r="BU590" s="20">
        <f t="shared" si="3195"/>
        <v>0</v>
      </c>
      <c r="BV590" s="142"/>
      <c r="BW590" s="134">
        <f t="shared" si="3196"/>
        <v>0</v>
      </c>
      <c r="BX590" s="80">
        <f t="shared" si="3197"/>
        <v>0</v>
      </c>
      <c r="BY590" s="254" t="str">
        <f t="shared" si="3198"/>
        <v xml:space="preserve"> </v>
      </c>
      <c r="BZ590" s="135">
        <f t="shared" si="3199"/>
        <v>0</v>
      </c>
      <c r="CA590" s="20">
        <f t="shared" si="3200"/>
        <v>0</v>
      </c>
      <c r="CB590" s="21">
        <f t="shared" si="3201"/>
        <v>0</v>
      </c>
      <c r="CC590" s="131">
        <f t="shared" si="3148"/>
        <v>1</v>
      </c>
      <c r="CD590" s="20">
        <f t="shared" si="3202"/>
        <v>0</v>
      </c>
      <c r="CE590" s="142"/>
      <c r="CF590" s="20">
        <f t="shared" si="3203"/>
        <v>0</v>
      </c>
      <c r="CG590" s="134"/>
      <c r="CH590" s="131">
        <f t="shared" si="3204"/>
        <v>1</v>
      </c>
      <c r="CI590" s="20">
        <f t="shared" si="3205"/>
        <v>0</v>
      </c>
      <c r="CJ590" s="142"/>
      <c r="CK590" s="134">
        <f t="shared" si="3206"/>
        <v>0</v>
      </c>
      <c r="CL590" s="80">
        <f t="shared" si="3207"/>
        <v>0</v>
      </c>
      <c r="CM590" s="254" t="str">
        <f t="shared" si="3208"/>
        <v xml:space="preserve"> </v>
      </c>
      <c r="CN590" s="135">
        <f t="shared" si="3209"/>
        <v>0</v>
      </c>
      <c r="CO590" s="20">
        <f t="shared" si="3210"/>
        <v>0</v>
      </c>
      <c r="CP590" s="21">
        <f t="shared" si="3211"/>
        <v>0</v>
      </c>
      <c r="CQ590" s="131">
        <f t="shared" si="3149"/>
        <v>1</v>
      </c>
      <c r="CR590" s="20">
        <f t="shared" si="3212"/>
        <v>0</v>
      </c>
      <c r="CS590" s="142"/>
      <c r="CT590" s="20">
        <f t="shared" si="3213"/>
        <v>0</v>
      </c>
      <c r="CU590" s="134"/>
      <c r="CV590" s="131">
        <f t="shared" si="3214"/>
        <v>1</v>
      </c>
      <c r="CW590" s="20">
        <f t="shared" si="3215"/>
        <v>0</v>
      </c>
      <c r="CX590" s="142"/>
      <c r="CY590" s="134">
        <f t="shared" si="3216"/>
        <v>0</v>
      </c>
      <c r="CZ590" s="80">
        <f t="shared" si="3217"/>
        <v>0</v>
      </c>
      <c r="DA590" s="254" t="str">
        <f t="shared" si="3218"/>
        <v xml:space="preserve"> </v>
      </c>
      <c r="DB590" s="135">
        <f t="shared" si="3219"/>
        <v>0</v>
      </c>
      <c r="DC590" s="20">
        <f t="shared" si="3220"/>
        <v>0</v>
      </c>
      <c r="DD590" s="21">
        <f t="shared" si="3221"/>
        <v>0</v>
      </c>
      <c r="DE590" s="131">
        <f t="shared" si="3150"/>
        <v>1</v>
      </c>
      <c r="DF590" s="20">
        <f t="shared" si="3222"/>
        <v>0</v>
      </c>
      <c r="DG590" s="142"/>
      <c r="DH590" s="20">
        <f t="shared" si="3223"/>
        <v>0</v>
      </c>
      <c r="DI590" s="134"/>
      <c r="DJ590" s="131">
        <f t="shared" si="3224"/>
        <v>1</v>
      </c>
      <c r="DK590" s="20">
        <f t="shared" si="3225"/>
        <v>0</v>
      </c>
      <c r="DL590" s="142"/>
      <c r="DM590" s="134">
        <f t="shared" si="3226"/>
        <v>0</v>
      </c>
      <c r="DN590" s="80">
        <f t="shared" si="3227"/>
        <v>0</v>
      </c>
      <c r="DO590" s="254" t="str">
        <f t="shared" si="3228"/>
        <v xml:space="preserve"> </v>
      </c>
      <c r="DP590" s="135">
        <f t="shared" si="3229"/>
        <v>0</v>
      </c>
      <c r="DQ590" s="20">
        <f t="shared" si="3230"/>
        <v>0</v>
      </c>
      <c r="DR590" s="21">
        <f t="shared" si="3231"/>
        <v>0</v>
      </c>
      <c r="DS590" s="131">
        <f t="shared" si="3151"/>
        <v>1</v>
      </c>
      <c r="DT590" s="20">
        <f t="shared" si="3232"/>
        <v>0</v>
      </c>
      <c r="DU590" s="142"/>
      <c r="DV590" s="20">
        <f t="shared" si="3233"/>
        <v>0</v>
      </c>
      <c r="DW590" s="134"/>
      <c r="DX590" s="131">
        <f t="shared" si="3234"/>
        <v>1</v>
      </c>
      <c r="DY590" s="20">
        <f t="shared" si="3235"/>
        <v>0</v>
      </c>
      <c r="DZ590" s="142"/>
      <c r="EA590" s="134">
        <f t="shared" si="3236"/>
        <v>0</v>
      </c>
      <c r="EB590" s="80">
        <f t="shared" si="3237"/>
        <v>0</v>
      </c>
      <c r="EC590" s="254" t="str">
        <f t="shared" si="3238"/>
        <v xml:space="preserve"> </v>
      </c>
      <c r="ED590" s="135">
        <f t="shared" si="3239"/>
        <v>0</v>
      </c>
      <c r="EE590" s="20">
        <f t="shared" si="3240"/>
        <v>0</v>
      </c>
      <c r="EF590" s="21">
        <f t="shared" si="3241"/>
        <v>0</v>
      </c>
      <c r="EG590" s="131">
        <f t="shared" si="3152"/>
        <v>1</v>
      </c>
      <c r="EH590" s="20">
        <f t="shared" si="3242"/>
        <v>0</v>
      </c>
      <c r="EI590" s="142"/>
      <c r="EJ590" s="20">
        <f t="shared" si="3243"/>
        <v>0</v>
      </c>
      <c r="EK590" s="134"/>
      <c r="EL590" s="131">
        <f t="shared" si="3244"/>
        <v>1</v>
      </c>
      <c r="EM590" s="20">
        <f t="shared" si="3245"/>
        <v>0</v>
      </c>
      <c r="EN590" s="142"/>
      <c r="EO590" s="134">
        <f t="shared" si="3246"/>
        <v>0</v>
      </c>
      <c r="EP590" s="80">
        <f t="shared" si="3247"/>
        <v>0</v>
      </c>
      <c r="EQ590" s="254" t="str">
        <f t="shared" si="3248"/>
        <v xml:space="preserve"> </v>
      </c>
      <c r="ER590" s="135">
        <f t="shared" si="3249"/>
        <v>0</v>
      </c>
      <c r="ES590" s="20">
        <f t="shared" si="3250"/>
        <v>0</v>
      </c>
      <c r="ET590" s="21">
        <f t="shared" si="3251"/>
        <v>0</v>
      </c>
      <c r="EU590" s="131">
        <f t="shared" si="3153"/>
        <v>1</v>
      </c>
      <c r="EV590" s="20">
        <f t="shared" si="3252"/>
        <v>0</v>
      </c>
      <c r="EW590" s="142"/>
      <c r="EX590" s="20">
        <f t="shared" si="3253"/>
        <v>0</v>
      </c>
      <c r="EY590" s="134"/>
      <c r="EZ590" s="131">
        <f t="shared" si="3254"/>
        <v>1</v>
      </c>
      <c r="FA590" s="20">
        <f t="shared" si="3255"/>
        <v>0</v>
      </c>
      <c r="FB590" s="142"/>
      <c r="FC590" s="134">
        <f t="shared" si="3256"/>
        <v>0</v>
      </c>
      <c r="FD590" s="80">
        <f t="shared" si="3257"/>
        <v>0</v>
      </c>
      <c r="FE590" s="254" t="str">
        <f t="shared" si="3258"/>
        <v xml:space="preserve"> </v>
      </c>
      <c r="FO590" s="129" t="str">
        <f t="shared" si="3142"/>
        <v>G/IV</v>
      </c>
    </row>
    <row r="591" spans="2:171" s="141" customFormat="1" x14ac:dyDescent="0.25">
      <c r="B591" s="130" t="s">
        <v>662</v>
      </c>
      <c r="C591" s="263"/>
      <c r="D591" s="264"/>
      <c r="E591" s="416" t="str">
        <f>'Pályáztatási szakasz'!E592:F592</f>
        <v>Költségelem megnevezés…</v>
      </c>
      <c r="F591" s="416"/>
      <c r="G591" s="250">
        <f>'Pályáztatási szakasz'!G592</f>
        <v>0</v>
      </c>
      <c r="H591" s="251">
        <f>'Pályáztatási szakasz'!AT592</f>
        <v>0</v>
      </c>
      <c r="I591" s="20">
        <f>'Pályáztatási szakasz'!AW592</f>
        <v>0</v>
      </c>
      <c r="J591" s="67">
        <f t="shared" si="3143"/>
        <v>0</v>
      </c>
      <c r="K591" s="131">
        <f>'Pályáztatási szakasz'!AY592</f>
        <v>1</v>
      </c>
      <c r="L591" s="20">
        <f t="shared" si="3154"/>
        <v>0</v>
      </c>
      <c r="M591" s="142"/>
      <c r="N591" s="20">
        <f t="shared" si="3155"/>
        <v>0</v>
      </c>
      <c r="O591" s="134"/>
      <c r="P591" s="131">
        <f>'Pályáztatási szakasz'!BD592</f>
        <v>1</v>
      </c>
      <c r="Q591" s="20">
        <f t="shared" si="3156"/>
        <v>0</v>
      </c>
      <c r="R591" s="142"/>
      <c r="S591" s="184">
        <f t="shared" si="3157"/>
        <v>0</v>
      </c>
      <c r="T591" s="40">
        <f>'Pályáztatási szakasz'!W592</f>
        <v>0</v>
      </c>
      <c r="U591" s="254" t="str">
        <f t="shared" si="3158"/>
        <v xml:space="preserve"> </v>
      </c>
      <c r="V591" s="135">
        <f t="shared" si="3159"/>
        <v>0</v>
      </c>
      <c r="W591" s="20">
        <f t="shared" si="3160"/>
        <v>0</v>
      </c>
      <c r="X591" s="21">
        <f t="shared" si="3161"/>
        <v>0</v>
      </c>
      <c r="Y591" s="131">
        <f t="shared" si="3144"/>
        <v>1</v>
      </c>
      <c r="Z591" s="20">
        <f t="shared" si="3162"/>
        <v>0</v>
      </c>
      <c r="AA591" s="142"/>
      <c r="AB591" s="20">
        <f t="shared" si="3163"/>
        <v>0</v>
      </c>
      <c r="AC591" s="134"/>
      <c r="AD591" s="131">
        <f t="shared" si="3164"/>
        <v>1</v>
      </c>
      <c r="AE591" s="20">
        <f t="shared" si="3165"/>
        <v>0</v>
      </c>
      <c r="AF591" s="142"/>
      <c r="AG591" s="134">
        <f t="shared" si="3166"/>
        <v>0</v>
      </c>
      <c r="AH591" s="80">
        <f t="shared" si="3167"/>
        <v>0</v>
      </c>
      <c r="AI591" s="254" t="str">
        <f t="shared" si="3168"/>
        <v xml:space="preserve"> </v>
      </c>
      <c r="AJ591" s="135">
        <f t="shared" si="3169"/>
        <v>0</v>
      </c>
      <c r="AK591" s="20">
        <f t="shared" si="3170"/>
        <v>0</v>
      </c>
      <c r="AL591" s="21">
        <f t="shared" si="3171"/>
        <v>0</v>
      </c>
      <c r="AM591" s="131">
        <f t="shared" si="3145"/>
        <v>1</v>
      </c>
      <c r="AN591" s="20">
        <f t="shared" si="3172"/>
        <v>0</v>
      </c>
      <c r="AO591" s="142"/>
      <c r="AP591" s="20">
        <f t="shared" si="3173"/>
        <v>0</v>
      </c>
      <c r="AQ591" s="134"/>
      <c r="AR591" s="131">
        <f t="shared" si="3174"/>
        <v>1</v>
      </c>
      <c r="AS591" s="20">
        <f t="shared" si="3175"/>
        <v>0</v>
      </c>
      <c r="AT591" s="142"/>
      <c r="AU591" s="134">
        <f t="shared" si="3176"/>
        <v>0</v>
      </c>
      <c r="AV591" s="80">
        <f t="shared" si="3177"/>
        <v>0</v>
      </c>
      <c r="AW591" s="254" t="str">
        <f t="shared" si="3178"/>
        <v xml:space="preserve"> </v>
      </c>
      <c r="AX591" s="135">
        <f t="shared" si="3179"/>
        <v>0</v>
      </c>
      <c r="AY591" s="20">
        <f t="shared" si="3180"/>
        <v>0</v>
      </c>
      <c r="AZ591" s="21">
        <f t="shared" si="3181"/>
        <v>0</v>
      </c>
      <c r="BA591" s="131">
        <f t="shared" si="3146"/>
        <v>1</v>
      </c>
      <c r="BB591" s="20">
        <f t="shared" si="3182"/>
        <v>0</v>
      </c>
      <c r="BC591" s="142"/>
      <c r="BD591" s="20">
        <f t="shared" si="3183"/>
        <v>0</v>
      </c>
      <c r="BE591" s="134"/>
      <c r="BF591" s="131">
        <f t="shared" si="3184"/>
        <v>1</v>
      </c>
      <c r="BG591" s="20">
        <f t="shared" si="3185"/>
        <v>0</v>
      </c>
      <c r="BH591" s="142"/>
      <c r="BI591" s="134">
        <f t="shared" si="3186"/>
        <v>0</v>
      </c>
      <c r="BJ591" s="80">
        <f t="shared" si="3187"/>
        <v>0</v>
      </c>
      <c r="BK591" s="254" t="str">
        <f t="shared" si="3188"/>
        <v xml:space="preserve"> </v>
      </c>
      <c r="BL591" s="135">
        <f t="shared" si="3189"/>
        <v>0</v>
      </c>
      <c r="BM591" s="20">
        <f t="shared" si="3190"/>
        <v>0</v>
      </c>
      <c r="BN591" s="21">
        <f t="shared" si="3191"/>
        <v>0</v>
      </c>
      <c r="BO591" s="131">
        <f t="shared" si="3147"/>
        <v>1</v>
      </c>
      <c r="BP591" s="20">
        <f t="shared" si="3192"/>
        <v>0</v>
      </c>
      <c r="BQ591" s="142"/>
      <c r="BR591" s="20">
        <f t="shared" si="3193"/>
        <v>0</v>
      </c>
      <c r="BS591" s="134"/>
      <c r="BT591" s="131">
        <f t="shared" si="3194"/>
        <v>1</v>
      </c>
      <c r="BU591" s="20">
        <f t="shared" si="3195"/>
        <v>0</v>
      </c>
      <c r="BV591" s="142"/>
      <c r="BW591" s="134">
        <f t="shared" si="3196"/>
        <v>0</v>
      </c>
      <c r="BX591" s="80">
        <f t="shared" si="3197"/>
        <v>0</v>
      </c>
      <c r="BY591" s="254" t="str">
        <f t="shared" si="3198"/>
        <v xml:space="preserve"> </v>
      </c>
      <c r="BZ591" s="135">
        <f t="shared" si="3199"/>
        <v>0</v>
      </c>
      <c r="CA591" s="20">
        <f t="shared" si="3200"/>
        <v>0</v>
      </c>
      <c r="CB591" s="21">
        <f t="shared" si="3201"/>
        <v>0</v>
      </c>
      <c r="CC591" s="131">
        <f t="shared" si="3148"/>
        <v>1</v>
      </c>
      <c r="CD591" s="20">
        <f t="shared" si="3202"/>
        <v>0</v>
      </c>
      <c r="CE591" s="142"/>
      <c r="CF591" s="20">
        <f t="shared" si="3203"/>
        <v>0</v>
      </c>
      <c r="CG591" s="134"/>
      <c r="CH591" s="131">
        <f t="shared" si="3204"/>
        <v>1</v>
      </c>
      <c r="CI591" s="20">
        <f t="shared" si="3205"/>
        <v>0</v>
      </c>
      <c r="CJ591" s="142"/>
      <c r="CK591" s="134">
        <f t="shared" si="3206"/>
        <v>0</v>
      </c>
      <c r="CL591" s="80">
        <f t="shared" si="3207"/>
        <v>0</v>
      </c>
      <c r="CM591" s="254" t="str">
        <f t="shared" si="3208"/>
        <v xml:space="preserve"> </v>
      </c>
      <c r="CN591" s="135">
        <f t="shared" si="3209"/>
        <v>0</v>
      </c>
      <c r="CO591" s="20">
        <f t="shared" si="3210"/>
        <v>0</v>
      </c>
      <c r="CP591" s="21">
        <f t="shared" si="3211"/>
        <v>0</v>
      </c>
      <c r="CQ591" s="131">
        <f t="shared" si="3149"/>
        <v>1</v>
      </c>
      <c r="CR591" s="20">
        <f t="shared" si="3212"/>
        <v>0</v>
      </c>
      <c r="CS591" s="142"/>
      <c r="CT591" s="20">
        <f t="shared" si="3213"/>
        <v>0</v>
      </c>
      <c r="CU591" s="134"/>
      <c r="CV591" s="131">
        <f t="shared" si="3214"/>
        <v>1</v>
      </c>
      <c r="CW591" s="20">
        <f t="shared" si="3215"/>
        <v>0</v>
      </c>
      <c r="CX591" s="142"/>
      <c r="CY591" s="134">
        <f t="shared" si="3216"/>
        <v>0</v>
      </c>
      <c r="CZ591" s="80">
        <f t="shared" si="3217"/>
        <v>0</v>
      </c>
      <c r="DA591" s="254" t="str">
        <f t="shared" si="3218"/>
        <v xml:space="preserve"> </v>
      </c>
      <c r="DB591" s="135">
        <f t="shared" si="3219"/>
        <v>0</v>
      </c>
      <c r="DC591" s="20">
        <f t="shared" si="3220"/>
        <v>0</v>
      </c>
      <c r="DD591" s="21">
        <f t="shared" si="3221"/>
        <v>0</v>
      </c>
      <c r="DE591" s="131">
        <f t="shared" si="3150"/>
        <v>1</v>
      </c>
      <c r="DF591" s="20">
        <f t="shared" si="3222"/>
        <v>0</v>
      </c>
      <c r="DG591" s="142"/>
      <c r="DH591" s="20">
        <f t="shared" si="3223"/>
        <v>0</v>
      </c>
      <c r="DI591" s="134"/>
      <c r="DJ591" s="131">
        <f t="shared" si="3224"/>
        <v>1</v>
      </c>
      <c r="DK591" s="20">
        <f t="shared" si="3225"/>
        <v>0</v>
      </c>
      <c r="DL591" s="142"/>
      <c r="DM591" s="134">
        <f t="shared" si="3226"/>
        <v>0</v>
      </c>
      <c r="DN591" s="80">
        <f t="shared" si="3227"/>
        <v>0</v>
      </c>
      <c r="DO591" s="254" t="str">
        <f t="shared" si="3228"/>
        <v xml:space="preserve"> </v>
      </c>
      <c r="DP591" s="135">
        <f t="shared" si="3229"/>
        <v>0</v>
      </c>
      <c r="DQ591" s="20">
        <f t="shared" si="3230"/>
        <v>0</v>
      </c>
      <c r="DR591" s="21">
        <f t="shared" si="3231"/>
        <v>0</v>
      </c>
      <c r="DS591" s="131">
        <f t="shared" si="3151"/>
        <v>1</v>
      </c>
      <c r="DT591" s="20">
        <f t="shared" si="3232"/>
        <v>0</v>
      </c>
      <c r="DU591" s="142"/>
      <c r="DV591" s="20">
        <f t="shared" si="3233"/>
        <v>0</v>
      </c>
      <c r="DW591" s="134"/>
      <c r="DX591" s="131">
        <f t="shared" si="3234"/>
        <v>1</v>
      </c>
      <c r="DY591" s="20">
        <f t="shared" si="3235"/>
        <v>0</v>
      </c>
      <c r="DZ591" s="142"/>
      <c r="EA591" s="134">
        <f t="shared" si="3236"/>
        <v>0</v>
      </c>
      <c r="EB591" s="80">
        <f t="shared" si="3237"/>
        <v>0</v>
      </c>
      <c r="EC591" s="254" t="str">
        <f t="shared" si="3238"/>
        <v xml:space="preserve"> </v>
      </c>
      <c r="ED591" s="135">
        <f t="shared" si="3239"/>
        <v>0</v>
      </c>
      <c r="EE591" s="20">
        <f t="shared" si="3240"/>
        <v>0</v>
      </c>
      <c r="EF591" s="21">
        <f t="shared" si="3241"/>
        <v>0</v>
      </c>
      <c r="EG591" s="131">
        <f t="shared" si="3152"/>
        <v>1</v>
      </c>
      <c r="EH591" s="20">
        <f t="shared" si="3242"/>
        <v>0</v>
      </c>
      <c r="EI591" s="142"/>
      <c r="EJ591" s="20">
        <f t="shared" si="3243"/>
        <v>0</v>
      </c>
      <c r="EK591" s="134"/>
      <c r="EL591" s="131">
        <f t="shared" si="3244"/>
        <v>1</v>
      </c>
      <c r="EM591" s="20">
        <f t="shared" si="3245"/>
        <v>0</v>
      </c>
      <c r="EN591" s="142"/>
      <c r="EO591" s="134">
        <f t="shared" si="3246"/>
        <v>0</v>
      </c>
      <c r="EP591" s="80">
        <f t="shared" si="3247"/>
        <v>0</v>
      </c>
      <c r="EQ591" s="254" t="str">
        <f t="shared" si="3248"/>
        <v xml:space="preserve"> </v>
      </c>
      <c r="ER591" s="135">
        <f t="shared" si="3249"/>
        <v>0</v>
      </c>
      <c r="ES591" s="20">
        <f t="shared" si="3250"/>
        <v>0</v>
      </c>
      <c r="ET591" s="21">
        <f t="shared" si="3251"/>
        <v>0</v>
      </c>
      <c r="EU591" s="131">
        <f t="shared" si="3153"/>
        <v>1</v>
      </c>
      <c r="EV591" s="20">
        <f t="shared" si="3252"/>
        <v>0</v>
      </c>
      <c r="EW591" s="142"/>
      <c r="EX591" s="20">
        <f t="shared" si="3253"/>
        <v>0</v>
      </c>
      <c r="EY591" s="134"/>
      <c r="EZ591" s="131">
        <f t="shared" si="3254"/>
        <v>1</v>
      </c>
      <c r="FA591" s="20">
        <f t="shared" si="3255"/>
        <v>0</v>
      </c>
      <c r="FB591" s="142"/>
      <c r="FC591" s="134">
        <f t="shared" si="3256"/>
        <v>0</v>
      </c>
      <c r="FD591" s="80">
        <f t="shared" si="3257"/>
        <v>0</v>
      </c>
      <c r="FE591" s="254" t="str">
        <f t="shared" si="3258"/>
        <v xml:space="preserve"> </v>
      </c>
      <c r="FO591" s="129" t="str">
        <f t="shared" ref="FO591:FO601" si="3259">+IF(LEFT(RIGHT(B591,3),1)="/",SUBSTITUTE(B591,RIGHT(B591,3),""),"")</f>
        <v>G/IV</v>
      </c>
    </row>
    <row r="592" spans="2:171" s="141" customFormat="1" x14ac:dyDescent="0.25">
      <c r="B592" s="130" t="s">
        <v>663</v>
      </c>
      <c r="C592" s="263"/>
      <c r="D592" s="264"/>
      <c r="E592" s="416" t="str">
        <f>'Pályáztatási szakasz'!E593:F593</f>
        <v>Költségelem megnevezés…</v>
      </c>
      <c r="F592" s="416"/>
      <c r="G592" s="250">
        <f>'Pályáztatási szakasz'!G593</f>
        <v>0</v>
      </c>
      <c r="H592" s="251">
        <f>'Pályáztatási szakasz'!AT593</f>
        <v>0</v>
      </c>
      <c r="I592" s="20">
        <f>'Pályáztatási szakasz'!AW593</f>
        <v>0</v>
      </c>
      <c r="J592" s="67">
        <f t="shared" si="3143"/>
        <v>0</v>
      </c>
      <c r="K592" s="131">
        <f>'Pályáztatási szakasz'!AY593</f>
        <v>1</v>
      </c>
      <c r="L592" s="20">
        <f t="shared" si="3154"/>
        <v>0</v>
      </c>
      <c r="M592" s="142"/>
      <c r="N592" s="20">
        <f t="shared" si="3155"/>
        <v>0</v>
      </c>
      <c r="O592" s="134"/>
      <c r="P592" s="131">
        <f>'Pályáztatási szakasz'!BD593</f>
        <v>1</v>
      </c>
      <c r="Q592" s="20">
        <f t="shared" si="3156"/>
        <v>0</v>
      </c>
      <c r="R592" s="142"/>
      <c r="S592" s="184">
        <f t="shared" si="3157"/>
        <v>0</v>
      </c>
      <c r="T592" s="40">
        <f>'Pályáztatási szakasz'!W593</f>
        <v>0</v>
      </c>
      <c r="U592" s="254" t="str">
        <f t="shared" si="3158"/>
        <v xml:space="preserve"> </v>
      </c>
      <c r="V592" s="135">
        <f t="shared" si="3159"/>
        <v>0</v>
      </c>
      <c r="W592" s="20">
        <f t="shared" si="3160"/>
        <v>0</v>
      </c>
      <c r="X592" s="21">
        <f t="shared" si="3161"/>
        <v>0</v>
      </c>
      <c r="Y592" s="131">
        <f t="shared" si="3144"/>
        <v>1</v>
      </c>
      <c r="Z592" s="20">
        <f t="shared" si="3162"/>
        <v>0</v>
      </c>
      <c r="AA592" s="142"/>
      <c r="AB592" s="20">
        <f t="shared" si="3163"/>
        <v>0</v>
      </c>
      <c r="AC592" s="134"/>
      <c r="AD592" s="131">
        <f t="shared" si="3164"/>
        <v>1</v>
      </c>
      <c r="AE592" s="20">
        <f t="shared" si="3165"/>
        <v>0</v>
      </c>
      <c r="AF592" s="142"/>
      <c r="AG592" s="134">
        <f t="shared" si="3166"/>
        <v>0</v>
      </c>
      <c r="AH592" s="80">
        <f t="shared" si="3167"/>
        <v>0</v>
      </c>
      <c r="AI592" s="254" t="str">
        <f t="shared" si="3168"/>
        <v xml:space="preserve"> </v>
      </c>
      <c r="AJ592" s="135">
        <f t="shared" si="3169"/>
        <v>0</v>
      </c>
      <c r="AK592" s="20">
        <f t="shared" si="3170"/>
        <v>0</v>
      </c>
      <c r="AL592" s="21">
        <f t="shared" si="3171"/>
        <v>0</v>
      </c>
      <c r="AM592" s="131">
        <f t="shared" si="3145"/>
        <v>1</v>
      </c>
      <c r="AN592" s="20">
        <f t="shared" si="3172"/>
        <v>0</v>
      </c>
      <c r="AO592" s="142"/>
      <c r="AP592" s="20">
        <f t="shared" si="3173"/>
        <v>0</v>
      </c>
      <c r="AQ592" s="134"/>
      <c r="AR592" s="131">
        <f t="shared" si="3174"/>
        <v>1</v>
      </c>
      <c r="AS592" s="20">
        <f t="shared" si="3175"/>
        <v>0</v>
      </c>
      <c r="AT592" s="142"/>
      <c r="AU592" s="134">
        <f t="shared" si="3176"/>
        <v>0</v>
      </c>
      <c r="AV592" s="80">
        <f t="shared" si="3177"/>
        <v>0</v>
      </c>
      <c r="AW592" s="254" t="str">
        <f t="shared" si="3178"/>
        <v xml:space="preserve"> </v>
      </c>
      <c r="AX592" s="135">
        <f t="shared" si="3179"/>
        <v>0</v>
      </c>
      <c r="AY592" s="20">
        <f t="shared" si="3180"/>
        <v>0</v>
      </c>
      <c r="AZ592" s="21">
        <f t="shared" si="3181"/>
        <v>0</v>
      </c>
      <c r="BA592" s="131">
        <f t="shared" si="3146"/>
        <v>1</v>
      </c>
      <c r="BB592" s="20">
        <f t="shared" si="3182"/>
        <v>0</v>
      </c>
      <c r="BC592" s="142"/>
      <c r="BD592" s="20">
        <f t="shared" si="3183"/>
        <v>0</v>
      </c>
      <c r="BE592" s="134"/>
      <c r="BF592" s="131">
        <f t="shared" si="3184"/>
        <v>1</v>
      </c>
      <c r="BG592" s="20">
        <f t="shared" si="3185"/>
        <v>0</v>
      </c>
      <c r="BH592" s="142"/>
      <c r="BI592" s="134">
        <f t="shared" si="3186"/>
        <v>0</v>
      </c>
      <c r="BJ592" s="80">
        <f t="shared" si="3187"/>
        <v>0</v>
      </c>
      <c r="BK592" s="254" t="str">
        <f t="shared" si="3188"/>
        <v xml:space="preserve"> </v>
      </c>
      <c r="BL592" s="135">
        <f t="shared" si="3189"/>
        <v>0</v>
      </c>
      <c r="BM592" s="20">
        <f t="shared" si="3190"/>
        <v>0</v>
      </c>
      <c r="BN592" s="21">
        <f t="shared" si="3191"/>
        <v>0</v>
      </c>
      <c r="BO592" s="131">
        <f t="shared" si="3147"/>
        <v>1</v>
      </c>
      <c r="BP592" s="20">
        <f t="shared" si="3192"/>
        <v>0</v>
      </c>
      <c r="BQ592" s="142"/>
      <c r="BR592" s="20">
        <f t="shared" si="3193"/>
        <v>0</v>
      </c>
      <c r="BS592" s="134"/>
      <c r="BT592" s="131">
        <f t="shared" si="3194"/>
        <v>1</v>
      </c>
      <c r="BU592" s="20">
        <f t="shared" si="3195"/>
        <v>0</v>
      </c>
      <c r="BV592" s="142"/>
      <c r="BW592" s="134">
        <f t="shared" si="3196"/>
        <v>0</v>
      </c>
      <c r="BX592" s="80">
        <f t="shared" si="3197"/>
        <v>0</v>
      </c>
      <c r="BY592" s="254" t="str">
        <f t="shared" si="3198"/>
        <v xml:space="preserve"> </v>
      </c>
      <c r="BZ592" s="135">
        <f t="shared" si="3199"/>
        <v>0</v>
      </c>
      <c r="CA592" s="20">
        <f t="shared" si="3200"/>
        <v>0</v>
      </c>
      <c r="CB592" s="21">
        <f t="shared" si="3201"/>
        <v>0</v>
      </c>
      <c r="CC592" s="131">
        <f t="shared" si="3148"/>
        <v>1</v>
      </c>
      <c r="CD592" s="20">
        <f t="shared" si="3202"/>
        <v>0</v>
      </c>
      <c r="CE592" s="142"/>
      <c r="CF592" s="20">
        <f t="shared" si="3203"/>
        <v>0</v>
      </c>
      <c r="CG592" s="134"/>
      <c r="CH592" s="131">
        <f t="shared" si="3204"/>
        <v>1</v>
      </c>
      <c r="CI592" s="20">
        <f t="shared" si="3205"/>
        <v>0</v>
      </c>
      <c r="CJ592" s="142"/>
      <c r="CK592" s="134">
        <f t="shared" si="3206"/>
        <v>0</v>
      </c>
      <c r="CL592" s="80">
        <f t="shared" si="3207"/>
        <v>0</v>
      </c>
      <c r="CM592" s="254" t="str">
        <f t="shared" si="3208"/>
        <v xml:space="preserve"> </v>
      </c>
      <c r="CN592" s="135">
        <f t="shared" si="3209"/>
        <v>0</v>
      </c>
      <c r="CO592" s="20">
        <f t="shared" si="3210"/>
        <v>0</v>
      </c>
      <c r="CP592" s="21">
        <f t="shared" si="3211"/>
        <v>0</v>
      </c>
      <c r="CQ592" s="131">
        <f t="shared" si="3149"/>
        <v>1</v>
      </c>
      <c r="CR592" s="20">
        <f t="shared" si="3212"/>
        <v>0</v>
      </c>
      <c r="CS592" s="142"/>
      <c r="CT592" s="20">
        <f t="shared" si="3213"/>
        <v>0</v>
      </c>
      <c r="CU592" s="134"/>
      <c r="CV592" s="131">
        <f t="shared" si="3214"/>
        <v>1</v>
      </c>
      <c r="CW592" s="20">
        <f t="shared" si="3215"/>
        <v>0</v>
      </c>
      <c r="CX592" s="142"/>
      <c r="CY592" s="134">
        <f t="shared" si="3216"/>
        <v>0</v>
      </c>
      <c r="CZ592" s="80">
        <f t="shared" si="3217"/>
        <v>0</v>
      </c>
      <c r="DA592" s="254" t="str">
        <f t="shared" si="3218"/>
        <v xml:space="preserve"> </v>
      </c>
      <c r="DB592" s="135">
        <f t="shared" si="3219"/>
        <v>0</v>
      </c>
      <c r="DC592" s="20">
        <f t="shared" si="3220"/>
        <v>0</v>
      </c>
      <c r="DD592" s="21">
        <f t="shared" si="3221"/>
        <v>0</v>
      </c>
      <c r="DE592" s="131">
        <f t="shared" si="3150"/>
        <v>1</v>
      </c>
      <c r="DF592" s="20">
        <f t="shared" si="3222"/>
        <v>0</v>
      </c>
      <c r="DG592" s="142"/>
      <c r="DH592" s="20">
        <f t="shared" si="3223"/>
        <v>0</v>
      </c>
      <c r="DI592" s="134"/>
      <c r="DJ592" s="131">
        <f t="shared" si="3224"/>
        <v>1</v>
      </c>
      <c r="DK592" s="20">
        <f t="shared" si="3225"/>
        <v>0</v>
      </c>
      <c r="DL592" s="142"/>
      <c r="DM592" s="134">
        <f t="shared" si="3226"/>
        <v>0</v>
      </c>
      <c r="DN592" s="80">
        <f t="shared" si="3227"/>
        <v>0</v>
      </c>
      <c r="DO592" s="254" t="str">
        <f t="shared" si="3228"/>
        <v xml:space="preserve"> </v>
      </c>
      <c r="DP592" s="135">
        <f t="shared" si="3229"/>
        <v>0</v>
      </c>
      <c r="DQ592" s="20">
        <f t="shared" si="3230"/>
        <v>0</v>
      </c>
      <c r="DR592" s="21">
        <f t="shared" si="3231"/>
        <v>0</v>
      </c>
      <c r="DS592" s="131">
        <f t="shared" si="3151"/>
        <v>1</v>
      </c>
      <c r="DT592" s="20">
        <f t="shared" si="3232"/>
        <v>0</v>
      </c>
      <c r="DU592" s="142"/>
      <c r="DV592" s="20">
        <f t="shared" si="3233"/>
        <v>0</v>
      </c>
      <c r="DW592" s="134"/>
      <c r="DX592" s="131">
        <f t="shared" si="3234"/>
        <v>1</v>
      </c>
      <c r="DY592" s="20">
        <f t="shared" si="3235"/>
        <v>0</v>
      </c>
      <c r="DZ592" s="142"/>
      <c r="EA592" s="134">
        <f t="shared" si="3236"/>
        <v>0</v>
      </c>
      <c r="EB592" s="80">
        <f t="shared" si="3237"/>
        <v>0</v>
      </c>
      <c r="EC592" s="254" t="str">
        <f t="shared" si="3238"/>
        <v xml:space="preserve"> </v>
      </c>
      <c r="ED592" s="135">
        <f t="shared" si="3239"/>
        <v>0</v>
      </c>
      <c r="EE592" s="20">
        <f t="shared" si="3240"/>
        <v>0</v>
      </c>
      <c r="EF592" s="21">
        <f t="shared" si="3241"/>
        <v>0</v>
      </c>
      <c r="EG592" s="131">
        <f t="shared" si="3152"/>
        <v>1</v>
      </c>
      <c r="EH592" s="20">
        <f t="shared" si="3242"/>
        <v>0</v>
      </c>
      <c r="EI592" s="142"/>
      <c r="EJ592" s="20">
        <f t="shared" si="3243"/>
        <v>0</v>
      </c>
      <c r="EK592" s="134"/>
      <c r="EL592" s="131">
        <f t="shared" si="3244"/>
        <v>1</v>
      </c>
      <c r="EM592" s="20">
        <f t="shared" si="3245"/>
        <v>0</v>
      </c>
      <c r="EN592" s="142"/>
      <c r="EO592" s="134">
        <f t="shared" si="3246"/>
        <v>0</v>
      </c>
      <c r="EP592" s="80">
        <f t="shared" si="3247"/>
        <v>0</v>
      </c>
      <c r="EQ592" s="254" t="str">
        <f t="shared" si="3248"/>
        <v xml:space="preserve"> </v>
      </c>
      <c r="ER592" s="135">
        <f t="shared" si="3249"/>
        <v>0</v>
      </c>
      <c r="ES592" s="20">
        <f t="shared" si="3250"/>
        <v>0</v>
      </c>
      <c r="ET592" s="21">
        <f t="shared" si="3251"/>
        <v>0</v>
      </c>
      <c r="EU592" s="131">
        <f t="shared" si="3153"/>
        <v>1</v>
      </c>
      <c r="EV592" s="20">
        <f t="shared" si="3252"/>
        <v>0</v>
      </c>
      <c r="EW592" s="142"/>
      <c r="EX592" s="20">
        <f t="shared" si="3253"/>
        <v>0</v>
      </c>
      <c r="EY592" s="134"/>
      <c r="EZ592" s="131">
        <f t="shared" si="3254"/>
        <v>1</v>
      </c>
      <c r="FA592" s="20">
        <f t="shared" si="3255"/>
        <v>0</v>
      </c>
      <c r="FB592" s="142"/>
      <c r="FC592" s="134">
        <f t="shared" si="3256"/>
        <v>0</v>
      </c>
      <c r="FD592" s="80">
        <f t="shared" si="3257"/>
        <v>0</v>
      </c>
      <c r="FE592" s="254" t="str">
        <f t="shared" si="3258"/>
        <v xml:space="preserve"> </v>
      </c>
      <c r="FO592" s="129" t="str">
        <f t="shared" si="3259"/>
        <v>G/IV</v>
      </c>
    </row>
    <row r="593" spans="2:171" s="141" customFormat="1" x14ac:dyDescent="0.25">
      <c r="B593" s="130" t="s">
        <v>664</v>
      </c>
      <c r="C593" s="263"/>
      <c r="D593" s="264"/>
      <c r="E593" s="416" t="str">
        <f>'Pályáztatási szakasz'!E594:F594</f>
        <v>Költségelem megnevezés…</v>
      </c>
      <c r="F593" s="416"/>
      <c r="G593" s="250">
        <f>'Pályáztatási szakasz'!G594</f>
        <v>0</v>
      </c>
      <c r="H593" s="251">
        <f>'Pályáztatási szakasz'!AT594</f>
        <v>0</v>
      </c>
      <c r="I593" s="20">
        <f>'Pályáztatási szakasz'!AW594</f>
        <v>0</v>
      </c>
      <c r="J593" s="67">
        <f t="shared" si="3143"/>
        <v>0</v>
      </c>
      <c r="K593" s="131">
        <f>'Pályáztatási szakasz'!AY594</f>
        <v>1</v>
      </c>
      <c r="L593" s="20">
        <f t="shared" si="3154"/>
        <v>0</v>
      </c>
      <c r="M593" s="142"/>
      <c r="N593" s="20">
        <f t="shared" si="3155"/>
        <v>0</v>
      </c>
      <c r="O593" s="134"/>
      <c r="P593" s="131">
        <f>'Pályáztatási szakasz'!BD594</f>
        <v>1</v>
      </c>
      <c r="Q593" s="20">
        <f t="shared" si="3156"/>
        <v>0</v>
      </c>
      <c r="R593" s="142"/>
      <c r="S593" s="184">
        <f t="shared" si="3157"/>
        <v>0</v>
      </c>
      <c r="T593" s="40">
        <f>'Pályáztatási szakasz'!W594</f>
        <v>0</v>
      </c>
      <c r="U593" s="254" t="str">
        <f t="shared" si="3158"/>
        <v xml:space="preserve"> </v>
      </c>
      <c r="V593" s="135">
        <f t="shared" si="3159"/>
        <v>0</v>
      </c>
      <c r="W593" s="20">
        <f t="shared" si="3160"/>
        <v>0</v>
      </c>
      <c r="X593" s="21">
        <f t="shared" si="3161"/>
        <v>0</v>
      </c>
      <c r="Y593" s="131">
        <f t="shared" si="3144"/>
        <v>1</v>
      </c>
      <c r="Z593" s="20">
        <f t="shared" si="3162"/>
        <v>0</v>
      </c>
      <c r="AA593" s="142"/>
      <c r="AB593" s="20">
        <f t="shared" si="3163"/>
        <v>0</v>
      </c>
      <c r="AC593" s="134"/>
      <c r="AD593" s="131">
        <f t="shared" si="3164"/>
        <v>1</v>
      </c>
      <c r="AE593" s="20">
        <f t="shared" si="3165"/>
        <v>0</v>
      </c>
      <c r="AF593" s="142"/>
      <c r="AG593" s="134">
        <f t="shared" si="3166"/>
        <v>0</v>
      </c>
      <c r="AH593" s="80">
        <f t="shared" si="3167"/>
        <v>0</v>
      </c>
      <c r="AI593" s="254" t="str">
        <f t="shared" si="3168"/>
        <v xml:space="preserve"> </v>
      </c>
      <c r="AJ593" s="135">
        <f t="shared" si="3169"/>
        <v>0</v>
      </c>
      <c r="AK593" s="20">
        <f t="shared" si="3170"/>
        <v>0</v>
      </c>
      <c r="AL593" s="21">
        <f t="shared" si="3171"/>
        <v>0</v>
      </c>
      <c r="AM593" s="131">
        <f t="shared" si="3145"/>
        <v>1</v>
      </c>
      <c r="AN593" s="20">
        <f t="shared" si="3172"/>
        <v>0</v>
      </c>
      <c r="AO593" s="142"/>
      <c r="AP593" s="20">
        <f t="shared" si="3173"/>
        <v>0</v>
      </c>
      <c r="AQ593" s="134"/>
      <c r="AR593" s="131">
        <f t="shared" si="3174"/>
        <v>1</v>
      </c>
      <c r="AS593" s="20">
        <f t="shared" si="3175"/>
        <v>0</v>
      </c>
      <c r="AT593" s="142"/>
      <c r="AU593" s="134">
        <f t="shared" si="3176"/>
        <v>0</v>
      </c>
      <c r="AV593" s="80">
        <f t="shared" si="3177"/>
        <v>0</v>
      </c>
      <c r="AW593" s="254" t="str">
        <f t="shared" si="3178"/>
        <v xml:space="preserve"> </v>
      </c>
      <c r="AX593" s="135">
        <f t="shared" si="3179"/>
        <v>0</v>
      </c>
      <c r="AY593" s="20">
        <f t="shared" si="3180"/>
        <v>0</v>
      </c>
      <c r="AZ593" s="21">
        <f t="shared" si="3181"/>
        <v>0</v>
      </c>
      <c r="BA593" s="131">
        <f t="shared" si="3146"/>
        <v>1</v>
      </c>
      <c r="BB593" s="20">
        <f t="shared" si="3182"/>
        <v>0</v>
      </c>
      <c r="BC593" s="142"/>
      <c r="BD593" s="20">
        <f t="shared" si="3183"/>
        <v>0</v>
      </c>
      <c r="BE593" s="134"/>
      <c r="BF593" s="131">
        <f t="shared" si="3184"/>
        <v>1</v>
      </c>
      <c r="BG593" s="20">
        <f t="shared" si="3185"/>
        <v>0</v>
      </c>
      <c r="BH593" s="142"/>
      <c r="BI593" s="134">
        <f t="shared" si="3186"/>
        <v>0</v>
      </c>
      <c r="BJ593" s="80">
        <f t="shared" si="3187"/>
        <v>0</v>
      </c>
      <c r="BK593" s="254" t="str">
        <f t="shared" si="3188"/>
        <v xml:space="preserve"> </v>
      </c>
      <c r="BL593" s="135">
        <f t="shared" si="3189"/>
        <v>0</v>
      </c>
      <c r="BM593" s="20">
        <f t="shared" si="3190"/>
        <v>0</v>
      </c>
      <c r="BN593" s="21">
        <f t="shared" si="3191"/>
        <v>0</v>
      </c>
      <c r="BO593" s="131">
        <f t="shared" si="3147"/>
        <v>1</v>
      </c>
      <c r="BP593" s="20">
        <f t="shared" si="3192"/>
        <v>0</v>
      </c>
      <c r="BQ593" s="142"/>
      <c r="BR593" s="20">
        <f t="shared" si="3193"/>
        <v>0</v>
      </c>
      <c r="BS593" s="134"/>
      <c r="BT593" s="131">
        <f t="shared" si="3194"/>
        <v>1</v>
      </c>
      <c r="BU593" s="20">
        <f t="shared" si="3195"/>
        <v>0</v>
      </c>
      <c r="BV593" s="142"/>
      <c r="BW593" s="134">
        <f t="shared" si="3196"/>
        <v>0</v>
      </c>
      <c r="BX593" s="80">
        <f t="shared" si="3197"/>
        <v>0</v>
      </c>
      <c r="BY593" s="254" t="str">
        <f t="shared" si="3198"/>
        <v xml:space="preserve"> </v>
      </c>
      <c r="BZ593" s="135">
        <f t="shared" si="3199"/>
        <v>0</v>
      </c>
      <c r="CA593" s="20">
        <f t="shared" si="3200"/>
        <v>0</v>
      </c>
      <c r="CB593" s="21">
        <f t="shared" si="3201"/>
        <v>0</v>
      </c>
      <c r="CC593" s="131">
        <f t="shared" si="3148"/>
        <v>1</v>
      </c>
      <c r="CD593" s="20">
        <f t="shared" si="3202"/>
        <v>0</v>
      </c>
      <c r="CE593" s="142"/>
      <c r="CF593" s="20">
        <f t="shared" si="3203"/>
        <v>0</v>
      </c>
      <c r="CG593" s="134"/>
      <c r="CH593" s="131">
        <f t="shared" si="3204"/>
        <v>1</v>
      </c>
      <c r="CI593" s="20">
        <f t="shared" si="3205"/>
        <v>0</v>
      </c>
      <c r="CJ593" s="142"/>
      <c r="CK593" s="134">
        <f t="shared" si="3206"/>
        <v>0</v>
      </c>
      <c r="CL593" s="80">
        <f t="shared" si="3207"/>
        <v>0</v>
      </c>
      <c r="CM593" s="254" t="str">
        <f t="shared" si="3208"/>
        <v xml:space="preserve"> </v>
      </c>
      <c r="CN593" s="135">
        <f t="shared" si="3209"/>
        <v>0</v>
      </c>
      <c r="CO593" s="20">
        <f t="shared" si="3210"/>
        <v>0</v>
      </c>
      <c r="CP593" s="21">
        <f t="shared" si="3211"/>
        <v>0</v>
      </c>
      <c r="CQ593" s="131">
        <f t="shared" si="3149"/>
        <v>1</v>
      </c>
      <c r="CR593" s="20">
        <f t="shared" si="3212"/>
        <v>0</v>
      </c>
      <c r="CS593" s="142"/>
      <c r="CT593" s="20">
        <f t="shared" si="3213"/>
        <v>0</v>
      </c>
      <c r="CU593" s="134"/>
      <c r="CV593" s="131">
        <f t="shared" si="3214"/>
        <v>1</v>
      </c>
      <c r="CW593" s="20">
        <f t="shared" si="3215"/>
        <v>0</v>
      </c>
      <c r="CX593" s="142"/>
      <c r="CY593" s="134">
        <f t="shared" si="3216"/>
        <v>0</v>
      </c>
      <c r="CZ593" s="80">
        <f t="shared" si="3217"/>
        <v>0</v>
      </c>
      <c r="DA593" s="254" t="str">
        <f t="shared" si="3218"/>
        <v xml:space="preserve"> </v>
      </c>
      <c r="DB593" s="135">
        <f t="shared" si="3219"/>
        <v>0</v>
      </c>
      <c r="DC593" s="20">
        <f t="shared" si="3220"/>
        <v>0</v>
      </c>
      <c r="DD593" s="21">
        <f t="shared" si="3221"/>
        <v>0</v>
      </c>
      <c r="DE593" s="131">
        <f t="shared" si="3150"/>
        <v>1</v>
      </c>
      <c r="DF593" s="20">
        <f t="shared" si="3222"/>
        <v>0</v>
      </c>
      <c r="DG593" s="142"/>
      <c r="DH593" s="20">
        <f t="shared" si="3223"/>
        <v>0</v>
      </c>
      <c r="DI593" s="134"/>
      <c r="DJ593" s="131">
        <f t="shared" si="3224"/>
        <v>1</v>
      </c>
      <c r="DK593" s="20">
        <f t="shared" si="3225"/>
        <v>0</v>
      </c>
      <c r="DL593" s="142"/>
      <c r="DM593" s="134">
        <f t="shared" si="3226"/>
        <v>0</v>
      </c>
      <c r="DN593" s="80">
        <f t="shared" si="3227"/>
        <v>0</v>
      </c>
      <c r="DO593" s="254" t="str">
        <f t="shared" si="3228"/>
        <v xml:space="preserve"> </v>
      </c>
      <c r="DP593" s="135">
        <f t="shared" si="3229"/>
        <v>0</v>
      </c>
      <c r="DQ593" s="20">
        <f t="shared" si="3230"/>
        <v>0</v>
      </c>
      <c r="DR593" s="21">
        <f t="shared" si="3231"/>
        <v>0</v>
      </c>
      <c r="DS593" s="131">
        <f t="shared" si="3151"/>
        <v>1</v>
      </c>
      <c r="DT593" s="20">
        <f t="shared" si="3232"/>
        <v>0</v>
      </c>
      <c r="DU593" s="142"/>
      <c r="DV593" s="20">
        <f t="shared" si="3233"/>
        <v>0</v>
      </c>
      <c r="DW593" s="134"/>
      <c r="DX593" s="131">
        <f t="shared" si="3234"/>
        <v>1</v>
      </c>
      <c r="DY593" s="20">
        <f t="shared" si="3235"/>
        <v>0</v>
      </c>
      <c r="DZ593" s="142"/>
      <c r="EA593" s="134">
        <f t="shared" si="3236"/>
        <v>0</v>
      </c>
      <c r="EB593" s="80">
        <f t="shared" si="3237"/>
        <v>0</v>
      </c>
      <c r="EC593" s="254" t="str">
        <f t="shared" si="3238"/>
        <v xml:space="preserve"> </v>
      </c>
      <c r="ED593" s="135">
        <f t="shared" si="3239"/>
        <v>0</v>
      </c>
      <c r="EE593" s="20">
        <f t="shared" si="3240"/>
        <v>0</v>
      </c>
      <c r="EF593" s="21">
        <f t="shared" si="3241"/>
        <v>0</v>
      </c>
      <c r="EG593" s="131">
        <f t="shared" si="3152"/>
        <v>1</v>
      </c>
      <c r="EH593" s="20">
        <f t="shared" si="3242"/>
        <v>0</v>
      </c>
      <c r="EI593" s="142"/>
      <c r="EJ593" s="20">
        <f t="shared" si="3243"/>
        <v>0</v>
      </c>
      <c r="EK593" s="134"/>
      <c r="EL593" s="131">
        <f t="shared" si="3244"/>
        <v>1</v>
      </c>
      <c r="EM593" s="20">
        <f t="shared" si="3245"/>
        <v>0</v>
      </c>
      <c r="EN593" s="142"/>
      <c r="EO593" s="134">
        <f t="shared" si="3246"/>
        <v>0</v>
      </c>
      <c r="EP593" s="80">
        <f t="shared" si="3247"/>
        <v>0</v>
      </c>
      <c r="EQ593" s="254" t="str">
        <f t="shared" si="3248"/>
        <v xml:space="preserve"> </v>
      </c>
      <c r="ER593" s="135">
        <f t="shared" si="3249"/>
        <v>0</v>
      </c>
      <c r="ES593" s="20">
        <f t="shared" si="3250"/>
        <v>0</v>
      </c>
      <c r="ET593" s="21">
        <f t="shared" si="3251"/>
        <v>0</v>
      </c>
      <c r="EU593" s="131">
        <f t="shared" si="3153"/>
        <v>1</v>
      </c>
      <c r="EV593" s="20">
        <f t="shared" si="3252"/>
        <v>0</v>
      </c>
      <c r="EW593" s="142"/>
      <c r="EX593" s="20">
        <f t="shared" si="3253"/>
        <v>0</v>
      </c>
      <c r="EY593" s="134"/>
      <c r="EZ593" s="131">
        <f t="shared" si="3254"/>
        <v>1</v>
      </c>
      <c r="FA593" s="20">
        <f t="shared" si="3255"/>
        <v>0</v>
      </c>
      <c r="FB593" s="142"/>
      <c r="FC593" s="134">
        <f t="shared" si="3256"/>
        <v>0</v>
      </c>
      <c r="FD593" s="80">
        <f t="shared" si="3257"/>
        <v>0</v>
      </c>
      <c r="FE593" s="254" t="str">
        <f t="shared" si="3258"/>
        <v xml:space="preserve"> </v>
      </c>
      <c r="FO593" s="129" t="str">
        <f t="shared" si="3259"/>
        <v>G/IV</v>
      </c>
    </row>
    <row r="594" spans="2:171" s="141" customFormat="1" x14ac:dyDescent="0.25">
      <c r="B594" s="130" t="s">
        <v>665</v>
      </c>
      <c r="C594" s="263"/>
      <c r="D594" s="264"/>
      <c r="E594" s="416" t="str">
        <f>'Pályáztatási szakasz'!E595:F595</f>
        <v>Költségelem megnevezés…</v>
      </c>
      <c r="F594" s="416"/>
      <c r="G594" s="250">
        <f>'Pályáztatási szakasz'!G595</f>
        <v>0</v>
      </c>
      <c r="H594" s="251">
        <f>'Pályáztatási szakasz'!AT595</f>
        <v>0</v>
      </c>
      <c r="I594" s="20">
        <f>'Pályáztatási szakasz'!AW595</f>
        <v>0</v>
      </c>
      <c r="J594" s="67">
        <f t="shared" si="3143"/>
        <v>0</v>
      </c>
      <c r="K594" s="131">
        <f>'Pályáztatási szakasz'!AY595</f>
        <v>1</v>
      </c>
      <c r="L594" s="20">
        <f t="shared" si="3154"/>
        <v>0</v>
      </c>
      <c r="M594" s="142"/>
      <c r="N594" s="20">
        <f t="shared" si="3155"/>
        <v>0</v>
      </c>
      <c r="O594" s="134"/>
      <c r="P594" s="131">
        <f>'Pályáztatási szakasz'!BD595</f>
        <v>1</v>
      </c>
      <c r="Q594" s="20">
        <f t="shared" si="3156"/>
        <v>0</v>
      </c>
      <c r="R594" s="142"/>
      <c r="S594" s="184">
        <f t="shared" si="3157"/>
        <v>0</v>
      </c>
      <c r="T594" s="40">
        <f>'Pályáztatási szakasz'!W595</f>
        <v>0</v>
      </c>
      <c r="U594" s="254" t="str">
        <f t="shared" si="3158"/>
        <v xml:space="preserve"> </v>
      </c>
      <c r="V594" s="135">
        <f t="shared" si="3159"/>
        <v>0</v>
      </c>
      <c r="W594" s="20">
        <f t="shared" si="3160"/>
        <v>0</v>
      </c>
      <c r="X594" s="21">
        <f t="shared" si="3161"/>
        <v>0</v>
      </c>
      <c r="Y594" s="131">
        <f t="shared" si="3144"/>
        <v>1</v>
      </c>
      <c r="Z594" s="20">
        <f t="shared" si="3162"/>
        <v>0</v>
      </c>
      <c r="AA594" s="142"/>
      <c r="AB594" s="20">
        <f t="shared" si="3163"/>
        <v>0</v>
      </c>
      <c r="AC594" s="134"/>
      <c r="AD594" s="131">
        <f t="shared" si="3164"/>
        <v>1</v>
      </c>
      <c r="AE594" s="20">
        <f t="shared" si="3165"/>
        <v>0</v>
      </c>
      <c r="AF594" s="142"/>
      <c r="AG594" s="134">
        <f t="shared" si="3166"/>
        <v>0</v>
      </c>
      <c r="AH594" s="80">
        <f t="shared" si="3167"/>
        <v>0</v>
      </c>
      <c r="AI594" s="254" t="str">
        <f t="shared" si="3168"/>
        <v xml:space="preserve"> </v>
      </c>
      <c r="AJ594" s="135">
        <f t="shared" si="3169"/>
        <v>0</v>
      </c>
      <c r="AK594" s="20">
        <f t="shared" si="3170"/>
        <v>0</v>
      </c>
      <c r="AL594" s="21">
        <f t="shared" si="3171"/>
        <v>0</v>
      </c>
      <c r="AM594" s="131">
        <f t="shared" si="3145"/>
        <v>1</v>
      </c>
      <c r="AN594" s="20">
        <f t="shared" si="3172"/>
        <v>0</v>
      </c>
      <c r="AO594" s="142"/>
      <c r="AP594" s="20">
        <f t="shared" si="3173"/>
        <v>0</v>
      </c>
      <c r="AQ594" s="134"/>
      <c r="AR594" s="131">
        <f t="shared" si="3174"/>
        <v>1</v>
      </c>
      <c r="AS594" s="20">
        <f t="shared" si="3175"/>
        <v>0</v>
      </c>
      <c r="AT594" s="142"/>
      <c r="AU594" s="134">
        <f t="shared" si="3176"/>
        <v>0</v>
      </c>
      <c r="AV594" s="80">
        <f t="shared" si="3177"/>
        <v>0</v>
      </c>
      <c r="AW594" s="254" t="str">
        <f t="shared" si="3178"/>
        <v xml:space="preserve"> </v>
      </c>
      <c r="AX594" s="135">
        <f t="shared" si="3179"/>
        <v>0</v>
      </c>
      <c r="AY594" s="20">
        <f t="shared" si="3180"/>
        <v>0</v>
      </c>
      <c r="AZ594" s="21">
        <f t="shared" si="3181"/>
        <v>0</v>
      </c>
      <c r="BA594" s="131">
        <f t="shared" si="3146"/>
        <v>1</v>
      </c>
      <c r="BB594" s="20">
        <f t="shared" si="3182"/>
        <v>0</v>
      </c>
      <c r="BC594" s="142"/>
      <c r="BD594" s="20">
        <f t="shared" si="3183"/>
        <v>0</v>
      </c>
      <c r="BE594" s="134"/>
      <c r="BF594" s="131">
        <f t="shared" si="3184"/>
        <v>1</v>
      </c>
      <c r="BG594" s="20">
        <f t="shared" si="3185"/>
        <v>0</v>
      </c>
      <c r="BH594" s="142"/>
      <c r="BI594" s="134">
        <f t="shared" si="3186"/>
        <v>0</v>
      </c>
      <c r="BJ594" s="80">
        <f t="shared" si="3187"/>
        <v>0</v>
      </c>
      <c r="BK594" s="254" t="str">
        <f t="shared" si="3188"/>
        <v xml:space="preserve"> </v>
      </c>
      <c r="BL594" s="135">
        <f t="shared" si="3189"/>
        <v>0</v>
      </c>
      <c r="BM594" s="20">
        <f t="shared" si="3190"/>
        <v>0</v>
      </c>
      <c r="BN594" s="21">
        <f t="shared" si="3191"/>
        <v>0</v>
      </c>
      <c r="BO594" s="131">
        <f t="shared" si="3147"/>
        <v>1</v>
      </c>
      <c r="BP594" s="20">
        <f t="shared" si="3192"/>
        <v>0</v>
      </c>
      <c r="BQ594" s="142"/>
      <c r="BR594" s="20">
        <f t="shared" si="3193"/>
        <v>0</v>
      </c>
      <c r="BS594" s="134"/>
      <c r="BT594" s="131">
        <f t="shared" si="3194"/>
        <v>1</v>
      </c>
      <c r="BU594" s="20">
        <f t="shared" si="3195"/>
        <v>0</v>
      </c>
      <c r="BV594" s="142"/>
      <c r="BW594" s="134">
        <f t="shared" si="3196"/>
        <v>0</v>
      </c>
      <c r="BX594" s="80">
        <f t="shared" si="3197"/>
        <v>0</v>
      </c>
      <c r="BY594" s="254" t="str">
        <f t="shared" si="3198"/>
        <v xml:space="preserve"> </v>
      </c>
      <c r="BZ594" s="135">
        <f t="shared" si="3199"/>
        <v>0</v>
      </c>
      <c r="CA594" s="20">
        <f t="shared" si="3200"/>
        <v>0</v>
      </c>
      <c r="CB594" s="21">
        <f t="shared" si="3201"/>
        <v>0</v>
      </c>
      <c r="CC594" s="131">
        <f t="shared" si="3148"/>
        <v>1</v>
      </c>
      <c r="CD594" s="20">
        <f t="shared" si="3202"/>
        <v>0</v>
      </c>
      <c r="CE594" s="142"/>
      <c r="CF594" s="20">
        <f t="shared" si="3203"/>
        <v>0</v>
      </c>
      <c r="CG594" s="134"/>
      <c r="CH594" s="131">
        <f t="shared" si="3204"/>
        <v>1</v>
      </c>
      <c r="CI594" s="20">
        <f t="shared" si="3205"/>
        <v>0</v>
      </c>
      <c r="CJ594" s="142"/>
      <c r="CK594" s="134">
        <f t="shared" si="3206"/>
        <v>0</v>
      </c>
      <c r="CL594" s="80">
        <f t="shared" si="3207"/>
        <v>0</v>
      </c>
      <c r="CM594" s="254" t="str">
        <f t="shared" si="3208"/>
        <v xml:space="preserve"> </v>
      </c>
      <c r="CN594" s="135">
        <f t="shared" si="3209"/>
        <v>0</v>
      </c>
      <c r="CO594" s="20">
        <f t="shared" si="3210"/>
        <v>0</v>
      </c>
      <c r="CP594" s="21">
        <f t="shared" si="3211"/>
        <v>0</v>
      </c>
      <c r="CQ594" s="131">
        <f t="shared" si="3149"/>
        <v>1</v>
      </c>
      <c r="CR594" s="20">
        <f t="shared" si="3212"/>
        <v>0</v>
      </c>
      <c r="CS594" s="142"/>
      <c r="CT594" s="20">
        <f t="shared" si="3213"/>
        <v>0</v>
      </c>
      <c r="CU594" s="134"/>
      <c r="CV594" s="131">
        <f t="shared" si="3214"/>
        <v>1</v>
      </c>
      <c r="CW594" s="20">
        <f t="shared" si="3215"/>
        <v>0</v>
      </c>
      <c r="CX594" s="142"/>
      <c r="CY594" s="134">
        <f t="shared" si="3216"/>
        <v>0</v>
      </c>
      <c r="CZ594" s="80">
        <f t="shared" si="3217"/>
        <v>0</v>
      </c>
      <c r="DA594" s="254" t="str">
        <f t="shared" si="3218"/>
        <v xml:space="preserve"> </v>
      </c>
      <c r="DB594" s="135">
        <f t="shared" si="3219"/>
        <v>0</v>
      </c>
      <c r="DC594" s="20">
        <f t="shared" si="3220"/>
        <v>0</v>
      </c>
      <c r="DD594" s="21">
        <f t="shared" si="3221"/>
        <v>0</v>
      </c>
      <c r="DE594" s="131">
        <f t="shared" si="3150"/>
        <v>1</v>
      </c>
      <c r="DF594" s="20">
        <f t="shared" si="3222"/>
        <v>0</v>
      </c>
      <c r="DG594" s="142"/>
      <c r="DH594" s="20">
        <f t="shared" si="3223"/>
        <v>0</v>
      </c>
      <c r="DI594" s="134"/>
      <c r="DJ594" s="131">
        <f t="shared" si="3224"/>
        <v>1</v>
      </c>
      <c r="DK594" s="20">
        <f t="shared" si="3225"/>
        <v>0</v>
      </c>
      <c r="DL594" s="142"/>
      <c r="DM594" s="134">
        <f t="shared" si="3226"/>
        <v>0</v>
      </c>
      <c r="DN594" s="80">
        <f t="shared" si="3227"/>
        <v>0</v>
      </c>
      <c r="DO594" s="254" t="str">
        <f t="shared" si="3228"/>
        <v xml:space="preserve"> </v>
      </c>
      <c r="DP594" s="135">
        <f t="shared" si="3229"/>
        <v>0</v>
      </c>
      <c r="DQ594" s="20">
        <f t="shared" si="3230"/>
        <v>0</v>
      </c>
      <c r="DR594" s="21">
        <f t="shared" si="3231"/>
        <v>0</v>
      </c>
      <c r="DS594" s="131">
        <f t="shared" si="3151"/>
        <v>1</v>
      </c>
      <c r="DT594" s="20">
        <f t="shared" si="3232"/>
        <v>0</v>
      </c>
      <c r="DU594" s="142"/>
      <c r="DV594" s="20">
        <f t="shared" si="3233"/>
        <v>0</v>
      </c>
      <c r="DW594" s="134"/>
      <c r="DX594" s="131">
        <f t="shared" si="3234"/>
        <v>1</v>
      </c>
      <c r="DY594" s="20">
        <f t="shared" si="3235"/>
        <v>0</v>
      </c>
      <c r="DZ594" s="142"/>
      <c r="EA594" s="134">
        <f t="shared" si="3236"/>
        <v>0</v>
      </c>
      <c r="EB594" s="80">
        <f t="shared" si="3237"/>
        <v>0</v>
      </c>
      <c r="EC594" s="254" t="str">
        <f t="shared" si="3238"/>
        <v xml:space="preserve"> </v>
      </c>
      <c r="ED594" s="135">
        <f t="shared" si="3239"/>
        <v>0</v>
      </c>
      <c r="EE594" s="20">
        <f t="shared" si="3240"/>
        <v>0</v>
      </c>
      <c r="EF594" s="21">
        <f t="shared" si="3241"/>
        <v>0</v>
      </c>
      <c r="EG594" s="131">
        <f t="shared" si="3152"/>
        <v>1</v>
      </c>
      <c r="EH594" s="20">
        <f t="shared" si="3242"/>
        <v>0</v>
      </c>
      <c r="EI594" s="142"/>
      <c r="EJ594" s="20">
        <f t="shared" si="3243"/>
        <v>0</v>
      </c>
      <c r="EK594" s="134"/>
      <c r="EL594" s="131">
        <f t="shared" si="3244"/>
        <v>1</v>
      </c>
      <c r="EM594" s="20">
        <f t="shared" si="3245"/>
        <v>0</v>
      </c>
      <c r="EN594" s="142"/>
      <c r="EO594" s="134">
        <f t="shared" si="3246"/>
        <v>0</v>
      </c>
      <c r="EP594" s="80">
        <f t="shared" si="3247"/>
        <v>0</v>
      </c>
      <c r="EQ594" s="254" t="str">
        <f t="shared" si="3248"/>
        <v xml:space="preserve"> </v>
      </c>
      <c r="ER594" s="135">
        <f t="shared" si="3249"/>
        <v>0</v>
      </c>
      <c r="ES594" s="20">
        <f t="shared" si="3250"/>
        <v>0</v>
      </c>
      <c r="ET594" s="21">
        <f t="shared" si="3251"/>
        <v>0</v>
      </c>
      <c r="EU594" s="131">
        <f t="shared" si="3153"/>
        <v>1</v>
      </c>
      <c r="EV594" s="20">
        <f t="shared" si="3252"/>
        <v>0</v>
      </c>
      <c r="EW594" s="142"/>
      <c r="EX594" s="20">
        <f t="shared" si="3253"/>
        <v>0</v>
      </c>
      <c r="EY594" s="134"/>
      <c r="EZ594" s="131">
        <f t="shared" si="3254"/>
        <v>1</v>
      </c>
      <c r="FA594" s="20">
        <f t="shared" si="3255"/>
        <v>0</v>
      </c>
      <c r="FB594" s="142"/>
      <c r="FC594" s="134">
        <f t="shared" si="3256"/>
        <v>0</v>
      </c>
      <c r="FD594" s="80">
        <f t="shared" si="3257"/>
        <v>0</v>
      </c>
      <c r="FE594" s="254" t="str">
        <f t="shared" si="3258"/>
        <v xml:space="preserve"> </v>
      </c>
      <c r="FO594" s="129" t="str">
        <f t="shared" si="3259"/>
        <v>G/IV</v>
      </c>
    </row>
    <row r="595" spans="2:171" s="141" customFormat="1" x14ac:dyDescent="0.25">
      <c r="B595" s="130" t="s">
        <v>666</v>
      </c>
      <c r="C595" s="263"/>
      <c r="D595" s="264"/>
      <c r="E595" s="416" t="str">
        <f>'Pályáztatási szakasz'!E596:F596</f>
        <v>Költségelem megnevezés…</v>
      </c>
      <c r="F595" s="416"/>
      <c r="G595" s="250">
        <f>'Pályáztatási szakasz'!G596</f>
        <v>0</v>
      </c>
      <c r="H595" s="251">
        <f>'Pályáztatási szakasz'!AT596</f>
        <v>0</v>
      </c>
      <c r="I595" s="20">
        <f>'Pályáztatási szakasz'!AW596</f>
        <v>0</v>
      </c>
      <c r="J595" s="67">
        <f t="shared" si="3143"/>
        <v>0</v>
      </c>
      <c r="K595" s="131">
        <f>'Pályáztatási szakasz'!AY596</f>
        <v>1</v>
      </c>
      <c r="L595" s="20">
        <f t="shared" si="3154"/>
        <v>0</v>
      </c>
      <c r="M595" s="142"/>
      <c r="N595" s="20">
        <f t="shared" si="3155"/>
        <v>0</v>
      </c>
      <c r="O595" s="134"/>
      <c r="P595" s="131">
        <f>'Pályáztatási szakasz'!BD596</f>
        <v>1</v>
      </c>
      <c r="Q595" s="20">
        <f t="shared" si="3156"/>
        <v>0</v>
      </c>
      <c r="R595" s="142"/>
      <c r="S595" s="184">
        <f t="shared" si="3157"/>
        <v>0</v>
      </c>
      <c r="T595" s="40">
        <f>'Pályáztatási szakasz'!W596</f>
        <v>0</v>
      </c>
      <c r="U595" s="254" t="str">
        <f t="shared" si="3158"/>
        <v xml:space="preserve"> </v>
      </c>
      <c r="V595" s="135">
        <f t="shared" si="3159"/>
        <v>0</v>
      </c>
      <c r="W595" s="20">
        <f t="shared" si="3160"/>
        <v>0</v>
      </c>
      <c r="X595" s="21">
        <f t="shared" si="3161"/>
        <v>0</v>
      </c>
      <c r="Y595" s="131">
        <f t="shared" si="3144"/>
        <v>1</v>
      </c>
      <c r="Z595" s="20">
        <f t="shared" si="3162"/>
        <v>0</v>
      </c>
      <c r="AA595" s="142"/>
      <c r="AB595" s="20">
        <f t="shared" si="3163"/>
        <v>0</v>
      </c>
      <c r="AC595" s="134"/>
      <c r="AD595" s="131">
        <f t="shared" si="3164"/>
        <v>1</v>
      </c>
      <c r="AE595" s="20">
        <f t="shared" si="3165"/>
        <v>0</v>
      </c>
      <c r="AF595" s="142"/>
      <c r="AG595" s="134">
        <f t="shared" si="3166"/>
        <v>0</v>
      </c>
      <c r="AH595" s="80">
        <f t="shared" si="3167"/>
        <v>0</v>
      </c>
      <c r="AI595" s="254" t="str">
        <f t="shared" si="3168"/>
        <v xml:space="preserve"> </v>
      </c>
      <c r="AJ595" s="135">
        <f t="shared" si="3169"/>
        <v>0</v>
      </c>
      <c r="AK595" s="20">
        <f t="shared" si="3170"/>
        <v>0</v>
      </c>
      <c r="AL595" s="21">
        <f t="shared" si="3171"/>
        <v>0</v>
      </c>
      <c r="AM595" s="131">
        <f t="shared" si="3145"/>
        <v>1</v>
      </c>
      <c r="AN595" s="20">
        <f t="shared" si="3172"/>
        <v>0</v>
      </c>
      <c r="AO595" s="142"/>
      <c r="AP595" s="20">
        <f t="shared" si="3173"/>
        <v>0</v>
      </c>
      <c r="AQ595" s="134"/>
      <c r="AR595" s="131">
        <f t="shared" si="3174"/>
        <v>1</v>
      </c>
      <c r="AS595" s="20">
        <f t="shared" si="3175"/>
        <v>0</v>
      </c>
      <c r="AT595" s="142"/>
      <c r="AU595" s="134">
        <f t="shared" si="3176"/>
        <v>0</v>
      </c>
      <c r="AV595" s="80">
        <f t="shared" si="3177"/>
        <v>0</v>
      </c>
      <c r="AW595" s="254" t="str">
        <f t="shared" si="3178"/>
        <v xml:space="preserve"> </v>
      </c>
      <c r="AX595" s="135">
        <f t="shared" si="3179"/>
        <v>0</v>
      </c>
      <c r="AY595" s="20">
        <f t="shared" si="3180"/>
        <v>0</v>
      </c>
      <c r="AZ595" s="21">
        <f t="shared" si="3181"/>
        <v>0</v>
      </c>
      <c r="BA595" s="131">
        <f t="shared" si="3146"/>
        <v>1</v>
      </c>
      <c r="BB595" s="20">
        <f t="shared" si="3182"/>
        <v>0</v>
      </c>
      <c r="BC595" s="142"/>
      <c r="BD595" s="20">
        <f t="shared" si="3183"/>
        <v>0</v>
      </c>
      <c r="BE595" s="134"/>
      <c r="BF595" s="131">
        <f t="shared" si="3184"/>
        <v>1</v>
      </c>
      <c r="BG595" s="20">
        <f t="shared" si="3185"/>
        <v>0</v>
      </c>
      <c r="BH595" s="142"/>
      <c r="BI595" s="134">
        <f t="shared" si="3186"/>
        <v>0</v>
      </c>
      <c r="BJ595" s="80">
        <f t="shared" si="3187"/>
        <v>0</v>
      </c>
      <c r="BK595" s="254" t="str">
        <f t="shared" si="3188"/>
        <v xml:space="preserve"> </v>
      </c>
      <c r="BL595" s="135">
        <f t="shared" si="3189"/>
        <v>0</v>
      </c>
      <c r="BM595" s="20">
        <f t="shared" si="3190"/>
        <v>0</v>
      </c>
      <c r="BN595" s="21">
        <f t="shared" si="3191"/>
        <v>0</v>
      </c>
      <c r="BO595" s="131">
        <f t="shared" si="3147"/>
        <v>1</v>
      </c>
      <c r="BP595" s="20">
        <f t="shared" si="3192"/>
        <v>0</v>
      </c>
      <c r="BQ595" s="142"/>
      <c r="BR595" s="20">
        <f t="shared" si="3193"/>
        <v>0</v>
      </c>
      <c r="BS595" s="134"/>
      <c r="BT595" s="131">
        <f t="shared" si="3194"/>
        <v>1</v>
      </c>
      <c r="BU595" s="20">
        <f t="shared" si="3195"/>
        <v>0</v>
      </c>
      <c r="BV595" s="142"/>
      <c r="BW595" s="134">
        <f t="shared" si="3196"/>
        <v>0</v>
      </c>
      <c r="BX595" s="80">
        <f t="shared" si="3197"/>
        <v>0</v>
      </c>
      <c r="BY595" s="254" t="str">
        <f t="shared" si="3198"/>
        <v xml:space="preserve"> </v>
      </c>
      <c r="BZ595" s="135">
        <f t="shared" si="3199"/>
        <v>0</v>
      </c>
      <c r="CA595" s="20">
        <f t="shared" si="3200"/>
        <v>0</v>
      </c>
      <c r="CB595" s="21">
        <f t="shared" si="3201"/>
        <v>0</v>
      </c>
      <c r="CC595" s="131">
        <f t="shared" si="3148"/>
        <v>1</v>
      </c>
      <c r="CD595" s="20">
        <f t="shared" si="3202"/>
        <v>0</v>
      </c>
      <c r="CE595" s="142"/>
      <c r="CF595" s="20">
        <f t="shared" si="3203"/>
        <v>0</v>
      </c>
      <c r="CG595" s="134"/>
      <c r="CH595" s="131">
        <f t="shared" si="3204"/>
        <v>1</v>
      </c>
      <c r="CI595" s="20">
        <f t="shared" si="3205"/>
        <v>0</v>
      </c>
      <c r="CJ595" s="142"/>
      <c r="CK595" s="134">
        <f t="shared" si="3206"/>
        <v>0</v>
      </c>
      <c r="CL595" s="80">
        <f t="shared" si="3207"/>
        <v>0</v>
      </c>
      <c r="CM595" s="254" t="str">
        <f t="shared" si="3208"/>
        <v xml:space="preserve"> </v>
      </c>
      <c r="CN595" s="135">
        <f t="shared" si="3209"/>
        <v>0</v>
      </c>
      <c r="CO595" s="20">
        <f t="shared" si="3210"/>
        <v>0</v>
      </c>
      <c r="CP595" s="21">
        <f t="shared" si="3211"/>
        <v>0</v>
      </c>
      <c r="CQ595" s="131">
        <f t="shared" si="3149"/>
        <v>1</v>
      </c>
      <c r="CR595" s="20">
        <f t="shared" si="3212"/>
        <v>0</v>
      </c>
      <c r="CS595" s="142"/>
      <c r="CT595" s="20">
        <f t="shared" si="3213"/>
        <v>0</v>
      </c>
      <c r="CU595" s="134"/>
      <c r="CV595" s="131">
        <f t="shared" si="3214"/>
        <v>1</v>
      </c>
      <c r="CW595" s="20">
        <f t="shared" si="3215"/>
        <v>0</v>
      </c>
      <c r="CX595" s="142"/>
      <c r="CY595" s="134">
        <f t="shared" si="3216"/>
        <v>0</v>
      </c>
      <c r="CZ595" s="80">
        <f t="shared" si="3217"/>
        <v>0</v>
      </c>
      <c r="DA595" s="254" t="str">
        <f t="shared" si="3218"/>
        <v xml:space="preserve"> </v>
      </c>
      <c r="DB595" s="135">
        <f t="shared" si="3219"/>
        <v>0</v>
      </c>
      <c r="DC595" s="20">
        <f t="shared" si="3220"/>
        <v>0</v>
      </c>
      <c r="DD595" s="21">
        <f t="shared" si="3221"/>
        <v>0</v>
      </c>
      <c r="DE595" s="131">
        <f t="shared" si="3150"/>
        <v>1</v>
      </c>
      <c r="DF595" s="20">
        <f t="shared" si="3222"/>
        <v>0</v>
      </c>
      <c r="DG595" s="142"/>
      <c r="DH595" s="20">
        <f t="shared" si="3223"/>
        <v>0</v>
      </c>
      <c r="DI595" s="134"/>
      <c r="DJ595" s="131">
        <f t="shared" si="3224"/>
        <v>1</v>
      </c>
      <c r="DK595" s="20">
        <f t="shared" si="3225"/>
        <v>0</v>
      </c>
      <c r="DL595" s="142"/>
      <c r="DM595" s="134">
        <f t="shared" si="3226"/>
        <v>0</v>
      </c>
      <c r="DN595" s="80">
        <f t="shared" si="3227"/>
        <v>0</v>
      </c>
      <c r="DO595" s="254" t="str">
        <f t="shared" si="3228"/>
        <v xml:space="preserve"> </v>
      </c>
      <c r="DP595" s="135">
        <f t="shared" si="3229"/>
        <v>0</v>
      </c>
      <c r="DQ595" s="20">
        <f t="shared" si="3230"/>
        <v>0</v>
      </c>
      <c r="DR595" s="21">
        <f t="shared" si="3231"/>
        <v>0</v>
      </c>
      <c r="DS595" s="131">
        <f t="shared" si="3151"/>
        <v>1</v>
      </c>
      <c r="DT595" s="20">
        <f t="shared" si="3232"/>
        <v>0</v>
      </c>
      <c r="DU595" s="142"/>
      <c r="DV595" s="20">
        <f t="shared" si="3233"/>
        <v>0</v>
      </c>
      <c r="DW595" s="134"/>
      <c r="DX595" s="131">
        <f t="shared" si="3234"/>
        <v>1</v>
      </c>
      <c r="DY595" s="20">
        <f t="shared" si="3235"/>
        <v>0</v>
      </c>
      <c r="DZ595" s="142"/>
      <c r="EA595" s="134">
        <f t="shared" si="3236"/>
        <v>0</v>
      </c>
      <c r="EB595" s="80">
        <f t="shared" si="3237"/>
        <v>0</v>
      </c>
      <c r="EC595" s="254" t="str">
        <f t="shared" si="3238"/>
        <v xml:space="preserve"> </v>
      </c>
      <c r="ED595" s="135">
        <f t="shared" si="3239"/>
        <v>0</v>
      </c>
      <c r="EE595" s="20">
        <f t="shared" si="3240"/>
        <v>0</v>
      </c>
      <c r="EF595" s="21">
        <f t="shared" si="3241"/>
        <v>0</v>
      </c>
      <c r="EG595" s="131">
        <f t="shared" si="3152"/>
        <v>1</v>
      </c>
      <c r="EH595" s="20">
        <f t="shared" si="3242"/>
        <v>0</v>
      </c>
      <c r="EI595" s="142"/>
      <c r="EJ595" s="20">
        <f t="shared" si="3243"/>
        <v>0</v>
      </c>
      <c r="EK595" s="134"/>
      <c r="EL595" s="131">
        <f t="shared" si="3244"/>
        <v>1</v>
      </c>
      <c r="EM595" s="20">
        <f t="shared" si="3245"/>
        <v>0</v>
      </c>
      <c r="EN595" s="142"/>
      <c r="EO595" s="134">
        <f t="shared" si="3246"/>
        <v>0</v>
      </c>
      <c r="EP595" s="80">
        <f t="shared" si="3247"/>
        <v>0</v>
      </c>
      <c r="EQ595" s="254" t="str">
        <f t="shared" si="3248"/>
        <v xml:space="preserve"> </v>
      </c>
      <c r="ER595" s="135">
        <f t="shared" si="3249"/>
        <v>0</v>
      </c>
      <c r="ES595" s="20">
        <f t="shared" si="3250"/>
        <v>0</v>
      </c>
      <c r="ET595" s="21">
        <f t="shared" si="3251"/>
        <v>0</v>
      </c>
      <c r="EU595" s="131">
        <f t="shared" si="3153"/>
        <v>1</v>
      </c>
      <c r="EV595" s="20">
        <f t="shared" si="3252"/>
        <v>0</v>
      </c>
      <c r="EW595" s="142"/>
      <c r="EX595" s="20">
        <f t="shared" si="3253"/>
        <v>0</v>
      </c>
      <c r="EY595" s="134"/>
      <c r="EZ595" s="131">
        <f t="shared" si="3254"/>
        <v>1</v>
      </c>
      <c r="FA595" s="20">
        <f t="shared" si="3255"/>
        <v>0</v>
      </c>
      <c r="FB595" s="142"/>
      <c r="FC595" s="134">
        <f t="shared" si="3256"/>
        <v>0</v>
      </c>
      <c r="FD595" s="80">
        <f t="shared" si="3257"/>
        <v>0</v>
      </c>
      <c r="FE595" s="254" t="str">
        <f t="shared" si="3258"/>
        <v xml:space="preserve"> </v>
      </c>
      <c r="FO595" s="129" t="str">
        <f t="shared" si="3259"/>
        <v>G/IV</v>
      </c>
    </row>
    <row r="596" spans="2:171" s="141" customFormat="1" x14ac:dyDescent="0.25">
      <c r="B596" s="130" t="s">
        <v>667</v>
      </c>
      <c r="C596" s="263"/>
      <c r="D596" s="264"/>
      <c r="E596" s="416" t="str">
        <f>'Pályáztatási szakasz'!E597:F597</f>
        <v>Költségelem megnevezés…</v>
      </c>
      <c r="F596" s="416"/>
      <c r="G596" s="250">
        <f>'Pályáztatási szakasz'!G597</f>
        <v>0</v>
      </c>
      <c r="H596" s="251">
        <f>'Pályáztatási szakasz'!AT597</f>
        <v>0</v>
      </c>
      <c r="I596" s="20">
        <f>'Pályáztatási szakasz'!AW597</f>
        <v>0</v>
      </c>
      <c r="J596" s="67">
        <f t="shared" si="3143"/>
        <v>0</v>
      </c>
      <c r="K596" s="131">
        <f>'Pályáztatási szakasz'!AY597</f>
        <v>1</v>
      </c>
      <c r="L596" s="20">
        <f t="shared" si="3154"/>
        <v>0</v>
      </c>
      <c r="M596" s="142"/>
      <c r="N596" s="20">
        <f t="shared" si="3155"/>
        <v>0</v>
      </c>
      <c r="O596" s="134"/>
      <c r="P596" s="131">
        <f>'Pályáztatási szakasz'!BD597</f>
        <v>1</v>
      </c>
      <c r="Q596" s="20">
        <f t="shared" si="3156"/>
        <v>0</v>
      </c>
      <c r="R596" s="142"/>
      <c r="S596" s="184">
        <f t="shared" si="3157"/>
        <v>0</v>
      </c>
      <c r="T596" s="40">
        <f>'Pályáztatási szakasz'!W597</f>
        <v>0</v>
      </c>
      <c r="U596" s="254" t="str">
        <f t="shared" si="3158"/>
        <v xml:space="preserve"> </v>
      </c>
      <c r="V596" s="135">
        <f t="shared" si="3159"/>
        <v>0</v>
      </c>
      <c r="W596" s="20">
        <f t="shared" si="3160"/>
        <v>0</v>
      </c>
      <c r="X596" s="21">
        <f t="shared" si="3161"/>
        <v>0</v>
      </c>
      <c r="Y596" s="131">
        <f t="shared" si="3144"/>
        <v>1</v>
      </c>
      <c r="Z596" s="20">
        <f t="shared" si="3162"/>
        <v>0</v>
      </c>
      <c r="AA596" s="142"/>
      <c r="AB596" s="20">
        <f t="shared" si="3163"/>
        <v>0</v>
      </c>
      <c r="AC596" s="134"/>
      <c r="AD596" s="131">
        <f t="shared" si="3164"/>
        <v>1</v>
      </c>
      <c r="AE596" s="20">
        <f t="shared" si="3165"/>
        <v>0</v>
      </c>
      <c r="AF596" s="142"/>
      <c r="AG596" s="134">
        <f t="shared" si="3166"/>
        <v>0</v>
      </c>
      <c r="AH596" s="80">
        <f t="shared" si="3167"/>
        <v>0</v>
      </c>
      <c r="AI596" s="254" t="str">
        <f t="shared" si="3168"/>
        <v xml:space="preserve"> </v>
      </c>
      <c r="AJ596" s="135">
        <f t="shared" si="3169"/>
        <v>0</v>
      </c>
      <c r="AK596" s="20">
        <f t="shared" si="3170"/>
        <v>0</v>
      </c>
      <c r="AL596" s="21">
        <f t="shared" si="3171"/>
        <v>0</v>
      </c>
      <c r="AM596" s="131">
        <f t="shared" si="3145"/>
        <v>1</v>
      </c>
      <c r="AN596" s="20">
        <f t="shared" si="3172"/>
        <v>0</v>
      </c>
      <c r="AO596" s="142"/>
      <c r="AP596" s="20">
        <f t="shared" si="3173"/>
        <v>0</v>
      </c>
      <c r="AQ596" s="134"/>
      <c r="AR596" s="131">
        <f t="shared" si="3174"/>
        <v>1</v>
      </c>
      <c r="AS596" s="20">
        <f t="shared" si="3175"/>
        <v>0</v>
      </c>
      <c r="AT596" s="142"/>
      <c r="AU596" s="134">
        <f t="shared" si="3176"/>
        <v>0</v>
      </c>
      <c r="AV596" s="80">
        <f t="shared" si="3177"/>
        <v>0</v>
      </c>
      <c r="AW596" s="254" t="str">
        <f t="shared" si="3178"/>
        <v xml:space="preserve"> </v>
      </c>
      <c r="AX596" s="135">
        <f t="shared" si="3179"/>
        <v>0</v>
      </c>
      <c r="AY596" s="20">
        <f t="shared" si="3180"/>
        <v>0</v>
      </c>
      <c r="AZ596" s="21">
        <f t="shared" si="3181"/>
        <v>0</v>
      </c>
      <c r="BA596" s="131">
        <f t="shared" si="3146"/>
        <v>1</v>
      </c>
      <c r="BB596" s="20">
        <f t="shared" si="3182"/>
        <v>0</v>
      </c>
      <c r="BC596" s="142"/>
      <c r="BD596" s="20">
        <f t="shared" si="3183"/>
        <v>0</v>
      </c>
      <c r="BE596" s="134"/>
      <c r="BF596" s="131">
        <f t="shared" si="3184"/>
        <v>1</v>
      </c>
      <c r="BG596" s="20">
        <f t="shared" si="3185"/>
        <v>0</v>
      </c>
      <c r="BH596" s="142"/>
      <c r="BI596" s="134">
        <f t="shared" si="3186"/>
        <v>0</v>
      </c>
      <c r="BJ596" s="80">
        <f t="shared" si="3187"/>
        <v>0</v>
      </c>
      <c r="BK596" s="254" t="str">
        <f t="shared" si="3188"/>
        <v xml:space="preserve"> </v>
      </c>
      <c r="BL596" s="135">
        <f t="shared" si="3189"/>
        <v>0</v>
      </c>
      <c r="BM596" s="20">
        <f t="shared" si="3190"/>
        <v>0</v>
      </c>
      <c r="BN596" s="21">
        <f t="shared" si="3191"/>
        <v>0</v>
      </c>
      <c r="BO596" s="131">
        <f t="shared" si="3147"/>
        <v>1</v>
      </c>
      <c r="BP596" s="20">
        <f t="shared" si="3192"/>
        <v>0</v>
      </c>
      <c r="BQ596" s="142"/>
      <c r="BR596" s="20">
        <f t="shared" si="3193"/>
        <v>0</v>
      </c>
      <c r="BS596" s="134"/>
      <c r="BT596" s="131">
        <f t="shared" si="3194"/>
        <v>1</v>
      </c>
      <c r="BU596" s="20">
        <f t="shared" si="3195"/>
        <v>0</v>
      </c>
      <c r="BV596" s="142"/>
      <c r="BW596" s="134">
        <f t="shared" si="3196"/>
        <v>0</v>
      </c>
      <c r="BX596" s="80">
        <f t="shared" si="3197"/>
        <v>0</v>
      </c>
      <c r="BY596" s="254" t="str">
        <f t="shared" si="3198"/>
        <v xml:space="preserve"> </v>
      </c>
      <c r="BZ596" s="135">
        <f t="shared" si="3199"/>
        <v>0</v>
      </c>
      <c r="CA596" s="20">
        <f t="shared" si="3200"/>
        <v>0</v>
      </c>
      <c r="CB596" s="21">
        <f t="shared" si="3201"/>
        <v>0</v>
      </c>
      <c r="CC596" s="131">
        <f t="shared" si="3148"/>
        <v>1</v>
      </c>
      <c r="CD596" s="20">
        <f t="shared" si="3202"/>
        <v>0</v>
      </c>
      <c r="CE596" s="142"/>
      <c r="CF596" s="20">
        <f t="shared" si="3203"/>
        <v>0</v>
      </c>
      <c r="CG596" s="134"/>
      <c r="CH596" s="131">
        <f t="shared" si="3204"/>
        <v>1</v>
      </c>
      <c r="CI596" s="20">
        <f t="shared" si="3205"/>
        <v>0</v>
      </c>
      <c r="CJ596" s="142"/>
      <c r="CK596" s="134">
        <f t="shared" si="3206"/>
        <v>0</v>
      </c>
      <c r="CL596" s="80">
        <f t="shared" si="3207"/>
        <v>0</v>
      </c>
      <c r="CM596" s="254" t="str">
        <f t="shared" si="3208"/>
        <v xml:space="preserve"> </v>
      </c>
      <c r="CN596" s="135">
        <f t="shared" si="3209"/>
        <v>0</v>
      </c>
      <c r="CO596" s="20">
        <f t="shared" si="3210"/>
        <v>0</v>
      </c>
      <c r="CP596" s="21">
        <f t="shared" si="3211"/>
        <v>0</v>
      </c>
      <c r="CQ596" s="131">
        <f t="shared" si="3149"/>
        <v>1</v>
      </c>
      <c r="CR596" s="20">
        <f t="shared" si="3212"/>
        <v>0</v>
      </c>
      <c r="CS596" s="142"/>
      <c r="CT596" s="20">
        <f t="shared" si="3213"/>
        <v>0</v>
      </c>
      <c r="CU596" s="134"/>
      <c r="CV596" s="131">
        <f t="shared" si="3214"/>
        <v>1</v>
      </c>
      <c r="CW596" s="20">
        <f t="shared" si="3215"/>
        <v>0</v>
      </c>
      <c r="CX596" s="142"/>
      <c r="CY596" s="134">
        <f t="shared" si="3216"/>
        <v>0</v>
      </c>
      <c r="CZ596" s="80">
        <f t="shared" si="3217"/>
        <v>0</v>
      </c>
      <c r="DA596" s="254" t="str">
        <f t="shared" si="3218"/>
        <v xml:space="preserve"> </v>
      </c>
      <c r="DB596" s="135">
        <f t="shared" si="3219"/>
        <v>0</v>
      </c>
      <c r="DC596" s="20">
        <f t="shared" si="3220"/>
        <v>0</v>
      </c>
      <c r="DD596" s="21">
        <f t="shared" si="3221"/>
        <v>0</v>
      </c>
      <c r="DE596" s="131">
        <f t="shared" si="3150"/>
        <v>1</v>
      </c>
      <c r="DF596" s="20">
        <f t="shared" si="3222"/>
        <v>0</v>
      </c>
      <c r="DG596" s="142"/>
      <c r="DH596" s="20">
        <f t="shared" si="3223"/>
        <v>0</v>
      </c>
      <c r="DI596" s="134"/>
      <c r="DJ596" s="131">
        <f t="shared" si="3224"/>
        <v>1</v>
      </c>
      <c r="DK596" s="20">
        <f t="shared" si="3225"/>
        <v>0</v>
      </c>
      <c r="DL596" s="142"/>
      <c r="DM596" s="134">
        <f t="shared" si="3226"/>
        <v>0</v>
      </c>
      <c r="DN596" s="80">
        <f t="shared" si="3227"/>
        <v>0</v>
      </c>
      <c r="DO596" s="254" t="str">
        <f t="shared" si="3228"/>
        <v xml:space="preserve"> </v>
      </c>
      <c r="DP596" s="135">
        <f t="shared" si="3229"/>
        <v>0</v>
      </c>
      <c r="DQ596" s="20">
        <f t="shared" si="3230"/>
        <v>0</v>
      </c>
      <c r="DR596" s="21">
        <f t="shared" si="3231"/>
        <v>0</v>
      </c>
      <c r="DS596" s="131">
        <f t="shared" si="3151"/>
        <v>1</v>
      </c>
      <c r="DT596" s="20">
        <f t="shared" si="3232"/>
        <v>0</v>
      </c>
      <c r="DU596" s="142"/>
      <c r="DV596" s="20">
        <f t="shared" si="3233"/>
        <v>0</v>
      </c>
      <c r="DW596" s="134"/>
      <c r="DX596" s="131">
        <f t="shared" si="3234"/>
        <v>1</v>
      </c>
      <c r="DY596" s="20">
        <f t="shared" si="3235"/>
        <v>0</v>
      </c>
      <c r="DZ596" s="142"/>
      <c r="EA596" s="134">
        <f t="shared" si="3236"/>
        <v>0</v>
      </c>
      <c r="EB596" s="80">
        <f t="shared" si="3237"/>
        <v>0</v>
      </c>
      <c r="EC596" s="254" t="str">
        <f t="shared" si="3238"/>
        <v xml:space="preserve"> </v>
      </c>
      <c r="ED596" s="135">
        <f t="shared" si="3239"/>
        <v>0</v>
      </c>
      <c r="EE596" s="20">
        <f t="shared" si="3240"/>
        <v>0</v>
      </c>
      <c r="EF596" s="21">
        <f t="shared" si="3241"/>
        <v>0</v>
      </c>
      <c r="EG596" s="131">
        <f t="shared" si="3152"/>
        <v>1</v>
      </c>
      <c r="EH596" s="20">
        <f t="shared" si="3242"/>
        <v>0</v>
      </c>
      <c r="EI596" s="142"/>
      <c r="EJ596" s="20">
        <f t="shared" si="3243"/>
        <v>0</v>
      </c>
      <c r="EK596" s="134"/>
      <c r="EL596" s="131">
        <f t="shared" si="3244"/>
        <v>1</v>
      </c>
      <c r="EM596" s="20">
        <f t="shared" si="3245"/>
        <v>0</v>
      </c>
      <c r="EN596" s="142"/>
      <c r="EO596" s="134">
        <f t="shared" si="3246"/>
        <v>0</v>
      </c>
      <c r="EP596" s="80">
        <f t="shared" si="3247"/>
        <v>0</v>
      </c>
      <c r="EQ596" s="254" t="str">
        <f t="shared" si="3248"/>
        <v xml:space="preserve"> </v>
      </c>
      <c r="ER596" s="135">
        <f t="shared" si="3249"/>
        <v>0</v>
      </c>
      <c r="ES596" s="20">
        <f t="shared" si="3250"/>
        <v>0</v>
      </c>
      <c r="ET596" s="21">
        <f t="shared" si="3251"/>
        <v>0</v>
      </c>
      <c r="EU596" s="131">
        <f t="shared" si="3153"/>
        <v>1</v>
      </c>
      <c r="EV596" s="20">
        <f t="shared" si="3252"/>
        <v>0</v>
      </c>
      <c r="EW596" s="142"/>
      <c r="EX596" s="20">
        <f t="shared" si="3253"/>
        <v>0</v>
      </c>
      <c r="EY596" s="134"/>
      <c r="EZ596" s="131">
        <f t="shared" si="3254"/>
        <v>1</v>
      </c>
      <c r="FA596" s="20">
        <f t="shared" si="3255"/>
        <v>0</v>
      </c>
      <c r="FB596" s="142"/>
      <c r="FC596" s="134">
        <f t="shared" si="3256"/>
        <v>0</v>
      </c>
      <c r="FD596" s="80">
        <f t="shared" si="3257"/>
        <v>0</v>
      </c>
      <c r="FE596" s="254" t="str">
        <f t="shared" si="3258"/>
        <v xml:space="preserve"> </v>
      </c>
      <c r="FO596" s="129" t="str">
        <f t="shared" si="3259"/>
        <v>G/IV</v>
      </c>
    </row>
    <row r="597" spans="2:171" s="141" customFormat="1" x14ac:dyDescent="0.25">
      <c r="B597" s="130" t="s">
        <v>668</v>
      </c>
      <c r="C597" s="263"/>
      <c r="D597" s="264"/>
      <c r="E597" s="416" t="str">
        <f>'Pályáztatási szakasz'!E598:F598</f>
        <v>Költségelem megnevezés…</v>
      </c>
      <c r="F597" s="416"/>
      <c r="G597" s="250">
        <f>'Pályáztatási szakasz'!G598</f>
        <v>0</v>
      </c>
      <c r="H597" s="251">
        <f>'Pályáztatási szakasz'!AT598</f>
        <v>0</v>
      </c>
      <c r="I597" s="20">
        <f>'Pályáztatási szakasz'!AW598</f>
        <v>0</v>
      </c>
      <c r="J597" s="67">
        <f t="shared" si="3143"/>
        <v>0</v>
      </c>
      <c r="K597" s="131">
        <f>'Pályáztatási szakasz'!AY598</f>
        <v>1</v>
      </c>
      <c r="L597" s="20">
        <f t="shared" si="3154"/>
        <v>0</v>
      </c>
      <c r="M597" s="142"/>
      <c r="N597" s="20">
        <f t="shared" si="3155"/>
        <v>0</v>
      </c>
      <c r="O597" s="134"/>
      <c r="P597" s="131">
        <f>'Pályáztatási szakasz'!BD598</f>
        <v>1</v>
      </c>
      <c r="Q597" s="20">
        <f t="shared" si="3156"/>
        <v>0</v>
      </c>
      <c r="R597" s="142"/>
      <c r="S597" s="184">
        <f t="shared" si="3157"/>
        <v>0</v>
      </c>
      <c r="T597" s="40">
        <f>'Pályáztatási szakasz'!W598</f>
        <v>0</v>
      </c>
      <c r="U597" s="254" t="str">
        <f t="shared" si="3158"/>
        <v xml:space="preserve"> </v>
      </c>
      <c r="V597" s="135">
        <f t="shared" si="3159"/>
        <v>0</v>
      </c>
      <c r="W597" s="20">
        <f t="shared" si="3160"/>
        <v>0</v>
      </c>
      <c r="X597" s="21">
        <f t="shared" si="3161"/>
        <v>0</v>
      </c>
      <c r="Y597" s="131">
        <f t="shared" si="3144"/>
        <v>1</v>
      </c>
      <c r="Z597" s="20">
        <f t="shared" si="3162"/>
        <v>0</v>
      </c>
      <c r="AA597" s="142"/>
      <c r="AB597" s="20">
        <f t="shared" si="3163"/>
        <v>0</v>
      </c>
      <c r="AC597" s="134"/>
      <c r="AD597" s="131">
        <f t="shared" si="3164"/>
        <v>1</v>
      </c>
      <c r="AE597" s="20">
        <f t="shared" si="3165"/>
        <v>0</v>
      </c>
      <c r="AF597" s="142"/>
      <c r="AG597" s="134">
        <f t="shared" si="3166"/>
        <v>0</v>
      </c>
      <c r="AH597" s="80">
        <f t="shared" si="3167"/>
        <v>0</v>
      </c>
      <c r="AI597" s="254" t="str">
        <f t="shared" si="3168"/>
        <v xml:space="preserve"> </v>
      </c>
      <c r="AJ597" s="135">
        <f t="shared" si="3169"/>
        <v>0</v>
      </c>
      <c r="AK597" s="20">
        <f t="shared" si="3170"/>
        <v>0</v>
      </c>
      <c r="AL597" s="21">
        <f t="shared" si="3171"/>
        <v>0</v>
      </c>
      <c r="AM597" s="131">
        <f t="shared" si="3145"/>
        <v>1</v>
      </c>
      <c r="AN597" s="20">
        <f t="shared" si="3172"/>
        <v>0</v>
      </c>
      <c r="AO597" s="142"/>
      <c r="AP597" s="20">
        <f t="shared" si="3173"/>
        <v>0</v>
      </c>
      <c r="AQ597" s="134"/>
      <c r="AR597" s="131">
        <f t="shared" si="3174"/>
        <v>1</v>
      </c>
      <c r="AS597" s="20">
        <f t="shared" si="3175"/>
        <v>0</v>
      </c>
      <c r="AT597" s="142"/>
      <c r="AU597" s="134">
        <f t="shared" si="3176"/>
        <v>0</v>
      </c>
      <c r="AV597" s="80">
        <f t="shared" si="3177"/>
        <v>0</v>
      </c>
      <c r="AW597" s="254" t="str">
        <f t="shared" si="3178"/>
        <v xml:space="preserve"> </v>
      </c>
      <c r="AX597" s="135">
        <f t="shared" si="3179"/>
        <v>0</v>
      </c>
      <c r="AY597" s="20">
        <f t="shared" si="3180"/>
        <v>0</v>
      </c>
      <c r="AZ597" s="21">
        <f t="shared" si="3181"/>
        <v>0</v>
      </c>
      <c r="BA597" s="131">
        <f t="shared" si="3146"/>
        <v>1</v>
      </c>
      <c r="BB597" s="20">
        <f t="shared" si="3182"/>
        <v>0</v>
      </c>
      <c r="BC597" s="142"/>
      <c r="BD597" s="20">
        <f t="shared" si="3183"/>
        <v>0</v>
      </c>
      <c r="BE597" s="134"/>
      <c r="BF597" s="131">
        <f t="shared" si="3184"/>
        <v>1</v>
      </c>
      <c r="BG597" s="20">
        <f t="shared" si="3185"/>
        <v>0</v>
      </c>
      <c r="BH597" s="142"/>
      <c r="BI597" s="134">
        <f t="shared" si="3186"/>
        <v>0</v>
      </c>
      <c r="BJ597" s="80">
        <f t="shared" si="3187"/>
        <v>0</v>
      </c>
      <c r="BK597" s="254" t="str">
        <f t="shared" si="3188"/>
        <v xml:space="preserve"> </v>
      </c>
      <c r="BL597" s="135">
        <f t="shared" si="3189"/>
        <v>0</v>
      </c>
      <c r="BM597" s="20">
        <f t="shared" si="3190"/>
        <v>0</v>
      </c>
      <c r="BN597" s="21">
        <f t="shared" si="3191"/>
        <v>0</v>
      </c>
      <c r="BO597" s="131">
        <f t="shared" si="3147"/>
        <v>1</v>
      </c>
      <c r="BP597" s="20">
        <f t="shared" si="3192"/>
        <v>0</v>
      </c>
      <c r="BQ597" s="142"/>
      <c r="BR597" s="20">
        <f t="shared" si="3193"/>
        <v>0</v>
      </c>
      <c r="BS597" s="134"/>
      <c r="BT597" s="131">
        <f t="shared" si="3194"/>
        <v>1</v>
      </c>
      <c r="BU597" s="20">
        <f t="shared" si="3195"/>
        <v>0</v>
      </c>
      <c r="BV597" s="142"/>
      <c r="BW597" s="134">
        <f t="shared" si="3196"/>
        <v>0</v>
      </c>
      <c r="BX597" s="80">
        <f t="shared" si="3197"/>
        <v>0</v>
      </c>
      <c r="BY597" s="254" t="str">
        <f t="shared" si="3198"/>
        <v xml:space="preserve"> </v>
      </c>
      <c r="BZ597" s="135">
        <f t="shared" si="3199"/>
        <v>0</v>
      </c>
      <c r="CA597" s="20">
        <f t="shared" si="3200"/>
        <v>0</v>
      </c>
      <c r="CB597" s="21">
        <f t="shared" si="3201"/>
        <v>0</v>
      </c>
      <c r="CC597" s="131">
        <f t="shared" si="3148"/>
        <v>1</v>
      </c>
      <c r="CD597" s="20">
        <f t="shared" si="3202"/>
        <v>0</v>
      </c>
      <c r="CE597" s="142"/>
      <c r="CF597" s="20">
        <f t="shared" si="3203"/>
        <v>0</v>
      </c>
      <c r="CG597" s="134"/>
      <c r="CH597" s="131">
        <f t="shared" si="3204"/>
        <v>1</v>
      </c>
      <c r="CI597" s="20">
        <f t="shared" si="3205"/>
        <v>0</v>
      </c>
      <c r="CJ597" s="142"/>
      <c r="CK597" s="134">
        <f t="shared" si="3206"/>
        <v>0</v>
      </c>
      <c r="CL597" s="80">
        <f t="shared" si="3207"/>
        <v>0</v>
      </c>
      <c r="CM597" s="254" t="str">
        <f t="shared" si="3208"/>
        <v xml:space="preserve"> </v>
      </c>
      <c r="CN597" s="135">
        <f t="shared" si="3209"/>
        <v>0</v>
      </c>
      <c r="CO597" s="20">
        <f t="shared" si="3210"/>
        <v>0</v>
      </c>
      <c r="CP597" s="21">
        <f t="shared" si="3211"/>
        <v>0</v>
      </c>
      <c r="CQ597" s="131">
        <f t="shared" si="3149"/>
        <v>1</v>
      </c>
      <c r="CR597" s="20">
        <f t="shared" si="3212"/>
        <v>0</v>
      </c>
      <c r="CS597" s="142"/>
      <c r="CT597" s="20">
        <f t="shared" si="3213"/>
        <v>0</v>
      </c>
      <c r="CU597" s="134"/>
      <c r="CV597" s="131">
        <f t="shared" si="3214"/>
        <v>1</v>
      </c>
      <c r="CW597" s="20">
        <f t="shared" si="3215"/>
        <v>0</v>
      </c>
      <c r="CX597" s="142"/>
      <c r="CY597" s="134">
        <f t="shared" si="3216"/>
        <v>0</v>
      </c>
      <c r="CZ597" s="80">
        <f t="shared" si="3217"/>
        <v>0</v>
      </c>
      <c r="DA597" s="254" t="str">
        <f t="shared" si="3218"/>
        <v xml:space="preserve"> </v>
      </c>
      <c r="DB597" s="135">
        <f t="shared" si="3219"/>
        <v>0</v>
      </c>
      <c r="DC597" s="20">
        <f t="shared" si="3220"/>
        <v>0</v>
      </c>
      <c r="DD597" s="21">
        <f t="shared" si="3221"/>
        <v>0</v>
      </c>
      <c r="DE597" s="131">
        <f t="shared" si="3150"/>
        <v>1</v>
      </c>
      <c r="DF597" s="20">
        <f t="shared" si="3222"/>
        <v>0</v>
      </c>
      <c r="DG597" s="142"/>
      <c r="DH597" s="20">
        <f t="shared" si="3223"/>
        <v>0</v>
      </c>
      <c r="DI597" s="134"/>
      <c r="DJ597" s="131">
        <f t="shared" si="3224"/>
        <v>1</v>
      </c>
      <c r="DK597" s="20">
        <f t="shared" si="3225"/>
        <v>0</v>
      </c>
      <c r="DL597" s="142"/>
      <c r="DM597" s="134">
        <f t="shared" si="3226"/>
        <v>0</v>
      </c>
      <c r="DN597" s="80">
        <f t="shared" si="3227"/>
        <v>0</v>
      </c>
      <c r="DO597" s="254" t="str">
        <f t="shared" si="3228"/>
        <v xml:space="preserve"> </v>
      </c>
      <c r="DP597" s="135">
        <f t="shared" si="3229"/>
        <v>0</v>
      </c>
      <c r="DQ597" s="20">
        <f t="shared" si="3230"/>
        <v>0</v>
      </c>
      <c r="DR597" s="21">
        <f t="shared" si="3231"/>
        <v>0</v>
      </c>
      <c r="DS597" s="131">
        <f t="shared" si="3151"/>
        <v>1</v>
      </c>
      <c r="DT597" s="20">
        <f t="shared" si="3232"/>
        <v>0</v>
      </c>
      <c r="DU597" s="142"/>
      <c r="DV597" s="20">
        <f t="shared" si="3233"/>
        <v>0</v>
      </c>
      <c r="DW597" s="134"/>
      <c r="DX597" s="131">
        <f t="shared" si="3234"/>
        <v>1</v>
      </c>
      <c r="DY597" s="20">
        <f t="shared" si="3235"/>
        <v>0</v>
      </c>
      <c r="DZ597" s="142"/>
      <c r="EA597" s="134">
        <f t="shared" si="3236"/>
        <v>0</v>
      </c>
      <c r="EB597" s="80">
        <f t="shared" si="3237"/>
        <v>0</v>
      </c>
      <c r="EC597" s="254" t="str">
        <f t="shared" si="3238"/>
        <v xml:space="preserve"> </v>
      </c>
      <c r="ED597" s="135">
        <f t="shared" si="3239"/>
        <v>0</v>
      </c>
      <c r="EE597" s="20">
        <f t="shared" si="3240"/>
        <v>0</v>
      </c>
      <c r="EF597" s="21">
        <f t="shared" si="3241"/>
        <v>0</v>
      </c>
      <c r="EG597" s="131">
        <f t="shared" si="3152"/>
        <v>1</v>
      </c>
      <c r="EH597" s="20">
        <f t="shared" si="3242"/>
        <v>0</v>
      </c>
      <c r="EI597" s="142"/>
      <c r="EJ597" s="20">
        <f t="shared" si="3243"/>
        <v>0</v>
      </c>
      <c r="EK597" s="134"/>
      <c r="EL597" s="131">
        <f t="shared" si="3244"/>
        <v>1</v>
      </c>
      <c r="EM597" s="20">
        <f t="shared" si="3245"/>
        <v>0</v>
      </c>
      <c r="EN597" s="142"/>
      <c r="EO597" s="134">
        <f t="shared" si="3246"/>
        <v>0</v>
      </c>
      <c r="EP597" s="80">
        <f t="shared" si="3247"/>
        <v>0</v>
      </c>
      <c r="EQ597" s="254" t="str">
        <f t="shared" si="3248"/>
        <v xml:space="preserve"> </v>
      </c>
      <c r="ER597" s="135">
        <f t="shared" si="3249"/>
        <v>0</v>
      </c>
      <c r="ES597" s="20">
        <f t="shared" si="3250"/>
        <v>0</v>
      </c>
      <c r="ET597" s="21">
        <f t="shared" si="3251"/>
        <v>0</v>
      </c>
      <c r="EU597" s="131">
        <f t="shared" si="3153"/>
        <v>1</v>
      </c>
      <c r="EV597" s="20">
        <f t="shared" si="3252"/>
        <v>0</v>
      </c>
      <c r="EW597" s="142"/>
      <c r="EX597" s="20">
        <f t="shared" si="3253"/>
        <v>0</v>
      </c>
      <c r="EY597" s="134"/>
      <c r="EZ597" s="131">
        <f t="shared" si="3254"/>
        <v>1</v>
      </c>
      <c r="FA597" s="20">
        <f t="shared" si="3255"/>
        <v>0</v>
      </c>
      <c r="FB597" s="142"/>
      <c r="FC597" s="134">
        <f t="shared" si="3256"/>
        <v>0</v>
      </c>
      <c r="FD597" s="80">
        <f t="shared" si="3257"/>
        <v>0</v>
      </c>
      <c r="FE597" s="254" t="str">
        <f t="shared" si="3258"/>
        <v xml:space="preserve"> </v>
      </c>
      <c r="FO597" s="129" t="str">
        <f t="shared" si="3259"/>
        <v>G/IV</v>
      </c>
    </row>
    <row r="598" spans="2:171" s="141" customFormat="1" x14ac:dyDescent="0.25">
      <c r="B598" s="130" t="s">
        <v>669</v>
      </c>
      <c r="C598" s="263"/>
      <c r="D598" s="264"/>
      <c r="E598" s="416" t="str">
        <f>'Pályáztatási szakasz'!E599:F599</f>
        <v>Költségelem megnevezés…</v>
      </c>
      <c r="F598" s="416"/>
      <c r="G598" s="250">
        <f>'Pályáztatási szakasz'!G599</f>
        <v>0</v>
      </c>
      <c r="H598" s="251">
        <f>'Pályáztatási szakasz'!AT599</f>
        <v>0</v>
      </c>
      <c r="I598" s="20">
        <f>'Pályáztatási szakasz'!AW599</f>
        <v>0</v>
      </c>
      <c r="J598" s="67">
        <f t="shared" si="3143"/>
        <v>0</v>
      </c>
      <c r="K598" s="131">
        <f>'Pályáztatási szakasz'!AY599</f>
        <v>1</v>
      </c>
      <c r="L598" s="20">
        <f t="shared" si="3154"/>
        <v>0</v>
      </c>
      <c r="M598" s="142"/>
      <c r="N598" s="20">
        <f t="shared" si="3155"/>
        <v>0</v>
      </c>
      <c r="O598" s="134"/>
      <c r="P598" s="131">
        <f>'Pályáztatási szakasz'!BD599</f>
        <v>1</v>
      </c>
      <c r="Q598" s="20">
        <f t="shared" si="3156"/>
        <v>0</v>
      </c>
      <c r="R598" s="142"/>
      <c r="S598" s="184">
        <f t="shared" si="3157"/>
        <v>0</v>
      </c>
      <c r="T598" s="40">
        <f>'Pályáztatási szakasz'!W599</f>
        <v>0</v>
      </c>
      <c r="U598" s="254" t="str">
        <f t="shared" si="3158"/>
        <v xml:space="preserve"> </v>
      </c>
      <c r="V598" s="135">
        <f t="shared" si="3159"/>
        <v>0</v>
      </c>
      <c r="W598" s="20">
        <f t="shared" si="3160"/>
        <v>0</v>
      </c>
      <c r="X598" s="21">
        <f t="shared" si="3161"/>
        <v>0</v>
      </c>
      <c r="Y598" s="131">
        <f t="shared" si="3144"/>
        <v>1</v>
      </c>
      <c r="Z598" s="20">
        <f t="shared" si="3162"/>
        <v>0</v>
      </c>
      <c r="AA598" s="142"/>
      <c r="AB598" s="20">
        <f t="shared" si="3163"/>
        <v>0</v>
      </c>
      <c r="AC598" s="134"/>
      <c r="AD598" s="131">
        <f t="shared" si="3164"/>
        <v>1</v>
      </c>
      <c r="AE598" s="20">
        <f t="shared" si="3165"/>
        <v>0</v>
      </c>
      <c r="AF598" s="142"/>
      <c r="AG598" s="134">
        <f t="shared" si="3166"/>
        <v>0</v>
      </c>
      <c r="AH598" s="80">
        <f t="shared" si="3167"/>
        <v>0</v>
      </c>
      <c r="AI598" s="254" t="str">
        <f t="shared" si="3168"/>
        <v xml:space="preserve"> </v>
      </c>
      <c r="AJ598" s="135">
        <f t="shared" si="3169"/>
        <v>0</v>
      </c>
      <c r="AK598" s="20">
        <f t="shared" si="3170"/>
        <v>0</v>
      </c>
      <c r="AL598" s="21">
        <f t="shared" si="3171"/>
        <v>0</v>
      </c>
      <c r="AM598" s="131">
        <f t="shared" si="3145"/>
        <v>1</v>
      </c>
      <c r="AN598" s="20">
        <f t="shared" si="3172"/>
        <v>0</v>
      </c>
      <c r="AO598" s="142"/>
      <c r="AP598" s="20">
        <f t="shared" si="3173"/>
        <v>0</v>
      </c>
      <c r="AQ598" s="134"/>
      <c r="AR598" s="131">
        <f t="shared" si="3174"/>
        <v>1</v>
      </c>
      <c r="AS598" s="20">
        <f t="shared" si="3175"/>
        <v>0</v>
      </c>
      <c r="AT598" s="142"/>
      <c r="AU598" s="134">
        <f t="shared" si="3176"/>
        <v>0</v>
      </c>
      <c r="AV598" s="80">
        <f t="shared" si="3177"/>
        <v>0</v>
      </c>
      <c r="AW598" s="254" t="str">
        <f t="shared" si="3178"/>
        <v xml:space="preserve"> </v>
      </c>
      <c r="AX598" s="135">
        <f t="shared" si="3179"/>
        <v>0</v>
      </c>
      <c r="AY598" s="20">
        <f t="shared" si="3180"/>
        <v>0</v>
      </c>
      <c r="AZ598" s="21">
        <f t="shared" si="3181"/>
        <v>0</v>
      </c>
      <c r="BA598" s="131">
        <f t="shared" si="3146"/>
        <v>1</v>
      </c>
      <c r="BB598" s="20">
        <f t="shared" si="3182"/>
        <v>0</v>
      </c>
      <c r="BC598" s="142"/>
      <c r="BD598" s="20">
        <f t="shared" si="3183"/>
        <v>0</v>
      </c>
      <c r="BE598" s="134"/>
      <c r="BF598" s="131">
        <f t="shared" si="3184"/>
        <v>1</v>
      </c>
      <c r="BG598" s="20">
        <f t="shared" si="3185"/>
        <v>0</v>
      </c>
      <c r="BH598" s="142"/>
      <c r="BI598" s="134">
        <f t="shared" si="3186"/>
        <v>0</v>
      </c>
      <c r="BJ598" s="80">
        <f t="shared" si="3187"/>
        <v>0</v>
      </c>
      <c r="BK598" s="254" t="str">
        <f t="shared" si="3188"/>
        <v xml:space="preserve"> </v>
      </c>
      <c r="BL598" s="135">
        <f t="shared" si="3189"/>
        <v>0</v>
      </c>
      <c r="BM598" s="20">
        <f t="shared" si="3190"/>
        <v>0</v>
      </c>
      <c r="BN598" s="21">
        <f t="shared" si="3191"/>
        <v>0</v>
      </c>
      <c r="BO598" s="131">
        <f t="shared" si="3147"/>
        <v>1</v>
      </c>
      <c r="BP598" s="20">
        <f t="shared" si="3192"/>
        <v>0</v>
      </c>
      <c r="BQ598" s="142"/>
      <c r="BR598" s="20">
        <f t="shared" si="3193"/>
        <v>0</v>
      </c>
      <c r="BS598" s="134"/>
      <c r="BT598" s="131">
        <f t="shared" si="3194"/>
        <v>1</v>
      </c>
      <c r="BU598" s="20">
        <f t="shared" si="3195"/>
        <v>0</v>
      </c>
      <c r="BV598" s="142"/>
      <c r="BW598" s="134">
        <f t="shared" si="3196"/>
        <v>0</v>
      </c>
      <c r="BX598" s="80">
        <f t="shared" si="3197"/>
        <v>0</v>
      </c>
      <c r="BY598" s="254" t="str">
        <f t="shared" si="3198"/>
        <v xml:space="preserve"> </v>
      </c>
      <c r="BZ598" s="135">
        <f t="shared" si="3199"/>
        <v>0</v>
      </c>
      <c r="CA598" s="20">
        <f t="shared" si="3200"/>
        <v>0</v>
      </c>
      <c r="CB598" s="21">
        <f t="shared" si="3201"/>
        <v>0</v>
      </c>
      <c r="CC598" s="131">
        <f t="shared" si="3148"/>
        <v>1</v>
      </c>
      <c r="CD598" s="20">
        <f t="shared" si="3202"/>
        <v>0</v>
      </c>
      <c r="CE598" s="142"/>
      <c r="CF598" s="20">
        <f t="shared" si="3203"/>
        <v>0</v>
      </c>
      <c r="CG598" s="134"/>
      <c r="CH598" s="131">
        <f t="shared" si="3204"/>
        <v>1</v>
      </c>
      <c r="CI598" s="20">
        <f t="shared" si="3205"/>
        <v>0</v>
      </c>
      <c r="CJ598" s="142"/>
      <c r="CK598" s="134">
        <f t="shared" si="3206"/>
        <v>0</v>
      </c>
      <c r="CL598" s="80">
        <f t="shared" si="3207"/>
        <v>0</v>
      </c>
      <c r="CM598" s="254" t="str">
        <f t="shared" si="3208"/>
        <v xml:space="preserve"> </v>
      </c>
      <c r="CN598" s="135">
        <f t="shared" si="3209"/>
        <v>0</v>
      </c>
      <c r="CO598" s="20">
        <f t="shared" si="3210"/>
        <v>0</v>
      </c>
      <c r="CP598" s="21">
        <f t="shared" si="3211"/>
        <v>0</v>
      </c>
      <c r="CQ598" s="131">
        <f t="shared" si="3149"/>
        <v>1</v>
      </c>
      <c r="CR598" s="20">
        <f t="shared" si="3212"/>
        <v>0</v>
      </c>
      <c r="CS598" s="142"/>
      <c r="CT598" s="20">
        <f t="shared" si="3213"/>
        <v>0</v>
      </c>
      <c r="CU598" s="134"/>
      <c r="CV598" s="131">
        <f t="shared" si="3214"/>
        <v>1</v>
      </c>
      <c r="CW598" s="20">
        <f t="shared" si="3215"/>
        <v>0</v>
      </c>
      <c r="CX598" s="142"/>
      <c r="CY598" s="134">
        <f t="shared" si="3216"/>
        <v>0</v>
      </c>
      <c r="CZ598" s="80">
        <f t="shared" si="3217"/>
        <v>0</v>
      </c>
      <c r="DA598" s="254" t="str">
        <f t="shared" si="3218"/>
        <v xml:space="preserve"> </v>
      </c>
      <c r="DB598" s="135">
        <f t="shared" si="3219"/>
        <v>0</v>
      </c>
      <c r="DC598" s="20">
        <f t="shared" si="3220"/>
        <v>0</v>
      </c>
      <c r="DD598" s="21">
        <f t="shared" si="3221"/>
        <v>0</v>
      </c>
      <c r="DE598" s="131">
        <f t="shared" si="3150"/>
        <v>1</v>
      </c>
      <c r="DF598" s="20">
        <f t="shared" si="3222"/>
        <v>0</v>
      </c>
      <c r="DG598" s="142"/>
      <c r="DH598" s="20">
        <f t="shared" si="3223"/>
        <v>0</v>
      </c>
      <c r="DI598" s="134"/>
      <c r="DJ598" s="131">
        <f t="shared" si="3224"/>
        <v>1</v>
      </c>
      <c r="DK598" s="20">
        <f t="shared" si="3225"/>
        <v>0</v>
      </c>
      <c r="DL598" s="142"/>
      <c r="DM598" s="134">
        <f t="shared" si="3226"/>
        <v>0</v>
      </c>
      <c r="DN598" s="80">
        <f t="shared" si="3227"/>
        <v>0</v>
      </c>
      <c r="DO598" s="254" t="str">
        <f t="shared" si="3228"/>
        <v xml:space="preserve"> </v>
      </c>
      <c r="DP598" s="135">
        <f t="shared" si="3229"/>
        <v>0</v>
      </c>
      <c r="DQ598" s="20">
        <f t="shared" si="3230"/>
        <v>0</v>
      </c>
      <c r="DR598" s="21">
        <f t="shared" si="3231"/>
        <v>0</v>
      </c>
      <c r="DS598" s="131">
        <f t="shared" si="3151"/>
        <v>1</v>
      </c>
      <c r="DT598" s="20">
        <f t="shared" si="3232"/>
        <v>0</v>
      </c>
      <c r="DU598" s="142"/>
      <c r="DV598" s="20">
        <f t="shared" si="3233"/>
        <v>0</v>
      </c>
      <c r="DW598" s="134"/>
      <c r="DX598" s="131">
        <f t="shared" si="3234"/>
        <v>1</v>
      </c>
      <c r="DY598" s="20">
        <f t="shared" si="3235"/>
        <v>0</v>
      </c>
      <c r="DZ598" s="142"/>
      <c r="EA598" s="134">
        <f t="shared" si="3236"/>
        <v>0</v>
      </c>
      <c r="EB598" s="80">
        <f t="shared" si="3237"/>
        <v>0</v>
      </c>
      <c r="EC598" s="254" t="str">
        <f t="shared" si="3238"/>
        <v xml:space="preserve"> </v>
      </c>
      <c r="ED598" s="135">
        <f t="shared" si="3239"/>
        <v>0</v>
      </c>
      <c r="EE598" s="20">
        <f t="shared" si="3240"/>
        <v>0</v>
      </c>
      <c r="EF598" s="21">
        <f t="shared" si="3241"/>
        <v>0</v>
      </c>
      <c r="EG598" s="131">
        <f t="shared" si="3152"/>
        <v>1</v>
      </c>
      <c r="EH598" s="20">
        <f t="shared" si="3242"/>
        <v>0</v>
      </c>
      <c r="EI598" s="142"/>
      <c r="EJ598" s="20">
        <f t="shared" si="3243"/>
        <v>0</v>
      </c>
      <c r="EK598" s="134"/>
      <c r="EL598" s="131">
        <f t="shared" si="3244"/>
        <v>1</v>
      </c>
      <c r="EM598" s="20">
        <f t="shared" si="3245"/>
        <v>0</v>
      </c>
      <c r="EN598" s="142"/>
      <c r="EO598" s="134">
        <f t="shared" si="3246"/>
        <v>0</v>
      </c>
      <c r="EP598" s="80">
        <f t="shared" si="3247"/>
        <v>0</v>
      </c>
      <c r="EQ598" s="254" t="str">
        <f t="shared" si="3248"/>
        <v xml:space="preserve"> </v>
      </c>
      <c r="ER598" s="135">
        <f t="shared" si="3249"/>
        <v>0</v>
      </c>
      <c r="ES598" s="20">
        <f t="shared" si="3250"/>
        <v>0</v>
      </c>
      <c r="ET598" s="21">
        <f t="shared" si="3251"/>
        <v>0</v>
      </c>
      <c r="EU598" s="131">
        <f t="shared" si="3153"/>
        <v>1</v>
      </c>
      <c r="EV598" s="20">
        <f t="shared" si="3252"/>
        <v>0</v>
      </c>
      <c r="EW598" s="142"/>
      <c r="EX598" s="20">
        <f t="shared" si="3253"/>
        <v>0</v>
      </c>
      <c r="EY598" s="134"/>
      <c r="EZ598" s="131">
        <f t="shared" si="3254"/>
        <v>1</v>
      </c>
      <c r="FA598" s="20">
        <f t="shared" si="3255"/>
        <v>0</v>
      </c>
      <c r="FB598" s="142"/>
      <c r="FC598" s="134">
        <f t="shared" si="3256"/>
        <v>0</v>
      </c>
      <c r="FD598" s="80">
        <f t="shared" si="3257"/>
        <v>0</v>
      </c>
      <c r="FE598" s="254" t="str">
        <f t="shared" si="3258"/>
        <v xml:space="preserve"> </v>
      </c>
      <c r="FO598" s="129" t="str">
        <f t="shared" si="3259"/>
        <v>G/IV</v>
      </c>
    </row>
    <row r="599" spans="2:171" s="141" customFormat="1" x14ac:dyDescent="0.25">
      <c r="B599" s="130" t="s">
        <v>670</v>
      </c>
      <c r="C599" s="263"/>
      <c r="D599" s="264"/>
      <c r="E599" s="416" t="str">
        <f>'Pályáztatási szakasz'!E600:F600</f>
        <v>Költségelem megnevezés…</v>
      </c>
      <c r="F599" s="416"/>
      <c r="G599" s="250">
        <f>'Pályáztatási szakasz'!G600</f>
        <v>0</v>
      </c>
      <c r="H599" s="251">
        <f>'Pályáztatási szakasz'!AT600</f>
        <v>0</v>
      </c>
      <c r="I599" s="20">
        <f>'Pályáztatási szakasz'!AW600</f>
        <v>0</v>
      </c>
      <c r="J599" s="67">
        <f t="shared" si="3143"/>
        <v>0</v>
      </c>
      <c r="K599" s="131">
        <f>'Pályáztatási szakasz'!AY600</f>
        <v>1</v>
      </c>
      <c r="L599" s="20">
        <f t="shared" si="3154"/>
        <v>0</v>
      </c>
      <c r="M599" s="142"/>
      <c r="N599" s="20">
        <f t="shared" si="3155"/>
        <v>0</v>
      </c>
      <c r="O599" s="134"/>
      <c r="P599" s="131">
        <f>'Pályáztatási szakasz'!BD600</f>
        <v>1</v>
      </c>
      <c r="Q599" s="20">
        <f t="shared" si="3156"/>
        <v>0</v>
      </c>
      <c r="R599" s="142"/>
      <c r="S599" s="184">
        <f t="shared" si="3157"/>
        <v>0</v>
      </c>
      <c r="T599" s="40">
        <f>'Pályáztatási szakasz'!W600</f>
        <v>0</v>
      </c>
      <c r="U599" s="254" t="str">
        <f t="shared" si="3158"/>
        <v xml:space="preserve"> </v>
      </c>
      <c r="V599" s="135">
        <f t="shared" si="3159"/>
        <v>0</v>
      </c>
      <c r="W599" s="20">
        <f t="shared" si="3160"/>
        <v>0</v>
      </c>
      <c r="X599" s="21">
        <f t="shared" si="3161"/>
        <v>0</v>
      </c>
      <c r="Y599" s="131">
        <f t="shared" si="3144"/>
        <v>1</v>
      </c>
      <c r="Z599" s="20">
        <f t="shared" si="3162"/>
        <v>0</v>
      </c>
      <c r="AA599" s="142"/>
      <c r="AB599" s="20">
        <f t="shared" si="3163"/>
        <v>0</v>
      </c>
      <c r="AC599" s="134"/>
      <c r="AD599" s="131">
        <f t="shared" si="3164"/>
        <v>1</v>
      </c>
      <c r="AE599" s="20">
        <f t="shared" si="3165"/>
        <v>0</v>
      </c>
      <c r="AF599" s="142"/>
      <c r="AG599" s="134">
        <f t="shared" si="3166"/>
        <v>0</v>
      </c>
      <c r="AH599" s="80">
        <f t="shared" si="3167"/>
        <v>0</v>
      </c>
      <c r="AI599" s="254" t="str">
        <f t="shared" si="3168"/>
        <v xml:space="preserve"> </v>
      </c>
      <c r="AJ599" s="135">
        <f t="shared" si="3169"/>
        <v>0</v>
      </c>
      <c r="AK599" s="20">
        <f t="shared" si="3170"/>
        <v>0</v>
      </c>
      <c r="AL599" s="21">
        <f t="shared" si="3171"/>
        <v>0</v>
      </c>
      <c r="AM599" s="131">
        <f t="shared" si="3145"/>
        <v>1</v>
      </c>
      <c r="AN599" s="20">
        <f t="shared" si="3172"/>
        <v>0</v>
      </c>
      <c r="AO599" s="142"/>
      <c r="AP599" s="20">
        <f t="shared" si="3173"/>
        <v>0</v>
      </c>
      <c r="AQ599" s="134"/>
      <c r="AR599" s="131">
        <f t="shared" si="3174"/>
        <v>1</v>
      </c>
      <c r="AS599" s="20">
        <f t="shared" si="3175"/>
        <v>0</v>
      </c>
      <c r="AT599" s="142"/>
      <c r="AU599" s="134">
        <f t="shared" si="3176"/>
        <v>0</v>
      </c>
      <c r="AV599" s="80">
        <f t="shared" si="3177"/>
        <v>0</v>
      </c>
      <c r="AW599" s="254" t="str">
        <f t="shared" si="3178"/>
        <v xml:space="preserve"> </v>
      </c>
      <c r="AX599" s="135">
        <f t="shared" si="3179"/>
        <v>0</v>
      </c>
      <c r="AY599" s="20">
        <f t="shared" si="3180"/>
        <v>0</v>
      </c>
      <c r="AZ599" s="21">
        <f t="shared" si="3181"/>
        <v>0</v>
      </c>
      <c r="BA599" s="131">
        <f t="shared" si="3146"/>
        <v>1</v>
      </c>
      <c r="BB599" s="20">
        <f t="shared" si="3182"/>
        <v>0</v>
      </c>
      <c r="BC599" s="142"/>
      <c r="BD599" s="20">
        <f t="shared" si="3183"/>
        <v>0</v>
      </c>
      <c r="BE599" s="134"/>
      <c r="BF599" s="131">
        <f t="shared" si="3184"/>
        <v>1</v>
      </c>
      <c r="BG599" s="20">
        <f t="shared" si="3185"/>
        <v>0</v>
      </c>
      <c r="BH599" s="142"/>
      <c r="BI599" s="134">
        <f t="shared" si="3186"/>
        <v>0</v>
      </c>
      <c r="BJ599" s="80">
        <f t="shared" si="3187"/>
        <v>0</v>
      </c>
      <c r="BK599" s="254" t="str">
        <f t="shared" si="3188"/>
        <v xml:space="preserve"> </v>
      </c>
      <c r="BL599" s="135">
        <f t="shared" si="3189"/>
        <v>0</v>
      </c>
      <c r="BM599" s="20">
        <f t="shared" si="3190"/>
        <v>0</v>
      </c>
      <c r="BN599" s="21">
        <f t="shared" si="3191"/>
        <v>0</v>
      </c>
      <c r="BO599" s="131">
        <f t="shared" si="3147"/>
        <v>1</v>
      </c>
      <c r="BP599" s="20">
        <f t="shared" si="3192"/>
        <v>0</v>
      </c>
      <c r="BQ599" s="142"/>
      <c r="BR599" s="20">
        <f t="shared" si="3193"/>
        <v>0</v>
      </c>
      <c r="BS599" s="134"/>
      <c r="BT599" s="131">
        <f t="shared" si="3194"/>
        <v>1</v>
      </c>
      <c r="BU599" s="20">
        <f t="shared" si="3195"/>
        <v>0</v>
      </c>
      <c r="BV599" s="142"/>
      <c r="BW599" s="134">
        <f t="shared" si="3196"/>
        <v>0</v>
      </c>
      <c r="BX599" s="80">
        <f t="shared" si="3197"/>
        <v>0</v>
      </c>
      <c r="BY599" s="254" t="str">
        <f t="shared" si="3198"/>
        <v xml:space="preserve"> </v>
      </c>
      <c r="BZ599" s="135">
        <f t="shared" si="3199"/>
        <v>0</v>
      </c>
      <c r="CA599" s="20">
        <f t="shared" si="3200"/>
        <v>0</v>
      </c>
      <c r="CB599" s="21">
        <f t="shared" si="3201"/>
        <v>0</v>
      </c>
      <c r="CC599" s="131">
        <f t="shared" si="3148"/>
        <v>1</v>
      </c>
      <c r="CD599" s="20">
        <f t="shared" si="3202"/>
        <v>0</v>
      </c>
      <c r="CE599" s="142"/>
      <c r="CF599" s="20">
        <f t="shared" si="3203"/>
        <v>0</v>
      </c>
      <c r="CG599" s="134"/>
      <c r="CH599" s="131">
        <f t="shared" si="3204"/>
        <v>1</v>
      </c>
      <c r="CI599" s="20">
        <f t="shared" si="3205"/>
        <v>0</v>
      </c>
      <c r="CJ599" s="142"/>
      <c r="CK599" s="134">
        <f t="shared" si="3206"/>
        <v>0</v>
      </c>
      <c r="CL599" s="80">
        <f t="shared" si="3207"/>
        <v>0</v>
      </c>
      <c r="CM599" s="254" t="str">
        <f t="shared" si="3208"/>
        <v xml:space="preserve"> </v>
      </c>
      <c r="CN599" s="135">
        <f t="shared" si="3209"/>
        <v>0</v>
      </c>
      <c r="CO599" s="20">
        <f t="shared" si="3210"/>
        <v>0</v>
      </c>
      <c r="CP599" s="21">
        <f t="shared" si="3211"/>
        <v>0</v>
      </c>
      <c r="CQ599" s="131">
        <f t="shared" si="3149"/>
        <v>1</v>
      </c>
      <c r="CR599" s="20">
        <f t="shared" si="3212"/>
        <v>0</v>
      </c>
      <c r="CS599" s="142"/>
      <c r="CT599" s="20">
        <f t="shared" si="3213"/>
        <v>0</v>
      </c>
      <c r="CU599" s="134"/>
      <c r="CV599" s="131">
        <f t="shared" si="3214"/>
        <v>1</v>
      </c>
      <c r="CW599" s="20">
        <f t="shared" si="3215"/>
        <v>0</v>
      </c>
      <c r="CX599" s="142"/>
      <c r="CY599" s="134">
        <f t="shared" si="3216"/>
        <v>0</v>
      </c>
      <c r="CZ599" s="80">
        <f t="shared" si="3217"/>
        <v>0</v>
      </c>
      <c r="DA599" s="254" t="str">
        <f t="shared" si="3218"/>
        <v xml:space="preserve"> </v>
      </c>
      <c r="DB599" s="135">
        <f t="shared" si="3219"/>
        <v>0</v>
      </c>
      <c r="DC599" s="20">
        <f t="shared" si="3220"/>
        <v>0</v>
      </c>
      <c r="DD599" s="21">
        <f t="shared" si="3221"/>
        <v>0</v>
      </c>
      <c r="DE599" s="131">
        <f t="shared" si="3150"/>
        <v>1</v>
      </c>
      <c r="DF599" s="20">
        <f t="shared" si="3222"/>
        <v>0</v>
      </c>
      <c r="DG599" s="142"/>
      <c r="DH599" s="20">
        <f t="shared" si="3223"/>
        <v>0</v>
      </c>
      <c r="DI599" s="134"/>
      <c r="DJ599" s="131">
        <f t="shared" si="3224"/>
        <v>1</v>
      </c>
      <c r="DK599" s="20">
        <f t="shared" si="3225"/>
        <v>0</v>
      </c>
      <c r="DL599" s="142"/>
      <c r="DM599" s="134">
        <f t="shared" si="3226"/>
        <v>0</v>
      </c>
      <c r="DN599" s="80">
        <f t="shared" si="3227"/>
        <v>0</v>
      </c>
      <c r="DO599" s="254" t="str">
        <f t="shared" si="3228"/>
        <v xml:space="preserve"> </v>
      </c>
      <c r="DP599" s="135">
        <f t="shared" si="3229"/>
        <v>0</v>
      </c>
      <c r="DQ599" s="20">
        <f t="shared" si="3230"/>
        <v>0</v>
      </c>
      <c r="DR599" s="21">
        <f t="shared" si="3231"/>
        <v>0</v>
      </c>
      <c r="DS599" s="131">
        <f t="shared" si="3151"/>
        <v>1</v>
      </c>
      <c r="DT599" s="20">
        <f t="shared" si="3232"/>
        <v>0</v>
      </c>
      <c r="DU599" s="142"/>
      <c r="DV599" s="20">
        <f t="shared" si="3233"/>
        <v>0</v>
      </c>
      <c r="DW599" s="134"/>
      <c r="DX599" s="131">
        <f t="shared" si="3234"/>
        <v>1</v>
      </c>
      <c r="DY599" s="20">
        <f t="shared" si="3235"/>
        <v>0</v>
      </c>
      <c r="DZ599" s="142"/>
      <c r="EA599" s="134">
        <f t="shared" si="3236"/>
        <v>0</v>
      </c>
      <c r="EB599" s="80">
        <f t="shared" si="3237"/>
        <v>0</v>
      </c>
      <c r="EC599" s="254" t="str">
        <f t="shared" si="3238"/>
        <v xml:space="preserve"> </v>
      </c>
      <c r="ED599" s="135">
        <f t="shared" si="3239"/>
        <v>0</v>
      </c>
      <c r="EE599" s="20">
        <f t="shared" si="3240"/>
        <v>0</v>
      </c>
      <c r="EF599" s="21">
        <f t="shared" si="3241"/>
        <v>0</v>
      </c>
      <c r="EG599" s="131">
        <f t="shared" si="3152"/>
        <v>1</v>
      </c>
      <c r="EH599" s="20">
        <f t="shared" si="3242"/>
        <v>0</v>
      </c>
      <c r="EI599" s="142"/>
      <c r="EJ599" s="20">
        <f t="shared" si="3243"/>
        <v>0</v>
      </c>
      <c r="EK599" s="134"/>
      <c r="EL599" s="131">
        <f t="shared" si="3244"/>
        <v>1</v>
      </c>
      <c r="EM599" s="20">
        <f t="shared" si="3245"/>
        <v>0</v>
      </c>
      <c r="EN599" s="142"/>
      <c r="EO599" s="134">
        <f t="shared" si="3246"/>
        <v>0</v>
      </c>
      <c r="EP599" s="80">
        <f t="shared" si="3247"/>
        <v>0</v>
      </c>
      <c r="EQ599" s="254" t="str">
        <f t="shared" si="3248"/>
        <v xml:space="preserve"> </v>
      </c>
      <c r="ER599" s="135">
        <f t="shared" si="3249"/>
        <v>0</v>
      </c>
      <c r="ES599" s="20">
        <f t="shared" si="3250"/>
        <v>0</v>
      </c>
      <c r="ET599" s="21">
        <f t="shared" si="3251"/>
        <v>0</v>
      </c>
      <c r="EU599" s="131">
        <f t="shared" si="3153"/>
        <v>1</v>
      </c>
      <c r="EV599" s="20">
        <f t="shared" si="3252"/>
        <v>0</v>
      </c>
      <c r="EW599" s="142"/>
      <c r="EX599" s="20">
        <f t="shared" si="3253"/>
        <v>0</v>
      </c>
      <c r="EY599" s="134"/>
      <c r="EZ599" s="131">
        <f t="shared" si="3254"/>
        <v>1</v>
      </c>
      <c r="FA599" s="20">
        <f t="shared" si="3255"/>
        <v>0</v>
      </c>
      <c r="FB599" s="142"/>
      <c r="FC599" s="134">
        <f t="shared" si="3256"/>
        <v>0</v>
      </c>
      <c r="FD599" s="80">
        <f t="shared" si="3257"/>
        <v>0</v>
      </c>
      <c r="FE599" s="254" t="str">
        <f t="shared" si="3258"/>
        <v xml:space="preserve"> </v>
      </c>
      <c r="FO599" s="129" t="str">
        <f t="shared" si="3259"/>
        <v>G/IV</v>
      </c>
    </row>
    <row r="600" spans="2:171" s="141" customFormat="1" x14ac:dyDescent="0.25">
      <c r="B600" s="130" t="s">
        <v>671</v>
      </c>
      <c r="C600" s="263"/>
      <c r="D600" s="264"/>
      <c r="E600" s="416" t="str">
        <f>'Pályáztatási szakasz'!E601:F601</f>
        <v>Költségelem megnevezés…</v>
      </c>
      <c r="F600" s="416"/>
      <c r="G600" s="250">
        <f>'Pályáztatási szakasz'!G601</f>
        <v>0</v>
      </c>
      <c r="H600" s="251">
        <f>'Pályáztatási szakasz'!AT601</f>
        <v>0</v>
      </c>
      <c r="I600" s="20">
        <f>'Pályáztatási szakasz'!AW601</f>
        <v>0</v>
      </c>
      <c r="J600" s="67">
        <f t="shared" si="3143"/>
        <v>0</v>
      </c>
      <c r="K600" s="131">
        <f>'Pályáztatási szakasz'!AY601</f>
        <v>1</v>
      </c>
      <c r="L600" s="20">
        <f t="shared" si="3154"/>
        <v>0</v>
      </c>
      <c r="M600" s="142"/>
      <c r="N600" s="20">
        <f>J600-L600</f>
        <v>0</v>
      </c>
      <c r="O600" s="134"/>
      <c r="P600" s="131">
        <f>'Pályáztatási szakasz'!BD601</f>
        <v>1</v>
      </c>
      <c r="Q600" s="20">
        <f>ROUND((P600*L600),0)</f>
        <v>0</v>
      </c>
      <c r="R600" s="142"/>
      <c r="S600" s="184">
        <f t="shared" si="3157"/>
        <v>0</v>
      </c>
      <c r="T600" s="40">
        <f>'Pályáztatási szakasz'!W601</f>
        <v>0</v>
      </c>
      <c r="U600" s="254" t="str">
        <f>IF(AH600&lt;&gt;0,"Kérem, indokolja az eltérést!"," ")</f>
        <v xml:space="preserve"> </v>
      </c>
      <c r="V600" s="135">
        <f t="shared" si="3159"/>
        <v>0</v>
      </c>
      <c r="W600" s="20">
        <f>I600</f>
        <v>0</v>
      </c>
      <c r="X600" s="21">
        <f>V600*W600</f>
        <v>0</v>
      </c>
      <c r="Y600" s="131">
        <f t="shared" si="3144"/>
        <v>1</v>
      </c>
      <c r="Z600" s="20">
        <f t="shared" si="3162"/>
        <v>0</v>
      </c>
      <c r="AA600" s="142"/>
      <c r="AB600" s="20">
        <f t="shared" si="3163"/>
        <v>0</v>
      </c>
      <c r="AC600" s="134"/>
      <c r="AD600" s="131">
        <f t="shared" si="3164"/>
        <v>1</v>
      </c>
      <c r="AE600" s="20">
        <f t="shared" si="3165"/>
        <v>0</v>
      </c>
      <c r="AF600" s="142"/>
      <c r="AG600" s="134">
        <f t="shared" si="3166"/>
        <v>0</v>
      </c>
      <c r="AH600" s="80">
        <f t="shared" si="3167"/>
        <v>0</v>
      </c>
      <c r="AI600" s="254" t="str">
        <f>IF(AV600&lt;&gt;0,"Kérem, indokolja az eltérést!"," ")</f>
        <v xml:space="preserve"> </v>
      </c>
      <c r="AJ600" s="135">
        <f t="shared" si="3169"/>
        <v>0</v>
      </c>
      <c r="AK600" s="20">
        <f>W600</f>
        <v>0</v>
      </c>
      <c r="AL600" s="21">
        <f>AJ600*AK600</f>
        <v>0</v>
      </c>
      <c r="AM600" s="131">
        <f t="shared" si="3145"/>
        <v>1</v>
      </c>
      <c r="AN600" s="20">
        <f t="shared" si="3172"/>
        <v>0</v>
      </c>
      <c r="AO600" s="142"/>
      <c r="AP600" s="20">
        <f t="shared" si="3173"/>
        <v>0</v>
      </c>
      <c r="AQ600" s="134"/>
      <c r="AR600" s="131">
        <f t="shared" si="3174"/>
        <v>1</v>
      </c>
      <c r="AS600" s="20">
        <f t="shared" si="3175"/>
        <v>0</v>
      </c>
      <c r="AT600" s="142"/>
      <c r="AU600" s="134">
        <f t="shared" si="3176"/>
        <v>0</v>
      </c>
      <c r="AV600" s="80">
        <f t="shared" si="3177"/>
        <v>0</v>
      </c>
      <c r="AW600" s="254" t="str">
        <f>IF(BJ600&lt;&gt;0,"Kérem, indokolja az eltérést!"," ")</f>
        <v xml:space="preserve"> </v>
      </c>
      <c r="AX600" s="135">
        <f t="shared" si="3179"/>
        <v>0</v>
      </c>
      <c r="AY600" s="20">
        <f>AK600</f>
        <v>0</v>
      </c>
      <c r="AZ600" s="21">
        <f>AX600*AY600</f>
        <v>0</v>
      </c>
      <c r="BA600" s="131">
        <f t="shared" si="3146"/>
        <v>1</v>
      </c>
      <c r="BB600" s="20">
        <f t="shared" si="3182"/>
        <v>0</v>
      </c>
      <c r="BC600" s="142"/>
      <c r="BD600" s="20">
        <f t="shared" si="3183"/>
        <v>0</v>
      </c>
      <c r="BE600" s="134"/>
      <c r="BF600" s="131">
        <f t="shared" si="3184"/>
        <v>1</v>
      </c>
      <c r="BG600" s="20">
        <f t="shared" si="3185"/>
        <v>0</v>
      </c>
      <c r="BH600" s="142"/>
      <c r="BI600" s="134">
        <f t="shared" si="3186"/>
        <v>0</v>
      </c>
      <c r="BJ600" s="80">
        <f t="shared" si="3187"/>
        <v>0</v>
      </c>
      <c r="BK600" s="254" t="str">
        <f>IF(BX600&lt;&gt;0,"Kérem, indokolja az eltérést!"," ")</f>
        <v xml:space="preserve"> </v>
      </c>
      <c r="BL600" s="135">
        <f t="shared" si="3189"/>
        <v>0</v>
      </c>
      <c r="BM600" s="20">
        <f>AY600</f>
        <v>0</v>
      </c>
      <c r="BN600" s="21">
        <f>BL600*BM600</f>
        <v>0</v>
      </c>
      <c r="BO600" s="131">
        <f t="shared" si="3147"/>
        <v>1</v>
      </c>
      <c r="BP600" s="20">
        <f t="shared" si="3192"/>
        <v>0</v>
      </c>
      <c r="BQ600" s="142"/>
      <c r="BR600" s="20">
        <f t="shared" si="3193"/>
        <v>0</v>
      </c>
      <c r="BS600" s="134"/>
      <c r="BT600" s="131">
        <f t="shared" si="3194"/>
        <v>1</v>
      </c>
      <c r="BU600" s="20">
        <f t="shared" si="3195"/>
        <v>0</v>
      </c>
      <c r="BV600" s="142"/>
      <c r="BW600" s="134">
        <f t="shared" si="3196"/>
        <v>0</v>
      </c>
      <c r="BX600" s="80">
        <f t="shared" si="3197"/>
        <v>0</v>
      </c>
      <c r="BY600" s="254" t="str">
        <f>IF(CL600&lt;&gt;0,"Kérem, indokolja az eltérést!"," ")</f>
        <v xml:space="preserve"> </v>
      </c>
      <c r="BZ600" s="135">
        <f t="shared" si="3199"/>
        <v>0</v>
      </c>
      <c r="CA600" s="20">
        <f>BM600</f>
        <v>0</v>
      </c>
      <c r="CB600" s="21">
        <f>BZ600*CA600</f>
        <v>0</v>
      </c>
      <c r="CC600" s="131">
        <f t="shared" si="3148"/>
        <v>1</v>
      </c>
      <c r="CD600" s="20">
        <f t="shared" si="3202"/>
        <v>0</v>
      </c>
      <c r="CE600" s="142"/>
      <c r="CF600" s="20">
        <f t="shared" si="3203"/>
        <v>0</v>
      </c>
      <c r="CG600" s="134"/>
      <c r="CH600" s="131">
        <f t="shared" si="3204"/>
        <v>1</v>
      </c>
      <c r="CI600" s="20">
        <f t="shared" si="3205"/>
        <v>0</v>
      </c>
      <c r="CJ600" s="142"/>
      <c r="CK600" s="134">
        <f t="shared" si="3206"/>
        <v>0</v>
      </c>
      <c r="CL600" s="80">
        <f t="shared" si="3207"/>
        <v>0</v>
      </c>
      <c r="CM600" s="254" t="str">
        <f>IF(CZ600&lt;&gt;0,"Kérem, indokolja az eltérést!"," ")</f>
        <v xml:space="preserve"> </v>
      </c>
      <c r="CN600" s="135">
        <f t="shared" si="3209"/>
        <v>0</v>
      </c>
      <c r="CO600" s="20">
        <f>CA600</f>
        <v>0</v>
      </c>
      <c r="CP600" s="21">
        <f>CN600*CO600</f>
        <v>0</v>
      </c>
      <c r="CQ600" s="131">
        <f t="shared" si="3149"/>
        <v>1</v>
      </c>
      <c r="CR600" s="20">
        <f t="shared" si="3212"/>
        <v>0</v>
      </c>
      <c r="CS600" s="142"/>
      <c r="CT600" s="20">
        <f t="shared" si="3213"/>
        <v>0</v>
      </c>
      <c r="CU600" s="134"/>
      <c r="CV600" s="131">
        <f t="shared" si="3214"/>
        <v>1</v>
      </c>
      <c r="CW600" s="20">
        <f t="shared" si="3215"/>
        <v>0</v>
      </c>
      <c r="CX600" s="142"/>
      <c r="CY600" s="134">
        <f t="shared" si="3216"/>
        <v>0</v>
      </c>
      <c r="CZ600" s="80">
        <f t="shared" si="3217"/>
        <v>0</v>
      </c>
      <c r="DA600" s="254" t="str">
        <f>IF(DN600&lt;&gt;0,"Kérem, indokolja az eltérést!"," ")</f>
        <v xml:space="preserve"> </v>
      </c>
      <c r="DB600" s="135">
        <f t="shared" si="3219"/>
        <v>0</v>
      </c>
      <c r="DC600" s="20">
        <f>CO600</f>
        <v>0</v>
      </c>
      <c r="DD600" s="21">
        <f>DB600*DC600</f>
        <v>0</v>
      </c>
      <c r="DE600" s="131">
        <f t="shared" si="3150"/>
        <v>1</v>
      </c>
      <c r="DF600" s="20">
        <f t="shared" si="3222"/>
        <v>0</v>
      </c>
      <c r="DG600" s="142"/>
      <c r="DH600" s="20">
        <f t="shared" si="3223"/>
        <v>0</v>
      </c>
      <c r="DI600" s="134"/>
      <c r="DJ600" s="131">
        <f t="shared" si="3224"/>
        <v>1</v>
      </c>
      <c r="DK600" s="20">
        <f t="shared" si="3225"/>
        <v>0</v>
      </c>
      <c r="DL600" s="142"/>
      <c r="DM600" s="134">
        <f t="shared" si="3226"/>
        <v>0</v>
      </c>
      <c r="DN600" s="80">
        <f t="shared" si="3227"/>
        <v>0</v>
      </c>
      <c r="DO600" s="254" t="str">
        <f>IF(EB600&lt;&gt;0,"Kérem, indokolja az eltérést!"," ")</f>
        <v xml:space="preserve"> </v>
      </c>
      <c r="DP600" s="135">
        <f t="shared" si="3229"/>
        <v>0</v>
      </c>
      <c r="DQ600" s="20">
        <f>DC600</f>
        <v>0</v>
      </c>
      <c r="DR600" s="21">
        <f>DP600*DQ600</f>
        <v>0</v>
      </c>
      <c r="DS600" s="131">
        <f t="shared" si="3151"/>
        <v>1</v>
      </c>
      <c r="DT600" s="20">
        <f t="shared" si="3232"/>
        <v>0</v>
      </c>
      <c r="DU600" s="142"/>
      <c r="DV600" s="20">
        <f t="shared" si="3233"/>
        <v>0</v>
      </c>
      <c r="DW600" s="134"/>
      <c r="DX600" s="131">
        <f t="shared" si="3234"/>
        <v>1</v>
      </c>
      <c r="DY600" s="20">
        <f t="shared" si="3235"/>
        <v>0</v>
      </c>
      <c r="DZ600" s="142"/>
      <c r="EA600" s="134">
        <f t="shared" si="3236"/>
        <v>0</v>
      </c>
      <c r="EB600" s="80">
        <f t="shared" si="3237"/>
        <v>0</v>
      </c>
      <c r="EC600" s="254" t="str">
        <f>IF(EP600&lt;&gt;0,"Kérem, indokolja az eltérést!"," ")</f>
        <v xml:space="preserve"> </v>
      </c>
      <c r="ED600" s="135">
        <f t="shared" si="3239"/>
        <v>0</v>
      </c>
      <c r="EE600" s="20">
        <f>DQ600</f>
        <v>0</v>
      </c>
      <c r="EF600" s="21">
        <f>ED600*EE600</f>
        <v>0</v>
      </c>
      <c r="EG600" s="131">
        <f t="shared" si="3152"/>
        <v>1</v>
      </c>
      <c r="EH600" s="20">
        <f t="shared" si="3242"/>
        <v>0</v>
      </c>
      <c r="EI600" s="142"/>
      <c r="EJ600" s="20">
        <f t="shared" si="3243"/>
        <v>0</v>
      </c>
      <c r="EK600" s="134"/>
      <c r="EL600" s="131">
        <f t="shared" si="3244"/>
        <v>1</v>
      </c>
      <c r="EM600" s="20">
        <f t="shared" si="3245"/>
        <v>0</v>
      </c>
      <c r="EN600" s="142"/>
      <c r="EO600" s="134">
        <f t="shared" si="3246"/>
        <v>0</v>
      </c>
      <c r="EP600" s="80">
        <f t="shared" si="3247"/>
        <v>0</v>
      </c>
      <c r="EQ600" s="254" t="str">
        <f>IF(FD600&lt;&gt;0,"Kérem, indokolja az eltérést!"," ")</f>
        <v xml:space="preserve"> </v>
      </c>
      <c r="ER600" s="135">
        <f t="shared" si="3249"/>
        <v>0</v>
      </c>
      <c r="ES600" s="20">
        <f>EE600</f>
        <v>0</v>
      </c>
      <c r="ET600" s="21">
        <f>ER600*ES600</f>
        <v>0</v>
      </c>
      <c r="EU600" s="131">
        <f t="shared" si="3153"/>
        <v>1</v>
      </c>
      <c r="EV600" s="20">
        <f t="shared" si="3252"/>
        <v>0</v>
      </c>
      <c r="EW600" s="142"/>
      <c r="EX600" s="20">
        <f t="shared" si="3253"/>
        <v>0</v>
      </c>
      <c r="EY600" s="134"/>
      <c r="EZ600" s="131">
        <f t="shared" si="3254"/>
        <v>1</v>
      </c>
      <c r="FA600" s="20">
        <f t="shared" si="3255"/>
        <v>0</v>
      </c>
      <c r="FB600" s="142"/>
      <c r="FC600" s="134">
        <f t="shared" si="3256"/>
        <v>0</v>
      </c>
      <c r="FD600" s="80">
        <f t="shared" si="3257"/>
        <v>0</v>
      </c>
      <c r="FE600" s="254" t="str">
        <f>IF(FR600&lt;&gt;0,"Kérem, indokolja az eltérést!"," ")</f>
        <v xml:space="preserve"> </v>
      </c>
      <c r="FO600" s="129" t="str">
        <f t="shared" si="3259"/>
        <v>G/IV</v>
      </c>
    </row>
    <row r="601" spans="2:171" s="141" customFormat="1" x14ac:dyDescent="0.25">
      <c r="B601" s="130" t="s">
        <v>672</v>
      </c>
      <c r="C601" s="263"/>
      <c r="D601" s="264"/>
      <c r="E601" s="416" t="str">
        <f>'Pályáztatási szakasz'!E602:F602</f>
        <v>Költségelem megnevezés…</v>
      </c>
      <c r="F601" s="416"/>
      <c r="G601" s="250">
        <f>'Pályáztatási szakasz'!G602</f>
        <v>0</v>
      </c>
      <c r="H601" s="251">
        <f>'Pályáztatási szakasz'!AT602</f>
        <v>0</v>
      </c>
      <c r="I601" s="20">
        <f>'Pályáztatási szakasz'!AW602</f>
        <v>0</v>
      </c>
      <c r="J601" s="67">
        <f t="shared" si="3143"/>
        <v>0</v>
      </c>
      <c r="K601" s="131">
        <f>'Pályáztatási szakasz'!AY602</f>
        <v>1</v>
      </c>
      <c r="L601" s="20">
        <f t="shared" si="3154"/>
        <v>0</v>
      </c>
      <c r="M601" s="142"/>
      <c r="N601" s="20">
        <f>J601-L601</f>
        <v>0</v>
      </c>
      <c r="O601" s="134"/>
      <c r="P601" s="131">
        <f>'Pályáztatási szakasz'!BD602</f>
        <v>1</v>
      </c>
      <c r="Q601" s="20">
        <f>ROUND((P601*L601),0)</f>
        <v>0</v>
      </c>
      <c r="R601" s="142"/>
      <c r="S601" s="184">
        <f t="shared" si="3157"/>
        <v>0</v>
      </c>
      <c r="T601" s="40">
        <f>'Pályáztatási szakasz'!W602</f>
        <v>0</v>
      </c>
      <c r="U601" s="254" t="str">
        <f>IF(AH601&lt;&gt;0,"Kérem, indokolja az eltérést!"," ")</f>
        <v xml:space="preserve"> </v>
      </c>
      <c r="V601" s="135">
        <f t="shared" si="3159"/>
        <v>0</v>
      </c>
      <c r="W601" s="20">
        <f>I601</f>
        <v>0</v>
      </c>
      <c r="X601" s="21">
        <f>V601*W601</f>
        <v>0</v>
      </c>
      <c r="Y601" s="131">
        <f t="shared" si="3144"/>
        <v>1</v>
      </c>
      <c r="Z601" s="20">
        <f>ROUND((X601*Y601),0)</f>
        <v>0</v>
      </c>
      <c r="AA601" s="142"/>
      <c r="AB601" s="20">
        <f t="shared" si="3163"/>
        <v>0</v>
      </c>
      <c r="AC601" s="134"/>
      <c r="AD601" s="131">
        <f t="shared" si="3164"/>
        <v>1</v>
      </c>
      <c r="AE601" s="20">
        <f t="shared" si="3165"/>
        <v>0</v>
      </c>
      <c r="AF601" s="142"/>
      <c r="AG601" s="134">
        <f t="shared" si="3166"/>
        <v>0</v>
      </c>
      <c r="AH601" s="80">
        <f t="shared" si="3167"/>
        <v>0</v>
      </c>
      <c r="AI601" s="254" t="str">
        <f>IF(AV601&lt;&gt;0,"Kérem, indokolja az eltérést!"," ")</f>
        <v xml:space="preserve"> </v>
      </c>
      <c r="AJ601" s="135">
        <f t="shared" si="3169"/>
        <v>0</v>
      </c>
      <c r="AK601" s="20">
        <f>W601</f>
        <v>0</v>
      </c>
      <c r="AL601" s="21">
        <f>AJ601*AK601</f>
        <v>0</v>
      </c>
      <c r="AM601" s="131">
        <f t="shared" si="3145"/>
        <v>1</v>
      </c>
      <c r="AN601" s="20">
        <f>ROUND((AL601*AM601),0)</f>
        <v>0</v>
      </c>
      <c r="AO601" s="142"/>
      <c r="AP601" s="20">
        <f t="shared" si="3173"/>
        <v>0</v>
      </c>
      <c r="AQ601" s="134"/>
      <c r="AR601" s="131">
        <f t="shared" si="3174"/>
        <v>1</v>
      </c>
      <c r="AS601" s="20">
        <f t="shared" si="3175"/>
        <v>0</v>
      </c>
      <c r="AT601" s="142"/>
      <c r="AU601" s="134">
        <f t="shared" si="3176"/>
        <v>0</v>
      </c>
      <c r="AV601" s="80">
        <f t="shared" si="3177"/>
        <v>0</v>
      </c>
      <c r="AW601" s="254" t="str">
        <f>IF(BJ601&lt;&gt;0,"Kérem, indokolja az eltérést!"," ")</f>
        <v xml:space="preserve"> </v>
      </c>
      <c r="AX601" s="135">
        <f t="shared" si="3179"/>
        <v>0</v>
      </c>
      <c r="AY601" s="20">
        <f>AK601</f>
        <v>0</v>
      </c>
      <c r="AZ601" s="21">
        <f>AX601*AY601</f>
        <v>0</v>
      </c>
      <c r="BA601" s="131">
        <f t="shared" si="3146"/>
        <v>1</v>
      </c>
      <c r="BB601" s="20">
        <f>ROUND((AZ601*BA601),0)</f>
        <v>0</v>
      </c>
      <c r="BC601" s="142"/>
      <c r="BD601" s="20">
        <f t="shared" si="3183"/>
        <v>0</v>
      </c>
      <c r="BE601" s="134"/>
      <c r="BF601" s="131">
        <f t="shared" si="3184"/>
        <v>1</v>
      </c>
      <c r="BG601" s="20">
        <f t="shared" si="3185"/>
        <v>0</v>
      </c>
      <c r="BH601" s="142"/>
      <c r="BI601" s="134">
        <f t="shared" si="3186"/>
        <v>0</v>
      </c>
      <c r="BJ601" s="80">
        <f t="shared" si="3187"/>
        <v>0</v>
      </c>
      <c r="BK601" s="254" t="str">
        <f>IF(BX601&lt;&gt;0,"Kérem, indokolja az eltérést!"," ")</f>
        <v xml:space="preserve"> </v>
      </c>
      <c r="BL601" s="135">
        <f t="shared" si="3189"/>
        <v>0</v>
      </c>
      <c r="BM601" s="20">
        <f>AY601</f>
        <v>0</v>
      </c>
      <c r="BN601" s="21">
        <f>BL601*BM601</f>
        <v>0</v>
      </c>
      <c r="BO601" s="131">
        <f t="shared" si="3147"/>
        <v>1</v>
      </c>
      <c r="BP601" s="20">
        <f>ROUND((BN601*BO601),0)</f>
        <v>0</v>
      </c>
      <c r="BQ601" s="142"/>
      <c r="BR601" s="20">
        <f t="shared" si="3193"/>
        <v>0</v>
      </c>
      <c r="BS601" s="134"/>
      <c r="BT601" s="131">
        <f t="shared" si="3194"/>
        <v>1</v>
      </c>
      <c r="BU601" s="20">
        <f t="shared" si="3195"/>
        <v>0</v>
      </c>
      <c r="BV601" s="142"/>
      <c r="BW601" s="134">
        <f t="shared" si="3196"/>
        <v>0</v>
      </c>
      <c r="BX601" s="80">
        <f t="shared" si="3197"/>
        <v>0</v>
      </c>
      <c r="BY601" s="254" t="str">
        <f>IF(CL601&lt;&gt;0,"Kérem, indokolja az eltérést!"," ")</f>
        <v xml:space="preserve"> </v>
      </c>
      <c r="BZ601" s="135">
        <f t="shared" si="3199"/>
        <v>0</v>
      </c>
      <c r="CA601" s="20">
        <f>BM601</f>
        <v>0</v>
      </c>
      <c r="CB601" s="21">
        <f>BZ601*CA601</f>
        <v>0</v>
      </c>
      <c r="CC601" s="131">
        <f t="shared" si="3148"/>
        <v>1</v>
      </c>
      <c r="CD601" s="20">
        <f>ROUND((CB601*CC601),0)</f>
        <v>0</v>
      </c>
      <c r="CE601" s="142"/>
      <c r="CF601" s="20">
        <f t="shared" si="3203"/>
        <v>0</v>
      </c>
      <c r="CG601" s="134"/>
      <c r="CH601" s="131">
        <f t="shared" si="3204"/>
        <v>1</v>
      </c>
      <c r="CI601" s="20">
        <f t="shared" si="3205"/>
        <v>0</v>
      </c>
      <c r="CJ601" s="142"/>
      <c r="CK601" s="134">
        <f t="shared" si="3206"/>
        <v>0</v>
      </c>
      <c r="CL601" s="80">
        <f t="shared" si="3207"/>
        <v>0</v>
      </c>
      <c r="CM601" s="254" t="str">
        <f>IF(CZ601&lt;&gt;0,"Kérem, indokolja az eltérést!"," ")</f>
        <v xml:space="preserve"> </v>
      </c>
      <c r="CN601" s="135">
        <f t="shared" si="3209"/>
        <v>0</v>
      </c>
      <c r="CO601" s="20">
        <f>CA601</f>
        <v>0</v>
      </c>
      <c r="CP601" s="21">
        <f>CN601*CO601</f>
        <v>0</v>
      </c>
      <c r="CQ601" s="131">
        <f t="shared" si="3149"/>
        <v>1</v>
      </c>
      <c r="CR601" s="20">
        <f>ROUND((CP601*CQ601),0)</f>
        <v>0</v>
      </c>
      <c r="CS601" s="142"/>
      <c r="CT601" s="20">
        <f t="shared" si="3213"/>
        <v>0</v>
      </c>
      <c r="CU601" s="134"/>
      <c r="CV601" s="131">
        <f t="shared" si="3214"/>
        <v>1</v>
      </c>
      <c r="CW601" s="20">
        <f t="shared" si="3215"/>
        <v>0</v>
      </c>
      <c r="CX601" s="142"/>
      <c r="CY601" s="134">
        <f t="shared" si="3216"/>
        <v>0</v>
      </c>
      <c r="CZ601" s="80">
        <f t="shared" si="3217"/>
        <v>0</v>
      </c>
      <c r="DA601" s="254" t="str">
        <f>IF(DN601&lt;&gt;0,"Kérem, indokolja az eltérést!"," ")</f>
        <v xml:space="preserve"> </v>
      </c>
      <c r="DB601" s="135">
        <f t="shared" si="3219"/>
        <v>0</v>
      </c>
      <c r="DC601" s="20">
        <f>CO601</f>
        <v>0</v>
      </c>
      <c r="DD601" s="21">
        <f>DB601*DC601</f>
        <v>0</v>
      </c>
      <c r="DE601" s="131">
        <f t="shared" si="3150"/>
        <v>1</v>
      </c>
      <c r="DF601" s="20">
        <f>ROUND((DD601*DE601),0)</f>
        <v>0</v>
      </c>
      <c r="DG601" s="142"/>
      <c r="DH601" s="20">
        <f t="shared" si="3223"/>
        <v>0</v>
      </c>
      <c r="DI601" s="134"/>
      <c r="DJ601" s="131">
        <f t="shared" si="3224"/>
        <v>1</v>
      </c>
      <c r="DK601" s="20">
        <f t="shared" si="3225"/>
        <v>0</v>
      </c>
      <c r="DL601" s="142"/>
      <c r="DM601" s="134">
        <f t="shared" si="3226"/>
        <v>0</v>
      </c>
      <c r="DN601" s="80">
        <f t="shared" si="3227"/>
        <v>0</v>
      </c>
      <c r="DO601" s="254" t="str">
        <f>IF(EB601&lt;&gt;0,"Kérem, indokolja az eltérést!"," ")</f>
        <v xml:space="preserve"> </v>
      </c>
      <c r="DP601" s="135">
        <f t="shared" si="3229"/>
        <v>0</v>
      </c>
      <c r="DQ601" s="20">
        <f>DC601</f>
        <v>0</v>
      </c>
      <c r="DR601" s="21">
        <f>DP601*DQ601</f>
        <v>0</v>
      </c>
      <c r="DS601" s="131">
        <f t="shared" si="3151"/>
        <v>1</v>
      </c>
      <c r="DT601" s="20">
        <f>ROUND((DR601*DS601),0)</f>
        <v>0</v>
      </c>
      <c r="DU601" s="142"/>
      <c r="DV601" s="20">
        <f t="shared" si="3233"/>
        <v>0</v>
      </c>
      <c r="DW601" s="134"/>
      <c r="DX601" s="131">
        <f t="shared" si="3234"/>
        <v>1</v>
      </c>
      <c r="DY601" s="20">
        <f t="shared" si="3235"/>
        <v>0</v>
      </c>
      <c r="DZ601" s="142"/>
      <c r="EA601" s="134">
        <f t="shared" si="3236"/>
        <v>0</v>
      </c>
      <c r="EB601" s="80">
        <f t="shared" si="3237"/>
        <v>0</v>
      </c>
      <c r="EC601" s="254" t="str">
        <f>IF(EP601&lt;&gt;0,"Kérem, indokolja az eltérést!"," ")</f>
        <v xml:space="preserve"> </v>
      </c>
      <c r="ED601" s="135">
        <f t="shared" si="3239"/>
        <v>0</v>
      </c>
      <c r="EE601" s="20">
        <f>DQ601</f>
        <v>0</v>
      </c>
      <c r="EF601" s="21">
        <f>ED601*EE601</f>
        <v>0</v>
      </c>
      <c r="EG601" s="131">
        <f t="shared" si="3152"/>
        <v>1</v>
      </c>
      <c r="EH601" s="20">
        <f>ROUND((EF601*EG601),0)</f>
        <v>0</v>
      </c>
      <c r="EI601" s="142"/>
      <c r="EJ601" s="20">
        <f t="shared" si="3243"/>
        <v>0</v>
      </c>
      <c r="EK601" s="134"/>
      <c r="EL601" s="131">
        <f t="shared" si="3244"/>
        <v>1</v>
      </c>
      <c r="EM601" s="20">
        <f t="shared" si="3245"/>
        <v>0</v>
      </c>
      <c r="EN601" s="142"/>
      <c r="EO601" s="134">
        <f t="shared" si="3246"/>
        <v>0</v>
      </c>
      <c r="EP601" s="80">
        <f t="shared" si="3247"/>
        <v>0</v>
      </c>
      <c r="EQ601" s="254" t="str">
        <f>IF(FD601&lt;&gt;0,"Kérem, indokolja az eltérést!"," ")</f>
        <v xml:space="preserve"> </v>
      </c>
      <c r="ER601" s="135">
        <f t="shared" si="3249"/>
        <v>0</v>
      </c>
      <c r="ES601" s="20">
        <f>EE601</f>
        <v>0</v>
      </c>
      <c r="ET601" s="21">
        <f>ER601*ES601</f>
        <v>0</v>
      </c>
      <c r="EU601" s="131">
        <f t="shared" si="3153"/>
        <v>1</v>
      </c>
      <c r="EV601" s="20">
        <f>ROUND((ET601*EU601),0)</f>
        <v>0</v>
      </c>
      <c r="EW601" s="142"/>
      <c r="EX601" s="20">
        <f t="shared" si="3253"/>
        <v>0</v>
      </c>
      <c r="EY601" s="134"/>
      <c r="EZ601" s="131">
        <f t="shared" si="3254"/>
        <v>1</v>
      </c>
      <c r="FA601" s="20">
        <f t="shared" si="3255"/>
        <v>0</v>
      </c>
      <c r="FB601" s="142"/>
      <c r="FC601" s="134">
        <f t="shared" si="3256"/>
        <v>0</v>
      </c>
      <c r="FD601" s="80">
        <f t="shared" si="3257"/>
        <v>0</v>
      </c>
      <c r="FE601" s="254" t="str">
        <f>IF(FR601&lt;&gt;0,"Kérem, indokolja az eltérést!"," ")</f>
        <v xml:space="preserve"> </v>
      </c>
      <c r="FO601" s="129" t="str">
        <f t="shared" si="3259"/>
        <v>G/IV</v>
      </c>
    </row>
    <row r="602" spans="2:171" x14ac:dyDescent="0.25">
      <c r="B602" s="120" t="s">
        <v>108</v>
      </c>
      <c r="C602" s="263"/>
      <c r="D602" s="417" t="s">
        <v>33</v>
      </c>
      <c r="E602" s="418"/>
      <c r="F602" s="419"/>
      <c r="G602" s="122"/>
      <c r="H602" s="123"/>
      <c r="I602" s="5"/>
      <c r="J602" s="65">
        <f>L602+N602</f>
        <v>0</v>
      </c>
      <c r="K602" s="71"/>
      <c r="L602" s="5">
        <f>+M602</f>
        <v>0</v>
      </c>
      <c r="M602" s="5">
        <f>+SUMIF($FO$6:$FO$627,$B602,L$6:L$627)</f>
        <v>0</v>
      </c>
      <c r="N602" s="5">
        <f>O602</f>
        <v>0</v>
      </c>
      <c r="O602" s="65">
        <f>+SUMIF($FO$6:$FO$627,$B602,N$6:N$627)</f>
        <v>0</v>
      </c>
      <c r="P602" s="136"/>
      <c r="Q602" s="5">
        <f>R602</f>
        <v>0</v>
      </c>
      <c r="R602" s="125">
        <f>+SUMIF($FO$6:$FO$627,$B602,Q$6:Q$627)</f>
        <v>0</v>
      </c>
      <c r="S602" s="6">
        <f>SUM(S603:S622)</f>
        <v>0</v>
      </c>
      <c r="T602" s="40"/>
      <c r="U602" s="249"/>
      <c r="V602" s="128"/>
      <c r="W602" s="5"/>
      <c r="X602" s="6">
        <f>Z602+AB602</f>
        <v>0</v>
      </c>
      <c r="Y602" s="71"/>
      <c r="Z602" s="5">
        <f>+AA602</f>
        <v>0</v>
      </c>
      <c r="AA602" s="5">
        <f>+SUMIF($FO$6:$FO$627,$B602,Z$6:Z$627)</f>
        <v>0</v>
      </c>
      <c r="AB602" s="5">
        <f>AC602</f>
        <v>0</v>
      </c>
      <c r="AC602" s="65">
        <f>+SUMIF($FO$6:$FO$627,$B602,AB$6:AB$627)</f>
        <v>0</v>
      </c>
      <c r="AD602" s="136"/>
      <c r="AE602" s="5">
        <f>AF602</f>
        <v>0</v>
      </c>
      <c r="AF602" s="125">
        <f>+SUMIF($FO$6:$FO$627,$B602,AE$6:AE$627)</f>
        <v>0</v>
      </c>
      <c r="AG602" s="65">
        <f>SUM(AG603:AG622)</f>
        <v>0</v>
      </c>
      <c r="AH602" s="12"/>
      <c r="AI602" s="249"/>
      <c r="AJ602" s="128"/>
      <c r="AK602" s="5"/>
      <c r="AL602" s="6">
        <f>AN602+AP602</f>
        <v>0</v>
      </c>
      <c r="AM602" s="71"/>
      <c r="AN602" s="5">
        <f>+AO602</f>
        <v>0</v>
      </c>
      <c r="AO602" s="5">
        <f>+SUMIF($FO$6:$FO$627,$B602,AN$6:AN$627)</f>
        <v>0</v>
      </c>
      <c r="AP602" s="5">
        <f>AQ602</f>
        <v>0</v>
      </c>
      <c r="AQ602" s="65">
        <f>+SUMIF($FO$6:$FO$627,$B602,AP$6:AP$627)</f>
        <v>0</v>
      </c>
      <c r="AR602" s="136"/>
      <c r="AS602" s="5">
        <f>AT602</f>
        <v>0</v>
      </c>
      <c r="AT602" s="125">
        <f>+SUMIF($FO$6:$FO$627,$B602,AS$6:AS$627)</f>
        <v>0</v>
      </c>
      <c r="AU602" s="65">
        <f>SUM(AU603:AU622)</f>
        <v>0</v>
      </c>
      <c r="AV602" s="12"/>
      <c r="AW602" s="249"/>
      <c r="AX602" s="128"/>
      <c r="AY602" s="5"/>
      <c r="AZ602" s="6">
        <f>BB602+BD602</f>
        <v>0</v>
      </c>
      <c r="BA602" s="71"/>
      <c r="BB602" s="5">
        <f>+BC602</f>
        <v>0</v>
      </c>
      <c r="BC602" s="5">
        <f>+SUMIF($FO$6:$FO$627,$B602,BB$6:BB$627)</f>
        <v>0</v>
      </c>
      <c r="BD602" s="5">
        <f>BE602</f>
        <v>0</v>
      </c>
      <c r="BE602" s="65">
        <f>+SUMIF($FO$6:$FO$627,$B602,BD$6:BD$627)</f>
        <v>0</v>
      </c>
      <c r="BF602" s="136"/>
      <c r="BG602" s="5">
        <f>BH602</f>
        <v>0</v>
      </c>
      <c r="BH602" s="125">
        <f>+SUMIF($FO$6:$FO$627,$B602,BG$6:BG$627)</f>
        <v>0</v>
      </c>
      <c r="BI602" s="65">
        <f>SUM(BI603:BI622)</f>
        <v>0</v>
      </c>
      <c r="BJ602" s="12"/>
      <c r="BK602" s="249"/>
      <c r="BL602" s="128"/>
      <c r="BM602" s="5"/>
      <c r="BN602" s="6">
        <f>BP602+BR602</f>
        <v>0</v>
      </c>
      <c r="BO602" s="71"/>
      <c r="BP602" s="5">
        <f>+BQ602</f>
        <v>0</v>
      </c>
      <c r="BQ602" s="5">
        <f>+SUMIF($FO$6:$FO$627,$B602,BP$6:BP$627)</f>
        <v>0</v>
      </c>
      <c r="BR602" s="5">
        <f>BS602</f>
        <v>0</v>
      </c>
      <c r="BS602" s="65">
        <f>+SUMIF($FO$6:$FO$627,$B602,BR$6:BR$627)</f>
        <v>0</v>
      </c>
      <c r="BT602" s="136"/>
      <c r="BU602" s="5">
        <f>BV602</f>
        <v>0</v>
      </c>
      <c r="BV602" s="125">
        <f>+SUMIF($FO$6:$FO$627,$B602,BU$6:BU$627)</f>
        <v>0</v>
      </c>
      <c r="BW602" s="65">
        <f>SUM(BW603:BW622)</f>
        <v>0</v>
      </c>
      <c r="BX602" s="12"/>
      <c r="BY602" s="249"/>
      <c r="BZ602" s="128"/>
      <c r="CA602" s="5"/>
      <c r="CB602" s="6">
        <f>CD602+CF602</f>
        <v>0</v>
      </c>
      <c r="CC602" s="71"/>
      <c r="CD602" s="5">
        <f>+CE602</f>
        <v>0</v>
      </c>
      <c r="CE602" s="5">
        <f>+SUMIF($FO$6:$FO$627,$B602,CD$6:CD$627)</f>
        <v>0</v>
      </c>
      <c r="CF602" s="5">
        <f>CG602</f>
        <v>0</v>
      </c>
      <c r="CG602" s="65">
        <f>+SUMIF($FO$6:$FO$627,$B602,CF$6:CF$627)</f>
        <v>0</v>
      </c>
      <c r="CH602" s="136"/>
      <c r="CI602" s="5">
        <f>CJ602</f>
        <v>0</v>
      </c>
      <c r="CJ602" s="125">
        <f>+SUMIF($FO$6:$FO$627,$B602,CI$6:CI$627)</f>
        <v>0</v>
      </c>
      <c r="CK602" s="65">
        <f>SUM(CK603:CK622)</f>
        <v>0</v>
      </c>
      <c r="CL602" s="12"/>
      <c r="CM602" s="249"/>
      <c r="CN602" s="128"/>
      <c r="CO602" s="5"/>
      <c r="CP602" s="6">
        <f>CR602+CT602</f>
        <v>0</v>
      </c>
      <c r="CQ602" s="71"/>
      <c r="CR602" s="5">
        <f>+CS602</f>
        <v>0</v>
      </c>
      <c r="CS602" s="5">
        <f>+SUMIF($FO$6:$FO$627,$B602,CR$6:CR$627)</f>
        <v>0</v>
      </c>
      <c r="CT602" s="5">
        <f>CU602</f>
        <v>0</v>
      </c>
      <c r="CU602" s="65">
        <f>+SUMIF($FO$6:$FO$627,$B602,CT$6:CT$627)</f>
        <v>0</v>
      </c>
      <c r="CV602" s="136"/>
      <c r="CW602" s="5">
        <f>CX602</f>
        <v>0</v>
      </c>
      <c r="CX602" s="125">
        <f>+SUMIF($FO$6:$FO$627,$B602,CW$6:CW$627)</f>
        <v>0</v>
      </c>
      <c r="CY602" s="65">
        <f>SUM(CY603:CY622)</f>
        <v>0</v>
      </c>
      <c r="CZ602" s="12"/>
      <c r="DA602" s="249"/>
      <c r="DB602" s="128"/>
      <c r="DC602" s="5"/>
      <c r="DD602" s="6">
        <f>DF602+DH602</f>
        <v>0</v>
      </c>
      <c r="DE602" s="71"/>
      <c r="DF602" s="5">
        <f>+DG602</f>
        <v>0</v>
      </c>
      <c r="DG602" s="5">
        <f>+SUMIF($FO$6:$FO$627,$B602,DF$6:DF$627)</f>
        <v>0</v>
      </c>
      <c r="DH602" s="5">
        <f>DI602</f>
        <v>0</v>
      </c>
      <c r="DI602" s="65">
        <f>+SUMIF($FO$6:$FO$627,$B602,DH$6:DH$627)</f>
        <v>0</v>
      </c>
      <c r="DJ602" s="136"/>
      <c r="DK602" s="5">
        <f>DL602</f>
        <v>0</v>
      </c>
      <c r="DL602" s="125">
        <f>+SUMIF($FO$6:$FO$627,$B602,DK$6:DK$627)</f>
        <v>0</v>
      </c>
      <c r="DM602" s="65">
        <f>SUM(DM603:DM622)</f>
        <v>0</v>
      </c>
      <c r="DN602" s="12"/>
      <c r="DO602" s="249"/>
      <c r="DP602" s="128"/>
      <c r="DQ602" s="5"/>
      <c r="DR602" s="6">
        <f>DT602+DV602</f>
        <v>0</v>
      </c>
      <c r="DS602" s="71"/>
      <c r="DT602" s="5">
        <f>+DU602</f>
        <v>0</v>
      </c>
      <c r="DU602" s="5">
        <f>+SUMIF($FO$6:$FO$627,$B602,DT$6:DT$627)</f>
        <v>0</v>
      </c>
      <c r="DV602" s="5">
        <f>DW602</f>
        <v>0</v>
      </c>
      <c r="DW602" s="65">
        <f>+SUMIF($FO$6:$FO$627,$B602,DV$6:DV$627)</f>
        <v>0</v>
      </c>
      <c r="DX602" s="136"/>
      <c r="DY602" s="5">
        <f>DZ602</f>
        <v>0</v>
      </c>
      <c r="DZ602" s="125">
        <f>+SUMIF($FO$6:$FO$627,$B602,DY$6:DY$627)</f>
        <v>0</v>
      </c>
      <c r="EA602" s="65">
        <f>SUM(EA603:EA622)</f>
        <v>0</v>
      </c>
      <c r="EB602" s="12"/>
      <c r="EC602" s="249"/>
      <c r="ED602" s="128"/>
      <c r="EE602" s="5"/>
      <c r="EF602" s="6">
        <f>EH602+EJ602</f>
        <v>0</v>
      </c>
      <c r="EG602" s="71"/>
      <c r="EH602" s="5">
        <f>+EI602</f>
        <v>0</v>
      </c>
      <c r="EI602" s="5">
        <f>+SUMIF($FO$6:$FO$627,$B602,EH$6:EH$627)</f>
        <v>0</v>
      </c>
      <c r="EJ602" s="5">
        <f>EK602</f>
        <v>0</v>
      </c>
      <c r="EK602" s="65">
        <f>+SUMIF($FO$6:$FO$627,$B602,EJ$6:EJ$627)</f>
        <v>0</v>
      </c>
      <c r="EL602" s="136"/>
      <c r="EM602" s="5">
        <f>EN602</f>
        <v>0</v>
      </c>
      <c r="EN602" s="125">
        <f>+SUMIF($FO$6:$FO$627,$B602,EM$6:EM$627)</f>
        <v>0</v>
      </c>
      <c r="EO602" s="65">
        <f>SUM(EO603:EO622)</f>
        <v>0</v>
      </c>
      <c r="EP602" s="12"/>
      <c r="EQ602" s="249"/>
      <c r="ER602" s="128"/>
      <c r="ES602" s="5"/>
      <c r="ET602" s="6">
        <f>EV602+EX602</f>
        <v>0</v>
      </c>
      <c r="EU602" s="71"/>
      <c r="EV602" s="5">
        <f>+EW602</f>
        <v>0</v>
      </c>
      <c r="EW602" s="5">
        <f>+SUMIF($FO$6:$FO$627,$B602,EV$6:EV$627)</f>
        <v>0</v>
      </c>
      <c r="EX602" s="5">
        <f>EY602</f>
        <v>0</v>
      </c>
      <c r="EY602" s="65">
        <f>+SUMIF($FO$6:$FO$627,$B602,EX$6:EX$627)</f>
        <v>0</v>
      </c>
      <c r="EZ602" s="136"/>
      <c r="FA602" s="5">
        <f>FB602</f>
        <v>0</v>
      </c>
      <c r="FB602" s="125">
        <f>+SUMIF($FO$6:$FO$627,$B602,FA$6:FA$627)</f>
        <v>0</v>
      </c>
      <c r="FC602" s="65">
        <f>SUM(FC603:FC622)</f>
        <v>0</v>
      </c>
      <c r="FD602" s="12"/>
      <c r="FE602" s="249"/>
      <c r="FO602" s="129" t="str">
        <f>+IF(LEFT(RIGHT(B602,2),1)="/",SUBSTITUTE(B602,RIGHT(B602,2),""),"")</f>
        <v>G</v>
      </c>
    </row>
    <row r="603" spans="2:171" x14ac:dyDescent="0.25">
      <c r="B603" s="130" t="s">
        <v>109</v>
      </c>
      <c r="C603" s="263"/>
      <c r="D603" s="265"/>
      <c r="E603" s="416" t="str">
        <f>'Pályáztatási szakasz'!E604:F604</f>
        <v>Költségelem megnevezés…</v>
      </c>
      <c r="F603" s="416"/>
      <c r="G603" s="250">
        <f>'Pályáztatási szakasz'!G604</f>
        <v>0</v>
      </c>
      <c r="H603" s="251">
        <f>'Pályáztatási szakasz'!AT604</f>
        <v>0</v>
      </c>
      <c r="I603" s="20">
        <f>'Pályáztatási szakasz'!AW604</f>
        <v>0</v>
      </c>
      <c r="J603" s="67">
        <f t="shared" ref="J603:J622" si="3260">H603*I603</f>
        <v>0</v>
      </c>
      <c r="K603" s="131">
        <f>'Pályáztatási szakasz'!AY604</f>
        <v>1</v>
      </c>
      <c r="L603" s="20">
        <f>ROUND((J603*K603),0)</f>
        <v>0</v>
      </c>
      <c r="M603" s="142"/>
      <c r="N603" s="20">
        <f>J603-L603</f>
        <v>0</v>
      </c>
      <c r="O603" s="134"/>
      <c r="P603" s="131">
        <f>'Pályáztatási szakasz'!BD604</f>
        <v>1</v>
      </c>
      <c r="Q603" s="20">
        <f>ROUND((P603*L603),0)</f>
        <v>0</v>
      </c>
      <c r="R603" s="132"/>
      <c r="S603" s="184">
        <f>L603-Q603</f>
        <v>0</v>
      </c>
      <c r="T603" s="40">
        <f>'Pályáztatási szakasz'!W604</f>
        <v>0</v>
      </c>
      <c r="U603" s="249" t="str">
        <f>IF(AH603&lt;&gt;0,"Kérem, indokolja az eltérést!"," ")</f>
        <v xml:space="preserve"> </v>
      </c>
      <c r="V603" s="135">
        <f>H603</f>
        <v>0</v>
      </c>
      <c r="W603" s="20">
        <f>I603</f>
        <v>0</v>
      </c>
      <c r="X603" s="21">
        <f>V603*W603</f>
        <v>0</v>
      </c>
      <c r="Y603" s="131">
        <f t="shared" ref="Y603:Y622" si="3261">K603</f>
        <v>1</v>
      </c>
      <c r="Z603" s="20">
        <f>ROUND((X603*Y603),0)</f>
        <v>0</v>
      </c>
      <c r="AA603" s="142"/>
      <c r="AB603" s="20">
        <f>X603-Z603</f>
        <v>0</v>
      </c>
      <c r="AC603" s="134"/>
      <c r="AD603" s="131">
        <f>P603</f>
        <v>1</v>
      </c>
      <c r="AE603" s="20">
        <f>ROUND((AD603*Z603),0)</f>
        <v>0</v>
      </c>
      <c r="AF603" s="132"/>
      <c r="AG603" s="134">
        <f>Z603-AE603</f>
        <v>0</v>
      </c>
      <c r="AH603" s="80">
        <f>Z603-L603</f>
        <v>0</v>
      </c>
      <c r="AI603" s="249" t="str">
        <f>IF(AV603&lt;&gt;0,"Kérem, indokolja az eltérést!"," ")</f>
        <v xml:space="preserve"> </v>
      </c>
      <c r="AJ603" s="135">
        <f>V603</f>
        <v>0</v>
      </c>
      <c r="AK603" s="20">
        <f>W603</f>
        <v>0</v>
      </c>
      <c r="AL603" s="21">
        <f>AJ603*AK603</f>
        <v>0</v>
      </c>
      <c r="AM603" s="131">
        <f t="shared" ref="AM603:AM621" si="3262">Y603</f>
        <v>1</v>
      </c>
      <c r="AN603" s="20">
        <f>ROUND((AL603*AM603),0)</f>
        <v>0</v>
      </c>
      <c r="AO603" s="142"/>
      <c r="AP603" s="20">
        <f>AL603-AN603</f>
        <v>0</v>
      </c>
      <c r="AQ603" s="134"/>
      <c r="AR603" s="131">
        <f>AD603</f>
        <v>1</v>
      </c>
      <c r="AS603" s="20">
        <f>ROUND((AR603*AN603),0)</f>
        <v>0</v>
      </c>
      <c r="AT603" s="132"/>
      <c r="AU603" s="134">
        <f>AN603-AS603</f>
        <v>0</v>
      </c>
      <c r="AV603" s="80">
        <f>AN603-Z603</f>
        <v>0</v>
      </c>
      <c r="AW603" s="249" t="str">
        <f>IF(BJ603&lt;&gt;0,"Kérem, indokolja az eltérést!"," ")</f>
        <v xml:space="preserve"> </v>
      </c>
      <c r="AX603" s="135">
        <f>AJ603</f>
        <v>0</v>
      </c>
      <c r="AY603" s="20">
        <f>AK603</f>
        <v>0</v>
      </c>
      <c r="AZ603" s="21">
        <f>AX603*AY603</f>
        <v>0</v>
      </c>
      <c r="BA603" s="131">
        <f t="shared" ref="BA603:BA621" si="3263">AM603</f>
        <v>1</v>
      </c>
      <c r="BB603" s="20">
        <f>ROUND((AZ603*BA603),0)</f>
        <v>0</v>
      </c>
      <c r="BC603" s="142"/>
      <c r="BD603" s="20">
        <f>AZ603-BB603</f>
        <v>0</v>
      </c>
      <c r="BE603" s="134"/>
      <c r="BF603" s="131">
        <f>AR603</f>
        <v>1</v>
      </c>
      <c r="BG603" s="20">
        <f>ROUND((BF603*BB603),0)</f>
        <v>0</v>
      </c>
      <c r="BH603" s="132"/>
      <c r="BI603" s="134">
        <f>BB603-BG603</f>
        <v>0</v>
      </c>
      <c r="BJ603" s="80">
        <f>BB603-AN603</f>
        <v>0</v>
      </c>
      <c r="BK603" s="249" t="str">
        <f>IF(BX603&lt;&gt;0,"Kérem, indokolja az eltérést!"," ")</f>
        <v xml:space="preserve"> </v>
      </c>
      <c r="BL603" s="135">
        <f>AX603</f>
        <v>0</v>
      </c>
      <c r="BM603" s="20">
        <f>AY603</f>
        <v>0</v>
      </c>
      <c r="BN603" s="21">
        <f>BL603*BM603</f>
        <v>0</v>
      </c>
      <c r="BO603" s="131">
        <f t="shared" ref="BO603:BO621" si="3264">BA603</f>
        <v>1</v>
      </c>
      <c r="BP603" s="20">
        <f>ROUND((BN603*BO603),0)</f>
        <v>0</v>
      </c>
      <c r="BQ603" s="142"/>
      <c r="BR603" s="20">
        <f>BN603-BP603</f>
        <v>0</v>
      </c>
      <c r="BS603" s="134"/>
      <c r="BT603" s="131">
        <f>BF603</f>
        <v>1</v>
      </c>
      <c r="BU603" s="20">
        <f>ROUND((BT603*BP603),0)</f>
        <v>0</v>
      </c>
      <c r="BV603" s="132"/>
      <c r="BW603" s="134">
        <f>BP603-BU603</f>
        <v>0</v>
      </c>
      <c r="BX603" s="80">
        <f>BP603-BB603</f>
        <v>0</v>
      </c>
      <c r="BY603" s="249" t="str">
        <f>IF(CL603&lt;&gt;0,"Kérem, indokolja az eltérést!"," ")</f>
        <v xml:space="preserve"> </v>
      </c>
      <c r="BZ603" s="135">
        <f>BL603</f>
        <v>0</v>
      </c>
      <c r="CA603" s="20">
        <f>BM603</f>
        <v>0</v>
      </c>
      <c r="CB603" s="21">
        <f>BZ603*CA603</f>
        <v>0</v>
      </c>
      <c r="CC603" s="131">
        <f t="shared" ref="CC603:CC621" si="3265">BO603</f>
        <v>1</v>
      </c>
      <c r="CD603" s="20">
        <f>ROUND((CB603*CC603),0)</f>
        <v>0</v>
      </c>
      <c r="CE603" s="142"/>
      <c r="CF603" s="20">
        <f>CB603-CD603</f>
        <v>0</v>
      </c>
      <c r="CG603" s="134"/>
      <c r="CH603" s="131">
        <f>BT603</f>
        <v>1</v>
      </c>
      <c r="CI603" s="20">
        <f>ROUND((CH603*CD603),0)</f>
        <v>0</v>
      </c>
      <c r="CJ603" s="132"/>
      <c r="CK603" s="134">
        <f>CD603-CI603</f>
        <v>0</v>
      </c>
      <c r="CL603" s="80">
        <f>CD603-BP603</f>
        <v>0</v>
      </c>
      <c r="CM603" s="249" t="str">
        <f>IF(CZ603&lt;&gt;0,"Kérem, indokolja az eltérést!"," ")</f>
        <v xml:space="preserve"> </v>
      </c>
      <c r="CN603" s="135">
        <f>BZ603</f>
        <v>0</v>
      </c>
      <c r="CO603" s="20">
        <f>CA603</f>
        <v>0</v>
      </c>
      <c r="CP603" s="21">
        <f>CN603*CO603</f>
        <v>0</v>
      </c>
      <c r="CQ603" s="131">
        <f t="shared" ref="CQ603:CQ621" si="3266">CC603</f>
        <v>1</v>
      </c>
      <c r="CR603" s="20">
        <f>ROUND((CP603*CQ603),0)</f>
        <v>0</v>
      </c>
      <c r="CS603" s="142"/>
      <c r="CT603" s="20">
        <f>CP603-CR603</f>
        <v>0</v>
      </c>
      <c r="CU603" s="134"/>
      <c r="CV603" s="131">
        <f>CH603</f>
        <v>1</v>
      </c>
      <c r="CW603" s="20">
        <f>ROUND((CV603*CR603),0)</f>
        <v>0</v>
      </c>
      <c r="CX603" s="132"/>
      <c r="CY603" s="134">
        <f>CR603-CW603</f>
        <v>0</v>
      </c>
      <c r="CZ603" s="80">
        <f>CR603-CD603</f>
        <v>0</v>
      </c>
      <c r="DA603" s="249" t="str">
        <f>IF(DN603&lt;&gt;0,"Kérem, indokolja az eltérést!"," ")</f>
        <v xml:space="preserve"> </v>
      </c>
      <c r="DB603" s="135">
        <f>CN603</f>
        <v>0</v>
      </c>
      <c r="DC603" s="20">
        <f>CO603</f>
        <v>0</v>
      </c>
      <c r="DD603" s="21">
        <f>DB603*DC603</f>
        <v>0</v>
      </c>
      <c r="DE603" s="131">
        <f t="shared" ref="DE603:DE621" si="3267">CQ603</f>
        <v>1</v>
      </c>
      <c r="DF603" s="20">
        <f>ROUND((DD603*DE603),0)</f>
        <v>0</v>
      </c>
      <c r="DG603" s="142"/>
      <c r="DH603" s="20">
        <f>DD603-DF603</f>
        <v>0</v>
      </c>
      <c r="DI603" s="134"/>
      <c r="DJ603" s="131">
        <f>CV603</f>
        <v>1</v>
      </c>
      <c r="DK603" s="20">
        <f>ROUND((DJ603*DF603),0)</f>
        <v>0</v>
      </c>
      <c r="DL603" s="132"/>
      <c r="DM603" s="134">
        <f>DF603-DK603</f>
        <v>0</v>
      </c>
      <c r="DN603" s="80">
        <f>DF603-CR603</f>
        <v>0</v>
      </c>
      <c r="DO603" s="249" t="str">
        <f>IF(EB603&lt;&gt;0,"Kérem, indokolja az eltérést!"," ")</f>
        <v xml:space="preserve"> </v>
      </c>
      <c r="DP603" s="135">
        <f>DB603</f>
        <v>0</v>
      </c>
      <c r="DQ603" s="20">
        <f>DC603</f>
        <v>0</v>
      </c>
      <c r="DR603" s="21">
        <f>DP603*DQ603</f>
        <v>0</v>
      </c>
      <c r="DS603" s="131">
        <f t="shared" ref="DS603:DS621" si="3268">DE603</f>
        <v>1</v>
      </c>
      <c r="DT603" s="20">
        <f>ROUND((DR603*DS603),0)</f>
        <v>0</v>
      </c>
      <c r="DU603" s="142"/>
      <c r="DV603" s="20">
        <f>DR603-DT603</f>
        <v>0</v>
      </c>
      <c r="DW603" s="134"/>
      <c r="DX603" s="131">
        <f>DJ603</f>
        <v>1</v>
      </c>
      <c r="DY603" s="20">
        <f>ROUND((DX603*DT603),0)</f>
        <v>0</v>
      </c>
      <c r="DZ603" s="132"/>
      <c r="EA603" s="134">
        <f>DT603-DY603</f>
        <v>0</v>
      </c>
      <c r="EB603" s="80">
        <f>DT603-DF603</f>
        <v>0</v>
      </c>
      <c r="EC603" s="249" t="str">
        <f>IF(EP603&lt;&gt;0,"Kérem, indokolja az eltérést!"," ")</f>
        <v xml:space="preserve"> </v>
      </c>
      <c r="ED603" s="135">
        <f>DP603</f>
        <v>0</v>
      </c>
      <c r="EE603" s="20">
        <f>DQ603</f>
        <v>0</v>
      </c>
      <c r="EF603" s="21">
        <f>ED603*EE603</f>
        <v>0</v>
      </c>
      <c r="EG603" s="131">
        <f t="shared" ref="EG603:EG621" si="3269">DS603</f>
        <v>1</v>
      </c>
      <c r="EH603" s="20">
        <f>ROUND((EF603*EG603),0)</f>
        <v>0</v>
      </c>
      <c r="EI603" s="142"/>
      <c r="EJ603" s="20">
        <f>EF603-EH603</f>
        <v>0</v>
      </c>
      <c r="EK603" s="134"/>
      <c r="EL603" s="131">
        <f>DX603</f>
        <v>1</v>
      </c>
      <c r="EM603" s="20">
        <f>ROUND((EL603*EH603),0)</f>
        <v>0</v>
      </c>
      <c r="EN603" s="132"/>
      <c r="EO603" s="134">
        <f>EH603-EM603</f>
        <v>0</v>
      </c>
      <c r="EP603" s="80">
        <f>EH603-DT603</f>
        <v>0</v>
      </c>
      <c r="EQ603" s="249" t="str">
        <f>IF(FD603&lt;&gt;0,"Kérem, indokolja az eltérést!"," ")</f>
        <v xml:space="preserve"> </v>
      </c>
      <c r="ER603" s="135">
        <f>ED603</f>
        <v>0</v>
      </c>
      <c r="ES603" s="20">
        <f>EE603</f>
        <v>0</v>
      </c>
      <c r="ET603" s="21">
        <f>ER603*ES603</f>
        <v>0</v>
      </c>
      <c r="EU603" s="131">
        <f t="shared" ref="EU603:EU621" si="3270">EG603</f>
        <v>1</v>
      </c>
      <c r="EV603" s="20">
        <f>ROUND((ET603*EU603),0)</f>
        <v>0</v>
      </c>
      <c r="EW603" s="142"/>
      <c r="EX603" s="20">
        <f>ET603-EV603</f>
        <v>0</v>
      </c>
      <c r="EY603" s="134"/>
      <c r="EZ603" s="131">
        <f>EL603</f>
        <v>1</v>
      </c>
      <c r="FA603" s="20">
        <f>ROUND((EZ603*EV603),0)</f>
        <v>0</v>
      </c>
      <c r="FB603" s="132"/>
      <c r="FC603" s="134">
        <f>EV603-FA603</f>
        <v>0</v>
      </c>
      <c r="FD603" s="80">
        <f>EV603-EH603</f>
        <v>0</v>
      </c>
      <c r="FE603" s="249" t="str">
        <f>IF(FR603&lt;&gt;0,"Kérem, indokolja az eltérést!"," ")</f>
        <v xml:space="preserve"> </v>
      </c>
      <c r="FO603" s="129" t="str">
        <f>+IF(LEFT(RIGHT(B603,2),1)="/",SUBSTITUTE(B603,RIGHT(B603,2),""),"")</f>
        <v>G/V</v>
      </c>
    </row>
    <row r="604" spans="2:171" x14ac:dyDescent="0.25">
      <c r="B604" s="130" t="s">
        <v>147</v>
      </c>
      <c r="C604" s="263"/>
      <c r="D604" s="265"/>
      <c r="E604" s="416" t="str">
        <f>'Pályáztatási szakasz'!E605:F605</f>
        <v>Költségelem megnevezés…</v>
      </c>
      <c r="F604" s="416"/>
      <c r="G604" s="250">
        <f>'Pályáztatási szakasz'!G605</f>
        <v>0</v>
      </c>
      <c r="H604" s="251">
        <f>'Pályáztatási szakasz'!AT605</f>
        <v>0</v>
      </c>
      <c r="I604" s="20">
        <f>'Pályáztatási szakasz'!AW605</f>
        <v>0</v>
      </c>
      <c r="J604" s="67">
        <f t="shared" si="3260"/>
        <v>0</v>
      </c>
      <c r="K604" s="131">
        <f>'Pályáztatási szakasz'!AY605</f>
        <v>1</v>
      </c>
      <c r="L604" s="20">
        <f t="shared" ref="L604:L622" si="3271">ROUND((J604*K604),0)</f>
        <v>0</v>
      </c>
      <c r="M604" s="142"/>
      <c r="N604" s="20">
        <f t="shared" ref="N604:N622" si="3272">J604-L604</f>
        <v>0</v>
      </c>
      <c r="O604" s="134"/>
      <c r="P604" s="131">
        <f>'Pályáztatási szakasz'!BD605</f>
        <v>1</v>
      </c>
      <c r="Q604" s="20">
        <f t="shared" ref="Q604:Q622" si="3273">ROUND((P604*L604),0)</f>
        <v>0</v>
      </c>
      <c r="R604" s="132"/>
      <c r="S604" s="184">
        <f t="shared" ref="S604:S622" si="3274">L604-Q604</f>
        <v>0</v>
      </c>
      <c r="T604" s="40">
        <f>'Pályáztatási szakasz'!W605</f>
        <v>0</v>
      </c>
      <c r="U604" s="249" t="str">
        <f t="shared" ref="U604:U621" si="3275">IF(AH604&lt;&gt;0,"Kérem, indokolja az eltérést!"," ")</f>
        <v xml:space="preserve"> </v>
      </c>
      <c r="V604" s="135">
        <f t="shared" ref="V604:V622" si="3276">H604</f>
        <v>0</v>
      </c>
      <c r="W604" s="20">
        <f t="shared" ref="W604:W621" si="3277">I604</f>
        <v>0</v>
      </c>
      <c r="X604" s="21">
        <f t="shared" ref="X604:X622" si="3278">V604*W604</f>
        <v>0</v>
      </c>
      <c r="Y604" s="131">
        <f t="shared" si="3261"/>
        <v>1</v>
      </c>
      <c r="Z604" s="20">
        <f t="shared" ref="Z604:Z621" si="3279">ROUND((X604*Y604),0)</f>
        <v>0</v>
      </c>
      <c r="AA604" s="142"/>
      <c r="AB604" s="20">
        <f t="shared" ref="AB604:AB622" si="3280">X604-Z604</f>
        <v>0</v>
      </c>
      <c r="AC604" s="134"/>
      <c r="AD604" s="131">
        <f t="shared" ref="AD604:AD622" si="3281">P604</f>
        <v>1</v>
      </c>
      <c r="AE604" s="20">
        <f t="shared" ref="AE604:AE622" si="3282">ROUND((AD604*Z604),0)</f>
        <v>0</v>
      </c>
      <c r="AF604" s="132"/>
      <c r="AG604" s="134">
        <f t="shared" ref="AG604:AG621" si="3283">Z604-AE604</f>
        <v>0</v>
      </c>
      <c r="AH604" s="80">
        <f t="shared" ref="AH604:AH621" si="3284">Z604-L604</f>
        <v>0</v>
      </c>
      <c r="AI604" s="249" t="str">
        <f t="shared" ref="AI604:AI621" si="3285">IF(AV604&lt;&gt;0,"Kérem, indokolja az eltérést!"," ")</f>
        <v xml:space="preserve"> </v>
      </c>
      <c r="AJ604" s="135">
        <f t="shared" ref="AJ604:AJ621" si="3286">V604</f>
        <v>0</v>
      </c>
      <c r="AK604" s="20">
        <f t="shared" ref="AK604:AK621" si="3287">W604</f>
        <v>0</v>
      </c>
      <c r="AL604" s="21">
        <f t="shared" ref="AL604:AL622" si="3288">AJ604*AK604</f>
        <v>0</v>
      </c>
      <c r="AM604" s="131">
        <f t="shared" si="3262"/>
        <v>1</v>
      </c>
      <c r="AN604" s="20">
        <f t="shared" ref="AN604:AN621" si="3289">ROUND((AL604*AM604),0)</f>
        <v>0</v>
      </c>
      <c r="AO604" s="142"/>
      <c r="AP604" s="20">
        <f t="shared" ref="AP604:AP622" si="3290">AL604-AN604</f>
        <v>0</v>
      </c>
      <c r="AQ604" s="134"/>
      <c r="AR604" s="131">
        <f t="shared" ref="AR604:AR622" si="3291">AD604</f>
        <v>1</v>
      </c>
      <c r="AS604" s="20">
        <f t="shared" ref="AS604:AS622" si="3292">ROUND((AR604*AN604),0)</f>
        <v>0</v>
      </c>
      <c r="AT604" s="132"/>
      <c r="AU604" s="134">
        <f t="shared" ref="AU604:AU621" si="3293">AN604-AS604</f>
        <v>0</v>
      </c>
      <c r="AV604" s="80">
        <f t="shared" ref="AV604:AV621" si="3294">AN604-Z604</f>
        <v>0</v>
      </c>
      <c r="AW604" s="249" t="str">
        <f t="shared" ref="AW604:AW621" si="3295">IF(BJ604&lt;&gt;0,"Kérem, indokolja az eltérést!"," ")</f>
        <v xml:space="preserve"> </v>
      </c>
      <c r="AX604" s="135">
        <f t="shared" ref="AX604:AX621" si="3296">AJ604</f>
        <v>0</v>
      </c>
      <c r="AY604" s="20">
        <f t="shared" ref="AY604:AY621" si="3297">AK604</f>
        <v>0</v>
      </c>
      <c r="AZ604" s="21">
        <f t="shared" ref="AZ604:AZ622" si="3298">AX604*AY604</f>
        <v>0</v>
      </c>
      <c r="BA604" s="131">
        <f t="shared" si="3263"/>
        <v>1</v>
      </c>
      <c r="BB604" s="20">
        <f t="shared" ref="BB604:BB621" si="3299">ROUND((AZ604*BA604),0)</f>
        <v>0</v>
      </c>
      <c r="BC604" s="142"/>
      <c r="BD604" s="20">
        <f t="shared" ref="BD604:BD622" si="3300">AZ604-BB604</f>
        <v>0</v>
      </c>
      <c r="BE604" s="134"/>
      <c r="BF604" s="131">
        <f t="shared" ref="BF604:BF622" si="3301">AR604</f>
        <v>1</v>
      </c>
      <c r="BG604" s="20">
        <f t="shared" ref="BG604:BG622" si="3302">ROUND((BF604*BB604),0)</f>
        <v>0</v>
      </c>
      <c r="BH604" s="132"/>
      <c r="BI604" s="134">
        <f t="shared" ref="BI604:BI621" si="3303">BB604-BG604</f>
        <v>0</v>
      </c>
      <c r="BJ604" s="80">
        <f t="shared" ref="BJ604:BJ621" si="3304">BB604-AN604</f>
        <v>0</v>
      </c>
      <c r="BK604" s="249" t="str">
        <f t="shared" ref="BK604:BK621" si="3305">IF(BX604&lt;&gt;0,"Kérem, indokolja az eltérést!"," ")</f>
        <v xml:space="preserve"> </v>
      </c>
      <c r="BL604" s="135">
        <f t="shared" ref="BL604:BL621" si="3306">AX604</f>
        <v>0</v>
      </c>
      <c r="BM604" s="20">
        <f t="shared" ref="BM604:BM621" si="3307">AY604</f>
        <v>0</v>
      </c>
      <c r="BN604" s="21">
        <f t="shared" ref="BN604:BN622" si="3308">BL604*BM604</f>
        <v>0</v>
      </c>
      <c r="BO604" s="131">
        <f t="shared" si="3264"/>
        <v>1</v>
      </c>
      <c r="BP604" s="20">
        <f t="shared" ref="BP604:BP621" si="3309">ROUND((BN604*BO604),0)</f>
        <v>0</v>
      </c>
      <c r="BQ604" s="142"/>
      <c r="BR604" s="20">
        <f t="shared" ref="BR604:BR622" si="3310">BN604-BP604</f>
        <v>0</v>
      </c>
      <c r="BS604" s="134"/>
      <c r="BT604" s="131">
        <f t="shared" ref="BT604:BT622" si="3311">BF604</f>
        <v>1</v>
      </c>
      <c r="BU604" s="20">
        <f t="shared" ref="BU604:BU622" si="3312">ROUND((BT604*BP604),0)</f>
        <v>0</v>
      </c>
      <c r="BV604" s="132"/>
      <c r="BW604" s="134">
        <f t="shared" ref="BW604:BW621" si="3313">BP604-BU604</f>
        <v>0</v>
      </c>
      <c r="BX604" s="80">
        <f t="shared" ref="BX604:BX621" si="3314">BP604-BB604</f>
        <v>0</v>
      </c>
      <c r="BY604" s="249" t="str">
        <f t="shared" ref="BY604:BY621" si="3315">IF(CL604&lt;&gt;0,"Kérem, indokolja az eltérést!"," ")</f>
        <v xml:space="preserve"> </v>
      </c>
      <c r="BZ604" s="135">
        <f t="shared" ref="BZ604:BZ621" si="3316">BL604</f>
        <v>0</v>
      </c>
      <c r="CA604" s="20">
        <f t="shared" ref="CA604:CA621" si="3317">BM604</f>
        <v>0</v>
      </c>
      <c r="CB604" s="21">
        <f t="shared" ref="CB604:CB622" si="3318">BZ604*CA604</f>
        <v>0</v>
      </c>
      <c r="CC604" s="131">
        <f t="shared" si="3265"/>
        <v>1</v>
      </c>
      <c r="CD604" s="20">
        <f t="shared" ref="CD604:CD621" si="3319">ROUND((CB604*CC604),0)</f>
        <v>0</v>
      </c>
      <c r="CE604" s="142"/>
      <c r="CF604" s="20">
        <f t="shared" ref="CF604:CF622" si="3320">CB604-CD604</f>
        <v>0</v>
      </c>
      <c r="CG604" s="134"/>
      <c r="CH604" s="131">
        <f t="shared" ref="CH604:CH622" si="3321">BT604</f>
        <v>1</v>
      </c>
      <c r="CI604" s="20">
        <f t="shared" ref="CI604:CI622" si="3322">ROUND((CH604*CD604),0)</f>
        <v>0</v>
      </c>
      <c r="CJ604" s="132"/>
      <c r="CK604" s="134">
        <f t="shared" ref="CK604:CK621" si="3323">CD604-CI604</f>
        <v>0</v>
      </c>
      <c r="CL604" s="80">
        <f t="shared" ref="CL604:CL621" si="3324">CD604-BP604</f>
        <v>0</v>
      </c>
      <c r="CM604" s="249" t="str">
        <f t="shared" ref="CM604:CM621" si="3325">IF(CZ604&lt;&gt;0,"Kérem, indokolja az eltérést!"," ")</f>
        <v xml:space="preserve"> </v>
      </c>
      <c r="CN604" s="135">
        <f t="shared" ref="CN604:CN621" si="3326">BZ604</f>
        <v>0</v>
      </c>
      <c r="CO604" s="20">
        <f t="shared" ref="CO604:CO621" si="3327">CA604</f>
        <v>0</v>
      </c>
      <c r="CP604" s="21">
        <f t="shared" ref="CP604:CP622" si="3328">CN604*CO604</f>
        <v>0</v>
      </c>
      <c r="CQ604" s="131">
        <f t="shared" si="3266"/>
        <v>1</v>
      </c>
      <c r="CR604" s="20">
        <f t="shared" ref="CR604:CR621" si="3329">ROUND((CP604*CQ604),0)</f>
        <v>0</v>
      </c>
      <c r="CS604" s="142"/>
      <c r="CT604" s="20">
        <f t="shared" ref="CT604:CT622" si="3330">CP604-CR604</f>
        <v>0</v>
      </c>
      <c r="CU604" s="134"/>
      <c r="CV604" s="131">
        <f t="shared" ref="CV604:CV622" si="3331">CH604</f>
        <v>1</v>
      </c>
      <c r="CW604" s="20">
        <f t="shared" ref="CW604:CW622" si="3332">ROUND((CV604*CR604),0)</f>
        <v>0</v>
      </c>
      <c r="CX604" s="132"/>
      <c r="CY604" s="134">
        <f t="shared" ref="CY604:CY621" si="3333">CR604-CW604</f>
        <v>0</v>
      </c>
      <c r="CZ604" s="80">
        <f t="shared" ref="CZ604:CZ621" si="3334">CR604-CD604</f>
        <v>0</v>
      </c>
      <c r="DA604" s="249" t="str">
        <f t="shared" ref="DA604:DA621" si="3335">IF(DN604&lt;&gt;0,"Kérem, indokolja az eltérést!"," ")</f>
        <v xml:space="preserve"> </v>
      </c>
      <c r="DB604" s="135">
        <f t="shared" ref="DB604:DB621" si="3336">CN604</f>
        <v>0</v>
      </c>
      <c r="DC604" s="20">
        <f t="shared" ref="DC604:DC621" si="3337">CO604</f>
        <v>0</v>
      </c>
      <c r="DD604" s="21">
        <f t="shared" ref="DD604:DD622" si="3338">DB604*DC604</f>
        <v>0</v>
      </c>
      <c r="DE604" s="131">
        <f t="shared" si="3267"/>
        <v>1</v>
      </c>
      <c r="DF604" s="20">
        <f t="shared" ref="DF604:DF621" si="3339">ROUND((DD604*DE604),0)</f>
        <v>0</v>
      </c>
      <c r="DG604" s="142"/>
      <c r="DH604" s="20">
        <f t="shared" ref="DH604:DH622" si="3340">DD604-DF604</f>
        <v>0</v>
      </c>
      <c r="DI604" s="134"/>
      <c r="DJ604" s="131">
        <f t="shared" ref="DJ604:DJ622" si="3341">CV604</f>
        <v>1</v>
      </c>
      <c r="DK604" s="20">
        <f t="shared" ref="DK604:DK622" si="3342">ROUND((DJ604*DF604),0)</f>
        <v>0</v>
      </c>
      <c r="DL604" s="132"/>
      <c r="DM604" s="134">
        <f t="shared" ref="DM604:DM621" si="3343">DF604-DK604</f>
        <v>0</v>
      </c>
      <c r="DN604" s="80">
        <f t="shared" ref="DN604:DN621" si="3344">DF604-CR604</f>
        <v>0</v>
      </c>
      <c r="DO604" s="249" t="str">
        <f t="shared" ref="DO604:DO621" si="3345">IF(EB604&lt;&gt;0,"Kérem, indokolja az eltérést!"," ")</f>
        <v xml:space="preserve"> </v>
      </c>
      <c r="DP604" s="135">
        <f t="shared" ref="DP604:DP621" si="3346">DB604</f>
        <v>0</v>
      </c>
      <c r="DQ604" s="20">
        <f t="shared" ref="DQ604:DQ621" si="3347">DC604</f>
        <v>0</v>
      </c>
      <c r="DR604" s="21">
        <f t="shared" ref="DR604:DR622" si="3348">DP604*DQ604</f>
        <v>0</v>
      </c>
      <c r="DS604" s="131">
        <f t="shared" si="3268"/>
        <v>1</v>
      </c>
      <c r="DT604" s="20">
        <f t="shared" ref="DT604:DT621" si="3349">ROUND((DR604*DS604),0)</f>
        <v>0</v>
      </c>
      <c r="DU604" s="142"/>
      <c r="DV604" s="20">
        <f t="shared" ref="DV604:DV622" si="3350">DR604-DT604</f>
        <v>0</v>
      </c>
      <c r="DW604" s="134"/>
      <c r="DX604" s="131">
        <f t="shared" ref="DX604:DX622" si="3351">DJ604</f>
        <v>1</v>
      </c>
      <c r="DY604" s="20">
        <f t="shared" ref="DY604:DY622" si="3352">ROUND((DX604*DT604),0)</f>
        <v>0</v>
      </c>
      <c r="DZ604" s="132"/>
      <c r="EA604" s="134">
        <f t="shared" ref="EA604:EA621" si="3353">DT604-DY604</f>
        <v>0</v>
      </c>
      <c r="EB604" s="80">
        <f t="shared" ref="EB604:EB621" si="3354">DT604-DF604</f>
        <v>0</v>
      </c>
      <c r="EC604" s="249" t="str">
        <f t="shared" ref="EC604:EC621" si="3355">IF(EP604&lt;&gt;0,"Kérem, indokolja az eltérést!"," ")</f>
        <v xml:space="preserve"> </v>
      </c>
      <c r="ED604" s="135">
        <f t="shared" ref="ED604:ED622" si="3356">DP604</f>
        <v>0</v>
      </c>
      <c r="EE604" s="20">
        <f t="shared" ref="EE604:EE622" si="3357">DQ604</f>
        <v>0</v>
      </c>
      <c r="EF604" s="21">
        <f t="shared" ref="EF604:EF622" si="3358">ED604*EE604</f>
        <v>0</v>
      </c>
      <c r="EG604" s="131">
        <f t="shared" si="3269"/>
        <v>1</v>
      </c>
      <c r="EH604" s="20">
        <f t="shared" ref="EH604:EH621" si="3359">ROUND((EF604*EG604),0)</f>
        <v>0</v>
      </c>
      <c r="EI604" s="142"/>
      <c r="EJ604" s="20">
        <f t="shared" ref="EJ604:EJ622" si="3360">EF604-EH604</f>
        <v>0</v>
      </c>
      <c r="EK604" s="134"/>
      <c r="EL604" s="131">
        <f t="shared" ref="EL604:EL622" si="3361">DX604</f>
        <v>1</v>
      </c>
      <c r="EM604" s="20">
        <f t="shared" ref="EM604:EM622" si="3362">ROUND((EL604*EH604),0)</f>
        <v>0</v>
      </c>
      <c r="EN604" s="132"/>
      <c r="EO604" s="134">
        <f t="shared" ref="EO604:EO621" si="3363">EH604-EM604</f>
        <v>0</v>
      </c>
      <c r="EP604" s="80">
        <f t="shared" ref="EP604:EP621" si="3364">EH604-DT604</f>
        <v>0</v>
      </c>
      <c r="EQ604" s="249" t="str">
        <f t="shared" ref="EQ604:EQ621" si="3365">IF(FD604&lt;&gt;0,"Kérem, indokolja az eltérést!"," ")</f>
        <v xml:space="preserve"> </v>
      </c>
      <c r="ER604" s="135">
        <f t="shared" ref="ER604:ER622" si="3366">ED604</f>
        <v>0</v>
      </c>
      <c r="ES604" s="20">
        <f t="shared" ref="ES604:ES622" si="3367">EE604</f>
        <v>0</v>
      </c>
      <c r="ET604" s="21">
        <f t="shared" ref="ET604:ET622" si="3368">ER604*ES604</f>
        <v>0</v>
      </c>
      <c r="EU604" s="131">
        <f t="shared" si="3270"/>
        <v>1</v>
      </c>
      <c r="EV604" s="20">
        <f t="shared" ref="EV604:EV621" si="3369">ROUND((ET604*EU604),0)</f>
        <v>0</v>
      </c>
      <c r="EW604" s="142"/>
      <c r="EX604" s="20">
        <f t="shared" ref="EX604:EX622" si="3370">ET604-EV604</f>
        <v>0</v>
      </c>
      <c r="EY604" s="134"/>
      <c r="EZ604" s="131">
        <f t="shared" ref="EZ604:EZ622" si="3371">EL604</f>
        <v>1</v>
      </c>
      <c r="FA604" s="20">
        <f t="shared" ref="FA604:FA622" si="3372">ROUND((EZ604*EV604),0)</f>
        <v>0</v>
      </c>
      <c r="FB604" s="132"/>
      <c r="FC604" s="134">
        <f t="shared" ref="FC604:FC621" si="3373">EV604-FA604</f>
        <v>0</v>
      </c>
      <c r="FD604" s="80">
        <f t="shared" ref="FD604:FD621" si="3374">EV604-EH604</f>
        <v>0</v>
      </c>
      <c r="FE604" s="249" t="str">
        <f t="shared" ref="FE604:FE621" si="3375">IF(FR604&lt;&gt;0,"Kérem, indokolja az eltérést!"," ")</f>
        <v xml:space="preserve"> </v>
      </c>
      <c r="FO604" s="129" t="str">
        <f t="shared" ref="FO604:FO611" si="3376">+IF(LEFT(RIGHT(B604,2),1)="/",SUBSTITUTE(B604,RIGHT(B604,2),""),"")</f>
        <v>G/V</v>
      </c>
    </row>
    <row r="605" spans="2:171" x14ac:dyDescent="0.25">
      <c r="B605" s="130" t="s">
        <v>673</v>
      </c>
      <c r="C605" s="263"/>
      <c r="D605" s="265"/>
      <c r="E605" s="416" t="str">
        <f>'Pályáztatási szakasz'!E606:F606</f>
        <v>Költségelem megnevezés…</v>
      </c>
      <c r="F605" s="416"/>
      <c r="G605" s="250">
        <f>'Pályáztatási szakasz'!G606</f>
        <v>0</v>
      </c>
      <c r="H605" s="251">
        <f>'Pályáztatási szakasz'!AT606</f>
        <v>0</v>
      </c>
      <c r="I605" s="20">
        <f>'Pályáztatási szakasz'!AW606</f>
        <v>0</v>
      </c>
      <c r="J605" s="67">
        <f t="shared" si="3260"/>
        <v>0</v>
      </c>
      <c r="K605" s="131">
        <f>'Pályáztatási szakasz'!AY606</f>
        <v>1</v>
      </c>
      <c r="L605" s="20">
        <f t="shared" si="3271"/>
        <v>0</v>
      </c>
      <c r="M605" s="142"/>
      <c r="N605" s="20">
        <f t="shared" si="3272"/>
        <v>0</v>
      </c>
      <c r="O605" s="134"/>
      <c r="P605" s="131">
        <f>'Pályáztatási szakasz'!BD606</f>
        <v>1</v>
      </c>
      <c r="Q605" s="20">
        <f t="shared" si="3273"/>
        <v>0</v>
      </c>
      <c r="R605" s="132"/>
      <c r="S605" s="184">
        <f t="shared" si="3274"/>
        <v>0</v>
      </c>
      <c r="T605" s="40">
        <f>'Pályáztatási szakasz'!W606</f>
        <v>0</v>
      </c>
      <c r="U605" s="249" t="str">
        <f t="shared" si="3275"/>
        <v xml:space="preserve"> </v>
      </c>
      <c r="V605" s="135">
        <f t="shared" si="3276"/>
        <v>0</v>
      </c>
      <c r="W605" s="20">
        <f t="shared" si="3277"/>
        <v>0</v>
      </c>
      <c r="X605" s="21">
        <f t="shared" si="3278"/>
        <v>0</v>
      </c>
      <c r="Y605" s="131">
        <f t="shared" si="3261"/>
        <v>1</v>
      </c>
      <c r="Z605" s="20">
        <f t="shared" si="3279"/>
        <v>0</v>
      </c>
      <c r="AA605" s="142"/>
      <c r="AB605" s="20">
        <f t="shared" si="3280"/>
        <v>0</v>
      </c>
      <c r="AC605" s="134"/>
      <c r="AD605" s="131">
        <f t="shared" si="3281"/>
        <v>1</v>
      </c>
      <c r="AE605" s="20">
        <f t="shared" si="3282"/>
        <v>0</v>
      </c>
      <c r="AF605" s="132"/>
      <c r="AG605" s="134">
        <f t="shared" si="3283"/>
        <v>0</v>
      </c>
      <c r="AH605" s="80">
        <f t="shared" si="3284"/>
        <v>0</v>
      </c>
      <c r="AI605" s="249" t="str">
        <f t="shared" si="3285"/>
        <v xml:space="preserve"> </v>
      </c>
      <c r="AJ605" s="135">
        <f t="shared" si="3286"/>
        <v>0</v>
      </c>
      <c r="AK605" s="20">
        <f t="shared" si="3287"/>
        <v>0</v>
      </c>
      <c r="AL605" s="21">
        <f t="shared" si="3288"/>
        <v>0</v>
      </c>
      <c r="AM605" s="131">
        <f t="shared" si="3262"/>
        <v>1</v>
      </c>
      <c r="AN605" s="20">
        <f t="shared" si="3289"/>
        <v>0</v>
      </c>
      <c r="AO605" s="142"/>
      <c r="AP605" s="20">
        <f t="shared" si="3290"/>
        <v>0</v>
      </c>
      <c r="AQ605" s="134"/>
      <c r="AR605" s="131">
        <f t="shared" si="3291"/>
        <v>1</v>
      </c>
      <c r="AS605" s="20">
        <f t="shared" si="3292"/>
        <v>0</v>
      </c>
      <c r="AT605" s="132"/>
      <c r="AU605" s="134">
        <f t="shared" si="3293"/>
        <v>0</v>
      </c>
      <c r="AV605" s="80">
        <f t="shared" si="3294"/>
        <v>0</v>
      </c>
      <c r="AW605" s="249" t="str">
        <f t="shared" si="3295"/>
        <v xml:space="preserve"> </v>
      </c>
      <c r="AX605" s="135">
        <f t="shared" si="3296"/>
        <v>0</v>
      </c>
      <c r="AY605" s="20">
        <f t="shared" si="3297"/>
        <v>0</v>
      </c>
      <c r="AZ605" s="21">
        <f t="shared" si="3298"/>
        <v>0</v>
      </c>
      <c r="BA605" s="131">
        <f t="shared" si="3263"/>
        <v>1</v>
      </c>
      <c r="BB605" s="20">
        <f t="shared" si="3299"/>
        <v>0</v>
      </c>
      <c r="BC605" s="142"/>
      <c r="BD605" s="20">
        <f t="shared" si="3300"/>
        <v>0</v>
      </c>
      <c r="BE605" s="134"/>
      <c r="BF605" s="131">
        <f t="shared" si="3301"/>
        <v>1</v>
      </c>
      <c r="BG605" s="20">
        <f t="shared" si="3302"/>
        <v>0</v>
      </c>
      <c r="BH605" s="132"/>
      <c r="BI605" s="134">
        <f t="shared" si="3303"/>
        <v>0</v>
      </c>
      <c r="BJ605" s="80">
        <f t="shared" si="3304"/>
        <v>0</v>
      </c>
      <c r="BK605" s="249" t="str">
        <f t="shared" si="3305"/>
        <v xml:space="preserve"> </v>
      </c>
      <c r="BL605" s="135">
        <f t="shared" si="3306"/>
        <v>0</v>
      </c>
      <c r="BM605" s="20">
        <f t="shared" si="3307"/>
        <v>0</v>
      </c>
      <c r="BN605" s="21">
        <f t="shared" si="3308"/>
        <v>0</v>
      </c>
      <c r="BO605" s="131">
        <f t="shared" si="3264"/>
        <v>1</v>
      </c>
      <c r="BP605" s="20">
        <f t="shared" si="3309"/>
        <v>0</v>
      </c>
      <c r="BQ605" s="142"/>
      <c r="BR605" s="20">
        <f t="shared" si="3310"/>
        <v>0</v>
      </c>
      <c r="BS605" s="134"/>
      <c r="BT605" s="131">
        <f t="shared" si="3311"/>
        <v>1</v>
      </c>
      <c r="BU605" s="20">
        <f t="shared" si="3312"/>
        <v>0</v>
      </c>
      <c r="BV605" s="132"/>
      <c r="BW605" s="134">
        <f t="shared" si="3313"/>
        <v>0</v>
      </c>
      <c r="BX605" s="80">
        <f t="shared" si="3314"/>
        <v>0</v>
      </c>
      <c r="BY605" s="249" t="str">
        <f t="shared" si="3315"/>
        <v xml:space="preserve"> </v>
      </c>
      <c r="BZ605" s="135">
        <f t="shared" si="3316"/>
        <v>0</v>
      </c>
      <c r="CA605" s="20">
        <f t="shared" si="3317"/>
        <v>0</v>
      </c>
      <c r="CB605" s="21">
        <f t="shared" si="3318"/>
        <v>0</v>
      </c>
      <c r="CC605" s="131">
        <f t="shared" si="3265"/>
        <v>1</v>
      </c>
      <c r="CD605" s="20">
        <f t="shared" si="3319"/>
        <v>0</v>
      </c>
      <c r="CE605" s="142"/>
      <c r="CF605" s="20">
        <f t="shared" si="3320"/>
        <v>0</v>
      </c>
      <c r="CG605" s="134"/>
      <c r="CH605" s="131">
        <f t="shared" si="3321"/>
        <v>1</v>
      </c>
      <c r="CI605" s="20">
        <f t="shared" si="3322"/>
        <v>0</v>
      </c>
      <c r="CJ605" s="132"/>
      <c r="CK605" s="134">
        <f t="shared" si="3323"/>
        <v>0</v>
      </c>
      <c r="CL605" s="80">
        <f t="shared" si="3324"/>
        <v>0</v>
      </c>
      <c r="CM605" s="249" t="str">
        <f t="shared" si="3325"/>
        <v xml:space="preserve"> </v>
      </c>
      <c r="CN605" s="135">
        <f t="shared" si="3326"/>
        <v>0</v>
      </c>
      <c r="CO605" s="20">
        <f t="shared" si="3327"/>
        <v>0</v>
      </c>
      <c r="CP605" s="21">
        <f t="shared" si="3328"/>
        <v>0</v>
      </c>
      <c r="CQ605" s="131">
        <f t="shared" si="3266"/>
        <v>1</v>
      </c>
      <c r="CR605" s="20">
        <f t="shared" si="3329"/>
        <v>0</v>
      </c>
      <c r="CS605" s="142"/>
      <c r="CT605" s="20">
        <f t="shared" si="3330"/>
        <v>0</v>
      </c>
      <c r="CU605" s="134"/>
      <c r="CV605" s="131">
        <f t="shared" si="3331"/>
        <v>1</v>
      </c>
      <c r="CW605" s="20">
        <f t="shared" si="3332"/>
        <v>0</v>
      </c>
      <c r="CX605" s="132"/>
      <c r="CY605" s="134">
        <f t="shared" si="3333"/>
        <v>0</v>
      </c>
      <c r="CZ605" s="80">
        <f t="shared" si="3334"/>
        <v>0</v>
      </c>
      <c r="DA605" s="249" t="str">
        <f t="shared" si="3335"/>
        <v xml:space="preserve"> </v>
      </c>
      <c r="DB605" s="135">
        <f t="shared" si="3336"/>
        <v>0</v>
      </c>
      <c r="DC605" s="20">
        <f t="shared" si="3337"/>
        <v>0</v>
      </c>
      <c r="DD605" s="21">
        <f t="shared" si="3338"/>
        <v>0</v>
      </c>
      <c r="DE605" s="131">
        <f t="shared" si="3267"/>
        <v>1</v>
      </c>
      <c r="DF605" s="20">
        <f t="shared" si="3339"/>
        <v>0</v>
      </c>
      <c r="DG605" s="142"/>
      <c r="DH605" s="20">
        <f t="shared" si="3340"/>
        <v>0</v>
      </c>
      <c r="DI605" s="134"/>
      <c r="DJ605" s="131">
        <f t="shared" si="3341"/>
        <v>1</v>
      </c>
      <c r="DK605" s="20">
        <f t="shared" si="3342"/>
        <v>0</v>
      </c>
      <c r="DL605" s="132"/>
      <c r="DM605" s="134">
        <f t="shared" si="3343"/>
        <v>0</v>
      </c>
      <c r="DN605" s="80">
        <f t="shared" si="3344"/>
        <v>0</v>
      </c>
      <c r="DO605" s="249" t="str">
        <f t="shared" si="3345"/>
        <v xml:space="preserve"> </v>
      </c>
      <c r="DP605" s="135">
        <f t="shared" si="3346"/>
        <v>0</v>
      </c>
      <c r="DQ605" s="20">
        <f t="shared" si="3347"/>
        <v>0</v>
      </c>
      <c r="DR605" s="21">
        <f t="shared" si="3348"/>
        <v>0</v>
      </c>
      <c r="DS605" s="131">
        <f t="shared" si="3268"/>
        <v>1</v>
      </c>
      <c r="DT605" s="20">
        <f t="shared" si="3349"/>
        <v>0</v>
      </c>
      <c r="DU605" s="142"/>
      <c r="DV605" s="20">
        <f t="shared" si="3350"/>
        <v>0</v>
      </c>
      <c r="DW605" s="134"/>
      <c r="DX605" s="131">
        <f t="shared" si="3351"/>
        <v>1</v>
      </c>
      <c r="DY605" s="20">
        <f t="shared" si="3352"/>
        <v>0</v>
      </c>
      <c r="DZ605" s="132"/>
      <c r="EA605" s="134">
        <f t="shared" si="3353"/>
        <v>0</v>
      </c>
      <c r="EB605" s="80">
        <f t="shared" si="3354"/>
        <v>0</v>
      </c>
      <c r="EC605" s="249" t="str">
        <f t="shared" si="3355"/>
        <v xml:space="preserve"> </v>
      </c>
      <c r="ED605" s="135">
        <f t="shared" si="3356"/>
        <v>0</v>
      </c>
      <c r="EE605" s="20">
        <f t="shared" si="3357"/>
        <v>0</v>
      </c>
      <c r="EF605" s="21">
        <f t="shared" si="3358"/>
        <v>0</v>
      </c>
      <c r="EG605" s="131">
        <f t="shared" si="3269"/>
        <v>1</v>
      </c>
      <c r="EH605" s="20">
        <f t="shared" si="3359"/>
        <v>0</v>
      </c>
      <c r="EI605" s="142"/>
      <c r="EJ605" s="20">
        <f t="shared" si="3360"/>
        <v>0</v>
      </c>
      <c r="EK605" s="134"/>
      <c r="EL605" s="131">
        <f t="shared" si="3361"/>
        <v>1</v>
      </c>
      <c r="EM605" s="20">
        <f t="shared" si="3362"/>
        <v>0</v>
      </c>
      <c r="EN605" s="132"/>
      <c r="EO605" s="134">
        <f t="shared" si="3363"/>
        <v>0</v>
      </c>
      <c r="EP605" s="80">
        <f t="shared" si="3364"/>
        <v>0</v>
      </c>
      <c r="EQ605" s="249" t="str">
        <f t="shared" si="3365"/>
        <v xml:space="preserve"> </v>
      </c>
      <c r="ER605" s="135">
        <f t="shared" si="3366"/>
        <v>0</v>
      </c>
      <c r="ES605" s="20">
        <f t="shared" si="3367"/>
        <v>0</v>
      </c>
      <c r="ET605" s="21">
        <f t="shared" si="3368"/>
        <v>0</v>
      </c>
      <c r="EU605" s="131">
        <f t="shared" si="3270"/>
        <v>1</v>
      </c>
      <c r="EV605" s="20">
        <f t="shared" si="3369"/>
        <v>0</v>
      </c>
      <c r="EW605" s="142"/>
      <c r="EX605" s="20">
        <f t="shared" si="3370"/>
        <v>0</v>
      </c>
      <c r="EY605" s="134"/>
      <c r="EZ605" s="131">
        <f t="shared" si="3371"/>
        <v>1</v>
      </c>
      <c r="FA605" s="20">
        <f t="shared" si="3372"/>
        <v>0</v>
      </c>
      <c r="FB605" s="132"/>
      <c r="FC605" s="134">
        <f t="shared" si="3373"/>
        <v>0</v>
      </c>
      <c r="FD605" s="80">
        <f t="shared" si="3374"/>
        <v>0</v>
      </c>
      <c r="FE605" s="249" t="str">
        <f t="shared" si="3375"/>
        <v xml:space="preserve"> </v>
      </c>
      <c r="FO605" s="129" t="str">
        <f t="shared" si="3376"/>
        <v>G/V</v>
      </c>
    </row>
    <row r="606" spans="2:171" x14ac:dyDescent="0.25">
      <c r="B606" s="130" t="s">
        <v>674</v>
      </c>
      <c r="C606" s="263"/>
      <c r="D606" s="265"/>
      <c r="E606" s="416" t="str">
        <f>'Pályáztatási szakasz'!E607:F607</f>
        <v>Költségelem megnevezés…</v>
      </c>
      <c r="F606" s="416"/>
      <c r="G606" s="250">
        <f>'Pályáztatási szakasz'!G607</f>
        <v>0</v>
      </c>
      <c r="H606" s="251">
        <f>'Pályáztatási szakasz'!AT607</f>
        <v>0</v>
      </c>
      <c r="I606" s="20">
        <f>'Pályáztatási szakasz'!AW607</f>
        <v>0</v>
      </c>
      <c r="J606" s="67">
        <f t="shared" si="3260"/>
        <v>0</v>
      </c>
      <c r="K606" s="131">
        <f>'Pályáztatási szakasz'!AY607</f>
        <v>1</v>
      </c>
      <c r="L606" s="20">
        <f t="shared" si="3271"/>
        <v>0</v>
      </c>
      <c r="M606" s="142"/>
      <c r="N606" s="20">
        <f t="shared" si="3272"/>
        <v>0</v>
      </c>
      <c r="O606" s="134"/>
      <c r="P606" s="131">
        <f>'Pályáztatási szakasz'!BD607</f>
        <v>1</v>
      </c>
      <c r="Q606" s="20">
        <f t="shared" si="3273"/>
        <v>0</v>
      </c>
      <c r="R606" s="132"/>
      <c r="S606" s="184">
        <f t="shared" si="3274"/>
        <v>0</v>
      </c>
      <c r="T606" s="40">
        <f>'Pályáztatási szakasz'!W607</f>
        <v>0</v>
      </c>
      <c r="U606" s="249" t="str">
        <f t="shared" si="3275"/>
        <v xml:space="preserve"> </v>
      </c>
      <c r="V606" s="135">
        <f t="shared" si="3276"/>
        <v>0</v>
      </c>
      <c r="W606" s="20">
        <f t="shared" si="3277"/>
        <v>0</v>
      </c>
      <c r="X606" s="21">
        <f t="shared" si="3278"/>
        <v>0</v>
      </c>
      <c r="Y606" s="131">
        <f t="shared" si="3261"/>
        <v>1</v>
      </c>
      <c r="Z606" s="20">
        <f t="shared" si="3279"/>
        <v>0</v>
      </c>
      <c r="AA606" s="142"/>
      <c r="AB606" s="20">
        <f t="shared" si="3280"/>
        <v>0</v>
      </c>
      <c r="AC606" s="134"/>
      <c r="AD606" s="131">
        <f t="shared" si="3281"/>
        <v>1</v>
      </c>
      <c r="AE606" s="20">
        <f t="shared" si="3282"/>
        <v>0</v>
      </c>
      <c r="AF606" s="132"/>
      <c r="AG606" s="134">
        <f t="shared" si="3283"/>
        <v>0</v>
      </c>
      <c r="AH606" s="80">
        <f t="shared" si="3284"/>
        <v>0</v>
      </c>
      <c r="AI606" s="249" t="str">
        <f t="shared" si="3285"/>
        <v xml:space="preserve"> </v>
      </c>
      <c r="AJ606" s="135">
        <f t="shared" si="3286"/>
        <v>0</v>
      </c>
      <c r="AK606" s="20">
        <f t="shared" si="3287"/>
        <v>0</v>
      </c>
      <c r="AL606" s="21">
        <f t="shared" si="3288"/>
        <v>0</v>
      </c>
      <c r="AM606" s="131">
        <f t="shared" si="3262"/>
        <v>1</v>
      </c>
      <c r="AN606" s="20">
        <f t="shared" si="3289"/>
        <v>0</v>
      </c>
      <c r="AO606" s="142"/>
      <c r="AP606" s="20">
        <f t="shared" si="3290"/>
        <v>0</v>
      </c>
      <c r="AQ606" s="134"/>
      <c r="AR606" s="131">
        <f t="shared" si="3291"/>
        <v>1</v>
      </c>
      <c r="AS606" s="20">
        <f t="shared" si="3292"/>
        <v>0</v>
      </c>
      <c r="AT606" s="132"/>
      <c r="AU606" s="134">
        <f t="shared" si="3293"/>
        <v>0</v>
      </c>
      <c r="AV606" s="80">
        <f t="shared" si="3294"/>
        <v>0</v>
      </c>
      <c r="AW606" s="249" t="str">
        <f t="shared" si="3295"/>
        <v xml:space="preserve"> </v>
      </c>
      <c r="AX606" s="135">
        <f t="shared" si="3296"/>
        <v>0</v>
      </c>
      <c r="AY606" s="20">
        <f t="shared" si="3297"/>
        <v>0</v>
      </c>
      <c r="AZ606" s="21">
        <f t="shared" si="3298"/>
        <v>0</v>
      </c>
      <c r="BA606" s="131">
        <f t="shared" si="3263"/>
        <v>1</v>
      </c>
      <c r="BB606" s="20">
        <f t="shared" si="3299"/>
        <v>0</v>
      </c>
      <c r="BC606" s="142"/>
      <c r="BD606" s="20">
        <f t="shared" si="3300"/>
        <v>0</v>
      </c>
      <c r="BE606" s="134"/>
      <c r="BF606" s="131">
        <f t="shared" si="3301"/>
        <v>1</v>
      </c>
      <c r="BG606" s="20">
        <f t="shared" si="3302"/>
        <v>0</v>
      </c>
      <c r="BH606" s="132"/>
      <c r="BI606" s="134">
        <f t="shared" si="3303"/>
        <v>0</v>
      </c>
      <c r="BJ606" s="80">
        <f t="shared" si="3304"/>
        <v>0</v>
      </c>
      <c r="BK606" s="249" t="str">
        <f t="shared" si="3305"/>
        <v xml:space="preserve"> </v>
      </c>
      <c r="BL606" s="135">
        <f t="shared" si="3306"/>
        <v>0</v>
      </c>
      <c r="BM606" s="20">
        <f t="shared" si="3307"/>
        <v>0</v>
      </c>
      <c r="BN606" s="21">
        <f t="shared" si="3308"/>
        <v>0</v>
      </c>
      <c r="BO606" s="131">
        <f t="shared" si="3264"/>
        <v>1</v>
      </c>
      <c r="BP606" s="20">
        <f t="shared" si="3309"/>
        <v>0</v>
      </c>
      <c r="BQ606" s="142"/>
      <c r="BR606" s="20">
        <f t="shared" si="3310"/>
        <v>0</v>
      </c>
      <c r="BS606" s="134"/>
      <c r="BT606" s="131">
        <f t="shared" si="3311"/>
        <v>1</v>
      </c>
      <c r="BU606" s="20">
        <f t="shared" si="3312"/>
        <v>0</v>
      </c>
      <c r="BV606" s="132"/>
      <c r="BW606" s="134">
        <f t="shared" si="3313"/>
        <v>0</v>
      </c>
      <c r="BX606" s="80">
        <f t="shared" si="3314"/>
        <v>0</v>
      </c>
      <c r="BY606" s="249" t="str">
        <f t="shared" si="3315"/>
        <v xml:space="preserve"> </v>
      </c>
      <c r="BZ606" s="135">
        <f t="shared" si="3316"/>
        <v>0</v>
      </c>
      <c r="CA606" s="20">
        <f t="shared" si="3317"/>
        <v>0</v>
      </c>
      <c r="CB606" s="21">
        <f t="shared" si="3318"/>
        <v>0</v>
      </c>
      <c r="CC606" s="131">
        <f t="shared" si="3265"/>
        <v>1</v>
      </c>
      <c r="CD606" s="20">
        <f t="shared" si="3319"/>
        <v>0</v>
      </c>
      <c r="CE606" s="142"/>
      <c r="CF606" s="20">
        <f t="shared" si="3320"/>
        <v>0</v>
      </c>
      <c r="CG606" s="134"/>
      <c r="CH606" s="131">
        <f t="shared" si="3321"/>
        <v>1</v>
      </c>
      <c r="CI606" s="20">
        <f t="shared" si="3322"/>
        <v>0</v>
      </c>
      <c r="CJ606" s="132"/>
      <c r="CK606" s="134">
        <f t="shared" si="3323"/>
        <v>0</v>
      </c>
      <c r="CL606" s="80">
        <f t="shared" si="3324"/>
        <v>0</v>
      </c>
      <c r="CM606" s="249" t="str">
        <f t="shared" si="3325"/>
        <v xml:space="preserve"> </v>
      </c>
      <c r="CN606" s="135">
        <f t="shared" si="3326"/>
        <v>0</v>
      </c>
      <c r="CO606" s="20">
        <f t="shared" si="3327"/>
        <v>0</v>
      </c>
      <c r="CP606" s="21">
        <f t="shared" si="3328"/>
        <v>0</v>
      </c>
      <c r="CQ606" s="131">
        <f t="shared" si="3266"/>
        <v>1</v>
      </c>
      <c r="CR606" s="20">
        <f t="shared" si="3329"/>
        <v>0</v>
      </c>
      <c r="CS606" s="142"/>
      <c r="CT606" s="20">
        <f t="shared" si="3330"/>
        <v>0</v>
      </c>
      <c r="CU606" s="134"/>
      <c r="CV606" s="131">
        <f t="shared" si="3331"/>
        <v>1</v>
      </c>
      <c r="CW606" s="20">
        <f t="shared" si="3332"/>
        <v>0</v>
      </c>
      <c r="CX606" s="132"/>
      <c r="CY606" s="134">
        <f t="shared" si="3333"/>
        <v>0</v>
      </c>
      <c r="CZ606" s="80">
        <f t="shared" si="3334"/>
        <v>0</v>
      </c>
      <c r="DA606" s="249" t="str">
        <f t="shared" si="3335"/>
        <v xml:space="preserve"> </v>
      </c>
      <c r="DB606" s="135">
        <f t="shared" si="3336"/>
        <v>0</v>
      </c>
      <c r="DC606" s="20">
        <f t="shared" si="3337"/>
        <v>0</v>
      </c>
      <c r="DD606" s="21">
        <f t="shared" si="3338"/>
        <v>0</v>
      </c>
      <c r="DE606" s="131">
        <f t="shared" si="3267"/>
        <v>1</v>
      </c>
      <c r="DF606" s="20">
        <f t="shared" si="3339"/>
        <v>0</v>
      </c>
      <c r="DG606" s="142"/>
      <c r="DH606" s="20">
        <f t="shared" si="3340"/>
        <v>0</v>
      </c>
      <c r="DI606" s="134"/>
      <c r="DJ606" s="131">
        <f t="shared" si="3341"/>
        <v>1</v>
      </c>
      <c r="DK606" s="20">
        <f t="shared" si="3342"/>
        <v>0</v>
      </c>
      <c r="DL606" s="132"/>
      <c r="DM606" s="134">
        <f t="shared" si="3343"/>
        <v>0</v>
      </c>
      <c r="DN606" s="80">
        <f t="shared" si="3344"/>
        <v>0</v>
      </c>
      <c r="DO606" s="249" t="str">
        <f t="shared" si="3345"/>
        <v xml:space="preserve"> </v>
      </c>
      <c r="DP606" s="135">
        <f t="shared" si="3346"/>
        <v>0</v>
      </c>
      <c r="DQ606" s="20">
        <f t="shared" si="3347"/>
        <v>0</v>
      </c>
      <c r="DR606" s="21">
        <f t="shared" si="3348"/>
        <v>0</v>
      </c>
      <c r="DS606" s="131">
        <f t="shared" si="3268"/>
        <v>1</v>
      </c>
      <c r="DT606" s="20">
        <f t="shared" si="3349"/>
        <v>0</v>
      </c>
      <c r="DU606" s="142"/>
      <c r="DV606" s="20">
        <f t="shared" si="3350"/>
        <v>0</v>
      </c>
      <c r="DW606" s="134"/>
      <c r="DX606" s="131">
        <f t="shared" si="3351"/>
        <v>1</v>
      </c>
      <c r="DY606" s="20">
        <f t="shared" si="3352"/>
        <v>0</v>
      </c>
      <c r="DZ606" s="132"/>
      <c r="EA606" s="134">
        <f t="shared" si="3353"/>
        <v>0</v>
      </c>
      <c r="EB606" s="80">
        <f t="shared" si="3354"/>
        <v>0</v>
      </c>
      <c r="EC606" s="249" t="str">
        <f t="shared" si="3355"/>
        <v xml:space="preserve"> </v>
      </c>
      <c r="ED606" s="135">
        <f t="shared" si="3356"/>
        <v>0</v>
      </c>
      <c r="EE606" s="20">
        <f t="shared" si="3357"/>
        <v>0</v>
      </c>
      <c r="EF606" s="21">
        <f t="shared" si="3358"/>
        <v>0</v>
      </c>
      <c r="EG606" s="131">
        <f t="shared" si="3269"/>
        <v>1</v>
      </c>
      <c r="EH606" s="20">
        <f t="shared" si="3359"/>
        <v>0</v>
      </c>
      <c r="EI606" s="142"/>
      <c r="EJ606" s="20">
        <f t="shared" si="3360"/>
        <v>0</v>
      </c>
      <c r="EK606" s="134"/>
      <c r="EL606" s="131">
        <f t="shared" si="3361"/>
        <v>1</v>
      </c>
      <c r="EM606" s="20">
        <f t="shared" si="3362"/>
        <v>0</v>
      </c>
      <c r="EN606" s="132"/>
      <c r="EO606" s="134">
        <f t="shared" si="3363"/>
        <v>0</v>
      </c>
      <c r="EP606" s="80">
        <f t="shared" si="3364"/>
        <v>0</v>
      </c>
      <c r="EQ606" s="249" t="str">
        <f t="shared" si="3365"/>
        <v xml:space="preserve"> </v>
      </c>
      <c r="ER606" s="135">
        <f t="shared" si="3366"/>
        <v>0</v>
      </c>
      <c r="ES606" s="20">
        <f t="shared" si="3367"/>
        <v>0</v>
      </c>
      <c r="ET606" s="21">
        <f t="shared" si="3368"/>
        <v>0</v>
      </c>
      <c r="EU606" s="131">
        <f t="shared" si="3270"/>
        <v>1</v>
      </c>
      <c r="EV606" s="20">
        <f t="shared" si="3369"/>
        <v>0</v>
      </c>
      <c r="EW606" s="142"/>
      <c r="EX606" s="20">
        <f t="shared" si="3370"/>
        <v>0</v>
      </c>
      <c r="EY606" s="134"/>
      <c r="EZ606" s="131">
        <f t="shared" si="3371"/>
        <v>1</v>
      </c>
      <c r="FA606" s="20">
        <f t="shared" si="3372"/>
        <v>0</v>
      </c>
      <c r="FB606" s="132"/>
      <c r="FC606" s="134">
        <f t="shared" si="3373"/>
        <v>0</v>
      </c>
      <c r="FD606" s="80">
        <f t="shared" si="3374"/>
        <v>0</v>
      </c>
      <c r="FE606" s="249" t="str">
        <f t="shared" si="3375"/>
        <v xml:space="preserve"> </v>
      </c>
      <c r="FO606" s="129" t="str">
        <f t="shared" si="3376"/>
        <v>G/V</v>
      </c>
    </row>
    <row r="607" spans="2:171" x14ac:dyDescent="0.25">
      <c r="B607" s="130" t="s">
        <v>675</v>
      </c>
      <c r="C607" s="263"/>
      <c r="D607" s="265"/>
      <c r="E607" s="416" t="str">
        <f>'Pályáztatási szakasz'!E608:F608</f>
        <v>Költségelem megnevezés…</v>
      </c>
      <c r="F607" s="416"/>
      <c r="G607" s="250">
        <f>'Pályáztatási szakasz'!G608</f>
        <v>0</v>
      </c>
      <c r="H607" s="251">
        <f>'Pályáztatási szakasz'!AT608</f>
        <v>0</v>
      </c>
      <c r="I607" s="20">
        <f>'Pályáztatási szakasz'!AW608</f>
        <v>0</v>
      </c>
      <c r="J607" s="67">
        <f t="shared" si="3260"/>
        <v>0</v>
      </c>
      <c r="K607" s="131">
        <f>'Pályáztatási szakasz'!AY608</f>
        <v>1</v>
      </c>
      <c r="L607" s="20">
        <f t="shared" si="3271"/>
        <v>0</v>
      </c>
      <c r="M607" s="142"/>
      <c r="N607" s="20">
        <f t="shared" si="3272"/>
        <v>0</v>
      </c>
      <c r="O607" s="134"/>
      <c r="P607" s="131">
        <f>'Pályáztatási szakasz'!BD608</f>
        <v>1</v>
      </c>
      <c r="Q607" s="20">
        <f t="shared" si="3273"/>
        <v>0</v>
      </c>
      <c r="R607" s="132"/>
      <c r="S607" s="184">
        <f t="shared" si="3274"/>
        <v>0</v>
      </c>
      <c r="T607" s="40">
        <f>'Pályáztatási szakasz'!W608</f>
        <v>0</v>
      </c>
      <c r="U607" s="249" t="str">
        <f t="shared" si="3275"/>
        <v xml:space="preserve"> </v>
      </c>
      <c r="V607" s="135">
        <f t="shared" si="3276"/>
        <v>0</v>
      </c>
      <c r="W607" s="20">
        <f t="shared" si="3277"/>
        <v>0</v>
      </c>
      <c r="X607" s="21">
        <f t="shared" si="3278"/>
        <v>0</v>
      </c>
      <c r="Y607" s="131">
        <f t="shared" si="3261"/>
        <v>1</v>
      </c>
      <c r="Z607" s="20">
        <f t="shared" si="3279"/>
        <v>0</v>
      </c>
      <c r="AA607" s="142"/>
      <c r="AB607" s="20">
        <f t="shared" si="3280"/>
        <v>0</v>
      </c>
      <c r="AC607" s="134"/>
      <c r="AD607" s="131">
        <f t="shared" si="3281"/>
        <v>1</v>
      </c>
      <c r="AE607" s="20">
        <f t="shared" si="3282"/>
        <v>0</v>
      </c>
      <c r="AF607" s="132"/>
      <c r="AG607" s="134">
        <f t="shared" si="3283"/>
        <v>0</v>
      </c>
      <c r="AH607" s="80">
        <f t="shared" si="3284"/>
        <v>0</v>
      </c>
      <c r="AI607" s="249" t="str">
        <f t="shared" si="3285"/>
        <v xml:space="preserve"> </v>
      </c>
      <c r="AJ607" s="135">
        <f t="shared" si="3286"/>
        <v>0</v>
      </c>
      <c r="AK607" s="20">
        <f t="shared" si="3287"/>
        <v>0</v>
      </c>
      <c r="AL607" s="21">
        <f t="shared" si="3288"/>
        <v>0</v>
      </c>
      <c r="AM607" s="131">
        <f t="shared" si="3262"/>
        <v>1</v>
      </c>
      <c r="AN607" s="20">
        <f t="shared" si="3289"/>
        <v>0</v>
      </c>
      <c r="AO607" s="142"/>
      <c r="AP607" s="20">
        <f t="shared" si="3290"/>
        <v>0</v>
      </c>
      <c r="AQ607" s="134"/>
      <c r="AR607" s="131">
        <f t="shared" si="3291"/>
        <v>1</v>
      </c>
      <c r="AS607" s="20">
        <f t="shared" si="3292"/>
        <v>0</v>
      </c>
      <c r="AT607" s="132"/>
      <c r="AU607" s="134">
        <f t="shared" si="3293"/>
        <v>0</v>
      </c>
      <c r="AV607" s="80">
        <f t="shared" si="3294"/>
        <v>0</v>
      </c>
      <c r="AW607" s="249" t="str">
        <f t="shared" si="3295"/>
        <v xml:space="preserve"> </v>
      </c>
      <c r="AX607" s="135">
        <f t="shared" si="3296"/>
        <v>0</v>
      </c>
      <c r="AY607" s="20">
        <f t="shared" si="3297"/>
        <v>0</v>
      </c>
      <c r="AZ607" s="21">
        <f t="shared" si="3298"/>
        <v>0</v>
      </c>
      <c r="BA607" s="131">
        <f t="shared" si="3263"/>
        <v>1</v>
      </c>
      <c r="BB607" s="20">
        <f t="shared" si="3299"/>
        <v>0</v>
      </c>
      <c r="BC607" s="142"/>
      <c r="BD607" s="20">
        <f t="shared" si="3300"/>
        <v>0</v>
      </c>
      <c r="BE607" s="134"/>
      <c r="BF607" s="131">
        <f t="shared" si="3301"/>
        <v>1</v>
      </c>
      <c r="BG607" s="20">
        <f t="shared" si="3302"/>
        <v>0</v>
      </c>
      <c r="BH607" s="132"/>
      <c r="BI607" s="134">
        <f t="shared" si="3303"/>
        <v>0</v>
      </c>
      <c r="BJ607" s="80">
        <f t="shared" si="3304"/>
        <v>0</v>
      </c>
      <c r="BK607" s="249" t="str">
        <f t="shared" si="3305"/>
        <v xml:space="preserve"> </v>
      </c>
      <c r="BL607" s="135">
        <f t="shared" si="3306"/>
        <v>0</v>
      </c>
      <c r="BM607" s="20">
        <f t="shared" si="3307"/>
        <v>0</v>
      </c>
      <c r="BN607" s="21">
        <f t="shared" si="3308"/>
        <v>0</v>
      </c>
      <c r="BO607" s="131">
        <f t="shared" si="3264"/>
        <v>1</v>
      </c>
      <c r="BP607" s="20">
        <f t="shared" si="3309"/>
        <v>0</v>
      </c>
      <c r="BQ607" s="142"/>
      <c r="BR607" s="20">
        <f t="shared" si="3310"/>
        <v>0</v>
      </c>
      <c r="BS607" s="134"/>
      <c r="BT607" s="131">
        <f t="shared" si="3311"/>
        <v>1</v>
      </c>
      <c r="BU607" s="20">
        <f t="shared" si="3312"/>
        <v>0</v>
      </c>
      <c r="BV607" s="132"/>
      <c r="BW607" s="134">
        <f t="shared" si="3313"/>
        <v>0</v>
      </c>
      <c r="BX607" s="80">
        <f t="shared" si="3314"/>
        <v>0</v>
      </c>
      <c r="BY607" s="249" t="str">
        <f t="shared" si="3315"/>
        <v xml:space="preserve"> </v>
      </c>
      <c r="BZ607" s="135">
        <f t="shared" si="3316"/>
        <v>0</v>
      </c>
      <c r="CA607" s="20">
        <f t="shared" si="3317"/>
        <v>0</v>
      </c>
      <c r="CB607" s="21">
        <f t="shared" si="3318"/>
        <v>0</v>
      </c>
      <c r="CC607" s="131">
        <f t="shared" si="3265"/>
        <v>1</v>
      </c>
      <c r="CD607" s="20">
        <f t="shared" si="3319"/>
        <v>0</v>
      </c>
      <c r="CE607" s="142"/>
      <c r="CF607" s="20">
        <f t="shared" si="3320"/>
        <v>0</v>
      </c>
      <c r="CG607" s="134"/>
      <c r="CH607" s="131">
        <f t="shared" si="3321"/>
        <v>1</v>
      </c>
      <c r="CI607" s="20">
        <f t="shared" si="3322"/>
        <v>0</v>
      </c>
      <c r="CJ607" s="132"/>
      <c r="CK607" s="134">
        <f t="shared" si="3323"/>
        <v>0</v>
      </c>
      <c r="CL607" s="80">
        <f t="shared" si="3324"/>
        <v>0</v>
      </c>
      <c r="CM607" s="249" t="str">
        <f t="shared" si="3325"/>
        <v xml:space="preserve"> </v>
      </c>
      <c r="CN607" s="135">
        <f t="shared" si="3326"/>
        <v>0</v>
      </c>
      <c r="CO607" s="20">
        <f t="shared" si="3327"/>
        <v>0</v>
      </c>
      <c r="CP607" s="21">
        <f t="shared" si="3328"/>
        <v>0</v>
      </c>
      <c r="CQ607" s="131">
        <f t="shared" si="3266"/>
        <v>1</v>
      </c>
      <c r="CR607" s="20">
        <f t="shared" si="3329"/>
        <v>0</v>
      </c>
      <c r="CS607" s="142"/>
      <c r="CT607" s="20">
        <f t="shared" si="3330"/>
        <v>0</v>
      </c>
      <c r="CU607" s="134"/>
      <c r="CV607" s="131">
        <f t="shared" si="3331"/>
        <v>1</v>
      </c>
      <c r="CW607" s="20">
        <f t="shared" si="3332"/>
        <v>0</v>
      </c>
      <c r="CX607" s="132"/>
      <c r="CY607" s="134">
        <f t="shared" si="3333"/>
        <v>0</v>
      </c>
      <c r="CZ607" s="80">
        <f t="shared" si="3334"/>
        <v>0</v>
      </c>
      <c r="DA607" s="249" t="str">
        <f t="shared" si="3335"/>
        <v xml:space="preserve"> </v>
      </c>
      <c r="DB607" s="135">
        <f t="shared" si="3336"/>
        <v>0</v>
      </c>
      <c r="DC607" s="20">
        <f t="shared" si="3337"/>
        <v>0</v>
      </c>
      <c r="DD607" s="21">
        <f t="shared" si="3338"/>
        <v>0</v>
      </c>
      <c r="DE607" s="131">
        <f t="shared" si="3267"/>
        <v>1</v>
      </c>
      <c r="DF607" s="20">
        <f t="shared" si="3339"/>
        <v>0</v>
      </c>
      <c r="DG607" s="142"/>
      <c r="DH607" s="20">
        <f t="shared" si="3340"/>
        <v>0</v>
      </c>
      <c r="DI607" s="134"/>
      <c r="DJ607" s="131">
        <f t="shared" si="3341"/>
        <v>1</v>
      </c>
      <c r="DK607" s="20">
        <f t="shared" si="3342"/>
        <v>0</v>
      </c>
      <c r="DL607" s="132"/>
      <c r="DM607" s="134">
        <f t="shared" si="3343"/>
        <v>0</v>
      </c>
      <c r="DN607" s="80">
        <f t="shared" si="3344"/>
        <v>0</v>
      </c>
      <c r="DO607" s="249" t="str">
        <f t="shared" si="3345"/>
        <v xml:space="preserve"> </v>
      </c>
      <c r="DP607" s="135">
        <f t="shared" si="3346"/>
        <v>0</v>
      </c>
      <c r="DQ607" s="20">
        <f t="shared" si="3347"/>
        <v>0</v>
      </c>
      <c r="DR607" s="21">
        <f t="shared" si="3348"/>
        <v>0</v>
      </c>
      <c r="DS607" s="131">
        <f t="shared" si="3268"/>
        <v>1</v>
      </c>
      <c r="DT607" s="20">
        <f t="shared" si="3349"/>
        <v>0</v>
      </c>
      <c r="DU607" s="142"/>
      <c r="DV607" s="20">
        <f t="shared" si="3350"/>
        <v>0</v>
      </c>
      <c r="DW607" s="134"/>
      <c r="DX607" s="131">
        <f t="shared" si="3351"/>
        <v>1</v>
      </c>
      <c r="DY607" s="20">
        <f t="shared" si="3352"/>
        <v>0</v>
      </c>
      <c r="DZ607" s="132"/>
      <c r="EA607" s="134">
        <f t="shared" si="3353"/>
        <v>0</v>
      </c>
      <c r="EB607" s="80">
        <f t="shared" si="3354"/>
        <v>0</v>
      </c>
      <c r="EC607" s="249" t="str">
        <f t="shared" si="3355"/>
        <v xml:space="preserve"> </v>
      </c>
      <c r="ED607" s="135">
        <f t="shared" si="3356"/>
        <v>0</v>
      </c>
      <c r="EE607" s="20">
        <f t="shared" si="3357"/>
        <v>0</v>
      </c>
      <c r="EF607" s="21">
        <f t="shared" si="3358"/>
        <v>0</v>
      </c>
      <c r="EG607" s="131">
        <f t="shared" si="3269"/>
        <v>1</v>
      </c>
      <c r="EH607" s="20">
        <f t="shared" si="3359"/>
        <v>0</v>
      </c>
      <c r="EI607" s="142"/>
      <c r="EJ607" s="20">
        <f t="shared" si="3360"/>
        <v>0</v>
      </c>
      <c r="EK607" s="134"/>
      <c r="EL607" s="131">
        <f t="shared" si="3361"/>
        <v>1</v>
      </c>
      <c r="EM607" s="20">
        <f t="shared" si="3362"/>
        <v>0</v>
      </c>
      <c r="EN607" s="132"/>
      <c r="EO607" s="134">
        <f t="shared" si="3363"/>
        <v>0</v>
      </c>
      <c r="EP607" s="80">
        <f t="shared" si="3364"/>
        <v>0</v>
      </c>
      <c r="EQ607" s="249" t="str">
        <f t="shared" si="3365"/>
        <v xml:space="preserve"> </v>
      </c>
      <c r="ER607" s="135">
        <f t="shared" si="3366"/>
        <v>0</v>
      </c>
      <c r="ES607" s="20">
        <f t="shared" si="3367"/>
        <v>0</v>
      </c>
      <c r="ET607" s="21">
        <f t="shared" si="3368"/>
        <v>0</v>
      </c>
      <c r="EU607" s="131">
        <f t="shared" si="3270"/>
        <v>1</v>
      </c>
      <c r="EV607" s="20">
        <f t="shared" si="3369"/>
        <v>0</v>
      </c>
      <c r="EW607" s="142"/>
      <c r="EX607" s="20">
        <f t="shared" si="3370"/>
        <v>0</v>
      </c>
      <c r="EY607" s="134"/>
      <c r="EZ607" s="131">
        <f t="shared" si="3371"/>
        <v>1</v>
      </c>
      <c r="FA607" s="20">
        <f t="shared" si="3372"/>
        <v>0</v>
      </c>
      <c r="FB607" s="132"/>
      <c r="FC607" s="134">
        <f t="shared" si="3373"/>
        <v>0</v>
      </c>
      <c r="FD607" s="80">
        <f t="shared" si="3374"/>
        <v>0</v>
      </c>
      <c r="FE607" s="249" t="str">
        <f t="shared" si="3375"/>
        <v xml:space="preserve"> </v>
      </c>
      <c r="FO607" s="129" t="str">
        <f t="shared" si="3376"/>
        <v>G/V</v>
      </c>
    </row>
    <row r="608" spans="2:171" x14ac:dyDescent="0.25">
      <c r="B608" s="130" t="s">
        <v>676</v>
      </c>
      <c r="C608" s="263"/>
      <c r="D608" s="265"/>
      <c r="E608" s="416" t="str">
        <f>'Pályáztatási szakasz'!E609:F609</f>
        <v>Költségelem megnevezés…</v>
      </c>
      <c r="F608" s="416"/>
      <c r="G608" s="250">
        <f>'Pályáztatási szakasz'!G609</f>
        <v>0</v>
      </c>
      <c r="H608" s="251">
        <f>'Pályáztatási szakasz'!AT609</f>
        <v>0</v>
      </c>
      <c r="I608" s="20">
        <f>'Pályáztatási szakasz'!AW609</f>
        <v>0</v>
      </c>
      <c r="J608" s="67">
        <f t="shared" si="3260"/>
        <v>0</v>
      </c>
      <c r="K608" s="131">
        <f>'Pályáztatási szakasz'!AY609</f>
        <v>1</v>
      </c>
      <c r="L608" s="20">
        <f t="shared" si="3271"/>
        <v>0</v>
      </c>
      <c r="M608" s="142"/>
      <c r="N608" s="20">
        <f t="shared" si="3272"/>
        <v>0</v>
      </c>
      <c r="O608" s="134"/>
      <c r="P608" s="131">
        <f>'Pályáztatási szakasz'!BD609</f>
        <v>1</v>
      </c>
      <c r="Q608" s="20">
        <f t="shared" si="3273"/>
        <v>0</v>
      </c>
      <c r="R608" s="132"/>
      <c r="S608" s="184">
        <f t="shared" si="3274"/>
        <v>0</v>
      </c>
      <c r="T608" s="40">
        <f>'Pályáztatási szakasz'!W609</f>
        <v>0</v>
      </c>
      <c r="U608" s="249" t="str">
        <f t="shared" si="3275"/>
        <v xml:space="preserve"> </v>
      </c>
      <c r="V608" s="135">
        <f t="shared" si="3276"/>
        <v>0</v>
      </c>
      <c r="W608" s="20">
        <f t="shared" si="3277"/>
        <v>0</v>
      </c>
      <c r="X608" s="21">
        <f t="shared" si="3278"/>
        <v>0</v>
      </c>
      <c r="Y608" s="131">
        <f t="shared" si="3261"/>
        <v>1</v>
      </c>
      <c r="Z608" s="20">
        <f t="shared" si="3279"/>
        <v>0</v>
      </c>
      <c r="AA608" s="142"/>
      <c r="AB608" s="20">
        <f t="shared" si="3280"/>
        <v>0</v>
      </c>
      <c r="AC608" s="134"/>
      <c r="AD608" s="131">
        <f t="shared" si="3281"/>
        <v>1</v>
      </c>
      <c r="AE608" s="20">
        <f t="shared" si="3282"/>
        <v>0</v>
      </c>
      <c r="AF608" s="132"/>
      <c r="AG608" s="134">
        <f t="shared" si="3283"/>
        <v>0</v>
      </c>
      <c r="AH608" s="80">
        <f t="shared" si="3284"/>
        <v>0</v>
      </c>
      <c r="AI608" s="249" t="str">
        <f t="shared" si="3285"/>
        <v xml:space="preserve"> </v>
      </c>
      <c r="AJ608" s="135">
        <f t="shared" si="3286"/>
        <v>0</v>
      </c>
      <c r="AK608" s="20">
        <f t="shared" si="3287"/>
        <v>0</v>
      </c>
      <c r="AL608" s="21">
        <f t="shared" si="3288"/>
        <v>0</v>
      </c>
      <c r="AM608" s="131">
        <f t="shared" si="3262"/>
        <v>1</v>
      </c>
      <c r="AN608" s="20">
        <f t="shared" si="3289"/>
        <v>0</v>
      </c>
      <c r="AO608" s="142"/>
      <c r="AP608" s="20">
        <f t="shared" si="3290"/>
        <v>0</v>
      </c>
      <c r="AQ608" s="134"/>
      <c r="AR608" s="131">
        <f t="shared" si="3291"/>
        <v>1</v>
      </c>
      <c r="AS608" s="20">
        <f t="shared" si="3292"/>
        <v>0</v>
      </c>
      <c r="AT608" s="132"/>
      <c r="AU608" s="134">
        <f t="shared" si="3293"/>
        <v>0</v>
      </c>
      <c r="AV608" s="80">
        <f t="shared" si="3294"/>
        <v>0</v>
      </c>
      <c r="AW608" s="249" t="str">
        <f t="shared" si="3295"/>
        <v xml:space="preserve"> </v>
      </c>
      <c r="AX608" s="135">
        <f t="shared" si="3296"/>
        <v>0</v>
      </c>
      <c r="AY608" s="20">
        <f t="shared" si="3297"/>
        <v>0</v>
      </c>
      <c r="AZ608" s="21">
        <f t="shared" si="3298"/>
        <v>0</v>
      </c>
      <c r="BA608" s="131">
        <f t="shared" si="3263"/>
        <v>1</v>
      </c>
      <c r="BB608" s="20">
        <f t="shared" si="3299"/>
        <v>0</v>
      </c>
      <c r="BC608" s="142"/>
      <c r="BD608" s="20">
        <f t="shared" si="3300"/>
        <v>0</v>
      </c>
      <c r="BE608" s="134"/>
      <c r="BF608" s="131">
        <f t="shared" si="3301"/>
        <v>1</v>
      </c>
      <c r="BG608" s="20">
        <f t="shared" si="3302"/>
        <v>0</v>
      </c>
      <c r="BH608" s="132"/>
      <c r="BI608" s="134">
        <f t="shared" si="3303"/>
        <v>0</v>
      </c>
      <c r="BJ608" s="80">
        <f t="shared" si="3304"/>
        <v>0</v>
      </c>
      <c r="BK608" s="249" t="str">
        <f t="shared" si="3305"/>
        <v xml:space="preserve"> </v>
      </c>
      <c r="BL608" s="135">
        <f t="shared" si="3306"/>
        <v>0</v>
      </c>
      <c r="BM608" s="20">
        <f t="shared" si="3307"/>
        <v>0</v>
      </c>
      <c r="BN608" s="21">
        <f t="shared" si="3308"/>
        <v>0</v>
      </c>
      <c r="BO608" s="131">
        <f t="shared" si="3264"/>
        <v>1</v>
      </c>
      <c r="BP608" s="20">
        <f t="shared" si="3309"/>
        <v>0</v>
      </c>
      <c r="BQ608" s="142"/>
      <c r="BR608" s="20">
        <f t="shared" si="3310"/>
        <v>0</v>
      </c>
      <c r="BS608" s="134"/>
      <c r="BT608" s="131">
        <f t="shared" si="3311"/>
        <v>1</v>
      </c>
      <c r="BU608" s="20">
        <f t="shared" si="3312"/>
        <v>0</v>
      </c>
      <c r="BV608" s="132"/>
      <c r="BW608" s="134">
        <f t="shared" si="3313"/>
        <v>0</v>
      </c>
      <c r="BX608" s="80">
        <f t="shared" si="3314"/>
        <v>0</v>
      </c>
      <c r="BY608" s="249" t="str">
        <f t="shared" si="3315"/>
        <v xml:space="preserve"> </v>
      </c>
      <c r="BZ608" s="135">
        <f t="shared" si="3316"/>
        <v>0</v>
      </c>
      <c r="CA608" s="20">
        <f t="shared" si="3317"/>
        <v>0</v>
      </c>
      <c r="CB608" s="21">
        <f t="shared" si="3318"/>
        <v>0</v>
      </c>
      <c r="CC608" s="131">
        <f t="shared" si="3265"/>
        <v>1</v>
      </c>
      <c r="CD608" s="20">
        <f t="shared" si="3319"/>
        <v>0</v>
      </c>
      <c r="CE608" s="142"/>
      <c r="CF608" s="20">
        <f t="shared" si="3320"/>
        <v>0</v>
      </c>
      <c r="CG608" s="134"/>
      <c r="CH608" s="131">
        <f t="shared" si="3321"/>
        <v>1</v>
      </c>
      <c r="CI608" s="20">
        <f t="shared" si="3322"/>
        <v>0</v>
      </c>
      <c r="CJ608" s="132"/>
      <c r="CK608" s="134">
        <f t="shared" si="3323"/>
        <v>0</v>
      </c>
      <c r="CL608" s="80">
        <f t="shared" si="3324"/>
        <v>0</v>
      </c>
      <c r="CM608" s="249" t="str">
        <f t="shared" si="3325"/>
        <v xml:space="preserve"> </v>
      </c>
      <c r="CN608" s="135">
        <f t="shared" si="3326"/>
        <v>0</v>
      </c>
      <c r="CO608" s="20">
        <f t="shared" si="3327"/>
        <v>0</v>
      </c>
      <c r="CP608" s="21">
        <f t="shared" si="3328"/>
        <v>0</v>
      </c>
      <c r="CQ608" s="131">
        <f t="shared" si="3266"/>
        <v>1</v>
      </c>
      <c r="CR608" s="20">
        <f t="shared" si="3329"/>
        <v>0</v>
      </c>
      <c r="CS608" s="142"/>
      <c r="CT608" s="20">
        <f t="shared" si="3330"/>
        <v>0</v>
      </c>
      <c r="CU608" s="134"/>
      <c r="CV608" s="131">
        <f t="shared" si="3331"/>
        <v>1</v>
      </c>
      <c r="CW608" s="20">
        <f t="shared" si="3332"/>
        <v>0</v>
      </c>
      <c r="CX608" s="132"/>
      <c r="CY608" s="134">
        <f t="shared" si="3333"/>
        <v>0</v>
      </c>
      <c r="CZ608" s="80">
        <f t="shared" si="3334"/>
        <v>0</v>
      </c>
      <c r="DA608" s="249" t="str">
        <f t="shared" si="3335"/>
        <v xml:space="preserve"> </v>
      </c>
      <c r="DB608" s="135">
        <f t="shared" si="3336"/>
        <v>0</v>
      </c>
      <c r="DC608" s="20">
        <f t="shared" si="3337"/>
        <v>0</v>
      </c>
      <c r="DD608" s="21">
        <f t="shared" si="3338"/>
        <v>0</v>
      </c>
      <c r="DE608" s="131">
        <f t="shared" si="3267"/>
        <v>1</v>
      </c>
      <c r="DF608" s="20">
        <f t="shared" si="3339"/>
        <v>0</v>
      </c>
      <c r="DG608" s="142"/>
      <c r="DH608" s="20">
        <f t="shared" si="3340"/>
        <v>0</v>
      </c>
      <c r="DI608" s="134"/>
      <c r="DJ608" s="131">
        <f t="shared" si="3341"/>
        <v>1</v>
      </c>
      <c r="DK608" s="20">
        <f t="shared" si="3342"/>
        <v>0</v>
      </c>
      <c r="DL608" s="132"/>
      <c r="DM608" s="134">
        <f t="shared" si="3343"/>
        <v>0</v>
      </c>
      <c r="DN608" s="80">
        <f t="shared" si="3344"/>
        <v>0</v>
      </c>
      <c r="DO608" s="249" t="str">
        <f t="shared" si="3345"/>
        <v xml:space="preserve"> </v>
      </c>
      <c r="DP608" s="135">
        <f t="shared" si="3346"/>
        <v>0</v>
      </c>
      <c r="DQ608" s="20">
        <f t="shared" si="3347"/>
        <v>0</v>
      </c>
      <c r="DR608" s="21">
        <f t="shared" si="3348"/>
        <v>0</v>
      </c>
      <c r="DS608" s="131">
        <f t="shared" si="3268"/>
        <v>1</v>
      </c>
      <c r="DT608" s="20">
        <f t="shared" si="3349"/>
        <v>0</v>
      </c>
      <c r="DU608" s="142"/>
      <c r="DV608" s="20">
        <f t="shared" si="3350"/>
        <v>0</v>
      </c>
      <c r="DW608" s="134"/>
      <c r="DX608" s="131">
        <f t="shared" si="3351"/>
        <v>1</v>
      </c>
      <c r="DY608" s="20">
        <f t="shared" si="3352"/>
        <v>0</v>
      </c>
      <c r="DZ608" s="132"/>
      <c r="EA608" s="134">
        <f t="shared" si="3353"/>
        <v>0</v>
      </c>
      <c r="EB608" s="80">
        <f t="shared" si="3354"/>
        <v>0</v>
      </c>
      <c r="EC608" s="249" t="str">
        <f t="shared" si="3355"/>
        <v xml:space="preserve"> </v>
      </c>
      <c r="ED608" s="135">
        <f t="shared" si="3356"/>
        <v>0</v>
      </c>
      <c r="EE608" s="20">
        <f t="shared" si="3357"/>
        <v>0</v>
      </c>
      <c r="EF608" s="21">
        <f t="shared" si="3358"/>
        <v>0</v>
      </c>
      <c r="EG608" s="131">
        <f t="shared" si="3269"/>
        <v>1</v>
      </c>
      <c r="EH608" s="20">
        <f t="shared" si="3359"/>
        <v>0</v>
      </c>
      <c r="EI608" s="142"/>
      <c r="EJ608" s="20">
        <f t="shared" si="3360"/>
        <v>0</v>
      </c>
      <c r="EK608" s="134"/>
      <c r="EL608" s="131">
        <f t="shared" si="3361"/>
        <v>1</v>
      </c>
      <c r="EM608" s="20">
        <f t="shared" si="3362"/>
        <v>0</v>
      </c>
      <c r="EN608" s="132"/>
      <c r="EO608" s="134">
        <f t="shared" si="3363"/>
        <v>0</v>
      </c>
      <c r="EP608" s="80">
        <f t="shared" si="3364"/>
        <v>0</v>
      </c>
      <c r="EQ608" s="249" t="str">
        <f t="shared" si="3365"/>
        <v xml:space="preserve"> </v>
      </c>
      <c r="ER608" s="135">
        <f t="shared" si="3366"/>
        <v>0</v>
      </c>
      <c r="ES608" s="20">
        <f t="shared" si="3367"/>
        <v>0</v>
      </c>
      <c r="ET608" s="21">
        <f t="shared" si="3368"/>
        <v>0</v>
      </c>
      <c r="EU608" s="131">
        <f t="shared" si="3270"/>
        <v>1</v>
      </c>
      <c r="EV608" s="20">
        <f t="shared" si="3369"/>
        <v>0</v>
      </c>
      <c r="EW608" s="142"/>
      <c r="EX608" s="20">
        <f t="shared" si="3370"/>
        <v>0</v>
      </c>
      <c r="EY608" s="134"/>
      <c r="EZ608" s="131">
        <f t="shared" si="3371"/>
        <v>1</v>
      </c>
      <c r="FA608" s="20">
        <f t="shared" si="3372"/>
        <v>0</v>
      </c>
      <c r="FB608" s="132"/>
      <c r="FC608" s="134">
        <f t="shared" si="3373"/>
        <v>0</v>
      </c>
      <c r="FD608" s="80">
        <f t="shared" si="3374"/>
        <v>0</v>
      </c>
      <c r="FE608" s="249" t="str">
        <f t="shared" si="3375"/>
        <v xml:space="preserve"> </v>
      </c>
      <c r="FO608" s="129" t="str">
        <f t="shared" si="3376"/>
        <v>G/V</v>
      </c>
    </row>
    <row r="609" spans="2:171" x14ac:dyDescent="0.25">
      <c r="B609" s="130" t="s">
        <v>677</v>
      </c>
      <c r="C609" s="263"/>
      <c r="D609" s="265"/>
      <c r="E609" s="416" t="str">
        <f>'Pályáztatási szakasz'!E610:F610</f>
        <v>Költségelem megnevezés…</v>
      </c>
      <c r="F609" s="416"/>
      <c r="G609" s="250">
        <f>'Pályáztatási szakasz'!G610</f>
        <v>0</v>
      </c>
      <c r="H609" s="251">
        <f>'Pályáztatási szakasz'!AT610</f>
        <v>0</v>
      </c>
      <c r="I609" s="20">
        <f>'Pályáztatási szakasz'!AW610</f>
        <v>0</v>
      </c>
      <c r="J609" s="67">
        <f t="shared" si="3260"/>
        <v>0</v>
      </c>
      <c r="K609" s="131">
        <f>'Pályáztatási szakasz'!AY610</f>
        <v>1</v>
      </c>
      <c r="L609" s="20">
        <f t="shared" si="3271"/>
        <v>0</v>
      </c>
      <c r="M609" s="142"/>
      <c r="N609" s="20">
        <f t="shared" si="3272"/>
        <v>0</v>
      </c>
      <c r="O609" s="134"/>
      <c r="P609" s="131">
        <f>'Pályáztatási szakasz'!BD610</f>
        <v>1</v>
      </c>
      <c r="Q609" s="20">
        <f t="shared" si="3273"/>
        <v>0</v>
      </c>
      <c r="R609" s="132"/>
      <c r="S609" s="184">
        <f t="shared" si="3274"/>
        <v>0</v>
      </c>
      <c r="T609" s="40">
        <f>'Pályáztatási szakasz'!W610</f>
        <v>0</v>
      </c>
      <c r="U609" s="249" t="str">
        <f t="shared" si="3275"/>
        <v xml:space="preserve"> </v>
      </c>
      <c r="V609" s="135">
        <f t="shared" si="3276"/>
        <v>0</v>
      </c>
      <c r="W609" s="20">
        <f t="shared" si="3277"/>
        <v>0</v>
      </c>
      <c r="X609" s="21">
        <f t="shared" si="3278"/>
        <v>0</v>
      </c>
      <c r="Y609" s="131">
        <f t="shared" si="3261"/>
        <v>1</v>
      </c>
      <c r="Z609" s="20">
        <f t="shared" si="3279"/>
        <v>0</v>
      </c>
      <c r="AA609" s="142"/>
      <c r="AB609" s="20">
        <f t="shared" si="3280"/>
        <v>0</v>
      </c>
      <c r="AC609" s="134"/>
      <c r="AD609" s="131">
        <f t="shared" si="3281"/>
        <v>1</v>
      </c>
      <c r="AE609" s="20">
        <f t="shared" si="3282"/>
        <v>0</v>
      </c>
      <c r="AF609" s="132"/>
      <c r="AG609" s="134">
        <f t="shared" si="3283"/>
        <v>0</v>
      </c>
      <c r="AH609" s="80">
        <f t="shared" si="3284"/>
        <v>0</v>
      </c>
      <c r="AI609" s="249" t="str">
        <f t="shared" si="3285"/>
        <v xml:space="preserve"> </v>
      </c>
      <c r="AJ609" s="135">
        <f t="shared" si="3286"/>
        <v>0</v>
      </c>
      <c r="AK609" s="20">
        <f t="shared" si="3287"/>
        <v>0</v>
      </c>
      <c r="AL609" s="21">
        <f t="shared" si="3288"/>
        <v>0</v>
      </c>
      <c r="AM609" s="131">
        <f t="shared" si="3262"/>
        <v>1</v>
      </c>
      <c r="AN609" s="20">
        <f t="shared" si="3289"/>
        <v>0</v>
      </c>
      <c r="AO609" s="142"/>
      <c r="AP609" s="20">
        <f t="shared" si="3290"/>
        <v>0</v>
      </c>
      <c r="AQ609" s="134"/>
      <c r="AR609" s="131">
        <f t="shared" si="3291"/>
        <v>1</v>
      </c>
      <c r="AS609" s="20">
        <f t="shared" si="3292"/>
        <v>0</v>
      </c>
      <c r="AT609" s="132"/>
      <c r="AU609" s="134">
        <f t="shared" si="3293"/>
        <v>0</v>
      </c>
      <c r="AV609" s="80">
        <f t="shared" si="3294"/>
        <v>0</v>
      </c>
      <c r="AW609" s="249" t="str">
        <f t="shared" si="3295"/>
        <v xml:space="preserve"> </v>
      </c>
      <c r="AX609" s="135">
        <f t="shared" si="3296"/>
        <v>0</v>
      </c>
      <c r="AY609" s="20">
        <f t="shared" si="3297"/>
        <v>0</v>
      </c>
      <c r="AZ609" s="21">
        <f t="shared" si="3298"/>
        <v>0</v>
      </c>
      <c r="BA609" s="131">
        <f t="shared" si="3263"/>
        <v>1</v>
      </c>
      <c r="BB609" s="20">
        <f t="shared" si="3299"/>
        <v>0</v>
      </c>
      <c r="BC609" s="142"/>
      <c r="BD609" s="20">
        <f t="shared" si="3300"/>
        <v>0</v>
      </c>
      <c r="BE609" s="134"/>
      <c r="BF609" s="131">
        <f t="shared" si="3301"/>
        <v>1</v>
      </c>
      <c r="BG609" s="20">
        <f t="shared" si="3302"/>
        <v>0</v>
      </c>
      <c r="BH609" s="132"/>
      <c r="BI609" s="134">
        <f t="shared" si="3303"/>
        <v>0</v>
      </c>
      <c r="BJ609" s="80">
        <f t="shared" si="3304"/>
        <v>0</v>
      </c>
      <c r="BK609" s="249" t="str">
        <f t="shared" si="3305"/>
        <v xml:space="preserve"> </v>
      </c>
      <c r="BL609" s="135">
        <f t="shared" si="3306"/>
        <v>0</v>
      </c>
      <c r="BM609" s="20">
        <f t="shared" si="3307"/>
        <v>0</v>
      </c>
      <c r="BN609" s="21">
        <f t="shared" si="3308"/>
        <v>0</v>
      </c>
      <c r="BO609" s="131">
        <f t="shared" si="3264"/>
        <v>1</v>
      </c>
      <c r="BP609" s="20">
        <f t="shared" si="3309"/>
        <v>0</v>
      </c>
      <c r="BQ609" s="142"/>
      <c r="BR609" s="20">
        <f t="shared" si="3310"/>
        <v>0</v>
      </c>
      <c r="BS609" s="134"/>
      <c r="BT609" s="131">
        <f t="shared" si="3311"/>
        <v>1</v>
      </c>
      <c r="BU609" s="20">
        <f t="shared" si="3312"/>
        <v>0</v>
      </c>
      <c r="BV609" s="132"/>
      <c r="BW609" s="134">
        <f t="shared" si="3313"/>
        <v>0</v>
      </c>
      <c r="BX609" s="80">
        <f t="shared" si="3314"/>
        <v>0</v>
      </c>
      <c r="BY609" s="249" t="str">
        <f t="shared" si="3315"/>
        <v xml:space="preserve"> </v>
      </c>
      <c r="BZ609" s="135">
        <f t="shared" si="3316"/>
        <v>0</v>
      </c>
      <c r="CA609" s="20">
        <f t="shared" si="3317"/>
        <v>0</v>
      </c>
      <c r="CB609" s="21">
        <f t="shared" si="3318"/>
        <v>0</v>
      </c>
      <c r="CC609" s="131">
        <f t="shared" si="3265"/>
        <v>1</v>
      </c>
      <c r="CD609" s="20">
        <f t="shared" si="3319"/>
        <v>0</v>
      </c>
      <c r="CE609" s="142"/>
      <c r="CF609" s="20">
        <f t="shared" si="3320"/>
        <v>0</v>
      </c>
      <c r="CG609" s="134"/>
      <c r="CH609" s="131">
        <f t="shared" si="3321"/>
        <v>1</v>
      </c>
      <c r="CI609" s="20">
        <f t="shared" si="3322"/>
        <v>0</v>
      </c>
      <c r="CJ609" s="132"/>
      <c r="CK609" s="134">
        <f t="shared" si="3323"/>
        <v>0</v>
      </c>
      <c r="CL609" s="80">
        <f t="shared" si="3324"/>
        <v>0</v>
      </c>
      <c r="CM609" s="249" t="str">
        <f t="shared" si="3325"/>
        <v xml:space="preserve"> </v>
      </c>
      <c r="CN609" s="135">
        <f t="shared" si="3326"/>
        <v>0</v>
      </c>
      <c r="CO609" s="20">
        <f t="shared" si="3327"/>
        <v>0</v>
      </c>
      <c r="CP609" s="21">
        <f t="shared" si="3328"/>
        <v>0</v>
      </c>
      <c r="CQ609" s="131">
        <f t="shared" si="3266"/>
        <v>1</v>
      </c>
      <c r="CR609" s="20">
        <f t="shared" si="3329"/>
        <v>0</v>
      </c>
      <c r="CS609" s="142"/>
      <c r="CT609" s="20">
        <f t="shared" si="3330"/>
        <v>0</v>
      </c>
      <c r="CU609" s="134"/>
      <c r="CV609" s="131">
        <f t="shared" si="3331"/>
        <v>1</v>
      </c>
      <c r="CW609" s="20">
        <f t="shared" si="3332"/>
        <v>0</v>
      </c>
      <c r="CX609" s="132"/>
      <c r="CY609" s="134">
        <f t="shared" si="3333"/>
        <v>0</v>
      </c>
      <c r="CZ609" s="80">
        <f t="shared" si="3334"/>
        <v>0</v>
      </c>
      <c r="DA609" s="249" t="str">
        <f t="shared" si="3335"/>
        <v xml:space="preserve"> </v>
      </c>
      <c r="DB609" s="135">
        <f t="shared" si="3336"/>
        <v>0</v>
      </c>
      <c r="DC609" s="20">
        <f t="shared" si="3337"/>
        <v>0</v>
      </c>
      <c r="DD609" s="21">
        <f t="shared" si="3338"/>
        <v>0</v>
      </c>
      <c r="DE609" s="131">
        <f t="shared" si="3267"/>
        <v>1</v>
      </c>
      <c r="DF609" s="20">
        <f t="shared" si="3339"/>
        <v>0</v>
      </c>
      <c r="DG609" s="142"/>
      <c r="DH609" s="20">
        <f t="shared" si="3340"/>
        <v>0</v>
      </c>
      <c r="DI609" s="134"/>
      <c r="DJ609" s="131">
        <f t="shared" si="3341"/>
        <v>1</v>
      </c>
      <c r="DK609" s="20">
        <f t="shared" si="3342"/>
        <v>0</v>
      </c>
      <c r="DL609" s="132"/>
      <c r="DM609" s="134">
        <f t="shared" si="3343"/>
        <v>0</v>
      </c>
      <c r="DN609" s="80">
        <f t="shared" si="3344"/>
        <v>0</v>
      </c>
      <c r="DO609" s="249" t="str">
        <f t="shared" si="3345"/>
        <v xml:space="preserve"> </v>
      </c>
      <c r="DP609" s="135">
        <f t="shared" si="3346"/>
        <v>0</v>
      </c>
      <c r="DQ609" s="20">
        <f t="shared" si="3347"/>
        <v>0</v>
      </c>
      <c r="DR609" s="21">
        <f t="shared" si="3348"/>
        <v>0</v>
      </c>
      <c r="DS609" s="131">
        <f t="shared" si="3268"/>
        <v>1</v>
      </c>
      <c r="DT609" s="20">
        <f t="shared" si="3349"/>
        <v>0</v>
      </c>
      <c r="DU609" s="142"/>
      <c r="DV609" s="20">
        <f t="shared" si="3350"/>
        <v>0</v>
      </c>
      <c r="DW609" s="134"/>
      <c r="DX609" s="131">
        <f t="shared" si="3351"/>
        <v>1</v>
      </c>
      <c r="DY609" s="20">
        <f t="shared" si="3352"/>
        <v>0</v>
      </c>
      <c r="DZ609" s="132"/>
      <c r="EA609" s="134">
        <f t="shared" si="3353"/>
        <v>0</v>
      </c>
      <c r="EB609" s="80">
        <f t="shared" si="3354"/>
        <v>0</v>
      </c>
      <c r="EC609" s="249" t="str">
        <f t="shared" si="3355"/>
        <v xml:space="preserve"> </v>
      </c>
      <c r="ED609" s="135">
        <f t="shared" si="3356"/>
        <v>0</v>
      </c>
      <c r="EE609" s="20">
        <f t="shared" si="3357"/>
        <v>0</v>
      </c>
      <c r="EF609" s="21">
        <f t="shared" si="3358"/>
        <v>0</v>
      </c>
      <c r="EG609" s="131">
        <f t="shared" si="3269"/>
        <v>1</v>
      </c>
      <c r="EH609" s="20">
        <f t="shared" si="3359"/>
        <v>0</v>
      </c>
      <c r="EI609" s="142"/>
      <c r="EJ609" s="20">
        <f t="shared" si="3360"/>
        <v>0</v>
      </c>
      <c r="EK609" s="134"/>
      <c r="EL609" s="131">
        <f t="shared" si="3361"/>
        <v>1</v>
      </c>
      <c r="EM609" s="20">
        <f t="shared" si="3362"/>
        <v>0</v>
      </c>
      <c r="EN609" s="132"/>
      <c r="EO609" s="134">
        <f t="shared" si="3363"/>
        <v>0</v>
      </c>
      <c r="EP609" s="80">
        <f t="shared" si="3364"/>
        <v>0</v>
      </c>
      <c r="EQ609" s="249" t="str">
        <f t="shared" si="3365"/>
        <v xml:space="preserve"> </v>
      </c>
      <c r="ER609" s="135">
        <f t="shared" si="3366"/>
        <v>0</v>
      </c>
      <c r="ES609" s="20">
        <f t="shared" si="3367"/>
        <v>0</v>
      </c>
      <c r="ET609" s="21">
        <f t="shared" si="3368"/>
        <v>0</v>
      </c>
      <c r="EU609" s="131">
        <f t="shared" si="3270"/>
        <v>1</v>
      </c>
      <c r="EV609" s="20">
        <f t="shared" si="3369"/>
        <v>0</v>
      </c>
      <c r="EW609" s="142"/>
      <c r="EX609" s="20">
        <f t="shared" si="3370"/>
        <v>0</v>
      </c>
      <c r="EY609" s="134"/>
      <c r="EZ609" s="131">
        <f t="shared" si="3371"/>
        <v>1</v>
      </c>
      <c r="FA609" s="20">
        <f t="shared" si="3372"/>
        <v>0</v>
      </c>
      <c r="FB609" s="132"/>
      <c r="FC609" s="134">
        <f t="shared" si="3373"/>
        <v>0</v>
      </c>
      <c r="FD609" s="80">
        <f t="shared" si="3374"/>
        <v>0</v>
      </c>
      <c r="FE609" s="249" t="str">
        <f t="shared" si="3375"/>
        <v xml:space="preserve"> </v>
      </c>
      <c r="FO609" s="129" t="str">
        <f t="shared" si="3376"/>
        <v>G/V</v>
      </c>
    </row>
    <row r="610" spans="2:171" x14ac:dyDescent="0.25">
      <c r="B610" s="130" t="s">
        <v>678</v>
      </c>
      <c r="C610" s="263"/>
      <c r="D610" s="265"/>
      <c r="E610" s="416" t="str">
        <f>'Pályáztatási szakasz'!E611:F611</f>
        <v>Költségelem megnevezés…</v>
      </c>
      <c r="F610" s="416"/>
      <c r="G610" s="250">
        <f>'Pályáztatási szakasz'!G611</f>
        <v>0</v>
      </c>
      <c r="H610" s="251">
        <f>'Pályáztatási szakasz'!AT611</f>
        <v>0</v>
      </c>
      <c r="I610" s="20">
        <f>'Pályáztatási szakasz'!AW611</f>
        <v>0</v>
      </c>
      <c r="J610" s="67">
        <f t="shared" si="3260"/>
        <v>0</v>
      </c>
      <c r="K610" s="131">
        <f>'Pályáztatási szakasz'!AY611</f>
        <v>1</v>
      </c>
      <c r="L610" s="20">
        <f t="shared" si="3271"/>
        <v>0</v>
      </c>
      <c r="M610" s="142"/>
      <c r="N610" s="20">
        <f t="shared" si="3272"/>
        <v>0</v>
      </c>
      <c r="O610" s="134"/>
      <c r="P610" s="131">
        <f>'Pályáztatási szakasz'!BD611</f>
        <v>1</v>
      </c>
      <c r="Q610" s="20">
        <f t="shared" si="3273"/>
        <v>0</v>
      </c>
      <c r="R610" s="132"/>
      <c r="S610" s="184">
        <f t="shared" si="3274"/>
        <v>0</v>
      </c>
      <c r="T610" s="40">
        <f>'Pályáztatási szakasz'!W611</f>
        <v>0</v>
      </c>
      <c r="U610" s="249" t="str">
        <f t="shared" si="3275"/>
        <v xml:space="preserve"> </v>
      </c>
      <c r="V610" s="135">
        <f t="shared" si="3276"/>
        <v>0</v>
      </c>
      <c r="W610" s="20">
        <f t="shared" si="3277"/>
        <v>0</v>
      </c>
      <c r="X610" s="21">
        <f t="shared" si="3278"/>
        <v>0</v>
      </c>
      <c r="Y610" s="131">
        <f t="shared" si="3261"/>
        <v>1</v>
      </c>
      <c r="Z610" s="20">
        <f t="shared" si="3279"/>
        <v>0</v>
      </c>
      <c r="AA610" s="142"/>
      <c r="AB610" s="20">
        <f t="shared" si="3280"/>
        <v>0</v>
      </c>
      <c r="AC610" s="134"/>
      <c r="AD610" s="131">
        <f t="shared" si="3281"/>
        <v>1</v>
      </c>
      <c r="AE610" s="20">
        <f t="shared" si="3282"/>
        <v>0</v>
      </c>
      <c r="AF610" s="132"/>
      <c r="AG610" s="134">
        <f t="shared" si="3283"/>
        <v>0</v>
      </c>
      <c r="AH610" s="80">
        <f t="shared" si="3284"/>
        <v>0</v>
      </c>
      <c r="AI610" s="249" t="str">
        <f t="shared" si="3285"/>
        <v xml:space="preserve"> </v>
      </c>
      <c r="AJ610" s="135">
        <f t="shared" si="3286"/>
        <v>0</v>
      </c>
      <c r="AK610" s="20">
        <f t="shared" si="3287"/>
        <v>0</v>
      </c>
      <c r="AL610" s="21">
        <f t="shared" si="3288"/>
        <v>0</v>
      </c>
      <c r="AM610" s="131">
        <f t="shared" si="3262"/>
        <v>1</v>
      </c>
      <c r="AN610" s="20">
        <f t="shared" si="3289"/>
        <v>0</v>
      </c>
      <c r="AO610" s="142"/>
      <c r="AP610" s="20">
        <f t="shared" si="3290"/>
        <v>0</v>
      </c>
      <c r="AQ610" s="134"/>
      <c r="AR610" s="131">
        <f t="shared" si="3291"/>
        <v>1</v>
      </c>
      <c r="AS610" s="20">
        <f t="shared" si="3292"/>
        <v>0</v>
      </c>
      <c r="AT610" s="132"/>
      <c r="AU610" s="134">
        <f t="shared" si="3293"/>
        <v>0</v>
      </c>
      <c r="AV610" s="80">
        <f t="shared" si="3294"/>
        <v>0</v>
      </c>
      <c r="AW610" s="249" t="str">
        <f t="shared" si="3295"/>
        <v xml:space="preserve"> </v>
      </c>
      <c r="AX610" s="135">
        <f t="shared" si="3296"/>
        <v>0</v>
      </c>
      <c r="AY610" s="20">
        <f t="shared" si="3297"/>
        <v>0</v>
      </c>
      <c r="AZ610" s="21">
        <f t="shared" si="3298"/>
        <v>0</v>
      </c>
      <c r="BA610" s="131">
        <f t="shared" si="3263"/>
        <v>1</v>
      </c>
      <c r="BB610" s="20">
        <f t="shared" si="3299"/>
        <v>0</v>
      </c>
      <c r="BC610" s="142"/>
      <c r="BD610" s="20">
        <f t="shared" si="3300"/>
        <v>0</v>
      </c>
      <c r="BE610" s="134"/>
      <c r="BF610" s="131">
        <f t="shared" si="3301"/>
        <v>1</v>
      </c>
      <c r="BG610" s="20">
        <f t="shared" si="3302"/>
        <v>0</v>
      </c>
      <c r="BH610" s="132"/>
      <c r="BI610" s="134">
        <f t="shared" si="3303"/>
        <v>0</v>
      </c>
      <c r="BJ610" s="80">
        <f t="shared" si="3304"/>
        <v>0</v>
      </c>
      <c r="BK610" s="249" t="str">
        <f t="shared" si="3305"/>
        <v xml:space="preserve"> </v>
      </c>
      <c r="BL610" s="135">
        <f t="shared" si="3306"/>
        <v>0</v>
      </c>
      <c r="BM610" s="20">
        <f t="shared" si="3307"/>
        <v>0</v>
      </c>
      <c r="BN610" s="21">
        <f t="shared" si="3308"/>
        <v>0</v>
      </c>
      <c r="BO610" s="131">
        <f t="shared" si="3264"/>
        <v>1</v>
      </c>
      <c r="BP610" s="20">
        <f t="shared" si="3309"/>
        <v>0</v>
      </c>
      <c r="BQ610" s="142"/>
      <c r="BR610" s="20">
        <f t="shared" si="3310"/>
        <v>0</v>
      </c>
      <c r="BS610" s="134"/>
      <c r="BT610" s="131">
        <f t="shared" si="3311"/>
        <v>1</v>
      </c>
      <c r="BU610" s="20">
        <f t="shared" si="3312"/>
        <v>0</v>
      </c>
      <c r="BV610" s="132"/>
      <c r="BW610" s="134">
        <f t="shared" si="3313"/>
        <v>0</v>
      </c>
      <c r="BX610" s="80">
        <f t="shared" si="3314"/>
        <v>0</v>
      </c>
      <c r="BY610" s="249" t="str">
        <f t="shared" si="3315"/>
        <v xml:space="preserve"> </v>
      </c>
      <c r="BZ610" s="135">
        <f t="shared" si="3316"/>
        <v>0</v>
      </c>
      <c r="CA610" s="20">
        <f t="shared" si="3317"/>
        <v>0</v>
      </c>
      <c r="CB610" s="21">
        <f t="shared" si="3318"/>
        <v>0</v>
      </c>
      <c r="CC610" s="131">
        <f t="shared" si="3265"/>
        <v>1</v>
      </c>
      <c r="CD610" s="20">
        <f t="shared" si="3319"/>
        <v>0</v>
      </c>
      <c r="CE610" s="142"/>
      <c r="CF610" s="20">
        <f t="shared" si="3320"/>
        <v>0</v>
      </c>
      <c r="CG610" s="134"/>
      <c r="CH610" s="131">
        <f t="shared" si="3321"/>
        <v>1</v>
      </c>
      <c r="CI610" s="20">
        <f t="shared" si="3322"/>
        <v>0</v>
      </c>
      <c r="CJ610" s="132"/>
      <c r="CK610" s="134">
        <f t="shared" si="3323"/>
        <v>0</v>
      </c>
      <c r="CL610" s="80">
        <f t="shared" si="3324"/>
        <v>0</v>
      </c>
      <c r="CM610" s="249" t="str">
        <f t="shared" si="3325"/>
        <v xml:space="preserve"> </v>
      </c>
      <c r="CN610" s="135">
        <f t="shared" si="3326"/>
        <v>0</v>
      </c>
      <c r="CO610" s="20">
        <f t="shared" si="3327"/>
        <v>0</v>
      </c>
      <c r="CP610" s="21">
        <f t="shared" si="3328"/>
        <v>0</v>
      </c>
      <c r="CQ610" s="131">
        <f t="shared" si="3266"/>
        <v>1</v>
      </c>
      <c r="CR610" s="20">
        <f t="shared" si="3329"/>
        <v>0</v>
      </c>
      <c r="CS610" s="142"/>
      <c r="CT610" s="20">
        <f t="shared" si="3330"/>
        <v>0</v>
      </c>
      <c r="CU610" s="134"/>
      <c r="CV610" s="131">
        <f t="shared" si="3331"/>
        <v>1</v>
      </c>
      <c r="CW610" s="20">
        <f t="shared" si="3332"/>
        <v>0</v>
      </c>
      <c r="CX610" s="132"/>
      <c r="CY610" s="134">
        <f t="shared" si="3333"/>
        <v>0</v>
      </c>
      <c r="CZ610" s="80">
        <f t="shared" si="3334"/>
        <v>0</v>
      </c>
      <c r="DA610" s="249" t="str">
        <f t="shared" si="3335"/>
        <v xml:space="preserve"> </v>
      </c>
      <c r="DB610" s="135">
        <f t="shared" si="3336"/>
        <v>0</v>
      </c>
      <c r="DC610" s="20">
        <f t="shared" si="3337"/>
        <v>0</v>
      </c>
      <c r="DD610" s="21">
        <f t="shared" si="3338"/>
        <v>0</v>
      </c>
      <c r="DE610" s="131">
        <f t="shared" si="3267"/>
        <v>1</v>
      </c>
      <c r="DF610" s="20">
        <f t="shared" si="3339"/>
        <v>0</v>
      </c>
      <c r="DG610" s="142"/>
      <c r="DH610" s="20">
        <f t="shared" si="3340"/>
        <v>0</v>
      </c>
      <c r="DI610" s="134"/>
      <c r="DJ610" s="131">
        <f t="shared" si="3341"/>
        <v>1</v>
      </c>
      <c r="DK610" s="20">
        <f t="shared" si="3342"/>
        <v>0</v>
      </c>
      <c r="DL610" s="132"/>
      <c r="DM610" s="134">
        <f t="shared" si="3343"/>
        <v>0</v>
      </c>
      <c r="DN610" s="80">
        <f t="shared" si="3344"/>
        <v>0</v>
      </c>
      <c r="DO610" s="249" t="str">
        <f t="shared" si="3345"/>
        <v xml:space="preserve"> </v>
      </c>
      <c r="DP610" s="135">
        <f t="shared" si="3346"/>
        <v>0</v>
      </c>
      <c r="DQ610" s="20">
        <f t="shared" si="3347"/>
        <v>0</v>
      </c>
      <c r="DR610" s="21">
        <f t="shared" si="3348"/>
        <v>0</v>
      </c>
      <c r="DS610" s="131">
        <f t="shared" si="3268"/>
        <v>1</v>
      </c>
      <c r="DT610" s="20">
        <f t="shared" si="3349"/>
        <v>0</v>
      </c>
      <c r="DU610" s="142"/>
      <c r="DV610" s="20">
        <f t="shared" si="3350"/>
        <v>0</v>
      </c>
      <c r="DW610" s="134"/>
      <c r="DX610" s="131">
        <f t="shared" si="3351"/>
        <v>1</v>
      </c>
      <c r="DY610" s="20">
        <f t="shared" si="3352"/>
        <v>0</v>
      </c>
      <c r="DZ610" s="132"/>
      <c r="EA610" s="134">
        <f t="shared" si="3353"/>
        <v>0</v>
      </c>
      <c r="EB610" s="80">
        <f t="shared" si="3354"/>
        <v>0</v>
      </c>
      <c r="EC610" s="249" t="str">
        <f t="shared" si="3355"/>
        <v xml:space="preserve"> </v>
      </c>
      <c r="ED610" s="135">
        <f t="shared" si="3356"/>
        <v>0</v>
      </c>
      <c r="EE610" s="20">
        <f t="shared" si="3357"/>
        <v>0</v>
      </c>
      <c r="EF610" s="21">
        <f t="shared" si="3358"/>
        <v>0</v>
      </c>
      <c r="EG610" s="131">
        <f t="shared" si="3269"/>
        <v>1</v>
      </c>
      <c r="EH610" s="20">
        <f t="shared" si="3359"/>
        <v>0</v>
      </c>
      <c r="EI610" s="142"/>
      <c r="EJ610" s="20">
        <f t="shared" si="3360"/>
        <v>0</v>
      </c>
      <c r="EK610" s="134"/>
      <c r="EL610" s="131">
        <f t="shared" si="3361"/>
        <v>1</v>
      </c>
      <c r="EM610" s="20">
        <f t="shared" si="3362"/>
        <v>0</v>
      </c>
      <c r="EN610" s="132"/>
      <c r="EO610" s="134">
        <f t="shared" si="3363"/>
        <v>0</v>
      </c>
      <c r="EP610" s="80">
        <f t="shared" si="3364"/>
        <v>0</v>
      </c>
      <c r="EQ610" s="249" t="str">
        <f t="shared" si="3365"/>
        <v xml:space="preserve"> </v>
      </c>
      <c r="ER610" s="135">
        <f t="shared" si="3366"/>
        <v>0</v>
      </c>
      <c r="ES610" s="20">
        <f t="shared" si="3367"/>
        <v>0</v>
      </c>
      <c r="ET610" s="21">
        <f t="shared" si="3368"/>
        <v>0</v>
      </c>
      <c r="EU610" s="131">
        <f t="shared" si="3270"/>
        <v>1</v>
      </c>
      <c r="EV610" s="20">
        <f t="shared" si="3369"/>
        <v>0</v>
      </c>
      <c r="EW610" s="142"/>
      <c r="EX610" s="20">
        <f t="shared" si="3370"/>
        <v>0</v>
      </c>
      <c r="EY610" s="134"/>
      <c r="EZ610" s="131">
        <f t="shared" si="3371"/>
        <v>1</v>
      </c>
      <c r="FA610" s="20">
        <f t="shared" si="3372"/>
        <v>0</v>
      </c>
      <c r="FB610" s="132"/>
      <c r="FC610" s="134">
        <f t="shared" si="3373"/>
        <v>0</v>
      </c>
      <c r="FD610" s="80">
        <f t="shared" si="3374"/>
        <v>0</v>
      </c>
      <c r="FE610" s="249" t="str">
        <f t="shared" si="3375"/>
        <v xml:space="preserve"> </v>
      </c>
      <c r="FO610" s="129" t="str">
        <f t="shared" si="3376"/>
        <v>G/V</v>
      </c>
    </row>
    <row r="611" spans="2:171" x14ac:dyDescent="0.25">
      <c r="B611" s="130" t="s">
        <v>679</v>
      </c>
      <c r="C611" s="263"/>
      <c r="D611" s="265"/>
      <c r="E611" s="416" t="str">
        <f>'Pályáztatási szakasz'!E612:F612</f>
        <v>Költségelem megnevezés…</v>
      </c>
      <c r="F611" s="416"/>
      <c r="G611" s="250">
        <f>'Pályáztatási szakasz'!G612</f>
        <v>0</v>
      </c>
      <c r="H611" s="251">
        <f>'Pályáztatási szakasz'!AT612</f>
        <v>0</v>
      </c>
      <c r="I611" s="20">
        <f>'Pályáztatási szakasz'!AW612</f>
        <v>0</v>
      </c>
      <c r="J611" s="67">
        <f t="shared" si="3260"/>
        <v>0</v>
      </c>
      <c r="K611" s="131">
        <f>'Pályáztatási szakasz'!AY612</f>
        <v>1</v>
      </c>
      <c r="L611" s="20">
        <f t="shared" si="3271"/>
        <v>0</v>
      </c>
      <c r="M611" s="142"/>
      <c r="N611" s="20">
        <f t="shared" si="3272"/>
        <v>0</v>
      </c>
      <c r="O611" s="134"/>
      <c r="P611" s="131">
        <f>'Pályáztatási szakasz'!BD612</f>
        <v>1</v>
      </c>
      <c r="Q611" s="20">
        <f t="shared" si="3273"/>
        <v>0</v>
      </c>
      <c r="R611" s="132"/>
      <c r="S611" s="184">
        <f t="shared" si="3274"/>
        <v>0</v>
      </c>
      <c r="T611" s="40">
        <f>'Pályáztatási szakasz'!W612</f>
        <v>0</v>
      </c>
      <c r="U611" s="249" t="str">
        <f t="shared" si="3275"/>
        <v xml:space="preserve"> </v>
      </c>
      <c r="V611" s="135">
        <f t="shared" si="3276"/>
        <v>0</v>
      </c>
      <c r="W611" s="20">
        <f t="shared" si="3277"/>
        <v>0</v>
      </c>
      <c r="X611" s="21">
        <f t="shared" si="3278"/>
        <v>0</v>
      </c>
      <c r="Y611" s="131">
        <f t="shared" si="3261"/>
        <v>1</v>
      </c>
      <c r="Z611" s="20">
        <f t="shared" si="3279"/>
        <v>0</v>
      </c>
      <c r="AA611" s="142"/>
      <c r="AB611" s="20">
        <f t="shared" si="3280"/>
        <v>0</v>
      </c>
      <c r="AC611" s="134"/>
      <c r="AD611" s="131">
        <f t="shared" si="3281"/>
        <v>1</v>
      </c>
      <c r="AE611" s="20">
        <f t="shared" si="3282"/>
        <v>0</v>
      </c>
      <c r="AF611" s="132"/>
      <c r="AG611" s="134">
        <f t="shared" si="3283"/>
        <v>0</v>
      </c>
      <c r="AH611" s="80">
        <f t="shared" si="3284"/>
        <v>0</v>
      </c>
      <c r="AI611" s="249" t="str">
        <f t="shared" si="3285"/>
        <v xml:space="preserve"> </v>
      </c>
      <c r="AJ611" s="135">
        <f t="shared" si="3286"/>
        <v>0</v>
      </c>
      <c r="AK611" s="20">
        <f t="shared" si="3287"/>
        <v>0</v>
      </c>
      <c r="AL611" s="21">
        <f t="shared" si="3288"/>
        <v>0</v>
      </c>
      <c r="AM611" s="131">
        <f t="shared" si="3262"/>
        <v>1</v>
      </c>
      <c r="AN611" s="20">
        <f t="shared" si="3289"/>
        <v>0</v>
      </c>
      <c r="AO611" s="142"/>
      <c r="AP611" s="20">
        <f t="shared" si="3290"/>
        <v>0</v>
      </c>
      <c r="AQ611" s="134"/>
      <c r="AR611" s="131">
        <f t="shared" si="3291"/>
        <v>1</v>
      </c>
      <c r="AS611" s="20">
        <f t="shared" si="3292"/>
        <v>0</v>
      </c>
      <c r="AT611" s="132"/>
      <c r="AU611" s="134">
        <f t="shared" si="3293"/>
        <v>0</v>
      </c>
      <c r="AV611" s="80">
        <f t="shared" si="3294"/>
        <v>0</v>
      </c>
      <c r="AW611" s="249" t="str">
        <f t="shared" si="3295"/>
        <v xml:space="preserve"> </v>
      </c>
      <c r="AX611" s="135">
        <f t="shared" si="3296"/>
        <v>0</v>
      </c>
      <c r="AY611" s="20">
        <f t="shared" si="3297"/>
        <v>0</v>
      </c>
      <c r="AZ611" s="21">
        <f t="shared" si="3298"/>
        <v>0</v>
      </c>
      <c r="BA611" s="131">
        <f t="shared" si="3263"/>
        <v>1</v>
      </c>
      <c r="BB611" s="20">
        <f t="shared" si="3299"/>
        <v>0</v>
      </c>
      <c r="BC611" s="142"/>
      <c r="BD611" s="20">
        <f t="shared" si="3300"/>
        <v>0</v>
      </c>
      <c r="BE611" s="134"/>
      <c r="BF611" s="131">
        <f t="shared" si="3301"/>
        <v>1</v>
      </c>
      <c r="BG611" s="20">
        <f t="shared" si="3302"/>
        <v>0</v>
      </c>
      <c r="BH611" s="132"/>
      <c r="BI611" s="134">
        <f t="shared" si="3303"/>
        <v>0</v>
      </c>
      <c r="BJ611" s="80">
        <f t="shared" si="3304"/>
        <v>0</v>
      </c>
      <c r="BK611" s="249" t="str">
        <f t="shared" si="3305"/>
        <v xml:space="preserve"> </v>
      </c>
      <c r="BL611" s="135">
        <f t="shared" si="3306"/>
        <v>0</v>
      </c>
      <c r="BM611" s="20">
        <f t="shared" si="3307"/>
        <v>0</v>
      </c>
      <c r="BN611" s="21">
        <f t="shared" si="3308"/>
        <v>0</v>
      </c>
      <c r="BO611" s="131">
        <f t="shared" si="3264"/>
        <v>1</v>
      </c>
      <c r="BP611" s="20">
        <f t="shared" si="3309"/>
        <v>0</v>
      </c>
      <c r="BQ611" s="142"/>
      <c r="BR611" s="20">
        <f t="shared" si="3310"/>
        <v>0</v>
      </c>
      <c r="BS611" s="134"/>
      <c r="BT611" s="131">
        <f t="shared" si="3311"/>
        <v>1</v>
      </c>
      <c r="BU611" s="20">
        <f t="shared" si="3312"/>
        <v>0</v>
      </c>
      <c r="BV611" s="132"/>
      <c r="BW611" s="134">
        <f t="shared" si="3313"/>
        <v>0</v>
      </c>
      <c r="BX611" s="80">
        <f t="shared" si="3314"/>
        <v>0</v>
      </c>
      <c r="BY611" s="249" t="str">
        <f t="shared" si="3315"/>
        <v xml:space="preserve"> </v>
      </c>
      <c r="BZ611" s="135">
        <f t="shared" si="3316"/>
        <v>0</v>
      </c>
      <c r="CA611" s="20">
        <f t="shared" si="3317"/>
        <v>0</v>
      </c>
      <c r="CB611" s="21">
        <f t="shared" si="3318"/>
        <v>0</v>
      </c>
      <c r="CC611" s="131">
        <f t="shared" si="3265"/>
        <v>1</v>
      </c>
      <c r="CD611" s="20">
        <f t="shared" si="3319"/>
        <v>0</v>
      </c>
      <c r="CE611" s="142"/>
      <c r="CF611" s="20">
        <f t="shared" si="3320"/>
        <v>0</v>
      </c>
      <c r="CG611" s="134"/>
      <c r="CH611" s="131">
        <f t="shared" si="3321"/>
        <v>1</v>
      </c>
      <c r="CI611" s="20">
        <f t="shared" si="3322"/>
        <v>0</v>
      </c>
      <c r="CJ611" s="132"/>
      <c r="CK611" s="134">
        <f t="shared" si="3323"/>
        <v>0</v>
      </c>
      <c r="CL611" s="80">
        <f t="shared" si="3324"/>
        <v>0</v>
      </c>
      <c r="CM611" s="249" t="str">
        <f t="shared" si="3325"/>
        <v xml:space="preserve"> </v>
      </c>
      <c r="CN611" s="135">
        <f t="shared" si="3326"/>
        <v>0</v>
      </c>
      <c r="CO611" s="20">
        <f t="shared" si="3327"/>
        <v>0</v>
      </c>
      <c r="CP611" s="21">
        <f t="shared" si="3328"/>
        <v>0</v>
      </c>
      <c r="CQ611" s="131">
        <f t="shared" si="3266"/>
        <v>1</v>
      </c>
      <c r="CR611" s="20">
        <f t="shared" si="3329"/>
        <v>0</v>
      </c>
      <c r="CS611" s="142"/>
      <c r="CT611" s="20">
        <f t="shared" si="3330"/>
        <v>0</v>
      </c>
      <c r="CU611" s="134"/>
      <c r="CV611" s="131">
        <f t="shared" si="3331"/>
        <v>1</v>
      </c>
      <c r="CW611" s="20">
        <f t="shared" si="3332"/>
        <v>0</v>
      </c>
      <c r="CX611" s="132"/>
      <c r="CY611" s="134">
        <f t="shared" si="3333"/>
        <v>0</v>
      </c>
      <c r="CZ611" s="80">
        <f t="shared" si="3334"/>
        <v>0</v>
      </c>
      <c r="DA611" s="249" t="str">
        <f t="shared" si="3335"/>
        <v xml:space="preserve"> </v>
      </c>
      <c r="DB611" s="135">
        <f t="shared" si="3336"/>
        <v>0</v>
      </c>
      <c r="DC611" s="20">
        <f t="shared" si="3337"/>
        <v>0</v>
      </c>
      <c r="DD611" s="21">
        <f t="shared" si="3338"/>
        <v>0</v>
      </c>
      <c r="DE611" s="131">
        <f t="shared" si="3267"/>
        <v>1</v>
      </c>
      <c r="DF611" s="20">
        <f t="shared" si="3339"/>
        <v>0</v>
      </c>
      <c r="DG611" s="142"/>
      <c r="DH611" s="20">
        <f t="shared" si="3340"/>
        <v>0</v>
      </c>
      <c r="DI611" s="134"/>
      <c r="DJ611" s="131">
        <f t="shared" si="3341"/>
        <v>1</v>
      </c>
      <c r="DK611" s="20">
        <f t="shared" si="3342"/>
        <v>0</v>
      </c>
      <c r="DL611" s="132"/>
      <c r="DM611" s="134">
        <f t="shared" si="3343"/>
        <v>0</v>
      </c>
      <c r="DN611" s="80">
        <f t="shared" si="3344"/>
        <v>0</v>
      </c>
      <c r="DO611" s="249" t="str">
        <f t="shared" si="3345"/>
        <v xml:space="preserve"> </v>
      </c>
      <c r="DP611" s="135">
        <f t="shared" si="3346"/>
        <v>0</v>
      </c>
      <c r="DQ611" s="20">
        <f t="shared" si="3347"/>
        <v>0</v>
      </c>
      <c r="DR611" s="21">
        <f t="shared" si="3348"/>
        <v>0</v>
      </c>
      <c r="DS611" s="131">
        <f t="shared" si="3268"/>
        <v>1</v>
      </c>
      <c r="DT611" s="20">
        <f t="shared" si="3349"/>
        <v>0</v>
      </c>
      <c r="DU611" s="142"/>
      <c r="DV611" s="20">
        <f t="shared" si="3350"/>
        <v>0</v>
      </c>
      <c r="DW611" s="134"/>
      <c r="DX611" s="131">
        <f t="shared" si="3351"/>
        <v>1</v>
      </c>
      <c r="DY611" s="20">
        <f t="shared" si="3352"/>
        <v>0</v>
      </c>
      <c r="DZ611" s="132"/>
      <c r="EA611" s="134">
        <f t="shared" si="3353"/>
        <v>0</v>
      </c>
      <c r="EB611" s="80">
        <f t="shared" si="3354"/>
        <v>0</v>
      </c>
      <c r="EC611" s="249" t="str">
        <f t="shared" si="3355"/>
        <v xml:space="preserve"> </v>
      </c>
      <c r="ED611" s="135">
        <f t="shared" si="3356"/>
        <v>0</v>
      </c>
      <c r="EE611" s="20">
        <f t="shared" si="3357"/>
        <v>0</v>
      </c>
      <c r="EF611" s="21">
        <f t="shared" si="3358"/>
        <v>0</v>
      </c>
      <c r="EG611" s="131">
        <f t="shared" si="3269"/>
        <v>1</v>
      </c>
      <c r="EH611" s="20">
        <f t="shared" si="3359"/>
        <v>0</v>
      </c>
      <c r="EI611" s="142"/>
      <c r="EJ611" s="20">
        <f t="shared" si="3360"/>
        <v>0</v>
      </c>
      <c r="EK611" s="134"/>
      <c r="EL611" s="131">
        <f t="shared" si="3361"/>
        <v>1</v>
      </c>
      <c r="EM611" s="20">
        <f t="shared" si="3362"/>
        <v>0</v>
      </c>
      <c r="EN611" s="132"/>
      <c r="EO611" s="134">
        <f t="shared" si="3363"/>
        <v>0</v>
      </c>
      <c r="EP611" s="80">
        <f t="shared" si="3364"/>
        <v>0</v>
      </c>
      <c r="EQ611" s="249" t="str">
        <f t="shared" si="3365"/>
        <v xml:space="preserve"> </v>
      </c>
      <c r="ER611" s="135">
        <f t="shared" si="3366"/>
        <v>0</v>
      </c>
      <c r="ES611" s="20">
        <f t="shared" si="3367"/>
        <v>0</v>
      </c>
      <c r="ET611" s="21">
        <f t="shared" si="3368"/>
        <v>0</v>
      </c>
      <c r="EU611" s="131">
        <f t="shared" si="3270"/>
        <v>1</v>
      </c>
      <c r="EV611" s="20">
        <f t="shared" si="3369"/>
        <v>0</v>
      </c>
      <c r="EW611" s="142"/>
      <c r="EX611" s="20">
        <f t="shared" si="3370"/>
        <v>0</v>
      </c>
      <c r="EY611" s="134"/>
      <c r="EZ611" s="131">
        <f t="shared" si="3371"/>
        <v>1</v>
      </c>
      <c r="FA611" s="20">
        <f t="shared" si="3372"/>
        <v>0</v>
      </c>
      <c r="FB611" s="132"/>
      <c r="FC611" s="134">
        <f t="shared" si="3373"/>
        <v>0</v>
      </c>
      <c r="FD611" s="80">
        <f t="shared" si="3374"/>
        <v>0</v>
      </c>
      <c r="FE611" s="249" t="str">
        <f t="shared" si="3375"/>
        <v xml:space="preserve"> </v>
      </c>
      <c r="FO611" s="129" t="str">
        <f t="shared" si="3376"/>
        <v>G/V</v>
      </c>
    </row>
    <row r="612" spans="2:171" x14ac:dyDescent="0.25">
      <c r="B612" s="130" t="s">
        <v>680</v>
      </c>
      <c r="C612" s="263"/>
      <c r="D612" s="265"/>
      <c r="E612" s="416" t="str">
        <f>'Pályáztatási szakasz'!E613:F613</f>
        <v>Költségelem megnevezés…</v>
      </c>
      <c r="F612" s="416"/>
      <c r="G612" s="250">
        <f>'Pályáztatási szakasz'!G613</f>
        <v>0</v>
      </c>
      <c r="H612" s="251">
        <f>'Pályáztatási szakasz'!AT613</f>
        <v>0</v>
      </c>
      <c r="I612" s="20">
        <f>'Pályáztatási szakasz'!AW613</f>
        <v>0</v>
      </c>
      <c r="J612" s="67">
        <f t="shared" si="3260"/>
        <v>0</v>
      </c>
      <c r="K612" s="131">
        <f>'Pályáztatási szakasz'!AY613</f>
        <v>1</v>
      </c>
      <c r="L612" s="20">
        <f t="shared" si="3271"/>
        <v>0</v>
      </c>
      <c r="M612" s="142"/>
      <c r="N612" s="20">
        <f t="shared" si="3272"/>
        <v>0</v>
      </c>
      <c r="O612" s="134"/>
      <c r="P612" s="131">
        <f>'Pályáztatási szakasz'!BD613</f>
        <v>1</v>
      </c>
      <c r="Q612" s="20">
        <f t="shared" si="3273"/>
        <v>0</v>
      </c>
      <c r="R612" s="132"/>
      <c r="S612" s="184">
        <f t="shared" si="3274"/>
        <v>0</v>
      </c>
      <c r="T612" s="40">
        <f>'Pályáztatási szakasz'!W613</f>
        <v>0</v>
      </c>
      <c r="U612" s="249" t="str">
        <f t="shared" si="3275"/>
        <v xml:space="preserve"> </v>
      </c>
      <c r="V612" s="135">
        <f t="shared" si="3276"/>
        <v>0</v>
      </c>
      <c r="W612" s="20">
        <f t="shared" si="3277"/>
        <v>0</v>
      </c>
      <c r="X612" s="21">
        <f t="shared" si="3278"/>
        <v>0</v>
      </c>
      <c r="Y612" s="131">
        <f t="shared" si="3261"/>
        <v>1</v>
      </c>
      <c r="Z612" s="20">
        <f t="shared" si="3279"/>
        <v>0</v>
      </c>
      <c r="AA612" s="142"/>
      <c r="AB612" s="20">
        <f t="shared" si="3280"/>
        <v>0</v>
      </c>
      <c r="AC612" s="134"/>
      <c r="AD612" s="131">
        <f t="shared" si="3281"/>
        <v>1</v>
      </c>
      <c r="AE612" s="20">
        <f t="shared" si="3282"/>
        <v>0</v>
      </c>
      <c r="AF612" s="132"/>
      <c r="AG612" s="134">
        <f t="shared" si="3283"/>
        <v>0</v>
      </c>
      <c r="AH612" s="80">
        <f t="shared" si="3284"/>
        <v>0</v>
      </c>
      <c r="AI612" s="249" t="str">
        <f t="shared" si="3285"/>
        <v xml:space="preserve"> </v>
      </c>
      <c r="AJ612" s="135">
        <f t="shared" si="3286"/>
        <v>0</v>
      </c>
      <c r="AK612" s="20">
        <f t="shared" si="3287"/>
        <v>0</v>
      </c>
      <c r="AL612" s="21">
        <f t="shared" si="3288"/>
        <v>0</v>
      </c>
      <c r="AM612" s="131">
        <f t="shared" si="3262"/>
        <v>1</v>
      </c>
      <c r="AN612" s="20">
        <f t="shared" si="3289"/>
        <v>0</v>
      </c>
      <c r="AO612" s="142"/>
      <c r="AP612" s="20">
        <f t="shared" si="3290"/>
        <v>0</v>
      </c>
      <c r="AQ612" s="134"/>
      <c r="AR612" s="131">
        <f t="shared" si="3291"/>
        <v>1</v>
      </c>
      <c r="AS612" s="20">
        <f t="shared" si="3292"/>
        <v>0</v>
      </c>
      <c r="AT612" s="132"/>
      <c r="AU612" s="134">
        <f t="shared" si="3293"/>
        <v>0</v>
      </c>
      <c r="AV612" s="80">
        <f t="shared" si="3294"/>
        <v>0</v>
      </c>
      <c r="AW612" s="249" t="str">
        <f t="shared" si="3295"/>
        <v xml:space="preserve"> </v>
      </c>
      <c r="AX612" s="135">
        <f t="shared" si="3296"/>
        <v>0</v>
      </c>
      <c r="AY612" s="20">
        <f t="shared" si="3297"/>
        <v>0</v>
      </c>
      <c r="AZ612" s="21">
        <f t="shared" si="3298"/>
        <v>0</v>
      </c>
      <c r="BA612" s="131">
        <f t="shared" si="3263"/>
        <v>1</v>
      </c>
      <c r="BB612" s="20">
        <f t="shared" si="3299"/>
        <v>0</v>
      </c>
      <c r="BC612" s="142"/>
      <c r="BD612" s="20">
        <f t="shared" si="3300"/>
        <v>0</v>
      </c>
      <c r="BE612" s="134"/>
      <c r="BF612" s="131">
        <f t="shared" si="3301"/>
        <v>1</v>
      </c>
      <c r="BG612" s="20">
        <f t="shared" si="3302"/>
        <v>0</v>
      </c>
      <c r="BH612" s="132"/>
      <c r="BI612" s="134">
        <f t="shared" si="3303"/>
        <v>0</v>
      </c>
      <c r="BJ612" s="80">
        <f t="shared" si="3304"/>
        <v>0</v>
      </c>
      <c r="BK612" s="249" t="str">
        <f t="shared" si="3305"/>
        <v xml:space="preserve"> </v>
      </c>
      <c r="BL612" s="135">
        <f t="shared" si="3306"/>
        <v>0</v>
      </c>
      <c r="BM612" s="20">
        <f t="shared" si="3307"/>
        <v>0</v>
      </c>
      <c r="BN612" s="21">
        <f t="shared" si="3308"/>
        <v>0</v>
      </c>
      <c r="BO612" s="131">
        <f t="shared" si="3264"/>
        <v>1</v>
      </c>
      <c r="BP612" s="20">
        <f t="shared" si="3309"/>
        <v>0</v>
      </c>
      <c r="BQ612" s="142"/>
      <c r="BR612" s="20">
        <f t="shared" si="3310"/>
        <v>0</v>
      </c>
      <c r="BS612" s="134"/>
      <c r="BT612" s="131">
        <f t="shared" si="3311"/>
        <v>1</v>
      </c>
      <c r="BU612" s="20">
        <f t="shared" si="3312"/>
        <v>0</v>
      </c>
      <c r="BV612" s="132"/>
      <c r="BW612" s="134">
        <f t="shared" si="3313"/>
        <v>0</v>
      </c>
      <c r="BX612" s="80">
        <f t="shared" si="3314"/>
        <v>0</v>
      </c>
      <c r="BY612" s="249" t="str">
        <f t="shared" si="3315"/>
        <v xml:space="preserve"> </v>
      </c>
      <c r="BZ612" s="135">
        <f t="shared" si="3316"/>
        <v>0</v>
      </c>
      <c r="CA612" s="20">
        <f t="shared" si="3317"/>
        <v>0</v>
      </c>
      <c r="CB612" s="21">
        <f t="shared" si="3318"/>
        <v>0</v>
      </c>
      <c r="CC612" s="131">
        <f t="shared" si="3265"/>
        <v>1</v>
      </c>
      <c r="CD612" s="20">
        <f t="shared" si="3319"/>
        <v>0</v>
      </c>
      <c r="CE612" s="142"/>
      <c r="CF612" s="20">
        <f t="shared" si="3320"/>
        <v>0</v>
      </c>
      <c r="CG612" s="134"/>
      <c r="CH612" s="131">
        <f t="shared" si="3321"/>
        <v>1</v>
      </c>
      <c r="CI612" s="20">
        <f t="shared" si="3322"/>
        <v>0</v>
      </c>
      <c r="CJ612" s="132"/>
      <c r="CK612" s="134">
        <f t="shared" si="3323"/>
        <v>0</v>
      </c>
      <c r="CL612" s="80">
        <f t="shared" si="3324"/>
        <v>0</v>
      </c>
      <c r="CM612" s="249" t="str">
        <f t="shared" si="3325"/>
        <v xml:space="preserve"> </v>
      </c>
      <c r="CN612" s="135">
        <f t="shared" si="3326"/>
        <v>0</v>
      </c>
      <c r="CO612" s="20">
        <f t="shared" si="3327"/>
        <v>0</v>
      </c>
      <c r="CP612" s="21">
        <f t="shared" si="3328"/>
        <v>0</v>
      </c>
      <c r="CQ612" s="131">
        <f t="shared" si="3266"/>
        <v>1</v>
      </c>
      <c r="CR612" s="20">
        <f t="shared" si="3329"/>
        <v>0</v>
      </c>
      <c r="CS612" s="142"/>
      <c r="CT612" s="20">
        <f t="shared" si="3330"/>
        <v>0</v>
      </c>
      <c r="CU612" s="134"/>
      <c r="CV612" s="131">
        <f t="shared" si="3331"/>
        <v>1</v>
      </c>
      <c r="CW612" s="20">
        <f t="shared" si="3332"/>
        <v>0</v>
      </c>
      <c r="CX612" s="132"/>
      <c r="CY612" s="134">
        <f t="shared" si="3333"/>
        <v>0</v>
      </c>
      <c r="CZ612" s="80">
        <f t="shared" si="3334"/>
        <v>0</v>
      </c>
      <c r="DA612" s="249" t="str">
        <f t="shared" si="3335"/>
        <v xml:space="preserve"> </v>
      </c>
      <c r="DB612" s="135">
        <f t="shared" si="3336"/>
        <v>0</v>
      </c>
      <c r="DC612" s="20">
        <f t="shared" si="3337"/>
        <v>0</v>
      </c>
      <c r="DD612" s="21">
        <f t="shared" si="3338"/>
        <v>0</v>
      </c>
      <c r="DE612" s="131">
        <f t="shared" si="3267"/>
        <v>1</v>
      </c>
      <c r="DF612" s="20">
        <f t="shared" si="3339"/>
        <v>0</v>
      </c>
      <c r="DG612" s="142"/>
      <c r="DH612" s="20">
        <f t="shared" si="3340"/>
        <v>0</v>
      </c>
      <c r="DI612" s="134"/>
      <c r="DJ612" s="131">
        <f t="shared" si="3341"/>
        <v>1</v>
      </c>
      <c r="DK612" s="20">
        <f t="shared" si="3342"/>
        <v>0</v>
      </c>
      <c r="DL612" s="132"/>
      <c r="DM612" s="134">
        <f t="shared" si="3343"/>
        <v>0</v>
      </c>
      <c r="DN612" s="80">
        <f t="shared" si="3344"/>
        <v>0</v>
      </c>
      <c r="DO612" s="249" t="str">
        <f t="shared" si="3345"/>
        <v xml:space="preserve"> </v>
      </c>
      <c r="DP612" s="135">
        <f t="shared" si="3346"/>
        <v>0</v>
      </c>
      <c r="DQ612" s="20">
        <f t="shared" si="3347"/>
        <v>0</v>
      </c>
      <c r="DR612" s="21">
        <f t="shared" si="3348"/>
        <v>0</v>
      </c>
      <c r="DS612" s="131">
        <f t="shared" si="3268"/>
        <v>1</v>
      </c>
      <c r="DT612" s="20">
        <f t="shared" si="3349"/>
        <v>0</v>
      </c>
      <c r="DU612" s="142"/>
      <c r="DV612" s="20">
        <f t="shared" si="3350"/>
        <v>0</v>
      </c>
      <c r="DW612" s="134"/>
      <c r="DX612" s="131">
        <f t="shared" si="3351"/>
        <v>1</v>
      </c>
      <c r="DY612" s="20">
        <f t="shared" si="3352"/>
        <v>0</v>
      </c>
      <c r="DZ612" s="132"/>
      <c r="EA612" s="134">
        <f t="shared" si="3353"/>
        <v>0</v>
      </c>
      <c r="EB612" s="80">
        <f t="shared" si="3354"/>
        <v>0</v>
      </c>
      <c r="EC612" s="249" t="str">
        <f t="shared" si="3355"/>
        <v xml:space="preserve"> </v>
      </c>
      <c r="ED612" s="135">
        <f t="shared" si="3356"/>
        <v>0</v>
      </c>
      <c r="EE612" s="20">
        <f t="shared" si="3357"/>
        <v>0</v>
      </c>
      <c r="EF612" s="21">
        <f t="shared" si="3358"/>
        <v>0</v>
      </c>
      <c r="EG612" s="131">
        <f t="shared" si="3269"/>
        <v>1</v>
      </c>
      <c r="EH612" s="20">
        <f t="shared" si="3359"/>
        <v>0</v>
      </c>
      <c r="EI612" s="142"/>
      <c r="EJ612" s="20">
        <f t="shared" si="3360"/>
        <v>0</v>
      </c>
      <c r="EK612" s="134"/>
      <c r="EL612" s="131">
        <f t="shared" si="3361"/>
        <v>1</v>
      </c>
      <c r="EM612" s="20">
        <f t="shared" si="3362"/>
        <v>0</v>
      </c>
      <c r="EN612" s="132"/>
      <c r="EO612" s="134">
        <f t="shared" si="3363"/>
        <v>0</v>
      </c>
      <c r="EP612" s="80">
        <f t="shared" si="3364"/>
        <v>0</v>
      </c>
      <c r="EQ612" s="249" t="str">
        <f t="shared" si="3365"/>
        <v xml:space="preserve"> </v>
      </c>
      <c r="ER612" s="135">
        <f t="shared" si="3366"/>
        <v>0</v>
      </c>
      <c r="ES612" s="20">
        <f t="shared" si="3367"/>
        <v>0</v>
      </c>
      <c r="ET612" s="21">
        <f t="shared" si="3368"/>
        <v>0</v>
      </c>
      <c r="EU612" s="131">
        <f t="shared" si="3270"/>
        <v>1</v>
      </c>
      <c r="EV612" s="20">
        <f t="shared" si="3369"/>
        <v>0</v>
      </c>
      <c r="EW612" s="142"/>
      <c r="EX612" s="20">
        <f t="shared" si="3370"/>
        <v>0</v>
      </c>
      <c r="EY612" s="134"/>
      <c r="EZ612" s="131">
        <f t="shared" si="3371"/>
        <v>1</v>
      </c>
      <c r="FA612" s="20">
        <f t="shared" si="3372"/>
        <v>0</v>
      </c>
      <c r="FB612" s="132"/>
      <c r="FC612" s="134">
        <f t="shared" si="3373"/>
        <v>0</v>
      </c>
      <c r="FD612" s="80">
        <f t="shared" si="3374"/>
        <v>0</v>
      </c>
      <c r="FE612" s="249" t="str">
        <f t="shared" si="3375"/>
        <v xml:space="preserve"> </v>
      </c>
      <c r="FO612" s="129" t="str">
        <f>+IF(LEFT(RIGHT(B612,3),1)="/",SUBSTITUTE(B612,RIGHT(B612,3),""),"")</f>
        <v>G/V</v>
      </c>
    </row>
    <row r="613" spans="2:171" x14ac:dyDescent="0.25">
      <c r="B613" s="130" t="s">
        <v>681</v>
      </c>
      <c r="C613" s="263"/>
      <c r="D613" s="265"/>
      <c r="E613" s="416" t="str">
        <f>'Pályáztatási szakasz'!E614:F614</f>
        <v>Költségelem megnevezés…</v>
      </c>
      <c r="F613" s="416"/>
      <c r="G613" s="250">
        <f>'Pályáztatási szakasz'!G614</f>
        <v>0</v>
      </c>
      <c r="H613" s="251">
        <f>'Pályáztatási szakasz'!AT614</f>
        <v>0</v>
      </c>
      <c r="I613" s="20">
        <f>'Pályáztatási szakasz'!AW614</f>
        <v>0</v>
      </c>
      <c r="J613" s="67">
        <f t="shared" si="3260"/>
        <v>0</v>
      </c>
      <c r="K613" s="131">
        <f>'Pályáztatási szakasz'!AY614</f>
        <v>1</v>
      </c>
      <c r="L613" s="20">
        <f t="shared" si="3271"/>
        <v>0</v>
      </c>
      <c r="M613" s="142"/>
      <c r="N613" s="20">
        <f t="shared" si="3272"/>
        <v>0</v>
      </c>
      <c r="O613" s="134"/>
      <c r="P613" s="131">
        <f>'Pályáztatási szakasz'!BD614</f>
        <v>1</v>
      </c>
      <c r="Q613" s="20">
        <f t="shared" si="3273"/>
        <v>0</v>
      </c>
      <c r="R613" s="132"/>
      <c r="S613" s="184">
        <f t="shared" si="3274"/>
        <v>0</v>
      </c>
      <c r="T613" s="40">
        <f>'Pályáztatási szakasz'!W614</f>
        <v>0</v>
      </c>
      <c r="U613" s="249" t="str">
        <f t="shared" si="3275"/>
        <v xml:space="preserve"> </v>
      </c>
      <c r="V613" s="135">
        <f t="shared" si="3276"/>
        <v>0</v>
      </c>
      <c r="W613" s="20">
        <f t="shared" si="3277"/>
        <v>0</v>
      </c>
      <c r="X613" s="21">
        <f t="shared" si="3278"/>
        <v>0</v>
      </c>
      <c r="Y613" s="131">
        <f t="shared" si="3261"/>
        <v>1</v>
      </c>
      <c r="Z613" s="20">
        <f t="shared" si="3279"/>
        <v>0</v>
      </c>
      <c r="AA613" s="142"/>
      <c r="AB613" s="20">
        <f t="shared" si="3280"/>
        <v>0</v>
      </c>
      <c r="AC613" s="134"/>
      <c r="AD613" s="131">
        <f t="shared" si="3281"/>
        <v>1</v>
      </c>
      <c r="AE613" s="20">
        <f t="shared" si="3282"/>
        <v>0</v>
      </c>
      <c r="AF613" s="132"/>
      <c r="AG613" s="134">
        <f t="shared" si="3283"/>
        <v>0</v>
      </c>
      <c r="AH613" s="80">
        <f t="shared" si="3284"/>
        <v>0</v>
      </c>
      <c r="AI613" s="249" t="str">
        <f t="shared" si="3285"/>
        <v xml:space="preserve"> </v>
      </c>
      <c r="AJ613" s="135">
        <f t="shared" si="3286"/>
        <v>0</v>
      </c>
      <c r="AK613" s="20">
        <f t="shared" si="3287"/>
        <v>0</v>
      </c>
      <c r="AL613" s="21">
        <f t="shared" si="3288"/>
        <v>0</v>
      </c>
      <c r="AM613" s="131">
        <f t="shared" si="3262"/>
        <v>1</v>
      </c>
      <c r="AN613" s="20">
        <f t="shared" si="3289"/>
        <v>0</v>
      </c>
      <c r="AO613" s="142"/>
      <c r="AP613" s="20">
        <f t="shared" si="3290"/>
        <v>0</v>
      </c>
      <c r="AQ613" s="134"/>
      <c r="AR613" s="131">
        <f t="shared" si="3291"/>
        <v>1</v>
      </c>
      <c r="AS613" s="20">
        <f t="shared" si="3292"/>
        <v>0</v>
      </c>
      <c r="AT613" s="132"/>
      <c r="AU613" s="134">
        <f t="shared" si="3293"/>
        <v>0</v>
      </c>
      <c r="AV613" s="80">
        <f t="shared" si="3294"/>
        <v>0</v>
      </c>
      <c r="AW613" s="249" t="str">
        <f t="shared" si="3295"/>
        <v xml:space="preserve"> </v>
      </c>
      <c r="AX613" s="135">
        <f t="shared" si="3296"/>
        <v>0</v>
      </c>
      <c r="AY613" s="20">
        <f t="shared" si="3297"/>
        <v>0</v>
      </c>
      <c r="AZ613" s="21">
        <f t="shared" si="3298"/>
        <v>0</v>
      </c>
      <c r="BA613" s="131">
        <f t="shared" si="3263"/>
        <v>1</v>
      </c>
      <c r="BB613" s="20">
        <f t="shared" si="3299"/>
        <v>0</v>
      </c>
      <c r="BC613" s="142"/>
      <c r="BD613" s="20">
        <f t="shared" si="3300"/>
        <v>0</v>
      </c>
      <c r="BE613" s="134"/>
      <c r="BF613" s="131">
        <f t="shared" si="3301"/>
        <v>1</v>
      </c>
      <c r="BG613" s="20">
        <f t="shared" si="3302"/>
        <v>0</v>
      </c>
      <c r="BH613" s="132"/>
      <c r="BI613" s="134">
        <f t="shared" si="3303"/>
        <v>0</v>
      </c>
      <c r="BJ613" s="80">
        <f t="shared" si="3304"/>
        <v>0</v>
      </c>
      <c r="BK613" s="249" t="str">
        <f t="shared" si="3305"/>
        <v xml:space="preserve"> </v>
      </c>
      <c r="BL613" s="135">
        <f t="shared" si="3306"/>
        <v>0</v>
      </c>
      <c r="BM613" s="20">
        <f t="shared" si="3307"/>
        <v>0</v>
      </c>
      <c r="BN613" s="21">
        <f t="shared" si="3308"/>
        <v>0</v>
      </c>
      <c r="BO613" s="131">
        <f t="shared" si="3264"/>
        <v>1</v>
      </c>
      <c r="BP613" s="20">
        <f t="shared" si="3309"/>
        <v>0</v>
      </c>
      <c r="BQ613" s="142"/>
      <c r="BR613" s="20">
        <f t="shared" si="3310"/>
        <v>0</v>
      </c>
      <c r="BS613" s="134"/>
      <c r="BT613" s="131">
        <f t="shared" si="3311"/>
        <v>1</v>
      </c>
      <c r="BU613" s="20">
        <f t="shared" si="3312"/>
        <v>0</v>
      </c>
      <c r="BV613" s="132"/>
      <c r="BW613" s="134">
        <f t="shared" si="3313"/>
        <v>0</v>
      </c>
      <c r="BX613" s="80">
        <f t="shared" si="3314"/>
        <v>0</v>
      </c>
      <c r="BY613" s="249" t="str">
        <f t="shared" si="3315"/>
        <v xml:space="preserve"> </v>
      </c>
      <c r="BZ613" s="135">
        <f t="shared" si="3316"/>
        <v>0</v>
      </c>
      <c r="CA613" s="20">
        <f t="shared" si="3317"/>
        <v>0</v>
      </c>
      <c r="CB613" s="21">
        <f t="shared" si="3318"/>
        <v>0</v>
      </c>
      <c r="CC613" s="131">
        <f t="shared" si="3265"/>
        <v>1</v>
      </c>
      <c r="CD613" s="20">
        <f t="shared" si="3319"/>
        <v>0</v>
      </c>
      <c r="CE613" s="142"/>
      <c r="CF613" s="20">
        <f t="shared" si="3320"/>
        <v>0</v>
      </c>
      <c r="CG613" s="134"/>
      <c r="CH613" s="131">
        <f t="shared" si="3321"/>
        <v>1</v>
      </c>
      <c r="CI613" s="20">
        <f t="shared" si="3322"/>
        <v>0</v>
      </c>
      <c r="CJ613" s="132"/>
      <c r="CK613" s="134">
        <f t="shared" si="3323"/>
        <v>0</v>
      </c>
      <c r="CL613" s="80">
        <f t="shared" si="3324"/>
        <v>0</v>
      </c>
      <c r="CM613" s="249" t="str">
        <f t="shared" si="3325"/>
        <v xml:space="preserve"> </v>
      </c>
      <c r="CN613" s="135">
        <f t="shared" si="3326"/>
        <v>0</v>
      </c>
      <c r="CO613" s="20">
        <f t="shared" si="3327"/>
        <v>0</v>
      </c>
      <c r="CP613" s="21">
        <f t="shared" si="3328"/>
        <v>0</v>
      </c>
      <c r="CQ613" s="131">
        <f t="shared" si="3266"/>
        <v>1</v>
      </c>
      <c r="CR613" s="20">
        <f t="shared" si="3329"/>
        <v>0</v>
      </c>
      <c r="CS613" s="142"/>
      <c r="CT613" s="20">
        <f t="shared" si="3330"/>
        <v>0</v>
      </c>
      <c r="CU613" s="134"/>
      <c r="CV613" s="131">
        <f t="shared" si="3331"/>
        <v>1</v>
      </c>
      <c r="CW613" s="20">
        <f t="shared" si="3332"/>
        <v>0</v>
      </c>
      <c r="CX613" s="132"/>
      <c r="CY613" s="134">
        <f t="shared" si="3333"/>
        <v>0</v>
      </c>
      <c r="CZ613" s="80">
        <f t="shared" si="3334"/>
        <v>0</v>
      </c>
      <c r="DA613" s="249" t="str">
        <f t="shared" si="3335"/>
        <v xml:space="preserve"> </v>
      </c>
      <c r="DB613" s="135">
        <f t="shared" si="3336"/>
        <v>0</v>
      </c>
      <c r="DC613" s="20">
        <f t="shared" si="3337"/>
        <v>0</v>
      </c>
      <c r="DD613" s="21">
        <f t="shared" si="3338"/>
        <v>0</v>
      </c>
      <c r="DE613" s="131">
        <f t="shared" si="3267"/>
        <v>1</v>
      </c>
      <c r="DF613" s="20">
        <f t="shared" si="3339"/>
        <v>0</v>
      </c>
      <c r="DG613" s="142"/>
      <c r="DH613" s="20">
        <f t="shared" si="3340"/>
        <v>0</v>
      </c>
      <c r="DI613" s="134"/>
      <c r="DJ613" s="131">
        <f t="shared" si="3341"/>
        <v>1</v>
      </c>
      <c r="DK613" s="20">
        <f t="shared" si="3342"/>
        <v>0</v>
      </c>
      <c r="DL613" s="132"/>
      <c r="DM613" s="134">
        <f t="shared" si="3343"/>
        <v>0</v>
      </c>
      <c r="DN613" s="80">
        <f t="shared" si="3344"/>
        <v>0</v>
      </c>
      <c r="DO613" s="249" t="str">
        <f t="shared" si="3345"/>
        <v xml:space="preserve"> </v>
      </c>
      <c r="DP613" s="135">
        <f t="shared" si="3346"/>
        <v>0</v>
      </c>
      <c r="DQ613" s="20">
        <f t="shared" si="3347"/>
        <v>0</v>
      </c>
      <c r="DR613" s="21">
        <f t="shared" si="3348"/>
        <v>0</v>
      </c>
      <c r="DS613" s="131">
        <f t="shared" si="3268"/>
        <v>1</v>
      </c>
      <c r="DT613" s="20">
        <f t="shared" si="3349"/>
        <v>0</v>
      </c>
      <c r="DU613" s="142"/>
      <c r="DV613" s="20">
        <f t="shared" si="3350"/>
        <v>0</v>
      </c>
      <c r="DW613" s="134"/>
      <c r="DX613" s="131">
        <f t="shared" si="3351"/>
        <v>1</v>
      </c>
      <c r="DY613" s="20">
        <f t="shared" si="3352"/>
        <v>0</v>
      </c>
      <c r="DZ613" s="132"/>
      <c r="EA613" s="134">
        <f t="shared" si="3353"/>
        <v>0</v>
      </c>
      <c r="EB613" s="80">
        <f t="shared" si="3354"/>
        <v>0</v>
      </c>
      <c r="EC613" s="249" t="str">
        <f t="shared" si="3355"/>
        <v xml:space="preserve"> </v>
      </c>
      <c r="ED613" s="135">
        <f t="shared" si="3356"/>
        <v>0</v>
      </c>
      <c r="EE613" s="20">
        <f t="shared" si="3357"/>
        <v>0</v>
      </c>
      <c r="EF613" s="21">
        <f t="shared" si="3358"/>
        <v>0</v>
      </c>
      <c r="EG613" s="131">
        <f t="shared" si="3269"/>
        <v>1</v>
      </c>
      <c r="EH613" s="20">
        <f t="shared" si="3359"/>
        <v>0</v>
      </c>
      <c r="EI613" s="142"/>
      <c r="EJ613" s="20">
        <f t="shared" si="3360"/>
        <v>0</v>
      </c>
      <c r="EK613" s="134"/>
      <c r="EL613" s="131">
        <f t="shared" si="3361"/>
        <v>1</v>
      </c>
      <c r="EM613" s="20">
        <f t="shared" si="3362"/>
        <v>0</v>
      </c>
      <c r="EN613" s="132"/>
      <c r="EO613" s="134">
        <f t="shared" si="3363"/>
        <v>0</v>
      </c>
      <c r="EP613" s="80">
        <f t="shared" si="3364"/>
        <v>0</v>
      </c>
      <c r="EQ613" s="249" t="str">
        <f t="shared" si="3365"/>
        <v xml:space="preserve"> </v>
      </c>
      <c r="ER613" s="135">
        <f t="shared" si="3366"/>
        <v>0</v>
      </c>
      <c r="ES613" s="20">
        <f t="shared" si="3367"/>
        <v>0</v>
      </c>
      <c r="ET613" s="21">
        <f t="shared" si="3368"/>
        <v>0</v>
      </c>
      <c r="EU613" s="131">
        <f t="shared" si="3270"/>
        <v>1</v>
      </c>
      <c r="EV613" s="20">
        <f t="shared" si="3369"/>
        <v>0</v>
      </c>
      <c r="EW613" s="142"/>
      <c r="EX613" s="20">
        <f t="shared" si="3370"/>
        <v>0</v>
      </c>
      <c r="EY613" s="134"/>
      <c r="EZ613" s="131">
        <f t="shared" si="3371"/>
        <v>1</v>
      </c>
      <c r="FA613" s="20">
        <f t="shared" si="3372"/>
        <v>0</v>
      </c>
      <c r="FB613" s="132"/>
      <c r="FC613" s="134">
        <f t="shared" si="3373"/>
        <v>0</v>
      </c>
      <c r="FD613" s="80">
        <f t="shared" si="3374"/>
        <v>0</v>
      </c>
      <c r="FE613" s="249" t="str">
        <f t="shared" si="3375"/>
        <v xml:space="preserve"> </v>
      </c>
      <c r="FO613" s="129" t="str">
        <f t="shared" ref="FO613:FO622" si="3377">+IF(LEFT(RIGHT(B613,3),1)="/",SUBSTITUTE(B613,RIGHT(B613,3),""),"")</f>
        <v>G/V</v>
      </c>
    </row>
    <row r="614" spans="2:171" x14ac:dyDescent="0.25">
      <c r="B614" s="130" t="s">
        <v>682</v>
      </c>
      <c r="C614" s="263"/>
      <c r="D614" s="265"/>
      <c r="E614" s="416" t="str">
        <f>'Pályáztatási szakasz'!E615:F615</f>
        <v>Költségelem megnevezés…</v>
      </c>
      <c r="F614" s="416"/>
      <c r="G614" s="250">
        <f>'Pályáztatási szakasz'!G615</f>
        <v>0</v>
      </c>
      <c r="H614" s="251">
        <f>'Pályáztatási szakasz'!AT615</f>
        <v>0</v>
      </c>
      <c r="I614" s="20">
        <f>'Pályáztatási szakasz'!AW615</f>
        <v>0</v>
      </c>
      <c r="J614" s="67">
        <f t="shared" si="3260"/>
        <v>0</v>
      </c>
      <c r="K614" s="131">
        <f>'Pályáztatási szakasz'!AY615</f>
        <v>1</v>
      </c>
      <c r="L614" s="20">
        <f t="shared" si="3271"/>
        <v>0</v>
      </c>
      <c r="M614" s="142"/>
      <c r="N614" s="20">
        <f t="shared" si="3272"/>
        <v>0</v>
      </c>
      <c r="O614" s="134"/>
      <c r="P614" s="131">
        <f>'Pályáztatási szakasz'!BD615</f>
        <v>1</v>
      </c>
      <c r="Q614" s="20">
        <f t="shared" si="3273"/>
        <v>0</v>
      </c>
      <c r="R614" s="132"/>
      <c r="S614" s="184">
        <f t="shared" si="3274"/>
        <v>0</v>
      </c>
      <c r="T614" s="40">
        <f>'Pályáztatási szakasz'!W615</f>
        <v>0</v>
      </c>
      <c r="U614" s="249" t="str">
        <f t="shared" si="3275"/>
        <v xml:space="preserve"> </v>
      </c>
      <c r="V614" s="135">
        <f t="shared" si="3276"/>
        <v>0</v>
      </c>
      <c r="W614" s="20">
        <f t="shared" si="3277"/>
        <v>0</v>
      </c>
      <c r="X614" s="21">
        <f t="shared" si="3278"/>
        <v>0</v>
      </c>
      <c r="Y614" s="131">
        <f t="shared" si="3261"/>
        <v>1</v>
      </c>
      <c r="Z614" s="20">
        <f t="shared" si="3279"/>
        <v>0</v>
      </c>
      <c r="AA614" s="142"/>
      <c r="AB614" s="20">
        <f t="shared" si="3280"/>
        <v>0</v>
      </c>
      <c r="AC614" s="134"/>
      <c r="AD614" s="131">
        <f t="shared" si="3281"/>
        <v>1</v>
      </c>
      <c r="AE614" s="20">
        <f t="shared" si="3282"/>
        <v>0</v>
      </c>
      <c r="AF614" s="132"/>
      <c r="AG614" s="134">
        <f t="shared" si="3283"/>
        <v>0</v>
      </c>
      <c r="AH614" s="80">
        <f t="shared" si="3284"/>
        <v>0</v>
      </c>
      <c r="AI614" s="249" t="str">
        <f t="shared" si="3285"/>
        <v xml:space="preserve"> </v>
      </c>
      <c r="AJ614" s="135">
        <f t="shared" si="3286"/>
        <v>0</v>
      </c>
      <c r="AK614" s="20">
        <f t="shared" si="3287"/>
        <v>0</v>
      </c>
      <c r="AL614" s="21">
        <f t="shared" si="3288"/>
        <v>0</v>
      </c>
      <c r="AM614" s="131">
        <f t="shared" si="3262"/>
        <v>1</v>
      </c>
      <c r="AN614" s="20">
        <f t="shared" si="3289"/>
        <v>0</v>
      </c>
      <c r="AO614" s="142"/>
      <c r="AP614" s="20">
        <f t="shared" si="3290"/>
        <v>0</v>
      </c>
      <c r="AQ614" s="134"/>
      <c r="AR614" s="131">
        <f t="shared" si="3291"/>
        <v>1</v>
      </c>
      <c r="AS614" s="20">
        <f t="shared" si="3292"/>
        <v>0</v>
      </c>
      <c r="AT614" s="132"/>
      <c r="AU614" s="134">
        <f t="shared" si="3293"/>
        <v>0</v>
      </c>
      <c r="AV614" s="80">
        <f t="shared" si="3294"/>
        <v>0</v>
      </c>
      <c r="AW614" s="249" t="str">
        <f t="shared" si="3295"/>
        <v xml:space="preserve"> </v>
      </c>
      <c r="AX614" s="135">
        <f t="shared" si="3296"/>
        <v>0</v>
      </c>
      <c r="AY614" s="20">
        <f t="shared" si="3297"/>
        <v>0</v>
      </c>
      <c r="AZ614" s="21">
        <f t="shared" si="3298"/>
        <v>0</v>
      </c>
      <c r="BA614" s="131">
        <f t="shared" si="3263"/>
        <v>1</v>
      </c>
      <c r="BB614" s="20">
        <f t="shared" si="3299"/>
        <v>0</v>
      </c>
      <c r="BC614" s="142"/>
      <c r="BD614" s="20">
        <f t="shared" si="3300"/>
        <v>0</v>
      </c>
      <c r="BE614" s="134"/>
      <c r="BF614" s="131">
        <f t="shared" si="3301"/>
        <v>1</v>
      </c>
      <c r="BG614" s="20">
        <f t="shared" si="3302"/>
        <v>0</v>
      </c>
      <c r="BH614" s="132"/>
      <c r="BI614" s="134">
        <f t="shared" si="3303"/>
        <v>0</v>
      </c>
      <c r="BJ614" s="80">
        <f t="shared" si="3304"/>
        <v>0</v>
      </c>
      <c r="BK614" s="249" t="str">
        <f t="shared" si="3305"/>
        <v xml:space="preserve"> </v>
      </c>
      <c r="BL614" s="135">
        <f t="shared" si="3306"/>
        <v>0</v>
      </c>
      <c r="BM614" s="20">
        <f t="shared" si="3307"/>
        <v>0</v>
      </c>
      <c r="BN614" s="21">
        <f t="shared" si="3308"/>
        <v>0</v>
      </c>
      <c r="BO614" s="131">
        <f t="shared" si="3264"/>
        <v>1</v>
      </c>
      <c r="BP614" s="20">
        <f t="shared" si="3309"/>
        <v>0</v>
      </c>
      <c r="BQ614" s="142"/>
      <c r="BR614" s="20">
        <f t="shared" si="3310"/>
        <v>0</v>
      </c>
      <c r="BS614" s="134"/>
      <c r="BT614" s="131">
        <f t="shared" si="3311"/>
        <v>1</v>
      </c>
      <c r="BU614" s="20">
        <f t="shared" si="3312"/>
        <v>0</v>
      </c>
      <c r="BV614" s="132"/>
      <c r="BW614" s="134">
        <f t="shared" si="3313"/>
        <v>0</v>
      </c>
      <c r="BX614" s="80">
        <f t="shared" si="3314"/>
        <v>0</v>
      </c>
      <c r="BY614" s="249" t="str">
        <f t="shared" si="3315"/>
        <v xml:space="preserve"> </v>
      </c>
      <c r="BZ614" s="135">
        <f t="shared" si="3316"/>
        <v>0</v>
      </c>
      <c r="CA614" s="20">
        <f t="shared" si="3317"/>
        <v>0</v>
      </c>
      <c r="CB614" s="21">
        <f t="shared" si="3318"/>
        <v>0</v>
      </c>
      <c r="CC614" s="131">
        <f t="shared" si="3265"/>
        <v>1</v>
      </c>
      <c r="CD614" s="20">
        <f t="shared" si="3319"/>
        <v>0</v>
      </c>
      <c r="CE614" s="142"/>
      <c r="CF614" s="20">
        <f t="shared" si="3320"/>
        <v>0</v>
      </c>
      <c r="CG614" s="134"/>
      <c r="CH614" s="131">
        <f t="shared" si="3321"/>
        <v>1</v>
      </c>
      <c r="CI614" s="20">
        <f t="shared" si="3322"/>
        <v>0</v>
      </c>
      <c r="CJ614" s="132"/>
      <c r="CK614" s="134">
        <f t="shared" si="3323"/>
        <v>0</v>
      </c>
      <c r="CL614" s="80">
        <f t="shared" si="3324"/>
        <v>0</v>
      </c>
      <c r="CM614" s="249" t="str">
        <f t="shared" si="3325"/>
        <v xml:space="preserve"> </v>
      </c>
      <c r="CN614" s="135">
        <f t="shared" si="3326"/>
        <v>0</v>
      </c>
      <c r="CO614" s="20">
        <f t="shared" si="3327"/>
        <v>0</v>
      </c>
      <c r="CP614" s="21">
        <f t="shared" si="3328"/>
        <v>0</v>
      </c>
      <c r="CQ614" s="131">
        <f t="shared" si="3266"/>
        <v>1</v>
      </c>
      <c r="CR614" s="20">
        <f t="shared" si="3329"/>
        <v>0</v>
      </c>
      <c r="CS614" s="142"/>
      <c r="CT614" s="20">
        <f t="shared" si="3330"/>
        <v>0</v>
      </c>
      <c r="CU614" s="134"/>
      <c r="CV614" s="131">
        <f t="shared" si="3331"/>
        <v>1</v>
      </c>
      <c r="CW614" s="20">
        <f t="shared" si="3332"/>
        <v>0</v>
      </c>
      <c r="CX614" s="132"/>
      <c r="CY614" s="134">
        <f t="shared" si="3333"/>
        <v>0</v>
      </c>
      <c r="CZ614" s="80">
        <f t="shared" si="3334"/>
        <v>0</v>
      </c>
      <c r="DA614" s="249" t="str">
        <f t="shared" si="3335"/>
        <v xml:space="preserve"> </v>
      </c>
      <c r="DB614" s="135">
        <f t="shared" si="3336"/>
        <v>0</v>
      </c>
      <c r="DC614" s="20">
        <f t="shared" si="3337"/>
        <v>0</v>
      </c>
      <c r="DD614" s="21">
        <f t="shared" si="3338"/>
        <v>0</v>
      </c>
      <c r="DE614" s="131">
        <f t="shared" si="3267"/>
        <v>1</v>
      </c>
      <c r="DF614" s="20">
        <f t="shared" si="3339"/>
        <v>0</v>
      </c>
      <c r="DG614" s="142"/>
      <c r="DH614" s="20">
        <f t="shared" si="3340"/>
        <v>0</v>
      </c>
      <c r="DI614" s="134"/>
      <c r="DJ614" s="131">
        <f t="shared" si="3341"/>
        <v>1</v>
      </c>
      <c r="DK614" s="20">
        <f t="shared" si="3342"/>
        <v>0</v>
      </c>
      <c r="DL614" s="132"/>
      <c r="DM614" s="134">
        <f t="shared" si="3343"/>
        <v>0</v>
      </c>
      <c r="DN614" s="80">
        <f t="shared" si="3344"/>
        <v>0</v>
      </c>
      <c r="DO614" s="249" t="str">
        <f t="shared" si="3345"/>
        <v xml:space="preserve"> </v>
      </c>
      <c r="DP614" s="135">
        <f t="shared" si="3346"/>
        <v>0</v>
      </c>
      <c r="DQ614" s="20">
        <f t="shared" si="3347"/>
        <v>0</v>
      </c>
      <c r="DR614" s="21">
        <f t="shared" si="3348"/>
        <v>0</v>
      </c>
      <c r="DS614" s="131">
        <f t="shared" si="3268"/>
        <v>1</v>
      </c>
      <c r="DT614" s="20">
        <f t="shared" si="3349"/>
        <v>0</v>
      </c>
      <c r="DU614" s="142"/>
      <c r="DV614" s="20">
        <f t="shared" si="3350"/>
        <v>0</v>
      </c>
      <c r="DW614" s="134"/>
      <c r="DX614" s="131">
        <f t="shared" si="3351"/>
        <v>1</v>
      </c>
      <c r="DY614" s="20">
        <f t="shared" si="3352"/>
        <v>0</v>
      </c>
      <c r="DZ614" s="132"/>
      <c r="EA614" s="134">
        <f t="shared" si="3353"/>
        <v>0</v>
      </c>
      <c r="EB614" s="80">
        <f t="shared" si="3354"/>
        <v>0</v>
      </c>
      <c r="EC614" s="249" t="str">
        <f t="shared" si="3355"/>
        <v xml:space="preserve"> </v>
      </c>
      <c r="ED614" s="135">
        <f t="shared" si="3356"/>
        <v>0</v>
      </c>
      <c r="EE614" s="20">
        <f t="shared" si="3357"/>
        <v>0</v>
      </c>
      <c r="EF614" s="21">
        <f t="shared" si="3358"/>
        <v>0</v>
      </c>
      <c r="EG614" s="131">
        <f t="shared" si="3269"/>
        <v>1</v>
      </c>
      <c r="EH614" s="20">
        <f t="shared" si="3359"/>
        <v>0</v>
      </c>
      <c r="EI614" s="142"/>
      <c r="EJ614" s="20">
        <f t="shared" si="3360"/>
        <v>0</v>
      </c>
      <c r="EK614" s="134"/>
      <c r="EL614" s="131">
        <f t="shared" si="3361"/>
        <v>1</v>
      </c>
      <c r="EM614" s="20">
        <f t="shared" si="3362"/>
        <v>0</v>
      </c>
      <c r="EN614" s="132"/>
      <c r="EO614" s="134">
        <f t="shared" si="3363"/>
        <v>0</v>
      </c>
      <c r="EP614" s="80">
        <f t="shared" si="3364"/>
        <v>0</v>
      </c>
      <c r="EQ614" s="249" t="str">
        <f t="shared" si="3365"/>
        <v xml:space="preserve"> </v>
      </c>
      <c r="ER614" s="135">
        <f t="shared" si="3366"/>
        <v>0</v>
      </c>
      <c r="ES614" s="20">
        <f t="shared" si="3367"/>
        <v>0</v>
      </c>
      <c r="ET614" s="21">
        <f t="shared" si="3368"/>
        <v>0</v>
      </c>
      <c r="EU614" s="131">
        <f t="shared" si="3270"/>
        <v>1</v>
      </c>
      <c r="EV614" s="20">
        <f t="shared" si="3369"/>
        <v>0</v>
      </c>
      <c r="EW614" s="142"/>
      <c r="EX614" s="20">
        <f t="shared" si="3370"/>
        <v>0</v>
      </c>
      <c r="EY614" s="134"/>
      <c r="EZ614" s="131">
        <f t="shared" si="3371"/>
        <v>1</v>
      </c>
      <c r="FA614" s="20">
        <f t="shared" si="3372"/>
        <v>0</v>
      </c>
      <c r="FB614" s="132"/>
      <c r="FC614" s="134">
        <f t="shared" si="3373"/>
        <v>0</v>
      </c>
      <c r="FD614" s="80">
        <f t="shared" si="3374"/>
        <v>0</v>
      </c>
      <c r="FE614" s="249" t="str">
        <f t="shared" si="3375"/>
        <v xml:space="preserve"> </v>
      </c>
      <c r="FO614" s="129" t="str">
        <f t="shared" si="3377"/>
        <v>G/V</v>
      </c>
    </row>
    <row r="615" spans="2:171" x14ac:dyDescent="0.25">
      <c r="B615" s="130" t="s">
        <v>683</v>
      </c>
      <c r="C615" s="263"/>
      <c r="D615" s="265"/>
      <c r="E615" s="416" t="str">
        <f>'Pályáztatási szakasz'!E616:F616</f>
        <v>Költségelem megnevezés…</v>
      </c>
      <c r="F615" s="416"/>
      <c r="G615" s="250">
        <f>'Pályáztatási szakasz'!G616</f>
        <v>0</v>
      </c>
      <c r="H615" s="251">
        <f>'Pályáztatási szakasz'!AT616</f>
        <v>0</v>
      </c>
      <c r="I615" s="20">
        <f>'Pályáztatási szakasz'!AW616</f>
        <v>0</v>
      </c>
      <c r="J615" s="67">
        <f t="shared" si="3260"/>
        <v>0</v>
      </c>
      <c r="K615" s="131">
        <f>'Pályáztatási szakasz'!AY616</f>
        <v>1</v>
      </c>
      <c r="L615" s="20">
        <f t="shared" si="3271"/>
        <v>0</v>
      </c>
      <c r="M615" s="142"/>
      <c r="N615" s="20">
        <f t="shared" si="3272"/>
        <v>0</v>
      </c>
      <c r="O615" s="134"/>
      <c r="P615" s="131">
        <f>'Pályáztatási szakasz'!BD616</f>
        <v>1</v>
      </c>
      <c r="Q615" s="20">
        <f t="shared" si="3273"/>
        <v>0</v>
      </c>
      <c r="R615" s="132"/>
      <c r="S615" s="184">
        <f t="shared" si="3274"/>
        <v>0</v>
      </c>
      <c r="T615" s="40">
        <f>'Pályáztatási szakasz'!W616</f>
        <v>0</v>
      </c>
      <c r="U615" s="249" t="str">
        <f t="shared" si="3275"/>
        <v xml:space="preserve"> </v>
      </c>
      <c r="V615" s="135">
        <f t="shared" si="3276"/>
        <v>0</v>
      </c>
      <c r="W615" s="20">
        <f t="shared" si="3277"/>
        <v>0</v>
      </c>
      <c r="X615" s="21">
        <f t="shared" si="3278"/>
        <v>0</v>
      </c>
      <c r="Y615" s="131">
        <f t="shared" si="3261"/>
        <v>1</v>
      </c>
      <c r="Z615" s="20">
        <f t="shared" si="3279"/>
        <v>0</v>
      </c>
      <c r="AA615" s="142"/>
      <c r="AB615" s="20">
        <f t="shared" si="3280"/>
        <v>0</v>
      </c>
      <c r="AC615" s="134"/>
      <c r="AD615" s="131">
        <f t="shared" si="3281"/>
        <v>1</v>
      </c>
      <c r="AE615" s="20">
        <f t="shared" si="3282"/>
        <v>0</v>
      </c>
      <c r="AF615" s="132"/>
      <c r="AG615" s="134">
        <f t="shared" si="3283"/>
        <v>0</v>
      </c>
      <c r="AH615" s="80">
        <f t="shared" si="3284"/>
        <v>0</v>
      </c>
      <c r="AI615" s="249" t="str">
        <f t="shared" si="3285"/>
        <v xml:space="preserve"> </v>
      </c>
      <c r="AJ615" s="135">
        <f t="shared" si="3286"/>
        <v>0</v>
      </c>
      <c r="AK615" s="20">
        <f t="shared" si="3287"/>
        <v>0</v>
      </c>
      <c r="AL615" s="21">
        <f t="shared" si="3288"/>
        <v>0</v>
      </c>
      <c r="AM615" s="131">
        <f t="shared" si="3262"/>
        <v>1</v>
      </c>
      <c r="AN615" s="20">
        <f t="shared" si="3289"/>
        <v>0</v>
      </c>
      <c r="AO615" s="142"/>
      <c r="AP615" s="20">
        <f t="shared" si="3290"/>
        <v>0</v>
      </c>
      <c r="AQ615" s="134"/>
      <c r="AR615" s="131">
        <f t="shared" si="3291"/>
        <v>1</v>
      </c>
      <c r="AS615" s="20">
        <f t="shared" si="3292"/>
        <v>0</v>
      </c>
      <c r="AT615" s="132"/>
      <c r="AU615" s="134">
        <f t="shared" si="3293"/>
        <v>0</v>
      </c>
      <c r="AV615" s="80">
        <f t="shared" si="3294"/>
        <v>0</v>
      </c>
      <c r="AW615" s="249" t="str">
        <f t="shared" si="3295"/>
        <v xml:space="preserve"> </v>
      </c>
      <c r="AX615" s="135">
        <f t="shared" si="3296"/>
        <v>0</v>
      </c>
      <c r="AY615" s="20">
        <f t="shared" si="3297"/>
        <v>0</v>
      </c>
      <c r="AZ615" s="21">
        <f t="shared" si="3298"/>
        <v>0</v>
      </c>
      <c r="BA615" s="131">
        <f t="shared" si="3263"/>
        <v>1</v>
      </c>
      <c r="BB615" s="20">
        <f t="shared" si="3299"/>
        <v>0</v>
      </c>
      <c r="BC615" s="142"/>
      <c r="BD615" s="20">
        <f t="shared" si="3300"/>
        <v>0</v>
      </c>
      <c r="BE615" s="134"/>
      <c r="BF615" s="131">
        <f t="shared" si="3301"/>
        <v>1</v>
      </c>
      <c r="BG615" s="20">
        <f t="shared" si="3302"/>
        <v>0</v>
      </c>
      <c r="BH615" s="132"/>
      <c r="BI615" s="134">
        <f t="shared" si="3303"/>
        <v>0</v>
      </c>
      <c r="BJ615" s="80">
        <f t="shared" si="3304"/>
        <v>0</v>
      </c>
      <c r="BK615" s="249" t="str">
        <f t="shared" si="3305"/>
        <v xml:space="preserve"> </v>
      </c>
      <c r="BL615" s="135">
        <f t="shared" si="3306"/>
        <v>0</v>
      </c>
      <c r="BM615" s="20">
        <f t="shared" si="3307"/>
        <v>0</v>
      </c>
      <c r="BN615" s="21">
        <f t="shared" si="3308"/>
        <v>0</v>
      </c>
      <c r="BO615" s="131">
        <f t="shared" si="3264"/>
        <v>1</v>
      </c>
      <c r="BP615" s="20">
        <f t="shared" si="3309"/>
        <v>0</v>
      </c>
      <c r="BQ615" s="142"/>
      <c r="BR615" s="20">
        <f t="shared" si="3310"/>
        <v>0</v>
      </c>
      <c r="BS615" s="134"/>
      <c r="BT615" s="131">
        <f t="shared" si="3311"/>
        <v>1</v>
      </c>
      <c r="BU615" s="20">
        <f t="shared" si="3312"/>
        <v>0</v>
      </c>
      <c r="BV615" s="132"/>
      <c r="BW615" s="134">
        <f t="shared" si="3313"/>
        <v>0</v>
      </c>
      <c r="BX615" s="80">
        <f t="shared" si="3314"/>
        <v>0</v>
      </c>
      <c r="BY615" s="249" t="str">
        <f t="shared" si="3315"/>
        <v xml:space="preserve"> </v>
      </c>
      <c r="BZ615" s="135">
        <f t="shared" si="3316"/>
        <v>0</v>
      </c>
      <c r="CA615" s="20">
        <f t="shared" si="3317"/>
        <v>0</v>
      </c>
      <c r="CB615" s="21">
        <f t="shared" si="3318"/>
        <v>0</v>
      </c>
      <c r="CC615" s="131">
        <f t="shared" si="3265"/>
        <v>1</v>
      </c>
      <c r="CD615" s="20">
        <f t="shared" si="3319"/>
        <v>0</v>
      </c>
      <c r="CE615" s="142"/>
      <c r="CF615" s="20">
        <f t="shared" si="3320"/>
        <v>0</v>
      </c>
      <c r="CG615" s="134"/>
      <c r="CH615" s="131">
        <f t="shared" si="3321"/>
        <v>1</v>
      </c>
      <c r="CI615" s="20">
        <f t="shared" si="3322"/>
        <v>0</v>
      </c>
      <c r="CJ615" s="132"/>
      <c r="CK615" s="134">
        <f t="shared" si="3323"/>
        <v>0</v>
      </c>
      <c r="CL615" s="80">
        <f t="shared" si="3324"/>
        <v>0</v>
      </c>
      <c r="CM615" s="249" t="str">
        <f t="shared" si="3325"/>
        <v xml:space="preserve"> </v>
      </c>
      <c r="CN615" s="135">
        <f t="shared" si="3326"/>
        <v>0</v>
      </c>
      <c r="CO615" s="20">
        <f t="shared" si="3327"/>
        <v>0</v>
      </c>
      <c r="CP615" s="21">
        <f t="shared" si="3328"/>
        <v>0</v>
      </c>
      <c r="CQ615" s="131">
        <f t="shared" si="3266"/>
        <v>1</v>
      </c>
      <c r="CR615" s="20">
        <f t="shared" si="3329"/>
        <v>0</v>
      </c>
      <c r="CS615" s="142"/>
      <c r="CT615" s="20">
        <f t="shared" si="3330"/>
        <v>0</v>
      </c>
      <c r="CU615" s="134"/>
      <c r="CV615" s="131">
        <f t="shared" si="3331"/>
        <v>1</v>
      </c>
      <c r="CW615" s="20">
        <f t="shared" si="3332"/>
        <v>0</v>
      </c>
      <c r="CX615" s="132"/>
      <c r="CY615" s="134">
        <f t="shared" si="3333"/>
        <v>0</v>
      </c>
      <c r="CZ615" s="80">
        <f t="shared" si="3334"/>
        <v>0</v>
      </c>
      <c r="DA615" s="249" t="str">
        <f t="shared" si="3335"/>
        <v xml:space="preserve"> </v>
      </c>
      <c r="DB615" s="135">
        <f t="shared" si="3336"/>
        <v>0</v>
      </c>
      <c r="DC615" s="20">
        <f t="shared" si="3337"/>
        <v>0</v>
      </c>
      <c r="DD615" s="21">
        <f t="shared" si="3338"/>
        <v>0</v>
      </c>
      <c r="DE615" s="131">
        <f t="shared" si="3267"/>
        <v>1</v>
      </c>
      <c r="DF615" s="20">
        <f t="shared" si="3339"/>
        <v>0</v>
      </c>
      <c r="DG615" s="142"/>
      <c r="DH615" s="20">
        <f t="shared" si="3340"/>
        <v>0</v>
      </c>
      <c r="DI615" s="134"/>
      <c r="DJ615" s="131">
        <f t="shared" si="3341"/>
        <v>1</v>
      </c>
      <c r="DK615" s="20">
        <f t="shared" si="3342"/>
        <v>0</v>
      </c>
      <c r="DL615" s="132"/>
      <c r="DM615" s="134">
        <f t="shared" si="3343"/>
        <v>0</v>
      </c>
      <c r="DN615" s="80">
        <f t="shared" si="3344"/>
        <v>0</v>
      </c>
      <c r="DO615" s="249" t="str">
        <f t="shared" si="3345"/>
        <v xml:space="preserve"> </v>
      </c>
      <c r="DP615" s="135">
        <f t="shared" si="3346"/>
        <v>0</v>
      </c>
      <c r="DQ615" s="20">
        <f t="shared" si="3347"/>
        <v>0</v>
      </c>
      <c r="DR615" s="21">
        <f t="shared" si="3348"/>
        <v>0</v>
      </c>
      <c r="DS615" s="131">
        <f t="shared" si="3268"/>
        <v>1</v>
      </c>
      <c r="DT615" s="20">
        <f t="shared" si="3349"/>
        <v>0</v>
      </c>
      <c r="DU615" s="142"/>
      <c r="DV615" s="20">
        <f t="shared" si="3350"/>
        <v>0</v>
      </c>
      <c r="DW615" s="134"/>
      <c r="DX615" s="131">
        <f t="shared" si="3351"/>
        <v>1</v>
      </c>
      <c r="DY615" s="20">
        <f t="shared" si="3352"/>
        <v>0</v>
      </c>
      <c r="DZ615" s="132"/>
      <c r="EA615" s="134">
        <f t="shared" si="3353"/>
        <v>0</v>
      </c>
      <c r="EB615" s="80">
        <f t="shared" si="3354"/>
        <v>0</v>
      </c>
      <c r="EC615" s="249" t="str">
        <f t="shared" si="3355"/>
        <v xml:space="preserve"> </v>
      </c>
      <c r="ED615" s="135">
        <f t="shared" si="3356"/>
        <v>0</v>
      </c>
      <c r="EE615" s="20">
        <f t="shared" si="3357"/>
        <v>0</v>
      </c>
      <c r="EF615" s="21">
        <f t="shared" si="3358"/>
        <v>0</v>
      </c>
      <c r="EG615" s="131">
        <f t="shared" si="3269"/>
        <v>1</v>
      </c>
      <c r="EH615" s="20">
        <f t="shared" si="3359"/>
        <v>0</v>
      </c>
      <c r="EI615" s="142"/>
      <c r="EJ615" s="20">
        <f t="shared" si="3360"/>
        <v>0</v>
      </c>
      <c r="EK615" s="134"/>
      <c r="EL615" s="131">
        <f t="shared" si="3361"/>
        <v>1</v>
      </c>
      <c r="EM615" s="20">
        <f t="shared" si="3362"/>
        <v>0</v>
      </c>
      <c r="EN615" s="132"/>
      <c r="EO615" s="134">
        <f t="shared" si="3363"/>
        <v>0</v>
      </c>
      <c r="EP615" s="80">
        <f t="shared" si="3364"/>
        <v>0</v>
      </c>
      <c r="EQ615" s="249" t="str">
        <f t="shared" si="3365"/>
        <v xml:space="preserve"> </v>
      </c>
      <c r="ER615" s="135">
        <f t="shared" si="3366"/>
        <v>0</v>
      </c>
      <c r="ES615" s="20">
        <f t="shared" si="3367"/>
        <v>0</v>
      </c>
      <c r="ET615" s="21">
        <f t="shared" si="3368"/>
        <v>0</v>
      </c>
      <c r="EU615" s="131">
        <f t="shared" si="3270"/>
        <v>1</v>
      </c>
      <c r="EV615" s="20">
        <f t="shared" si="3369"/>
        <v>0</v>
      </c>
      <c r="EW615" s="142"/>
      <c r="EX615" s="20">
        <f t="shared" si="3370"/>
        <v>0</v>
      </c>
      <c r="EY615" s="134"/>
      <c r="EZ615" s="131">
        <f t="shared" si="3371"/>
        <v>1</v>
      </c>
      <c r="FA615" s="20">
        <f t="shared" si="3372"/>
        <v>0</v>
      </c>
      <c r="FB615" s="132"/>
      <c r="FC615" s="134">
        <f t="shared" si="3373"/>
        <v>0</v>
      </c>
      <c r="FD615" s="80">
        <f t="shared" si="3374"/>
        <v>0</v>
      </c>
      <c r="FE615" s="249" t="str">
        <f t="shared" si="3375"/>
        <v xml:space="preserve"> </v>
      </c>
      <c r="FO615" s="129" t="str">
        <f t="shared" si="3377"/>
        <v>G/V</v>
      </c>
    </row>
    <row r="616" spans="2:171" x14ac:dyDescent="0.25">
      <c r="B616" s="130" t="s">
        <v>684</v>
      </c>
      <c r="C616" s="263"/>
      <c r="D616" s="265"/>
      <c r="E616" s="416" t="str">
        <f>'Pályáztatási szakasz'!E617:F617</f>
        <v>Költségelem megnevezés…</v>
      </c>
      <c r="F616" s="416"/>
      <c r="G616" s="250">
        <f>'Pályáztatási szakasz'!G617</f>
        <v>0</v>
      </c>
      <c r="H616" s="251">
        <f>'Pályáztatási szakasz'!AT617</f>
        <v>0</v>
      </c>
      <c r="I616" s="20">
        <f>'Pályáztatási szakasz'!AW617</f>
        <v>0</v>
      </c>
      <c r="J616" s="67">
        <f t="shared" si="3260"/>
        <v>0</v>
      </c>
      <c r="K616" s="131">
        <f>'Pályáztatási szakasz'!AY617</f>
        <v>1</v>
      </c>
      <c r="L616" s="20">
        <f t="shared" si="3271"/>
        <v>0</v>
      </c>
      <c r="M616" s="142"/>
      <c r="N616" s="20">
        <f t="shared" si="3272"/>
        <v>0</v>
      </c>
      <c r="O616" s="134"/>
      <c r="P616" s="131">
        <f>'Pályáztatási szakasz'!BD617</f>
        <v>1</v>
      </c>
      <c r="Q616" s="20">
        <f t="shared" si="3273"/>
        <v>0</v>
      </c>
      <c r="R616" s="132"/>
      <c r="S616" s="184">
        <f t="shared" si="3274"/>
        <v>0</v>
      </c>
      <c r="T616" s="40">
        <f>'Pályáztatási szakasz'!W617</f>
        <v>0</v>
      </c>
      <c r="U616" s="249" t="str">
        <f t="shared" si="3275"/>
        <v xml:space="preserve"> </v>
      </c>
      <c r="V616" s="135">
        <f t="shared" si="3276"/>
        <v>0</v>
      </c>
      <c r="W616" s="20">
        <f t="shared" si="3277"/>
        <v>0</v>
      </c>
      <c r="X616" s="21">
        <f t="shared" si="3278"/>
        <v>0</v>
      </c>
      <c r="Y616" s="131">
        <f t="shared" si="3261"/>
        <v>1</v>
      </c>
      <c r="Z616" s="20">
        <f t="shared" si="3279"/>
        <v>0</v>
      </c>
      <c r="AA616" s="142"/>
      <c r="AB616" s="20">
        <f t="shared" si="3280"/>
        <v>0</v>
      </c>
      <c r="AC616" s="134"/>
      <c r="AD616" s="131">
        <f t="shared" si="3281"/>
        <v>1</v>
      </c>
      <c r="AE616" s="20">
        <f t="shared" si="3282"/>
        <v>0</v>
      </c>
      <c r="AF616" s="132"/>
      <c r="AG616" s="134">
        <f t="shared" si="3283"/>
        <v>0</v>
      </c>
      <c r="AH616" s="80">
        <f t="shared" si="3284"/>
        <v>0</v>
      </c>
      <c r="AI616" s="249" t="str">
        <f t="shared" si="3285"/>
        <v xml:space="preserve"> </v>
      </c>
      <c r="AJ616" s="135">
        <f t="shared" si="3286"/>
        <v>0</v>
      </c>
      <c r="AK616" s="20">
        <f t="shared" si="3287"/>
        <v>0</v>
      </c>
      <c r="AL616" s="21">
        <f t="shared" si="3288"/>
        <v>0</v>
      </c>
      <c r="AM616" s="131">
        <f t="shared" si="3262"/>
        <v>1</v>
      </c>
      <c r="AN616" s="20">
        <f t="shared" si="3289"/>
        <v>0</v>
      </c>
      <c r="AO616" s="142"/>
      <c r="AP616" s="20">
        <f t="shared" si="3290"/>
        <v>0</v>
      </c>
      <c r="AQ616" s="134"/>
      <c r="AR616" s="131">
        <f t="shared" si="3291"/>
        <v>1</v>
      </c>
      <c r="AS616" s="20">
        <f t="shared" si="3292"/>
        <v>0</v>
      </c>
      <c r="AT616" s="132"/>
      <c r="AU616" s="134">
        <f t="shared" si="3293"/>
        <v>0</v>
      </c>
      <c r="AV616" s="80">
        <f t="shared" si="3294"/>
        <v>0</v>
      </c>
      <c r="AW616" s="249" t="str">
        <f t="shared" si="3295"/>
        <v xml:space="preserve"> </v>
      </c>
      <c r="AX616" s="135">
        <f t="shared" si="3296"/>
        <v>0</v>
      </c>
      <c r="AY616" s="20">
        <f t="shared" si="3297"/>
        <v>0</v>
      </c>
      <c r="AZ616" s="21">
        <f t="shared" si="3298"/>
        <v>0</v>
      </c>
      <c r="BA616" s="131">
        <f t="shared" si="3263"/>
        <v>1</v>
      </c>
      <c r="BB616" s="20">
        <f t="shared" si="3299"/>
        <v>0</v>
      </c>
      <c r="BC616" s="142"/>
      <c r="BD616" s="20">
        <f t="shared" si="3300"/>
        <v>0</v>
      </c>
      <c r="BE616" s="134"/>
      <c r="BF616" s="131">
        <f t="shared" si="3301"/>
        <v>1</v>
      </c>
      <c r="BG616" s="20">
        <f t="shared" si="3302"/>
        <v>0</v>
      </c>
      <c r="BH616" s="132"/>
      <c r="BI616" s="134">
        <f t="shared" si="3303"/>
        <v>0</v>
      </c>
      <c r="BJ616" s="80">
        <f t="shared" si="3304"/>
        <v>0</v>
      </c>
      <c r="BK616" s="249" t="str">
        <f t="shared" si="3305"/>
        <v xml:space="preserve"> </v>
      </c>
      <c r="BL616" s="135">
        <f t="shared" si="3306"/>
        <v>0</v>
      </c>
      <c r="BM616" s="20">
        <f t="shared" si="3307"/>
        <v>0</v>
      </c>
      <c r="BN616" s="21">
        <f t="shared" si="3308"/>
        <v>0</v>
      </c>
      <c r="BO616" s="131">
        <f t="shared" si="3264"/>
        <v>1</v>
      </c>
      <c r="BP616" s="20">
        <f t="shared" si="3309"/>
        <v>0</v>
      </c>
      <c r="BQ616" s="142"/>
      <c r="BR616" s="20">
        <f t="shared" si="3310"/>
        <v>0</v>
      </c>
      <c r="BS616" s="134"/>
      <c r="BT616" s="131">
        <f t="shared" si="3311"/>
        <v>1</v>
      </c>
      <c r="BU616" s="20">
        <f t="shared" si="3312"/>
        <v>0</v>
      </c>
      <c r="BV616" s="132"/>
      <c r="BW616" s="134">
        <f t="shared" si="3313"/>
        <v>0</v>
      </c>
      <c r="BX616" s="80">
        <f t="shared" si="3314"/>
        <v>0</v>
      </c>
      <c r="BY616" s="249" t="str">
        <f t="shared" si="3315"/>
        <v xml:space="preserve"> </v>
      </c>
      <c r="BZ616" s="135">
        <f t="shared" si="3316"/>
        <v>0</v>
      </c>
      <c r="CA616" s="20">
        <f t="shared" si="3317"/>
        <v>0</v>
      </c>
      <c r="CB616" s="21">
        <f t="shared" si="3318"/>
        <v>0</v>
      </c>
      <c r="CC616" s="131">
        <f t="shared" si="3265"/>
        <v>1</v>
      </c>
      <c r="CD616" s="20">
        <f t="shared" si="3319"/>
        <v>0</v>
      </c>
      <c r="CE616" s="142"/>
      <c r="CF616" s="20">
        <f t="shared" si="3320"/>
        <v>0</v>
      </c>
      <c r="CG616" s="134"/>
      <c r="CH616" s="131">
        <f t="shared" si="3321"/>
        <v>1</v>
      </c>
      <c r="CI616" s="20">
        <f t="shared" si="3322"/>
        <v>0</v>
      </c>
      <c r="CJ616" s="132"/>
      <c r="CK616" s="134">
        <f t="shared" si="3323"/>
        <v>0</v>
      </c>
      <c r="CL616" s="80">
        <f t="shared" si="3324"/>
        <v>0</v>
      </c>
      <c r="CM616" s="249" t="str">
        <f t="shared" si="3325"/>
        <v xml:space="preserve"> </v>
      </c>
      <c r="CN616" s="135">
        <f t="shared" si="3326"/>
        <v>0</v>
      </c>
      <c r="CO616" s="20">
        <f t="shared" si="3327"/>
        <v>0</v>
      </c>
      <c r="CP616" s="21">
        <f t="shared" si="3328"/>
        <v>0</v>
      </c>
      <c r="CQ616" s="131">
        <f t="shared" si="3266"/>
        <v>1</v>
      </c>
      <c r="CR616" s="20">
        <f t="shared" si="3329"/>
        <v>0</v>
      </c>
      <c r="CS616" s="142"/>
      <c r="CT616" s="20">
        <f t="shared" si="3330"/>
        <v>0</v>
      </c>
      <c r="CU616" s="134"/>
      <c r="CV616" s="131">
        <f t="shared" si="3331"/>
        <v>1</v>
      </c>
      <c r="CW616" s="20">
        <f t="shared" si="3332"/>
        <v>0</v>
      </c>
      <c r="CX616" s="132"/>
      <c r="CY616" s="134">
        <f t="shared" si="3333"/>
        <v>0</v>
      </c>
      <c r="CZ616" s="80">
        <f t="shared" si="3334"/>
        <v>0</v>
      </c>
      <c r="DA616" s="249" t="str">
        <f t="shared" si="3335"/>
        <v xml:space="preserve"> </v>
      </c>
      <c r="DB616" s="135">
        <f t="shared" si="3336"/>
        <v>0</v>
      </c>
      <c r="DC616" s="20">
        <f t="shared" si="3337"/>
        <v>0</v>
      </c>
      <c r="DD616" s="21">
        <f t="shared" si="3338"/>
        <v>0</v>
      </c>
      <c r="DE616" s="131">
        <f t="shared" si="3267"/>
        <v>1</v>
      </c>
      <c r="DF616" s="20">
        <f t="shared" si="3339"/>
        <v>0</v>
      </c>
      <c r="DG616" s="142"/>
      <c r="DH616" s="20">
        <f t="shared" si="3340"/>
        <v>0</v>
      </c>
      <c r="DI616" s="134"/>
      <c r="DJ616" s="131">
        <f t="shared" si="3341"/>
        <v>1</v>
      </c>
      <c r="DK616" s="20">
        <f t="shared" si="3342"/>
        <v>0</v>
      </c>
      <c r="DL616" s="132"/>
      <c r="DM616" s="134">
        <f t="shared" si="3343"/>
        <v>0</v>
      </c>
      <c r="DN616" s="80">
        <f t="shared" si="3344"/>
        <v>0</v>
      </c>
      <c r="DO616" s="249" t="str">
        <f t="shared" si="3345"/>
        <v xml:space="preserve"> </v>
      </c>
      <c r="DP616" s="135">
        <f t="shared" si="3346"/>
        <v>0</v>
      </c>
      <c r="DQ616" s="20">
        <f t="shared" si="3347"/>
        <v>0</v>
      </c>
      <c r="DR616" s="21">
        <f t="shared" si="3348"/>
        <v>0</v>
      </c>
      <c r="DS616" s="131">
        <f t="shared" si="3268"/>
        <v>1</v>
      </c>
      <c r="DT616" s="20">
        <f t="shared" si="3349"/>
        <v>0</v>
      </c>
      <c r="DU616" s="142"/>
      <c r="DV616" s="20">
        <f t="shared" si="3350"/>
        <v>0</v>
      </c>
      <c r="DW616" s="134"/>
      <c r="DX616" s="131">
        <f t="shared" si="3351"/>
        <v>1</v>
      </c>
      <c r="DY616" s="20">
        <f t="shared" si="3352"/>
        <v>0</v>
      </c>
      <c r="DZ616" s="132"/>
      <c r="EA616" s="134">
        <f t="shared" si="3353"/>
        <v>0</v>
      </c>
      <c r="EB616" s="80">
        <f t="shared" si="3354"/>
        <v>0</v>
      </c>
      <c r="EC616" s="249" t="str">
        <f t="shared" si="3355"/>
        <v xml:space="preserve"> </v>
      </c>
      <c r="ED616" s="135">
        <f t="shared" si="3356"/>
        <v>0</v>
      </c>
      <c r="EE616" s="20">
        <f t="shared" si="3357"/>
        <v>0</v>
      </c>
      <c r="EF616" s="21">
        <f t="shared" si="3358"/>
        <v>0</v>
      </c>
      <c r="EG616" s="131">
        <f t="shared" si="3269"/>
        <v>1</v>
      </c>
      <c r="EH616" s="20">
        <f t="shared" si="3359"/>
        <v>0</v>
      </c>
      <c r="EI616" s="142"/>
      <c r="EJ616" s="20">
        <f t="shared" si="3360"/>
        <v>0</v>
      </c>
      <c r="EK616" s="134"/>
      <c r="EL616" s="131">
        <f t="shared" si="3361"/>
        <v>1</v>
      </c>
      <c r="EM616" s="20">
        <f t="shared" si="3362"/>
        <v>0</v>
      </c>
      <c r="EN616" s="132"/>
      <c r="EO616" s="134">
        <f t="shared" si="3363"/>
        <v>0</v>
      </c>
      <c r="EP616" s="80">
        <f t="shared" si="3364"/>
        <v>0</v>
      </c>
      <c r="EQ616" s="249" t="str">
        <f t="shared" si="3365"/>
        <v xml:space="preserve"> </v>
      </c>
      <c r="ER616" s="135">
        <f t="shared" si="3366"/>
        <v>0</v>
      </c>
      <c r="ES616" s="20">
        <f t="shared" si="3367"/>
        <v>0</v>
      </c>
      <c r="ET616" s="21">
        <f t="shared" si="3368"/>
        <v>0</v>
      </c>
      <c r="EU616" s="131">
        <f t="shared" si="3270"/>
        <v>1</v>
      </c>
      <c r="EV616" s="20">
        <f t="shared" si="3369"/>
        <v>0</v>
      </c>
      <c r="EW616" s="142"/>
      <c r="EX616" s="20">
        <f t="shared" si="3370"/>
        <v>0</v>
      </c>
      <c r="EY616" s="134"/>
      <c r="EZ616" s="131">
        <f t="shared" si="3371"/>
        <v>1</v>
      </c>
      <c r="FA616" s="20">
        <f t="shared" si="3372"/>
        <v>0</v>
      </c>
      <c r="FB616" s="132"/>
      <c r="FC616" s="134">
        <f t="shared" si="3373"/>
        <v>0</v>
      </c>
      <c r="FD616" s="80">
        <f t="shared" si="3374"/>
        <v>0</v>
      </c>
      <c r="FE616" s="249" t="str">
        <f t="shared" si="3375"/>
        <v xml:space="preserve"> </v>
      </c>
      <c r="FO616" s="129" t="str">
        <f t="shared" si="3377"/>
        <v>G/V</v>
      </c>
    </row>
    <row r="617" spans="2:171" x14ac:dyDescent="0.25">
      <c r="B617" s="130" t="s">
        <v>685</v>
      </c>
      <c r="C617" s="263"/>
      <c r="D617" s="265"/>
      <c r="E617" s="416" t="str">
        <f>'Pályáztatási szakasz'!E618:F618</f>
        <v>Költségelem megnevezés…</v>
      </c>
      <c r="F617" s="416"/>
      <c r="G617" s="250">
        <f>'Pályáztatási szakasz'!G618</f>
        <v>0</v>
      </c>
      <c r="H617" s="251">
        <f>'Pályáztatási szakasz'!AT618</f>
        <v>0</v>
      </c>
      <c r="I617" s="20">
        <f>'Pályáztatási szakasz'!AW618</f>
        <v>0</v>
      </c>
      <c r="J617" s="67">
        <f t="shared" si="3260"/>
        <v>0</v>
      </c>
      <c r="K617" s="131">
        <f>'Pályáztatási szakasz'!AY618</f>
        <v>1</v>
      </c>
      <c r="L617" s="20">
        <f t="shared" si="3271"/>
        <v>0</v>
      </c>
      <c r="M617" s="142"/>
      <c r="N617" s="20">
        <f t="shared" si="3272"/>
        <v>0</v>
      </c>
      <c r="O617" s="134"/>
      <c r="P617" s="131">
        <f>'Pályáztatási szakasz'!BD618</f>
        <v>1</v>
      </c>
      <c r="Q617" s="20">
        <f t="shared" si="3273"/>
        <v>0</v>
      </c>
      <c r="R617" s="132"/>
      <c r="S617" s="184">
        <f t="shared" si="3274"/>
        <v>0</v>
      </c>
      <c r="T617" s="40">
        <f>'Pályáztatási szakasz'!W618</f>
        <v>0</v>
      </c>
      <c r="U617" s="249" t="str">
        <f t="shared" si="3275"/>
        <v xml:space="preserve"> </v>
      </c>
      <c r="V617" s="135">
        <f t="shared" si="3276"/>
        <v>0</v>
      </c>
      <c r="W617" s="20">
        <f t="shared" si="3277"/>
        <v>0</v>
      </c>
      <c r="X617" s="21">
        <f t="shared" si="3278"/>
        <v>0</v>
      </c>
      <c r="Y617" s="131">
        <f t="shared" si="3261"/>
        <v>1</v>
      </c>
      <c r="Z617" s="20">
        <f t="shared" si="3279"/>
        <v>0</v>
      </c>
      <c r="AA617" s="142"/>
      <c r="AB617" s="20">
        <f t="shared" si="3280"/>
        <v>0</v>
      </c>
      <c r="AC617" s="134"/>
      <c r="AD617" s="131">
        <f t="shared" si="3281"/>
        <v>1</v>
      </c>
      <c r="AE617" s="20">
        <f t="shared" si="3282"/>
        <v>0</v>
      </c>
      <c r="AF617" s="132"/>
      <c r="AG617" s="134">
        <f t="shared" si="3283"/>
        <v>0</v>
      </c>
      <c r="AH617" s="80">
        <f t="shared" si="3284"/>
        <v>0</v>
      </c>
      <c r="AI617" s="249" t="str">
        <f t="shared" si="3285"/>
        <v xml:space="preserve"> </v>
      </c>
      <c r="AJ617" s="135">
        <f t="shared" si="3286"/>
        <v>0</v>
      </c>
      <c r="AK617" s="20">
        <f t="shared" si="3287"/>
        <v>0</v>
      </c>
      <c r="AL617" s="21">
        <f t="shared" si="3288"/>
        <v>0</v>
      </c>
      <c r="AM617" s="131">
        <f t="shared" si="3262"/>
        <v>1</v>
      </c>
      <c r="AN617" s="20">
        <f t="shared" si="3289"/>
        <v>0</v>
      </c>
      <c r="AO617" s="142"/>
      <c r="AP617" s="20">
        <f t="shared" si="3290"/>
        <v>0</v>
      </c>
      <c r="AQ617" s="134"/>
      <c r="AR617" s="131">
        <f t="shared" si="3291"/>
        <v>1</v>
      </c>
      <c r="AS617" s="20">
        <f t="shared" si="3292"/>
        <v>0</v>
      </c>
      <c r="AT617" s="132"/>
      <c r="AU617" s="134">
        <f t="shared" si="3293"/>
        <v>0</v>
      </c>
      <c r="AV617" s="80">
        <f t="shared" si="3294"/>
        <v>0</v>
      </c>
      <c r="AW617" s="249" t="str">
        <f t="shared" si="3295"/>
        <v xml:space="preserve"> </v>
      </c>
      <c r="AX617" s="135">
        <f t="shared" si="3296"/>
        <v>0</v>
      </c>
      <c r="AY617" s="20">
        <f t="shared" si="3297"/>
        <v>0</v>
      </c>
      <c r="AZ617" s="21">
        <f t="shared" si="3298"/>
        <v>0</v>
      </c>
      <c r="BA617" s="131">
        <f t="shared" si="3263"/>
        <v>1</v>
      </c>
      <c r="BB617" s="20">
        <f t="shared" si="3299"/>
        <v>0</v>
      </c>
      <c r="BC617" s="142"/>
      <c r="BD617" s="20">
        <f t="shared" si="3300"/>
        <v>0</v>
      </c>
      <c r="BE617" s="134"/>
      <c r="BF617" s="131">
        <f t="shared" si="3301"/>
        <v>1</v>
      </c>
      <c r="BG617" s="20">
        <f t="shared" si="3302"/>
        <v>0</v>
      </c>
      <c r="BH617" s="132"/>
      <c r="BI617" s="134">
        <f t="shared" si="3303"/>
        <v>0</v>
      </c>
      <c r="BJ617" s="80">
        <f t="shared" si="3304"/>
        <v>0</v>
      </c>
      <c r="BK617" s="249" t="str">
        <f t="shared" si="3305"/>
        <v xml:space="preserve"> </v>
      </c>
      <c r="BL617" s="135">
        <f t="shared" si="3306"/>
        <v>0</v>
      </c>
      <c r="BM617" s="20">
        <f t="shared" si="3307"/>
        <v>0</v>
      </c>
      <c r="BN617" s="21">
        <f t="shared" si="3308"/>
        <v>0</v>
      </c>
      <c r="BO617" s="131">
        <f t="shared" si="3264"/>
        <v>1</v>
      </c>
      <c r="BP617" s="20">
        <f t="shared" si="3309"/>
        <v>0</v>
      </c>
      <c r="BQ617" s="142"/>
      <c r="BR617" s="20">
        <f t="shared" si="3310"/>
        <v>0</v>
      </c>
      <c r="BS617" s="134"/>
      <c r="BT617" s="131">
        <f t="shared" si="3311"/>
        <v>1</v>
      </c>
      <c r="BU617" s="20">
        <f t="shared" si="3312"/>
        <v>0</v>
      </c>
      <c r="BV617" s="132"/>
      <c r="BW617" s="134">
        <f t="shared" si="3313"/>
        <v>0</v>
      </c>
      <c r="BX617" s="80">
        <f t="shared" si="3314"/>
        <v>0</v>
      </c>
      <c r="BY617" s="249" t="str">
        <f t="shared" si="3315"/>
        <v xml:space="preserve"> </v>
      </c>
      <c r="BZ617" s="135">
        <f t="shared" si="3316"/>
        <v>0</v>
      </c>
      <c r="CA617" s="20">
        <f t="shared" si="3317"/>
        <v>0</v>
      </c>
      <c r="CB617" s="21">
        <f t="shared" si="3318"/>
        <v>0</v>
      </c>
      <c r="CC617" s="131">
        <f t="shared" si="3265"/>
        <v>1</v>
      </c>
      <c r="CD617" s="20">
        <f t="shared" si="3319"/>
        <v>0</v>
      </c>
      <c r="CE617" s="142"/>
      <c r="CF617" s="20">
        <f t="shared" si="3320"/>
        <v>0</v>
      </c>
      <c r="CG617" s="134"/>
      <c r="CH617" s="131">
        <f t="shared" si="3321"/>
        <v>1</v>
      </c>
      <c r="CI617" s="20">
        <f t="shared" si="3322"/>
        <v>0</v>
      </c>
      <c r="CJ617" s="132"/>
      <c r="CK617" s="134">
        <f t="shared" si="3323"/>
        <v>0</v>
      </c>
      <c r="CL617" s="80">
        <f t="shared" si="3324"/>
        <v>0</v>
      </c>
      <c r="CM617" s="249" t="str">
        <f t="shared" si="3325"/>
        <v xml:space="preserve"> </v>
      </c>
      <c r="CN617" s="135">
        <f t="shared" si="3326"/>
        <v>0</v>
      </c>
      <c r="CO617" s="20">
        <f t="shared" si="3327"/>
        <v>0</v>
      </c>
      <c r="CP617" s="21">
        <f t="shared" si="3328"/>
        <v>0</v>
      </c>
      <c r="CQ617" s="131">
        <f t="shared" si="3266"/>
        <v>1</v>
      </c>
      <c r="CR617" s="20">
        <f t="shared" si="3329"/>
        <v>0</v>
      </c>
      <c r="CS617" s="142"/>
      <c r="CT617" s="20">
        <f t="shared" si="3330"/>
        <v>0</v>
      </c>
      <c r="CU617" s="134"/>
      <c r="CV617" s="131">
        <f t="shared" si="3331"/>
        <v>1</v>
      </c>
      <c r="CW617" s="20">
        <f t="shared" si="3332"/>
        <v>0</v>
      </c>
      <c r="CX617" s="132"/>
      <c r="CY617" s="134">
        <f t="shared" si="3333"/>
        <v>0</v>
      </c>
      <c r="CZ617" s="80">
        <f t="shared" si="3334"/>
        <v>0</v>
      </c>
      <c r="DA617" s="249" t="str">
        <f t="shared" si="3335"/>
        <v xml:space="preserve"> </v>
      </c>
      <c r="DB617" s="135">
        <f t="shared" si="3336"/>
        <v>0</v>
      </c>
      <c r="DC617" s="20">
        <f t="shared" si="3337"/>
        <v>0</v>
      </c>
      <c r="DD617" s="21">
        <f t="shared" si="3338"/>
        <v>0</v>
      </c>
      <c r="DE617" s="131">
        <f t="shared" si="3267"/>
        <v>1</v>
      </c>
      <c r="DF617" s="20">
        <f t="shared" si="3339"/>
        <v>0</v>
      </c>
      <c r="DG617" s="142"/>
      <c r="DH617" s="20">
        <f t="shared" si="3340"/>
        <v>0</v>
      </c>
      <c r="DI617" s="134"/>
      <c r="DJ617" s="131">
        <f t="shared" si="3341"/>
        <v>1</v>
      </c>
      <c r="DK617" s="20">
        <f t="shared" si="3342"/>
        <v>0</v>
      </c>
      <c r="DL617" s="132"/>
      <c r="DM617" s="134">
        <f t="shared" si="3343"/>
        <v>0</v>
      </c>
      <c r="DN617" s="80">
        <f t="shared" si="3344"/>
        <v>0</v>
      </c>
      <c r="DO617" s="249" t="str">
        <f t="shared" si="3345"/>
        <v xml:space="preserve"> </v>
      </c>
      <c r="DP617" s="135">
        <f t="shared" si="3346"/>
        <v>0</v>
      </c>
      <c r="DQ617" s="20">
        <f t="shared" si="3347"/>
        <v>0</v>
      </c>
      <c r="DR617" s="21">
        <f t="shared" si="3348"/>
        <v>0</v>
      </c>
      <c r="DS617" s="131">
        <f t="shared" si="3268"/>
        <v>1</v>
      </c>
      <c r="DT617" s="20">
        <f t="shared" si="3349"/>
        <v>0</v>
      </c>
      <c r="DU617" s="142"/>
      <c r="DV617" s="20">
        <f t="shared" si="3350"/>
        <v>0</v>
      </c>
      <c r="DW617" s="134"/>
      <c r="DX617" s="131">
        <f t="shared" si="3351"/>
        <v>1</v>
      </c>
      <c r="DY617" s="20">
        <f t="shared" si="3352"/>
        <v>0</v>
      </c>
      <c r="DZ617" s="132"/>
      <c r="EA617" s="134">
        <f t="shared" si="3353"/>
        <v>0</v>
      </c>
      <c r="EB617" s="80">
        <f t="shared" si="3354"/>
        <v>0</v>
      </c>
      <c r="EC617" s="249" t="str">
        <f t="shared" si="3355"/>
        <v xml:space="preserve"> </v>
      </c>
      <c r="ED617" s="135">
        <f t="shared" si="3356"/>
        <v>0</v>
      </c>
      <c r="EE617" s="20">
        <f t="shared" si="3357"/>
        <v>0</v>
      </c>
      <c r="EF617" s="21">
        <f t="shared" si="3358"/>
        <v>0</v>
      </c>
      <c r="EG617" s="131">
        <f t="shared" si="3269"/>
        <v>1</v>
      </c>
      <c r="EH617" s="20">
        <f t="shared" si="3359"/>
        <v>0</v>
      </c>
      <c r="EI617" s="142"/>
      <c r="EJ617" s="20">
        <f t="shared" si="3360"/>
        <v>0</v>
      </c>
      <c r="EK617" s="134"/>
      <c r="EL617" s="131">
        <f t="shared" si="3361"/>
        <v>1</v>
      </c>
      <c r="EM617" s="20">
        <f t="shared" si="3362"/>
        <v>0</v>
      </c>
      <c r="EN617" s="132"/>
      <c r="EO617" s="134">
        <f t="shared" si="3363"/>
        <v>0</v>
      </c>
      <c r="EP617" s="80">
        <f t="shared" si="3364"/>
        <v>0</v>
      </c>
      <c r="EQ617" s="249" t="str">
        <f t="shared" si="3365"/>
        <v xml:space="preserve"> </v>
      </c>
      <c r="ER617" s="135">
        <f t="shared" si="3366"/>
        <v>0</v>
      </c>
      <c r="ES617" s="20">
        <f t="shared" si="3367"/>
        <v>0</v>
      </c>
      <c r="ET617" s="21">
        <f t="shared" si="3368"/>
        <v>0</v>
      </c>
      <c r="EU617" s="131">
        <f t="shared" si="3270"/>
        <v>1</v>
      </c>
      <c r="EV617" s="20">
        <f t="shared" si="3369"/>
        <v>0</v>
      </c>
      <c r="EW617" s="142"/>
      <c r="EX617" s="20">
        <f t="shared" si="3370"/>
        <v>0</v>
      </c>
      <c r="EY617" s="134"/>
      <c r="EZ617" s="131">
        <f t="shared" si="3371"/>
        <v>1</v>
      </c>
      <c r="FA617" s="20">
        <f t="shared" si="3372"/>
        <v>0</v>
      </c>
      <c r="FB617" s="132"/>
      <c r="FC617" s="134">
        <f t="shared" si="3373"/>
        <v>0</v>
      </c>
      <c r="FD617" s="80">
        <f t="shared" si="3374"/>
        <v>0</v>
      </c>
      <c r="FE617" s="249" t="str">
        <f t="shared" si="3375"/>
        <v xml:space="preserve"> </v>
      </c>
      <c r="FO617" s="129" t="str">
        <f t="shared" si="3377"/>
        <v>G/V</v>
      </c>
    </row>
    <row r="618" spans="2:171" x14ac:dyDescent="0.25">
      <c r="B618" s="130" t="s">
        <v>686</v>
      </c>
      <c r="C618" s="263"/>
      <c r="D618" s="265"/>
      <c r="E618" s="416" t="str">
        <f>'Pályáztatási szakasz'!E619:F619</f>
        <v>Költségelem megnevezés…</v>
      </c>
      <c r="F618" s="416"/>
      <c r="G618" s="250">
        <f>'Pályáztatási szakasz'!G619</f>
        <v>0</v>
      </c>
      <c r="H618" s="251">
        <f>'Pályáztatási szakasz'!AT619</f>
        <v>0</v>
      </c>
      <c r="I618" s="20">
        <f>'Pályáztatási szakasz'!AW619</f>
        <v>0</v>
      </c>
      <c r="J618" s="67">
        <f t="shared" si="3260"/>
        <v>0</v>
      </c>
      <c r="K618" s="131">
        <f>'Pályáztatási szakasz'!AY619</f>
        <v>1</v>
      </c>
      <c r="L618" s="20">
        <f t="shared" si="3271"/>
        <v>0</v>
      </c>
      <c r="M618" s="142"/>
      <c r="N618" s="20">
        <f t="shared" si="3272"/>
        <v>0</v>
      </c>
      <c r="O618" s="134"/>
      <c r="P618" s="131">
        <f>'Pályáztatási szakasz'!BD619</f>
        <v>1</v>
      </c>
      <c r="Q618" s="20">
        <f t="shared" si="3273"/>
        <v>0</v>
      </c>
      <c r="R618" s="132"/>
      <c r="S618" s="184">
        <f t="shared" si="3274"/>
        <v>0</v>
      </c>
      <c r="T618" s="40">
        <f>'Pályáztatási szakasz'!W619</f>
        <v>0</v>
      </c>
      <c r="U618" s="249" t="str">
        <f t="shared" si="3275"/>
        <v xml:space="preserve"> </v>
      </c>
      <c r="V618" s="135">
        <f t="shared" si="3276"/>
        <v>0</v>
      </c>
      <c r="W618" s="20">
        <f t="shared" si="3277"/>
        <v>0</v>
      </c>
      <c r="X618" s="21">
        <f t="shared" si="3278"/>
        <v>0</v>
      </c>
      <c r="Y618" s="131">
        <f t="shared" si="3261"/>
        <v>1</v>
      </c>
      <c r="Z618" s="20">
        <f t="shared" si="3279"/>
        <v>0</v>
      </c>
      <c r="AA618" s="142"/>
      <c r="AB618" s="20">
        <f t="shared" si="3280"/>
        <v>0</v>
      </c>
      <c r="AC618" s="134"/>
      <c r="AD618" s="131">
        <f t="shared" si="3281"/>
        <v>1</v>
      </c>
      <c r="AE618" s="20">
        <f t="shared" si="3282"/>
        <v>0</v>
      </c>
      <c r="AF618" s="132"/>
      <c r="AG618" s="134">
        <f t="shared" si="3283"/>
        <v>0</v>
      </c>
      <c r="AH618" s="80">
        <f t="shared" si="3284"/>
        <v>0</v>
      </c>
      <c r="AI618" s="249" t="str">
        <f t="shared" si="3285"/>
        <v xml:space="preserve"> </v>
      </c>
      <c r="AJ618" s="135">
        <f t="shared" si="3286"/>
        <v>0</v>
      </c>
      <c r="AK618" s="20">
        <f t="shared" si="3287"/>
        <v>0</v>
      </c>
      <c r="AL618" s="21">
        <f t="shared" si="3288"/>
        <v>0</v>
      </c>
      <c r="AM618" s="131">
        <f t="shared" si="3262"/>
        <v>1</v>
      </c>
      <c r="AN618" s="20">
        <f t="shared" si="3289"/>
        <v>0</v>
      </c>
      <c r="AO618" s="142"/>
      <c r="AP618" s="20">
        <f t="shared" si="3290"/>
        <v>0</v>
      </c>
      <c r="AQ618" s="134"/>
      <c r="AR618" s="131">
        <f t="shared" si="3291"/>
        <v>1</v>
      </c>
      <c r="AS618" s="20">
        <f t="shared" si="3292"/>
        <v>0</v>
      </c>
      <c r="AT618" s="132"/>
      <c r="AU618" s="134">
        <f t="shared" si="3293"/>
        <v>0</v>
      </c>
      <c r="AV618" s="80">
        <f t="shared" si="3294"/>
        <v>0</v>
      </c>
      <c r="AW618" s="249" t="str">
        <f t="shared" si="3295"/>
        <v xml:space="preserve"> </v>
      </c>
      <c r="AX618" s="135">
        <f t="shared" si="3296"/>
        <v>0</v>
      </c>
      <c r="AY618" s="20">
        <f t="shared" si="3297"/>
        <v>0</v>
      </c>
      <c r="AZ618" s="21">
        <f t="shared" si="3298"/>
        <v>0</v>
      </c>
      <c r="BA618" s="131">
        <f t="shared" si="3263"/>
        <v>1</v>
      </c>
      <c r="BB618" s="20">
        <f t="shared" si="3299"/>
        <v>0</v>
      </c>
      <c r="BC618" s="142"/>
      <c r="BD618" s="20">
        <f t="shared" si="3300"/>
        <v>0</v>
      </c>
      <c r="BE618" s="134"/>
      <c r="BF618" s="131">
        <f t="shared" si="3301"/>
        <v>1</v>
      </c>
      <c r="BG618" s="20">
        <f t="shared" si="3302"/>
        <v>0</v>
      </c>
      <c r="BH618" s="132"/>
      <c r="BI618" s="134">
        <f t="shared" si="3303"/>
        <v>0</v>
      </c>
      <c r="BJ618" s="80">
        <f t="shared" si="3304"/>
        <v>0</v>
      </c>
      <c r="BK618" s="249" t="str">
        <f t="shared" si="3305"/>
        <v xml:space="preserve"> </v>
      </c>
      <c r="BL618" s="135">
        <f t="shared" si="3306"/>
        <v>0</v>
      </c>
      <c r="BM618" s="20">
        <f t="shared" si="3307"/>
        <v>0</v>
      </c>
      <c r="BN618" s="21">
        <f t="shared" si="3308"/>
        <v>0</v>
      </c>
      <c r="BO618" s="131">
        <f t="shared" si="3264"/>
        <v>1</v>
      </c>
      <c r="BP618" s="20">
        <f t="shared" si="3309"/>
        <v>0</v>
      </c>
      <c r="BQ618" s="142"/>
      <c r="BR618" s="20">
        <f t="shared" si="3310"/>
        <v>0</v>
      </c>
      <c r="BS618" s="134"/>
      <c r="BT618" s="131">
        <f t="shared" si="3311"/>
        <v>1</v>
      </c>
      <c r="BU618" s="20">
        <f t="shared" si="3312"/>
        <v>0</v>
      </c>
      <c r="BV618" s="132"/>
      <c r="BW618" s="134">
        <f t="shared" si="3313"/>
        <v>0</v>
      </c>
      <c r="BX618" s="80">
        <f t="shared" si="3314"/>
        <v>0</v>
      </c>
      <c r="BY618" s="249" t="str">
        <f t="shared" si="3315"/>
        <v xml:space="preserve"> </v>
      </c>
      <c r="BZ618" s="135">
        <f t="shared" si="3316"/>
        <v>0</v>
      </c>
      <c r="CA618" s="20">
        <f t="shared" si="3317"/>
        <v>0</v>
      </c>
      <c r="CB618" s="21">
        <f t="shared" si="3318"/>
        <v>0</v>
      </c>
      <c r="CC618" s="131">
        <f t="shared" si="3265"/>
        <v>1</v>
      </c>
      <c r="CD618" s="20">
        <f t="shared" si="3319"/>
        <v>0</v>
      </c>
      <c r="CE618" s="142"/>
      <c r="CF618" s="20">
        <f t="shared" si="3320"/>
        <v>0</v>
      </c>
      <c r="CG618" s="134"/>
      <c r="CH618" s="131">
        <f t="shared" si="3321"/>
        <v>1</v>
      </c>
      <c r="CI618" s="20">
        <f t="shared" si="3322"/>
        <v>0</v>
      </c>
      <c r="CJ618" s="132"/>
      <c r="CK618" s="134">
        <f t="shared" si="3323"/>
        <v>0</v>
      </c>
      <c r="CL618" s="80">
        <f t="shared" si="3324"/>
        <v>0</v>
      </c>
      <c r="CM618" s="249" t="str">
        <f t="shared" si="3325"/>
        <v xml:space="preserve"> </v>
      </c>
      <c r="CN618" s="135">
        <f t="shared" si="3326"/>
        <v>0</v>
      </c>
      <c r="CO618" s="20">
        <f t="shared" si="3327"/>
        <v>0</v>
      </c>
      <c r="CP618" s="21">
        <f t="shared" si="3328"/>
        <v>0</v>
      </c>
      <c r="CQ618" s="131">
        <f t="shared" si="3266"/>
        <v>1</v>
      </c>
      <c r="CR618" s="20">
        <f t="shared" si="3329"/>
        <v>0</v>
      </c>
      <c r="CS618" s="142"/>
      <c r="CT618" s="20">
        <f t="shared" si="3330"/>
        <v>0</v>
      </c>
      <c r="CU618" s="134"/>
      <c r="CV618" s="131">
        <f t="shared" si="3331"/>
        <v>1</v>
      </c>
      <c r="CW618" s="20">
        <f t="shared" si="3332"/>
        <v>0</v>
      </c>
      <c r="CX618" s="132"/>
      <c r="CY618" s="134">
        <f t="shared" si="3333"/>
        <v>0</v>
      </c>
      <c r="CZ618" s="80">
        <f t="shared" si="3334"/>
        <v>0</v>
      </c>
      <c r="DA618" s="249" t="str">
        <f t="shared" si="3335"/>
        <v xml:space="preserve"> </v>
      </c>
      <c r="DB618" s="135">
        <f t="shared" si="3336"/>
        <v>0</v>
      </c>
      <c r="DC618" s="20">
        <f t="shared" si="3337"/>
        <v>0</v>
      </c>
      <c r="DD618" s="21">
        <f t="shared" si="3338"/>
        <v>0</v>
      </c>
      <c r="DE618" s="131">
        <f t="shared" si="3267"/>
        <v>1</v>
      </c>
      <c r="DF618" s="20">
        <f t="shared" si="3339"/>
        <v>0</v>
      </c>
      <c r="DG618" s="142"/>
      <c r="DH618" s="20">
        <f t="shared" si="3340"/>
        <v>0</v>
      </c>
      <c r="DI618" s="134"/>
      <c r="DJ618" s="131">
        <f t="shared" si="3341"/>
        <v>1</v>
      </c>
      <c r="DK618" s="20">
        <f t="shared" si="3342"/>
        <v>0</v>
      </c>
      <c r="DL618" s="132"/>
      <c r="DM618" s="134">
        <f t="shared" si="3343"/>
        <v>0</v>
      </c>
      <c r="DN618" s="80">
        <f t="shared" si="3344"/>
        <v>0</v>
      </c>
      <c r="DO618" s="249" t="str">
        <f t="shared" si="3345"/>
        <v xml:space="preserve"> </v>
      </c>
      <c r="DP618" s="135">
        <f t="shared" si="3346"/>
        <v>0</v>
      </c>
      <c r="DQ618" s="20">
        <f t="shared" si="3347"/>
        <v>0</v>
      </c>
      <c r="DR618" s="21">
        <f t="shared" si="3348"/>
        <v>0</v>
      </c>
      <c r="DS618" s="131">
        <f t="shared" si="3268"/>
        <v>1</v>
      </c>
      <c r="DT618" s="20">
        <f t="shared" si="3349"/>
        <v>0</v>
      </c>
      <c r="DU618" s="142"/>
      <c r="DV618" s="20">
        <f t="shared" si="3350"/>
        <v>0</v>
      </c>
      <c r="DW618" s="134"/>
      <c r="DX618" s="131">
        <f t="shared" si="3351"/>
        <v>1</v>
      </c>
      <c r="DY618" s="20">
        <f t="shared" si="3352"/>
        <v>0</v>
      </c>
      <c r="DZ618" s="132"/>
      <c r="EA618" s="134">
        <f t="shared" si="3353"/>
        <v>0</v>
      </c>
      <c r="EB618" s="80">
        <f t="shared" si="3354"/>
        <v>0</v>
      </c>
      <c r="EC618" s="249" t="str">
        <f t="shared" si="3355"/>
        <v xml:space="preserve"> </v>
      </c>
      <c r="ED618" s="135">
        <f t="shared" si="3356"/>
        <v>0</v>
      </c>
      <c r="EE618" s="20">
        <f t="shared" si="3357"/>
        <v>0</v>
      </c>
      <c r="EF618" s="21">
        <f t="shared" si="3358"/>
        <v>0</v>
      </c>
      <c r="EG618" s="131">
        <f t="shared" si="3269"/>
        <v>1</v>
      </c>
      <c r="EH618" s="20">
        <f t="shared" si="3359"/>
        <v>0</v>
      </c>
      <c r="EI618" s="142"/>
      <c r="EJ618" s="20">
        <f t="shared" si="3360"/>
        <v>0</v>
      </c>
      <c r="EK618" s="134"/>
      <c r="EL618" s="131">
        <f t="shared" si="3361"/>
        <v>1</v>
      </c>
      <c r="EM618" s="20">
        <f t="shared" si="3362"/>
        <v>0</v>
      </c>
      <c r="EN618" s="132"/>
      <c r="EO618" s="134">
        <f t="shared" si="3363"/>
        <v>0</v>
      </c>
      <c r="EP618" s="80">
        <f t="shared" si="3364"/>
        <v>0</v>
      </c>
      <c r="EQ618" s="249" t="str">
        <f t="shared" si="3365"/>
        <v xml:space="preserve"> </v>
      </c>
      <c r="ER618" s="135">
        <f t="shared" si="3366"/>
        <v>0</v>
      </c>
      <c r="ES618" s="20">
        <f t="shared" si="3367"/>
        <v>0</v>
      </c>
      <c r="ET618" s="21">
        <f t="shared" si="3368"/>
        <v>0</v>
      </c>
      <c r="EU618" s="131">
        <f t="shared" si="3270"/>
        <v>1</v>
      </c>
      <c r="EV618" s="20">
        <f t="shared" si="3369"/>
        <v>0</v>
      </c>
      <c r="EW618" s="142"/>
      <c r="EX618" s="20">
        <f t="shared" si="3370"/>
        <v>0</v>
      </c>
      <c r="EY618" s="134"/>
      <c r="EZ618" s="131">
        <f t="shared" si="3371"/>
        <v>1</v>
      </c>
      <c r="FA618" s="20">
        <f t="shared" si="3372"/>
        <v>0</v>
      </c>
      <c r="FB618" s="132"/>
      <c r="FC618" s="134">
        <f t="shared" si="3373"/>
        <v>0</v>
      </c>
      <c r="FD618" s="80">
        <f t="shared" si="3374"/>
        <v>0</v>
      </c>
      <c r="FE618" s="249" t="str">
        <f t="shared" si="3375"/>
        <v xml:space="preserve"> </v>
      </c>
      <c r="FO618" s="129" t="str">
        <f t="shared" si="3377"/>
        <v>G/V</v>
      </c>
    </row>
    <row r="619" spans="2:171" x14ac:dyDescent="0.25">
      <c r="B619" s="130" t="s">
        <v>687</v>
      </c>
      <c r="C619" s="263"/>
      <c r="D619" s="265"/>
      <c r="E619" s="416" t="str">
        <f>'Pályáztatási szakasz'!E620:F620</f>
        <v>Költségelem megnevezés…</v>
      </c>
      <c r="F619" s="416"/>
      <c r="G619" s="250">
        <f>'Pályáztatási szakasz'!G620</f>
        <v>0</v>
      </c>
      <c r="H619" s="251">
        <f>'Pályáztatási szakasz'!AT620</f>
        <v>0</v>
      </c>
      <c r="I619" s="20">
        <f>'Pályáztatási szakasz'!AW620</f>
        <v>0</v>
      </c>
      <c r="J619" s="67">
        <f t="shared" si="3260"/>
        <v>0</v>
      </c>
      <c r="K619" s="131">
        <f>'Pályáztatási szakasz'!AY620</f>
        <v>1</v>
      </c>
      <c r="L619" s="20">
        <f t="shared" si="3271"/>
        <v>0</v>
      </c>
      <c r="M619" s="142"/>
      <c r="N619" s="20">
        <f t="shared" si="3272"/>
        <v>0</v>
      </c>
      <c r="O619" s="134"/>
      <c r="P619" s="131">
        <f>'Pályáztatási szakasz'!BD620</f>
        <v>1</v>
      </c>
      <c r="Q619" s="20">
        <f t="shared" si="3273"/>
        <v>0</v>
      </c>
      <c r="R619" s="132"/>
      <c r="S619" s="184">
        <f t="shared" si="3274"/>
        <v>0</v>
      </c>
      <c r="T619" s="40">
        <f>'Pályáztatási szakasz'!W620</f>
        <v>0</v>
      </c>
      <c r="U619" s="249" t="str">
        <f t="shared" si="3275"/>
        <v xml:space="preserve"> </v>
      </c>
      <c r="V619" s="135">
        <f t="shared" si="3276"/>
        <v>0</v>
      </c>
      <c r="W619" s="20">
        <f t="shared" si="3277"/>
        <v>0</v>
      </c>
      <c r="X619" s="21">
        <f t="shared" si="3278"/>
        <v>0</v>
      </c>
      <c r="Y619" s="131">
        <f t="shared" si="3261"/>
        <v>1</v>
      </c>
      <c r="Z619" s="20">
        <f t="shared" si="3279"/>
        <v>0</v>
      </c>
      <c r="AA619" s="142"/>
      <c r="AB619" s="20">
        <f t="shared" si="3280"/>
        <v>0</v>
      </c>
      <c r="AC619" s="134"/>
      <c r="AD619" s="131">
        <f t="shared" si="3281"/>
        <v>1</v>
      </c>
      <c r="AE619" s="20">
        <f t="shared" si="3282"/>
        <v>0</v>
      </c>
      <c r="AF619" s="132"/>
      <c r="AG619" s="134">
        <f t="shared" si="3283"/>
        <v>0</v>
      </c>
      <c r="AH619" s="80">
        <f t="shared" si="3284"/>
        <v>0</v>
      </c>
      <c r="AI619" s="249" t="str">
        <f t="shared" si="3285"/>
        <v xml:space="preserve"> </v>
      </c>
      <c r="AJ619" s="135">
        <f t="shared" si="3286"/>
        <v>0</v>
      </c>
      <c r="AK619" s="20">
        <f t="shared" si="3287"/>
        <v>0</v>
      </c>
      <c r="AL619" s="21">
        <f t="shared" si="3288"/>
        <v>0</v>
      </c>
      <c r="AM619" s="131">
        <f t="shared" si="3262"/>
        <v>1</v>
      </c>
      <c r="AN619" s="20">
        <f t="shared" si="3289"/>
        <v>0</v>
      </c>
      <c r="AO619" s="142"/>
      <c r="AP619" s="20">
        <f t="shared" si="3290"/>
        <v>0</v>
      </c>
      <c r="AQ619" s="134"/>
      <c r="AR619" s="131">
        <f t="shared" si="3291"/>
        <v>1</v>
      </c>
      <c r="AS619" s="20">
        <f t="shared" si="3292"/>
        <v>0</v>
      </c>
      <c r="AT619" s="132"/>
      <c r="AU619" s="134">
        <f t="shared" si="3293"/>
        <v>0</v>
      </c>
      <c r="AV619" s="80">
        <f t="shared" si="3294"/>
        <v>0</v>
      </c>
      <c r="AW619" s="249" t="str">
        <f t="shared" si="3295"/>
        <v xml:space="preserve"> </v>
      </c>
      <c r="AX619" s="135">
        <f t="shared" si="3296"/>
        <v>0</v>
      </c>
      <c r="AY619" s="20">
        <f t="shared" si="3297"/>
        <v>0</v>
      </c>
      <c r="AZ619" s="21">
        <f t="shared" si="3298"/>
        <v>0</v>
      </c>
      <c r="BA619" s="131">
        <f t="shared" si="3263"/>
        <v>1</v>
      </c>
      <c r="BB619" s="20">
        <f t="shared" si="3299"/>
        <v>0</v>
      </c>
      <c r="BC619" s="142"/>
      <c r="BD619" s="20">
        <f t="shared" si="3300"/>
        <v>0</v>
      </c>
      <c r="BE619" s="134"/>
      <c r="BF619" s="131">
        <f t="shared" si="3301"/>
        <v>1</v>
      </c>
      <c r="BG619" s="20">
        <f t="shared" si="3302"/>
        <v>0</v>
      </c>
      <c r="BH619" s="132"/>
      <c r="BI619" s="134">
        <f t="shared" si="3303"/>
        <v>0</v>
      </c>
      <c r="BJ619" s="80">
        <f t="shared" si="3304"/>
        <v>0</v>
      </c>
      <c r="BK619" s="249" t="str">
        <f t="shared" si="3305"/>
        <v xml:space="preserve"> </v>
      </c>
      <c r="BL619" s="135">
        <f t="shared" si="3306"/>
        <v>0</v>
      </c>
      <c r="BM619" s="20">
        <f t="shared" si="3307"/>
        <v>0</v>
      </c>
      <c r="BN619" s="21">
        <f t="shared" si="3308"/>
        <v>0</v>
      </c>
      <c r="BO619" s="131">
        <f t="shared" si="3264"/>
        <v>1</v>
      </c>
      <c r="BP619" s="20">
        <f t="shared" si="3309"/>
        <v>0</v>
      </c>
      <c r="BQ619" s="142"/>
      <c r="BR619" s="20">
        <f t="shared" si="3310"/>
        <v>0</v>
      </c>
      <c r="BS619" s="134"/>
      <c r="BT619" s="131">
        <f t="shared" si="3311"/>
        <v>1</v>
      </c>
      <c r="BU619" s="20">
        <f t="shared" si="3312"/>
        <v>0</v>
      </c>
      <c r="BV619" s="132"/>
      <c r="BW619" s="134">
        <f t="shared" si="3313"/>
        <v>0</v>
      </c>
      <c r="BX619" s="80">
        <f t="shared" si="3314"/>
        <v>0</v>
      </c>
      <c r="BY619" s="249" t="str">
        <f t="shared" si="3315"/>
        <v xml:space="preserve"> </v>
      </c>
      <c r="BZ619" s="135">
        <f t="shared" si="3316"/>
        <v>0</v>
      </c>
      <c r="CA619" s="20">
        <f t="shared" si="3317"/>
        <v>0</v>
      </c>
      <c r="CB619" s="21">
        <f t="shared" si="3318"/>
        <v>0</v>
      </c>
      <c r="CC619" s="131">
        <f t="shared" si="3265"/>
        <v>1</v>
      </c>
      <c r="CD619" s="20">
        <f t="shared" si="3319"/>
        <v>0</v>
      </c>
      <c r="CE619" s="142"/>
      <c r="CF619" s="20">
        <f t="shared" si="3320"/>
        <v>0</v>
      </c>
      <c r="CG619" s="134"/>
      <c r="CH619" s="131">
        <f t="shared" si="3321"/>
        <v>1</v>
      </c>
      <c r="CI619" s="20">
        <f t="shared" si="3322"/>
        <v>0</v>
      </c>
      <c r="CJ619" s="132"/>
      <c r="CK619" s="134">
        <f t="shared" si="3323"/>
        <v>0</v>
      </c>
      <c r="CL619" s="80">
        <f t="shared" si="3324"/>
        <v>0</v>
      </c>
      <c r="CM619" s="249" t="str">
        <f t="shared" si="3325"/>
        <v xml:space="preserve"> </v>
      </c>
      <c r="CN619" s="135">
        <f t="shared" si="3326"/>
        <v>0</v>
      </c>
      <c r="CO619" s="20">
        <f t="shared" si="3327"/>
        <v>0</v>
      </c>
      <c r="CP619" s="21">
        <f t="shared" si="3328"/>
        <v>0</v>
      </c>
      <c r="CQ619" s="131">
        <f t="shared" si="3266"/>
        <v>1</v>
      </c>
      <c r="CR619" s="20">
        <f t="shared" si="3329"/>
        <v>0</v>
      </c>
      <c r="CS619" s="142"/>
      <c r="CT619" s="20">
        <f t="shared" si="3330"/>
        <v>0</v>
      </c>
      <c r="CU619" s="134"/>
      <c r="CV619" s="131">
        <f t="shared" si="3331"/>
        <v>1</v>
      </c>
      <c r="CW619" s="20">
        <f t="shared" si="3332"/>
        <v>0</v>
      </c>
      <c r="CX619" s="132"/>
      <c r="CY619" s="134">
        <f t="shared" si="3333"/>
        <v>0</v>
      </c>
      <c r="CZ619" s="80">
        <f t="shared" si="3334"/>
        <v>0</v>
      </c>
      <c r="DA619" s="249" t="str">
        <f t="shared" si="3335"/>
        <v xml:space="preserve"> </v>
      </c>
      <c r="DB619" s="135">
        <f t="shared" si="3336"/>
        <v>0</v>
      </c>
      <c r="DC619" s="20">
        <f t="shared" si="3337"/>
        <v>0</v>
      </c>
      <c r="DD619" s="21">
        <f t="shared" si="3338"/>
        <v>0</v>
      </c>
      <c r="DE619" s="131">
        <f t="shared" si="3267"/>
        <v>1</v>
      </c>
      <c r="DF619" s="20">
        <f t="shared" si="3339"/>
        <v>0</v>
      </c>
      <c r="DG619" s="142"/>
      <c r="DH619" s="20">
        <f t="shared" si="3340"/>
        <v>0</v>
      </c>
      <c r="DI619" s="134"/>
      <c r="DJ619" s="131">
        <f t="shared" si="3341"/>
        <v>1</v>
      </c>
      <c r="DK619" s="20">
        <f t="shared" si="3342"/>
        <v>0</v>
      </c>
      <c r="DL619" s="132"/>
      <c r="DM619" s="134">
        <f t="shared" si="3343"/>
        <v>0</v>
      </c>
      <c r="DN619" s="80">
        <f t="shared" si="3344"/>
        <v>0</v>
      </c>
      <c r="DO619" s="249" t="str">
        <f t="shared" si="3345"/>
        <v xml:space="preserve"> </v>
      </c>
      <c r="DP619" s="135">
        <f t="shared" si="3346"/>
        <v>0</v>
      </c>
      <c r="DQ619" s="20">
        <f t="shared" si="3347"/>
        <v>0</v>
      </c>
      <c r="DR619" s="21">
        <f t="shared" si="3348"/>
        <v>0</v>
      </c>
      <c r="DS619" s="131">
        <f t="shared" si="3268"/>
        <v>1</v>
      </c>
      <c r="DT619" s="20">
        <f t="shared" si="3349"/>
        <v>0</v>
      </c>
      <c r="DU619" s="142"/>
      <c r="DV619" s="20">
        <f t="shared" si="3350"/>
        <v>0</v>
      </c>
      <c r="DW619" s="134"/>
      <c r="DX619" s="131">
        <f t="shared" si="3351"/>
        <v>1</v>
      </c>
      <c r="DY619" s="20">
        <f t="shared" si="3352"/>
        <v>0</v>
      </c>
      <c r="DZ619" s="132"/>
      <c r="EA619" s="134">
        <f t="shared" si="3353"/>
        <v>0</v>
      </c>
      <c r="EB619" s="80">
        <f t="shared" si="3354"/>
        <v>0</v>
      </c>
      <c r="EC619" s="249" t="str">
        <f t="shared" si="3355"/>
        <v xml:space="preserve"> </v>
      </c>
      <c r="ED619" s="135">
        <f t="shared" si="3356"/>
        <v>0</v>
      </c>
      <c r="EE619" s="20">
        <f t="shared" si="3357"/>
        <v>0</v>
      </c>
      <c r="EF619" s="21">
        <f t="shared" si="3358"/>
        <v>0</v>
      </c>
      <c r="EG619" s="131">
        <f t="shared" si="3269"/>
        <v>1</v>
      </c>
      <c r="EH619" s="20">
        <f t="shared" si="3359"/>
        <v>0</v>
      </c>
      <c r="EI619" s="142"/>
      <c r="EJ619" s="20">
        <f t="shared" si="3360"/>
        <v>0</v>
      </c>
      <c r="EK619" s="134"/>
      <c r="EL619" s="131">
        <f t="shared" si="3361"/>
        <v>1</v>
      </c>
      <c r="EM619" s="20">
        <f t="shared" si="3362"/>
        <v>0</v>
      </c>
      <c r="EN619" s="132"/>
      <c r="EO619" s="134">
        <f t="shared" si="3363"/>
        <v>0</v>
      </c>
      <c r="EP619" s="80">
        <f t="shared" si="3364"/>
        <v>0</v>
      </c>
      <c r="EQ619" s="249" t="str">
        <f t="shared" si="3365"/>
        <v xml:space="preserve"> </v>
      </c>
      <c r="ER619" s="135">
        <f t="shared" si="3366"/>
        <v>0</v>
      </c>
      <c r="ES619" s="20">
        <f t="shared" si="3367"/>
        <v>0</v>
      </c>
      <c r="ET619" s="21">
        <f t="shared" si="3368"/>
        <v>0</v>
      </c>
      <c r="EU619" s="131">
        <f t="shared" si="3270"/>
        <v>1</v>
      </c>
      <c r="EV619" s="20">
        <f t="shared" si="3369"/>
        <v>0</v>
      </c>
      <c r="EW619" s="142"/>
      <c r="EX619" s="20">
        <f t="shared" si="3370"/>
        <v>0</v>
      </c>
      <c r="EY619" s="134"/>
      <c r="EZ619" s="131">
        <f t="shared" si="3371"/>
        <v>1</v>
      </c>
      <c r="FA619" s="20">
        <f t="shared" si="3372"/>
        <v>0</v>
      </c>
      <c r="FB619" s="132"/>
      <c r="FC619" s="134">
        <f t="shared" si="3373"/>
        <v>0</v>
      </c>
      <c r="FD619" s="80">
        <f t="shared" si="3374"/>
        <v>0</v>
      </c>
      <c r="FE619" s="249" t="str">
        <f t="shared" si="3375"/>
        <v xml:space="preserve"> </v>
      </c>
      <c r="FO619" s="129" t="str">
        <f t="shared" si="3377"/>
        <v>G/V</v>
      </c>
    </row>
    <row r="620" spans="2:171" x14ac:dyDescent="0.25">
      <c r="B620" s="130" t="s">
        <v>688</v>
      </c>
      <c r="C620" s="263"/>
      <c r="D620" s="265"/>
      <c r="E620" s="416" t="str">
        <f>'Pályáztatási szakasz'!E621:F621</f>
        <v>Költségelem megnevezés…</v>
      </c>
      <c r="F620" s="416"/>
      <c r="G620" s="250">
        <f>'Pályáztatási szakasz'!G621</f>
        <v>0</v>
      </c>
      <c r="H620" s="251">
        <f>'Pályáztatási szakasz'!AT621</f>
        <v>0</v>
      </c>
      <c r="I620" s="20">
        <f>'Pályáztatási szakasz'!AW621</f>
        <v>0</v>
      </c>
      <c r="J620" s="67">
        <f t="shared" si="3260"/>
        <v>0</v>
      </c>
      <c r="K620" s="131">
        <f>'Pályáztatási szakasz'!AY621</f>
        <v>1</v>
      </c>
      <c r="L620" s="20">
        <f t="shared" si="3271"/>
        <v>0</v>
      </c>
      <c r="M620" s="142"/>
      <c r="N620" s="20">
        <f t="shared" si="3272"/>
        <v>0</v>
      </c>
      <c r="O620" s="134"/>
      <c r="P620" s="131">
        <f>'Pályáztatási szakasz'!BD621</f>
        <v>1</v>
      </c>
      <c r="Q620" s="20">
        <f t="shared" si="3273"/>
        <v>0</v>
      </c>
      <c r="R620" s="132"/>
      <c r="S620" s="184">
        <f t="shared" si="3274"/>
        <v>0</v>
      </c>
      <c r="T620" s="40">
        <f>'Pályáztatási szakasz'!W621</f>
        <v>0</v>
      </c>
      <c r="U620" s="249" t="str">
        <f t="shared" si="3275"/>
        <v xml:space="preserve"> </v>
      </c>
      <c r="V620" s="135">
        <f t="shared" si="3276"/>
        <v>0</v>
      </c>
      <c r="W620" s="20">
        <f t="shared" si="3277"/>
        <v>0</v>
      </c>
      <c r="X620" s="21">
        <f t="shared" si="3278"/>
        <v>0</v>
      </c>
      <c r="Y620" s="131">
        <f t="shared" si="3261"/>
        <v>1</v>
      </c>
      <c r="Z620" s="20">
        <f t="shared" si="3279"/>
        <v>0</v>
      </c>
      <c r="AA620" s="142"/>
      <c r="AB620" s="20">
        <f t="shared" si="3280"/>
        <v>0</v>
      </c>
      <c r="AC620" s="134"/>
      <c r="AD620" s="131">
        <f t="shared" si="3281"/>
        <v>1</v>
      </c>
      <c r="AE620" s="20">
        <f t="shared" si="3282"/>
        <v>0</v>
      </c>
      <c r="AF620" s="132"/>
      <c r="AG620" s="134">
        <f t="shared" si="3283"/>
        <v>0</v>
      </c>
      <c r="AH620" s="80">
        <f t="shared" si="3284"/>
        <v>0</v>
      </c>
      <c r="AI620" s="249" t="str">
        <f t="shared" si="3285"/>
        <v xml:space="preserve"> </v>
      </c>
      <c r="AJ620" s="135">
        <f t="shared" si="3286"/>
        <v>0</v>
      </c>
      <c r="AK620" s="20">
        <f t="shared" si="3287"/>
        <v>0</v>
      </c>
      <c r="AL620" s="21">
        <f t="shared" si="3288"/>
        <v>0</v>
      </c>
      <c r="AM620" s="131">
        <f t="shared" si="3262"/>
        <v>1</v>
      </c>
      <c r="AN620" s="20">
        <f t="shared" si="3289"/>
        <v>0</v>
      </c>
      <c r="AO620" s="142"/>
      <c r="AP620" s="20">
        <f t="shared" si="3290"/>
        <v>0</v>
      </c>
      <c r="AQ620" s="134"/>
      <c r="AR620" s="131">
        <f t="shared" si="3291"/>
        <v>1</v>
      </c>
      <c r="AS620" s="20">
        <f t="shared" si="3292"/>
        <v>0</v>
      </c>
      <c r="AT620" s="132"/>
      <c r="AU620" s="134">
        <f t="shared" si="3293"/>
        <v>0</v>
      </c>
      <c r="AV620" s="80">
        <f t="shared" si="3294"/>
        <v>0</v>
      </c>
      <c r="AW620" s="249" t="str">
        <f t="shared" si="3295"/>
        <v xml:space="preserve"> </v>
      </c>
      <c r="AX620" s="135">
        <f t="shared" si="3296"/>
        <v>0</v>
      </c>
      <c r="AY620" s="20">
        <f t="shared" si="3297"/>
        <v>0</v>
      </c>
      <c r="AZ620" s="21">
        <f t="shared" si="3298"/>
        <v>0</v>
      </c>
      <c r="BA620" s="131">
        <f t="shared" si="3263"/>
        <v>1</v>
      </c>
      <c r="BB620" s="20">
        <f t="shared" si="3299"/>
        <v>0</v>
      </c>
      <c r="BC620" s="142"/>
      <c r="BD620" s="20">
        <f t="shared" si="3300"/>
        <v>0</v>
      </c>
      <c r="BE620" s="134"/>
      <c r="BF620" s="131">
        <f t="shared" si="3301"/>
        <v>1</v>
      </c>
      <c r="BG620" s="20">
        <f t="shared" si="3302"/>
        <v>0</v>
      </c>
      <c r="BH620" s="132"/>
      <c r="BI620" s="134">
        <f t="shared" si="3303"/>
        <v>0</v>
      </c>
      <c r="BJ620" s="80">
        <f t="shared" si="3304"/>
        <v>0</v>
      </c>
      <c r="BK620" s="249" t="str">
        <f t="shared" si="3305"/>
        <v xml:space="preserve"> </v>
      </c>
      <c r="BL620" s="135">
        <f t="shared" si="3306"/>
        <v>0</v>
      </c>
      <c r="BM620" s="20">
        <f t="shared" si="3307"/>
        <v>0</v>
      </c>
      <c r="BN620" s="21">
        <f t="shared" si="3308"/>
        <v>0</v>
      </c>
      <c r="BO620" s="131">
        <f t="shared" si="3264"/>
        <v>1</v>
      </c>
      <c r="BP620" s="20">
        <f t="shared" si="3309"/>
        <v>0</v>
      </c>
      <c r="BQ620" s="142"/>
      <c r="BR620" s="20">
        <f t="shared" si="3310"/>
        <v>0</v>
      </c>
      <c r="BS620" s="134"/>
      <c r="BT620" s="131">
        <f t="shared" si="3311"/>
        <v>1</v>
      </c>
      <c r="BU620" s="20">
        <f t="shared" si="3312"/>
        <v>0</v>
      </c>
      <c r="BV620" s="132"/>
      <c r="BW620" s="134">
        <f t="shared" si="3313"/>
        <v>0</v>
      </c>
      <c r="BX620" s="80">
        <f t="shared" si="3314"/>
        <v>0</v>
      </c>
      <c r="BY620" s="249" t="str">
        <f t="shared" si="3315"/>
        <v xml:space="preserve"> </v>
      </c>
      <c r="BZ620" s="135">
        <f t="shared" si="3316"/>
        <v>0</v>
      </c>
      <c r="CA620" s="20">
        <f t="shared" si="3317"/>
        <v>0</v>
      </c>
      <c r="CB620" s="21">
        <f t="shared" si="3318"/>
        <v>0</v>
      </c>
      <c r="CC620" s="131">
        <f t="shared" si="3265"/>
        <v>1</v>
      </c>
      <c r="CD620" s="20">
        <f t="shared" si="3319"/>
        <v>0</v>
      </c>
      <c r="CE620" s="142"/>
      <c r="CF620" s="20">
        <f t="shared" si="3320"/>
        <v>0</v>
      </c>
      <c r="CG620" s="134"/>
      <c r="CH620" s="131">
        <f t="shared" si="3321"/>
        <v>1</v>
      </c>
      <c r="CI620" s="20">
        <f t="shared" si="3322"/>
        <v>0</v>
      </c>
      <c r="CJ620" s="132"/>
      <c r="CK620" s="134">
        <f t="shared" si="3323"/>
        <v>0</v>
      </c>
      <c r="CL620" s="80">
        <f t="shared" si="3324"/>
        <v>0</v>
      </c>
      <c r="CM620" s="249" t="str">
        <f t="shared" si="3325"/>
        <v xml:space="preserve"> </v>
      </c>
      <c r="CN620" s="135">
        <f t="shared" si="3326"/>
        <v>0</v>
      </c>
      <c r="CO620" s="20">
        <f t="shared" si="3327"/>
        <v>0</v>
      </c>
      <c r="CP620" s="21">
        <f t="shared" si="3328"/>
        <v>0</v>
      </c>
      <c r="CQ620" s="131">
        <f t="shared" si="3266"/>
        <v>1</v>
      </c>
      <c r="CR620" s="20">
        <f t="shared" si="3329"/>
        <v>0</v>
      </c>
      <c r="CS620" s="142"/>
      <c r="CT620" s="20">
        <f t="shared" si="3330"/>
        <v>0</v>
      </c>
      <c r="CU620" s="134"/>
      <c r="CV620" s="131">
        <f t="shared" si="3331"/>
        <v>1</v>
      </c>
      <c r="CW620" s="20">
        <f t="shared" si="3332"/>
        <v>0</v>
      </c>
      <c r="CX620" s="132"/>
      <c r="CY620" s="134">
        <f t="shared" si="3333"/>
        <v>0</v>
      </c>
      <c r="CZ620" s="80">
        <f t="shared" si="3334"/>
        <v>0</v>
      </c>
      <c r="DA620" s="249" t="str">
        <f t="shared" si="3335"/>
        <v xml:space="preserve"> </v>
      </c>
      <c r="DB620" s="135">
        <f t="shared" si="3336"/>
        <v>0</v>
      </c>
      <c r="DC620" s="20">
        <f t="shared" si="3337"/>
        <v>0</v>
      </c>
      <c r="DD620" s="21">
        <f t="shared" si="3338"/>
        <v>0</v>
      </c>
      <c r="DE620" s="131">
        <f t="shared" si="3267"/>
        <v>1</v>
      </c>
      <c r="DF620" s="20">
        <f t="shared" si="3339"/>
        <v>0</v>
      </c>
      <c r="DG620" s="142"/>
      <c r="DH620" s="20">
        <f t="shared" si="3340"/>
        <v>0</v>
      </c>
      <c r="DI620" s="134"/>
      <c r="DJ620" s="131">
        <f t="shared" si="3341"/>
        <v>1</v>
      </c>
      <c r="DK620" s="20">
        <f t="shared" si="3342"/>
        <v>0</v>
      </c>
      <c r="DL620" s="132"/>
      <c r="DM620" s="134">
        <f t="shared" si="3343"/>
        <v>0</v>
      </c>
      <c r="DN620" s="80">
        <f t="shared" si="3344"/>
        <v>0</v>
      </c>
      <c r="DO620" s="249" t="str">
        <f t="shared" si="3345"/>
        <v xml:space="preserve"> </v>
      </c>
      <c r="DP620" s="135">
        <f t="shared" si="3346"/>
        <v>0</v>
      </c>
      <c r="DQ620" s="20">
        <f t="shared" si="3347"/>
        <v>0</v>
      </c>
      <c r="DR620" s="21">
        <f t="shared" si="3348"/>
        <v>0</v>
      </c>
      <c r="DS620" s="131">
        <f t="shared" si="3268"/>
        <v>1</v>
      </c>
      <c r="DT620" s="20">
        <f t="shared" si="3349"/>
        <v>0</v>
      </c>
      <c r="DU620" s="142"/>
      <c r="DV620" s="20">
        <f t="shared" si="3350"/>
        <v>0</v>
      </c>
      <c r="DW620" s="134"/>
      <c r="DX620" s="131">
        <f t="shared" si="3351"/>
        <v>1</v>
      </c>
      <c r="DY620" s="20">
        <f t="shared" si="3352"/>
        <v>0</v>
      </c>
      <c r="DZ620" s="132"/>
      <c r="EA620" s="134">
        <f t="shared" si="3353"/>
        <v>0</v>
      </c>
      <c r="EB620" s="80">
        <f t="shared" si="3354"/>
        <v>0</v>
      </c>
      <c r="EC620" s="249" t="str">
        <f t="shared" si="3355"/>
        <v xml:space="preserve"> </v>
      </c>
      <c r="ED620" s="135">
        <f t="shared" si="3356"/>
        <v>0</v>
      </c>
      <c r="EE620" s="20">
        <f t="shared" si="3357"/>
        <v>0</v>
      </c>
      <c r="EF620" s="21">
        <f t="shared" si="3358"/>
        <v>0</v>
      </c>
      <c r="EG620" s="131">
        <f t="shared" si="3269"/>
        <v>1</v>
      </c>
      <c r="EH620" s="20">
        <f t="shared" si="3359"/>
        <v>0</v>
      </c>
      <c r="EI620" s="142"/>
      <c r="EJ620" s="20">
        <f t="shared" si="3360"/>
        <v>0</v>
      </c>
      <c r="EK620" s="134"/>
      <c r="EL620" s="131">
        <f t="shared" si="3361"/>
        <v>1</v>
      </c>
      <c r="EM620" s="20">
        <f t="shared" si="3362"/>
        <v>0</v>
      </c>
      <c r="EN620" s="132"/>
      <c r="EO620" s="134">
        <f t="shared" si="3363"/>
        <v>0</v>
      </c>
      <c r="EP620" s="80">
        <f t="shared" si="3364"/>
        <v>0</v>
      </c>
      <c r="EQ620" s="249" t="str">
        <f t="shared" si="3365"/>
        <v xml:space="preserve"> </v>
      </c>
      <c r="ER620" s="135">
        <f t="shared" si="3366"/>
        <v>0</v>
      </c>
      <c r="ES620" s="20">
        <f t="shared" si="3367"/>
        <v>0</v>
      </c>
      <c r="ET620" s="21">
        <f t="shared" si="3368"/>
        <v>0</v>
      </c>
      <c r="EU620" s="131">
        <f t="shared" si="3270"/>
        <v>1</v>
      </c>
      <c r="EV620" s="20">
        <f t="shared" si="3369"/>
        <v>0</v>
      </c>
      <c r="EW620" s="142"/>
      <c r="EX620" s="20">
        <f t="shared" si="3370"/>
        <v>0</v>
      </c>
      <c r="EY620" s="134"/>
      <c r="EZ620" s="131">
        <f t="shared" si="3371"/>
        <v>1</v>
      </c>
      <c r="FA620" s="20">
        <f t="shared" si="3372"/>
        <v>0</v>
      </c>
      <c r="FB620" s="132"/>
      <c r="FC620" s="134">
        <f t="shared" si="3373"/>
        <v>0</v>
      </c>
      <c r="FD620" s="80">
        <f t="shared" si="3374"/>
        <v>0</v>
      </c>
      <c r="FE620" s="249" t="str">
        <f t="shared" si="3375"/>
        <v xml:space="preserve"> </v>
      </c>
      <c r="FO620" s="129" t="str">
        <f t="shared" si="3377"/>
        <v>G/V</v>
      </c>
    </row>
    <row r="621" spans="2:171" x14ac:dyDescent="0.25">
      <c r="B621" s="130" t="s">
        <v>689</v>
      </c>
      <c r="C621" s="263"/>
      <c r="D621" s="265"/>
      <c r="E621" s="416" t="str">
        <f>'Pályáztatási szakasz'!E622:F622</f>
        <v>Költségelem megnevezés…</v>
      </c>
      <c r="F621" s="416"/>
      <c r="G621" s="250">
        <f>'Pályáztatási szakasz'!G622</f>
        <v>0</v>
      </c>
      <c r="H621" s="251">
        <f>'Pályáztatási szakasz'!AT622</f>
        <v>0</v>
      </c>
      <c r="I621" s="20">
        <f>'Pályáztatási szakasz'!AW622</f>
        <v>0</v>
      </c>
      <c r="J621" s="67">
        <f t="shared" si="3260"/>
        <v>0</v>
      </c>
      <c r="K621" s="131">
        <f>'Pályáztatási szakasz'!AY622</f>
        <v>1</v>
      </c>
      <c r="L621" s="20">
        <f t="shared" si="3271"/>
        <v>0</v>
      </c>
      <c r="M621" s="142"/>
      <c r="N621" s="20">
        <f t="shared" si="3272"/>
        <v>0</v>
      </c>
      <c r="O621" s="134"/>
      <c r="P621" s="131">
        <f>'Pályáztatási szakasz'!BD622</f>
        <v>1</v>
      </c>
      <c r="Q621" s="20">
        <f t="shared" si="3273"/>
        <v>0</v>
      </c>
      <c r="R621" s="132"/>
      <c r="S621" s="184">
        <f t="shared" si="3274"/>
        <v>0</v>
      </c>
      <c r="T621" s="40">
        <f>'Pályáztatási szakasz'!W622</f>
        <v>0</v>
      </c>
      <c r="U621" s="249" t="str">
        <f t="shared" si="3275"/>
        <v xml:space="preserve"> </v>
      </c>
      <c r="V621" s="135">
        <f t="shared" si="3276"/>
        <v>0</v>
      </c>
      <c r="W621" s="20">
        <f t="shared" si="3277"/>
        <v>0</v>
      </c>
      <c r="X621" s="21">
        <f t="shared" si="3278"/>
        <v>0</v>
      </c>
      <c r="Y621" s="131">
        <f t="shared" si="3261"/>
        <v>1</v>
      </c>
      <c r="Z621" s="20">
        <f t="shared" si="3279"/>
        <v>0</v>
      </c>
      <c r="AA621" s="142"/>
      <c r="AB621" s="20">
        <f t="shared" si="3280"/>
        <v>0</v>
      </c>
      <c r="AC621" s="134"/>
      <c r="AD621" s="131">
        <f t="shared" si="3281"/>
        <v>1</v>
      </c>
      <c r="AE621" s="20">
        <f t="shared" si="3282"/>
        <v>0</v>
      </c>
      <c r="AF621" s="132"/>
      <c r="AG621" s="134">
        <f t="shared" si="3283"/>
        <v>0</v>
      </c>
      <c r="AH621" s="80">
        <f t="shared" si="3284"/>
        <v>0</v>
      </c>
      <c r="AI621" s="249" t="str">
        <f t="shared" si="3285"/>
        <v xml:space="preserve"> </v>
      </c>
      <c r="AJ621" s="135">
        <f t="shared" si="3286"/>
        <v>0</v>
      </c>
      <c r="AK621" s="20">
        <f t="shared" si="3287"/>
        <v>0</v>
      </c>
      <c r="AL621" s="21">
        <f t="shared" si="3288"/>
        <v>0</v>
      </c>
      <c r="AM621" s="131">
        <f t="shared" si="3262"/>
        <v>1</v>
      </c>
      <c r="AN621" s="20">
        <f t="shared" si="3289"/>
        <v>0</v>
      </c>
      <c r="AO621" s="142"/>
      <c r="AP621" s="20">
        <f t="shared" si="3290"/>
        <v>0</v>
      </c>
      <c r="AQ621" s="134"/>
      <c r="AR621" s="131">
        <f t="shared" si="3291"/>
        <v>1</v>
      </c>
      <c r="AS621" s="20">
        <f t="shared" si="3292"/>
        <v>0</v>
      </c>
      <c r="AT621" s="132"/>
      <c r="AU621" s="134">
        <f t="shared" si="3293"/>
        <v>0</v>
      </c>
      <c r="AV621" s="80">
        <f t="shared" si="3294"/>
        <v>0</v>
      </c>
      <c r="AW621" s="249" t="str">
        <f t="shared" si="3295"/>
        <v xml:space="preserve"> </v>
      </c>
      <c r="AX621" s="135">
        <f t="shared" si="3296"/>
        <v>0</v>
      </c>
      <c r="AY621" s="20">
        <f t="shared" si="3297"/>
        <v>0</v>
      </c>
      <c r="AZ621" s="21">
        <f t="shared" si="3298"/>
        <v>0</v>
      </c>
      <c r="BA621" s="131">
        <f t="shared" si="3263"/>
        <v>1</v>
      </c>
      <c r="BB621" s="20">
        <f t="shared" si="3299"/>
        <v>0</v>
      </c>
      <c r="BC621" s="142"/>
      <c r="BD621" s="20">
        <f t="shared" si="3300"/>
        <v>0</v>
      </c>
      <c r="BE621" s="134"/>
      <c r="BF621" s="131">
        <f t="shared" si="3301"/>
        <v>1</v>
      </c>
      <c r="BG621" s="20">
        <f t="shared" si="3302"/>
        <v>0</v>
      </c>
      <c r="BH621" s="132"/>
      <c r="BI621" s="134">
        <f t="shared" si="3303"/>
        <v>0</v>
      </c>
      <c r="BJ621" s="80">
        <f t="shared" si="3304"/>
        <v>0</v>
      </c>
      <c r="BK621" s="249" t="str">
        <f t="shared" si="3305"/>
        <v xml:space="preserve"> </v>
      </c>
      <c r="BL621" s="135">
        <f t="shared" si="3306"/>
        <v>0</v>
      </c>
      <c r="BM621" s="20">
        <f t="shared" si="3307"/>
        <v>0</v>
      </c>
      <c r="BN621" s="21">
        <f t="shared" si="3308"/>
        <v>0</v>
      </c>
      <c r="BO621" s="131">
        <f t="shared" si="3264"/>
        <v>1</v>
      </c>
      <c r="BP621" s="20">
        <f t="shared" si="3309"/>
        <v>0</v>
      </c>
      <c r="BQ621" s="142"/>
      <c r="BR621" s="20">
        <f t="shared" si="3310"/>
        <v>0</v>
      </c>
      <c r="BS621" s="134"/>
      <c r="BT621" s="131">
        <f t="shared" si="3311"/>
        <v>1</v>
      </c>
      <c r="BU621" s="20">
        <f t="shared" si="3312"/>
        <v>0</v>
      </c>
      <c r="BV621" s="132"/>
      <c r="BW621" s="134">
        <f t="shared" si="3313"/>
        <v>0</v>
      </c>
      <c r="BX621" s="80">
        <f t="shared" si="3314"/>
        <v>0</v>
      </c>
      <c r="BY621" s="249" t="str">
        <f t="shared" si="3315"/>
        <v xml:space="preserve"> </v>
      </c>
      <c r="BZ621" s="135">
        <f t="shared" si="3316"/>
        <v>0</v>
      </c>
      <c r="CA621" s="20">
        <f t="shared" si="3317"/>
        <v>0</v>
      </c>
      <c r="CB621" s="21">
        <f t="shared" si="3318"/>
        <v>0</v>
      </c>
      <c r="CC621" s="131">
        <f t="shared" si="3265"/>
        <v>1</v>
      </c>
      <c r="CD621" s="20">
        <f t="shared" si="3319"/>
        <v>0</v>
      </c>
      <c r="CE621" s="142"/>
      <c r="CF621" s="20">
        <f t="shared" si="3320"/>
        <v>0</v>
      </c>
      <c r="CG621" s="134"/>
      <c r="CH621" s="131">
        <f t="shared" si="3321"/>
        <v>1</v>
      </c>
      <c r="CI621" s="20">
        <f t="shared" si="3322"/>
        <v>0</v>
      </c>
      <c r="CJ621" s="132"/>
      <c r="CK621" s="134">
        <f t="shared" si="3323"/>
        <v>0</v>
      </c>
      <c r="CL621" s="80">
        <f t="shared" si="3324"/>
        <v>0</v>
      </c>
      <c r="CM621" s="249" t="str">
        <f t="shared" si="3325"/>
        <v xml:space="preserve"> </v>
      </c>
      <c r="CN621" s="135">
        <f t="shared" si="3326"/>
        <v>0</v>
      </c>
      <c r="CO621" s="20">
        <f t="shared" si="3327"/>
        <v>0</v>
      </c>
      <c r="CP621" s="21">
        <f t="shared" si="3328"/>
        <v>0</v>
      </c>
      <c r="CQ621" s="131">
        <f t="shared" si="3266"/>
        <v>1</v>
      </c>
      <c r="CR621" s="20">
        <f t="shared" si="3329"/>
        <v>0</v>
      </c>
      <c r="CS621" s="142"/>
      <c r="CT621" s="20">
        <f t="shared" si="3330"/>
        <v>0</v>
      </c>
      <c r="CU621" s="134"/>
      <c r="CV621" s="131">
        <f t="shared" si="3331"/>
        <v>1</v>
      </c>
      <c r="CW621" s="20">
        <f t="shared" si="3332"/>
        <v>0</v>
      </c>
      <c r="CX621" s="132"/>
      <c r="CY621" s="134">
        <f t="shared" si="3333"/>
        <v>0</v>
      </c>
      <c r="CZ621" s="80">
        <f t="shared" si="3334"/>
        <v>0</v>
      </c>
      <c r="DA621" s="249" t="str">
        <f t="shared" si="3335"/>
        <v xml:space="preserve"> </v>
      </c>
      <c r="DB621" s="135">
        <f t="shared" si="3336"/>
        <v>0</v>
      </c>
      <c r="DC621" s="20">
        <f t="shared" si="3337"/>
        <v>0</v>
      </c>
      <c r="DD621" s="21">
        <f t="shared" si="3338"/>
        <v>0</v>
      </c>
      <c r="DE621" s="131">
        <f t="shared" si="3267"/>
        <v>1</v>
      </c>
      <c r="DF621" s="20">
        <f t="shared" si="3339"/>
        <v>0</v>
      </c>
      <c r="DG621" s="142"/>
      <c r="DH621" s="20">
        <f t="shared" si="3340"/>
        <v>0</v>
      </c>
      <c r="DI621" s="134"/>
      <c r="DJ621" s="131">
        <f t="shared" si="3341"/>
        <v>1</v>
      </c>
      <c r="DK621" s="20">
        <f t="shared" si="3342"/>
        <v>0</v>
      </c>
      <c r="DL621" s="132"/>
      <c r="DM621" s="134">
        <f t="shared" si="3343"/>
        <v>0</v>
      </c>
      <c r="DN621" s="80">
        <f t="shared" si="3344"/>
        <v>0</v>
      </c>
      <c r="DO621" s="249" t="str">
        <f t="shared" si="3345"/>
        <v xml:space="preserve"> </v>
      </c>
      <c r="DP621" s="135">
        <f t="shared" si="3346"/>
        <v>0</v>
      </c>
      <c r="DQ621" s="20">
        <f t="shared" si="3347"/>
        <v>0</v>
      </c>
      <c r="DR621" s="21">
        <f t="shared" si="3348"/>
        <v>0</v>
      </c>
      <c r="DS621" s="131">
        <f t="shared" si="3268"/>
        <v>1</v>
      </c>
      <c r="DT621" s="20">
        <f t="shared" si="3349"/>
        <v>0</v>
      </c>
      <c r="DU621" s="142"/>
      <c r="DV621" s="20">
        <f t="shared" si="3350"/>
        <v>0</v>
      </c>
      <c r="DW621" s="134"/>
      <c r="DX621" s="131">
        <f t="shared" si="3351"/>
        <v>1</v>
      </c>
      <c r="DY621" s="20">
        <f t="shared" si="3352"/>
        <v>0</v>
      </c>
      <c r="DZ621" s="132"/>
      <c r="EA621" s="134">
        <f t="shared" si="3353"/>
        <v>0</v>
      </c>
      <c r="EB621" s="80">
        <f t="shared" si="3354"/>
        <v>0</v>
      </c>
      <c r="EC621" s="249" t="str">
        <f t="shared" si="3355"/>
        <v xml:space="preserve"> </v>
      </c>
      <c r="ED621" s="135">
        <f t="shared" si="3356"/>
        <v>0</v>
      </c>
      <c r="EE621" s="20">
        <f t="shared" si="3357"/>
        <v>0</v>
      </c>
      <c r="EF621" s="21">
        <f t="shared" si="3358"/>
        <v>0</v>
      </c>
      <c r="EG621" s="131">
        <f t="shared" si="3269"/>
        <v>1</v>
      </c>
      <c r="EH621" s="20">
        <f t="shared" si="3359"/>
        <v>0</v>
      </c>
      <c r="EI621" s="142"/>
      <c r="EJ621" s="20">
        <f t="shared" si="3360"/>
        <v>0</v>
      </c>
      <c r="EK621" s="134"/>
      <c r="EL621" s="131">
        <f t="shared" si="3361"/>
        <v>1</v>
      </c>
      <c r="EM621" s="20">
        <f t="shared" si="3362"/>
        <v>0</v>
      </c>
      <c r="EN621" s="132"/>
      <c r="EO621" s="134">
        <f t="shared" si="3363"/>
        <v>0</v>
      </c>
      <c r="EP621" s="80">
        <f t="shared" si="3364"/>
        <v>0</v>
      </c>
      <c r="EQ621" s="249" t="str">
        <f t="shared" si="3365"/>
        <v xml:space="preserve"> </v>
      </c>
      <c r="ER621" s="135">
        <f t="shared" si="3366"/>
        <v>0</v>
      </c>
      <c r="ES621" s="20">
        <f t="shared" si="3367"/>
        <v>0</v>
      </c>
      <c r="ET621" s="21">
        <f t="shared" si="3368"/>
        <v>0</v>
      </c>
      <c r="EU621" s="131">
        <f t="shared" si="3270"/>
        <v>1</v>
      </c>
      <c r="EV621" s="20">
        <f t="shared" si="3369"/>
        <v>0</v>
      </c>
      <c r="EW621" s="142"/>
      <c r="EX621" s="20">
        <f t="shared" si="3370"/>
        <v>0</v>
      </c>
      <c r="EY621" s="134"/>
      <c r="EZ621" s="131">
        <f t="shared" si="3371"/>
        <v>1</v>
      </c>
      <c r="FA621" s="20">
        <f t="shared" si="3372"/>
        <v>0</v>
      </c>
      <c r="FB621" s="132"/>
      <c r="FC621" s="134">
        <f t="shared" si="3373"/>
        <v>0</v>
      </c>
      <c r="FD621" s="80">
        <f t="shared" si="3374"/>
        <v>0</v>
      </c>
      <c r="FE621" s="249" t="str">
        <f t="shared" si="3375"/>
        <v xml:space="preserve"> </v>
      </c>
      <c r="FO621" s="129" t="str">
        <f t="shared" si="3377"/>
        <v>G/V</v>
      </c>
    </row>
    <row r="622" spans="2:171" x14ac:dyDescent="0.25">
      <c r="B622" s="130" t="s">
        <v>690</v>
      </c>
      <c r="C622" s="263"/>
      <c r="D622" s="265"/>
      <c r="E622" s="416" t="str">
        <f>'Pályáztatási szakasz'!E623:F623</f>
        <v>Költségelem megnevezés…</v>
      </c>
      <c r="F622" s="416"/>
      <c r="G622" s="250">
        <f>'Pályáztatási szakasz'!G623</f>
        <v>0</v>
      </c>
      <c r="H622" s="251">
        <f>'Pályáztatási szakasz'!AT623</f>
        <v>0</v>
      </c>
      <c r="I622" s="20">
        <f>'Pályáztatási szakasz'!AW623</f>
        <v>0</v>
      </c>
      <c r="J622" s="67">
        <f t="shared" si="3260"/>
        <v>0</v>
      </c>
      <c r="K622" s="131">
        <f>'Pályáztatási szakasz'!AY623</f>
        <v>1</v>
      </c>
      <c r="L622" s="20">
        <f t="shared" si="3271"/>
        <v>0</v>
      </c>
      <c r="M622" s="144"/>
      <c r="N622" s="20">
        <f t="shared" si="3272"/>
        <v>0</v>
      </c>
      <c r="O622" s="134"/>
      <c r="P622" s="131">
        <f>'Pályáztatási szakasz'!BD623</f>
        <v>1</v>
      </c>
      <c r="Q622" s="20">
        <f t="shared" si="3273"/>
        <v>0</v>
      </c>
      <c r="R622" s="132"/>
      <c r="S622" s="184">
        <f t="shared" si="3274"/>
        <v>0</v>
      </c>
      <c r="T622" s="40">
        <f>'Pályáztatási szakasz'!W623</f>
        <v>0</v>
      </c>
      <c r="U622" s="249" t="str">
        <f>IF(AH622&lt;&gt;0,"Kérem, indokolja az eltérést!"," ")</f>
        <v xml:space="preserve"> </v>
      </c>
      <c r="V622" s="135">
        <f t="shared" si="3276"/>
        <v>0</v>
      </c>
      <c r="W622" s="20">
        <f>I622</f>
        <v>0</v>
      </c>
      <c r="X622" s="21">
        <f t="shared" si="3278"/>
        <v>0</v>
      </c>
      <c r="Y622" s="131">
        <f t="shared" si="3261"/>
        <v>1</v>
      </c>
      <c r="Z622" s="20">
        <f>ROUND((X622*Y622),0)</f>
        <v>0</v>
      </c>
      <c r="AA622" s="144"/>
      <c r="AB622" s="20">
        <f t="shared" si="3280"/>
        <v>0</v>
      </c>
      <c r="AC622" s="134"/>
      <c r="AD622" s="131">
        <f t="shared" si="3281"/>
        <v>1</v>
      </c>
      <c r="AE622" s="20">
        <f t="shared" si="3282"/>
        <v>0</v>
      </c>
      <c r="AF622" s="132"/>
      <c r="AG622" s="134">
        <f>Z622-AE622</f>
        <v>0</v>
      </c>
      <c r="AH622" s="80">
        <f>Z622-L622</f>
        <v>0</v>
      </c>
      <c r="AI622" s="249" t="str">
        <f>IF(AV622&lt;&gt;0,"Kérem, indokolja az eltérést!"," ")</f>
        <v xml:space="preserve"> </v>
      </c>
      <c r="AJ622" s="135">
        <f>V622</f>
        <v>0</v>
      </c>
      <c r="AK622" s="20">
        <f>W622</f>
        <v>0</v>
      </c>
      <c r="AL622" s="21">
        <f t="shared" si="3288"/>
        <v>0</v>
      </c>
      <c r="AM622" s="131">
        <f>Y622</f>
        <v>1</v>
      </c>
      <c r="AN622" s="20">
        <f>ROUND((AL622*AM622),0)</f>
        <v>0</v>
      </c>
      <c r="AO622" s="144"/>
      <c r="AP622" s="20">
        <f t="shared" si="3290"/>
        <v>0</v>
      </c>
      <c r="AQ622" s="134"/>
      <c r="AR622" s="131">
        <f t="shared" si="3291"/>
        <v>1</v>
      </c>
      <c r="AS622" s="20">
        <f t="shared" si="3292"/>
        <v>0</v>
      </c>
      <c r="AT622" s="132"/>
      <c r="AU622" s="134">
        <f>AN622-AS622</f>
        <v>0</v>
      </c>
      <c r="AV622" s="80">
        <f>AN622-Z622</f>
        <v>0</v>
      </c>
      <c r="AW622" s="249" t="str">
        <f>IF(BJ622&lt;&gt;0,"Kérem, indokolja az eltérést!"," ")</f>
        <v xml:space="preserve"> </v>
      </c>
      <c r="AX622" s="135">
        <f>AJ622</f>
        <v>0</v>
      </c>
      <c r="AY622" s="20">
        <f>AK622</f>
        <v>0</v>
      </c>
      <c r="AZ622" s="21">
        <f t="shared" si="3298"/>
        <v>0</v>
      </c>
      <c r="BA622" s="131">
        <f>AM622</f>
        <v>1</v>
      </c>
      <c r="BB622" s="20">
        <f>ROUND((AZ622*BA622),0)</f>
        <v>0</v>
      </c>
      <c r="BC622" s="144"/>
      <c r="BD622" s="20">
        <f t="shared" si="3300"/>
        <v>0</v>
      </c>
      <c r="BE622" s="134"/>
      <c r="BF622" s="131">
        <f t="shared" si="3301"/>
        <v>1</v>
      </c>
      <c r="BG622" s="20">
        <f t="shared" si="3302"/>
        <v>0</v>
      </c>
      <c r="BH622" s="132"/>
      <c r="BI622" s="134">
        <f>BB622-BG622</f>
        <v>0</v>
      </c>
      <c r="BJ622" s="80">
        <f>BB622-AN622</f>
        <v>0</v>
      </c>
      <c r="BK622" s="249" t="str">
        <f>IF(BX622&lt;&gt;0,"Kérem, indokolja az eltérést!"," ")</f>
        <v xml:space="preserve"> </v>
      </c>
      <c r="BL622" s="135">
        <f>AX622</f>
        <v>0</v>
      </c>
      <c r="BM622" s="20">
        <f>AY622</f>
        <v>0</v>
      </c>
      <c r="BN622" s="21">
        <f t="shared" si="3308"/>
        <v>0</v>
      </c>
      <c r="BO622" s="131">
        <f>BA622</f>
        <v>1</v>
      </c>
      <c r="BP622" s="20">
        <f>ROUND((BN622*BO622),0)</f>
        <v>0</v>
      </c>
      <c r="BQ622" s="144"/>
      <c r="BR622" s="20">
        <f t="shared" si="3310"/>
        <v>0</v>
      </c>
      <c r="BS622" s="134"/>
      <c r="BT622" s="131">
        <f t="shared" si="3311"/>
        <v>1</v>
      </c>
      <c r="BU622" s="20">
        <f t="shared" si="3312"/>
        <v>0</v>
      </c>
      <c r="BV622" s="132"/>
      <c r="BW622" s="134">
        <f>BP622-BU622</f>
        <v>0</v>
      </c>
      <c r="BX622" s="80">
        <f>BP622-BB622</f>
        <v>0</v>
      </c>
      <c r="BY622" s="249" t="str">
        <f>IF(CL622&lt;&gt;0,"Kérem, indokolja az eltérést!"," ")</f>
        <v xml:space="preserve"> </v>
      </c>
      <c r="BZ622" s="135">
        <f>BL622</f>
        <v>0</v>
      </c>
      <c r="CA622" s="20">
        <f>BM622</f>
        <v>0</v>
      </c>
      <c r="CB622" s="21">
        <f t="shared" si="3318"/>
        <v>0</v>
      </c>
      <c r="CC622" s="131">
        <f>BO622</f>
        <v>1</v>
      </c>
      <c r="CD622" s="20">
        <f>ROUND((CB622*CC622),0)</f>
        <v>0</v>
      </c>
      <c r="CE622" s="144"/>
      <c r="CF622" s="20">
        <f t="shared" si="3320"/>
        <v>0</v>
      </c>
      <c r="CG622" s="134"/>
      <c r="CH622" s="131">
        <f t="shared" si="3321"/>
        <v>1</v>
      </c>
      <c r="CI622" s="20">
        <f t="shared" si="3322"/>
        <v>0</v>
      </c>
      <c r="CJ622" s="132"/>
      <c r="CK622" s="134">
        <f>CD622-CI622</f>
        <v>0</v>
      </c>
      <c r="CL622" s="80">
        <f>CD622-BP622</f>
        <v>0</v>
      </c>
      <c r="CM622" s="249" t="str">
        <f>IF(CZ622&lt;&gt;0,"Kérem, indokolja az eltérést!"," ")</f>
        <v xml:space="preserve"> </v>
      </c>
      <c r="CN622" s="135">
        <f>BZ622</f>
        <v>0</v>
      </c>
      <c r="CO622" s="20">
        <f>CA622</f>
        <v>0</v>
      </c>
      <c r="CP622" s="21">
        <f t="shared" si="3328"/>
        <v>0</v>
      </c>
      <c r="CQ622" s="131">
        <f>CC622</f>
        <v>1</v>
      </c>
      <c r="CR622" s="20">
        <f>ROUND((CP622*CQ622),0)</f>
        <v>0</v>
      </c>
      <c r="CS622" s="144"/>
      <c r="CT622" s="20">
        <f t="shared" si="3330"/>
        <v>0</v>
      </c>
      <c r="CU622" s="134"/>
      <c r="CV622" s="131">
        <f t="shared" si="3331"/>
        <v>1</v>
      </c>
      <c r="CW622" s="20">
        <f t="shared" si="3332"/>
        <v>0</v>
      </c>
      <c r="CX622" s="132"/>
      <c r="CY622" s="134">
        <f>CR622-CW622</f>
        <v>0</v>
      </c>
      <c r="CZ622" s="80">
        <f>CR622-CD622</f>
        <v>0</v>
      </c>
      <c r="DA622" s="249" t="str">
        <f>IF(DN622&lt;&gt;0,"Kérem, indokolja az eltérést!"," ")</f>
        <v xml:space="preserve"> </v>
      </c>
      <c r="DB622" s="135">
        <f>CN622</f>
        <v>0</v>
      </c>
      <c r="DC622" s="20">
        <f>CO622</f>
        <v>0</v>
      </c>
      <c r="DD622" s="21">
        <f t="shared" si="3338"/>
        <v>0</v>
      </c>
      <c r="DE622" s="131">
        <f>CQ622</f>
        <v>1</v>
      </c>
      <c r="DF622" s="20">
        <f>ROUND((DD622*DE622),0)</f>
        <v>0</v>
      </c>
      <c r="DG622" s="144"/>
      <c r="DH622" s="20">
        <f t="shared" si="3340"/>
        <v>0</v>
      </c>
      <c r="DI622" s="134"/>
      <c r="DJ622" s="131">
        <f t="shared" si="3341"/>
        <v>1</v>
      </c>
      <c r="DK622" s="20">
        <f t="shared" si="3342"/>
        <v>0</v>
      </c>
      <c r="DL622" s="132"/>
      <c r="DM622" s="134">
        <f>DF622-DK622</f>
        <v>0</v>
      </c>
      <c r="DN622" s="80">
        <f>DF622-CR622</f>
        <v>0</v>
      </c>
      <c r="DO622" s="249" t="str">
        <f>IF(EB622&lt;&gt;0,"Kérem, indokolja az eltérést!"," ")</f>
        <v xml:space="preserve"> </v>
      </c>
      <c r="DP622" s="135">
        <f>DB622</f>
        <v>0</v>
      </c>
      <c r="DQ622" s="20">
        <f>DC622</f>
        <v>0</v>
      </c>
      <c r="DR622" s="21">
        <f t="shared" si="3348"/>
        <v>0</v>
      </c>
      <c r="DS622" s="131">
        <f>DE622</f>
        <v>1</v>
      </c>
      <c r="DT622" s="20">
        <f>ROUND((DR622*DS622),0)</f>
        <v>0</v>
      </c>
      <c r="DU622" s="144"/>
      <c r="DV622" s="20">
        <f t="shared" si="3350"/>
        <v>0</v>
      </c>
      <c r="DW622" s="134"/>
      <c r="DX622" s="131">
        <f t="shared" si="3351"/>
        <v>1</v>
      </c>
      <c r="DY622" s="20">
        <f t="shared" si="3352"/>
        <v>0</v>
      </c>
      <c r="DZ622" s="132"/>
      <c r="EA622" s="134">
        <f>DT622-DY622</f>
        <v>0</v>
      </c>
      <c r="EB622" s="80">
        <f>DT622-DF622</f>
        <v>0</v>
      </c>
      <c r="EC622" s="249" t="str">
        <f>IF(EP622&lt;&gt;0,"Kérem, indokolja az eltérést!"," ")</f>
        <v xml:space="preserve"> </v>
      </c>
      <c r="ED622" s="135">
        <f t="shared" si="3356"/>
        <v>0</v>
      </c>
      <c r="EE622" s="20">
        <f t="shared" si="3357"/>
        <v>0</v>
      </c>
      <c r="EF622" s="21">
        <f t="shared" si="3358"/>
        <v>0</v>
      </c>
      <c r="EG622" s="131">
        <f>DS622</f>
        <v>1</v>
      </c>
      <c r="EH622" s="20">
        <f>ROUND((EF622*EG622),0)</f>
        <v>0</v>
      </c>
      <c r="EI622" s="144"/>
      <c r="EJ622" s="20">
        <f t="shared" si="3360"/>
        <v>0</v>
      </c>
      <c r="EK622" s="134"/>
      <c r="EL622" s="131">
        <f t="shared" si="3361"/>
        <v>1</v>
      </c>
      <c r="EM622" s="20">
        <f t="shared" si="3362"/>
        <v>0</v>
      </c>
      <c r="EN622" s="132"/>
      <c r="EO622" s="134">
        <f>EH622-EM622</f>
        <v>0</v>
      </c>
      <c r="EP622" s="80">
        <f>EH622-DT622</f>
        <v>0</v>
      </c>
      <c r="EQ622" s="249" t="str">
        <f>IF(FD622&lt;&gt;0,"Kérem, indokolja az eltérést!"," ")</f>
        <v xml:space="preserve"> </v>
      </c>
      <c r="ER622" s="135">
        <f t="shared" si="3366"/>
        <v>0</v>
      </c>
      <c r="ES622" s="20">
        <f t="shared" si="3367"/>
        <v>0</v>
      </c>
      <c r="ET622" s="21">
        <f t="shared" si="3368"/>
        <v>0</v>
      </c>
      <c r="EU622" s="131">
        <f>EG622</f>
        <v>1</v>
      </c>
      <c r="EV622" s="20">
        <f>ROUND((ET622*EU622),0)</f>
        <v>0</v>
      </c>
      <c r="EW622" s="144"/>
      <c r="EX622" s="20">
        <f t="shared" si="3370"/>
        <v>0</v>
      </c>
      <c r="EY622" s="134"/>
      <c r="EZ622" s="131">
        <f t="shared" si="3371"/>
        <v>1</v>
      </c>
      <c r="FA622" s="20">
        <f t="shared" si="3372"/>
        <v>0</v>
      </c>
      <c r="FB622" s="132"/>
      <c r="FC622" s="134">
        <f>EV622-FA622</f>
        <v>0</v>
      </c>
      <c r="FD622" s="80">
        <f>EV622-EH622</f>
        <v>0</v>
      </c>
      <c r="FE622" s="249" t="str">
        <f>IF(FR622&lt;&gt;0,"Kérem, indokolja az eltérést!"," ")</f>
        <v xml:space="preserve"> </v>
      </c>
      <c r="FO622" s="129" t="str">
        <f t="shared" si="3377"/>
        <v>G/V</v>
      </c>
    </row>
    <row r="623" spans="2:171" ht="43.5" customHeight="1" thickBot="1" x14ac:dyDescent="0.3">
      <c r="B623" s="145" t="s">
        <v>110</v>
      </c>
      <c r="C623" s="401" t="s">
        <v>119</v>
      </c>
      <c r="D623" s="402"/>
      <c r="E623" s="402"/>
      <c r="F623" s="403"/>
      <c r="G623" s="146"/>
      <c r="H623" s="147"/>
      <c r="I623" s="76"/>
      <c r="J623" s="77">
        <f>J7+J71+J177+J367+J410+J432+J517</f>
        <v>0</v>
      </c>
      <c r="K623" s="155"/>
      <c r="L623" s="84">
        <f>L7+L71+L177+L367+L410+L432+L517</f>
        <v>0</v>
      </c>
      <c r="M623" s="84"/>
      <c r="N623" s="84">
        <f>N7+N71+N177+N367+N410+N432+N517</f>
        <v>0</v>
      </c>
      <c r="O623" s="211"/>
      <c r="P623" s="155"/>
      <c r="Q623" s="84">
        <f>Q7+Q71+Q177+Q367+Q410+Q432+Q517</f>
        <v>0</v>
      </c>
      <c r="R623" s="84"/>
      <c r="S623" s="84">
        <f>S7+S71+S177+S367+S410+S432+S517</f>
        <v>0</v>
      </c>
      <c r="T623" s="266"/>
      <c r="U623" s="267" t="str">
        <f>IF(AH623&lt;&gt;0,"Nem egyezik a csökkenteni kívánt összeg a növelni kívánttal Ellenőrizze a módosítást!."," ")</f>
        <v xml:space="preserve"> </v>
      </c>
      <c r="V623" s="151"/>
      <c r="W623" s="84"/>
      <c r="X623" s="84">
        <f>X7+X71+X177+X367+X410+X432+X517</f>
        <v>0</v>
      </c>
      <c r="Y623" s="155"/>
      <c r="Z623" s="84">
        <f>Z7+Z71+Z177+Z367+Z410+Z432+Z517</f>
        <v>0</v>
      </c>
      <c r="AA623" s="84"/>
      <c r="AB623" s="84">
        <f>AB7+AB71+AB177+AB367+AB410+AB432+AB517</f>
        <v>0</v>
      </c>
      <c r="AC623" s="211"/>
      <c r="AD623" s="155"/>
      <c r="AE623" s="84">
        <f>AE7+AE71+AE177+AE367+AE410+AE432+AE517</f>
        <v>0</v>
      </c>
      <c r="AF623" s="84"/>
      <c r="AG623" s="84">
        <f>AG7+AG71+AG177+AG367+AG410+AG432+AG517</f>
        <v>0</v>
      </c>
      <c r="AH623" s="80">
        <f>Z623-L623</f>
        <v>0</v>
      </c>
      <c r="AI623" s="267" t="str">
        <f>IF(AV623&lt;&gt;0,"Nem egyezik a csökkenteni kívánt összeg a növelni kívánttal Ellenőrizze a módosítást!."," ")</f>
        <v xml:space="preserve"> </v>
      </c>
      <c r="AJ623" s="151"/>
      <c r="AK623" s="84"/>
      <c r="AL623" s="84">
        <f>AL7+AL71+AL177+AL367+AL410+AL432+AL517</f>
        <v>0</v>
      </c>
      <c r="AM623" s="155"/>
      <c r="AN623" s="84">
        <f>AN7+AN71+AN177+AN367+AN410+AN432+AN517</f>
        <v>0</v>
      </c>
      <c r="AO623" s="84"/>
      <c r="AP623" s="84">
        <f>AP7+AP71+AP177+AP367+AP410+AP432+AP517</f>
        <v>0</v>
      </c>
      <c r="AQ623" s="211"/>
      <c r="AR623" s="155"/>
      <c r="AS623" s="84">
        <f>AS7+AS71+AS177+AS367+AS410+AS432+AS517</f>
        <v>0</v>
      </c>
      <c r="AT623" s="84"/>
      <c r="AU623" s="84">
        <f>AU7+AU71+AU177+AU367+AU410+AU432+AU517</f>
        <v>0</v>
      </c>
      <c r="AV623" s="80">
        <f>AN623-Z623</f>
        <v>0</v>
      </c>
      <c r="AW623" s="267" t="str">
        <f>IF(BJ623&lt;&gt;0,"Nem egyezik a csökkenteni kívánt összeg a növelni kívánttal Ellenőrizze a módosítást!."," ")</f>
        <v xml:space="preserve"> </v>
      </c>
      <c r="AX623" s="151"/>
      <c r="AY623" s="84"/>
      <c r="AZ623" s="84">
        <f>AZ7+AZ71+AZ177+AZ367+AZ410+AZ432+AZ517</f>
        <v>0</v>
      </c>
      <c r="BA623" s="155"/>
      <c r="BB623" s="84">
        <f>BB7+BB71+BB177+BB367+BB410+BB432+BB517</f>
        <v>0</v>
      </c>
      <c r="BC623" s="84"/>
      <c r="BD623" s="84">
        <f>BD7+BD71+BD177+BD367+BD410+BD432+BD517</f>
        <v>0</v>
      </c>
      <c r="BE623" s="211"/>
      <c r="BF623" s="155"/>
      <c r="BG623" s="84">
        <f>BG7+BG71+BG177+BG367+BG410+BG432+BG517</f>
        <v>0</v>
      </c>
      <c r="BH623" s="84"/>
      <c r="BI623" s="84">
        <f>BI7+BI71+BI177+BI367+BI410+BI432+BI517</f>
        <v>0</v>
      </c>
      <c r="BJ623" s="80">
        <f>BB623-AN623</f>
        <v>0</v>
      </c>
      <c r="BK623" s="267" t="str">
        <f>IF(BX623&lt;&gt;0,"Nem egyezik a csökkenteni kívánt összeg a növelni kívánttal Ellenőrizze a módosítást!."," ")</f>
        <v xml:space="preserve"> </v>
      </c>
      <c r="BL623" s="151"/>
      <c r="BM623" s="84"/>
      <c r="BN623" s="84">
        <f>BN7+BN71+BN177+BN367+BN410+BN432+BN517</f>
        <v>0</v>
      </c>
      <c r="BO623" s="155"/>
      <c r="BP623" s="84">
        <f>BP7+BP71+BP177+BP367+BP410+BP432+BP517</f>
        <v>0</v>
      </c>
      <c r="BQ623" s="84"/>
      <c r="BR623" s="84">
        <f>BR7+BR71+BR177+BR367+BR410+BR432+BR517</f>
        <v>0</v>
      </c>
      <c r="BS623" s="211"/>
      <c r="BT623" s="155"/>
      <c r="BU623" s="84">
        <f>BU7+BU71+BU177+BU367+BU410+BU432+BU517</f>
        <v>0</v>
      </c>
      <c r="BV623" s="84"/>
      <c r="BW623" s="84">
        <f>BW7+BW71+BW177+BW367+BW410+BW432+BW517</f>
        <v>0</v>
      </c>
      <c r="BX623" s="80">
        <f>BP623-BB623</f>
        <v>0</v>
      </c>
      <c r="BY623" s="267" t="str">
        <f>IF(CL623&lt;&gt;0,"Nem egyezik a csökkenteni kívánt összeg a növelni kívánttal Ellenőrizze a módosítást!."," ")</f>
        <v xml:space="preserve"> </v>
      </c>
      <c r="BZ623" s="151"/>
      <c r="CA623" s="84"/>
      <c r="CB623" s="84">
        <f>CB7+CB71+CB177+CB367+CB410+CB432+CB517</f>
        <v>0</v>
      </c>
      <c r="CC623" s="155"/>
      <c r="CD623" s="84">
        <f>CD7+CD71+CD177+CD367+CD410+CD432+CD517</f>
        <v>0</v>
      </c>
      <c r="CE623" s="84"/>
      <c r="CF623" s="84">
        <f>CF7+CF71+CF177+CF367+CF410+CF432+CF517</f>
        <v>0</v>
      </c>
      <c r="CG623" s="211"/>
      <c r="CH623" s="155"/>
      <c r="CI623" s="84">
        <f>CI7+CI71+CI177+CI367+CI410+CI432+CI517</f>
        <v>0</v>
      </c>
      <c r="CJ623" s="84"/>
      <c r="CK623" s="84">
        <f>CK7+CK71+CK177+CK367+CK410+CK432+CK517</f>
        <v>0</v>
      </c>
      <c r="CL623" s="80">
        <f>CD623-BP623</f>
        <v>0</v>
      </c>
      <c r="CM623" s="267" t="str">
        <f>IF(CZ623&lt;&gt;0,"Nem egyezik a csökkenteni kívánt összeg a növelni kívánttal Ellenőrizze a módosítást!."," ")</f>
        <v xml:space="preserve"> </v>
      </c>
      <c r="CN623" s="151"/>
      <c r="CO623" s="84"/>
      <c r="CP623" s="84">
        <f>CP7+CP71+CP177+CP367+CP410+CP432+CP517</f>
        <v>0</v>
      </c>
      <c r="CQ623" s="155"/>
      <c r="CR623" s="84">
        <f>CR7+CR71+CR177+CR367+CR410+CR432+CR517</f>
        <v>0</v>
      </c>
      <c r="CS623" s="84"/>
      <c r="CT623" s="84">
        <f>CT7+CT71+CT177+CT367+CT410+CT432+CT517</f>
        <v>0</v>
      </c>
      <c r="CU623" s="211"/>
      <c r="CV623" s="155"/>
      <c r="CW623" s="84">
        <f>CW7+CW71+CW177+CW367+CW410+CW432+CW517</f>
        <v>0</v>
      </c>
      <c r="CX623" s="84"/>
      <c r="CY623" s="84">
        <f>CY7+CY71+CY177+CY367+CY410+CY432+CY517</f>
        <v>0</v>
      </c>
      <c r="CZ623" s="80">
        <f>CR623-CD623</f>
        <v>0</v>
      </c>
      <c r="DA623" s="267" t="str">
        <f>IF(DN623&lt;&gt;0,"Nem egyezik a csökkenteni kívánt összeg a növelni kívánttal Ellenőrizze a módosítást!."," ")</f>
        <v xml:space="preserve"> </v>
      </c>
      <c r="DB623" s="151"/>
      <c r="DC623" s="84"/>
      <c r="DD623" s="84">
        <f>DD7+DD71+DD177+DD367+DD410+DD432+DD517</f>
        <v>0</v>
      </c>
      <c r="DE623" s="155"/>
      <c r="DF623" s="84">
        <f>DF7+DF71+DF177+DF367+DF410+DF432+DF517</f>
        <v>0</v>
      </c>
      <c r="DG623" s="84"/>
      <c r="DH623" s="84">
        <f>DH7+DH71+DH177+DH367+DH410+DH432+DH517</f>
        <v>0</v>
      </c>
      <c r="DI623" s="211"/>
      <c r="DJ623" s="155"/>
      <c r="DK623" s="84">
        <f>DK7+DK71+DK177+DK367+DK410+DK432+DK517</f>
        <v>0</v>
      </c>
      <c r="DL623" s="84"/>
      <c r="DM623" s="84">
        <f>DM7+DM71+DM177+DM367+DM410+DM432+DM517</f>
        <v>0</v>
      </c>
      <c r="DN623" s="80">
        <f>DF623-CR623</f>
        <v>0</v>
      </c>
      <c r="DO623" s="267" t="str">
        <f>IF(EB623&lt;&gt;0,"Nem egyezik a csökkenteni kívánt összeg a növelni kívánttal Ellenőrizze a módosítást!."," ")</f>
        <v xml:space="preserve"> </v>
      </c>
      <c r="DP623" s="151"/>
      <c r="DQ623" s="84"/>
      <c r="DR623" s="84">
        <f>DR7+DR71+DR177+DR367+DR410+DR432+DR517</f>
        <v>0</v>
      </c>
      <c r="DS623" s="155"/>
      <c r="DT623" s="84">
        <f>DT7+DT71+DT177+DT367+DT410+DT432+DT517</f>
        <v>0</v>
      </c>
      <c r="DU623" s="84"/>
      <c r="DV623" s="84">
        <f>DV7+DV71+DV177+DV367+DV410+DV432+DV517</f>
        <v>0</v>
      </c>
      <c r="DW623" s="211"/>
      <c r="DX623" s="155"/>
      <c r="DY623" s="84">
        <f>DY7+DY71+DY177+DY367+DY410+DY432+DY517</f>
        <v>0</v>
      </c>
      <c r="DZ623" s="84"/>
      <c r="EA623" s="84">
        <f>EA7+EA71+EA177+EA367+EA410+EA432+EA517</f>
        <v>0</v>
      </c>
      <c r="EB623" s="80">
        <f>DT623-DF623</f>
        <v>0</v>
      </c>
      <c r="EC623" s="267" t="str">
        <f>IF(EP623&lt;&gt;0,"Nem egyezik a csökkenteni kívánt összeg a növelni kívánttal Ellenőrizze a módosítást!."," ")</f>
        <v xml:space="preserve"> </v>
      </c>
      <c r="ED623" s="151"/>
      <c r="EE623" s="84"/>
      <c r="EF623" s="84">
        <f>EF7+EF71+EF177+EF367+EF410+EF432+EF517</f>
        <v>0</v>
      </c>
      <c r="EG623" s="155"/>
      <c r="EH623" s="84">
        <f>EH7+EH71+EH177+EH367+EH410+EH432+EH517</f>
        <v>0</v>
      </c>
      <c r="EI623" s="84"/>
      <c r="EJ623" s="84">
        <f>EJ7+EJ71+EJ177+EJ367+EJ410+EJ432+EJ517</f>
        <v>0</v>
      </c>
      <c r="EK623" s="211"/>
      <c r="EL623" s="155"/>
      <c r="EM623" s="84">
        <f>EM7+EM71+EM177+EM367+EM410+EM432+EM517</f>
        <v>0</v>
      </c>
      <c r="EN623" s="84"/>
      <c r="EO623" s="84">
        <f>EO7+EO71+EO177+EO367+EO410+EO432+EO517</f>
        <v>0</v>
      </c>
      <c r="EP623" s="80">
        <f>EH623-DT623</f>
        <v>0</v>
      </c>
      <c r="EQ623" s="267" t="str">
        <f>IF(FD623&lt;&gt;0,"Nem egyezik a csökkenteni kívánt összeg a növelni kívánttal Ellenőrizze a módosítást!."," ")</f>
        <v xml:space="preserve"> </v>
      </c>
      <c r="ER623" s="151"/>
      <c r="ES623" s="84"/>
      <c r="ET623" s="84">
        <f>ET7+ET71+ET177+ET367+ET410+ET432+ET517</f>
        <v>0</v>
      </c>
      <c r="EU623" s="155"/>
      <c r="EV623" s="84">
        <f>EV7+EV71+EV177+EV367+EV410+EV432+EV517</f>
        <v>0</v>
      </c>
      <c r="EW623" s="84"/>
      <c r="EX623" s="84">
        <f>EX7+EX71+EX177+EX367+EX410+EX432+EX517</f>
        <v>0</v>
      </c>
      <c r="EY623" s="211"/>
      <c r="EZ623" s="155"/>
      <c r="FA623" s="84">
        <f>FA7+FA71+FA177+FA367+FA410+FA432+FA517</f>
        <v>0</v>
      </c>
      <c r="FB623" s="84"/>
      <c r="FC623" s="84">
        <f>FC7+FC71+FC177+FC367+FC410+FC432+FC517</f>
        <v>0</v>
      </c>
      <c r="FD623" s="80">
        <f>EV623-EH623</f>
        <v>0</v>
      </c>
      <c r="FE623" s="267" t="str">
        <f>IF(FR623&lt;&gt;0,"Nem egyezik a csökkenteni kívánt összeg a növelni kívánttal Ellenőrizze a módosítást!."," ")</f>
        <v xml:space="preserve"> </v>
      </c>
      <c r="FO623" s="129" t="str">
        <f>+IF(LEFT(RIGHT(B623,2),1)="/",SUBSTITUTE(B623,RIGHT(B623,2),""),"")</f>
        <v/>
      </c>
    </row>
    <row r="624" spans="2:171" ht="42.75" customHeight="1" thickBot="1" x14ac:dyDescent="0.3">
      <c r="B624" s="145" t="s">
        <v>111</v>
      </c>
      <c r="C624" s="404" t="s">
        <v>120</v>
      </c>
      <c r="D624" s="405"/>
      <c r="E624" s="405"/>
      <c r="F624" s="406"/>
      <c r="G624" s="152"/>
      <c r="H624" s="153"/>
      <c r="I624" s="78"/>
      <c r="J624" s="268">
        <f>'Pályáztatási szakasz'!AX625</f>
        <v>0</v>
      </c>
      <c r="K624" s="155"/>
      <c r="L624" s="76" t="e">
        <f>ROUNDDOWN(((J624/J623)*L623),0)</f>
        <v>#DIV/0!</v>
      </c>
      <c r="M624" s="84"/>
      <c r="N624" s="84" t="e">
        <f>J624-L624</f>
        <v>#DIV/0!</v>
      </c>
      <c r="O624" s="212"/>
      <c r="P624" s="155"/>
      <c r="Q624" s="76" t="e">
        <f>L624</f>
        <v>#DIV/0!</v>
      </c>
      <c r="R624" s="84"/>
      <c r="S624" s="84" t="e">
        <f>N624</f>
        <v>#DIV/0!</v>
      </c>
      <c r="T624" s="266"/>
      <c r="U624" s="249" t="e">
        <f>IF(AH624&lt;&gt;0,"Kérem, indokolja az eltérést!"," ")</f>
        <v>#DIV/0!</v>
      </c>
      <c r="V624" s="158"/>
      <c r="W624" s="84"/>
      <c r="X624" s="84">
        <f>J624</f>
        <v>0</v>
      </c>
      <c r="Y624" s="155"/>
      <c r="Z624" s="76" t="e">
        <f>ROUNDDOWN(((X624/X623)*Z623),0)</f>
        <v>#DIV/0!</v>
      </c>
      <c r="AA624" s="84"/>
      <c r="AB624" s="84" t="e">
        <f>X624-Z624</f>
        <v>#DIV/0!</v>
      </c>
      <c r="AC624" s="212"/>
      <c r="AD624" s="155"/>
      <c r="AE624" s="76" t="e">
        <f>Z624</f>
        <v>#DIV/0!</v>
      </c>
      <c r="AF624" s="84"/>
      <c r="AG624" s="217" t="e">
        <f>AB624</f>
        <v>#DIV/0!</v>
      </c>
      <c r="AH624" s="272" t="e">
        <f>Z624-L624</f>
        <v>#DIV/0!</v>
      </c>
      <c r="AI624" s="269" t="e">
        <f>IF(AV624&lt;&gt;0,"Kérem, indokolja az eltérést!"," ")</f>
        <v>#DIV/0!</v>
      </c>
      <c r="AJ624" s="158"/>
      <c r="AK624" s="84"/>
      <c r="AL624" s="84">
        <f>X624</f>
        <v>0</v>
      </c>
      <c r="AM624" s="155"/>
      <c r="AN624" s="76" t="e">
        <f>ROUNDDOWN(((AL624/AL623)*AN623),0)</f>
        <v>#DIV/0!</v>
      </c>
      <c r="AO624" s="84"/>
      <c r="AP624" s="84" t="e">
        <f>AL624-AN624</f>
        <v>#DIV/0!</v>
      </c>
      <c r="AQ624" s="212"/>
      <c r="AR624" s="155"/>
      <c r="AS624" s="76" t="e">
        <f>AN624</f>
        <v>#DIV/0!</v>
      </c>
      <c r="AT624" s="84"/>
      <c r="AU624" s="217" t="e">
        <f>AP624</f>
        <v>#DIV/0!</v>
      </c>
      <c r="AV624" s="272" t="e">
        <f>AN624-Z624</f>
        <v>#DIV/0!</v>
      </c>
      <c r="AW624" s="269" t="e">
        <f>IF(BJ624&lt;&gt;0,"Kérem, indokolja az eltérést!"," ")</f>
        <v>#DIV/0!</v>
      </c>
      <c r="AX624" s="158"/>
      <c r="AY624" s="84"/>
      <c r="AZ624" s="84">
        <f>AL624</f>
        <v>0</v>
      </c>
      <c r="BA624" s="155"/>
      <c r="BB624" s="76" t="e">
        <f>ROUNDDOWN(((AZ624/AZ623)*BB623),0)</f>
        <v>#DIV/0!</v>
      </c>
      <c r="BC624" s="84"/>
      <c r="BD624" s="84" t="e">
        <f>AZ624-BB624</f>
        <v>#DIV/0!</v>
      </c>
      <c r="BE624" s="212"/>
      <c r="BF624" s="155"/>
      <c r="BG624" s="76" t="e">
        <f>BB624</f>
        <v>#DIV/0!</v>
      </c>
      <c r="BH624" s="84"/>
      <c r="BI624" s="217" t="e">
        <f>BD624</f>
        <v>#DIV/0!</v>
      </c>
      <c r="BJ624" s="272" t="e">
        <f>BB624-AN624</f>
        <v>#DIV/0!</v>
      </c>
      <c r="BK624" s="269" t="e">
        <f>IF(BX624&lt;&gt;0,"Kérem, indokolja az eltérést!"," ")</f>
        <v>#DIV/0!</v>
      </c>
      <c r="BL624" s="158"/>
      <c r="BM624" s="84"/>
      <c r="BN624" s="84">
        <f>AZ624</f>
        <v>0</v>
      </c>
      <c r="BO624" s="155"/>
      <c r="BP624" s="76" t="e">
        <f>ROUNDDOWN(((BN624/BN623)*BP623),0)</f>
        <v>#DIV/0!</v>
      </c>
      <c r="BQ624" s="84"/>
      <c r="BR624" s="84" t="e">
        <f>BN624-BP624</f>
        <v>#DIV/0!</v>
      </c>
      <c r="BS624" s="212"/>
      <c r="BT624" s="155"/>
      <c r="BU624" s="76" t="e">
        <f>BP624</f>
        <v>#DIV/0!</v>
      </c>
      <c r="BV624" s="84"/>
      <c r="BW624" s="217" t="e">
        <f>BR624</f>
        <v>#DIV/0!</v>
      </c>
      <c r="BX624" s="272" t="e">
        <f>BP624-BB624</f>
        <v>#DIV/0!</v>
      </c>
      <c r="BY624" s="269" t="e">
        <f>IF(CL624&lt;&gt;0,"Kérem, indokolja az eltérést!"," ")</f>
        <v>#DIV/0!</v>
      </c>
      <c r="BZ624" s="158"/>
      <c r="CA624" s="84"/>
      <c r="CB624" s="84">
        <f>BN624</f>
        <v>0</v>
      </c>
      <c r="CC624" s="155"/>
      <c r="CD624" s="76" t="e">
        <f>ROUNDDOWN(((CB624/CB623)*CD623),0)</f>
        <v>#DIV/0!</v>
      </c>
      <c r="CE624" s="84"/>
      <c r="CF624" s="84" t="e">
        <f>CB624-CD624</f>
        <v>#DIV/0!</v>
      </c>
      <c r="CG624" s="212"/>
      <c r="CH624" s="155"/>
      <c r="CI624" s="76" t="e">
        <f>CD624</f>
        <v>#DIV/0!</v>
      </c>
      <c r="CJ624" s="84"/>
      <c r="CK624" s="217" t="e">
        <f>CF624</f>
        <v>#DIV/0!</v>
      </c>
      <c r="CL624" s="272" t="e">
        <f>CD624-BP624</f>
        <v>#DIV/0!</v>
      </c>
      <c r="CM624" s="269" t="e">
        <f>IF(CZ624&lt;&gt;0,"Kérem, indokolja az eltérést!"," ")</f>
        <v>#DIV/0!</v>
      </c>
      <c r="CN624" s="158"/>
      <c r="CO624" s="84"/>
      <c r="CP624" s="84">
        <f>CB624</f>
        <v>0</v>
      </c>
      <c r="CQ624" s="155"/>
      <c r="CR624" s="76" t="e">
        <f>ROUNDDOWN(((CP624/CP623)*CR623),0)</f>
        <v>#DIV/0!</v>
      </c>
      <c r="CS624" s="84"/>
      <c r="CT624" s="84" t="e">
        <f>CP624-CR624</f>
        <v>#DIV/0!</v>
      </c>
      <c r="CU624" s="212"/>
      <c r="CV624" s="155"/>
      <c r="CW624" s="76" t="e">
        <f>CR624</f>
        <v>#DIV/0!</v>
      </c>
      <c r="CX624" s="84"/>
      <c r="CY624" s="217" t="e">
        <f>CT624</f>
        <v>#DIV/0!</v>
      </c>
      <c r="CZ624" s="272" t="e">
        <f>CR624-CD624</f>
        <v>#DIV/0!</v>
      </c>
      <c r="DA624" s="269" t="e">
        <f>IF(DN624&lt;&gt;0,"Kérem, indokolja az eltérést!"," ")</f>
        <v>#DIV/0!</v>
      </c>
      <c r="DB624" s="158"/>
      <c r="DC624" s="84"/>
      <c r="DD624" s="84">
        <f>CP624</f>
        <v>0</v>
      </c>
      <c r="DE624" s="155"/>
      <c r="DF624" s="76" t="e">
        <f>ROUNDDOWN(((DD624/DD623)*DF623),0)</f>
        <v>#DIV/0!</v>
      </c>
      <c r="DG624" s="84"/>
      <c r="DH624" s="84" t="e">
        <f>DD624-DF624</f>
        <v>#DIV/0!</v>
      </c>
      <c r="DI624" s="212"/>
      <c r="DJ624" s="155"/>
      <c r="DK624" s="76" t="e">
        <f>DF624</f>
        <v>#DIV/0!</v>
      </c>
      <c r="DL624" s="84"/>
      <c r="DM624" s="217" t="e">
        <f>DH624</f>
        <v>#DIV/0!</v>
      </c>
      <c r="DN624" s="272" t="e">
        <f>DF624-CR624</f>
        <v>#DIV/0!</v>
      </c>
      <c r="DO624" s="269" t="e">
        <f>IF(EB624&lt;&gt;0,"Kérem, indokolja az eltérést!"," ")</f>
        <v>#DIV/0!</v>
      </c>
      <c r="DP624" s="158"/>
      <c r="DQ624" s="84"/>
      <c r="DR624" s="84">
        <f>DD624</f>
        <v>0</v>
      </c>
      <c r="DS624" s="155"/>
      <c r="DT624" s="76" t="e">
        <f>ROUNDDOWN(((DR624/DR623)*DT623),0)</f>
        <v>#DIV/0!</v>
      </c>
      <c r="DU624" s="84"/>
      <c r="DV624" s="84" t="e">
        <f>DR624-DT624</f>
        <v>#DIV/0!</v>
      </c>
      <c r="DW624" s="212"/>
      <c r="DX624" s="155"/>
      <c r="DY624" s="76" t="e">
        <f>DT624</f>
        <v>#DIV/0!</v>
      </c>
      <c r="DZ624" s="84"/>
      <c r="EA624" s="217" t="e">
        <f>DV624</f>
        <v>#DIV/0!</v>
      </c>
      <c r="EB624" s="272" t="e">
        <f>DT624-DF624</f>
        <v>#DIV/0!</v>
      </c>
      <c r="EC624" s="269" t="e">
        <f>IF(EP624&lt;&gt;0,"Kérem, indokolja az eltérést!"," ")</f>
        <v>#DIV/0!</v>
      </c>
      <c r="ED624" s="158"/>
      <c r="EE624" s="84"/>
      <c r="EF624" s="84">
        <f>DR624</f>
        <v>0</v>
      </c>
      <c r="EG624" s="155"/>
      <c r="EH624" s="76" t="e">
        <f>ROUNDDOWN(((EF624/EF623)*EH623),0)</f>
        <v>#DIV/0!</v>
      </c>
      <c r="EI624" s="84"/>
      <c r="EJ624" s="84" t="e">
        <f>EF624-EH624</f>
        <v>#DIV/0!</v>
      </c>
      <c r="EK624" s="212"/>
      <c r="EL624" s="155"/>
      <c r="EM624" s="76" t="e">
        <f>EH624</f>
        <v>#DIV/0!</v>
      </c>
      <c r="EN624" s="84"/>
      <c r="EO624" s="217" t="e">
        <f>EJ624</f>
        <v>#DIV/0!</v>
      </c>
      <c r="EP624" s="272" t="e">
        <f>EH624-DT624</f>
        <v>#DIV/0!</v>
      </c>
      <c r="EQ624" s="269" t="e">
        <f>IF(FD624&lt;&gt;0,"Kérem, indokolja az eltérést!"," ")</f>
        <v>#DIV/0!</v>
      </c>
      <c r="ER624" s="158"/>
      <c r="ES624" s="84"/>
      <c r="ET624" s="84">
        <f>EF624</f>
        <v>0</v>
      </c>
      <c r="EU624" s="155"/>
      <c r="EV624" s="76" t="e">
        <f>ROUNDDOWN(((ET624/ET623)*EV623),0)</f>
        <v>#DIV/0!</v>
      </c>
      <c r="EW624" s="84"/>
      <c r="EX624" s="84" t="e">
        <f>ET624-EV624</f>
        <v>#DIV/0!</v>
      </c>
      <c r="EY624" s="212"/>
      <c r="EZ624" s="155"/>
      <c r="FA624" s="76" t="e">
        <f>EV624</f>
        <v>#DIV/0!</v>
      </c>
      <c r="FB624" s="84"/>
      <c r="FC624" s="217" t="e">
        <f>EX624</f>
        <v>#DIV/0!</v>
      </c>
      <c r="FD624" s="272" t="e">
        <f>EV624-EH624</f>
        <v>#DIV/0!</v>
      </c>
      <c r="FE624" s="269" t="str">
        <f>IF(FR624&lt;&gt;0,"Kérem, indokolja az eltérést!"," ")</f>
        <v xml:space="preserve"> </v>
      </c>
      <c r="FO624" s="159"/>
    </row>
    <row r="625" spans="1:171" s="75" customFormat="1" ht="15.75" thickBot="1" x14ac:dyDescent="0.3">
      <c r="B625" s="109" t="s">
        <v>112</v>
      </c>
      <c r="C625" s="398" t="s">
        <v>118</v>
      </c>
      <c r="D625" s="399"/>
      <c r="E625" s="399"/>
      <c r="F625" s="400"/>
      <c r="G625" s="160"/>
      <c r="H625" s="161"/>
      <c r="I625" s="74"/>
      <c r="J625" s="163">
        <f>J623+J624</f>
        <v>0</v>
      </c>
      <c r="K625" s="155"/>
      <c r="L625" s="74" t="e">
        <f>L623+L624</f>
        <v>#DIV/0!</v>
      </c>
      <c r="M625" s="156"/>
      <c r="N625" s="74" t="e">
        <f>N623+N624</f>
        <v>#DIV/0!</v>
      </c>
      <c r="O625" s="157"/>
      <c r="P625" s="155"/>
      <c r="Q625" s="74" t="e">
        <f>Q623+Q624</f>
        <v>#DIV/0!</v>
      </c>
      <c r="R625" s="155"/>
      <c r="S625" s="74" t="e">
        <f>S623+S624</f>
        <v>#DIV/0!</v>
      </c>
      <c r="U625" s="33"/>
      <c r="V625" s="33"/>
      <c r="W625" s="33"/>
      <c r="X625" s="74">
        <f>X623+X624</f>
        <v>0</v>
      </c>
      <c r="Y625" s="155"/>
      <c r="Z625" s="74" t="e">
        <f>Z623+Z624</f>
        <v>#DIV/0!</v>
      </c>
      <c r="AA625" s="156"/>
      <c r="AB625" s="74" t="e">
        <f>AB623+AB624</f>
        <v>#DIV/0!</v>
      </c>
      <c r="AC625" s="157"/>
      <c r="AD625" s="155"/>
      <c r="AE625" s="74" t="e">
        <f>AE623+AE624</f>
        <v>#DIV/0!</v>
      </c>
      <c r="AF625" s="155"/>
      <c r="AG625" s="218" t="e">
        <f>AG623+AG624</f>
        <v>#DIV/0!</v>
      </c>
      <c r="AH625" s="219" t="e">
        <f>(SUM(AH7:AH622))+AH624</f>
        <v>#DIV/0!</v>
      </c>
      <c r="AI625" s="221" t="e">
        <f>IF(AH625=0,"OK","NEM OK")</f>
        <v>#DIV/0!</v>
      </c>
      <c r="AJ625" s="33"/>
      <c r="AK625" s="33"/>
      <c r="AL625" s="74">
        <f>AL623+AL624</f>
        <v>0</v>
      </c>
      <c r="AM625" s="155"/>
      <c r="AN625" s="74" t="e">
        <f>AN623+AN624</f>
        <v>#DIV/0!</v>
      </c>
      <c r="AO625" s="156"/>
      <c r="AP625" s="74" t="e">
        <f>AP623+AP624</f>
        <v>#DIV/0!</v>
      </c>
      <c r="AQ625" s="157"/>
      <c r="AR625" s="155"/>
      <c r="AS625" s="74" t="e">
        <f>AS623+AS624</f>
        <v>#DIV/0!</v>
      </c>
      <c r="AT625" s="155"/>
      <c r="AU625" s="74" t="e">
        <f>AU623+AU624</f>
        <v>#DIV/0!</v>
      </c>
      <c r="AV625" s="219" t="e">
        <f>(SUM(AV7:AV622))+AV624</f>
        <v>#DIV/0!</v>
      </c>
      <c r="AW625" s="221" t="e">
        <f>IF(AV625=0,"OK","NEM OK")</f>
        <v>#DIV/0!</v>
      </c>
      <c r="AX625" s="33"/>
      <c r="AY625" s="33"/>
      <c r="AZ625" s="74">
        <f>AZ623+AZ624</f>
        <v>0</v>
      </c>
      <c r="BA625" s="155"/>
      <c r="BB625" s="74" t="e">
        <f>BB623+BB624</f>
        <v>#DIV/0!</v>
      </c>
      <c r="BC625" s="156"/>
      <c r="BD625" s="74" t="e">
        <f>BD623+BD624</f>
        <v>#DIV/0!</v>
      </c>
      <c r="BE625" s="157"/>
      <c r="BF625" s="155"/>
      <c r="BG625" s="74" t="e">
        <f>BG623+BG624</f>
        <v>#DIV/0!</v>
      </c>
      <c r="BH625" s="155"/>
      <c r="BI625" s="74" t="e">
        <f>BI623+BI624</f>
        <v>#DIV/0!</v>
      </c>
      <c r="BJ625" s="219" t="e">
        <f>(SUM(BJ7:BJ622))+BJ624</f>
        <v>#DIV/0!</v>
      </c>
      <c r="BK625" s="221" t="e">
        <f>IF(BJ625=0,"OK","NEM OK")</f>
        <v>#DIV/0!</v>
      </c>
      <c r="BL625" s="33"/>
      <c r="BM625" s="33"/>
      <c r="BN625" s="74">
        <f>BN623+BN624</f>
        <v>0</v>
      </c>
      <c r="BO625" s="155"/>
      <c r="BP625" s="74" t="e">
        <f>BP623+BP624</f>
        <v>#DIV/0!</v>
      </c>
      <c r="BQ625" s="156"/>
      <c r="BR625" s="74" t="e">
        <f>BR623+BR624</f>
        <v>#DIV/0!</v>
      </c>
      <c r="BS625" s="157"/>
      <c r="BT625" s="155"/>
      <c r="BU625" s="74" t="e">
        <f>BU623+BU624</f>
        <v>#DIV/0!</v>
      </c>
      <c r="BV625" s="155"/>
      <c r="BW625" s="74" t="e">
        <f>BW623+BW624</f>
        <v>#DIV/0!</v>
      </c>
      <c r="BX625" s="219" t="e">
        <f>(SUM(BX7:BX622))+BX624</f>
        <v>#DIV/0!</v>
      </c>
      <c r="BY625" s="221" t="e">
        <f>IF(BX625=0,"OK","NEM OK")</f>
        <v>#DIV/0!</v>
      </c>
      <c r="BZ625" s="33"/>
      <c r="CA625" s="33"/>
      <c r="CB625" s="74">
        <f>CB623+CB624</f>
        <v>0</v>
      </c>
      <c r="CC625" s="155"/>
      <c r="CD625" s="74" t="e">
        <f>CD623+CD624</f>
        <v>#DIV/0!</v>
      </c>
      <c r="CE625" s="156"/>
      <c r="CF625" s="74" t="e">
        <f>CF623+CF624</f>
        <v>#DIV/0!</v>
      </c>
      <c r="CG625" s="157"/>
      <c r="CH625" s="155"/>
      <c r="CI625" s="74" t="e">
        <f>CI623+CI624</f>
        <v>#DIV/0!</v>
      </c>
      <c r="CJ625" s="155"/>
      <c r="CK625" s="74" t="e">
        <f>CK623+CK624</f>
        <v>#DIV/0!</v>
      </c>
      <c r="CL625" s="219" t="e">
        <f>(SUM(CL7:CL622))+CL624</f>
        <v>#DIV/0!</v>
      </c>
      <c r="CM625" s="221" t="e">
        <f>IF(CL625=0,"OK","NEM OK")</f>
        <v>#DIV/0!</v>
      </c>
      <c r="CN625" s="33"/>
      <c r="CO625" s="33"/>
      <c r="CP625" s="74">
        <f>CP623+CP624</f>
        <v>0</v>
      </c>
      <c r="CQ625" s="155"/>
      <c r="CR625" s="74" t="e">
        <f>CR623+CR624</f>
        <v>#DIV/0!</v>
      </c>
      <c r="CS625" s="156"/>
      <c r="CT625" s="74" t="e">
        <f>CT623+CT624</f>
        <v>#DIV/0!</v>
      </c>
      <c r="CU625" s="157"/>
      <c r="CV625" s="155"/>
      <c r="CW625" s="74" t="e">
        <f>CW623+CW624</f>
        <v>#DIV/0!</v>
      </c>
      <c r="CX625" s="155"/>
      <c r="CY625" s="74" t="e">
        <f>CY623+CY624</f>
        <v>#DIV/0!</v>
      </c>
      <c r="CZ625" s="219" t="e">
        <f>(SUM(CZ7:CZ622))+CZ624</f>
        <v>#DIV/0!</v>
      </c>
      <c r="DA625" s="221" t="e">
        <f>IF(CZ625=0,"OK","NEM OK")</f>
        <v>#DIV/0!</v>
      </c>
      <c r="DB625" s="33"/>
      <c r="DC625" s="33"/>
      <c r="DD625" s="74">
        <f>DD623+DD624</f>
        <v>0</v>
      </c>
      <c r="DE625" s="155"/>
      <c r="DF625" s="74" t="e">
        <f>DF623+DF624</f>
        <v>#DIV/0!</v>
      </c>
      <c r="DG625" s="156"/>
      <c r="DH625" s="74" t="e">
        <f>DH623+DH624</f>
        <v>#DIV/0!</v>
      </c>
      <c r="DI625" s="157"/>
      <c r="DJ625" s="155"/>
      <c r="DK625" s="74" t="e">
        <f>DK623+DK624</f>
        <v>#DIV/0!</v>
      </c>
      <c r="DL625" s="155"/>
      <c r="DM625" s="74" t="e">
        <f>DM623+DM624</f>
        <v>#DIV/0!</v>
      </c>
      <c r="DN625" s="219" t="e">
        <f>(SUM(DN7:DN622))+DN624</f>
        <v>#DIV/0!</v>
      </c>
      <c r="DO625" s="221" t="e">
        <f>IF(DN625=0,"OK","NEM OK")</f>
        <v>#DIV/0!</v>
      </c>
      <c r="DP625" s="33"/>
      <c r="DQ625" s="33"/>
      <c r="DR625" s="74">
        <f>DR623+DR624</f>
        <v>0</v>
      </c>
      <c r="DS625" s="155"/>
      <c r="DT625" s="74" t="e">
        <f>DT623+DT624</f>
        <v>#DIV/0!</v>
      </c>
      <c r="DU625" s="156"/>
      <c r="DV625" s="74" t="e">
        <f>DV623+DV624</f>
        <v>#DIV/0!</v>
      </c>
      <c r="DW625" s="157"/>
      <c r="DX625" s="155"/>
      <c r="DY625" s="74" t="e">
        <f>DY623+DY624</f>
        <v>#DIV/0!</v>
      </c>
      <c r="DZ625" s="155"/>
      <c r="EA625" s="74" t="e">
        <f>EA623+EA624</f>
        <v>#DIV/0!</v>
      </c>
      <c r="EB625" s="219" t="e">
        <f>(SUM(EB7:EB622))+EB624</f>
        <v>#DIV/0!</v>
      </c>
      <c r="EC625" s="221" t="e">
        <f>IF(EB625=0,"OK","NEM OK")</f>
        <v>#DIV/0!</v>
      </c>
      <c r="ED625" s="33"/>
      <c r="EE625" s="33"/>
      <c r="EF625" s="74">
        <f>EF623+EF624</f>
        <v>0</v>
      </c>
      <c r="EG625" s="155"/>
      <c r="EH625" s="74" t="e">
        <f>EH623+EH624</f>
        <v>#DIV/0!</v>
      </c>
      <c r="EI625" s="156"/>
      <c r="EJ625" s="74" t="e">
        <f>EJ623+EJ624</f>
        <v>#DIV/0!</v>
      </c>
      <c r="EK625" s="157"/>
      <c r="EL625" s="155"/>
      <c r="EM625" s="74" t="e">
        <f>EM623+EM624</f>
        <v>#DIV/0!</v>
      </c>
      <c r="EN625" s="155"/>
      <c r="EO625" s="74" t="e">
        <f>EO623+EO624</f>
        <v>#DIV/0!</v>
      </c>
      <c r="EP625" s="219" t="e">
        <f>(SUM(EP7:EP622))+EP624</f>
        <v>#DIV/0!</v>
      </c>
      <c r="EQ625" s="221" t="e">
        <f>IF(EP625=0,"OK","NEM OK")</f>
        <v>#DIV/0!</v>
      </c>
      <c r="ER625" s="33"/>
      <c r="ES625" s="33"/>
      <c r="ET625" s="74">
        <f>ET623+ET624</f>
        <v>0</v>
      </c>
      <c r="EU625" s="155"/>
      <c r="EV625" s="74" t="e">
        <f>EV623+EV624</f>
        <v>#DIV/0!</v>
      </c>
      <c r="EW625" s="156"/>
      <c r="EX625" s="74" t="e">
        <f>EX623+EX624</f>
        <v>#DIV/0!</v>
      </c>
      <c r="EY625" s="157"/>
      <c r="EZ625" s="155"/>
      <c r="FA625" s="74" t="e">
        <f>FA623+FA624</f>
        <v>#DIV/0!</v>
      </c>
      <c r="FB625" s="155"/>
      <c r="FC625" s="74" t="e">
        <f>FC623+FC624</f>
        <v>#DIV/0!</v>
      </c>
      <c r="FD625" s="219" t="e">
        <f>(SUM(FD7:FD622))+FD624</f>
        <v>#DIV/0!</v>
      </c>
      <c r="FE625" s="221" t="e">
        <f>IF(FD625=0,"OK","NEM OK")</f>
        <v>#DIV/0!</v>
      </c>
    </row>
    <row r="626" spans="1:171" s="75" customFormat="1" x14ac:dyDescent="0.25">
      <c r="A626" s="164"/>
      <c r="B626" s="109" t="s">
        <v>113</v>
      </c>
      <c r="C626" s="395" t="s">
        <v>34</v>
      </c>
      <c r="D626" s="396"/>
      <c r="E626" s="396"/>
      <c r="F626" s="397"/>
      <c r="G626" s="160"/>
      <c r="H626" s="161"/>
      <c r="I626" s="74"/>
      <c r="J626" s="165">
        <f>I626*H626</f>
        <v>0</v>
      </c>
      <c r="K626" s="155"/>
      <c r="L626" s="74" t="e">
        <f>(J626/J625)*L625</f>
        <v>#DIV/0!</v>
      </c>
      <c r="M626" s="156"/>
      <c r="N626" s="155"/>
      <c r="O626" s="155"/>
      <c r="P626" s="155"/>
      <c r="Q626" s="74" t="e">
        <f>(J626/J625)*Q625</f>
        <v>#DIV/0!</v>
      </c>
      <c r="R626" s="155"/>
      <c r="S626" s="33"/>
      <c r="T626" s="33"/>
      <c r="U626" s="33"/>
      <c r="V626" s="33"/>
      <c r="W626" s="33"/>
      <c r="X626" s="74">
        <f>W626*V626</f>
        <v>0</v>
      </c>
      <c r="Y626" s="155"/>
      <c r="Z626" s="74" t="e">
        <f>(X626/X625)*Z625</f>
        <v>#DIV/0!</v>
      </c>
      <c r="AA626" s="156"/>
      <c r="AB626" s="33"/>
      <c r="AC626" s="157"/>
      <c r="AD626" s="155"/>
      <c r="AE626" s="74" t="e">
        <f>(X626/X625)*AE625</f>
        <v>#DIV/0!</v>
      </c>
      <c r="AF626" s="155"/>
      <c r="AG626" s="33"/>
      <c r="AH626" s="220"/>
      <c r="AI626" s="33"/>
      <c r="AJ626" s="33"/>
      <c r="AK626" s="33"/>
      <c r="AL626" s="74">
        <f>AK626*AJ626</f>
        <v>0</v>
      </c>
      <c r="AM626" s="155"/>
      <c r="AN626" s="74" t="e">
        <f>(AL626/AL625)*AN625</f>
        <v>#DIV/0!</v>
      </c>
      <c r="AO626" s="156"/>
      <c r="AP626" s="33"/>
      <c r="AQ626" s="157"/>
      <c r="AR626" s="155"/>
      <c r="AS626" s="74" t="e">
        <f>(AL626/AL625)*AS625</f>
        <v>#DIV/0!</v>
      </c>
      <c r="AT626" s="155"/>
      <c r="AU626" s="33"/>
      <c r="AV626" s="220"/>
      <c r="AW626" s="33"/>
      <c r="AX626" s="33"/>
      <c r="AY626" s="33"/>
      <c r="AZ626" s="74">
        <f>AY626*AX626</f>
        <v>0</v>
      </c>
      <c r="BA626" s="155"/>
      <c r="BB626" s="74" t="e">
        <f>(AZ626/AZ625)*BB625</f>
        <v>#DIV/0!</v>
      </c>
      <c r="BC626" s="156"/>
      <c r="BD626" s="33"/>
      <c r="BE626" s="157"/>
      <c r="BF626" s="155"/>
      <c r="BG626" s="74" t="e">
        <f>(AZ626/AZ625)*BG625</f>
        <v>#DIV/0!</v>
      </c>
      <c r="BH626" s="155"/>
      <c r="BI626" s="33"/>
      <c r="BJ626" s="220"/>
      <c r="BK626" s="33"/>
      <c r="BL626" s="33"/>
      <c r="BM626" s="33"/>
      <c r="BN626" s="74">
        <f>BM626*BL626</f>
        <v>0</v>
      </c>
      <c r="BO626" s="155"/>
      <c r="BP626" s="74" t="e">
        <f>(BN626/BN625)*BP625</f>
        <v>#DIV/0!</v>
      </c>
      <c r="BQ626" s="156"/>
      <c r="BR626" s="33"/>
      <c r="BS626" s="157"/>
      <c r="BT626" s="155"/>
      <c r="BU626" s="74" t="e">
        <f>(BN626/BN625)*BU625</f>
        <v>#DIV/0!</v>
      </c>
      <c r="BV626" s="155"/>
      <c r="BW626" s="33"/>
      <c r="BX626" s="220"/>
      <c r="BY626" s="33"/>
      <c r="BZ626" s="33"/>
      <c r="CA626" s="33"/>
      <c r="CB626" s="74">
        <f>CA626*BZ626</f>
        <v>0</v>
      </c>
      <c r="CC626" s="155"/>
      <c r="CD626" s="74" t="e">
        <f>(CB626/CB625)*CD625</f>
        <v>#DIV/0!</v>
      </c>
      <c r="CE626" s="156"/>
      <c r="CF626" s="33"/>
      <c r="CG626" s="157"/>
      <c r="CH626" s="155"/>
      <c r="CI626" s="74" t="e">
        <f>(CB626/CB625)*CI625</f>
        <v>#DIV/0!</v>
      </c>
      <c r="CJ626" s="155"/>
      <c r="CK626" s="33"/>
      <c r="CL626" s="220"/>
      <c r="CM626" s="33"/>
      <c r="CN626" s="33"/>
      <c r="CO626" s="33"/>
      <c r="CP626" s="74">
        <f>CO626*CN626</f>
        <v>0</v>
      </c>
      <c r="CQ626" s="155"/>
      <c r="CR626" s="74" t="e">
        <f>(CP626/CP625)*CR625</f>
        <v>#DIV/0!</v>
      </c>
      <c r="CS626" s="156"/>
      <c r="CT626" s="33"/>
      <c r="CU626" s="157"/>
      <c r="CV626" s="155"/>
      <c r="CW626" s="74" t="e">
        <f>(CP626/CP625)*CW625</f>
        <v>#DIV/0!</v>
      </c>
      <c r="CX626" s="155"/>
      <c r="CY626" s="33"/>
      <c r="CZ626" s="220"/>
      <c r="DA626" s="33"/>
      <c r="DB626" s="33"/>
      <c r="DC626" s="33"/>
      <c r="DD626" s="74">
        <f>DC626*DB626</f>
        <v>0</v>
      </c>
      <c r="DE626" s="155"/>
      <c r="DF626" s="74" t="e">
        <f>(DD626/DD625)*DF625</f>
        <v>#DIV/0!</v>
      </c>
      <c r="DG626" s="156"/>
      <c r="DH626" s="33"/>
      <c r="DI626" s="157"/>
      <c r="DJ626" s="155"/>
      <c r="DK626" s="74" t="e">
        <f>(DD626/DD625)*DK625</f>
        <v>#DIV/0!</v>
      </c>
      <c r="DL626" s="155"/>
      <c r="DM626" s="33"/>
      <c r="DN626" s="220"/>
      <c r="DO626" s="33"/>
      <c r="DP626" s="33"/>
      <c r="DQ626" s="33"/>
      <c r="DR626" s="74">
        <f>DQ626*DP626</f>
        <v>0</v>
      </c>
      <c r="DS626" s="155"/>
      <c r="DT626" s="74" t="e">
        <f>(DR626/DR625)*DT625</f>
        <v>#DIV/0!</v>
      </c>
      <c r="DU626" s="156"/>
      <c r="DV626" s="33"/>
      <c r="DW626" s="157"/>
      <c r="DX626" s="155"/>
      <c r="DY626" s="74" t="e">
        <f>(DR626/DR625)*DY625</f>
        <v>#DIV/0!</v>
      </c>
      <c r="DZ626" s="155"/>
      <c r="EA626" s="33"/>
      <c r="EB626" s="220"/>
      <c r="EC626" s="33"/>
      <c r="ED626" s="33"/>
      <c r="EE626" s="33"/>
      <c r="EF626" s="74">
        <f>EE626*ED626</f>
        <v>0</v>
      </c>
      <c r="EG626" s="155"/>
      <c r="EH626" s="74" t="e">
        <f>(EF626/EF625)*EH625</f>
        <v>#DIV/0!</v>
      </c>
      <c r="EI626" s="156"/>
      <c r="EJ626" s="33"/>
      <c r="EK626" s="157"/>
      <c r="EL626" s="155"/>
      <c r="EM626" s="74" t="e">
        <f>(EF626/EF625)*EM625</f>
        <v>#DIV/0!</v>
      </c>
      <c r="EN626" s="155"/>
      <c r="EO626" s="33"/>
      <c r="EP626" s="220"/>
      <c r="EQ626" s="33"/>
      <c r="ER626" s="33"/>
      <c r="ES626" s="33"/>
      <c r="ET626" s="74">
        <f>ES626*ER626</f>
        <v>0</v>
      </c>
      <c r="EU626" s="155"/>
      <c r="EV626" s="74" t="e">
        <f>(ET626/ET625)*EV625</f>
        <v>#DIV/0!</v>
      </c>
      <c r="EW626" s="156"/>
      <c r="EX626" s="33"/>
      <c r="EY626" s="157"/>
      <c r="EZ626" s="155"/>
      <c r="FA626" s="74" t="e">
        <f>(ET626/ET625)*FA625</f>
        <v>#DIV/0!</v>
      </c>
      <c r="FB626" s="155"/>
      <c r="FC626" s="33"/>
      <c r="FD626" s="220"/>
      <c r="FE626" s="33"/>
    </row>
    <row r="627" spans="1:171" s="75" customFormat="1" ht="15.75" thickBot="1" x14ac:dyDescent="0.3">
      <c r="B627" s="109" t="s">
        <v>114</v>
      </c>
      <c r="C627" s="395" t="s">
        <v>117</v>
      </c>
      <c r="D627" s="396"/>
      <c r="E627" s="396"/>
      <c r="F627" s="397"/>
      <c r="G627" s="160"/>
      <c r="H627" s="166"/>
      <c r="I627" s="168"/>
      <c r="J627" s="169">
        <f>J625+J626</f>
        <v>0</v>
      </c>
      <c r="K627" s="155"/>
      <c r="L627" s="74" t="e">
        <f>L625+L626</f>
        <v>#DIV/0!</v>
      </c>
      <c r="M627" s="156"/>
      <c r="N627" s="155"/>
      <c r="O627" s="155"/>
      <c r="P627" s="155"/>
      <c r="Q627" s="74" t="e">
        <f>Q625+Q626</f>
        <v>#DIV/0!</v>
      </c>
      <c r="R627" s="155"/>
      <c r="S627" s="33"/>
      <c r="T627" s="33"/>
      <c r="U627" s="33"/>
      <c r="V627" s="33"/>
      <c r="W627" s="33"/>
      <c r="X627" s="74">
        <f>X625+X626</f>
        <v>0</v>
      </c>
      <c r="Y627" s="155"/>
      <c r="Z627" s="74" t="e">
        <f>Z625+Z626</f>
        <v>#DIV/0!</v>
      </c>
      <c r="AA627" s="156"/>
      <c r="AB627" s="33"/>
      <c r="AC627" s="157"/>
      <c r="AD627" s="155"/>
      <c r="AE627" s="74" t="e">
        <f>AE625+AE626</f>
        <v>#DIV/0!</v>
      </c>
      <c r="AF627" s="155"/>
      <c r="AG627" s="33"/>
      <c r="AI627" s="33"/>
      <c r="AJ627" s="33"/>
      <c r="AK627" s="33"/>
      <c r="AL627" s="74">
        <f>AL625+AL626</f>
        <v>0</v>
      </c>
      <c r="AM627" s="155"/>
      <c r="AN627" s="74" t="e">
        <f>AN625+AN626</f>
        <v>#DIV/0!</v>
      </c>
      <c r="AO627" s="156"/>
      <c r="AP627" s="33"/>
      <c r="AQ627" s="157"/>
      <c r="AR627" s="155"/>
      <c r="AS627" s="74" t="e">
        <f>AS625+AS626</f>
        <v>#DIV/0!</v>
      </c>
      <c r="AT627" s="155"/>
      <c r="AU627" s="33"/>
      <c r="AW627" s="33"/>
      <c r="AX627" s="33"/>
      <c r="AY627" s="33"/>
      <c r="AZ627" s="74">
        <f>AZ625+AZ626</f>
        <v>0</v>
      </c>
      <c r="BA627" s="155"/>
      <c r="BB627" s="74" t="e">
        <f>BB625+BB626</f>
        <v>#DIV/0!</v>
      </c>
      <c r="BC627" s="156"/>
      <c r="BD627" s="33"/>
      <c r="BE627" s="157"/>
      <c r="BF627" s="155"/>
      <c r="BG627" s="74" t="e">
        <f>BG625+BG626</f>
        <v>#DIV/0!</v>
      </c>
      <c r="BH627" s="155"/>
      <c r="BI627" s="33"/>
      <c r="BK627" s="33"/>
      <c r="BL627" s="33"/>
      <c r="BM627" s="33"/>
      <c r="BN627" s="74">
        <f>BN625+BN626</f>
        <v>0</v>
      </c>
      <c r="BO627" s="155"/>
      <c r="BP627" s="74" t="e">
        <f>BP625+BP626</f>
        <v>#DIV/0!</v>
      </c>
      <c r="BQ627" s="156"/>
      <c r="BR627" s="33"/>
      <c r="BS627" s="157"/>
      <c r="BT627" s="155"/>
      <c r="BU627" s="74" t="e">
        <f>BU625+BU626</f>
        <v>#DIV/0!</v>
      </c>
      <c r="BV627" s="155"/>
      <c r="BW627" s="33"/>
      <c r="BY627" s="33"/>
      <c r="BZ627" s="33"/>
      <c r="CA627" s="33"/>
      <c r="CB627" s="74">
        <f>CB625+CB626</f>
        <v>0</v>
      </c>
      <c r="CC627" s="155"/>
      <c r="CD627" s="74" t="e">
        <f>CD625+CD626</f>
        <v>#DIV/0!</v>
      </c>
      <c r="CE627" s="156"/>
      <c r="CF627" s="33"/>
      <c r="CG627" s="157"/>
      <c r="CH627" s="155"/>
      <c r="CI627" s="74" t="e">
        <f>CI625+CI626</f>
        <v>#DIV/0!</v>
      </c>
      <c r="CJ627" s="155"/>
      <c r="CK627" s="33"/>
      <c r="CM627" s="33"/>
      <c r="CN627" s="33"/>
      <c r="CO627" s="33"/>
      <c r="CP627" s="74">
        <f>CP625+CP626</f>
        <v>0</v>
      </c>
      <c r="CQ627" s="155"/>
      <c r="CR627" s="74" t="e">
        <f>CR625+CR626</f>
        <v>#DIV/0!</v>
      </c>
      <c r="CS627" s="156"/>
      <c r="CT627" s="33"/>
      <c r="CU627" s="157"/>
      <c r="CV627" s="155"/>
      <c r="CW627" s="74" t="e">
        <f>CW625+CW626</f>
        <v>#DIV/0!</v>
      </c>
      <c r="CX627" s="155"/>
      <c r="CY627" s="33"/>
      <c r="DA627" s="33"/>
      <c r="DB627" s="33"/>
      <c r="DC627" s="33"/>
      <c r="DD627" s="74">
        <f>DD625+DD626</f>
        <v>0</v>
      </c>
      <c r="DE627" s="155"/>
      <c r="DF627" s="74" t="e">
        <f>DF625+DF626</f>
        <v>#DIV/0!</v>
      </c>
      <c r="DG627" s="156"/>
      <c r="DH627" s="33"/>
      <c r="DI627" s="157"/>
      <c r="DJ627" s="155"/>
      <c r="DK627" s="74" t="e">
        <f>DK625+DK626</f>
        <v>#DIV/0!</v>
      </c>
      <c r="DL627" s="155"/>
      <c r="DM627" s="33"/>
      <c r="DO627" s="33"/>
      <c r="DP627" s="33"/>
      <c r="DQ627" s="33"/>
      <c r="DR627" s="74">
        <f>DR625+DR626</f>
        <v>0</v>
      </c>
      <c r="DS627" s="155"/>
      <c r="DT627" s="74" t="e">
        <f>DT625+DT626</f>
        <v>#DIV/0!</v>
      </c>
      <c r="DU627" s="156"/>
      <c r="DV627" s="33"/>
      <c r="DW627" s="157"/>
      <c r="DX627" s="155"/>
      <c r="DY627" s="74" t="e">
        <f>DY625+DY626</f>
        <v>#DIV/0!</v>
      </c>
      <c r="DZ627" s="155"/>
      <c r="EA627" s="33"/>
      <c r="EC627" s="33"/>
      <c r="ED627" s="33"/>
      <c r="EE627" s="33"/>
      <c r="EF627" s="74">
        <f>EF625+EF626</f>
        <v>0</v>
      </c>
      <c r="EG627" s="155"/>
      <c r="EH627" s="74" t="e">
        <f>EH625+EH626</f>
        <v>#DIV/0!</v>
      </c>
      <c r="EI627" s="156"/>
      <c r="EJ627" s="33"/>
      <c r="EK627" s="157"/>
      <c r="EL627" s="155"/>
      <c r="EM627" s="74" t="e">
        <f>EM625+EM626</f>
        <v>#DIV/0!</v>
      </c>
      <c r="EN627" s="155"/>
      <c r="EO627" s="33"/>
      <c r="EQ627" s="33"/>
      <c r="ER627" s="33"/>
      <c r="ES627" s="33"/>
      <c r="ET627" s="74">
        <f>ET625+ET626</f>
        <v>0</v>
      </c>
      <c r="EU627" s="155"/>
      <c r="EV627" s="74" t="e">
        <f>EV625+EV626</f>
        <v>#DIV/0!</v>
      </c>
      <c r="EW627" s="156"/>
      <c r="EX627" s="33"/>
      <c r="EY627" s="157"/>
      <c r="EZ627" s="155"/>
      <c r="FA627" s="74" t="e">
        <f>FA625+FA626</f>
        <v>#DIV/0!</v>
      </c>
      <c r="FB627" s="155"/>
      <c r="FC627" s="33"/>
      <c r="FE627" s="33"/>
    </row>
    <row r="628" spans="1:171" s="75" customFormat="1" ht="15.75" thickBot="1" x14ac:dyDescent="0.3">
      <c r="B628" s="190"/>
      <c r="C628" s="191"/>
      <c r="D628" s="191"/>
      <c r="E628" s="191"/>
      <c r="F628" s="191"/>
      <c r="G628" s="192"/>
      <c r="H628" s="193"/>
      <c r="I628" s="194"/>
      <c r="J628" s="194"/>
      <c r="K628" s="156"/>
      <c r="L628" s="194"/>
      <c r="M628" s="156"/>
      <c r="N628" s="156"/>
      <c r="O628" s="156"/>
      <c r="P628" s="156"/>
      <c r="Q628" s="194"/>
      <c r="R628" s="156"/>
      <c r="S628" s="33"/>
      <c r="T628" s="33"/>
      <c r="U628" s="33"/>
      <c r="V628" s="33"/>
      <c r="W628" s="33"/>
      <c r="X628" s="194"/>
      <c r="Y628" s="156"/>
      <c r="Z628" s="194"/>
      <c r="AA628" s="156"/>
      <c r="AB628" s="33"/>
      <c r="AC628" s="156"/>
      <c r="AD628" s="156"/>
      <c r="AE628" s="194"/>
      <c r="AF628" s="194"/>
      <c r="AG628" s="194"/>
      <c r="AH628" s="194"/>
      <c r="AI628" s="33"/>
      <c r="AJ628" s="33"/>
      <c r="AK628" s="33"/>
      <c r="AL628" s="194"/>
      <c r="AM628" s="156"/>
      <c r="AN628" s="194"/>
      <c r="AO628" s="156"/>
      <c r="AP628" s="33"/>
      <c r="AQ628" s="156"/>
      <c r="AR628" s="156"/>
      <c r="AS628" s="194"/>
      <c r="AT628" s="156"/>
      <c r="AU628" s="33"/>
      <c r="AV628" s="194"/>
      <c r="AW628" s="33"/>
      <c r="AX628" s="33"/>
      <c r="AY628" s="33"/>
      <c r="AZ628" s="194"/>
      <c r="BA628" s="156"/>
      <c r="BB628" s="194"/>
      <c r="BC628" s="156"/>
      <c r="BD628" s="33"/>
      <c r="BE628" s="156"/>
      <c r="BF628" s="156"/>
      <c r="BG628" s="194"/>
      <c r="BH628" s="156"/>
      <c r="BI628" s="33"/>
      <c r="BJ628" s="194"/>
      <c r="BK628" s="33"/>
      <c r="BL628" s="33"/>
      <c r="BM628" s="33"/>
      <c r="BN628" s="194"/>
      <c r="BO628" s="156"/>
      <c r="BP628" s="194"/>
      <c r="BQ628" s="156"/>
      <c r="BR628" s="33"/>
      <c r="BS628" s="156"/>
      <c r="BT628" s="156"/>
      <c r="BU628" s="194"/>
      <c r="BV628" s="156"/>
      <c r="BW628" s="33"/>
      <c r="BX628" s="194"/>
      <c r="BY628" s="33"/>
      <c r="BZ628" s="33"/>
      <c r="CA628" s="33"/>
      <c r="CB628" s="194"/>
      <c r="CC628" s="156"/>
      <c r="CD628" s="194"/>
      <c r="CE628" s="156"/>
      <c r="CF628" s="33"/>
      <c r="CG628" s="156"/>
      <c r="CH628" s="156"/>
      <c r="CI628" s="194"/>
      <c r="CJ628" s="156"/>
      <c r="CK628" s="33"/>
      <c r="CL628" s="194"/>
      <c r="CM628" s="33"/>
      <c r="CN628" s="33"/>
      <c r="CO628" s="33"/>
      <c r="CP628" s="194"/>
      <c r="CQ628" s="156"/>
      <c r="CR628" s="194"/>
      <c r="CS628" s="156"/>
      <c r="CT628" s="33"/>
      <c r="CU628" s="156"/>
      <c r="CV628" s="156"/>
      <c r="CW628" s="194"/>
      <c r="CX628" s="156"/>
      <c r="CY628" s="33"/>
      <c r="CZ628" s="194"/>
      <c r="DA628" s="33"/>
      <c r="DB628" s="33"/>
      <c r="DC628" s="33"/>
      <c r="DD628" s="194"/>
      <c r="DE628" s="156"/>
      <c r="DF628" s="194"/>
      <c r="DG628" s="156"/>
      <c r="DH628" s="33"/>
      <c r="DI628" s="156"/>
      <c r="DJ628" s="156"/>
      <c r="DK628" s="194"/>
      <c r="DL628" s="156"/>
      <c r="DM628" s="33"/>
      <c r="DN628" s="194"/>
      <c r="DO628" s="33"/>
      <c r="DP628" s="33"/>
      <c r="DQ628" s="33"/>
      <c r="DR628" s="194"/>
      <c r="DS628" s="156"/>
      <c r="DT628" s="194"/>
      <c r="DU628" s="156"/>
      <c r="DV628" s="33"/>
      <c r="DW628" s="156"/>
      <c r="DX628" s="156"/>
      <c r="DY628" s="194"/>
      <c r="DZ628" s="156"/>
      <c r="EA628" s="33"/>
      <c r="EB628" s="194"/>
      <c r="EC628" s="33"/>
      <c r="ED628" s="33"/>
      <c r="EE628" s="33"/>
      <c r="EF628" s="194"/>
      <c r="EG628" s="156"/>
      <c r="EH628" s="194"/>
      <c r="EI628" s="156"/>
      <c r="EJ628" s="33"/>
      <c r="EK628" s="156"/>
      <c r="EL628" s="156"/>
      <c r="EM628" s="194"/>
      <c r="EN628" s="156"/>
      <c r="EO628" s="33"/>
      <c r="EP628" s="194"/>
      <c r="EQ628" s="33"/>
      <c r="ER628" s="33"/>
      <c r="ES628" s="33"/>
      <c r="ET628" s="194"/>
      <c r="EU628" s="156"/>
      <c r="EV628" s="194"/>
      <c r="EW628" s="156"/>
      <c r="EX628" s="33"/>
      <c r="EY628" s="156"/>
      <c r="EZ628" s="156"/>
      <c r="FA628" s="194"/>
      <c r="FB628" s="156"/>
      <c r="FC628" s="33"/>
      <c r="FD628" s="194"/>
      <c r="FE628" s="33"/>
    </row>
    <row r="629" spans="1:171" ht="36.75" customHeight="1" thickBot="1" x14ac:dyDescent="0.3">
      <c r="P629" s="37"/>
      <c r="AA629" s="33"/>
      <c r="AD629" s="33"/>
      <c r="AG629" s="82" t="s">
        <v>156</v>
      </c>
      <c r="AH629" s="81">
        <f>SUMIF(AH7:AH622,"&gt;0")</f>
        <v>0</v>
      </c>
      <c r="AO629" s="33"/>
      <c r="AR629" s="33"/>
      <c r="AU629" s="82" t="s">
        <v>156</v>
      </c>
      <c r="AV629" s="81">
        <f>SUMIF(AV7:AV622,"&gt;0")</f>
        <v>0</v>
      </c>
      <c r="BC629" s="33"/>
      <c r="BF629" s="33"/>
      <c r="BI629" s="82" t="s">
        <v>156</v>
      </c>
      <c r="BJ629" s="81">
        <f>SUMIF(BJ7:BJ622,"&gt;0")</f>
        <v>0</v>
      </c>
      <c r="BQ629" s="33"/>
      <c r="BT629" s="33"/>
      <c r="BW629" s="82" t="s">
        <v>156</v>
      </c>
      <c r="BX629" s="81">
        <f>SUMIF(BX7:BX622,"&gt;0")</f>
        <v>0</v>
      </c>
      <c r="CE629" s="33"/>
      <c r="CH629" s="33"/>
      <c r="CK629" s="82" t="s">
        <v>156</v>
      </c>
      <c r="CL629" s="81">
        <f>SUMIF(CL7:CL622,"&gt;0")</f>
        <v>0</v>
      </c>
      <c r="CS629" s="33"/>
      <c r="CV629" s="33"/>
      <c r="CY629" s="82" t="s">
        <v>156</v>
      </c>
      <c r="CZ629" s="81">
        <f>SUMIF(CZ7:CZ622,"&gt;0")</f>
        <v>0</v>
      </c>
      <c r="DG629" s="33"/>
      <c r="DJ629" s="33"/>
      <c r="DM629" s="82" t="s">
        <v>156</v>
      </c>
      <c r="DN629" s="81">
        <f>SUMIF(DN7:DN622,"&gt;0")</f>
        <v>0</v>
      </c>
      <c r="DU629" s="33"/>
      <c r="DX629" s="33"/>
      <c r="EA629" s="82" t="s">
        <v>156</v>
      </c>
      <c r="EB629" s="81">
        <f>SUMIF(EB7:EB622,"&gt;0")</f>
        <v>0</v>
      </c>
      <c r="EI629" s="33"/>
      <c r="EL629" s="33"/>
      <c r="EO629" s="82" t="s">
        <v>156</v>
      </c>
      <c r="EP629" s="81">
        <f>SUMIF(EP7:EP622,"&gt;0")</f>
        <v>0</v>
      </c>
      <c r="EW629" s="33"/>
      <c r="EZ629" s="33"/>
      <c r="FC629" s="82" t="s">
        <v>156</v>
      </c>
      <c r="FD629" s="81">
        <f>SUMIF(FD7:FD622,"&gt;0")</f>
        <v>0</v>
      </c>
      <c r="FO629" s="33"/>
    </row>
    <row r="630" spans="1:171" ht="48.75" customHeight="1" thickBot="1" x14ac:dyDescent="0.3">
      <c r="P630" s="37"/>
      <c r="AA630" s="33"/>
      <c r="AD630" s="33"/>
      <c r="AG630" s="83" t="s">
        <v>157</v>
      </c>
      <c r="AH630" s="270">
        <v>0</v>
      </c>
      <c r="AO630" s="33"/>
      <c r="AR630" s="33"/>
      <c r="AU630" s="83" t="s">
        <v>157</v>
      </c>
      <c r="AV630" s="270">
        <f>AH629</f>
        <v>0</v>
      </c>
      <c r="BC630" s="33"/>
      <c r="BF630" s="33"/>
      <c r="BI630" s="83" t="s">
        <v>157</v>
      </c>
      <c r="BJ630" s="270">
        <f>AV629</f>
        <v>0</v>
      </c>
      <c r="BQ630" s="33"/>
      <c r="BT630" s="33"/>
      <c r="BW630" s="83" t="s">
        <v>157</v>
      </c>
      <c r="BX630" s="270">
        <f>BJ629</f>
        <v>0</v>
      </c>
      <c r="CE630" s="33"/>
      <c r="CH630" s="33"/>
      <c r="CK630" s="83" t="s">
        <v>157</v>
      </c>
      <c r="CL630" s="270">
        <f>BX629</f>
        <v>0</v>
      </c>
      <c r="CS630" s="33"/>
      <c r="CV630" s="33"/>
      <c r="CY630" s="83" t="s">
        <v>157</v>
      </c>
      <c r="CZ630" s="270">
        <f>CL629</f>
        <v>0</v>
      </c>
      <c r="DG630" s="33"/>
      <c r="DJ630" s="33"/>
      <c r="DM630" s="83" t="s">
        <v>157</v>
      </c>
      <c r="DN630" s="270">
        <f>CZ629</f>
        <v>0</v>
      </c>
      <c r="DU630" s="33"/>
      <c r="DX630" s="33"/>
      <c r="EA630" s="83" t="s">
        <v>157</v>
      </c>
      <c r="EB630" s="270">
        <f>DN629</f>
        <v>0</v>
      </c>
      <c r="EI630" s="33"/>
      <c r="EL630" s="33"/>
      <c r="EO630" s="83" t="s">
        <v>157</v>
      </c>
      <c r="EP630" s="270">
        <f>EB629</f>
        <v>0</v>
      </c>
      <c r="EW630" s="33"/>
      <c r="EZ630" s="33"/>
      <c r="FC630" s="83" t="s">
        <v>157</v>
      </c>
      <c r="FD630" s="270">
        <f>EP629</f>
        <v>0</v>
      </c>
      <c r="FO630" s="33"/>
    </row>
    <row r="631" spans="1:171" ht="15.75" customHeight="1" thickBot="1" x14ac:dyDescent="0.3">
      <c r="B631" s="407" t="s">
        <v>719</v>
      </c>
      <c r="C631" s="408"/>
      <c r="D631" s="408"/>
      <c r="E631" s="408"/>
      <c r="F631" s="408"/>
      <c r="G631" s="409"/>
      <c r="H631" s="410" t="s">
        <v>47</v>
      </c>
      <c r="I631" s="411"/>
      <c r="J631" s="412"/>
      <c r="K631" s="229">
        <f>VLOOKUP(H631,L632:O633,2,FALSE)</f>
        <v>1</v>
      </c>
      <c r="L631" s="232"/>
      <c r="M631" s="233"/>
      <c r="N631" s="234"/>
      <c r="O631" s="234"/>
      <c r="P631" s="235"/>
      <c r="AA631" s="33"/>
      <c r="AD631" s="33"/>
      <c r="AG631" s="414" t="s">
        <v>710</v>
      </c>
      <c r="AH631" s="86" t="e">
        <f>(AH629+AH630)/L623</f>
        <v>#DIV/0!</v>
      </c>
      <c r="AO631" s="33"/>
      <c r="AR631" s="33"/>
      <c r="AU631" s="414" t="s">
        <v>710</v>
      </c>
      <c r="AV631" s="86" t="e">
        <f>(AV629+AV630)/Z623</f>
        <v>#DIV/0!</v>
      </c>
      <c r="BC631" s="33"/>
      <c r="BF631" s="33"/>
      <c r="BI631" s="414" t="s">
        <v>710</v>
      </c>
      <c r="BJ631" s="86" t="e">
        <f>(BJ629+BJ630)/AN623</f>
        <v>#DIV/0!</v>
      </c>
      <c r="BQ631" s="33"/>
      <c r="BT631" s="33"/>
      <c r="BW631" s="414" t="s">
        <v>710</v>
      </c>
      <c r="BX631" s="86" t="e">
        <f>(BX629+BX630)/BB623</f>
        <v>#DIV/0!</v>
      </c>
      <c r="CE631" s="33"/>
      <c r="CH631" s="33"/>
      <c r="CK631" s="414" t="s">
        <v>710</v>
      </c>
      <c r="CL631" s="86" t="e">
        <f>(CL629+CL630)/BP623</f>
        <v>#DIV/0!</v>
      </c>
      <c r="CS631" s="33"/>
      <c r="CV631" s="33"/>
      <c r="CY631" s="414" t="s">
        <v>710</v>
      </c>
      <c r="CZ631" s="86" t="e">
        <f>(CZ629+CZ630)/CD623</f>
        <v>#DIV/0!</v>
      </c>
      <c r="DG631" s="33"/>
      <c r="DJ631" s="33"/>
      <c r="DM631" s="414" t="s">
        <v>710</v>
      </c>
      <c r="DN631" s="86" t="e">
        <f>(DN629+DN630)/CR623</f>
        <v>#DIV/0!</v>
      </c>
      <c r="DU631" s="33"/>
      <c r="DX631" s="33"/>
      <c r="EA631" s="414" t="s">
        <v>710</v>
      </c>
      <c r="EB631" s="86" t="e">
        <f>(EB629+EB630)/DF623</f>
        <v>#DIV/0!</v>
      </c>
      <c r="EI631" s="33"/>
      <c r="EL631" s="33"/>
      <c r="EO631" s="414" t="s">
        <v>710</v>
      </c>
      <c r="EP631" s="86" t="e">
        <f>(EP629+EP630)/DT623</f>
        <v>#DIV/0!</v>
      </c>
      <c r="EW631" s="33"/>
      <c r="EZ631" s="33"/>
      <c r="FC631" s="414" t="s">
        <v>710</v>
      </c>
      <c r="FD631" s="86" t="e">
        <f>(FD629+FD630)/EH623</f>
        <v>#DIV/0!</v>
      </c>
      <c r="FO631" s="33"/>
    </row>
    <row r="632" spans="1:171" ht="30.75" customHeight="1" thickBot="1" x14ac:dyDescent="0.3">
      <c r="B632" s="92"/>
      <c r="I632" s="240"/>
      <c r="J632" s="240"/>
      <c r="K632" s="228"/>
      <c r="L632" s="237" t="s">
        <v>47</v>
      </c>
      <c r="M632" s="229">
        <v>1</v>
      </c>
      <c r="N632" s="171">
        <v>1</v>
      </c>
      <c r="O632" s="234"/>
      <c r="P632" s="235"/>
      <c r="AA632" s="33"/>
      <c r="AD632" s="33"/>
      <c r="AG632" s="415"/>
      <c r="AH632" s="87" t="e">
        <f>IF(AH631&gt;25%,"IGEN","NEM")</f>
        <v>#DIV/0!</v>
      </c>
      <c r="AO632" s="33"/>
      <c r="AR632" s="33"/>
      <c r="AU632" s="415"/>
      <c r="AV632" s="87" t="e">
        <f>IF(AV631&gt;25%,"IGEN","NEM")</f>
        <v>#DIV/0!</v>
      </c>
      <c r="BC632" s="33"/>
      <c r="BF632" s="33"/>
      <c r="BI632" s="415"/>
      <c r="BJ632" s="87" t="e">
        <f>IF(BJ631&gt;25%,"IGEN","NEM")</f>
        <v>#DIV/0!</v>
      </c>
      <c r="BQ632" s="33"/>
      <c r="BT632" s="33"/>
      <c r="BW632" s="415"/>
      <c r="BX632" s="87" t="e">
        <f>IF(BX631&gt;25%,"IGEN","NEM")</f>
        <v>#DIV/0!</v>
      </c>
      <c r="CE632" s="33"/>
      <c r="CH632" s="33"/>
      <c r="CK632" s="415"/>
      <c r="CL632" s="87" t="e">
        <f>IF(CL631&gt;25%,"IGEN","NEM")</f>
        <v>#DIV/0!</v>
      </c>
      <c r="CS632" s="33"/>
      <c r="CV632" s="33"/>
      <c r="CY632" s="415"/>
      <c r="CZ632" s="87" t="e">
        <f>IF(CZ631&gt;25%,"IGEN","NEM")</f>
        <v>#DIV/0!</v>
      </c>
      <c r="DG632" s="33"/>
      <c r="DJ632" s="33"/>
      <c r="DM632" s="415"/>
      <c r="DN632" s="87" t="e">
        <f>IF(DN631&gt;25%,"IGEN","NEM")</f>
        <v>#DIV/0!</v>
      </c>
      <c r="DU632" s="33"/>
      <c r="DX632" s="33"/>
      <c r="EA632" s="415"/>
      <c r="EB632" s="87" t="e">
        <f>IF(EB631&gt;25%,"IGEN","NEM")</f>
        <v>#DIV/0!</v>
      </c>
      <c r="EI632" s="33"/>
      <c r="EL632" s="33"/>
      <c r="EO632" s="415"/>
      <c r="EP632" s="87" t="e">
        <f>IF(EP631&gt;25%,"IGEN","NEM")</f>
        <v>#DIV/0!</v>
      </c>
      <c r="EW632" s="33"/>
      <c r="EZ632" s="33"/>
      <c r="FC632" s="415"/>
      <c r="FD632" s="87" t="e">
        <f>IF(FD631&gt;25%,"IGEN","NEM")</f>
        <v>#DIV/0!</v>
      </c>
      <c r="FO632" s="33"/>
    </row>
    <row r="633" spans="1:171" ht="45.75" thickBot="1" x14ac:dyDescent="0.3">
      <c r="B633" s="368" t="str">
        <f>IF(K631=1,"BERUHÁZÁSI JELLEGŰ PROJEKT","NEM BERUHÁZÁSI JELLEGŰ PROJEKT")</f>
        <v>BERUHÁZÁSI JELLEGŰ PROJEKT</v>
      </c>
      <c r="C633" s="369"/>
      <c r="D633" s="369"/>
      <c r="E633" s="369"/>
      <c r="F633" s="369"/>
      <c r="G633" s="370"/>
      <c r="H633" s="240"/>
      <c r="I633" s="240"/>
      <c r="J633" s="240"/>
      <c r="K633" s="229"/>
      <c r="L633" s="237" t="s">
        <v>718</v>
      </c>
      <c r="M633" s="229">
        <v>2</v>
      </c>
      <c r="N633" s="171">
        <v>2</v>
      </c>
      <c r="O633" s="234"/>
      <c r="P633" s="235"/>
      <c r="V633" s="92"/>
      <c r="W633" s="368" t="str">
        <f>B633</f>
        <v>BERUHÁZÁSI JELLEGŰ PROJEKT</v>
      </c>
      <c r="X633" s="369"/>
      <c r="Y633" s="370"/>
      <c r="Z633" s="171">
        <v>1</v>
      </c>
      <c r="AD633" s="371"/>
      <c r="AE633" s="371"/>
      <c r="AF633" s="371"/>
      <c r="AG633" s="371"/>
      <c r="AH633" s="371"/>
      <c r="AJ633" s="92"/>
      <c r="AK633" s="368" t="str">
        <f>B633</f>
        <v>BERUHÁZÁSI JELLEGŰ PROJEKT</v>
      </c>
      <c r="AL633" s="369"/>
      <c r="AM633" s="370"/>
      <c r="AN633" s="171">
        <v>1</v>
      </c>
      <c r="AR633" s="240"/>
      <c r="AS633" s="240"/>
      <c r="AT633" s="240"/>
      <c r="AU633" s="240"/>
      <c r="AV633" s="240"/>
      <c r="AX633" s="92"/>
      <c r="AY633" s="368" t="str">
        <f>B633</f>
        <v>BERUHÁZÁSI JELLEGŰ PROJEKT</v>
      </c>
      <c r="AZ633" s="369"/>
      <c r="BA633" s="370"/>
      <c r="BB633" s="171">
        <v>1</v>
      </c>
      <c r="BF633" s="371"/>
      <c r="BG633" s="371"/>
      <c r="BH633" s="371"/>
      <c r="BI633" s="371"/>
      <c r="BJ633" s="371"/>
      <c r="BL633" s="92"/>
      <c r="BM633" s="368" t="str">
        <f>B633</f>
        <v>BERUHÁZÁSI JELLEGŰ PROJEKT</v>
      </c>
      <c r="BN633" s="369"/>
      <c r="BO633" s="370"/>
      <c r="BP633" s="171">
        <v>1</v>
      </c>
      <c r="BT633" s="371"/>
      <c r="BU633" s="371"/>
      <c r="BV633" s="371"/>
      <c r="BW633" s="371"/>
      <c r="BX633" s="371"/>
      <c r="BZ633" s="92"/>
      <c r="CA633" s="368" t="str">
        <f>B633</f>
        <v>BERUHÁZÁSI JELLEGŰ PROJEKT</v>
      </c>
      <c r="CB633" s="369"/>
      <c r="CC633" s="370"/>
      <c r="CD633" s="171">
        <v>1</v>
      </c>
      <c r="CH633" s="371"/>
      <c r="CI633" s="371"/>
      <c r="CJ633" s="371"/>
      <c r="CK633" s="371"/>
      <c r="CL633" s="371"/>
      <c r="CN633" s="92"/>
      <c r="CO633" s="368" t="str">
        <f>B633</f>
        <v>BERUHÁZÁSI JELLEGŰ PROJEKT</v>
      </c>
      <c r="CP633" s="369"/>
      <c r="CQ633" s="370"/>
      <c r="CR633" s="171">
        <v>1</v>
      </c>
      <c r="CV633" s="371"/>
      <c r="CW633" s="371"/>
      <c r="CX633" s="371"/>
      <c r="CY633" s="371"/>
      <c r="CZ633" s="371"/>
      <c r="DB633" s="92"/>
      <c r="DC633" s="368" t="str">
        <f>B633</f>
        <v>BERUHÁZÁSI JELLEGŰ PROJEKT</v>
      </c>
      <c r="DD633" s="369"/>
      <c r="DE633" s="370"/>
      <c r="DF633" s="171">
        <v>1</v>
      </c>
      <c r="DJ633" s="371"/>
      <c r="DK633" s="371"/>
      <c r="DL633" s="371"/>
      <c r="DM633" s="371"/>
      <c r="DN633" s="371"/>
      <c r="DP633" s="92"/>
      <c r="DQ633" s="368" t="str">
        <f>B633</f>
        <v>BERUHÁZÁSI JELLEGŰ PROJEKT</v>
      </c>
      <c r="DR633" s="369"/>
      <c r="DS633" s="370"/>
      <c r="DT633" s="171">
        <v>1</v>
      </c>
      <c r="DX633" s="371"/>
      <c r="DY633" s="371"/>
      <c r="DZ633" s="371"/>
      <c r="EA633" s="371"/>
      <c r="EB633" s="371"/>
      <c r="ED633" s="92"/>
      <c r="EE633" s="368" t="str">
        <f>B633</f>
        <v>BERUHÁZÁSI JELLEGŰ PROJEKT</v>
      </c>
      <c r="EF633" s="369"/>
      <c r="EG633" s="370"/>
      <c r="EH633" s="171">
        <v>1</v>
      </c>
      <c r="EL633" s="371"/>
      <c r="EM633" s="371"/>
      <c r="EN633" s="371"/>
      <c r="EO633" s="371"/>
      <c r="EP633" s="371"/>
      <c r="ER633" s="92"/>
      <c r="ES633" s="368" t="str">
        <f>B633</f>
        <v>BERUHÁZÁSI JELLEGŰ PROJEKT</v>
      </c>
      <c r="ET633" s="369"/>
      <c r="EU633" s="370"/>
      <c r="EV633" s="171">
        <v>1</v>
      </c>
      <c r="EZ633" s="371"/>
      <c r="FA633" s="371"/>
      <c r="FB633" s="371"/>
      <c r="FC633" s="371"/>
      <c r="FD633" s="371"/>
      <c r="FO633" s="33"/>
    </row>
    <row r="634" spans="1:171" ht="35.25" customHeight="1" x14ac:dyDescent="0.25">
      <c r="B634" s="364" t="s">
        <v>692</v>
      </c>
      <c r="C634" s="365"/>
      <c r="D634" s="365"/>
      <c r="E634" s="365"/>
      <c r="F634" s="365"/>
      <c r="G634" s="366"/>
      <c r="H634" s="35"/>
      <c r="I634" s="172"/>
      <c r="J634" s="172"/>
      <c r="K634" s="172"/>
      <c r="L634" s="234"/>
      <c r="M634" s="236"/>
      <c r="N634" s="234"/>
      <c r="O634" s="234"/>
      <c r="P634" s="235"/>
      <c r="W634" s="367" t="s">
        <v>692</v>
      </c>
      <c r="X634" s="367"/>
      <c r="Y634" s="367"/>
      <c r="Z634" s="172"/>
      <c r="AD634" s="37"/>
      <c r="AH634" s="171"/>
      <c r="AI634" s="271" t="s">
        <v>706</v>
      </c>
      <c r="AK634" s="367" t="s">
        <v>692</v>
      </c>
      <c r="AL634" s="367"/>
      <c r="AM634" s="367"/>
      <c r="AN634" s="172"/>
      <c r="AR634" s="37"/>
      <c r="AV634" s="171"/>
      <c r="AY634" s="367" t="s">
        <v>692</v>
      </c>
      <c r="AZ634" s="367"/>
      <c r="BA634" s="367"/>
      <c r="BB634" s="172"/>
      <c r="BF634" s="37"/>
      <c r="BJ634" s="171"/>
      <c r="BM634" s="367" t="s">
        <v>692</v>
      </c>
      <c r="BN634" s="367"/>
      <c r="BO634" s="367"/>
      <c r="BP634" s="172"/>
      <c r="BT634" s="37"/>
      <c r="BX634" s="171"/>
      <c r="CA634" s="367" t="s">
        <v>692</v>
      </c>
      <c r="CB634" s="367"/>
      <c r="CC634" s="367"/>
      <c r="CD634" s="172"/>
      <c r="CH634" s="37"/>
      <c r="CL634" s="171"/>
      <c r="CO634" s="367" t="s">
        <v>692</v>
      </c>
      <c r="CP634" s="367"/>
      <c r="CQ634" s="367"/>
      <c r="CR634" s="172"/>
      <c r="CV634" s="37"/>
      <c r="CZ634" s="171"/>
      <c r="DC634" s="367" t="s">
        <v>692</v>
      </c>
      <c r="DD634" s="367"/>
      <c r="DE634" s="367"/>
      <c r="DF634" s="172"/>
      <c r="DJ634" s="37"/>
      <c r="DN634" s="171"/>
      <c r="DQ634" s="367" t="s">
        <v>692</v>
      </c>
      <c r="DR634" s="367"/>
      <c r="DS634" s="367"/>
      <c r="DT634" s="172"/>
      <c r="DX634" s="37"/>
      <c r="EB634" s="171"/>
      <c r="EE634" s="367" t="s">
        <v>692</v>
      </c>
      <c r="EF634" s="367"/>
      <c r="EG634" s="367"/>
      <c r="EH634" s="172"/>
      <c r="EL634" s="37"/>
      <c r="EP634" s="171"/>
      <c r="ES634" s="367" t="s">
        <v>692</v>
      </c>
      <c r="ET634" s="367"/>
      <c r="EU634" s="367"/>
      <c r="EV634" s="172"/>
      <c r="EZ634" s="37"/>
      <c r="FD634" s="171"/>
      <c r="FO634" s="33"/>
    </row>
    <row r="635" spans="1:171" ht="28.5" customHeight="1" x14ac:dyDescent="0.25">
      <c r="B635" s="392" t="s">
        <v>38</v>
      </c>
      <c r="C635" s="362"/>
      <c r="D635" s="362"/>
      <c r="E635" s="363"/>
      <c r="F635" s="39" t="e">
        <f>L$517/L$623</f>
        <v>#DIV/0!</v>
      </c>
      <c r="G635" s="40" t="e">
        <f>IF(F$635&lt;=((IF($K$631=1,2.5%,8%))),"ok","nem ok")</f>
        <v>#DIV/0!</v>
      </c>
      <c r="I635" s="172"/>
      <c r="J635" s="172"/>
      <c r="K635" s="172"/>
      <c r="L635" s="234"/>
      <c r="M635" s="236"/>
      <c r="N635" s="234"/>
      <c r="O635" s="234"/>
      <c r="P635" s="235"/>
      <c r="V635" s="173"/>
      <c r="W635" s="174" t="s">
        <v>38</v>
      </c>
      <c r="X635" s="39" t="e">
        <f>Z$517/Z$623</f>
        <v>#DIV/0!</v>
      </c>
      <c r="Y635" s="40" t="e">
        <f>IF(X$635&lt;=((IF($K$631=1,2.5%,8%))),"ok","nem ok")</f>
        <v>#DIV/0!</v>
      </c>
      <c r="Z635" s="172"/>
      <c r="AD635" s="37"/>
      <c r="AH635" s="171"/>
      <c r="AJ635" s="173"/>
      <c r="AK635" s="174" t="s">
        <v>38</v>
      </c>
      <c r="AL635" s="39" t="e">
        <f>AN$517/AN$623</f>
        <v>#DIV/0!</v>
      </c>
      <c r="AM635" s="40" t="e">
        <f>IF(AL$635&lt;=((IF($K$631=1,2.5%,8%))),"ok","nem ok")</f>
        <v>#DIV/0!</v>
      </c>
      <c r="AN635" s="172"/>
      <c r="AR635" s="37"/>
      <c r="AV635" s="171"/>
      <c r="AX635" s="173"/>
      <c r="AY635" s="174" t="s">
        <v>38</v>
      </c>
      <c r="AZ635" s="39" t="e">
        <f>BB$517/BB$623</f>
        <v>#DIV/0!</v>
      </c>
      <c r="BA635" s="40" t="e">
        <f>IF(AZ$635&lt;=((IF($K$631=1,2.5%,8%))),"ok","nem ok")</f>
        <v>#DIV/0!</v>
      </c>
      <c r="BB635" s="172"/>
      <c r="BF635" s="37"/>
      <c r="BJ635" s="171"/>
      <c r="BL635" s="173"/>
      <c r="BM635" s="174" t="s">
        <v>38</v>
      </c>
      <c r="BN635" s="39" t="e">
        <f>BP$517/BP$623</f>
        <v>#DIV/0!</v>
      </c>
      <c r="BO635" s="40" t="e">
        <f>IF(BN$635&lt;=((IF($K$631=1,2.5%,8%))),"ok","nem ok")</f>
        <v>#DIV/0!</v>
      </c>
      <c r="BP635" s="172"/>
      <c r="BT635" s="37"/>
      <c r="BX635" s="171"/>
      <c r="BZ635" s="173"/>
      <c r="CA635" s="174" t="s">
        <v>38</v>
      </c>
      <c r="CB635" s="39" t="e">
        <f>CD$517/CD$623</f>
        <v>#DIV/0!</v>
      </c>
      <c r="CC635" s="40" t="e">
        <f>IF(CB$635&lt;=((IF($K$631=1,2.5%,8%))),"ok","nem ok")</f>
        <v>#DIV/0!</v>
      </c>
      <c r="CD635" s="172"/>
      <c r="CH635" s="37"/>
      <c r="CL635" s="171"/>
      <c r="CN635" s="173"/>
      <c r="CO635" s="174" t="s">
        <v>38</v>
      </c>
      <c r="CP635" s="39" t="e">
        <f>CR$517/CR$623</f>
        <v>#DIV/0!</v>
      </c>
      <c r="CQ635" s="40" t="e">
        <f>IF(CP$635&lt;=((IF($K$631=1,2.5%,8%))),"ok","nem ok")</f>
        <v>#DIV/0!</v>
      </c>
      <c r="CR635" s="172"/>
      <c r="CV635" s="37"/>
      <c r="CZ635" s="171"/>
      <c r="DB635" s="173"/>
      <c r="DC635" s="174" t="s">
        <v>38</v>
      </c>
      <c r="DD635" s="39" t="e">
        <f>DF$517/DF$623</f>
        <v>#DIV/0!</v>
      </c>
      <c r="DE635" s="40" t="e">
        <f>IF(DD$635&lt;=((IF($K$631=1,2.5%,8%))),"ok","nem ok")</f>
        <v>#DIV/0!</v>
      </c>
      <c r="DF635" s="172"/>
      <c r="DJ635" s="37"/>
      <c r="DN635" s="171"/>
      <c r="DP635" s="173"/>
      <c r="DQ635" s="174" t="s">
        <v>38</v>
      </c>
      <c r="DR635" s="39" t="e">
        <f>DT$517/DT$623</f>
        <v>#DIV/0!</v>
      </c>
      <c r="DS635" s="40" t="e">
        <f>IF(DR$635&lt;=((IF($K$631=1,2.5%,8%))),"ok","nem ok")</f>
        <v>#DIV/0!</v>
      </c>
      <c r="DT635" s="172"/>
      <c r="DX635" s="37"/>
      <c r="EB635" s="171"/>
      <c r="ED635" s="173"/>
      <c r="EE635" s="174" t="s">
        <v>38</v>
      </c>
      <c r="EF635" s="39" t="e">
        <f>EH$517/EH$623</f>
        <v>#DIV/0!</v>
      </c>
      <c r="EG635" s="40" t="e">
        <f>IF(EF$635&lt;=((IF($K$631=1,2.5%,8%))),"ok","nem ok")</f>
        <v>#DIV/0!</v>
      </c>
      <c r="EH635" s="172"/>
      <c r="EL635" s="37"/>
      <c r="EP635" s="171"/>
      <c r="ER635" s="173"/>
      <c r="ES635" s="174" t="s">
        <v>38</v>
      </c>
      <c r="ET635" s="39" t="e">
        <f>EV$517/EV$623</f>
        <v>#DIV/0!</v>
      </c>
      <c r="EU635" s="40" t="e">
        <f>IF(ET$635&lt;=((IF($K$631=1,2.5%,8%))),"ok","nem ok")</f>
        <v>#DIV/0!</v>
      </c>
      <c r="EV635" s="172"/>
      <c r="EZ635" s="37"/>
      <c r="FD635" s="171"/>
      <c r="FO635" s="33"/>
    </row>
    <row r="636" spans="1:171" ht="46.5" customHeight="1" x14ac:dyDescent="0.25">
      <c r="B636" s="423" t="s">
        <v>39</v>
      </c>
      <c r="C636" s="359"/>
      <c r="D636" s="359"/>
      <c r="E636" s="360"/>
      <c r="F636" s="39" t="e">
        <f>L$624/L$623</f>
        <v>#DIV/0!</v>
      </c>
      <c r="G636" s="40" t="e">
        <f>IF(F$636&lt;=((IF($K$631=1,1%,7%))),"ok","nem ok")</f>
        <v>#DIV/0!</v>
      </c>
      <c r="I636" s="172"/>
      <c r="J636" s="172"/>
      <c r="K636" s="172"/>
      <c r="L636" s="234"/>
      <c r="M636" s="236"/>
      <c r="N636" s="234"/>
      <c r="O636" s="234"/>
      <c r="P636" s="235"/>
      <c r="V636" s="173"/>
      <c r="W636" s="40" t="s">
        <v>39</v>
      </c>
      <c r="X636" s="39" t="e">
        <f>Z$624/Z$623</f>
        <v>#DIV/0!</v>
      </c>
      <c r="Y636" s="40" t="e">
        <f>IF(X$636&lt;=((IF($K$631=1,1%,7%))),"ok","nem ok")</f>
        <v>#DIV/0!</v>
      </c>
      <c r="Z636" s="172"/>
      <c r="AD636" s="37"/>
      <c r="AH636" s="171"/>
      <c r="AJ636" s="173"/>
      <c r="AK636" s="40" t="s">
        <v>39</v>
      </c>
      <c r="AL636" s="39" t="e">
        <f>AN$624/AN$623</f>
        <v>#DIV/0!</v>
      </c>
      <c r="AM636" s="40" t="e">
        <f>IF(AL$636&lt;=((IF($K$631=1,1%,7%))),"ok","nem ok")</f>
        <v>#DIV/0!</v>
      </c>
      <c r="AN636" s="172"/>
      <c r="AR636" s="37"/>
      <c r="AV636" s="171"/>
      <c r="AX636" s="173"/>
      <c r="AY636" s="40" t="s">
        <v>39</v>
      </c>
      <c r="AZ636" s="39" t="e">
        <f>BB$624/BB$623</f>
        <v>#DIV/0!</v>
      </c>
      <c r="BA636" s="40" t="e">
        <f>IF(AZ$636&lt;=((IF($K$631=1,1%,7%))),"ok","nem ok")</f>
        <v>#DIV/0!</v>
      </c>
      <c r="BB636" s="172"/>
      <c r="BF636" s="37"/>
      <c r="BJ636" s="171"/>
      <c r="BL636" s="173"/>
      <c r="BM636" s="40" t="s">
        <v>39</v>
      </c>
      <c r="BN636" s="39" t="e">
        <f>BP$624/BP$623</f>
        <v>#DIV/0!</v>
      </c>
      <c r="BO636" s="40" t="e">
        <f>IF(BN$636&lt;=((IF($K$631=1,1%,7%))),"ok","nem ok")</f>
        <v>#DIV/0!</v>
      </c>
      <c r="BP636" s="172"/>
      <c r="BT636" s="37"/>
      <c r="BX636" s="171"/>
      <c r="BZ636" s="173"/>
      <c r="CA636" s="40" t="s">
        <v>39</v>
      </c>
      <c r="CB636" s="39" t="e">
        <f>CD$624/CD$623</f>
        <v>#DIV/0!</v>
      </c>
      <c r="CC636" s="40" t="e">
        <f>IF(CB$636&lt;=((IF($K$631=1,1%,7%))),"ok","nem ok")</f>
        <v>#DIV/0!</v>
      </c>
      <c r="CD636" s="172"/>
      <c r="CH636" s="37"/>
      <c r="CL636" s="171"/>
      <c r="CN636" s="173"/>
      <c r="CO636" s="40" t="s">
        <v>39</v>
      </c>
      <c r="CP636" s="39" t="e">
        <f>CR$624/CR$623</f>
        <v>#DIV/0!</v>
      </c>
      <c r="CQ636" s="40" t="e">
        <f>IF(CP$636&lt;=((IF($K$631=1,1%,7%))),"ok","nem ok")</f>
        <v>#DIV/0!</v>
      </c>
      <c r="CR636" s="172"/>
      <c r="CV636" s="37"/>
      <c r="CZ636" s="171"/>
      <c r="DB636" s="173"/>
      <c r="DC636" s="40" t="s">
        <v>39</v>
      </c>
      <c r="DD636" s="39" t="e">
        <f>DF$624/DF$623</f>
        <v>#DIV/0!</v>
      </c>
      <c r="DE636" s="40" t="e">
        <f>IF(DD$636&lt;=((IF($K$631=1,1%,7%))),"ok","nem ok")</f>
        <v>#DIV/0!</v>
      </c>
      <c r="DF636" s="172"/>
      <c r="DJ636" s="37"/>
      <c r="DN636" s="171"/>
      <c r="DP636" s="173"/>
      <c r="DQ636" s="40" t="s">
        <v>39</v>
      </c>
      <c r="DR636" s="39" t="e">
        <f>DT$624/DT$623</f>
        <v>#DIV/0!</v>
      </c>
      <c r="DS636" s="40" t="e">
        <f>IF(DR$636&lt;=((IF($K$631=1,1%,7%))),"ok","nem ok")</f>
        <v>#DIV/0!</v>
      </c>
      <c r="DT636" s="172"/>
      <c r="DX636" s="37"/>
      <c r="EB636" s="171"/>
      <c r="ED636" s="173"/>
      <c r="EE636" s="40" t="s">
        <v>39</v>
      </c>
      <c r="EF636" s="39" t="e">
        <f>EH$624/EH$623</f>
        <v>#DIV/0!</v>
      </c>
      <c r="EG636" s="40" t="e">
        <f>IF(EF$636&lt;=((IF($K$631=1,1%,7%))),"ok","nem ok")</f>
        <v>#DIV/0!</v>
      </c>
      <c r="EH636" s="172"/>
      <c r="EL636" s="37"/>
      <c r="EP636" s="171"/>
      <c r="ER636" s="173"/>
      <c r="ES636" s="40" t="s">
        <v>39</v>
      </c>
      <c r="ET636" s="39" t="e">
        <f>EV$624/EV$623</f>
        <v>#DIV/0!</v>
      </c>
      <c r="EU636" s="40" t="e">
        <f>IF(ET$636&lt;=((IF($K$631=1,1%,7%))),"ok","nem ok")</f>
        <v>#DIV/0!</v>
      </c>
      <c r="EV636" s="172"/>
      <c r="EZ636" s="37"/>
      <c r="FD636" s="171"/>
      <c r="FO636" s="33"/>
    </row>
    <row r="637" spans="1:171" ht="47.25" customHeight="1" x14ac:dyDescent="0.25">
      <c r="B637" s="392" t="s">
        <v>45</v>
      </c>
      <c r="C637" s="362"/>
      <c r="D637" s="362"/>
      <c r="E637" s="363"/>
      <c r="F637" s="41" t="e">
        <f>L$283/L$623</f>
        <v>#DIV/0!</v>
      </c>
      <c r="G637" s="40" t="e">
        <f>IF(F637&lt;=0.5%,"ok","nem ok")</f>
        <v>#DIV/0!</v>
      </c>
      <c r="I637" s="172"/>
      <c r="J637" s="172"/>
      <c r="K637" s="172"/>
      <c r="L637" s="172"/>
      <c r="P637" s="37"/>
      <c r="V637" s="173"/>
      <c r="W637" s="175" t="s">
        <v>45</v>
      </c>
      <c r="X637" s="41" t="e">
        <f>Z$283/Z$623</f>
        <v>#DIV/0!</v>
      </c>
      <c r="Y637" s="40" t="e">
        <f>IF(X637&lt;=0.5%,"ok","nem ok")</f>
        <v>#DIV/0!</v>
      </c>
      <c r="Z637" s="172"/>
      <c r="AD637" s="37"/>
      <c r="AH637" s="171"/>
      <c r="AJ637" s="173"/>
      <c r="AK637" s="175" t="s">
        <v>45</v>
      </c>
      <c r="AL637" s="41" t="e">
        <f>AN$283/AN$623</f>
        <v>#DIV/0!</v>
      </c>
      <c r="AM637" s="40" t="e">
        <f>IF(AL637&lt;=0.5%,"ok","nem ok")</f>
        <v>#DIV/0!</v>
      </c>
      <c r="AN637" s="172"/>
      <c r="AR637" s="37"/>
      <c r="AV637" s="171"/>
      <c r="AX637" s="173"/>
      <c r="AY637" s="175" t="s">
        <v>45</v>
      </c>
      <c r="AZ637" s="41" t="e">
        <f>BB$283/BB$623</f>
        <v>#DIV/0!</v>
      </c>
      <c r="BA637" s="40" t="e">
        <f>IF(AZ637&lt;=0.5%,"ok","nem ok")</f>
        <v>#DIV/0!</v>
      </c>
      <c r="BB637" s="172"/>
      <c r="BF637" s="37"/>
      <c r="BJ637" s="171"/>
      <c r="BL637" s="173"/>
      <c r="BM637" s="175" t="s">
        <v>45</v>
      </c>
      <c r="BN637" s="41" t="e">
        <f>BP$283/BP$623</f>
        <v>#DIV/0!</v>
      </c>
      <c r="BO637" s="40" t="e">
        <f>IF(BN637&lt;=0.5%,"ok","nem ok")</f>
        <v>#DIV/0!</v>
      </c>
      <c r="BP637" s="172"/>
      <c r="BT637" s="37"/>
      <c r="BX637" s="171"/>
      <c r="BZ637" s="173"/>
      <c r="CA637" s="175" t="s">
        <v>45</v>
      </c>
      <c r="CB637" s="41" t="e">
        <f>CD$283/CD$623</f>
        <v>#DIV/0!</v>
      </c>
      <c r="CC637" s="40" t="e">
        <f>IF(CB637&lt;=0.5%,"ok","nem ok")</f>
        <v>#DIV/0!</v>
      </c>
      <c r="CD637" s="172"/>
      <c r="CH637" s="37"/>
      <c r="CL637" s="171"/>
      <c r="CN637" s="173"/>
      <c r="CO637" s="175" t="s">
        <v>45</v>
      </c>
      <c r="CP637" s="41" t="e">
        <f>CR$283/CR$623</f>
        <v>#DIV/0!</v>
      </c>
      <c r="CQ637" s="40" t="e">
        <f>IF(CP637&lt;=0.5%,"ok","nem ok")</f>
        <v>#DIV/0!</v>
      </c>
      <c r="CR637" s="172"/>
      <c r="CV637" s="37"/>
      <c r="CZ637" s="171"/>
      <c r="DB637" s="173"/>
      <c r="DC637" s="175" t="s">
        <v>45</v>
      </c>
      <c r="DD637" s="41" t="e">
        <f>DF$283/DF$623</f>
        <v>#DIV/0!</v>
      </c>
      <c r="DE637" s="40" t="e">
        <f>IF(DD637&lt;=0.5%,"ok","nem ok")</f>
        <v>#DIV/0!</v>
      </c>
      <c r="DF637" s="172"/>
      <c r="DJ637" s="37"/>
      <c r="DN637" s="171"/>
      <c r="DP637" s="173"/>
      <c r="DQ637" s="175" t="s">
        <v>45</v>
      </c>
      <c r="DR637" s="41" t="e">
        <f>DT$283/DT$623</f>
        <v>#DIV/0!</v>
      </c>
      <c r="DS637" s="40" t="e">
        <f>IF(DR637&lt;=0.5%,"ok","nem ok")</f>
        <v>#DIV/0!</v>
      </c>
      <c r="DT637" s="172"/>
      <c r="DX637" s="37"/>
      <c r="EB637" s="171"/>
      <c r="ED637" s="173"/>
      <c r="EE637" s="175" t="s">
        <v>45</v>
      </c>
      <c r="EF637" s="41" t="e">
        <f>EH$283/EH$623</f>
        <v>#DIV/0!</v>
      </c>
      <c r="EG637" s="40" t="e">
        <f>IF(EF637&lt;=0.5%,"ok","nem ok")</f>
        <v>#DIV/0!</v>
      </c>
      <c r="EH637" s="172"/>
      <c r="EL637" s="37"/>
      <c r="EP637" s="171"/>
      <c r="ER637" s="173"/>
      <c r="ES637" s="175" t="s">
        <v>45</v>
      </c>
      <c r="ET637" s="41" t="e">
        <f>EV$283/EV$623</f>
        <v>#DIV/0!</v>
      </c>
      <c r="EU637" s="40" t="e">
        <f>IF(ET637&lt;=0.5%,"ok","nem ok")</f>
        <v>#DIV/0!</v>
      </c>
      <c r="EV637" s="172"/>
      <c r="EZ637" s="37"/>
      <c r="FD637" s="171"/>
      <c r="FO637" s="33"/>
    </row>
    <row r="638" spans="1:171" ht="51" customHeight="1" x14ac:dyDescent="0.25">
      <c r="B638" s="392" t="s">
        <v>40</v>
      </c>
      <c r="C638" s="362"/>
      <c r="D638" s="362"/>
      <c r="E638" s="363"/>
      <c r="F638" s="41" t="e">
        <f>L$29/L$623</f>
        <v>#DIV/0!</v>
      </c>
      <c r="G638" s="40" t="e">
        <f>IF(F638&lt;=1%,"ok","nem ok")</f>
        <v>#DIV/0!</v>
      </c>
      <c r="I638" s="172"/>
      <c r="J638" s="172"/>
      <c r="K638" s="172"/>
      <c r="L638" s="172"/>
      <c r="P638" s="37"/>
      <c r="V638" s="173"/>
      <c r="W638" s="175" t="s">
        <v>40</v>
      </c>
      <c r="X638" s="41" t="e">
        <f>Z$29/Z$623</f>
        <v>#DIV/0!</v>
      </c>
      <c r="Y638" s="40" t="e">
        <f>IF(X638&lt;=1%,"ok","nem ok")</f>
        <v>#DIV/0!</v>
      </c>
      <c r="Z638" s="172"/>
      <c r="AD638" s="37"/>
      <c r="AH638" s="171"/>
      <c r="AJ638" s="173"/>
      <c r="AK638" s="175" t="s">
        <v>40</v>
      </c>
      <c r="AL638" s="41" t="e">
        <f>AN$29/AN$623</f>
        <v>#DIV/0!</v>
      </c>
      <c r="AM638" s="40" t="e">
        <f>IF(AL638&lt;=1%,"ok","nem ok")</f>
        <v>#DIV/0!</v>
      </c>
      <c r="AN638" s="172"/>
      <c r="AR638" s="37"/>
      <c r="AV638" s="171"/>
      <c r="AX638" s="173"/>
      <c r="AY638" s="175" t="s">
        <v>40</v>
      </c>
      <c r="AZ638" s="41" t="e">
        <f>BB$29/BB$623</f>
        <v>#DIV/0!</v>
      </c>
      <c r="BA638" s="40" t="e">
        <f>IF(AZ638&lt;=1%,"ok","nem ok")</f>
        <v>#DIV/0!</v>
      </c>
      <c r="BB638" s="172"/>
      <c r="BF638" s="37"/>
      <c r="BJ638" s="171"/>
      <c r="BL638" s="173"/>
      <c r="BM638" s="175" t="s">
        <v>40</v>
      </c>
      <c r="BN638" s="41" t="e">
        <f>BP$29/BP$623</f>
        <v>#DIV/0!</v>
      </c>
      <c r="BO638" s="40" t="e">
        <f>IF(BN638&lt;=1%,"ok","nem ok")</f>
        <v>#DIV/0!</v>
      </c>
      <c r="BP638" s="172"/>
      <c r="BT638" s="37"/>
      <c r="BX638" s="171"/>
      <c r="BZ638" s="173"/>
      <c r="CA638" s="175" t="s">
        <v>40</v>
      </c>
      <c r="CB638" s="41" t="e">
        <f>CD$29/CD$623</f>
        <v>#DIV/0!</v>
      </c>
      <c r="CC638" s="40" t="e">
        <f>IF(CB638&lt;=1%,"ok","nem ok")</f>
        <v>#DIV/0!</v>
      </c>
      <c r="CD638" s="172"/>
      <c r="CH638" s="37"/>
      <c r="CL638" s="171"/>
      <c r="CN638" s="173"/>
      <c r="CO638" s="175" t="s">
        <v>40</v>
      </c>
      <c r="CP638" s="41" t="e">
        <f>CR$29/CR$623</f>
        <v>#DIV/0!</v>
      </c>
      <c r="CQ638" s="40" t="e">
        <f>IF(CP638&lt;=1%,"ok","nem ok")</f>
        <v>#DIV/0!</v>
      </c>
      <c r="CR638" s="172"/>
      <c r="CV638" s="37"/>
      <c r="CZ638" s="171"/>
      <c r="DB638" s="173"/>
      <c r="DC638" s="175" t="s">
        <v>40</v>
      </c>
      <c r="DD638" s="41" t="e">
        <f>DF$29/DF$623</f>
        <v>#DIV/0!</v>
      </c>
      <c r="DE638" s="40" t="e">
        <f>IF(DD638&lt;=1%,"ok","nem ok")</f>
        <v>#DIV/0!</v>
      </c>
      <c r="DF638" s="172"/>
      <c r="DJ638" s="37"/>
      <c r="DN638" s="171"/>
      <c r="DP638" s="173"/>
      <c r="DQ638" s="175" t="s">
        <v>40</v>
      </c>
      <c r="DR638" s="41" t="e">
        <f>DT$29/DT$623</f>
        <v>#DIV/0!</v>
      </c>
      <c r="DS638" s="40" t="e">
        <f>IF(DR638&lt;=1%,"ok","nem ok")</f>
        <v>#DIV/0!</v>
      </c>
      <c r="DT638" s="172"/>
      <c r="DX638" s="37"/>
      <c r="EB638" s="171"/>
      <c r="ED638" s="173"/>
      <c r="EE638" s="175" t="s">
        <v>40</v>
      </c>
      <c r="EF638" s="41" t="e">
        <f>EH$29/EH$623</f>
        <v>#DIV/0!</v>
      </c>
      <c r="EG638" s="40" t="e">
        <f>IF(EF638&lt;=1%,"ok","nem ok")</f>
        <v>#DIV/0!</v>
      </c>
      <c r="EH638" s="172"/>
      <c r="EL638" s="37"/>
      <c r="EP638" s="171"/>
      <c r="ER638" s="173"/>
      <c r="ES638" s="175" t="s">
        <v>40</v>
      </c>
      <c r="ET638" s="41" t="e">
        <f>EV$29/EV$623</f>
        <v>#DIV/0!</v>
      </c>
      <c r="EU638" s="40" t="e">
        <f>IF(ET638&lt;=1%,"ok","nem ok")</f>
        <v>#DIV/0!</v>
      </c>
      <c r="EV638" s="172"/>
      <c r="EZ638" s="37"/>
      <c r="FD638" s="171"/>
      <c r="FO638" s="33"/>
    </row>
    <row r="639" spans="1:171" ht="47.25" customHeight="1" x14ac:dyDescent="0.25">
      <c r="B639" s="392" t="s">
        <v>41</v>
      </c>
      <c r="C639" s="362"/>
      <c r="D639" s="362"/>
      <c r="E639" s="363"/>
      <c r="F639" s="41" t="e">
        <f>(L$8+L$50)/L$623</f>
        <v>#DIV/0!</v>
      </c>
      <c r="G639" s="40" t="e">
        <f>IF(F639&lt;=5%,"ok","nem ok")</f>
        <v>#DIV/0!</v>
      </c>
      <c r="H639" s="176"/>
      <c r="I639" s="172"/>
      <c r="J639" s="172"/>
      <c r="K639" s="172"/>
      <c r="L639" s="172"/>
      <c r="P639" s="37"/>
      <c r="V639" s="173"/>
      <c r="W639" s="175" t="s">
        <v>41</v>
      </c>
      <c r="X639" s="41" t="e">
        <f>(Z$8+Z$50)/Z$623</f>
        <v>#DIV/0!</v>
      </c>
      <c r="Y639" s="40" t="e">
        <f>IF(X639&lt;=5%,"ok","nem ok")</f>
        <v>#DIV/0!</v>
      </c>
      <c r="Z639" s="172"/>
      <c r="AD639" s="37"/>
      <c r="AH639" s="172"/>
      <c r="AJ639" s="173"/>
      <c r="AK639" s="175" t="s">
        <v>41</v>
      </c>
      <c r="AL639" s="41" t="e">
        <f>(AN$8+AN$50)/AN$623</f>
        <v>#DIV/0!</v>
      </c>
      <c r="AM639" s="40" t="e">
        <f>IF(AL639&lt;=5%,"ok","nem ok")</f>
        <v>#DIV/0!</v>
      </c>
      <c r="AN639" s="172"/>
      <c r="AR639" s="37"/>
      <c r="AV639" s="172"/>
      <c r="AX639" s="173"/>
      <c r="AY639" s="175" t="s">
        <v>41</v>
      </c>
      <c r="AZ639" s="41" t="e">
        <f>(BB$8+BB$50)/BB$623</f>
        <v>#DIV/0!</v>
      </c>
      <c r="BA639" s="40" t="e">
        <f>IF(AZ639&lt;=5%,"ok","nem ok")</f>
        <v>#DIV/0!</v>
      </c>
      <c r="BB639" s="172"/>
      <c r="BF639" s="37"/>
      <c r="BJ639" s="172"/>
      <c r="BL639" s="173"/>
      <c r="BM639" s="175" t="s">
        <v>41</v>
      </c>
      <c r="BN639" s="41" t="e">
        <f>(BP$8+BP$50)/BP$623</f>
        <v>#DIV/0!</v>
      </c>
      <c r="BO639" s="40" t="e">
        <f>IF(BN639&lt;=5%,"ok","nem ok")</f>
        <v>#DIV/0!</v>
      </c>
      <c r="BP639" s="172"/>
      <c r="BT639" s="37"/>
      <c r="BX639" s="172"/>
      <c r="BZ639" s="173"/>
      <c r="CA639" s="175" t="s">
        <v>41</v>
      </c>
      <c r="CB639" s="41" t="e">
        <f>(CD$8+CD$50)/CD$623</f>
        <v>#DIV/0!</v>
      </c>
      <c r="CC639" s="40" t="e">
        <f>IF(CB639&lt;=5%,"ok","nem ok")</f>
        <v>#DIV/0!</v>
      </c>
      <c r="CD639" s="172"/>
      <c r="CH639" s="37"/>
      <c r="CL639" s="172"/>
      <c r="CN639" s="173"/>
      <c r="CO639" s="175" t="s">
        <v>41</v>
      </c>
      <c r="CP639" s="41" t="e">
        <f>(CR$8+CR$50)/CR$623</f>
        <v>#DIV/0!</v>
      </c>
      <c r="CQ639" s="40" t="e">
        <f>IF(CP639&lt;=5%,"ok","nem ok")</f>
        <v>#DIV/0!</v>
      </c>
      <c r="CR639" s="172"/>
      <c r="CV639" s="37"/>
      <c r="CZ639" s="172"/>
      <c r="DB639" s="173"/>
      <c r="DC639" s="175" t="s">
        <v>41</v>
      </c>
      <c r="DD639" s="41" t="e">
        <f>(DF$8+DF$50)/DF$623</f>
        <v>#DIV/0!</v>
      </c>
      <c r="DE639" s="40" t="e">
        <f>IF(DD639&lt;=5%,"ok","nem ok")</f>
        <v>#DIV/0!</v>
      </c>
      <c r="DF639" s="172"/>
      <c r="DJ639" s="37"/>
      <c r="DN639" s="172"/>
      <c r="DP639" s="173"/>
      <c r="DQ639" s="175" t="s">
        <v>41</v>
      </c>
      <c r="DR639" s="41" t="e">
        <f>(DT$8+DT$50)/DT$623</f>
        <v>#DIV/0!</v>
      </c>
      <c r="DS639" s="40" t="e">
        <f>IF(DR639&lt;=5%,"ok","nem ok")</f>
        <v>#DIV/0!</v>
      </c>
      <c r="DT639" s="172"/>
      <c r="DX639" s="37"/>
      <c r="EB639" s="172"/>
      <c r="ED639" s="173"/>
      <c r="EE639" s="175" t="s">
        <v>41</v>
      </c>
      <c r="EF639" s="41" t="e">
        <f>(EH$8+EH$50)/EH$623</f>
        <v>#DIV/0!</v>
      </c>
      <c r="EG639" s="40" t="e">
        <f>IF(EF639&lt;=5%,"ok","nem ok")</f>
        <v>#DIV/0!</v>
      </c>
      <c r="EH639" s="172"/>
      <c r="EL639" s="37"/>
      <c r="EP639" s="172"/>
      <c r="ER639" s="173"/>
      <c r="ES639" s="175" t="s">
        <v>41</v>
      </c>
      <c r="ET639" s="41" t="e">
        <f>(EV$8+EV$50)/EV$623</f>
        <v>#DIV/0!</v>
      </c>
      <c r="EU639" s="40" t="e">
        <f>IF(ET639&lt;=5%,"ok","nem ok")</f>
        <v>#DIV/0!</v>
      </c>
      <c r="EV639" s="172"/>
      <c r="EZ639" s="37"/>
      <c r="FD639" s="172"/>
      <c r="FO639" s="33"/>
    </row>
    <row r="640" spans="1:171" ht="31.5" customHeight="1" x14ac:dyDescent="0.25">
      <c r="B640" s="392" t="s">
        <v>42</v>
      </c>
      <c r="C640" s="362"/>
      <c r="D640" s="362"/>
      <c r="E640" s="363"/>
      <c r="F640" s="41" t="e">
        <f>L$72/L$623</f>
        <v>#DIV/0!</v>
      </c>
      <c r="G640" s="40" t="e">
        <f>IF(F640&lt;=10%,"ok","nem ok")</f>
        <v>#DIV/0!</v>
      </c>
      <c r="H640" s="176"/>
      <c r="I640" s="172"/>
      <c r="J640" s="172"/>
      <c r="K640" s="172"/>
      <c r="L640" s="172"/>
      <c r="P640" s="37"/>
      <c r="V640" s="173"/>
      <c r="W640" s="175" t="s">
        <v>42</v>
      </c>
      <c r="X640" s="41" t="e">
        <f>Z$72/Z$623</f>
        <v>#DIV/0!</v>
      </c>
      <c r="Y640" s="40" t="e">
        <f>IF(X640&lt;=10%,"ok","nem ok")</f>
        <v>#DIV/0!</v>
      </c>
      <c r="Z640" s="172"/>
      <c r="AD640" s="37"/>
      <c r="AH640" s="172"/>
      <c r="AJ640" s="173"/>
      <c r="AK640" s="175" t="s">
        <v>42</v>
      </c>
      <c r="AL640" s="41" t="e">
        <f>AN$72/AN$623</f>
        <v>#DIV/0!</v>
      </c>
      <c r="AM640" s="40" t="e">
        <f>IF(AL640&lt;=10%,"ok","nem ok")</f>
        <v>#DIV/0!</v>
      </c>
      <c r="AN640" s="172"/>
      <c r="AR640" s="37"/>
      <c r="AV640" s="172"/>
      <c r="AX640" s="173"/>
      <c r="AY640" s="175" t="s">
        <v>42</v>
      </c>
      <c r="AZ640" s="41" t="e">
        <f>BB$72/BB$623</f>
        <v>#DIV/0!</v>
      </c>
      <c r="BA640" s="40" t="e">
        <f>IF(AZ640&lt;=10%,"ok","nem ok")</f>
        <v>#DIV/0!</v>
      </c>
      <c r="BB640" s="172"/>
      <c r="BF640" s="37"/>
      <c r="BJ640" s="172"/>
      <c r="BL640" s="173"/>
      <c r="BM640" s="175" t="s">
        <v>42</v>
      </c>
      <c r="BN640" s="41" t="e">
        <f>BP$72/BP$623</f>
        <v>#DIV/0!</v>
      </c>
      <c r="BO640" s="40" t="e">
        <f>IF(BN640&lt;=10%,"ok","nem ok")</f>
        <v>#DIV/0!</v>
      </c>
      <c r="BP640" s="172"/>
      <c r="BT640" s="37"/>
      <c r="BX640" s="172"/>
      <c r="BZ640" s="173"/>
      <c r="CA640" s="175" t="s">
        <v>42</v>
      </c>
      <c r="CB640" s="41" t="e">
        <f>CD$72/CD$623</f>
        <v>#DIV/0!</v>
      </c>
      <c r="CC640" s="40" t="e">
        <f>IF(CB640&lt;=10%,"ok","nem ok")</f>
        <v>#DIV/0!</v>
      </c>
      <c r="CD640" s="172"/>
      <c r="CH640" s="37"/>
      <c r="CL640" s="172"/>
      <c r="CN640" s="173"/>
      <c r="CO640" s="175" t="s">
        <v>42</v>
      </c>
      <c r="CP640" s="41" t="e">
        <f>CR$72/CR$623</f>
        <v>#DIV/0!</v>
      </c>
      <c r="CQ640" s="40" t="e">
        <f>IF(CP640&lt;=10%,"ok","nem ok")</f>
        <v>#DIV/0!</v>
      </c>
      <c r="CR640" s="172"/>
      <c r="CV640" s="37"/>
      <c r="CZ640" s="172"/>
      <c r="DB640" s="173"/>
      <c r="DC640" s="175" t="s">
        <v>42</v>
      </c>
      <c r="DD640" s="41" t="e">
        <f>DF$72/DF$623</f>
        <v>#DIV/0!</v>
      </c>
      <c r="DE640" s="40" t="e">
        <f>IF(DD640&lt;=10%,"ok","nem ok")</f>
        <v>#DIV/0!</v>
      </c>
      <c r="DF640" s="172"/>
      <c r="DJ640" s="37"/>
      <c r="DN640" s="172"/>
      <c r="DP640" s="173"/>
      <c r="DQ640" s="175" t="s">
        <v>42</v>
      </c>
      <c r="DR640" s="41" t="e">
        <f>DT$72/DT$623</f>
        <v>#DIV/0!</v>
      </c>
      <c r="DS640" s="40" t="e">
        <f>IF(DR640&lt;=10%,"ok","nem ok")</f>
        <v>#DIV/0!</v>
      </c>
      <c r="DT640" s="172"/>
      <c r="DX640" s="37"/>
      <c r="EB640" s="172"/>
      <c r="ED640" s="173"/>
      <c r="EE640" s="175" t="s">
        <v>42</v>
      </c>
      <c r="EF640" s="41" t="e">
        <f>EH$72/EH$623</f>
        <v>#DIV/0!</v>
      </c>
      <c r="EG640" s="40" t="e">
        <f>IF(EF640&lt;=10%,"ok","nem ok")</f>
        <v>#DIV/0!</v>
      </c>
      <c r="EH640" s="172"/>
      <c r="EL640" s="37"/>
      <c r="EP640" s="172"/>
      <c r="ER640" s="173"/>
      <c r="ES640" s="175" t="s">
        <v>42</v>
      </c>
      <c r="ET640" s="41" t="e">
        <f>EV$72/EV$623</f>
        <v>#DIV/0!</v>
      </c>
      <c r="EU640" s="40" t="e">
        <f>IF(ET640&lt;=10%,"ok","nem ok")</f>
        <v>#DIV/0!</v>
      </c>
      <c r="EV640" s="172"/>
      <c r="EZ640" s="37"/>
      <c r="FD640" s="172"/>
      <c r="FO640" s="33"/>
    </row>
    <row r="641" spans="2:171" ht="33" customHeight="1" x14ac:dyDescent="0.25">
      <c r="B641" s="392" t="s">
        <v>43</v>
      </c>
      <c r="C641" s="362"/>
      <c r="D641" s="362"/>
      <c r="E641" s="363"/>
      <c r="F641" s="41" t="e">
        <f>L$93/L$623</f>
        <v>#DIV/0!</v>
      </c>
      <c r="G641" s="40" t="e">
        <f>IF(F641&lt;=2%,"ok","nem ok")</f>
        <v>#DIV/0!</v>
      </c>
      <c r="H641" s="176"/>
      <c r="P641" s="37"/>
      <c r="V641" s="173"/>
      <c r="W641" s="175" t="s">
        <v>43</v>
      </c>
      <c r="X641" s="41" t="e">
        <f>Z$93/Z$623</f>
        <v>#DIV/0!</v>
      </c>
      <c r="Y641" s="40" t="e">
        <f>IF(X641&lt;=2%,"ok","nem ok")</f>
        <v>#DIV/0!</v>
      </c>
      <c r="Z641" s="172"/>
      <c r="AD641" s="37"/>
      <c r="AH641" s="172"/>
      <c r="AJ641" s="173"/>
      <c r="AK641" s="175" t="s">
        <v>43</v>
      </c>
      <c r="AL641" s="41" t="e">
        <f>AN$93/AN$623</f>
        <v>#DIV/0!</v>
      </c>
      <c r="AM641" s="40" t="e">
        <f>IF(AL641&lt;=2%,"ok","nem ok")</f>
        <v>#DIV/0!</v>
      </c>
      <c r="AN641" s="172"/>
      <c r="AR641" s="37"/>
      <c r="AV641" s="172"/>
      <c r="AX641" s="173"/>
      <c r="AY641" s="175" t="s">
        <v>43</v>
      </c>
      <c r="AZ641" s="41" t="e">
        <f>BB$93/BB$623</f>
        <v>#DIV/0!</v>
      </c>
      <c r="BA641" s="40" t="e">
        <f>IF(AZ641&lt;=2%,"ok","nem ok")</f>
        <v>#DIV/0!</v>
      </c>
      <c r="BB641" s="172"/>
      <c r="BF641" s="37"/>
      <c r="BJ641" s="172"/>
      <c r="BL641" s="173"/>
      <c r="BM641" s="175" t="s">
        <v>43</v>
      </c>
      <c r="BN641" s="41" t="e">
        <f>BP$93/BP$623</f>
        <v>#DIV/0!</v>
      </c>
      <c r="BO641" s="40" t="e">
        <f>IF(BN641&lt;=2%,"ok","nem ok")</f>
        <v>#DIV/0!</v>
      </c>
      <c r="BP641" s="172"/>
      <c r="BT641" s="37"/>
      <c r="BX641" s="172"/>
      <c r="BZ641" s="173"/>
      <c r="CA641" s="175" t="s">
        <v>43</v>
      </c>
      <c r="CB641" s="41" t="e">
        <f>CD$93/CD$623</f>
        <v>#DIV/0!</v>
      </c>
      <c r="CC641" s="40" t="e">
        <f>IF(CB641&lt;=2%,"ok","nem ok")</f>
        <v>#DIV/0!</v>
      </c>
      <c r="CD641" s="172"/>
      <c r="CH641" s="37"/>
      <c r="CL641" s="172"/>
      <c r="CN641" s="173"/>
      <c r="CO641" s="175" t="s">
        <v>43</v>
      </c>
      <c r="CP641" s="41" t="e">
        <f>CR$93/CR$623</f>
        <v>#DIV/0!</v>
      </c>
      <c r="CQ641" s="40" t="e">
        <f>IF(CP641&lt;=2%,"ok","nem ok")</f>
        <v>#DIV/0!</v>
      </c>
      <c r="CR641" s="172"/>
      <c r="CV641" s="37"/>
      <c r="CZ641" s="172"/>
      <c r="DB641" s="173"/>
      <c r="DC641" s="175" t="s">
        <v>43</v>
      </c>
      <c r="DD641" s="41" t="e">
        <f>DF$93/DF$623</f>
        <v>#DIV/0!</v>
      </c>
      <c r="DE641" s="40" t="e">
        <f>IF(DD641&lt;=2%,"ok","nem ok")</f>
        <v>#DIV/0!</v>
      </c>
      <c r="DF641" s="172"/>
      <c r="DJ641" s="37"/>
      <c r="DN641" s="172"/>
      <c r="DP641" s="173"/>
      <c r="DQ641" s="175" t="s">
        <v>43</v>
      </c>
      <c r="DR641" s="41" t="e">
        <f>DT$93/DT$623</f>
        <v>#DIV/0!</v>
      </c>
      <c r="DS641" s="40" t="e">
        <f>IF(DR641&lt;=2%,"ok","nem ok")</f>
        <v>#DIV/0!</v>
      </c>
      <c r="DT641" s="172"/>
      <c r="DX641" s="37"/>
      <c r="EB641" s="172"/>
      <c r="ED641" s="173"/>
      <c r="EE641" s="175" t="s">
        <v>43</v>
      </c>
      <c r="EF641" s="41" t="e">
        <f>EH$93/EH$623</f>
        <v>#DIV/0!</v>
      </c>
      <c r="EG641" s="40" t="e">
        <f>IF(EF641&lt;=2%,"ok","nem ok")</f>
        <v>#DIV/0!</v>
      </c>
      <c r="EH641" s="172"/>
      <c r="EL641" s="37"/>
      <c r="EP641" s="172"/>
      <c r="ER641" s="173"/>
      <c r="ES641" s="175" t="s">
        <v>43</v>
      </c>
      <c r="ET641" s="41" t="e">
        <f>EV$93/EV$623</f>
        <v>#DIV/0!</v>
      </c>
      <c r="EU641" s="40" t="e">
        <f>IF(ET641&lt;=2%,"ok","nem ok")</f>
        <v>#DIV/0!</v>
      </c>
      <c r="EV641" s="172"/>
      <c r="EZ641" s="37"/>
      <c r="FD641" s="172"/>
      <c r="FO641" s="33"/>
    </row>
    <row r="642" spans="2:171" ht="27.75" customHeight="1" x14ac:dyDescent="0.25">
      <c r="B642" s="392" t="s">
        <v>44</v>
      </c>
      <c r="C642" s="362"/>
      <c r="D642" s="362"/>
      <c r="E642" s="363"/>
      <c r="F642" s="41" t="e">
        <f>L$178/L$623</f>
        <v>#DIV/0!</v>
      </c>
      <c r="G642" s="40" t="e">
        <f>IF(F642&lt;=1%,"ok","nem ok")</f>
        <v>#DIV/0!</v>
      </c>
      <c r="H642" s="176"/>
      <c r="P642" s="37"/>
      <c r="V642" s="173"/>
      <c r="W642" s="175" t="s">
        <v>44</v>
      </c>
      <c r="X642" s="41" t="e">
        <f>Z$178/Z$623</f>
        <v>#DIV/0!</v>
      </c>
      <c r="Y642" s="40" t="e">
        <f>IF(X642&lt;=1%,"ok","nem ok")</f>
        <v>#DIV/0!</v>
      </c>
      <c r="Z642" s="172"/>
      <c r="AD642" s="37"/>
      <c r="AH642" s="172"/>
      <c r="AJ642" s="173"/>
      <c r="AK642" s="175" t="s">
        <v>44</v>
      </c>
      <c r="AL642" s="41" t="e">
        <f>AN$178/AN$623</f>
        <v>#DIV/0!</v>
      </c>
      <c r="AM642" s="40" t="e">
        <f>IF(AL642&lt;=1%,"ok","nem ok")</f>
        <v>#DIV/0!</v>
      </c>
      <c r="AN642" s="172"/>
      <c r="AR642" s="37"/>
      <c r="AV642" s="172"/>
      <c r="AX642" s="173"/>
      <c r="AY642" s="175" t="s">
        <v>44</v>
      </c>
      <c r="AZ642" s="41" t="e">
        <f>BB$178/BB$623</f>
        <v>#DIV/0!</v>
      </c>
      <c r="BA642" s="40" t="e">
        <f>IF(AZ642&lt;=1%,"ok","nem ok")</f>
        <v>#DIV/0!</v>
      </c>
      <c r="BB642" s="172"/>
      <c r="BF642" s="37"/>
      <c r="BJ642" s="172"/>
      <c r="BL642" s="173"/>
      <c r="BM642" s="175" t="s">
        <v>44</v>
      </c>
      <c r="BN642" s="41" t="e">
        <f>BP$178/BP$623</f>
        <v>#DIV/0!</v>
      </c>
      <c r="BO642" s="40" t="e">
        <f>IF(BN642&lt;=1%,"ok","nem ok")</f>
        <v>#DIV/0!</v>
      </c>
      <c r="BP642" s="172"/>
      <c r="BT642" s="37"/>
      <c r="BX642" s="172"/>
      <c r="BZ642" s="173"/>
      <c r="CA642" s="175" t="s">
        <v>44</v>
      </c>
      <c r="CB642" s="41" t="e">
        <f>CD$178/CD$623</f>
        <v>#DIV/0!</v>
      </c>
      <c r="CC642" s="40" t="e">
        <f>IF(CB642&lt;=1%,"ok","nem ok")</f>
        <v>#DIV/0!</v>
      </c>
      <c r="CD642" s="172"/>
      <c r="CH642" s="37"/>
      <c r="CL642" s="172"/>
      <c r="CN642" s="173"/>
      <c r="CO642" s="175" t="s">
        <v>44</v>
      </c>
      <c r="CP642" s="41" t="e">
        <f>CR$178/CR$623</f>
        <v>#DIV/0!</v>
      </c>
      <c r="CQ642" s="40" t="e">
        <f>IF(CP642&lt;=1%,"ok","nem ok")</f>
        <v>#DIV/0!</v>
      </c>
      <c r="CR642" s="172"/>
      <c r="CV642" s="37"/>
      <c r="CZ642" s="172"/>
      <c r="DB642" s="173"/>
      <c r="DC642" s="175" t="s">
        <v>44</v>
      </c>
      <c r="DD642" s="41" t="e">
        <f>DF$178/DF$623</f>
        <v>#DIV/0!</v>
      </c>
      <c r="DE642" s="40" t="e">
        <f>IF(DD642&lt;=1%,"ok","nem ok")</f>
        <v>#DIV/0!</v>
      </c>
      <c r="DF642" s="172"/>
      <c r="DJ642" s="37"/>
      <c r="DN642" s="172"/>
      <c r="DP642" s="173"/>
      <c r="DQ642" s="175" t="s">
        <v>44</v>
      </c>
      <c r="DR642" s="41" t="e">
        <f>DT$178/DT$623</f>
        <v>#DIV/0!</v>
      </c>
      <c r="DS642" s="40" t="e">
        <f>IF(DR642&lt;=1%,"ok","nem ok")</f>
        <v>#DIV/0!</v>
      </c>
      <c r="DT642" s="172"/>
      <c r="DX642" s="37"/>
      <c r="EB642" s="172"/>
      <c r="ED642" s="173"/>
      <c r="EE642" s="175" t="s">
        <v>44</v>
      </c>
      <c r="EF642" s="41" t="e">
        <f>EH$178/EH$623</f>
        <v>#DIV/0!</v>
      </c>
      <c r="EG642" s="40" t="e">
        <f>IF(EF642&lt;=1%,"ok","nem ok")</f>
        <v>#DIV/0!</v>
      </c>
      <c r="EH642" s="172"/>
      <c r="EL642" s="37"/>
      <c r="EP642" s="172"/>
      <c r="ER642" s="173"/>
      <c r="ES642" s="175" t="s">
        <v>44</v>
      </c>
      <c r="ET642" s="41" t="e">
        <f>EV$178/EV$623</f>
        <v>#DIV/0!</v>
      </c>
      <c r="EU642" s="40" t="e">
        <f>IF(ET642&lt;=1%,"ok","nem ok")</f>
        <v>#DIV/0!</v>
      </c>
      <c r="EV642" s="172"/>
      <c r="EZ642" s="37"/>
      <c r="FD642" s="172"/>
      <c r="FO642" s="33"/>
    </row>
    <row r="643" spans="2:171" ht="41.25" customHeight="1" x14ac:dyDescent="0.25">
      <c r="B643" s="392" t="s">
        <v>46</v>
      </c>
      <c r="C643" s="362"/>
      <c r="D643" s="362"/>
      <c r="E643" s="363"/>
      <c r="F643" s="41" t="e">
        <f>L$304/L$623</f>
        <v>#DIV/0!</v>
      </c>
      <c r="G643" s="40" t="e">
        <f>IF(F643&lt;=0.5%,"ok","nem ok")</f>
        <v>#DIV/0!</v>
      </c>
      <c r="H643" s="176"/>
      <c r="P643" s="37"/>
      <c r="V643" s="173"/>
      <c r="W643" s="175" t="s">
        <v>46</v>
      </c>
      <c r="X643" s="41" t="e">
        <f>Z$304/Z$623</f>
        <v>#DIV/0!</v>
      </c>
      <c r="Y643" s="40" t="e">
        <f>IF(X643&lt;=0.5%,"ok","nem ok")</f>
        <v>#DIV/0!</v>
      </c>
      <c r="Z643" s="172"/>
      <c r="AD643" s="37"/>
      <c r="AJ643" s="173"/>
      <c r="AK643" s="175" t="s">
        <v>46</v>
      </c>
      <c r="AL643" s="41" t="e">
        <f>AN$304/AN$623</f>
        <v>#DIV/0!</v>
      </c>
      <c r="AM643" s="40" t="e">
        <f>IF(AL643&lt;=0.5%,"ok","nem ok")</f>
        <v>#DIV/0!</v>
      </c>
      <c r="AN643" s="172"/>
      <c r="AR643" s="37"/>
      <c r="AX643" s="173"/>
      <c r="AY643" s="175" t="s">
        <v>46</v>
      </c>
      <c r="AZ643" s="41" t="e">
        <f>BB$304/BB$623</f>
        <v>#DIV/0!</v>
      </c>
      <c r="BA643" s="40" t="e">
        <f>IF(AZ643&lt;=0.5%,"ok","nem ok")</f>
        <v>#DIV/0!</v>
      </c>
      <c r="BB643" s="172"/>
      <c r="BF643" s="37"/>
      <c r="BL643" s="173"/>
      <c r="BM643" s="175" t="s">
        <v>46</v>
      </c>
      <c r="BN643" s="41" t="e">
        <f>BP$304/BP$623</f>
        <v>#DIV/0!</v>
      </c>
      <c r="BO643" s="40" t="e">
        <f>IF(BN643&lt;=0.5%,"ok","nem ok")</f>
        <v>#DIV/0!</v>
      </c>
      <c r="BP643" s="172"/>
      <c r="BT643" s="37"/>
      <c r="BZ643" s="173"/>
      <c r="CA643" s="175" t="s">
        <v>46</v>
      </c>
      <c r="CB643" s="41" t="e">
        <f>CD$304/CD$623</f>
        <v>#DIV/0!</v>
      </c>
      <c r="CC643" s="40" t="e">
        <f>IF(CB643&lt;=0.5%,"ok","nem ok")</f>
        <v>#DIV/0!</v>
      </c>
      <c r="CD643" s="172"/>
      <c r="CH643" s="37"/>
      <c r="CN643" s="173"/>
      <c r="CO643" s="175" t="s">
        <v>46</v>
      </c>
      <c r="CP643" s="41" t="e">
        <f>CR$304/CR$623</f>
        <v>#DIV/0!</v>
      </c>
      <c r="CQ643" s="40" t="e">
        <f>IF(CP643&lt;=0.5%,"ok","nem ok")</f>
        <v>#DIV/0!</v>
      </c>
      <c r="CR643" s="172"/>
      <c r="CV643" s="37"/>
      <c r="DB643" s="173"/>
      <c r="DC643" s="175" t="s">
        <v>46</v>
      </c>
      <c r="DD643" s="41" t="e">
        <f>DF$304/DF$623</f>
        <v>#DIV/0!</v>
      </c>
      <c r="DE643" s="40" t="e">
        <f>IF(DD643&lt;=0.5%,"ok","nem ok")</f>
        <v>#DIV/0!</v>
      </c>
      <c r="DF643" s="172"/>
      <c r="DJ643" s="37"/>
      <c r="DP643" s="173"/>
      <c r="DQ643" s="175" t="s">
        <v>46</v>
      </c>
      <c r="DR643" s="41" t="e">
        <f>DT$304/DT$623</f>
        <v>#DIV/0!</v>
      </c>
      <c r="DS643" s="40" t="e">
        <f>IF(DR643&lt;=0.5%,"ok","nem ok")</f>
        <v>#DIV/0!</v>
      </c>
      <c r="DT643" s="172"/>
      <c r="DX643" s="37"/>
      <c r="ED643" s="173"/>
      <c r="EE643" s="175" t="s">
        <v>46</v>
      </c>
      <c r="EF643" s="41" t="e">
        <f>EH$304/EH$623</f>
        <v>#DIV/0!</v>
      </c>
      <c r="EG643" s="40" t="e">
        <f>IF(EF643&lt;=0.5%,"ok","nem ok")</f>
        <v>#DIV/0!</v>
      </c>
      <c r="EH643" s="172"/>
      <c r="EL643" s="37"/>
      <c r="ER643" s="173"/>
      <c r="ES643" s="175" t="s">
        <v>46</v>
      </c>
      <c r="ET643" s="41" t="e">
        <f>EV$304/EV$623</f>
        <v>#DIV/0!</v>
      </c>
      <c r="EU643" s="40" t="e">
        <f>IF(ET643&lt;=0.5%,"ok","nem ok")</f>
        <v>#DIV/0!</v>
      </c>
      <c r="EV643" s="172"/>
      <c r="EZ643" s="37"/>
      <c r="FO643" s="33"/>
    </row>
    <row r="644" spans="2:171" x14ac:dyDescent="0.25">
      <c r="P644" s="37"/>
      <c r="V644" s="173"/>
      <c r="Y644" s="172"/>
      <c r="Z644" s="172"/>
      <c r="AD644" s="37"/>
      <c r="AJ644" s="173"/>
      <c r="AM644" s="172"/>
      <c r="AN644" s="172"/>
      <c r="AR644" s="37"/>
      <c r="AX644" s="173"/>
      <c r="BA644" s="172"/>
      <c r="BB644" s="172"/>
      <c r="BF644" s="37"/>
      <c r="BL644" s="173"/>
      <c r="BO644" s="172"/>
      <c r="BP644" s="172"/>
      <c r="BT644" s="37"/>
      <c r="BZ644" s="173"/>
      <c r="CC644" s="172"/>
      <c r="CD644" s="172"/>
      <c r="CH644" s="37"/>
      <c r="CN644" s="173"/>
      <c r="CQ644" s="172"/>
      <c r="CR644" s="172"/>
      <c r="CV644" s="37"/>
      <c r="DB644" s="173"/>
      <c r="DE644" s="172"/>
      <c r="DF644" s="172"/>
      <c r="DJ644" s="37"/>
      <c r="DP644" s="173"/>
      <c r="DS644" s="172"/>
      <c r="DT644" s="172"/>
      <c r="DX644" s="37"/>
      <c r="ED644" s="173"/>
      <c r="EG644" s="172"/>
      <c r="EH644" s="172"/>
      <c r="EL644" s="37"/>
      <c r="ER644" s="173"/>
      <c r="EU644" s="172"/>
      <c r="EV644" s="172"/>
      <c r="EZ644" s="37"/>
      <c r="FO644" s="33"/>
    </row>
    <row r="645" spans="2:171" ht="15.75" hidden="1" thickBot="1" x14ac:dyDescent="0.3">
      <c r="B645" s="368" t="s">
        <v>715</v>
      </c>
      <c r="C645" s="369"/>
      <c r="D645" s="369"/>
      <c r="E645" s="369"/>
      <c r="F645" s="369"/>
      <c r="G645" s="370"/>
      <c r="P645" s="37"/>
      <c r="V645" s="173"/>
      <c r="W645" s="368" t="s">
        <v>715</v>
      </c>
      <c r="X645" s="369"/>
      <c r="Y645" s="370"/>
      <c r="Z645" s="172"/>
      <c r="AD645" s="37"/>
      <c r="AJ645" s="173"/>
      <c r="AK645" s="368" t="s">
        <v>715</v>
      </c>
      <c r="AL645" s="369"/>
      <c r="AM645" s="370"/>
      <c r="AN645" s="172"/>
      <c r="AR645" s="37"/>
      <c r="AX645" s="173"/>
      <c r="AY645" s="368" t="s">
        <v>715</v>
      </c>
      <c r="AZ645" s="369"/>
      <c r="BA645" s="370"/>
      <c r="BB645" s="172"/>
      <c r="BF645" s="37"/>
      <c r="BL645" s="173"/>
      <c r="BM645" s="368" t="s">
        <v>715</v>
      </c>
      <c r="BN645" s="369"/>
      <c r="BO645" s="370"/>
      <c r="BP645" s="172"/>
      <c r="BT645" s="37"/>
      <c r="BZ645" s="173"/>
      <c r="CA645" s="368" t="s">
        <v>715</v>
      </c>
      <c r="CB645" s="369"/>
      <c r="CC645" s="370"/>
      <c r="CD645" s="172"/>
      <c r="CH645" s="37"/>
      <c r="CN645" s="173"/>
      <c r="CO645" s="368" t="s">
        <v>715</v>
      </c>
      <c r="CP645" s="369"/>
      <c r="CQ645" s="370"/>
      <c r="CR645" s="172"/>
      <c r="CV645" s="37"/>
      <c r="DB645" s="173"/>
      <c r="DC645" s="368" t="s">
        <v>715</v>
      </c>
      <c r="DD645" s="369"/>
      <c r="DE645" s="370"/>
      <c r="DF645" s="172"/>
      <c r="DJ645" s="37"/>
      <c r="DP645" s="173"/>
      <c r="DQ645" s="368" t="s">
        <v>715</v>
      </c>
      <c r="DR645" s="369"/>
      <c r="DS645" s="370"/>
      <c r="DT645" s="172"/>
      <c r="DX645" s="37"/>
      <c r="ED645" s="173"/>
      <c r="EE645" s="368" t="s">
        <v>715</v>
      </c>
      <c r="EF645" s="369"/>
      <c r="EG645" s="370"/>
      <c r="EH645" s="172"/>
      <c r="EL645" s="37"/>
      <c r="ER645" s="173"/>
      <c r="ES645" s="368" t="s">
        <v>715</v>
      </c>
      <c r="ET645" s="369"/>
      <c r="EU645" s="370"/>
      <c r="EV645" s="172"/>
      <c r="EZ645" s="37"/>
      <c r="FO645" s="33"/>
    </row>
    <row r="646" spans="2:171" ht="39.75" hidden="1" customHeight="1" x14ac:dyDescent="0.25">
      <c r="B646" s="364" t="s">
        <v>692</v>
      </c>
      <c r="C646" s="365"/>
      <c r="D646" s="365"/>
      <c r="E646" s="365"/>
      <c r="F646" s="365"/>
      <c r="G646" s="366"/>
      <c r="H646" s="35"/>
      <c r="P646" s="37"/>
      <c r="W646" s="367" t="s">
        <v>692</v>
      </c>
      <c r="X646" s="367"/>
      <c r="Y646" s="367"/>
      <c r="AD646" s="37"/>
      <c r="AK646" s="367" t="s">
        <v>692</v>
      </c>
      <c r="AL646" s="367"/>
      <c r="AM646" s="367"/>
      <c r="AR646" s="37"/>
      <c r="AY646" s="367" t="s">
        <v>692</v>
      </c>
      <c r="AZ646" s="367"/>
      <c r="BA646" s="367"/>
      <c r="BF646" s="37"/>
      <c r="BM646" s="367" t="s">
        <v>692</v>
      </c>
      <c r="BN646" s="367"/>
      <c r="BO646" s="367"/>
      <c r="BT646" s="37"/>
      <c r="CA646" s="367" t="s">
        <v>692</v>
      </c>
      <c r="CB646" s="367"/>
      <c r="CC646" s="367"/>
      <c r="CH646" s="37"/>
      <c r="CO646" s="367" t="s">
        <v>692</v>
      </c>
      <c r="CP646" s="367"/>
      <c r="CQ646" s="367"/>
      <c r="CV646" s="37"/>
      <c r="DC646" s="367" t="s">
        <v>692</v>
      </c>
      <c r="DD646" s="367"/>
      <c r="DE646" s="367"/>
      <c r="DJ646" s="37"/>
      <c r="DQ646" s="367" t="s">
        <v>692</v>
      </c>
      <c r="DR646" s="367"/>
      <c r="DS646" s="367"/>
      <c r="DX646" s="37"/>
      <c r="EE646" s="367" t="s">
        <v>692</v>
      </c>
      <c r="EF646" s="367"/>
      <c r="EG646" s="367"/>
      <c r="EL646" s="37"/>
      <c r="ES646" s="367" t="s">
        <v>692</v>
      </c>
      <c r="ET646" s="367"/>
      <c r="EU646" s="367"/>
      <c r="EZ646" s="37"/>
      <c r="FO646" s="33"/>
    </row>
    <row r="647" spans="2:171" ht="26.25" hidden="1" customHeight="1" x14ac:dyDescent="0.25">
      <c r="B647" s="392" t="s">
        <v>38</v>
      </c>
      <c r="C647" s="362"/>
      <c r="D647" s="362"/>
      <c r="E647" s="363"/>
      <c r="F647" s="39" t="e">
        <f>L$517/L$623</f>
        <v>#DIV/0!</v>
      </c>
      <c r="G647" s="38" t="e">
        <f>IF(F647&lt;=8%,"ok","nem ok")</f>
        <v>#DIV/0!</v>
      </c>
      <c r="P647" s="33"/>
      <c r="W647" s="175" t="s">
        <v>38</v>
      </c>
      <c r="X647" s="39" t="e">
        <f>Z$517/Z$623</f>
        <v>#DIV/0!</v>
      </c>
      <c r="Y647" s="40" t="e">
        <f>IF(X647&lt;=2.5%,"ok","nem ok")</f>
        <v>#DIV/0!</v>
      </c>
      <c r="AD647" s="33"/>
      <c r="AK647" s="175" t="s">
        <v>38</v>
      </c>
      <c r="AL647" s="39" t="e">
        <f>AN$517/AN$623</f>
        <v>#DIV/0!</v>
      </c>
      <c r="AM647" s="40" t="e">
        <f>IF(AL647&lt;=2.5%,"ok","nem ok")</f>
        <v>#DIV/0!</v>
      </c>
      <c r="AR647" s="33"/>
      <c r="AY647" s="175" t="s">
        <v>38</v>
      </c>
      <c r="AZ647" s="39" t="e">
        <f>BB$517/BB$623</f>
        <v>#DIV/0!</v>
      </c>
      <c r="BA647" s="40" t="e">
        <f>IF(AZ647&lt;=2.5%,"ok","nem ok")</f>
        <v>#DIV/0!</v>
      </c>
      <c r="BF647" s="33"/>
      <c r="BM647" s="175" t="s">
        <v>38</v>
      </c>
      <c r="BN647" s="39" t="e">
        <f>BP$517/BP$623</f>
        <v>#DIV/0!</v>
      </c>
      <c r="BO647" s="40" t="e">
        <f>IF(BN647&lt;=2.5%,"ok","nem ok")</f>
        <v>#DIV/0!</v>
      </c>
      <c r="BT647" s="33"/>
      <c r="CA647" s="175" t="s">
        <v>38</v>
      </c>
      <c r="CB647" s="39" t="e">
        <f>CD$517/CD$623</f>
        <v>#DIV/0!</v>
      </c>
      <c r="CC647" s="40" t="e">
        <f>IF(CB647&lt;=2.5%,"ok","nem ok")</f>
        <v>#DIV/0!</v>
      </c>
      <c r="CH647" s="33"/>
      <c r="CO647" s="175" t="s">
        <v>38</v>
      </c>
      <c r="CP647" s="39" t="e">
        <f>CR$517/CR$623</f>
        <v>#DIV/0!</v>
      </c>
      <c r="CQ647" s="40" t="e">
        <f>IF(CP647&lt;=2.5%,"ok","nem ok")</f>
        <v>#DIV/0!</v>
      </c>
      <c r="CV647" s="33"/>
      <c r="DC647" s="175" t="s">
        <v>38</v>
      </c>
      <c r="DD647" s="39" t="e">
        <f>DF$517/DF$623</f>
        <v>#DIV/0!</v>
      </c>
      <c r="DE647" s="40" t="e">
        <f>IF(DD647&lt;=2.5%,"ok","nem ok")</f>
        <v>#DIV/0!</v>
      </c>
      <c r="DJ647" s="33"/>
      <c r="DQ647" s="175" t="s">
        <v>38</v>
      </c>
      <c r="DR647" s="39" t="e">
        <f>DT$517/DT$623</f>
        <v>#DIV/0!</v>
      </c>
      <c r="DS647" s="40" t="e">
        <f>IF(DR647&lt;=2.5%,"ok","nem ok")</f>
        <v>#DIV/0!</v>
      </c>
      <c r="DX647" s="33"/>
      <c r="EE647" s="175" t="s">
        <v>38</v>
      </c>
      <c r="EF647" s="39" t="e">
        <f>EH$517/EH$623</f>
        <v>#DIV/0!</v>
      </c>
      <c r="EG647" s="40" t="e">
        <f>IF(EF647&lt;=2.5%,"ok","nem ok")</f>
        <v>#DIV/0!</v>
      </c>
      <c r="EL647" s="33"/>
      <c r="ES647" s="175" t="s">
        <v>38</v>
      </c>
      <c r="ET647" s="39" t="e">
        <f>EV$517/EV$623</f>
        <v>#DIV/0!</v>
      </c>
      <c r="EU647" s="40" t="e">
        <f>IF(ET647&lt;=2.5%,"ok","nem ok")</f>
        <v>#DIV/0!</v>
      </c>
      <c r="EZ647" s="33"/>
      <c r="FO647" s="33"/>
    </row>
    <row r="648" spans="2:171" ht="45.75" hidden="1" customHeight="1" x14ac:dyDescent="0.25">
      <c r="B648" s="392" t="s">
        <v>39</v>
      </c>
      <c r="C648" s="362"/>
      <c r="D648" s="362"/>
      <c r="E648" s="363"/>
      <c r="F648" s="39" t="e">
        <f>L$624/L$623</f>
        <v>#DIV/0!</v>
      </c>
      <c r="G648" s="40" t="e">
        <f>IF(F648&lt;=7%,"ok","nem ok")</f>
        <v>#DIV/0!</v>
      </c>
      <c r="P648" s="33"/>
      <c r="W648" s="40" t="s">
        <v>39</v>
      </c>
      <c r="X648" s="39" t="e">
        <f>Z$624/Z$623</f>
        <v>#DIV/0!</v>
      </c>
      <c r="Y648" s="40" t="e">
        <f>IF(X648&lt;=1%,"ok","nem ok")</f>
        <v>#DIV/0!</v>
      </c>
      <c r="AD648" s="33"/>
      <c r="AK648" s="40" t="s">
        <v>39</v>
      </c>
      <c r="AL648" s="39" t="e">
        <f>AN$624/AN$623</f>
        <v>#DIV/0!</v>
      </c>
      <c r="AM648" s="40" t="e">
        <f>IF(AL648&lt;=1%,"ok","nem ok")</f>
        <v>#DIV/0!</v>
      </c>
      <c r="AR648" s="33"/>
      <c r="AY648" s="40" t="s">
        <v>39</v>
      </c>
      <c r="AZ648" s="39" t="e">
        <f>BB$624/BB$623</f>
        <v>#DIV/0!</v>
      </c>
      <c r="BA648" s="40" t="e">
        <f>IF(AZ648&lt;=1%,"ok","nem ok")</f>
        <v>#DIV/0!</v>
      </c>
      <c r="BF648" s="33"/>
      <c r="BM648" s="40" t="s">
        <v>39</v>
      </c>
      <c r="BN648" s="39" t="e">
        <f>BP$624/BP$623</f>
        <v>#DIV/0!</v>
      </c>
      <c r="BO648" s="40" t="e">
        <f>IF(BN648&lt;=1%,"ok","nem ok")</f>
        <v>#DIV/0!</v>
      </c>
      <c r="BT648" s="33"/>
      <c r="CA648" s="40" t="s">
        <v>39</v>
      </c>
      <c r="CB648" s="39" t="e">
        <f>CD$624/CD$623</f>
        <v>#DIV/0!</v>
      </c>
      <c r="CC648" s="40" t="e">
        <f>IF(CB648&lt;=1%,"ok","nem ok")</f>
        <v>#DIV/0!</v>
      </c>
      <c r="CH648" s="33"/>
      <c r="CO648" s="40" t="s">
        <v>39</v>
      </c>
      <c r="CP648" s="39" t="e">
        <f>CR$624/CR$623</f>
        <v>#DIV/0!</v>
      </c>
      <c r="CQ648" s="40" t="e">
        <f>IF(CP648&lt;=1%,"ok","nem ok")</f>
        <v>#DIV/0!</v>
      </c>
      <c r="CV648" s="33"/>
      <c r="DC648" s="40" t="s">
        <v>39</v>
      </c>
      <c r="DD648" s="39" t="e">
        <f>DF$624/DF$623</f>
        <v>#DIV/0!</v>
      </c>
      <c r="DE648" s="40" t="e">
        <f>IF(DD648&lt;=1%,"ok","nem ok")</f>
        <v>#DIV/0!</v>
      </c>
      <c r="DJ648" s="33"/>
      <c r="DQ648" s="40" t="s">
        <v>39</v>
      </c>
      <c r="DR648" s="39" t="e">
        <f>DT$624/DT$623</f>
        <v>#DIV/0!</v>
      </c>
      <c r="DS648" s="40" t="e">
        <f>IF(DR648&lt;=1%,"ok","nem ok")</f>
        <v>#DIV/0!</v>
      </c>
      <c r="DX648" s="33"/>
      <c r="EE648" s="40" t="s">
        <v>39</v>
      </c>
      <c r="EF648" s="39" t="e">
        <f>EH$624/EH$623</f>
        <v>#DIV/0!</v>
      </c>
      <c r="EG648" s="40" t="e">
        <f>IF(EF648&lt;=1%,"ok","nem ok")</f>
        <v>#DIV/0!</v>
      </c>
      <c r="EL648" s="33"/>
      <c r="ES648" s="40" t="s">
        <v>39</v>
      </c>
      <c r="ET648" s="39" t="e">
        <f>EV$624/EV$623</f>
        <v>#DIV/0!</v>
      </c>
      <c r="EU648" s="40" t="e">
        <f>IF(ET648&lt;=1%,"ok","nem ok")</f>
        <v>#DIV/0!</v>
      </c>
      <c r="EZ648" s="33"/>
      <c r="FO648" s="33"/>
    </row>
    <row r="649" spans="2:171" ht="31.5" hidden="1" customHeight="1" x14ac:dyDescent="0.25">
      <c r="B649" s="392" t="s">
        <v>45</v>
      </c>
      <c r="C649" s="362"/>
      <c r="D649" s="362"/>
      <c r="E649" s="363"/>
      <c r="F649" s="41" t="e">
        <f>L$283/L$623</f>
        <v>#DIV/0!</v>
      </c>
      <c r="G649" s="40" t="e">
        <f>IF(F649&lt;=0.5%,"ok","nem ok")</f>
        <v>#DIV/0!</v>
      </c>
      <c r="P649" s="33"/>
      <c r="W649" s="175" t="s">
        <v>45</v>
      </c>
      <c r="X649" s="41" t="e">
        <f>Z$283/Z$623</f>
        <v>#DIV/0!</v>
      </c>
      <c r="Y649" s="40" t="e">
        <f>IF(X649&lt;=0.5%,"ok","nem ok")</f>
        <v>#DIV/0!</v>
      </c>
      <c r="AD649" s="33"/>
      <c r="AK649" s="175" t="s">
        <v>45</v>
      </c>
      <c r="AL649" s="41" t="e">
        <f>AN$283/AN$623</f>
        <v>#DIV/0!</v>
      </c>
      <c r="AM649" s="40" t="e">
        <f>IF(AL649&lt;=0.5%,"ok","nem ok")</f>
        <v>#DIV/0!</v>
      </c>
      <c r="AR649" s="33"/>
      <c r="AY649" s="175" t="s">
        <v>45</v>
      </c>
      <c r="AZ649" s="41" t="e">
        <f>BB$283/BB$623</f>
        <v>#DIV/0!</v>
      </c>
      <c r="BA649" s="40" t="e">
        <f>IF(AZ649&lt;=0.5%,"ok","nem ok")</f>
        <v>#DIV/0!</v>
      </c>
      <c r="BF649" s="33"/>
      <c r="BM649" s="175" t="s">
        <v>45</v>
      </c>
      <c r="BN649" s="41" t="e">
        <f>BP$283/BP$623</f>
        <v>#DIV/0!</v>
      </c>
      <c r="BO649" s="40" t="e">
        <f>IF(BN649&lt;=0.5%,"ok","nem ok")</f>
        <v>#DIV/0!</v>
      </c>
      <c r="BT649" s="33"/>
      <c r="CA649" s="175" t="s">
        <v>45</v>
      </c>
      <c r="CB649" s="41" t="e">
        <f>CD$283/CD$623</f>
        <v>#DIV/0!</v>
      </c>
      <c r="CC649" s="40" t="e">
        <f>IF(CB649&lt;=0.5%,"ok","nem ok")</f>
        <v>#DIV/0!</v>
      </c>
      <c r="CH649" s="33"/>
      <c r="CO649" s="175" t="s">
        <v>45</v>
      </c>
      <c r="CP649" s="41" t="e">
        <f>CR$283/CR$623</f>
        <v>#DIV/0!</v>
      </c>
      <c r="CQ649" s="40" t="e">
        <f>IF(CP649&lt;=0.5%,"ok","nem ok")</f>
        <v>#DIV/0!</v>
      </c>
      <c r="CV649" s="33"/>
      <c r="DC649" s="175" t="s">
        <v>45</v>
      </c>
      <c r="DD649" s="41" t="e">
        <f>DF$283/DF$623</f>
        <v>#DIV/0!</v>
      </c>
      <c r="DE649" s="40" t="e">
        <f>IF(DD649&lt;=0.5%,"ok","nem ok")</f>
        <v>#DIV/0!</v>
      </c>
      <c r="DJ649" s="33"/>
      <c r="DQ649" s="175" t="s">
        <v>45</v>
      </c>
      <c r="DR649" s="41" t="e">
        <f>DT$283/DT$623</f>
        <v>#DIV/0!</v>
      </c>
      <c r="DS649" s="40" t="e">
        <f>IF(DR649&lt;=0.5%,"ok","nem ok")</f>
        <v>#DIV/0!</v>
      </c>
      <c r="DX649" s="33"/>
      <c r="EE649" s="175" t="s">
        <v>45</v>
      </c>
      <c r="EF649" s="41" t="e">
        <f>EH$283/EH$623</f>
        <v>#DIV/0!</v>
      </c>
      <c r="EG649" s="40" t="e">
        <f>IF(EF649&lt;=0.5%,"ok","nem ok")</f>
        <v>#DIV/0!</v>
      </c>
      <c r="EL649" s="33"/>
      <c r="ES649" s="175" t="s">
        <v>45</v>
      </c>
      <c r="ET649" s="41" t="e">
        <f>EV$283/EV$623</f>
        <v>#DIV/0!</v>
      </c>
      <c r="EU649" s="40" t="e">
        <f>IF(ET649&lt;=0.5%,"ok","nem ok")</f>
        <v>#DIV/0!</v>
      </c>
      <c r="EZ649" s="33"/>
      <c r="FO649" s="33"/>
    </row>
    <row r="650" spans="2:171" ht="23.25" hidden="1" customHeight="1" x14ac:dyDescent="0.25">
      <c r="B650" s="392" t="s">
        <v>40</v>
      </c>
      <c r="C650" s="362"/>
      <c r="D650" s="362"/>
      <c r="E650" s="363"/>
      <c r="F650" s="41" t="e">
        <f>L$29/L$623</f>
        <v>#DIV/0!</v>
      </c>
      <c r="G650" s="40" t="e">
        <f>IF(F650&lt;=1%,"ok","nem ok")</f>
        <v>#DIV/0!</v>
      </c>
      <c r="P650" s="33"/>
      <c r="W650" s="175" t="s">
        <v>40</v>
      </c>
      <c r="X650" s="41" t="e">
        <f>Z$29/Z$623</f>
        <v>#DIV/0!</v>
      </c>
      <c r="Y650" s="40" t="e">
        <f>IF(X650&lt;=1%,"ok","nem ok")</f>
        <v>#DIV/0!</v>
      </c>
      <c r="AD650" s="33"/>
      <c r="AK650" s="175" t="s">
        <v>40</v>
      </c>
      <c r="AL650" s="41" t="e">
        <f>AN$29/AN$623</f>
        <v>#DIV/0!</v>
      </c>
      <c r="AM650" s="40" t="e">
        <f>IF(AL650&lt;=1%,"ok","nem ok")</f>
        <v>#DIV/0!</v>
      </c>
      <c r="AR650" s="33"/>
      <c r="AY650" s="175" t="s">
        <v>40</v>
      </c>
      <c r="AZ650" s="41" t="e">
        <f>BB$29/BB$623</f>
        <v>#DIV/0!</v>
      </c>
      <c r="BA650" s="40" t="e">
        <f>IF(AZ650&lt;=1%,"ok","nem ok")</f>
        <v>#DIV/0!</v>
      </c>
      <c r="BF650" s="33"/>
      <c r="BM650" s="175" t="s">
        <v>40</v>
      </c>
      <c r="BN650" s="41" t="e">
        <f>BP$29/BP$623</f>
        <v>#DIV/0!</v>
      </c>
      <c r="BO650" s="40" t="e">
        <f>IF(BN650&lt;=1%,"ok","nem ok")</f>
        <v>#DIV/0!</v>
      </c>
      <c r="BT650" s="33"/>
      <c r="CA650" s="175" t="s">
        <v>40</v>
      </c>
      <c r="CB650" s="41" t="e">
        <f>CD$29/CD$623</f>
        <v>#DIV/0!</v>
      </c>
      <c r="CC650" s="40" t="e">
        <f>IF(CB650&lt;=1%,"ok","nem ok")</f>
        <v>#DIV/0!</v>
      </c>
      <c r="CH650" s="33"/>
      <c r="CO650" s="175" t="s">
        <v>40</v>
      </c>
      <c r="CP650" s="41" t="e">
        <f>CR$29/CR$623</f>
        <v>#DIV/0!</v>
      </c>
      <c r="CQ650" s="40" t="e">
        <f>IF(CP650&lt;=1%,"ok","nem ok")</f>
        <v>#DIV/0!</v>
      </c>
      <c r="CV650" s="33"/>
      <c r="DC650" s="175" t="s">
        <v>40</v>
      </c>
      <c r="DD650" s="41" t="e">
        <f>DF$29/DF$623</f>
        <v>#DIV/0!</v>
      </c>
      <c r="DE650" s="40" t="e">
        <f>IF(DD650&lt;=1%,"ok","nem ok")</f>
        <v>#DIV/0!</v>
      </c>
      <c r="DJ650" s="33"/>
      <c r="DQ650" s="175" t="s">
        <v>40</v>
      </c>
      <c r="DR650" s="41" t="e">
        <f>DT$29/DT$623</f>
        <v>#DIV/0!</v>
      </c>
      <c r="DS650" s="40" t="e">
        <f>IF(DR650&lt;=1%,"ok","nem ok")</f>
        <v>#DIV/0!</v>
      </c>
      <c r="DX650" s="33"/>
      <c r="EE650" s="175" t="s">
        <v>40</v>
      </c>
      <c r="EF650" s="41" t="e">
        <f>EH$29/EH$623</f>
        <v>#DIV/0!</v>
      </c>
      <c r="EG650" s="40" t="e">
        <f>IF(EF650&lt;=1%,"ok","nem ok")</f>
        <v>#DIV/0!</v>
      </c>
      <c r="EL650" s="33"/>
      <c r="ES650" s="175" t="s">
        <v>40</v>
      </c>
      <c r="ET650" s="41" t="e">
        <f>EV$29/EV$623</f>
        <v>#DIV/0!</v>
      </c>
      <c r="EU650" s="40" t="e">
        <f>IF(ET650&lt;=1%,"ok","nem ok")</f>
        <v>#DIV/0!</v>
      </c>
      <c r="EZ650" s="33"/>
      <c r="FO650" s="33"/>
    </row>
    <row r="651" spans="2:171" ht="45" hidden="1" customHeight="1" x14ac:dyDescent="0.25">
      <c r="B651" s="392" t="s">
        <v>41</v>
      </c>
      <c r="C651" s="362"/>
      <c r="D651" s="362"/>
      <c r="E651" s="363"/>
      <c r="F651" s="41" t="e">
        <f>(L$8+L$50)/L$623</f>
        <v>#DIV/0!</v>
      </c>
      <c r="G651" s="40" t="e">
        <f>IF(F651&lt;=5%,"ok","nem ok")</f>
        <v>#DIV/0!</v>
      </c>
      <c r="P651" s="33"/>
      <c r="W651" s="175" t="s">
        <v>41</v>
      </c>
      <c r="X651" s="41" t="e">
        <f>(Z$8+Z$50)/Z$623</f>
        <v>#DIV/0!</v>
      </c>
      <c r="Y651" s="40" t="e">
        <f>IF(X651&lt;=5%,"ok","nem ok")</f>
        <v>#DIV/0!</v>
      </c>
      <c r="AD651" s="33"/>
      <c r="AK651" s="175" t="s">
        <v>41</v>
      </c>
      <c r="AL651" s="41" t="e">
        <f>(AN$8+AN$50)/AN$623</f>
        <v>#DIV/0!</v>
      </c>
      <c r="AM651" s="40" t="e">
        <f>IF(AL651&lt;=5%,"ok","nem ok")</f>
        <v>#DIV/0!</v>
      </c>
      <c r="AR651" s="33"/>
      <c r="AY651" s="175" t="s">
        <v>41</v>
      </c>
      <c r="AZ651" s="41" t="e">
        <f>(BB$8+BB$50)/BB$623</f>
        <v>#DIV/0!</v>
      </c>
      <c r="BA651" s="40" t="e">
        <f>IF(AZ651&lt;=5%,"ok","nem ok")</f>
        <v>#DIV/0!</v>
      </c>
      <c r="BF651" s="33"/>
      <c r="BM651" s="175" t="s">
        <v>41</v>
      </c>
      <c r="BN651" s="41" t="e">
        <f>(BP$8+BP$50)/BP$623</f>
        <v>#DIV/0!</v>
      </c>
      <c r="BO651" s="40" t="e">
        <f>IF(BN651&lt;=5%,"ok","nem ok")</f>
        <v>#DIV/0!</v>
      </c>
      <c r="BT651" s="33"/>
      <c r="CA651" s="175" t="s">
        <v>41</v>
      </c>
      <c r="CB651" s="41" t="e">
        <f>(CD$8+CD$50)/CD$623</f>
        <v>#DIV/0!</v>
      </c>
      <c r="CC651" s="40" t="e">
        <f>IF(CB651&lt;=5%,"ok","nem ok")</f>
        <v>#DIV/0!</v>
      </c>
      <c r="CH651" s="33"/>
      <c r="CO651" s="175" t="s">
        <v>41</v>
      </c>
      <c r="CP651" s="41" t="e">
        <f>(CR$8+CR$50)/CR$623</f>
        <v>#DIV/0!</v>
      </c>
      <c r="CQ651" s="40" t="e">
        <f>IF(CP651&lt;=5%,"ok","nem ok")</f>
        <v>#DIV/0!</v>
      </c>
      <c r="CV651" s="33"/>
      <c r="DC651" s="175" t="s">
        <v>41</v>
      </c>
      <c r="DD651" s="41" t="e">
        <f>(DF$8+DF$50)/DF$623</f>
        <v>#DIV/0!</v>
      </c>
      <c r="DE651" s="40" t="e">
        <f>IF(DD651&lt;=5%,"ok","nem ok")</f>
        <v>#DIV/0!</v>
      </c>
      <c r="DJ651" s="33"/>
      <c r="DQ651" s="175" t="s">
        <v>41</v>
      </c>
      <c r="DR651" s="41" t="e">
        <f>(DT$8+DT$50)/DT$623</f>
        <v>#DIV/0!</v>
      </c>
      <c r="DS651" s="40" t="e">
        <f>IF(DR651&lt;=5%,"ok","nem ok")</f>
        <v>#DIV/0!</v>
      </c>
      <c r="DX651" s="33"/>
      <c r="EE651" s="175" t="s">
        <v>41</v>
      </c>
      <c r="EF651" s="41" t="e">
        <f>(EH$8+EH$50)/EH$623</f>
        <v>#DIV/0!</v>
      </c>
      <c r="EG651" s="40" t="e">
        <f>IF(EF651&lt;=5%,"ok","nem ok")</f>
        <v>#DIV/0!</v>
      </c>
      <c r="EL651" s="33"/>
      <c r="ES651" s="175" t="s">
        <v>41</v>
      </c>
      <c r="ET651" s="41" t="e">
        <f>(EV$8+EV$50)/EV$623</f>
        <v>#DIV/0!</v>
      </c>
      <c r="EU651" s="40" t="e">
        <f>IF(ET651&lt;=5%,"ok","nem ok")</f>
        <v>#DIV/0!</v>
      </c>
      <c r="EZ651" s="33"/>
      <c r="FO651" s="33"/>
    </row>
    <row r="652" spans="2:171" ht="30" hidden="1" customHeight="1" x14ac:dyDescent="0.25">
      <c r="B652" s="392" t="s">
        <v>42</v>
      </c>
      <c r="C652" s="362"/>
      <c r="D652" s="362"/>
      <c r="E652" s="363"/>
      <c r="F652" s="41" t="e">
        <f>L$72/L$623</f>
        <v>#DIV/0!</v>
      </c>
      <c r="G652" s="40" t="e">
        <f>IF(F652&lt;=10%,"ok","nem ok")</f>
        <v>#DIV/0!</v>
      </c>
      <c r="P652" s="33"/>
      <c r="W652" s="175" t="s">
        <v>42</v>
      </c>
      <c r="X652" s="41" t="e">
        <f>Z$72/Z$623</f>
        <v>#DIV/0!</v>
      </c>
      <c r="Y652" s="40" t="e">
        <f>IF(X652&lt;=10%,"ok","nem ok")</f>
        <v>#DIV/0!</v>
      </c>
      <c r="AD652" s="33"/>
      <c r="AK652" s="175" t="s">
        <v>42</v>
      </c>
      <c r="AL652" s="41" t="e">
        <f>AN$72/AN$623</f>
        <v>#DIV/0!</v>
      </c>
      <c r="AM652" s="40" t="e">
        <f>IF(AL652&lt;=10%,"ok","nem ok")</f>
        <v>#DIV/0!</v>
      </c>
      <c r="AR652" s="33"/>
      <c r="AY652" s="175" t="s">
        <v>42</v>
      </c>
      <c r="AZ652" s="41" t="e">
        <f>BB$72/BB$623</f>
        <v>#DIV/0!</v>
      </c>
      <c r="BA652" s="40" t="e">
        <f>IF(AZ652&lt;=10%,"ok","nem ok")</f>
        <v>#DIV/0!</v>
      </c>
      <c r="BF652" s="33"/>
      <c r="BM652" s="175" t="s">
        <v>42</v>
      </c>
      <c r="BN652" s="41" t="e">
        <f>BP$72/BP$623</f>
        <v>#DIV/0!</v>
      </c>
      <c r="BO652" s="40" t="e">
        <f>IF(BN652&lt;=10%,"ok","nem ok")</f>
        <v>#DIV/0!</v>
      </c>
      <c r="BT652" s="33"/>
      <c r="CA652" s="175" t="s">
        <v>42</v>
      </c>
      <c r="CB652" s="41" t="e">
        <f>CD$72/CD$623</f>
        <v>#DIV/0!</v>
      </c>
      <c r="CC652" s="40" t="e">
        <f>IF(CB652&lt;=10%,"ok","nem ok")</f>
        <v>#DIV/0!</v>
      </c>
      <c r="CH652" s="33"/>
      <c r="CO652" s="175" t="s">
        <v>42</v>
      </c>
      <c r="CP652" s="41" t="e">
        <f>CR$72/CR$623</f>
        <v>#DIV/0!</v>
      </c>
      <c r="CQ652" s="40" t="e">
        <f>IF(CP652&lt;=10%,"ok","nem ok")</f>
        <v>#DIV/0!</v>
      </c>
      <c r="CV652" s="33"/>
      <c r="DC652" s="175" t="s">
        <v>42</v>
      </c>
      <c r="DD652" s="41" t="e">
        <f>DF$72/DF$623</f>
        <v>#DIV/0!</v>
      </c>
      <c r="DE652" s="40" t="e">
        <f>IF(DD652&lt;=10%,"ok","nem ok")</f>
        <v>#DIV/0!</v>
      </c>
      <c r="DJ652" s="33"/>
      <c r="DQ652" s="175" t="s">
        <v>42</v>
      </c>
      <c r="DR652" s="41" t="e">
        <f>DT$72/DT$623</f>
        <v>#DIV/0!</v>
      </c>
      <c r="DS652" s="40" t="e">
        <f>IF(DR652&lt;=10%,"ok","nem ok")</f>
        <v>#DIV/0!</v>
      </c>
      <c r="DX652" s="33"/>
      <c r="EE652" s="175" t="s">
        <v>42</v>
      </c>
      <c r="EF652" s="41" t="e">
        <f>EH$72/EH$623</f>
        <v>#DIV/0!</v>
      </c>
      <c r="EG652" s="40" t="e">
        <f>IF(EF652&lt;=10%,"ok","nem ok")</f>
        <v>#DIV/0!</v>
      </c>
      <c r="EL652" s="33"/>
      <c r="ES652" s="175" t="s">
        <v>42</v>
      </c>
      <c r="ET652" s="41" t="e">
        <f>EV$72/EV$623</f>
        <v>#DIV/0!</v>
      </c>
      <c r="EU652" s="40" t="e">
        <f>IF(ET652&lt;=10%,"ok","nem ok")</f>
        <v>#DIV/0!</v>
      </c>
      <c r="EZ652" s="33"/>
      <c r="FO652" s="33"/>
    </row>
    <row r="653" spans="2:171" ht="26.25" hidden="1" customHeight="1" x14ac:dyDescent="0.25">
      <c r="B653" s="392" t="s">
        <v>43</v>
      </c>
      <c r="C653" s="362"/>
      <c r="D653" s="362"/>
      <c r="E653" s="363"/>
      <c r="F653" s="41" t="e">
        <f>L$93/L$623</f>
        <v>#DIV/0!</v>
      </c>
      <c r="G653" s="40" t="e">
        <f>IF(F653&lt;=2%,"ok","nem ok")</f>
        <v>#DIV/0!</v>
      </c>
      <c r="P653" s="33"/>
      <c r="W653" s="175" t="s">
        <v>43</v>
      </c>
      <c r="X653" s="41" t="e">
        <f>Z$93/Z$623</f>
        <v>#DIV/0!</v>
      </c>
      <c r="Y653" s="40" t="e">
        <f>IF(X653&lt;=2%,"ok","nem ok")</f>
        <v>#DIV/0!</v>
      </c>
      <c r="AD653" s="33"/>
      <c r="AK653" s="175" t="s">
        <v>43</v>
      </c>
      <c r="AL653" s="41" t="e">
        <f>AN$93/AN$623</f>
        <v>#DIV/0!</v>
      </c>
      <c r="AM653" s="40" t="e">
        <f>IF(AL653&lt;=2%,"ok","nem ok")</f>
        <v>#DIV/0!</v>
      </c>
      <c r="AR653" s="33"/>
      <c r="AY653" s="175" t="s">
        <v>43</v>
      </c>
      <c r="AZ653" s="41" t="e">
        <f>BB$93/BB$623</f>
        <v>#DIV/0!</v>
      </c>
      <c r="BA653" s="40" t="e">
        <f>IF(AZ653&lt;=2%,"ok","nem ok")</f>
        <v>#DIV/0!</v>
      </c>
      <c r="BF653" s="33"/>
      <c r="BM653" s="175" t="s">
        <v>43</v>
      </c>
      <c r="BN653" s="41" t="e">
        <f>BP$93/BP$623</f>
        <v>#DIV/0!</v>
      </c>
      <c r="BO653" s="40" t="e">
        <f>IF(BN653&lt;=2%,"ok","nem ok")</f>
        <v>#DIV/0!</v>
      </c>
      <c r="BT653" s="33"/>
      <c r="CA653" s="175" t="s">
        <v>43</v>
      </c>
      <c r="CB653" s="41" t="e">
        <f>CD$93/CD$623</f>
        <v>#DIV/0!</v>
      </c>
      <c r="CC653" s="40" t="e">
        <f>IF(CB653&lt;=2%,"ok","nem ok")</f>
        <v>#DIV/0!</v>
      </c>
      <c r="CH653" s="33"/>
      <c r="CO653" s="175" t="s">
        <v>43</v>
      </c>
      <c r="CP653" s="41" t="e">
        <f>CR$93/CR$623</f>
        <v>#DIV/0!</v>
      </c>
      <c r="CQ653" s="40" t="e">
        <f>IF(CP653&lt;=2%,"ok","nem ok")</f>
        <v>#DIV/0!</v>
      </c>
      <c r="CV653" s="33"/>
      <c r="DC653" s="175" t="s">
        <v>43</v>
      </c>
      <c r="DD653" s="41" t="e">
        <f>DF$93/DF$623</f>
        <v>#DIV/0!</v>
      </c>
      <c r="DE653" s="40" t="e">
        <f>IF(DD653&lt;=2%,"ok","nem ok")</f>
        <v>#DIV/0!</v>
      </c>
      <c r="DJ653" s="33"/>
      <c r="DQ653" s="175" t="s">
        <v>43</v>
      </c>
      <c r="DR653" s="41" t="e">
        <f>DT$93/DT$623</f>
        <v>#DIV/0!</v>
      </c>
      <c r="DS653" s="40" t="e">
        <f>IF(DR653&lt;=2%,"ok","nem ok")</f>
        <v>#DIV/0!</v>
      </c>
      <c r="DX653" s="33"/>
      <c r="EE653" s="175" t="s">
        <v>43</v>
      </c>
      <c r="EF653" s="41" t="e">
        <f>EH$93/EH$623</f>
        <v>#DIV/0!</v>
      </c>
      <c r="EG653" s="40" t="e">
        <f>IF(EF653&lt;=2%,"ok","nem ok")</f>
        <v>#DIV/0!</v>
      </c>
      <c r="EL653" s="33"/>
      <c r="ES653" s="175" t="s">
        <v>43</v>
      </c>
      <c r="ET653" s="41" t="e">
        <f>EV$93/EV$623</f>
        <v>#DIV/0!</v>
      </c>
      <c r="EU653" s="40" t="e">
        <f>IF(ET653&lt;=2%,"ok","nem ok")</f>
        <v>#DIV/0!</v>
      </c>
      <c r="EZ653" s="33"/>
      <c r="FO653" s="33"/>
    </row>
    <row r="654" spans="2:171" ht="29.25" hidden="1" customHeight="1" x14ac:dyDescent="0.25">
      <c r="B654" s="392" t="s">
        <v>44</v>
      </c>
      <c r="C654" s="362"/>
      <c r="D654" s="362"/>
      <c r="E654" s="363"/>
      <c r="F654" s="41" t="e">
        <f>L$178/L$623</f>
        <v>#DIV/0!</v>
      </c>
      <c r="G654" s="40" t="e">
        <f>IF(F654&lt;=1%,"ok","nem ok")</f>
        <v>#DIV/0!</v>
      </c>
      <c r="P654" s="33"/>
      <c r="W654" s="175" t="s">
        <v>44</v>
      </c>
      <c r="X654" s="41" t="e">
        <f>Z$178/Z$623</f>
        <v>#DIV/0!</v>
      </c>
      <c r="Y654" s="40" t="e">
        <f>IF(X654&lt;=1%,"ok","nem ok")</f>
        <v>#DIV/0!</v>
      </c>
      <c r="AD654" s="33"/>
      <c r="AK654" s="175" t="s">
        <v>44</v>
      </c>
      <c r="AL654" s="41" t="e">
        <f>AN$178/AN$623</f>
        <v>#DIV/0!</v>
      </c>
      <c r="AM654" s="40" t="e">
        <f>IF(AL654&lt;=1%,"ok","nem ok")</f>
        <v>#DIV/0!</v>
      </c>
      <c r="AR654" s="33"/>
      <c r="AY654" s="175" t="s">
        <v>44</v>
      </c>
      <c r="AZ654" s="41" t="e">
        <f>BB$178/BB$623</f>
        <v>#DIV/0!</v>
      </c>
      <c r="BA654" s="40" t="e">
        <f>IF(AZ654&lt;=1%,"ok","nem ok")</f>
        <v>#DIV/0!</v>
      </c>
      <c r="BF654" s="33"/>
      <c r="BM654" s="175" t="s">
        <v>44</v>
      </c>
      <c r="BN654" s="41" t="e">
        <f>BP$178/BP$623</f>
        <v>#DIV/0!</v>
      </c>
      <c r="BO654" s="40" t="e">
        <f>IF(BN654&lt;=1%,"ok","nem ok")</f>
        <v>#DIV/0!</v>
      </c>
      <c r="BT654" s="33"/>
      <c r="CA654" s="175" t="s">
        <v>44</v>
      </c>
      <c r="CB654" s="41" t="e">
        <f>CD$178/CD$623</f>
        <v>#DIV/0!</v>
      </c>
      <c r="CC654" s="40" t="e">
        <f>IF(CB654&lt;=1%,"ok","nem ok")</f>
        <v>#DIV/0!</v>
      </c>
      <c r="CH654" s="33"/>
      <c r="CO654" s="175" t="s">
        <v>44</v>
      </c>
      <c r="CP654" s="41" t="e">
        <f>CR$178/CR$623</f>
        <v>#DIV/0!</v>
      </c>
      <c r="CQ654" s="40" t="e">
        <f>IF(CP654&lt;=1%,"ok","nem ok")</f>
        <v>#DIV/0!</v>
      </c>
      <c r="CV654" s="33"/>
      <c r="DC654" s="175" t="s">
        <v>44</v>
      </c>
      <c r="DD654" s="41" t="e">
        <f>DF$178/DF$623</f>
        <v>#DIV/0!</v>
      </c>
      <c r="DE654" s="40" t="e">
        <f>IF(DD654&lt;=1%,"ok","nem ok")</f>
        <v>#DIV/0!</v>
      </c>
      <c r="DJ654" s="33"/>
      <c r="DQ654" s="175" t="s">
        <v>44</v>
      </c>
      <c r="DR654" s="41" t="e">
        <f>DT$178/DT$623</f>
        <v>#DIV/0!</v>
      </c>
      <c r="DS654" s="40" t="e">
        <f>IF(DR654&lt;=1%,"ok","nem ok")</f>
        <v>#DIV/0!</v>
      </c>
      <c r="DX654" s="33"/>
      <c r="EE654" s="175" t="s">
        <v>44</v>
      </c>
      <c r="EF654" s="41" t="e">
        <f>EH$178/EH$623</f>
        <v>#DIV/0!</v>
      </c>
      <c r="EG654" s="40" t="e">
        <f>IF(EF654&lt;=1%,"ok","nem ok")</f>
        <v>#DIV/0!</v>
      </c>
      <c r="EL654" s="33"/>
      <c r="ES654" s="175" t="s">
        <v>44</v>
      </c>
      <c r="ET654" s="41" t="e">
        <f>EV$178/EV$623</f>
        <v>#DIV/0!</v>
      </c>
      <c r="EU654" s="40" t="e">
        <f>IF(ET654&lt;=1%,"ok","nem ok")</f>
        <v>#DIV/0!</v>
      </c>
      <c r="EZ654" s="33"/>
      <c r="FO654" s="33"/>
    </row>
    <row r="655" spans="2:171" ht="36" hidden="1" customHeight="1" x14ac:dyDescent="0.25">
      <c r="B655" s="392" t="s">
        <v>46</v>
      </c>
      <c r="C655" s="362"/>
      <c r="D655" s="362"/>
      <c r="E655" s="363"/>
      <c r="F655" s="41" t="e">
        <f>L$304/L$623</f>
        <v>#DIV/0!</v>
      </c>
      <c r="G655" s="40" t="e">
        <f>IF(F655&lt;=0.5%,"ok","nem ok")</f>
        <v>#DIV/0!</v>
      </c>
      <c r="P655" s="33"/>
      <c r="W655" s="175" t="s">
        <v>46</v>
      </c>
      <c r="X655" s="41" t="e">
        <f>Z$304/Z$623</f>
        <v>#DIV/0!</v>
      </c>
      <c r="Y655" s="40" t="e">
        <f>IF(X655&lt;=0.5%,"ok","nem ok")</f>
        <v>#DIV/0!</v>
      </c>
      <c r="AD655" s="33"/>
      <c r="AK655" s="175" t="s">
        <v>46</v>
      </c>
      <c r="AL655" s="41" t="e">
        <f>AN$304/AN$623</f>
        <v>#DIV/0!</v>
      </c>
      <c r="AM655" s="40" t="e">
        <f>IF(AL655&lt;=0.5%,"ok","nem ok")</f>
        <v>#DIV/0!</v>
      </c>
      <c r="AR655" s="33"/>
      <c r="AY655" s="175" t="s">
        <v>46</v>
      </c>
      <c r="AZ655" s="41" t="e">
        <f>BB$304/BB$623</f>
        <v>#DIV/0!</v>
      </c>
      <c r="BA655" s="40" t="e">
        <f>IF(AZ655&lt;=0.5%,"ok","nem ok")</f>
        <v>#DIV/0!</v>
      </c>
      <c r="BF655" s="33"/>
      <c r="BM655" s="175" t="s">
        <v>46</v>
      </c>
      <c r="BN655" s="41" t="e">
        <f>BP$304/BP$623</f>
        <v>#DIV/0!</v>
      </c>
      <c r="BO655" s="40" t="e">
        <f>IF(BN655&lt;=0.5%,"ok","nem ok")</f>
        <v>#DIV/0!</v>
      </c>
      <c r="BT655" s="33"/>
      <c r="CA655" s="175" t="s">
        <v>46</v>
      </c>
      <c r="CB655" s="41" t="e">
        <f>CD$304/CD$623</f>
        <v>#DIV/0!</v>
      </c>
      <c r="CC655" s="40" t="e">
        <f>IF(CB655&lt;=0.5%,"ok","nem ok")</f>
        <v>#DIV/0!</v>
      </c>
      <c r="CH655" s="33"/>
      <c r="CO655" s="175" t="s">
        <v>46</v>
      </c>
      <c r="CP655" s="41" t="e">
        <f>CR$304/CR$623</f>
        <v>#DIV/0!</v>
      </c>
      <c r="CQ655" s="40" t="e">
        <f>IF(CP655&lt;=0.5%,"ok","nem ok")</f>
        <v>#DIV/0!</v>
      </c>
      <c r="CV655" s="33"/>
      <c r="DC655" s="175" t="s">
        <v>46</v>
      </c>
      <c r="DD655" s="41" t="e">
        <f>DF$304/DF$623</f>
        <v>#DIV/0!</v>
      </c>
      <c r="DE655" s="40" t="e">
        <f>IF(DD655&lt;=0.5%,"ok","nem ok")</f>
        <v>#DIV/0!</v>
      </c>
      <c r="DJ655" s="33"/>
      <c r="DQ655" s="175" t="s">
        <v>46</v>
      </c>
      <c r="DR655" s="41" t="e">
        <f>DT$304/DT$623</f>
        <v>#DIV/0!</v>
      </c>
      <c r="DS655" s="40" t="e">
        <f>IF(DR655&lt;=0.5%,"ok","nem ok")</f>
        <v>#DIV/0!</v>
      </c>
      <c r="DX655" s="33"/>
      <c r="EE655" s="175" t="s">
        <v>46</v>
      </c>
      <c r="EF655" s="41" t="e">
        <f>EH$304/EH$623</f>
        <v>#DIV/0!</v>
      </c>
      <c r="EG655" s="40" t="e">
        <f>IF(EF655&lt;=0.5%,"ok","nem ok")</f>
        <v>#DIV/0!</v>
      </c>
      <c r="EL655" s="33"/>
      <c r="ES655" s="175" t="s">
        <v>46</v>
      </c>
      <c r="ET655" s="41" t="e">
        <f>EV$304/EV$623</f>
        <v>#DIV/0!</v>
      </c>
      <c r="EU655" s="40" t="e">
        <f>IF(ET655&lt;=0.5%,"ok","nem ok")</f>
        <v>#DIV/0!</v>
      </c>
      <c r="EZ655" s="33"/>
      <c r="FO655" s="33"/>
    </row>
    <row r="656" spans="2:171" x14ac:dyDescent="0.25">
      <c r="P656" s="33"/>
      <c r="AD656" s="33"/>
      <c r="AR656" s="33"/>
      <c r="BF656" s="33"/>
      <c r="BT656" s="33"/>
      <c r="CH656" s="33"/>
      <c r="CV656" s="33"/>
      <c r="DJ656" s="33"/>
      <c r="DX656" s="33"/>
      <c r="EL656" s="33"/>
      <c r="EZ656" s="33"/>
      <c r="FO656" s="33"/>
    </row>
    <row r="657" spans="2:171" x14ac:dyDescent="0.25">
      <c r="P657" s="33"/>
      <c r="AD657" s="33"/>
      <c r="AR657" s="33"/>
      <c r="BF657" s="33"/>
      <c r="BT657" s="33"/>
      <c r="CH657" s="33"/>
      <c r="CV657" s="33"/>
      <c r="DJ657" s="33"/>
      <c r="DX657" s="33"/>
      <c r="EL657" s="33"/>
      <c r="EZ657" s="33"/>
      <c r="FO657" s="33"/>
    </row>
    <row r="658" spans="2:171" hidden="1" x14ac:dyDescent="0.25">
      <c r="B658" s="316" t="s">
        <v>737</v>
      </c>
      <c r="E658" s="40" t="str">
        <f>'Pályáztatási szakasz'!E662</f>
        <v>PÉLDA KFT</v>
      </c>
      <c r="FO658" s="33"/>
    </row>
    <row r="659" spans="2:171" hidden="1" x14ac:dyDescent="0.25">
      <c r="B659" s="316" t="s">
        <v>733</v>
      </c>
      <c r="E659" s="40" t="str">
        <f>'Pályáztatási szakasz'!E663</f>
        <v>PÉLDA 2 KFT</v>
      </c>
      <c r="FO659" s="33"/>
    </row>
    <row r="660" spans="2:171" x14ac:dyDescent="0.25">
      <c r="FO660" s="33"/>
    </row>
    <row r="661" spans="2:171" x14ac:dyDescent="0.25">
      <c r="FO661" s="33"/>
    </row>
    <row r="662" spans="2:171" x14ac:dyDescent="0.25">
      <c r="FO662" s="33"/>
    </row>
    <row r="663" spans="2:171" ht="15" hidden="1" customHeight="1" x14ac:dyDescent="0.25">
      <c r="E663" s="42"/>
      <c r="F663" s="43"/>
      <c r="FO663" s="33"/>
    </row>
    <row r="664" spans="2:171" ht="15" hidden="1" customHeight="1" x14ac:dyDescent="0.25">
      <c r="E664" s="44"/>
      <c r="F664" s="45"/>
      <c r="FO664" s="33"/>
    </row>
    <row r="665" spans="2:171" ht="15" hidden="1" customHeight="1" x14ac:dyDescent="0.25">
      <c r="E665" s="44"/>
      <c r="F665" s="45"/>
      <c r="FO665" s="33"/>
    </row>
    <row r="666" spans="2:171" ht="15" hidden="1" customHeight="1" x14ac:dyDescent="0.25">
      <c r="E666" s="44"/>
      <c r="F666" s="45"/>
      <c r="FO666" s="33"/>
    </row>
    <row r="667" spans="2:171" ht="15" hidden="1" customHeight="1" x14ac:dyDescent="0.25">
      <c r="E667" s="44"/>
      <c r="F667" s="45"/>
      <c r="FO667" s="33"/>
    </row>
    <row r="668" spans="2:171" ht="15" hidden="1" customHeight="1" x14ac:dyDescent="0.25">
      <c r="E668" s="44"/>
      <c r="F668" s="45"/>
      <c r="P668" s="46"/>
      <c r="Q668" s="46"/>
      <c r="AD668" s="46"/>
      <c r="AE668" s="46"/>
      <c r="AR668" s="46"/>
      <c r="AS668" s="46"/>
      <c r="BF668" s="46"/>
      <c r="BG668" s="46"/>
      <c r="BT668" s="46"/>
      <c r="BU668" s="46"/>
      <c r="CH668" s="46"/>
      <c r="CI668" s="46"/>
      <c r="CV668" s="46"/>
      <c r="CW668" s="46"/>
      <c r="DJ668" s="46"/>
      <c r="DK668" s="46"/>
      <c r="DX668" s="46"/>
      <c r="DY668" s="46"/>
      <c r="EL668" s="46"/>
      <c r="EM668" s="46"/>
      <c r="EZ668" s="46"/>
      <c r="FA668" s="46"/>
      <c r="FO668" s="33"/>
    </row>
    <row r="669" spans="2:171" ht="15" hidden="1" customHeight="1" x14ac:dyDescent="0.25">
      <c r="E669" s="44"/>
      <c r="F669" s="45"/>
      <c r="Q669" s="46"/>
      <c r="AE669" s="46"/>
      <c r="AS669" s="46"/>
      <c r="BG669" s="46"/>
      <c r="BU669" s="46"/>
      <c r="CI669" s="46"/>
      <c r="CW669" s="46"/>
      <c r="DK669" s="46"/>
      <c r="DY669" s="46"/>
      <c r="EM669" s="46"/>
      <c r="FA669" s="46"/>
      <c r="FO669" s="33"/>
    </row>
    <row r="670" spans="2:171" ht="15" hidden="1" customHeight="1" x14ac:dyDescent="0.25">
      <c r="E670" s="44"/>
      <c r="F670" s="45"/>
      <c r="FO670" s="33"/>
    </row>
    <row r="671" spans="2:171" ht="15" hidden="1" customHeight="1" x14ac:dyDescent="0.25">
      <c r="E671" s="44"/>
      <c r="F671" s="45"/>
      <c r="FO671" s="33"/>
    </row>
    <row r="672" spans="2:171" ht="15" hidden="1" customHeight="1" x14ac:dyDescent="0.25">
      <c r="E672" s="44"/>
      <c r="F672" s="45"/>
      <c r="FO672" s="33"/>
    </row>
    <row r="673" spans="5:171" ht="15" hidden="1" customHeight="1" x14ac:dyDescent="0.25">
      <c r="E673" s="44"/>
      <c r="F673" s="45"/>
      <c r="FO673" s="33"/>
    </row>
    <row r="674" spans="5:171" ht="15" hidden="1" customHeight="1" x14ac:dyDescent="0.25">
      <c r="E674" s="44"/>
      <c r="F674" s="45"/>
      <c r="FO674" s="33"/>
    </row>
    <row r="675" spans="5:171" ht="15" hidden="1" customHeight="1" x14ac:dyDescent="0.25">
      <c r="E675" s="44"/>
      <c r="F675" s="45"/>
      <c r="FO675" s="33"/>
    </row>
    <row r="676" spans="5:171" ht="15" hidden="1" customHeight="1" x14ac:dyDescent="0.25">
      <c r="E676" s="44"/>
      <c r="F676" s="45"/>
      <c r="P676" s="47"/>
      <c r="AD676" s="47"/>
      <c r="AR676" s="47"/>
      <c r="BF676" s="47"/>
      <c r="BT676" s="47"/>
      <c r="CH676" s="47"/>
      <c r="CV676" s="47"/>
      <c r="DJ676" s="47"/>
      <c r="DX676" s="47"/>
      <c r="EL676" s="47"/>
      <c r="EZ676" s="47"/>
      <c r="FO676" s="33"/>
    </row>
    <row r="677" spans="5:171" ht="15" hidden="1" customHeight="1" x14ac:dyDescent="0.25">
      <c r="E677" s="44"/>
      <c r="F677" s="45"/>
      <c r="P677" s="47"/>
      <c r="AD677" s="47"/>
      <c r="AR677" s="47"/>
      <c r="BF677" s="47"/>
      <c r="BT677" s="47"/>
      <c r="CH677" s="47"/>
      <c r="CV677" s="47"/>
      <c r="DJ677" s="47"/>
      <c r="DX677" s="47"/>
      <c r="EL677" s="47"/>
      <c r="EZ677" s="47"/>
      <c r="FO677" s="33"/>
    </row>
    <row r="678" spans="5:171" ht="15" hidden="1" customHeight="1" x14ac:dyDescent="0.25">
      <c r="E678" s="44"/>
      <c r="F678" s="45"/>
      <c r="P678" s="47"/>
      <c r="AD678" s="47"/>
      <c r="AR678" s="47"/>
      <c r="BF678" s="47"/>
      <c r="BT678" s="47"/>
      <c r="CH678" s="47"/>
      <c r="CV678" s="47"/>
      <c r="DJ678" s="47"/>
      <c r="DX678" s="47"/>
      <c r="EL678" s="47"/>
      <c r="EZ678" s="47"/>
      <c r="FO678" s="33"/>
    </row>
    <row r="679" spans="5:171" ht="15" hidden="1" customHeight="1" x14ac:dyDescent="0.25">
      <c r="E679" s="44"/>
      <c r="F679" s="45"/>
      <c r="P679" s="47"/>
      <c r="AD679" s="47"/>
      <c r="AR679" s="47"/>
      <c r="BF679" s="47"/>
      <c r="BT679" s="47"/>
      <c r="CH679" s="47"/>
      <c r="CV679" s="47"/>
      <c r="DJ679" s="47"/>
      <c r="DX679" s="47"/>
      <c r="EL679" s="47"/>
      <c r="EZ679" s="47"/>
      <c r="FO679" s="33"/>
    </row>
    <row r="680" spans="5:171" ht="15" hidden="1" customHeight="1" x14ac:dyDescent="0.25">
      <c r="E680" s="44"/>
      <c r="F680" s="45"/>
      <c r="P680" s="47"/>
      <c r="AD680" s="47"/>
      <c r="AR680" s="47"/>
      <c r="BF680" s="47"/>
      <c r="BT680" s="47"/>
      <c r="CH680" s="47"/>
      <c r="CV680" s="47"/>
      <c r="DJ680" s="47"/>
      <c r="DX680" s="47"/>
      <c r="EL680" s="47"/>
      <c r="EZ680" s="47"/>
      <c r="FO680" s="33"/>
    </row>
    <row r="681" spans="5:171" ht="15" hidden="1" customHeight="1" x14ac:dyDescent="0.25">
      <c r="E681" s="44"/>
      <c r="F681" s="45"/>
      <c r="P681" s="47"/>
      <c r="AD681" s="47"/>
      <c r="AR681" s="47"/>
      <c r="BF681" s="47"/>
      <c r="BT681" s="47"/>
      <c r="CH681" s="47"/>
      <c r="CV681" s="47"/>
      <c r="DJ681" s="47"/>
      <c r="DX681" s="47"/>
      <c r="EL681" s="47"/>
      <c r="EZ681" s="47"/>
      <c r="FO681" s="33"/>
    </row>
    <row r="682" spans="5:171" ht="15" hidden="1" customHeight="1" x14ac:dyDescent="0.25">
      <c r="E682" s="44"/>
      <c r="F682" s="45"/>
      <c r="P682" s="48"/>
      <c r="AD682" s="48"/>
      <c r="AR682" s="48"/>
      <c r="BF682" s="48"/>
      <c r="BT682" s="48"/>
      <c r="CH682" s="48"/>
      <c r="CV682" s="48"/>
      <c r="DJ682" s="48"/>
      <c r="DX682" s="48"/>
      <c r="EL682" s="48"/>
      <c r="EZ682" s="48"/>
      <c r="FO682" s="33"/>
    </row>
    <row r="683" spans="5:171" ht="15" hidden="1" customHeight="1" x14ac:dyDescent="0.25">
      <c r="E683" s="44"/>
      <c r="F683" s="45"/>
      <c r="P683" s="48"/>
      <c r="AD683" s="48"/>
      <c r="AR683" s="48"/>
      <c r="BF683" s="48"/>
      <c r="BT683" s="48"/>
      <c r="CH683" s="48"/>
      <c r="CV683" s="48"/>
      <c r="DJ683" s="48"/>
      <c r="DX683" s="48"/>
      <c r="EL683" s="48"/>
      <c r="EZ683" s="48"/>
      <c r="FO683" s="33"/>
    </row>
    <row r="684" spans="5:171" ht="15" hidden="1" customHeight="1" x14ac:dyDescent="0.25">
      <c r="E684" s="44"/>
      <c r="F684" s="45"/>
      <c r="FO684" s="33"/>
    </row>
    <row r="685" spans="5:171" ht="15" hidden="1" customHeight="1" x14ac:dyDescent="0.25">
      <c r="E685" s="44"/>
      <c r="F685" s="45"/>
      <c r="FO685" s="33"/>
    </row>
    <row r="686" spans="5:171" ht="15" hidden="1" customHeight="1" x14ac:dyDescent="0.25">
      <c r="E686" s="44"/>
      <c r="F686" s="45"/>
      <c r="FO686" s="33"/>
    </row>
    <row r="687" spans="5:171" ht="15" hidden="1" customHeight="1" x14ac:dyDescent="0.25">
      <c r="E687" s="44"/>
      <c r="F687" s="45"/>
      <c r="FO687" s="33"/>
    </row>
    <row r="688" spans="5:171" ht="15" hidden="1" customHeight="1" x14ac:dyDescent="0.25">
      <c r="E688" s="44"/>
      <c r="F688" s="45"/>
      <c r="FO688" s="33"/>
    </row>
    <row r="689" spans="5:171" ht="15" hidden="1" customHeight="1" x14ac:dyDescent="0.25">
      <c r="E689" s="49"/>
      <c r="F689" s="50"/>
      <c r="FO689" s="33"/>
    </row>
    <row r="690" spans="5:171" ht="15" hidden="1" customHeight="1" x14ac:dyDescent="0.25">
      <c r="FO690" s="33"/>
    </row>
    <row r="691" spans="5:171" ht="15" hidden="1" customHeight="1" x14ac:dyDescent="0.25">
      <c r="FO691" s="33"/>
    </row>
    <row r="692" spans="5:171" ht="15" hidden="1" customHeight="1" x14ac:dyDescent="0.25">
      <c r="FO692" s="33"/>
    </row>
    <row r="693" spans="5:171" ht="15" hidden="1" customHeight="1" x14ac:dyDescent="0.25">
      <c r="FO693" s="33"/>
    </row>
    <row r="694" spans="5:171" ht="15" hidden="1" customHeight="1" x14ac:dyDescent="0.25">
      <c r="FO694" s="33"/>
    </row>
    <row r="695" spans="5:171" x14ac:dyDescent="0.25">
      <c r="FO695" s="33"/>
    </row>
    <row r="696" spans="5:171" x14ac:dyDescent="0.25">
      <c r="FO696" s="33"/>
    </row>
    <row r="697" spans="5:171" x14ac:dyDescent="0.25">
      <c r="FO697" s="33"/>
    </row>
    <row r="698" spans="5:171" x14ac:dyDescent="0.25">
      <c r="FO698" s="33"/>
    </row>
    <row r="699" spans="5:171" x14ac:dyDescent="0.25">
      <c r="FO699" s="33"/>
    </row>
    <row r="700" spans="5:171" x14ac:dyDescent="0.25">
      <c r="FO700" s="33"/>
    </row>
    <row r="701" spans="5:171" x14ac:dyDescent="0.25">
      <c r="FO701" s="33"/>
    </row>
    <row r="702" spans="5:171" x14ac:dyDescent="0.25">
      <c r="FO702" s="33"/>
    </row>
    <row r="703" spans="5:171" x14ac:dyDescent="0.25">
      <c r="FO703" s="33"/>
    </row>
    <row r="704" spans="5:171" x14ac:dyDescent="0.25">
      <c r="FO704" s="33"/>
    </row>
    <row r="705" spans="171:171" x14ac:dyDescent="0.25">
      <c r="FO705" s="33"/>
    </row>
    <row r="706" spans="171:171" x14ac:dyDescent="0.25">
      <c r="FO706" s="33"/>
    </row>
    <row r="707" spans="171:171" x14ac:dyDescent="0.25">
      <c r="FO707" s="33"/>
    </row>
    <row r="708" spans="171:171" x14ac:dyDescent="0.25">
      <c r="FO708" s="33"/>
    </row>
    <row r="709" spans="171:171" x14ac:dyDescent="0.25">
      <c r="FO709" s="33"/>
    </row>
    <row r="710" spans="171:171" x14ac:dyDescent="0.25">
      <c r="FO710" s="33"/>
    </row>
    <row r="711" spans="171:171" x14ac:dyDescent="0.25">
      <c r="FO711" s="33"/>
    </row>
    <row r="712" spans="171:171" x14ac:dyDescent="0.25">
      <c r="FO712" s="33"/>
    </row>
    <row r="713" spans="171:171" x14ac:dyDescent="0.25">
      <c r="FO713" s="33"/>
    </row>
    <row r="714" spans="171:171" x14ac:dyDescent="0.25">
      <c r="FO714" s="33"/>
    </row>
    <row r="715" spans="171:171" x14ac:dyDescent="0.25">
      <c r="FO715" s="33"/>
    </row>
    <row r="716" spans="171:171" x14ac:dyDescent="0.25">
      <c r="FO716" s="33"/>
    </row>
    <row r="717" spans="171:171" x14ac:dyDescent="0.25">
      <c r="FO717" s="33"/>
    </row>
    <row r="718" spans="171:171" x14ac:dyDescent="0.25">
      <c r="FO718" s="33"/>
    </row>
    <row r="719" spans="171:171" x14ac:dyDescent="0.25">
      <c r="FO719" s="33"/>
    </row>
    <row r="720" spans="171:171" x14ac:dyDescent="0.25">
      <c r="FO720" s="33"/>
    </row>
    <row r="721" spans="171:171" x14ac:dyDescent="0.25">
      <c r="FO721" s="33"/>
    </row>
    <row r="722" spans="171:171" x14ac:dyDescent="0.25">
      <c r="FO722" s="33"/>
    </row>
    <row r="723" spans="171:171" x14ac:dyDescent="0.25">
      <c r="FO723" s="33"/>
    </row>
    <row r="724" spans="171:171" x14ac:dyDescent="0.25">
      <c r="FO724" s="33"/>
    </row>
    <row r="725" spans="171:171" x14ac:dyDescent="0.25">
      <c r="FO725" s="33"/>
    </row>
    <row r="726" spans="171:171" x14ac:dyDescent="0.25">
      <c r="FO726" s="33"/>
    </row>
    <row r="727" spans="171:171" x14ac:dyDescent="0.25">
      <c r="FO727" s="33"/>
    </row>
    <row r="728" spans="171:171" x14ac:dyDescent="0.25">
      <c r="FO728" s="33"/>
    </row>
    <row r="729" spans="171:171" x14ac:dyDescent="0.25">
      <c r="FO729" s="33"/>
    </row>
    <row r="730" spans="171:171" x14ac:dyDescent="0.25">
      <c r="FO730" s="33"/>
    </row>
    <row r="731" spans="171:171" x14ac:dyDescent="0.25">
      <c r="FO731" s="33"/>
    </row>
    <row r="732" spans="171:171" x14ac:dyDescent="0.25">
      <c r="FO732" s="33"/>
    </row>
    <row r="733" spans="171:171" x14ac:dyDescent="0.25">
      <c r="FO733" s="33"/>
    </row>
    <row r="734" spans="171:171" x14ac:dyDescent="0.25">
      <c r="FO734" s="33"/>
    </row>
    <row r="735" spans="171:171" x14ac:dyDescent="0.25">
      <c r="FO735" s="33"/>
    </row>
    <row r="736" spans="171:171" x14ac:dyDescent="0.25">
      <c r="FO736" s="33"/>
    </row>
    <row r="737" spans="171:171" x14ac:dyDescent="0.25">
      <c r="FO737" s="33"/>
    </row>
    <row r="738" spans="171:171" x14ac:dyDescent="0.25">
      <c r="FO738" s="33"/>
    </row>
    <row r="739" spans="171:171" ht="24.75" customHeight="1" x14ac:dyDescent="0.25">
      <c r="FO739" s="33"/>
    </row>
    <row r="740" spans="171:171" x14ac:dyDescent="0.25">
      <c r="FO740" s="33"/>
    </row>
    <row r="741" spans="171:171" x14ac:dyDescent="0.25">
      <c r="FO741" s="33"/>
    </row>
    <row r="742" spans="171:171" x14ac:dyDescent="0.25">
      <c r="FO742" s="33"/>
    </row>
    <row r="743" spans="171:171" x14ac:dyDescent="0.25">
      <c r="FO743" s="33"/>
    </row>
    <row r="744" spans="171:171" x14ac:dyDescent="0.25">
      <c r="FO744" s="33"/>
    </row>
    <row r="745" spans="171:171" x14ac:dyDescent="0.25">
      <c r="FO745" s="33"/>
    </row>
    <row r="746" spans="171:171" x14ac:dyDescent="0.25">
      <c r="FO746" s="33"/>
    </row>
    <row r="747" spans="171:171" x14ac:dyDescent="0.25">
      <c r="FO747" s="33"/>
    </row>
    <row r="748" spans="171:171" x14ac:dyDescent="0.25">
      <c r="FO748" s="33"/>
    </row>
    <row r="749" spans="171:171" x14ac:dyDescent="0.25">
      <c r="FO749" s="33"/>
    </row>
    <row r="750" spans="171:171" x14ac:dyDescent="0.25">
      <c r="FO750" s="33"/>
    </row>
    <row r="751" spans="171:171" x14ac:dyDescent="0.25">
      <c r="FO751" s="33"/>
    </row>
    <row r="752" spans="171:171" x14ac:dyDescent="0.25">
      <c r="FO752" s="33"/>
    </row>
    <row r="753" spans="171:171" x14ac:dyDescent="0.25">
      <c r="FO753" s="33"/>
    </row>
    <row r="754" spans="171:171" x14ac:dyDescent="0.25">
      <c r="FO754" s="33"/>
    </row>
    <row r="755" spans="171:171" x14ac:dyDescent="0.25">
      <c r="FO755" s="33"/>
    </row>
    <row r="756" spans="171:171" x14ac:dyDescent="0.25">
      <c r="FO756" s="33"/>
    </row>
    <row r="757" spans="171:171" x14ac:dyDescent="0.25">
      <c r="FO757" s="33"/>
    </row>
    <row r="758" spans="171:171" x14ac:dyDescent="0.25">
      <c r="FO758" s="33"/>
    </row>
    <row r="759" spans="171:171" x14ac:dyDescent="0.25">
      <c r="FO759" s="33"/>
    </row>
    <row r="760" spans="171:171" x14ac:dyDescent="0.25">
      <c r="FO760" s="33"/>
    </row>
    <row r="761" spans="171:171" x14ac:dyDescent="0.25">
      <c r="FO761" s="33"/>
    </row>
    <row r="762" spans="171:171" x14ac:dyDescent="0.25">
      <c r="FO762" s="33"/>
    </row>
    <row r="763" spans="171:171" x14ac:dyDescent="0.25">
      <c r="FO763" s="33"/>
    </row>
    <row r="764" spans="171:171" x14ac:dyDescent="0.25">
      <c r="FO764" s="33"/>
    </row>
    <row r="765" spans="171:171" x14ac:dyDescent="0.25">
      <c r="FO765" s="33"/>
    </row>
    <row r="766" spans="171:171" x14ac:dyDescent="0.25">
      <c r="FO766" s="33"/>
    </row>
    <row r="767" spans="171:171" x14ac:dyDescent="0.25">
      <c r="FO767" s="33"/>
    </row>
    <row r="768" spans="171:171" x14ac:dyDescent="0.25">
      <c r="FO768" s="33"/>
    </row>
    <row r="769" spans="171:171" x14ac:dyDescent="0.25">
      <c r="FO769" s="33"/>
    </row>
    <row r="770" spans="171:171" x14ac:dyDescent="0.25">
      <c r="FO770" s="33"/>
    </row>
    <row r="771" spans="171:171" x14ac:dyDescent="0.25">
      <c r="FO771" s="33"/>
    </row>
    <row r="772" spans="171:171" x14ac:dyDescent="0.25">
      <c r="FO772" s="33"/>
    </row>
    <row r="773" spans="171:171" x14ac:dyDescent="0.25">
      <c r="FO773" s="33"/>
    </row>
    <row r="774" spans="171:171" x14ac:dyDescent="0.25">
      <c r="FO774" s="33"/>
    </row>
    <row r="775" spans="171:171" x14ac:dyDescent="0.25">
      <c r="FO775" s="33"/>
    </row>
    <row r="776" spans="171:171" x14ac:dyDescent="0.25">
      <c r="FO776" s="33"/>
    </row>
    <row r="777" spans="171:171" x14ac:dyDescent="0.25">
      <c r="FO777" s="33"/>
    </row>
    <row r="778" spans="171:171" x14ac:dyDescent="0.25">
      <c r="FO778" s="33"/>
    </row>
    <row r="779" spans="171:171" x14ac:dyDescent="0.25">
      <c r="FO779" s="33"/>
    </row>
    <row r="780" spans="171:171" x14ac:dyDescent="0.25">
      <c r="FO780" s="33"/>
    </row>
    <row r="781" spans="171:171" x14ac:dyDescent="0.25">
      <c r="FO781" s="33"/>
    </row>
    <row r="782" spans="171:171" x14ac:dyDescent="0.25">
      <c r="FO782" s="33"/>
    </row>
    <row r="783" spans="171:171" x14ac:dyDescent="0.25">
      <c r="FO783" s="33"/>
    </row>
    <row r="784" spans="171:171" x14ac:dyDescent="0.25">
      <c r="FO784" s="33"/>
    </row>
    <row r="785" spans="171:171" x14ac:dyDescent="0.25">
      <c r="FO785" s="33"/>
    </row>
    <row r="786" spans="171:171" x14ac:dyDescent="0.25">
      <c r="FO786" s="33"/>
    </row>
    <row r="787" spans="171:171" x14ac:dyDescent="0.25">
      <c r="FO787" s="33"/>
    </row>
    <row r="788" spans="171:171" x14ac:dyDescent="0.25">
      <c r="FO788" s="33"/>
    </row>
    <row r="789" spans="171:171" x14ac:dyDescent="0.25">
      <c r="FO789" s="33"/>
    </row>
    <row r="790" spans="171:171" x14ac:dyDescent="0.25">
      <c r="FO790" s="33"/>
    </row>
    <row r="791" spans="171:171" x14ac:dyDescent="0.25">
      <c r="FO791" s="33"/>
    </row>
    <row r="792" spans="171:171" x14ac:dyDescent="0.25">
      <c r="FO792" s="33"/>
    </row>
    <row r="793" spans="171:171" x14ac:dyDescent="0.25">
      <c r="FO793" s="33"/>
    </row>
    <row r="794" spans="171:171" x14ac:dyDescent="0.25">
      <c r="FO794" s="33"/>
    </row>
    <row r="795" spans="171:171" x14ac:dyDescent="0.25">
      <c r="FO795" s="33"/>
    </row>
    <row r="796" spans="171:171" x14ac:dyDescent="0.25">
      <c r="FO796" s="33"/>
    </row>
    <row r="797" spans="171:171" x14ac:dyDescent="0.25">
      <c r="FO797" s="33"/>
    </row>
    <row r="798" spans="171:171" x14ac:dyDescent="0.25">
      <c r="FO798" s="33"/>
    </row>
    <row r="799" spans="171:171" x14ac:dyDescent="0.25">
      <c r="FO799" s="33"/>
    </row>
    <row r="800" spans="171:171" x14ac:dyDescent="0.25">
      <c r="FO800" s="33"/>
    </row>
    <row r="801" spans="171:171" x14ac:dyDescent="0.25">
      <c r="FO801" s="33"/>
    </row>
    <row r="802" spans="171:171" x14ac:dyDescent="0.25">
      <c r="FO802" s="33"/>
    </row>
    <row r="803" spans="171:171" x14ac:dyDescent="0.25">
      <c r="FO803" s="33"/>
    </row>
    <row r="804" spans="171:171" x14ac:dyDescent="0.25">
      <c r="FO804" s="33"/>
    </row>
    <row r="805" spans="171:171" x14ac:dyDescent="0.25">
      <c r="FO805" s="33"/>
    </row>
    <row r="806" spans="171:171" x14ac:dyDescent="0.25">
      <c r="FO806" s="33"/>
    </row>
    <row r="807" spans="171:171" x14ac:dyDescent="0.25">
      <c r="FO807" s="33"/>
    </row>
    <row r="808" spans="171:171" x14ac:dyDescent="0.25">
      <c r="FO808" s="33"/>
    </row>
    <row r="809" spans="171:171" x14ac:dyDescent="0.25">
      <c r="FO809" s="33"/>
    </row>
    <row r="810" spans="171:171" x14ac:dyDescent="0.25">
      <c r="FO810" s="33"/>
    </row>
    <row r="811" spans="171:171" x14ac:dyDescent="0.25">
      <c r="FO811" s="33"/>
    </row>
    <row r="812" spans="171:171" x14ac:dyDescent="0.25">
      <c r="FO812" s="33"/>
    </row>
    <row r="813" spans="171:171" x14ac:dyDescent="0.25">
      <c r="FO813" s="33"/>
    </row>
    <row r="814" spans="171:171" x14ac:dyDescent="0.25">
      <c r="FO814" s="33"/>
    </row>
    <row r="815" spans="171:171" x14ac:dyDescent="0.25">
      <c r="FO815" s="33"/>
    </row>
    <row r="816" spans="171:171" x14ac:dyDescent="0.25">
      <c r="FO816" s="33"/>
    </row>
    <row r="817" spans="171:171" x14ac:dyDescent="0.25">
      <c r="FO817" s="33"/>
    </row>
    <row r="818" spans="171:171" x14ac:dyDescent="0.25">
      <c r="FO818" s="33"/>
    </row>
    <row r="819" spans="171:171" x14ac:dyDescent="0.25">
      <c r="FO819" s="33"/>
    </row>
    <row r="820" spans="171:171" x14ac:dyDescent="0.25">
      <c r="FO820" s="33"/>
    </row>
    <row r="821" spans="171:171" x14ac:dyDescent="0.25">
      <c r="FO821" s="33"/>
    </row>
    <row r="822" spans="171:171" x14ac:dyDescent="0.25">
      <c r="FO822" s="33"/>
    </row>
    <row r="823" spans="171:171" x14ac:dyDescent="0.25">
      <c r="FO823" s="33"/>
    </row>
    <row r="824" spans="171:171" x14ac:dyDescent="0.25">
      <c r="FO824" s="33"/>
    </row>
    <row r="825" spans="171:171" x14ac:dyDescent="0.25">
      <c r="FO825" s="33"/>
    </row>
    <row r="826" spans="171:171" x14ac:dyDescent="0.25">
      <c r="FO826" s="33"/>
    </row>
    <row r="827" spans="171:171" x14ac:dyDescent="0.25">
      <c r="FO827" s="33"/>
    </row>
    <row r="828" spans="171:171" x14ac:dyDescent="0.25">
      <c r="FO828" s="33"/>
    </row>
    <row r="829" spans="171:171" x14ac:dyDescent="0.25">
      <c r="FO829" s="33"/>
    </row>
    <row r="830" spans="171:171" x14ac:dyDescent="0.25">
      <c r="FO830" s="33"/>
    </row>
    <row r="831" spans="171:171" x14ac:dyDescent="0.25">
      <c r="FO831" s="33"/>
    </row>
    <row r="832" spans="171:171" x14ac:dyDescent="0.25">
      <c r="FO832" s="33"/>
    </row>
    <row r="833" spans="171:171" x14ac:dyDescent="0.25">
      <c r="FO833" s="33"/>
    </row>
    <row r="834" spans="171:171" x14ac:dyDescent="0.25">
      <c r="FO834" s="33"/>
    </row>
    <row r="835" spans="171:171" x14ac:dyDescent="0.25">
      <c r="FO835" s="33"/>
    </row>
    <row r="836" spans="171:171" x14ac:dyDescent="0.25">
      <c r="FO836" s="33"/>
    </row>
    <row r="837" spans="171:171" x14ac:dyDescent="0.25">
      <c r="FO837" s="33"/>
    </row>
    <row r="838" spans="171:171" x14ac:dyDescent="0.25">
      <c r="FO838" s="33"/>
    </row>
    <row r="839" spans="171:171" x14ac:dyDescent="0.25">
      <c r="FO839" s="33"/>
    </row>
    <row r="840" spans="171:171" x14ac:dyDescent="0.25">
      <c r="FO840" s="33"/>
    </row>
    <row r="841" spans="171:171" x14ac:dyDescent="0.25">
      <c r="FO841" s="33"/>
    </row>
    <row r="842" spans="171:171" x14ac:dyDescent="0.25">
      <c r="FO842" s="33"/>
    </row>
    <row r="843" spans="171:171" x14ac:dyDescent="0.25">
      <c r="FO843" s="33"/>
    </row>
    <row r="844" spans="171:171" x14ac:dyDescent="0.25">
      <c r="FO844" s="33"/>
    </row>
    <row r="845" spans="171:171" x14ac:dyDescent="0.25">
      <c r="FO845" s="33"/>
    </row>
    <row r="846" spans="171:171" x14ac:dyDescent="0.25">
      <c r="FO846" s="33"/>
    </row>
    <row r="847" spans="171:171" x14ac:dyDescent="0.25">
      <c r="FO847" s="33"/>
    </row>
    <row r="848" spans="171:171" x14ac:dyDescent="0.25">
      <c r="FO848" s="33"/>
    </row>
    <row r="849" spans="171:171" x14ac:dyDescent="0.25">
      <c r="FO849" s="33"/>
    </row>
    <row r="850" spans="171:171" x14ac:dyDescent="0.25">
      <c r="FO850" s="33"/>
    </row>
    <row r="851" spans="171:171" x14ac:dyDescent="0.25">
      <c r="FO851" s="33"/>
    </row>
    <row r="852" spans="171:171" x14ac:dyDescent="0.25">
      <c r="FO852" s="33"/>
    </row>
    <row r="853" spans="171:171" x14ac:dyDescent="0.25">
      <c r="FO853" s="33"/>
    </row>
    <row r="854" spans="171:171" x14ac:dyDescent="0.25">
      <c r="FO854" s="33"/>
    </row>
    <row r="855" spans="171:171" x14ac:dyDescent="0.25">
      <c r="FO855" s="33"/>
    </row>
    <row r="856" spans="171:171" x14ac:dyDescent="0.25">
      <c r="FO856" s="33"/>
    </row>
    <row r="857" spans="171:171" x14ac:dyDescent="0.25">
      <c r="FO857" s="33"/>
    </row>
    <row r="858" spans="171:171" x14ac:dyDescent="0.25">
      <c r="FO858" s="33"/>
    </row>
    <row r="859" spans="171:171" x14ac:dyDescent="0.25">
      <c r="FO859" s="33"/>
    </row>
    <row r="860" spans="171:171" x14ac:dyDescent="0.25">
      <c r="FO860" s="33"/>
    </row>
    <row r="861" spans="171:171" x14ac:dyDescent="0.25">
      <c r="FO861" s="33"/>
    </row>
    <row r="862" spans="171:171" x14ac:dyDescent="0.25">
      <c r="FO862" s="33"/>
    </row>
    <row r="863" spans="171:171" x14ac:dyDescent="0.25">
      <c r="FO863" s="33"/>
    </row>
    <row r="864" spans="171:171" x14ac:dyDescent="0.25">
      <c r="FO864" s="33"/>
    </row>
    <row r="865" spans="171:171" x14ac:dyDescent="0.25">
      <c r="FO865" s="33"/>
    </row>
    <row r="866" spans="171:171" x14ac:dyDescent="0.25">
      <c r="FO866" s="33"/>
    </row>
    <row r="867" spans="171:171" x14ac:dyDescent="0.25">
      <c r="FO867" s="33"/>
    </row>
    <row r="868" spans="171:171" x14ac:dyDescent="0.25">
      <c r="FO868" s="33"/>
    </row>
    <row r="869" spans="171:171" x14ac:dyDescent="0.25">
      <c r="FO869" s="33"/>
    </row>
    <row r="870" spans="171:171" x14ac:dyDescent="0.25">
      <c r="FO870" s="33"/>
    </row>
    <row r="871" spans="171:171" x14ac:dyDescent="0.25">
      <c r="FO871" s="33"/>
    </row>
    <row r="872" spans="171:171" x14ac:dyDescent="0.25">
      <c r="FO872" s="33"/>
    </row>
    <row r="873" spans="171:171" x14ac:dyDescent="0.25">
      <c r="FO873" s="33"/>
    </row>
    <row r="874" spans="171:171" x14ac:dyDescent="0.25">
      <c r="FO874" s="33"/>
    </row>
    <row r="875" spans="171:171" x14ac:dyDescent="0.25">
      <c r="FO875" s="33"/>
    </row>
    <row r="876" spans="171:171" x14ac:dyDescent="0.25">
      <c r="FO876" s="33"/>
    </row>
    <row r="877" spans="171:171" x14ac:dyDescent="0.25">
      <c r="FO877" s="33"/>
    </row>
    <row r="878" spans="171:171" x14ac:dyDescent="0.25">
      <c r="FO878" s="33"/>
    </row>
    <row r="879" spans="171:171" x14ac:dyDescent="0.25">
      <c r="FO879" s="33"/>
    </row>
    <row r="880" spans="171:171" x14ac:dyDescent="0.25">
      <c r="FO880" s="33"/>
    </row>
    <row r="881" spans="171:171" x14ac:dyDescent="0.25">
      <c r="FO881" s="33"/>
    </row>
    <row r="882" spans="171:171" x14ac:dyDescent="0.25">
      <c r="FO882" s="33"/>
    </row>
    <row r="883" spans="171:171" x14ac:dyDescent="0.25">
      <c r="FO883" s="33"/>
    </row>
    <row r="884" spans="171:171" x14ac:dyDescent="0.25">
      <c r="FO884" s="33"/>
    </row>
    <row r="885" spans="171:171" x14ac:dyDescent="0.25">
      <c r="FO885" s="33"/>
    </row>
    <row r="886" spans="171:171" x14ac:dyDescent="0.25">
      <c r="FO886" s="33"/>
    </row>
    <row r="887" spans="171:171" x14ac:dyDescent="0.25">
      <c r="FO887" s="33"/>
    </row>
    <row r="888" spans="171:171" x14ac:dyDescent="0.25">
      <c r="FO888" s="33"/>
    </row>
    <row r="889" spans="171:171" x14ac:dyDescent="0.25">
      <c r="FO889" s="33"/>
    </row>
    <row r="890" spans="171:171" x14ac:dyDescent="0.25">
      <c r="FO890" s="33"/>
    </row>
    <row r="891" spans="171:171" x14ac:dyDescent="0.25">
      <c r="FO891" s="33"/>
    </row>
    <row r="892" spans="171:171" x14ac:dyDescent="0.25">
      <c r="FO892" s="33"/>
    </row>
    <row r="893" spans="171:171" x14ac:dyDescent="0.25">
      <c r="FO893" s="33"/>
    </row>
    <row r="894" spans="171:171" x14ac:dyDescent="0.25">
      <c r="FO894" s="33"/>
    </row>
    <row r="895" spans="171:171" x14ac:dyDescent="0.25">
      <c r="FO895" s="33"/>
    </row>
    <row r="896" spans="171:171" x14ac:dyDescent="0.25">
      <c r="FO896" s="33"/>
    </row>
    <row r="897" spans="171:171" x14ac:dyDescent="0.25">
      <c r="FO897" s="33"/>
    </row>
    <row r="898" spans="171:171" x14ac:dyDescent="0.25">
      <c r="FO898" s="33"/>
    </row>
    <row r="899" spans="171:171" x14ac:dyDescent="0.25">
      <c r="FO899" s="33"/>
    </row>
    <row r="900" spans="171:171" x14ac:dyDescent="0.25">
      <c r="FO900" s="33"/>
    </row>
    <row r="901" spans="171:171" x14ac:dyDescent="0.25">
      <c r="FO901" s="33"/>
    </row>
    <row r="902" spans="171:171" x14ac:dyDescent="0.25">
      <c r="FO902" s="33"/>
    </row>
    <row r="903" spans="171:171" x14ac:dyDescent="0.25">
      <c r="FO903" s="33"/>
    </row>
    <row r="904" spans="171:171" x14ac:dyDescent="0.25">
      <c r="FO904" s="33"/>
    </row>
    <row r="905" spans="171:171" x14ac:dyDescent="0.25">
      <c r="FO905" s="33"/>
    </row>
    <row r="906" spans="171:171" x14ac:dyDescent="0.25">
      <c r="FO906" s="33"/>
    </row>
    <row r="907" spans="171:171" x14ac:dyDescent="0.25">
      <c r="FO907" s="33"/>
    </row>
    <row r="908" spans="171:171" x14ac:dyDescent="0.25">
      <c r="FO908" s="33"/>
    </row>
    <row r="909" spans="171:171" x14ac:dyDescent="0.25">
      <c r="FO909" s="33"/>
    </row>
    <row r="910" spans="171:171" x14ac:dyDescent="0.25">
      <c r="FO910" s="33"/>
    </row>
    <row r="911" spans="171:171" x14ac:dyDescent="0.25">
      <c r="FO911" s="33"/>
    </row>
    <row r="912" spans="171:171" x14ac:dyDescent="0.25">
      <c r="FO912" s="33"/>
    </row>
    <row r="913" spans="171:171" x14ac:dyDescent="0.25">
      <c r="FO913" s="33"/>
    </row>
    <row r="914" spans="171:171" x14ac:dyDescent="0.25">
      <c r="FO914" s="33"/>
    </row>
    <row r="915" spans="171:171" x14ac:dyDescent="0.25">
      <c r="FO915" s="33"/>
    </row>
    <row r="916" spans="171:171" x14ac:dyDescent="0.25">
      <c r="FO916" s="33"/>
    </row>
    <row r="917" spans="171:171" x14ac:dyDescent="0.25">
      <c r="FO917" s="33"/>
    </row>
    <row r="918" spans="171:171" x14ac:dyDescent="0.25">
      <c r="FO918" s="33"/>
    </row>
    <row r="919" spans="171:171" x14ac:dyDescent="0.25">
      <c r="FO919" s="33"/>
    </row>
    <row r="920" spans="171:171" x14ac:dyDescent="0.25">
      <c r="FO920" s="33"/>
    </row>
    <row r="921" spans="171:171" x14ac:dyDescent="0.25">
      <c r="FO921" s="33"/>
    </row>
    <row r="922" spans="171:171" x14ac:dyDescent="0.25">
      <c r="FO922" s="33"/>
    </row>
    <row r="923" spans="171:171" x14ac:dyDescent="0.25">
      <c r="FO923" s="33"/>
    </row>
    <row r="924" spans="171:171" x14ac:dyDescent="0.25">
      <c r="FO924" s="33"/>
    </row>
    <row r="925" spans="171:171" x14ac:dyDescent="0.25">
      <c r="FO925" s="33"/>
    </row>
    <row r="926" spans="171:171" x14ac:dyDescent="0.25">
      <c r="FO926" s="33"/>
    </row>
    <row r="927" spans="171:171" x14ac:dyDescent="0.25">
      <c r="FO927" s="33"/>
    </row>
    <row r="928" spans="171:171" x14ac:dyDescent="0.25">
      <c r="FO928" s="33"/>
    </row>
    <row r="929" spans="171:171" x14ac:dyDescent="0.25">
      <c r="FO929" s="33"/>
    </row>
    <row r="930" spans="171:171" x14ac:dyDescent="0.25">
      <c r="FO930" s="33"/>
    </row>
    <row r="931" spans="171:171" x14ac:dyDescent="0.25">
      <c r="FO931" s="33"/>
    </row>
    <row r="932" spans="171:171" x14ac:dyDescent="0.25">
      <c r="FO932" s="33"/>
    </row>
    <row r="933" spans="171:171" x14ac:dyDescent="0.25">
      <c r="FO933" s="33"/>
    </row>
    <row r="934" spans="171:171" x14ac:dyDescent="0.25">
      <c r="FO934" s="33"/>
    </row>
    <row r="935" spans="171:171" x14ac:dyDescent="0.25">
      <c r="FO935" s="33"/>
    </row>
    <row r="936" spans="171:171" x14ac:dyDescent="0.25">
      <c r="FO936" s="33"/>
    </row>
    <row r="937" spans="171:171" x14ac:dyDescent="0.25">
      <c r="FO937" s="33"/>
    </row>
    <row r="938" spans="171:171" x14ac:dyDescent="0.25">
      <c r="FO938" s="33"/>
    </row>
    <row r="939" spans="171:171" x14ac:dyDescent="0.25">
      <c r="FO939" s="33"/>
    </row>
    <row r="940" spans="171:171" x14ac:dyDescent="0.25">
      <c r="FO940" s="33"/>
    </row>
    <row r="941" spans="171:171" x14ac:dyDescent="0.25">
      <c r="FO941" s="33"/>
    </row>
    <row r="942" spans="171:171" x14ac:dyDescent="0.25">
      <c r="FO942" s="33"/>
    </row>
    <row r="943" spans="171:171" x14ac:dyDescent="0.25">
      <c r="FO943" s="33"/>
    </row>
    <row r="944" spans="171:171" x14ac:dyDescent="0.25">
      <c r="FO944" s="33"/>
    </row>
    <row r="945" spans="171:171" x14ac:dyDescent="0.25">
      <c r="FO945" s="33"/>
    </row>
    <row r="946" spans="171:171" x14ac:dyDescent="0.25">
      <c r="FO946" s="33"/>
    </row>
    <row r="947" spans="171:171" x14ac:dyDescent="0.25">
      <c r="FO947" s="33"/>
    </row>
    <row r="948" spans="171:171" x14ac:dyDescent="0.25">
      <c r="FO948" s="33"/>
    </row>
    <row r="949" spans="171:171" x14ac:dyDescent="0.25">
      <c r="FO949" s="33"/>
    </row>
    <row r="950" spans="171:171" x14ac:dyDescent="0.25">
      <c r="FO950" s="33"/>
    </row>
    <row r="951" spans="171:171" x14ac:dyDescent="0.25">
      <c r="FO951" s="33"/>
    </row>
    <row r="952" spans="171:171" x14ac:dyDescent="0.25">
      <c r="FO952" s="33"/>
    </row>
    <row r="953" spans="171:171" x14ac:dyDescent="0.25">
      <c r="FO953" s="33"/>
    </row>
    <row r="954" spans="171:171" x14ac:dyDescent="0.25">
      <c r="FO954" s="33"/>
    </row>
    <row r="955" spans="171:171" x14ac:dyDescent="0.25">
      <c r="FO955" s="33"/>
    </row>
    <row r="956" spans="171:171" x14ac:dyDescent="0.25">
      <c r="FO956" s="33"/>
    </row>
    <row r="957" spans="171:171" x14ac:dyDescent="0.25">
      <c r="FO957" s="33"/>
    </row>
    <row r="958" spans="171:171" x14ac:dyDescent="0.25">
      <c r="FO958" s="33"/>
    </row>
    <row r="959" spans="171:171" x14ac:dyDescent="0.25">
      <c r="FO959" s="33"/>
    </row>
    <row r="960" spans="171:171" x14ac:dyDescent="0.25">
      <c r="FO960" s="33"/>
    </row>
    <row r="961" spans="171:171" x14ac:dyDescent="0.25">
      <c r="FO961" s="33"/>
    </row>
    <row r="962" spans="171:171" x14ac:dyDescent="0.25">
      <c r="FO962" s="33"/>
    </row>
    <row r="963" spans="171:171" x14ac:dyDescent="0.25">
      <c r="FO963" s="33"/>
    </row>
    <row r="964" spans="171:171" x14ac:dyDescent="0.25">
      <c r="FO964" s="33"/>
    </row>
    <row r="965" spans="171:171" x14ac:dyDescent="0.25">
      <c r="FO965" s="33"/>
    </row>
    <row r="966" spans="171:171" x14ac:dyDescent="0.25">
      <c r="FO966" s="33"/>
    </row>
    <row r="967" spans="171:171" x14ac:dyDescent="0.25">
      <c r="FO967" s="33"/>
    </row>
    <row r="968" spans="171:171" x14ac:dyDescent="0.25">
      <c r="FO968" s="33"/>
    </row>
    <row r="969" spans="171:171" x14ac:dyDescent="0.25">
      <c r="FO969" s="33"/>
    </row>
    <row r="970" spans="171:171" x14ac:dyDescent="0.25">
      <c r="FO970" s="33"/>
    </row>
    <row r="971" spans="171:171" x14ac:dyDescent="0.25">
      <c r="FO971" s="33"/>
    </row>
    <row r="972" spans="171:171" x14ac:dyDescent="0.25">
      <c r="FO972" s="33"/>
    </row>
    <row r="973" spans="171:171" x14ac:dyDescent="0.25">
      <c r="FO973" s="33"/>
    </row>
    <row r="974" spans="171:171" x14ac:dyDescent="0.25">
      <c r="FO974" s="33"/>
    </row>
    <row r="975" spans="171:171" x14ac:dyDescent="0.25">
      <c r="FO975" s="33"/>
    </row>
    <row r="976" spans="171:171" x14ac:dyDescent="0.25">
      <c r="FO976" s="33"/>
    </row>
    <row r="977" spans="171:171" x14ac:dyDescent="0.25">
      <c r="FO977" s="33"/>
    </row>
    <row r="978" spans="171:171" x14ac:dyDescent="0.25">
      <c r="FO978" s="33"/>
    </row>
    <row r="979" spans="171:171" x14ac:dyDescent="0.25">
      <c r="FO979" s="33"/>
    </row>
    <row r="980" spans="171:171" x14ac:dyDescent="0.25">
      <c r="FO980" s="33"/>
    </row>
    <row r="981" spans="171:171" x14ac:dyDescent="0.25">
      <c r="FO981" s="33"/>
    </row>
    <row r="982" spans="171:171" x14ac:dyDescent="0.25">
      <c r="FO982" s="33"/>
    </row>
    <row r="983" spans="171:171" x14ac:dyDescent="0.25">
      <c r="FO983" s="33"/>
    </row>
    <row r="984" spans="171:171" x14ac:dyDescent="0.25">
      <c r="FO984" s="33"/>
    </row>
    <row r="985" spans="171:171" x14ac:dyDescent="0.25">
      <c r="FO985" s="33"/>
    </row>
    <row r="986" spans="171:171" x14ac:dyDescent="0.25">
      <c r="FO986" s="33"/>
    </row>
    <row r="987" spans="171:171" x14ac:dyDescent="0.25">
      <c r="FO987" s="33"/>
    </row>
    <row r="988" spans="171:171" x14ac:dyDescent="0.25">
      <c r="FO988" s="33"/>
    </row>
    <row r="989" spans="171:171" x14ac:dyDescent="0.25">
      <c r="FO989" s="33"/>
    </row>
    <row r="990" spans="171:171" x14ac:dyDescent="0.25">
      <c r="FO990" s="33"/>
    </row>
    <row r="991" spans="171:171" x14ac:dyDescent="0.25">
      <c r="FO991" s="33"/>
    </row>
    <row r="992" spans="171:171" x14ac:dyDescent="0.25">
      <c r="FO992" s="33"/>
    </row>
    <row r="993" spans="171:171" x14ac:dyDescent="0.25">
      <c r="FO993" s="33"/>
    </row>
    <row r="994" spans="171:171" x14ac:dyDescent="0.25">
      <c r="FO994" s="33"/>
    </row>
    <row r="995" spans="171:171" x14ac:dyDescent="0.25">
      <c r="FO995" s="33"/>
    </row>
    <row r="996" spans="171:171" x14ac:dyDescent="0.25">
      <c r="FO996" s="33"/>
    </row>
    <row r="997" spans="171:171" x14ac:dyDescent="0.25">
      <c r="FO997" s="33"/>
    </row>
    <row r="998" spans="171:171" x14ac:dyDescent="0.25">
      <c r="FO998" s="33"/>
    </row>
    <row r="999" spans="171:171" x14ac:dyDescent="0.25">
      <c r="FO999" s="33"/>
    </row>
    <row r="1000" spans="171:171" x14ac:dyDescent="0.25">
      <c r="FO1000" s="33"/>
    </row>
    <row r="1001" spans="171:171" x14ac:dyDescent="0.25">
      <c r="FO1001" s="33"/>
    </row>
    <row r="1002" spans="171:171" x14ac:dyDescent="0.25">
      <c r="FO1002" s="33"/>
    </row>
    <row r="1003" spans="171:171" x14ac:dyDescent="0.25">
      <c r="FO1003" s="33"/>
    </row>
    <row r="1004" spans="171:171" x14ac:dyDescent="0.25">
      <c r="FO1004" s="33"/>
    </row>
    <row r="1005" spans="171:171" x14ac:dyDescent="0.25">
      <c r="FO1005" s="33"/>
    </row>
    <row r="1006" spans="171:171" x14ac:dyDescent="0.25">
      <c r="FO1006" s="33"/>
    </row>
    <row r="1007" spans="171:171" x14ac:dyDescent="0.25">
      <c r="FO1007" s="33"/>
    </row>
    <row r="1008" spans="171:171" x14ac:dyDescent="0.25">
      <c r="FO1008" s="33"/>
    </row>
    <row r="1009" spans="171:171" x14ac:dyDescent="0.25">
      <c r="FO1009" s="33"/>
    </row>
    <row r="1010" spans="171:171" x14ac:dyDescent="0.25">
      <c r="FO1010" s="33"/>
    </row>
    <row r="1011" spans="171:171" x14ac:dyDescent="0.25">
      <c r="FO1011" s="33"/>
    </row>
    <row r="1012" spans="171:171" x14ac:dyDescent="0.25">
      <c r="FO1012" s="33"/>
    </row>
    <row r="1013" spans="171:171" x14ac:dyDescent="0.25">
      <c r="FO1013" s="33"/>
    </row>
    <row r="1014" spans="171:171" x14ac:dyDescent="0.25">
      <c r="FO1014" s="33"/>
    </row>
    <row r="1015" spans="171:171" x14ac:dyDescent="0.25">
      <c r="FO1015" s="33"/>
    </row>
    <row r="1016" spans="171:171" x14ac:dyDescent="0.25">
      <c r="FO1016" s="33"/>
    </row>
    <row r="1017" spans="171:171" x14ac:dyDescent="0.25">
      <c r="FO1017" s="33"/>
    </row>
    <row r="1018" spans="171:171" x14ac:dyDescent="0.25">
      <c r="FO1018" s="33"/>
    </row>
    <row r="1019" spans="171:171" x14ac:dyDescent="0.25">
      <c r="FO1019" s="33"/>
    </row>
    <row r="1020" spans="171:171" x14ac:dyDescent="0.25">
      <c r="FO1020" s="33"/>
    </row>
    <row r="1021" spans="171:171" x14ac:dyDescent="0.25">
      <c r="FO1021" s="33"/>
    </row>
    <row r="1022" spans="171:171" x14ac:dyDescent="0.25">
      <c r="FO1022" s="33"/>
    </row>
    <row r="1023" spans="171:171" x14ac:dyDescent="0.25">
      <c r="FO1023" s="33"/>
    </row>
    <row r="1024" spans="171:171" x14ac:dyDescent="0.25">
      <c r="FO1024" s="33"/>
    </row>
    <row r="1025" spans="171:171" x14ac:dyDescent="0.25">
      <c r="FO1025" s="33"/>
    </row>
    <row r="1026" spans="171:171" x14ac:dyDescent="0.25">
      <c r="FO1026" s="33"/>
    </row>
    <row r="1027" spans="171:171" x14ac:dyDescent="0.25">
      <c r="FO1027" s="33"/>
    </row>
    <row r="1028" spans="171:171" x14ac:dyDescent="0.25">
      <c r="FO1028" s="33"/>
    </row>
    <row r="1029" spans="171:171" x14ac:dyDescent="0.25">
      <c r="FO1029" s="33"/>
    </row>
    <row r="1030" spans="171:171" x14ac:dyDescent="0.25">
      <c r="FO1030" s="33"/>
    </row>
    <row r="1031" spans="171:171" x14ac:dyDescent="0.25">
      <c r="FO1031" s="33"/>
    </row>
    <row r="1032" spans="171:171" x14ac:dyDescent="0.25">
      <c r="FO1032" s="33"/>
    </row>
    <row r="1033" spans="171:171" x14ac:dyDescent="0.25">
      <c r="FO1033" s="33"/>
    </row>
    <row r="1034" spans="171:171" x14ac:dyDescent="0.25">
      <c r="FO1034" s="33"/>
    </row>
    <row r="1035" spans="171:171" x14ac:dyDescent="0.25">
      <c r="FO1035" s="33"/>
    </row>
    <row r="1036" spans="171:171" x14ac:dyDescent="0.25">
      <c r="FO1036" s="33"/>
    </row>
    <row r="1037" spans="171:171" x14ac:dyDescent="0.25">
      <c r="FO1037" s="33"/>
    </row>
    <row r="1038" spans="171:171" x14ac:dyDescent="0.25">
      <c r="FO1038" s="33"/>
    </row>
    <row r="1039" spans="171:171" x14ac:dyDescent="0.25">
      <c r="FO1039" s="33"/>
    </row>
    <row r="1040" spans="171:171" x14ac:dyDescent="0.25">
      <c r="FO1040" s="33"/>
    </row>
    <row r="1041" spans="171:171" x14ac:dyDescent="0.25">
      <c r="FO1041" s="33"/>
    </row>
    <row r="1042" spans="171:171" x14ac:dyDescent="0.25">
      <c r="FO1042" s="33"/>
    </row>
    <row r="1043" spans="171:171" x14ac:dyDescent="0.25">
      <c r="FO1043" s="33"/>
    </row>
    <row r="1044" spans="171:171" x14ac:dyDescent="0.25">
      <c r="FO1044" s="33"/>
    </row>
    <row r="1045" spans="171:171" x14ac:dyDescent="0.25">
      <c r="FO1045" s="33"/>
    </row>
    <row r="1046" spans="171:171" x14ac:dyDescent="0.25">
      <c r="FO1046" s="33"/>
    </row>
    <row r="1047" spans="171:171" x14ac:dyDescent="0.25">
      <c r="FO1047" s="33"/>
    </row>
    <row r="1048" spans="171:171" x14ac:dyDescent="0.25">
      <c r="FO1048" s="33"/>
    </row>
    <row r="1049" spans="171:171" x14ac:dyDescent="0.25">
      <c r="FO1049" s="33"/>
    </row>
    <row r="1050" spans="171:171" x14ac:dyDescent="0.25">
      <c r="FO1050" s="33"/>
    </row>
    <row r="1051" spans="171:171" x14ac:dyDescent="0.25">
      <c r="FO1051" s="33"/>
    </row>
    <row r="1052" spans="171:171" x14ac:dyDescent="0.25">
      <c r="FO1052" s="33"/>
    </row>
    <row r="1053" spans="171:171" x14ac:dyDescent="0.25">
      <c r="FO1053" s="33"/>
    </row>
    <row r="1054" spans="171:171" x14ac:dyDescent="0.25">
      <c r="FO1054" s="33"/>
    </row>
    <row r="1055" spans="171:171" x14ac:dyDescent="0.25">
      <c r="FO1055" s="33"/>
    </row>
    <row r="1056" spans="171:171" x14ac:dyDescent="0.25">
      <c r="FO1056" s="33"/>
    </row>
    <row r="1057" spans="171:171" x14ac:dyDescent="0.25">
      <c r="FO1057" s="33"/>
    </row>
    <row r="1058" spans="171:171" x14ac:dyDescent="0.25">
      <c r="FO1058" s="33"/>
    </row>
    <row r="1059" spans="171:171" x14ac:dyDescent="0.25">
      <c r="FO1059" s="33"/>
    </row>
    <row r="1060" spans="171:171" x14ac:dyDescent="0.25">
      <c r="FO1060" s="33"/>
    </row>
    <row r="1061" spans="171:171" x14ac:dyDescent="0.25">
      <c r="FO1061" s="33"/>
    </row>
    <row r="1062" spans="171:171" x14ac:dyDescent="0.25">
      <c r="FO1062" s="33"/>
    </row>
    <row r="1063" spans="171:171" x14ac:dyDescent="0.25">
      <c r="FO1063" s="33"/>
    </row>
    <row r="1064" spans="171:171" x14ac:dyDescent="0.25">
      <c r="FO1064" s="33"/>
    </row>
    <row r="1065" spans="171:171" x14ac:dyDescent="0.25">
      <c r="FO1065" s="33"/>
    </row>
    <row r="1066" spans="171:171" x14ac:dyDescent="0.25">
      <c r="FO1066" s="33"/>
    </row>
    <row r="1067" spans="171:171" x14ac:dyDescent="0.25">
      <c r="FO1067" s="33"/>
    </row>
    <row r="1068" spans="171:171" x14ac:dyDescent="0.25">
      <c r="FO1068" s="33"/>
    </row>
    <row r="1069" spans="171:171" x14ac:dyDescent="0.25">
      <c r="FO1069" s="33"/>
    </row>
    <row r="1070" spans="171:171" x14ac:dyDescent="0.25">
      <c r="FO1070" s="33"/>
    </row>
    <row r="1071" spans="171:171" x14ac:dyDescent="0.25">
      <c r="FO1071" s="33"/>
    </row>
    <row r="1072" spans="171:171" x14ac:dyDescent="0.25">
      <c r="FO1072" s="33"/>
    </row>
    <row r="1073" spans="171:171" x14ac:dyDescent="0.25">
      <c r="FO1073" s="33"/>
    </row>
    <row r="1074" spans="171:171" x14ac:dyDescent="0.25">
      <c r="FO1074" s="33"/>
    </row>
    <row r="1075" spans="171:171" x14ac:dyDescent="0.25">
      <c r="FO1075" s="33"/>
    </row>
    <row r="1076" spans="171:171" x14ac:dyDescent="0.25">
      <c r="FO1076" s="33"/>
    </row>
    <row r="1077" spans="171:171" x14ac:dyDescent="0.25">
      <c r="FO1077" s="33"/>
    </row>
    <row r="1078" spans="171:171" x14ac:dyDescent="0.25">
      <c r="FO1078" s="33"/>
    </row>
    <row r="1079" spans="171:171" x14ac:dyDescent="0.25">
      <c r="FO1079" s="33"/>
    </row>
    <row r="1080" spans="171:171" x14ac:dyDescent="0.25">
      <c r="FO1080" s="33"/>
    </row>
    <row r="1081" spans="171:171" x14ac:dyDescent="0.25">
      <c r="FO1081" s="33"/>
    </row>
    <row r="1082" spans="171:171" x14ac:dyDescent="0.25">
      <c r="FO1082" s="33"/>
    </row>
    <row r="1083" spans="171:171" x14ac:dyDescent="0.25">
      <c r="FO1083" s="33"/>
    </row>
    <row r="1084" spans="171:171" x14ac:dyDescent="0.25">
      <c r="FO1084" s="33"/>
    </row>
    <row r="1085" spans="171:171" x14ac:dyDescent="0.25">
      <c r="FO1085" s="33"/>
    </row>
    <row r="1086" spans="171:171" x14ac:dyDescent="0.25">
      <c r="FO1086" s="33"/>
    </row>
    <row r="1087" spans="171:171" x14ac:dyDescent="0.25">
      <c r="FO1087" s="33"/>
    </row>
    <row r="1088" spans="171:171" x14ac:dyDescent="0.25">
      <c r="FO1088" s="33"/>
    </row>
    <row r="1089" spans="171:171" x14ac:dyDescent="0.25">
      <c r="FO1089" s="33"/>
    </row>
    <row r="1090" spans="171:171" x14ac:dyDescent="0.25">
      <c r="FO1090" s="33"/>
    </row>
    <row r="1091" spans="171:171" x14ac:dyDescent="0.25">
      <c r="FO1091" s="33"/>
    </row>
    <row r="1092" spans="171:171" x14ac:dyDescent="0.25">
      <c r="FO1092" s="33"/>
    </row>
    <row r="1093" spans="171:171" x14ac:dyDescent="0.25">
      <c r="FO1093" s="33"/>
    </row>
    <row r="1094" spans="171:171" x14ac:dyDescent="0.25">
      <c r="FO1094" s="33"/>
    </row>
    <row r="1095" spans="171:171" x14ac:dyDescent="0.25">
      <c r="FO1095" s="33"/>
    </row>
    <row r="1096" spans="171:171" x14ac:dyDescent="0.25">
      <c r="FO1096" s="33"/>
    </row>
    <row r="1097" spans="171:171" x14ac:dyDescent="0.25">
      <c r="FO1097" s="33"/>
    </row>
    <row r="1098" spans="171:171" x14ac:dyDescent="0.25">
      <c r="FO1098" s="33"/>
    </row>
    <row r="1099" spans="171:171" x14ac:dyDescent="0.25">
      <c r="FO1099" s="33"/>
    </row>
    <row r="1100" spans="171:171" x14ac:dyDescent="0.25">
      <c r="FO1100" s="33"/>
    </row>
    <row r="1101" spans="171:171" x14ac:dyDescent="0.25">
      <c r="FO1101" s="33"/>
    </row>
    <row r="1102" spans="171:171" x14ac:dyDescent="0.25">
      <c r="FO1102" s="33"/>
    </row>
    <row r="1103" spans="171:171" x14ac:dyDescent="0.25">
      <c r="FO1103" s="33"/>
    </row>
    <row r="1104" spans="171:171" x14ac:dyDescent="0.25">
      <c r="FO1104" s="33"/>
    </row>
    <row r="1105" spans="171:171" x14ac:dyDescent="0.25">
      <c r="FO1105" s="33"/>
    </row>
    <row r="1106" spans="171:171" x14ac:dyDescent="0.25">
      <c r="FO1106" s="33"/>
    </row>
    <row r="1107" spans="171:171" x14ac:dyDescent="0.25">
      <c r="FO1107" s="33"/>
    </row>
    <row r="1108" spans="171:171" x14ac:dyDescent="0.25">
      <c r="FO1108" s="33"/>
    </row>
    <row r="1109" spans="171:171" x14ac:dyDescent="0.25">
      <c r="FO1109" s="33"/>
    </row>
    <row r="1110" spans="171:171" x14ac:dyDescent="0.25">
      <c r="FO1110" s="33"/>
    </row>
    <row r="1111" spans="171:171" x14ac:dyDescent="0.25">
      <c r="FO1111" s="33"/>
    </row>
    <row r="1112" spans="171:171" x14ac:dyDescent="0.25">
      <c r="FO1112" s="33"/>
    </row>
    <row r="1113" spans="171:171" x14ac:dyDescent="0.25">
      <c r="FO1113" s="33"/>
    </row>
    <row r="1114" spans="171:171" x14ac:dyDescent="0.25">
      <c r="FO1114" s="33"/>
    </row>
    <row r="1115" spans="171:171" x14ac:dyDescent="0.25">
      <c r="FO1115" s="33"/>
    </row>
    <row r="1116" spans="171:171" x14ac:dyDescent="0.25">
      <c r="FO1116" s="33"/>
    </row>
    <row r="1117" spans="171:171" x14ac:dyDescent="0.25">
      <c r="FO1117" s="33"/>
    </row>
    <row r="1118" spans="171:171" x14ac:dyDescent="0.25">
      <c r="FO1118" s="33"/>
    </row>
    <row r="1119" spans="171:171" x14ac:dyDescent="0.25">
      <c r="FO1119" s="33"/>
    </row>
    <row r="1120" spans="171:171" x14ac:dyDescent="0.25">
      <c r="FO1120" s="33"/>
    </row>
    <row r="1121" spans="171:171" x14ac:dyDescent="0.25">
      <c r="FO1121" s="33"/>
    </row>
    <row r="1122" spans="171:171" x14ac:dyDescent="0.25">
      <c r="FO1122" s="33"/>
    </row>
    <row r="1123" spans="171:171" x14ac:dyDescent="0.25">
      <c r="FO1123" s="33"/>
    </row>
    <row r="1124" spans="171:171" x14ac:dyDescent="0.25">
      <c r="FO1124" s="33"/>
    </row>
    <row r="1125" spans="171:171" x14ac:dyDescent="0.25">
      <c r="FO1125" s="33"/>
    </row>
    <row r="1126" spans="171:171" x14ac:dyDescent="0.25">
      <c r="FO1126" s="33"/>
    </row>
    <row r="1127" spans="171:171" x14ac:dyDescent="0.25">
      <c r="FO1127" s="33"/>
    </row>
    <row r="1128" spans="171:171" x14ac:dyDescent="0.25">
      <c r="FO1128" s="33"/>
    </row>
    <row r="1129" spans="171:171" x14ac:dyDescent="0.25">
      <c r="FO1129" s="33"/>
    </row>
    <row r="1130" spans="171:171" x14ac:dyDescent="0.25">
      <c r="FO1130" s="33"/>
    </row>
    <row r="1131" spans="171:171" x14ac:dyDescent="0.25">
      <c r="FO1131" s="33"/>
    </row>
    <row r="1132" spans="171:171" x14ac:dyDescent="0.25">
      <c r="FO1132" s="33"/>
    </row>
    <row r="1133" spans="171:171" x14ac:dyDescent="0.25">
      <c r="FO1133" s="33"/>
    </row>
    <row r="1134" spans="171:171" x14ac:dyDescent="0.25">
      <c r="FO1134" s="33"/>
    </row>
    <row r="1135" spans="171:171" x14ac:dyDescent="0.25">
      <c r="FO1135" s="33"/>
    </row>
    <row r="1136" spans="171:171" x14ac:dyDescent="0.25">
      <c r="FO1136" s="33"/>
    </row>
    <row r="1137" spans="171:171" x14ac:dyDescent="0.25">
      <c r="FO1137" s="33"/>
    </row>
    <row r="1138" spans="171:171" x14ac:dyDescent="0.25">
      <c r="FO1138" s="33"/>
    </row>
    <row r="1139" spans="171:171" x14ac:dyDescent="0.25">
      <c r="FO1139" s="33"/>
    </row>
    <row r="1140" spans="171:171" x14ac:dyDescent="0.25">
      <c r="FO1140" s="33"/>
    </row>
    <row r="1141" spans="171:171" x14ac:dyDescent="0.25">
      <c r="FO1141" s="33"/>
    </row>
    <row r="1142" spans="171:171" x14ac:dyDescent="0.25">
      <c r="FO1142" s="33"/>
    </row>
    <row r="1143" spans="171:171" x14ac:dyDescent="0.25">
      <c r="FO1143" s="33"/>
    </row>
    <row r="1144" spans="171:171" x14ac:dyDescent="0.25">
      <c r="FO1144" s="33"/>
    </row>
    <row r="1145" spans="171:171" x14ac:dyDescent="0.25">
      <c r="FO1145" s="33"/>
    </row>
    <row r="1146" spans="171:171" x14ac:dyDescent="0.25">
      <c r="FO1146" s="33"/>
    </row>
    <row r="1147" spans="171:171" x14ac:dyDescent="0.25">
      <c r="FO1147" s="33"/>
    </row>
    <row r="1148" spans="171:171" x14ac:dyDescent="0.25">
      <c r="FO1148" s="33"/>
    </row>
    <row r="1149" spans="171:171" x14ac:dyDescent="0.25">
      <c r="FO1149" s="33"/>
    </row>
    <row r="1150" spans="171:171" x14ac:dyDescent="0.25">
      <c r="FO1150" s="33"/>
    </row>
    <row r="1151" spans="171:171" x14ac:dyDescent="0.25">
      <c r="FO1151" s="33"/>
    </row>
    <row r="1152" spans="171:171" x14ac:dyDescent="0.25">
      <c r="FO1152" s="33"/>
    </row>
    <row r="1153" spans="171:171" x14ac:dyDescent="0.25">
      <c r="FO1153" s="33"/>
    </row>
    <row r="1154" spans="171:171" x14ac:dyDescent="0.25">
      <c r="FO1154" s="33"/>
    </row>
    <row r="1155" spans="171:171" x14ac:dyDescent="0.25">
      <c r="FO1155" s="33"/>
    </row>
    <row r="1156" spans="171:171" x14ac:dyDescent="0.25">
      <c r="FO1156" s="33"/>
    </row>
    <row r="1157" spans="171:171" x14ac:dyDescent="0.25">
      <c r="FO1157" s="33"/>
    </row>
    <row r="1158" spans="171:171" x14ac:dyDescent="0.25">
      <c r="FO1158" s="33"/>
    </row>
    <row r="1159" spans="171:171" x14ac:dyDescent="0.25">
      <c r="FO1159" s="33"/>
    </row>
    <row r="1160" spans="171:171" x14ac:dyDescent="0.25">
      <c r="FO1160" s="33"/>
    </row>
    <row r="1161" spans="171:171" x14ac:dyDescent="0.25">
      <c r="FO1161" s="33"/>
    </row>
    <row r="1162" spans="171:171" x14ac:dyDescent="0.25">
      <c r="FO1162" s="33"/>
    </row>
    <row r="1163" spans="171:171" x14ac:dyDescent="0.25">
      <c r="FO1163" s="33"/>
    </row>
    <row r="1164" spans="171:171" x14ac:dyDescent="0.25">
      <c r="FO1164" s="33"/>
    </row>
    <row r="1165" spans="171:171" x14ac:dyDescent="0.25">
      <c r="FO1165" s="33"/>
    </row>
    <row r="1166" spans="171:171" x14ac:dyDescent="0.25">
      <c r="FO1166" s="33"/>
    </row>
    <row r="1167" spans="171:171" x14ac:dyDescent="0.25">
      <c r="FO1167" s="33"/>
    </row>
    <row r="1168" spans="171:171" x14ac:dyDescent="0.25">
      <c r="FO1168" s="33"/>
    </row>
    <row r="1169" spans="171:171" x14ac:dyDescent="0.25">
      <c r="FO1169" s="33"/>
    </row>
    <row r="1170" spans="171:171" x14ac:dyDescent="0.25">
      <c r="FO1170" s="33"/>
    </row>
    <row r="1171" spans="171:171" x14ac:dyDescent="0.25">
      <c r="FO1171" s="33"/>
    </row>
    <row r="1172" spans="171:171" x14ac:dyDescent="0.25">
      <c r="FO1172" s="33"/>
    </row>
    <row r="1173" spans="171:171" x14ac:dyDescent="0.25">
      <c r="FO1173" s="33"/>
    </row>
    <row r="1174" spans="171:171" x14ac:dyDescent="0.25">
      <c r="FO1174" s="33"/>
    </row>
    <row r="1175" spans="171:171" x14ac:dyDescent="0.25">
      <c r="FO1175" s="33"/>
    </row>
    <row r="1176" spans="171:171" x14ac:dyDescent="0.25">
      <c r="FO1176" s="33"/>
    </row>
    <row r="1177" spans="171:171" x14ac:dyDescent="0.25">
      <c r="FO1177" s="33"/>
    </row>
    <row r="1178" spans="171:171" x14ac:dyDescent="0.25">
      <c r="FO1178" s="33"/>
    </row>
    <row r="1179" spans="171:171" x14ac:dyDescent="0.25">
      <c r="FO1179" s="33"/>
    </row>
    <row r="1180" spans="171:171" x14ac:dyDescent="0.25">
      <c r="FO1180" s="33"/>
    </row>
    <row r="1181" spans="171:171" x14ac:dyDescent="0.25">
      <c r="FO1181" s="33"/>
    </row>
    <row r="1182" spans="171:171" x14ac:dyDescent="0.25">
      <c r="FO1182" s="33"/>
    </row>
    <row r="1183" spans="171:171" x14ac:dyDescent="0.25">
      <c r="FO1183" s="33"/>
    </row>
    <row r="1184" spans="171:171" x14ac:dyDescent="0.25">
      <c r="FO1184" s="33"/>
    </row>
    <row r="1185" spans="171:171" x14ac:dyDescent="0.25">
      <c r="FO1185" s="33"/>
    </row>
    <row r="1186" spans="171:171" x14ac:dyDescent="0.25">
      <c r="FO1186" s="33"/>
    </row>
    <row r="1187" spans="171:171" x14ac:dyDescent="0.25">
      <c r="FO1187" s="33"/>
    </row>
    <row r="1188" spans="171:171" x14ac:dyDescent="0.25">
      <c r="FO1188" s="33"/>
    </row>
    <row r="1189" spans="171:171" x14ac:dyDescent="0.25">
      <c r="FO1189" s="33"/>
    </row>
    <row r="1190" spans="171:171" x14ac:dyDescent="0.25">
      <c r="FO1190" s="33"/>
    </row>
    <row r="1191" spans="171:171" x14ac:dyDescent="0.25">
      <c r="FO1191" s="33"/>
    </row>
    <row r="1192" spans="171:171" x14ac:dyDescent="0.25">
      <c r="FO1192" s="33"/>
    </row>
    <row r="1193" spans="171:171" x14ac:dyDescent="0.25">
      <c r="FO1193" s="33"/>
    </row>
    <row r="1194" spans="171:171" x14ac:dyDescent="0.25">
      <c r="FO1194" s="33"/>
    </row>
    <row r="1195" spans="171:171" x14ac:dyDescent="0.25">
      <c r="FO1195" s="33"/>
    </row>
    <row r="1196" spans="171:171" x14ac:dyDescent="0.25">
      <c r="FO1196" s="33"/>
    </row>
    <row r="1197" spans="171:171" x14ac:dyDescent="0.25">
      <c r="FO1197" s="33"/>
    </row>
    <row r="1198" spans="171:171" x14ac:dyDescent="0.25">
      <c r="FO1198" s="33"/>
    </row>
    <row r="1199" spans="171:171" x14ac:dyDescent="0.25">
      <c r="FO1199" s="33"/>
    </row>
    <row r="1200" spans="171:171" x14ac:dyDescent="0.25">
      <c r="FO1200" s="33"/>
    </row>
    <row r="1201" spans="171:171" x14ac:dyDescent="0.25">
      <c r="FO1201" s="33"/>
    </row>
    <row r="1202" spans="171:171" x14ac:dyDescent="0.25">
      <c r="FO1202" s="33"/>
    </row>
    <row r="1203" spans="171:171" x14ac:dyDescent="0.25">
      <c r="FO1203" s="33"/>
    </row>
    <row r="1204" spans="171:171" x14ac:dyDescent="0.25">
      <c r="FO1204" s="33"/>
    </row>
    <row r="1205" spans="171:171" x14ac:dyDescent="0.25">
      <c r="FO1205" s="33"/>
    </row>
    <row r="1206" spans="171:171" x14ac:dyDescent="0.25">
      <c r="FO1206" s="33"/>
    </row>
    <row r="1207" spans="171:171" x14ac:dyDescent="0.25">
      <c r="FO1207" s="33"/>
    </row>
    <row r="1208" spans="171:171" x14ac:dyDescent="0.25">
      <c r="FO1208" s="33"/>
    </row>
    <row r="1209" spans="171:171" x14ac:dyDescent="0.25">
      <c r="FO1209" s="33"/>
    </row>
    <row r="1210" spans="171:171" x14ac:dyDescent="0.25">
      <c r="FO1210" s="33"/>
    </row>
    <row r="1211" spans="171:171" x14ac:dyDescent="0.25">
      <c r="FO1211" s="33"/>
    </row>
    <row r="1212" spans="171:171" x14ac:dyDescent="0.25">
      <c r="FO1212" s="33"/>
    </row>
    <row r="1213" spans="171:171" x14ac:dyDescent="0.25">
      <c r="FO1213" s="33"/>
    </row>
    <row r="1214" spans="171:171" x14ac:dyDescent="0.25">
      <c r="FO1214" s="33"/>
    </row>
    <row r="1215" spans="171:171" x14ac:dyDescent="0.25">
      <c r="FO1215" s="33"/>
    </row>
    <row r="1216" spans="171:171" x14ac:dyDescent="0.25">
      <c r="FO1216" s="33"/>
    </row>
    <row r="1217" spans="171:171" x14ac:dyDescent="0.25">
      <c r="FO1217" s="33"/>
    </row>
    <row r="1218" spans="171:171" x14ac:dyDescent="0.25">
      <c r="FO1218" s="33"/>
    </row>
    <row r="1219" spans="171:171" x14ac:dyDescent="0.25">
      <c r="FO1219" s="33"/>
    </row>
    <row r="1220" spans="171:171" x14ac:dyDescent="0.25">
      <c r="FO1220" s="33"/>
    </row>
    <row r="1221" spans="171:171" x14ac:dyDescent="0.25">
      <c r="FO1221" s="33"/>
    </row>
    <row r="1222" spans="171:171" x14ac:dyDescent="0.25">
      <c r="FO1222" s="33"/>
    </row>
    <row r="1223" spans="171:171" x14ac:dyDescent="0.25">
      <c r="FO1223" s="33"/>
    </row>
    <row r="1224" spans="171:171" x14ac:dyDescent="0.25">
      <c r="FO1224" s="33"/>
    </row>
    <row r="1225" spans="171:171" x14ac:dyDescent="0.25">
      <c r="FO1225" s="33"/>
    </row>
    <row r="1226" spans="171:171" x14ac:dyDescent="0.25">
      <c r="FO1226" s="33"/>
    </row>
    <row r="1227" spans="171:171" x14ac:dyDescent="0.25">
      <c r="FO1227" s="33"/>
    </row>
    <row r="1228" spans="171:171" x14ac:dyDescent="0.25">
      <c r="FO1228" s="33"/>
    </row>
    <row r="1229" spans="171:171" x14ac:dyDescent="0.25">
      <c r="FO1229" s="33"/>
    </row>
    <row r="1230" spans="171:171" x14ac:dyDescent="0.25">
      <c r="FO1230" s="33"/>
    </row>
    <row r="1231" spans="171:171" x14ac:dyDescent="0.25">
      <c r="FO1231" s="33"/>
    </row>
    <row r="1232" spans="171:171" x14ac:dyDescent="0.25">
      <c r="FO1232" s="33"/>
    </row>
    <row r="1233" spans="171:171" x14ac:dyDescent="0.25">
      <c r="FO1233" s="33"/>
    </row>
    <row r="1234" spans="171:171" x14ac:dyDescent="0.25">
      <c r="FO1234" s="33"/>
    </row>
    <row r="1235" spans="171:171" x14ac:dyDescent="0.25">
      <c r="FO1235" s="33"/>
    </row>
    <row r="1236" spans="171:171" x14ac:dyDescent="0.25">
      <c r="FO1236" s="33"/>
    </row>
    <row r="1237" spans="171:171" x14ac:dyDescent="0.25">
      <c r="FO1237" s="33"/>
    </row>
    <row r="1238" spans="171:171" x14ac:dyDescent="0.25">
      <c r="FO1238" s="33"/>
    </row>
    <row r="1239" spans="171:171" x14ac:dyDescent="0.25">
      <c r="FO1239" s="33"/>
    </row>
    <row r="1240" spans="171:171" x14ac:dyDescent="0.25">
      <c r="FO1240" s="33"/>
    </row>
    <row r="1241" spans="171:171" x14ac:dyDescent="0.25">
      <c r="FO1241" s="33"/>
    </row>
    <row r="1242" spans="171:171" x14ac:dyDescent="0.25">
      <c r="FO1242" s="33"/>
    </row>
    <row r="1243" spans="171:171" x14ac:dyDescent="0.25">
      <c r="FO1243" s="33"/>
    </row>
    <row r="1244" spans="171:171" x14ac:dyDescent="0.25">
      <c r="FO1244" s="33"/>
    </row>
    <row r="1245" spans="171:171" x14ac:dyDescent="0.25">
      <c r="FO1245" s="33"/>
    </row>
    <row r="1246" spans="171:171" x14ac:dyDescent="0.25">
      <c r="FO1246" s="33"/>
    </row>
    <row r="1247" spans="171:171" x14ac:dyDescent="0.25">
      <c r="FO1247" s="33"/>
    </row>
    <row r="1248" spans="171:171" x14ac:dyDescent="0.25">
      <c r="FO1248" s="33"/>
    </row>
    <row r="1249" spans="171:171" x14ac:dyDescent="0.25">
      <c r="FO1249" s="33"/>
    </row>
    <row r="1250" spans="171:171" x14ac:dyDescent="0.25">
      <c r="FO1250" s="33"/>
    </row>
    <row r="1251" spans="171:171" x14ac:dyDescent="0.25">
      <c r="FO1251" s="33"/>
    </row>
    <row r="1252" spans="171:171" x14ac:dyDescent="0.25">
      <c r="FO1252" s="33"/>
    </row>
    <row r="1253" spans="171:171" x14ac:dyDescent="0.25">
      <c r="FO1253" s="33"/>
    </row>
    <row r="1254" spans="171:171" x14ac:dyDescent="0.25">
      <c r="FO1254" s="33"/>
    </row>
    <row r="1255" spans="171:171" x14ac:dyDescent="0.25">
      <c r="FO1255" s="33"/>
    </row>
    <row r="1256" spans="171:171" x14ac:dyDescent="0.25">
      <c r="FO1256" s="33"/>
    </row>
    <row r="1257" spans="171:171" x14ac:dyDescent="0.25">
      <c r="FO1257" s="33"/>
    </row>
    <row r="1258" spans="171:171" x14ac:dyDescent="0.25">
      <c r="FO1258" s="33"/>
    </row>
    <row r="1259" spans="171:171" x14ac:dyDescent="0.25">
      <c r="FO1259" s="33"/>
    </row>
    <row r="1260" spans="171:171" x14ac:dyDescent="0.25">
      <c r="FO1260" s="33"/>
    </row>
    <row r="1261" spans="171:171" x14ac:dyDescent="0.25">
      <c r="FO1261" s="33"/>
    </row>
    <row r="1262" spans="171:171" x14ac:dyDescent="0.25">
      <c r="FO1262" s="33"/>
    </row>
    <row r="1263" spans="171:171" x14ac:dyDescent="0.25">
      <c r="FO1263" s="33"/>
    </row>
    <row r="1264" spans="171:171" x14ac:dyDescent="0.25">
      <c r="FO1264" s="33"/>
    </row>
    <row r="1265" spans="171:171" x14ac:dyDescent="0.25">
      <c r="FO1265" s="33"/>
    </row>
    <row r="1266" spans="171:171" x14ac:dyDescent="0.25">
      <c r="FO1266" s="33"/>
    </row>
    <row r="1267" spans="171:171" x14ac:dyDescent="0.25">
      <c r="FO1267" s="33"/>
    </row>
    <row r="1268" spans="171:171" x14ac:dyDescent="0.25">
      <c r="FO1268" s="33"/>
    </row>
    <row r="1269" spans="171:171" x14ac:dyDescent="0.25">
      <c r="FO1269" s="33"/>
    </row>
    <row r="1270" spans="171:171" x14ac:dyDescent="0.25">
      <c r="FO1270" s="33"/>
    </row>
    <row r="1271" spans="171:171" x14ac:dyDescent="0.25">
      <c r="FO1271" s="33"/>
    </row>
    <row r="1272" spans="171:171" x14ac:dyDescent="0.25">
      <c r="FO1272" s="33"/>
    </row>
    <row r="1273" spans="171:171" x14ac:dyDescent="0.25">
      <c r="FO1273" s="33"/>
    </row>
    <row r="1274" spans="171:171" x14ac:dyDescent="0.25">
      <c r="FO1274" s="33"/>
    </row>
    <row r="1275" spans="171:171" x14ac:dyDescent="0.25">
      <c r="FO1275" s="33"/>
    </row>
    <row r="1276" spans="171:171" x14ac:dyDescent="0.25">
      <c r="FO1276" s="33"/>
    </row>
    <row r="1277" spans="171:171" x14ac:dyDescent="0.25">
      <c r="FO1277" s="33"/>
    </row>
    <row r="1278" spans="171:171" x14ac:dyDescent="0.25">
      <c r="FO1278" s="33"/>
    </row>
    <row r="1279" spans="171:171" x14ac:dyDescent="0.25">
      <c r="FO1279" s="33"/>
    </row>
    <row r="1280" spans="171:171" x14ac:dyDescent="0.25">
      <c r="FO1280" s="33"/>
    </row>
    <row r="1281" spans="171:171" x14ac:dyDescent="0.25">
      <c r="FO1281" s="33"/>
    </row>
    <row r="1282" spans="171:171" x14ac:dyDescent="0.25">
      <c r="FO1282" s="33"/>
    </row>
    <row r="1283" spans="171:171" x14ac:dyDescent="0.25">
      <c r="FO1283" s="33"/>
    </row>
    <row r="1284" spans="171:171" x14ac:dyDescent="0.25">
      <c r="FO1284" s="33"/>
    </row>
    <row r="1285" spans="171:171" x14ac:dyDescent="0.25">
      <c r="FO1285" s="33"/>
    </row>
    <row r="1286" spans="171:171" x14ac:dyDescent="0.25">
      <c r="FO1286" s="33"/>
    </row>
    <row r="1287" spans="171:171" x14ac:dyDescent="0.25">
      <c r="FO1287" s="33"/>
    </row>
    <row r="1288" spans="171:171" x14ac:dyDescent="0.25">
      <c r="FO1288" s="33"/>
    </row>
    <row r="1289" spans="171:171" x14ac:dyDescent="0.25">
      <c r="FO1289" s="33"/>
    </row>
    <row r="1290" spans="171:171" x14ac:dyDescent="0.25">
      <c r="FO1290" s="33"/>
    </row>
    <row r="1291" spans="171:171" x14ac:dyDescent="0.25">
      <c r="FO1291" s="33"/>
    </row>
    <row r="1292" spans="171:171" x14ac:dyDescent="0.25">
      <c r="FO1292" s="33"/>
    </row>
    <row r="1293" spans="171:171" x14ac:dyDescent="0.25">
      <c r="FO1293" s="33"/>
    </row>
    <row r="1294" spans="171:171" x14ac:dyDescent="0.25">
      <c r="FO1294" s="33"/>
    </row>
    <row r="1295" spans="171:171" x14ac:dyDescent="0.25">
      <c r="FO1295" s="33"/>
    </row>
    <row r="1296" spans="171:171" x14ac:dyDescent="0.25">
      <c r="FO1296" s="33"/>
    </row>
    <row r="1297" spans="171:171" x14ac:dyDescent="0.25">
      <c r="FO1297" s="33"/>
    </row>
    <row r="1298" spans="171:171" x14ac:dyDescent="0.25">
      <c r="FO1298" s="33"/>
    </row>
    <row r="1299" spans="171:171" x14ac:dyDescent="0.25">
      <c r="FO1299" s="33"/>
    </row>
    <row r="1300" spans="171:171" x14ac:dyDescent="0.25">
      <c r="FO1300" s="33"/>
    </row>
    <row r="1301" spans="171:171" x14ac:dyDescent="0.25">
      <c r="FO1301" s="33"/>
    </row>
    <row r="1302" spans="171:171" x14ac:dyDescent="0.25">
      <c r="FO1302" s="33"/>
    </row>
    <row r="1303" spans="171:171" x14ac:dyDescent="0.25">
      <c r="FO1303" s="33"/>
    </row>
    <row r="1304" spans="171:171" x14ac:dyDescent="0.25">
      <c r="FO1304" s="33"/>
    </row>
    <row r="1305" spans="171:171" x14ac:dyDescent="0.25">
      <c r="FO1305" s="33"/>
    </row>
    <row r="1306" spans="171:171" x14ac:dyDescent="0.25">
      <c r="FO1306" s="33"/>
    </row>
    <row r="1307" spans="171:171" x14ac:dyDescent="0.25">
      <c r="FO1307" s="33"/>
    </row>
    <row r="1308" spans="171:171" x14ac:dyDescent="0.25">
      <c r="FO1308" s="33"/>
    </row>
    <row r="1309" spans="171:171" x14ac:dyDescent="0.25">
      <c r="FO1309" s="33"/>
    </row>
    <row r="1310" spans="171:171" x14ac:dyDescent="0.25">
      <c r="FO1310" s="33"/>
    </row>
    <row r="1311" spans="171:171" x14ac:dyDescent="0.25">
      <c r="FO1311" s="33"/>
    </row>
    <row r="1312" spans="171:171" x14ac:dyDescent="0.25">
      <c r="FO1312" s="33"/>
    </row>
    <row r="1313" spans="171:171" x14ac:dyDescent="0.25">
      <c r="FO1313" s="33"/>
    </row>
    <row r="1314" spans="171:171" x14ac:dyDescent="0.25">
      <c r="FO1314" s="33"/>
    </row>
    <row r="1315" spans="171:171" x14ac:dyDescent="0.25">
      <c r="FO1315" s="33"/>
    </row>
    <row r="1316" spans="171:171" x14ac:dyDescent="0.25">
      <c r="FO1316" s="33"/>
    </row>
    <row r="1317" spans="171:171" x14ac:dyDescent="0.25">
      <c r="FO1317" s="33"/>
    </row>
    <row r="1318" spans="171:171" x14ac:dyDescent="0.25">
      <c r="FO1318" s="33"/>
    </row>
    <row r="1319" spans="171:171" x14ac:dyDescent="0.25">
      <c r="FO1319" s="33"/>
    </row>
    <row r="1320" spans="171:171" x14ac:dyDescent="0.25">
      <c r="FO1320" s="33"/>
    </row>
    <row r="1321" spans="171:171" x14ac:dyDescent="0.25">
      <c r="FO1321" s="33"/>
    </row>
    <row r="1322" spans="171:171" x14ac:dyDescent="0.25">
      <c r="FO1322" s="33"/>
    </row>
    <row r="1323" spans="171:171" x14ac:dyDescent="0.25">
      <c r="FO1323" s="33"/>
    </row>
    <row r="1324" spans="171:171" x14ac:dyDescent="0.25">
      <c r="FO1324" s="33"/>
    </row>
    <row r="1325" spans="171:171" x14ac:dyDescent="0.25">
      <c r="FO1325" s="33"/>
    </row>
    <row r="1326" spans="171:171" x14ac:dyDescent="0.25">
      <c r="FO1326" s="33"/>
    </row>
    <row r="1327" spans="171:171" x14ac:dyDescent="0.25">
      <c r="FO1327" s="33"/>
    </row>
    <row r="1328" spans="171:171" x14ac:dyDescent="0.25">
      <c r="FO1328" s="33"/>
    </row>
    <row r="1329" spans="171:171" x14ac:dyDescent="0.25">
      <c r="FO1329" s="33"/>
    </row>
    <row r="1330" spans="171:171" x14ac:dyDescent="0.25">
      <c r="FO1330" s="33"/>
    </row>
    <row r="1331" spans="171:171" x14ac:dyDescent="0.25">
      <c r="FO1331" s="33"/>
    </row>
    <row r="1332" spans="171:171" x14ac:dyDescent="0.25">
      <c r="FO1332" s="33"/>
    </row>
    <row r="1333" spans="171:171" x14ac:dyDescent="0.25">
      <c r="FO1333" s="33"/>
    </row>
    <row r="1334" spans="171:171" x14ac:dyDescent="0.25">
      <c r="FO1334" s="33"/>
    </row>
    <row r="1335" spans="171:171" x14ac:dyDescent="0.25">
      <c r="FO1335" s="33"/>
    </row>
    <row r="1336" spans="171:171" x14ac:dyDescent="0.25">
      <c r="FO1336" s="33"/>
    </row>
    <row r="1337" spans="171:171" x14ac:dyDescent="0.25">
      <c r="FO1337" s="33"/>
    </row>
    <row r="1338" spans="171:171" x14ac:dyDescent="0.25">
      <c r="FO1338" s="33"/>
    </row>
    <row r="1339" spans="171:171" x14ac:dyDescent="0.25">
      <c r="FO1339" s="33"/>
    </row>
    <row r="1340" spans="171:171" x14ac:dyDescent="0.25">
      <c r="FO1340" s="33"/>
    </row>
    <row r="1341" spans="171:171" x14ac:dyDescent="0.25">
      <c r="FO1341" s="33"/>
    </row>
    <row r="1342" spans="171:171" x14ac:dyDescent="0.25">
      <c r="FO1342" s="33"/>
    </row>
    <row r="1343" spans="171:171" x14ac:dyDescent="0.25">
      <c r="FO1343" s="33"/>
    </row>
    <row r="1344" spans="171:171" x14ac:dyDescent="0.25">
      <c r="FO1344" s="33"/>
    </row>
    <row r="1345" spans="171:171" x14ac:dyDescent="0.25">
      <c r="FO1345" s="33"/>
    </row>
    <row r="1346" spans="171:171" x14ac:dyDescent="0.25">
      <c r="FO1346" s="33"/>
    </row>
    <row r="1347" spans="171:171" x14ac:dyDescent="0.25">
      <c r="FO1347" s="33"/>
    </row>
    <row r="1348" spans="171:171" x14ac:dyDescent="0.25">
      <c r="FO1348" s="33"/>
    </row>
    <row r="1349" spans="171:171" x14ac:dyDescent="0.25">
      <c r="FO1349" s="33"/>
    </row>
    <row r="1350" spans="171:171" x14ac:dyDescent="0.25">
      <c r="FO1350" s="33"/>
    </row>
    <row r="1351" spans="171:171" x14ac:dyDescent="0.25">
      <c r="FO1351" s="33"/>
    </row>
    <row r="1352" spans="171:171" x14ac:dyDescent="0.25">
      <c r="FO1352" s="33"/>
    </row>
    <row r="1353" spans="171:171" x14ac:dyDescent="0.25">
      <c r="FO1353" s="33"/>
    </row>
    <row r="1354" spans="171:171" x14ac:dyDescent="0.25">
      <c r="FO1354" s="33"/>
    </row>
    <row r="1355" spans="171:171" x14ac:dyDescent="0.25">
      <c r="FO1355" s="33"/>
    </row>
    <row r="1356" spans="171:171" x14ac:dyDescent="0.25">
      <c r="FO1356" s="33"/>
    </row>
    <row r="1357" spans="171:171" x14ac:dyDescent="0.25">
      <c r="FO1357" s="33"/>
    </row>
    <row r="1358" spans="171:171" x14ac:dyDescent="0.25">
      <c r="FO1358" s="33"/>
    </row>
    <row r="1359" spans="171:171" x14ac:dyDescent="0.25">
      <c r="FO1359" s="33"/>
    </row>
    <row r="1360" spans="171:171" x14ac:dyDescent="0.25">
      <c r="FO1360" s="33"/>
    </row>
    <row r="1361" spans="171:171" x14ac:dyDescent="0.25">
      <c r="FO1361" s="33"/>
    </row>
    <row r="1362" spans="171:171" x14ac:dyDescent="0.25">
      <c r="FO1362" s="33"/>
    </row>
    <row r="1363" spans="171:171" x14ac:dyDescent="0.25">
      <c r="FO1363" s="33"/>
    </row>
    <row r="1364" spans="171:171" x14ac:dyDescent="0.25">
      <c r="FO1364" s="33"/>
    </row>
    <row r="1365" spans="171:171" x14ac:dyDescent="0.25">
      <c r="FO1365" s="33"/>
    </row>
    <row r="1366" spans="171:171" x14ac:dyDescent="0.25">
      <c r="FO1366" s="33"/>
    </row>
    <row r="1367" spans="171:171" x14ac:dyDescent="0.25">
      <c r="FO1367" s="33"/>
    </row>
    <row r="1368" spans="171:171" x14ac:dyDescent="0.25">
      <c r="FO1368" s="33"/>
    </row>
    <row r="1369" spans="171:171" x14ac:dyDescent="0.25">
      <c r="FO1369" s="33"/>
    </row>
    <row r="1370" spans="171:171" x14ac:dyDescent="0.25">
      <c r="FO1370" s="33"/>
    </row>
    <row r="1371" spans="171:171" x14ac:dyDescent="0.25">
      <c r="FO1371" s="33"/>
    </row>
    <row r="1372" spans="171:171" x14ac:dyDescent="0.25">
      <c r="FO1372" s="33"/>
    </row>
    <row r="1373" spans="171:171" x14ac:dyDescent="0.25">
      <c r="FO1373" s="33"/>
    </row>
    <row r="1374" spans="171:171" x14ac:dyDescent="0.25">
      <c r="FO1374" s="33"/>
    </row>
    <row r="1375" spans="171:171" x14ac:dyDescent="0.25">
      <c r="FO1375" s="33"/>
    </row>
    <row r="1376" spans="171:171" x14ac:dyDescent="0.25">
      <c r="FO1376" s="33"/>
    </row>
    <row r="1377" spans="171:171" x14ac:dyDescent="0.25">
      <c r="FO1377" s="33"/>
    </row>
    <row r="1378" spans="171:171" x14ac:dyDescent="0.25">
      <c r="FO1378" s="33"/>
    </row>
    <row r="1379" spans="171:171" x14ac:dyDescent="0.25">
      <c r="FO1379" s="33"/>
    </row>
    <row r="1380" spans="171:171" x14ac:dyDescent="0.25">
      <c r="FO1380" s="33"/>
    </row>
    <row r="1381" spans="171:171" x14ac:dyDescent="0.25">
      <c r="FO1381" s="33"/>
    </row>
    <row r="1382" spans="171:171" x14ac:dyDescent="0.25">
      <c r="FO1382" s="33"/>
    </row>
    <row r="1383" spans="171:171" x14ac:dyDescent="0.25">
      <c r="FO1383" s="33"/>
    </row>
    <row r="1384" spans="171:171" x14ac:dyDescent="0.25">
      <c r="FO1384" s="33"/>
    </row>
    <row r="1385" spans="171:171" x14ac:dyDescent="0.25">
      <c r="FO1385" s="33"/>
    </row>
    <row r="1386" spans="171:171" x14ac:dyDescent="0.25">
      <c r="FO1386" s="33"/>
    </row>
    <row r="1387" spans="171:171" x14ac:dyDescent="0.25">
      <c r="FO1387" s="33"/>
    </row>
    <row r="1388" spans="171:171" x14ac:dyDescent="0.25">
      <c r="FO1388" s="33"/>
    </row>
    <row r="1389" spans="171:171" x14ac:dyDescent="0.25">
      <c r="FO1389" s="33"/>
    </row>
    <row r="1390" spans="171:171" x14ac:dyDescent="0.25">
      <c r="FO1390" s="33"/>
    </row>
    <row r="1391" spans="171:171" x14ac:dyDescent="0.25">
      <c r="FO1391" s="33"/>
    </row>
    <row r="1392" spans="171:171" x14ac:dyDescent="0.25">
      <c r="FO1392" s="33"/>
    </row>
    <row r="1393" spans="171:171" x14ac:dyDescent="0.25">
      <c r="FO1393" s="33"/>
    </row>
    <row r="1394" spans="171:171" x14ac:dyDescent="0.25">
      <c r="FO1394" s="33"/>
    </row>
    <row r="1395" spans="171:171" x14ac:dyDescent="0.25">
      <c r="FO1395" s="33"/>
    </row>
    <row r="1396" spans="171:171" x14ac:dyDescent="0.25">
      <c r="FO1396" s="33"/>
    </row>
    <row r="1397" spans="171:171" x14ac:dyDescent="0.25">
      <c r="FO1397" s="33"/>
    </row>
    <row r="1398" spans="171:171" x14ac:dyDescent="0.25">
      <c r="FO1398" s="33"/>
    </row>
    <row r="1399" spans="171:171" x14ac:dyDescent="0.25">
      <c r="FO1399" s="33"/>
    </row>
    <row r="1400" spans="171:171" x14ac:dyDescent="0.25">
      <c r="FO1400" s="33"/>
    </row>
    <row r="1401" spans="171:171" x14ac:dyDescent="0.25">
      <c r="FO1401" s="33"/>
    </row>
    <row r="1402" spans="171:171" x14ac:dyDescent="0.25">
      <c r="FO1402" s="33"/>
    </row>
    <row r="1403" spans="171:171" x14ac:dyDescent="0.25">
      <c r="FO1403" s="33"/>
    </row>
    <row r="1404" spans="171:171" x14ac:dyDescent="0.25">
      <c r="FO1404" s="33"/>
    </row>
    <row r="1405" spans="171:171" x14ac:dyDescent="0.25">
      <c r="FO1405" s="33"/>
    </row>
    <row r="1406" spans="171:171" x14ac:dyDescent="0.25">
      <c r="FO1406" s="33"/>
    </row>
    <row r="1407" spans="171:171" x14ac:dyDescent="0.25">
      <c r="FO1407" s="33"/>
    </row>
    <row r="1408" spans="171:171" x14ac:dyDescent="0.25">
      <c r="FO1408" s="33"/>
    </row>
    <row r="1409" spans="171:171" x14ac:dyDescent="0.25">
      <c r="FO1409" s="33"/>
    </row>
    <row r="1410" spans="171:171" x14ac:dyDescent="0.25">
      <c r="FO1410" s="33"/>
    </row>
    <row r="1411" spans="171:171" x14ac:dyDescent="0.25">
      <c r="FO1411" s="33"/>
    </row>
    <row r="1412" spans="171:171" x14ac:dyDescent="0.25">
      <c r="FO1412" s="33"/>
    </row>
    <row r="1413" spans="171:171" x14ac:dyDescent="0.25">
      <c r="FO1413" s="33"/>
    </row>
    <row r="1414" spans="171:171" x14ac:dyDescent="0.25">
      <c r="FO1414" s="33"/>
    </row>
    <row r="1415" spans="171:171" x14ac:dyDescent="0.25">
      <c r="FO1415" s="33"/>
    </row>
    <row r="1416" spans="171:171" x14ac:dyDescent="0.25">
      <c r="FO1416" s="33"/>
    </row>
    <row r="1417" spans="171:171" x14ac:dyDescent="0.25">
      <c r="FO1417" s="33"/>
    </row>
    <row r="1418" spans="171:171" x14ac:dyDescent="0.25">
      <c r="FO1418" s="33"/>
    </row>
    <row r="1419" spans="171:171" x14ac:dyDescent="0.25">
      <c r="FO1419" s="33"/>
    </row>
    <row r="1420" spans="171:171" x14ac:dyDescent="0.25">
      <c r="FO1420" s="33"/>
    </row>
    <row r="1421" spans="171:171" x14ac:dyDescent="0.25">
      <c r="FO1421" s="33"/>
    </row>
    <row r="1422" spans="171:171" x14ac:dyDescent="0.25">
      <c r="FO1422" s="33"/>
    </row>
    <row r="1423" spans="171:171" x14ac:dyDescent="0.25">
      <c r="FO1423" s="33"/>
    </row>
    <row r="1424" spans="171:171" x14ac:dyDescent="0.25">
      <c r="FO1424" s="33"/>
    </row>
    <row r="1425" spans="171:171" x14ac:dyDescent="0.25">
      <c r="FO1425" s="33"/>
    </row>
    <row r="1426" spans="171:171" x14ac:dyDescent="0.25">
      <c r="FO1426" s="33"/>
    </row>
    <row r="1427" spans="171:171" x14ac:dyDescent="0.25">
      <c r="FO1427" s="33"/>
    </row>
    <row r="1428" spans="171:171" x14ac:dyDescent="0.25">
      <c r="FO1428" s="33"/>
    </row>
    <row r="1429" spans="171:171" x14ac:dyDescent="0.25">
      <c r="FO1429" s="33"/>
    </row>
    <row r="1430" spans="171:171" x14ac:dyDescent="0.25">
      <c r="FO1430" s="33"/>
    </row>
    <row r="1431" spans="171:171" x14ac:dyDescent="0.25">
      <c r="FO1431" s="33"/>
    </row>
    <row r="1432" spans="171:171" x14ac:dyDescent="0.25">
      <c r="FO1432" s="33"/>
    </row>
    <row r="1433" spans="171:171" x14ac:dyDescent="0.25">
      <c r="FO1433" s="33"/>
    </row>
    <row r="1434" spans="171:171" x14ac:dyDescent="0.25">
      <c r="FO1434" s="33"/>
    </row>
    <row r="1435" spans="171:171" x14ac:dyDescent="0.25">
      <c r="FO1435" s="33"/>
    </row>
    <row r="1436" spans="171:171" x14ac:dyDescent="0.25">
      <c r="FO1436" s="33"/>
    </row>
    <row r="1437" spans="171:171" x14ac:dyDescent="0.25">
      <c r="FO1437" s="33"/>
    </row>
    <row r="1438" spans="171:171" x14ac:dyDescent="0.25">
      <c r="FO1438" s="33"/>
    </row>
    <row r="1439" spans="171:171" x14ac:dyDescent="0.25">
      <c r="FO1439" s="33"/>
    </row>
    <row r="1440" spans="171:171" x14ac:dyDescent="0.25">
      <c r="FO1440" s="33"/>
    </row>
    <row r="1441" spans="171:171" x14ac:dyDescent="0.25">
      <c r="FO1441" s="33"/>
    </row>
    <row r="1442" spans="171:171" x14ac:dyDescent="0.25">
      <c r="FO1442" s="33"/>
    </row>
    <row r="1443" spans="171:171" x14ac:dyDescent="0.25">
      <c r="FO1443" s="33"/>
    </row>
    <row r="1444" spans="171:171" x14ac:dyDescent="0.25">
      <c r="FO1444" s="33"/>
    </row>
    <row r="1445" spans="171:171" x14ac:dyDescent="0.25">
      <c r="FO1445" s="33"/>
    </row>
    <row r="1446" spans="171:171" x14ac:dyDescent="0.25">
      <c r="FO1446" s="33"/>
    </row>
    <row r="1447" spans="171:171" x14ac:dyDescent="0.25">
      <c r="FO1447" s="33"/>
    </row>
    <row r="1448" spans="171:171" x14ac:dyDescent="0.25">
      <c r="FO1448" s="33"/>
    </row>
    <row r="1449" spans="171:171" x14ac:dyDescent="0.25">
      <c r="FO1449" s="33"/>
    </row>
    <row r="1450" spans="171:171" x14ac:dyDescent="0.25">
      <c r="FO1450" s="33"/>
    </row>
    <row r="1451" spans="171:171" x14ac:dyDescent="0.25">
      <c r="FO1451" s="33"/>
    </row>
    <row r="1452" spans="171:171" x14ac:dyDescent="0.25">
      <c r="FO1452" s="33"/>
    </row>
    <row r="1453" spans="171:171" x14ac:dyDescent="0.25">
      <c r="FO1453" s="33"/>
    </row>
    <row r="1454" spans="171:171" x14ac:dyDescent="0.25">
      <c r="FO1454" s="33"/>
    </row>
    <row r="1455" spans="171:171" x14ac:dyDescent="0.25">
      <c r="FO1455" s="33"/>
    </row>
    <row r="1456" spans="171:171" x14ac:dyDescent="0.25">
      <c r="FO1456" s="33"/>
    </row>
    <row r="1457" spans="171:171" x14ac:dyDescent="0.25">
      <c r="FO1457" s="33"/>
    </row>
    <row r="1458" spans="171:171" x14ac:dyDescent="0.25">
      <c r="FO1458" s="33"/>
    </row>
    <row r="1459" spans="171:171" x14ac:dyDescent="0.25">
      <c r="FO1459" s="33"/>
    </row>
    <row r="1460" spans="171:171" x14ac:dyDescent="0.25">
      <c r="FO1460" s="33"/>
    </row>
    <row r="1461" spans="171:171" x14ac:dyDescent="0.25">
      <c r="FO1461" s="33"/>
    </row>
    <row r="1462" spans="171:171" x14ac:dyDescent="0.25">
      <c r="FO1462" s="33"/>
    </row>
    <row r="1463" spans="171:171" x14ac:dyDescent="0.25">
      <c r="FO1463" s="33"/>
    </row>
    <row r="1464" spans="171:171" x14ac:dyDescent="0.25">
      <c r="FO1464" s="33"/>
    </row>
    <row r="1465" spans="171:171" x14ac:dyDescent="0.25">
      <c r="FO1465" s="33"/>
    </row>
    <row r="1466" spans="171:171" x14ac:dyDescent="0.25">
      <c r="FO1466" s="33"/>
    </row>
    <row r="1467" spans="171:171" x14ac:dyDescent="0.25">
      <c r="FO1467" s="33"/>
    </row>
    <row r="1468" spans="171:171" x14ac:dyDescent="0.25">
      <c r="FO1468" s="33"/>
    </row>
    <row r="1469" spans="171:171" x14ac:dyDescent="0.25">
      <c r="FO1469" s="33"/>
    </row>
    <row r="1470" spans="171:171" x14ac:dyDescent="0.25">
      <c r="FO1470" s="33"/>
    </row>
    <row r="1471" spans="171:171" x14ac:dyDescent="0.25">
      <c r="FO1471" s="33"/>
    </row>
    <row r="1472" spans="171:171" x14ac:dyDescent="0.25">
      <c r="FO1472" s="33"/>
    </row>
    <row r="1473" spans="171:171" x14ac:dyDescent="0.25">
      <c r="FO1473" s="33"/>
    </row>
    <row r="1474" spans="171:171" x14ac:dyDescent="0.25">
      <c r="FO1474" s="33"/>
    </row>
    <row r="1475" spans="171:171" x14ac:dyDescent="0.25">
      <c r="FO1475" s="33"/>
    </row>
    <row r="1476" spans="171:171" x14ac:dyDescent="0.25">
      <c r="FO1476" s="33"/>
    </row>
    <row r="1477" spans="171:171" x14ac:dyDescent="0.25">
      <c r="FO1477" s="33"/>
    </row>
    <row r="1478" spans="171:171" x14ac:dyDescent="0.25">
      <c r="FO1478" s="33"/>
    </row>
    <row r="1479" spans="171:171" x14ac:dyDescent="0.25">
      <c r="FO1479" s="33"/>
    </row>
    <row r="1480" spans="171:171" x14ac:dyDescent="0.25">
      <c r="FO1480" s="33"/>
    </row>
    <row r="1481" spans="171:171" x14ac:dyDescent="0.25">
      <c r="FO1481" s="33"/>
    </row>
    <row r="1482" spans="171:171" x14ac:dyDescent="0.25">
      <c r="FO1482" s="33"/>
    </row>
    <row r="1483" spans="171:171" x14ac:dyDescent="0.25">
      <c r="FO1483" s="33"/>
    </row>
    <row r="1484" spans="171:171" x14ac:dyDescent="0.25">
      <c r="FO1484" s="33"/>
    </row>
    <row r="1485" spans="171:171" x14ac:dyDescent="0.25">
      <c r="FO1485" s="33"/>
    </row>
    <row r="1486" spans="171:171" x14ac:dyDescent="0.25">
      <c r="FO1486" s="33"/>
    </row>
    <row r="1487" spans="171:171" x14ac:dyDescent="0.25">
      <c r="FO1487" s="33"/>
    </row>
    <row r="1488" spans="171:171" x14ac:dyDescent="0.25">
      <c r="FO1488" s="33"/>
    </row>
    <row r="1489" spans="171:171" x14ac:dyDescent="0.25">
      <c r="FO1489" s="33"/>
    </row>
    <row r="1490" spans="171:171" x14ac:dyDescent="0.25">
      <c r="FO1490" s="33"/>
    </row>
    <row r="1491" spans="171:171" x14ac:dyDescent="0.25">
      <c r="FO1491" s="33"/>
    </row>
    <row r="1492" spans="171:171" x14ac:dyDescent="0.25">
      <c r="FO1492" s="33"/>
    </row>
    <row r="1493" spans="171:171" x14ac:dyDescent="0.25">
      <c r="FO1493" s="33"/>
    </row>
    <row r="1494" spans="171:171" x14ac:dyDescent="0.25">
      <c r="FO1494" s="33"/>
    </row>
    <row r="1495" spans="171:171" x14ac:dyDescent="0.25">
      <c r="FO1495" s="33"/>
    </row>
    <row r="1496" spans="171:171" x14ac:dyDescent="0.25">
      <c r="FO1496" s="33"/>
    </row>
    <row r="1497" spans="171:171" x14ac:dyDescent="0.25">
      <c r="FO1497" s="33"/>
    </row>
    <row r="1498" spans="171:171" x14ac:dyDescent="0.25">
      <c r="FO1498" s="33"/>
    </row>
    <row r="1499" spans="171:171" x14ac:dyDescent="0.25">
      <c r="FO1499" s="33"/>
    </row>
    <row r="1500" spans="171:171" x14ac:dyDescent="0.25">
      <c r="FO1500" s="33"/>
    </row>
    <row r="1501" spans="171:171" x14ac:dyDescent="0.25">
      <c r="FO1501" s="33"/>
    </row>
    <row r="1502" spans="171:171" x14ac:dyDescent="0.25">
      <c r="FO1502" s="33"/>
    </row>
    <row r="1503" spans="171:171" x14ac:dyDescent="0.25">
      <c r="FO1503" s="33"/>
    </row>
    <row r="1504" spans="171:171" x14ac:dyDescent="0.25">
      <c r="FO1504" s="33"/>
    </row>
    <row r="1505" spans="171:171" x14ac:dyDescent="0.25">
      <c r="FO1505" s="33"/>
    </row>
    <row r="1506" spans="171:171" x14ac:dyDescent="0.25">
      <c r="FO1506" s="33"/>
    </row>
    <row r="1507" spans="171:171" x14ac:dyDescent="0.25">
      <c r="FO1507" s="33"/>
    </row>
    <row r="1508" spans="171:171" x14ac:dyDescent="0.25">
      <c r="FO1508" s="33"/>
    </row>
    <row r="1509" spans="171:171" x14ac:dyDescent="0.25">
      <c r="FO1509" s="33"/>
    </row>
    <row r="1510" spans="171:171" x14ac:dyDescent="0.25">
      <c r="FO1510" s="33"/>
    </row>
    <row r="1511" spans="171:171" x14ac:dyDescent="0.25">
      <c r="FO1511" s="33"/>
    </row>
    <row r="1512" spans="171:171" x14ac:dyDescent="0.25">
      <c r="FO1512" s="33"/>
    </row>
    <row r="1513" spans="171:171" x14ac:dyDescent="0.25">
      <c r="FO1513" s="33"/>
    </row>
    <row r="1514" spans="171:171" x14ac:dyDescent="0.25">
      <c r="FO1514" s="33"/>
    </row>
    <row r="1515" spans="171:171" x14ac:dyDescent="0.25">
      <c r="FO1515" s="33"/>
    </row>
    <row r="1516" spans="171:171" x14ac:dyDescent="0.25">
      <c r="FO1516" s="33"/>
    </row>
    <row r="1517" spans="171:171" x14ac:dyDescent="0.25">
      <c r="FO1517" s="33"/>
    </row>
    <row r="1518" spans="171:171" x14ac:dyDescent="0.25">
      <c r="FO1518" s="33"/>
    </row>
    <row r="1519" spans="171:171" x14ac:dyDescent="0.25">
      <c r="FO1519" s="33"/>
    </row>
    <row r="1520" spans="171:171" x14ac:dyDescent="0.25">
      <c r="FO1520" s="33"/>
    </row>
    <row r="1521" spans="171:171" x14ac:dyDescent="0.25">
      <c r="FO1521" s="33"/>
    </row>
    <row r="1522" spans="171:171" x14ac:dyDescent="0.25">
      <c r="FO1522" s="33"/>
    </row>
    <row r="1523" spans="171:171" x14ac:dyDescent="0.25">
      <c r="FO1523" s="33"/>
    </row>
    <row r="1524" spans="171:171" x14ac:dyDescent="0.25">
      <c r="FO1524" s="33"/>
    </row>
    <row r="1525" spans="171:171" x14ac:dyDescent="0.25">
      <c r="FO1525" s="33"/>
    </row>
    <row r="1526" spans="171:171" x14ac:dyDescent="0.25">
      <c r="FO1526" s="33"/>
    </row>
    <row r="1527" spans="171:171" x14ac:dyDescent="0.25">
      <c r="FO1527" s="33"/>
    </row>
    <row r="1528" spans="171:171" x14ac:dyDescent="0.25">
      <c r="FO1528" s="33"/>
    </row>
    <row r="1529" spans="171:171" x14ac:dyDescent="0.25">
      <c r="FO1529" s="33"/>
    </row>
    <row r="1530" spans="171:171" x14ac:dyDescent="0.25">
      <c r="FO1530" s="33"/>
    </row>
    <row r="1531" spans="171:171" x14ac:dyDescent="0.25">
      <c r="FO1531" s="33"/>
    </row>
    <row r="1532" spans="171:171" x14ac:dyDescent="0.25">
      <c r="FO1532" s="33"/>
    </row>
    <row r="1533" spans="171:171" x14ac:dyDescent="0.25">
      <c r="FO1533" s="33"/>
    </row>
    <row r="1534" spans="171:171" x14ac:dyDescent="0.25">
      <c r="FO1534" s="33"/>
    </row>
    <row r="1535" spans="171:171" x14ac:dyDescent="0.25">
      <c r="FO1535" s="33"/>
    </row>
    <row r="1536" spans="171:171" x14ac:dyDescent="0.25">
      <c r="FO1536" s="33"/>
    </row>
    <row r="1537" spans="171:171" x14ac:dyDescent="0.25">
      <c r="FO1537" s="33"/>
    </row>
    <row r="1538" spans="171:171" x14ac:dyDescent="0.25">
      <c r="FO1538" s="33"/>
    </row>
    <row r="1539" spans="171:171" x14ac:dyDescent="0.25">
      <c r="FO1539" s="33"/>
    </row>
    <row r="1540" spans="171:171" x14ac:dyDescent="0.25">
      <c r="FO1540" s="33"/>
    </row>
    <row r="1541" spans="171:171" x14ac:dyDescent="0.25">
      <c r="FO1541" s="33"/>
    </row>
    <row r="1542" spans="171:171" x14ac:dyDescent="0.25">
      <c r="FO1542" s="33"/>
    </row>
    <row r="1543" spans="171:171" x14ac:dyDescent="0.25">
      <c r="FO1543" s="33"/>
    </row>
    <row r="1544" spans="171:171" x14ac:dyDescent="0.25">
      <c r="FO1544" s="33"/>
    </row>
    <row r="1545" spans="171:171" x14ac:dyDescent="0.25">
      <c r="FO1545" s="33"/>
    </row>
    <row r="1546" spans="171:171" x14ac:dyDescent="0.25">
      <c r="FO1546" s="33"/>
    </row>
    <row r="1547" spans="171:171" x14ac:dyDescent="0.25">
      <c r="FO1547" s="33"/>
    </row>
    <row r="1548" spans="171:171" x14ac:dyDescent="0.25">
      <c r="FO1548" s="33"/>
    </row>
    <row r="1549" spans="171:171" x14ac:dyDescent="0.25">
      <c r="FO1549" s="33"/>
    </row>
    <row r="1550" spans="171:171" x14ac:dyDescent="0.25">
      <c r="FO1550" s="33"/>
    </row>
    <row r="1551" spans="171:171" x14ac:dyDescent="0.25">
      <c r="FO1551" s="33"/>
    </row>
    <row r="1552" spans="171:171" x14ac:dyDescent="0.25">
      <c r="FO1552" s="33"/>
    </row>
    <row r="1553" spans="171:171" x14ac:dyDescent="0.25">
      <c r="FO1553" s="33"/>
    </row>
    <row r="1554" spans="171:171" x14ac:dyDescent="0.25">
      <c r="FO1554" s="33"/>
    </row>
    <row r="1555" spans="171:171" x14ac:dyDescent="0.25">
      <c r="FO1555" s="33"/>
    </row>
    <row r="1556" spans="171:171" x14ac:dyDescent="0.25">
      <c r="FO1556" s="33"/>
    </row>
    <row r="1557" spans="171:171" x14ac:dyDescent="0.25">
      <c r="FO1557" s="33"/>
    </row>
    <row r="1558" spans="171:171" x14ac:dyDescent="0.25">
      <c r="FO1558" s="33"/>
    </row>
    <row r="1559" spans="171:171" x14ac:dyDescent="0.25">
      <c r="FO1559" s="33"/>
    </row>
    <row r="1560" spans="171:171" x14ac:dyDescent="0.25">
      <c r="FO1560" s="33"/>
    </row>
    <row r="1561" spans="171:171" x14ac:dyDescent="0.25">
      <c r="FO1561" s="33"/>
    </row>
    <row r="1562" spans="171:171" x14ac:dyDescent="0.25">
      <c r="FO1562" s="33"/>
    </row>
    <row r="1563" spans="171:171" x14ac:dyDescent="0.25">
      <c r="FO1563" s="33"/>
    </row>
    <row r="1564" spans="171:171" x14ac:dyDescent="0.25">
      <c r="FO1564" s="33"/>
    </row>
    <row r="1565" spans="171:171" x14ac:dyDescent="0.25">
      <c r="FO1565" s="33"/>
    </row>
    <row r="1566" spans="171:171" x14ac:dyDescent="0.25">
      <c r="FO1566" s="33"/>
    </row>
    <row r="1567" spans="171:171" x14ac:dyDescent="0.25">
      <c r="FO1567" s="33"/>
    </row>
    <row r="1568" spans="171:171" x14ac:dyDescent="0.25">
      <c r="FO1568" s="33"/>
    </row>
    <row r="1569" spans="171:171" x14ac:dyDescent="0.25">
      <c r="FO1569" s="33"/>
    </row>
    <row r="1570" spans="171:171" x14ac:dyDescent="0.25">
      <c r="FO1570" s="33"/>
    </row>
    <row r="1571" spans="171:171" x14ac:dyDescent="0.25">
      <c r="FO1571" s="33"/>
    </row>
    <row r="1572" spans="171:171" x14ac:dyDescent="0.25">
      <c r="FO1572" s="33"/>
    </row>
    <row r="1573" spans="171:171" x14ac:dyDescent="0.25">
      <c r="FO1573" s="33"/>
    </row>
    <row r="1574" spans="171:171" x14ac:dyDescent="0.25">
      <c r="FO1574" s="33"/>
    </row>
    <row r="1575" spans="171:171" x14ac:dyDescent="0.25">
      <c r="FO1575" s="33"/>
    </row>
    <row r="1576" spans="171:171" x14ac:dyDescent="0.25">
      <c r="FO1576" s="33"/>
    </row>
    <row r="1577" spans="171:171" x14ac:dyDescent="0.25">
      <c r="FO1577" s="33"/>
    </row>
    <row r="1578" spans="171:171" x14ac:dyDescent="0.25">
      <c r="FO1578" s="33"/>
    </row>
    <row r="1579" spans="171:171" x14ac:dyDescent="0.25">
      <c r="FO1579" s="33"/>
    </row>
    <row r="1580" spans="171:171" x14ac:dyDescent="0.25">
      <c r="FO1580" s="33"/>
    </row>
    <row r="1581" spans="171:171" x14ac:dyDescent="0.25">
      <c r="FO1581" s="33"/>
    </row>
    <row r="1582" spans="171:171" x14ac:dyDescent="0.25">
      <c r="FO1582" s="33"/>
    </row>
    <row r="1583" spans="171:171" x14ac:dyDescent="0.25">
      <c r="FO1583" s="33"/>
    </row>
    <row r="1584" spans="171:171" x14ac:dyDescent="0.25">
      <c r="FO1584" s="33"/>
    </row>
    <row r="1585" spans="171:171" x14ac:dyDescent="0.25">
      <c r="FO1585" s="33"/>
    </row>
    <row r="1586" spans="171:171" x14ac:dyDescent="0.25">
      <c r="FO1586" s="33"/>
    </row>
    <row r="1587" spans="171:171" x14ac:dyDescent="0.25">
      <c r="FO1587" s="33"/>
    </row>
    <row r="1588" spans="171:171" x14ac:dyDescent="0.25">
      <c r="FO1588" s="33"/>
    </row>
    <row r="1589" spans="171:171" x14ac:dyDescent="0.25">
      <c r="FO1589" s="33"/>
    </row>
    <row r="1590" spans="171:171" x14ac:dyDescent="0.25">
      <c r="FO1590" s="33"/>
    </row>
    <row r="1591" spans="171:171" x14ac:dyDescent="0.25">
      <c r="FO1591" s="33"/>
    </row>
    <row r="1592" spans="171:171" x14ac:dyDescent="0.25">
      <c r="FO1592" s="33"/>
    </row>
    <row r="1593" spans="171:171" x14ac:dyDescent="0.25">
      <c r="FO1593" s="33"/>
    </row>
    <row r="1594" spans="171:171" x14ac:dyDescent="0.25">
      <c r="FO1594" s="33"/>
    </row>
    <row r="1595" spans="171:171" x14ac:dyDescent="0.25">
      <c r="FO1595" s="33"/>
    </row>
    <row r="1596" spans="171:171" x14ac:dyDescent="0.25">
      <c r="FO1596" s="33"/>
    </row>
    <row r="1597" spans="171:171" x14ac:dyDescent="0.25">
      <c r="FO1597" s="33"/>
    </row>
    <row r="1598" spans="171:171" x14ac:dyDescent="0.25">
      <c r="FO1598" s="33"/>
    </row>
    <row r="1599" spans="171:171" x14ac:dyDescent="0.25">
      <c r="FO1599" s="33"/>
    </row>
    <row r="1600" spans="171:171" x14ac:dyDescent="0.25">
      <c r="FO1600" s="33"/>
    </row>
    <row r="1601" spans="171:171" x14ac:dyDescent="0.25">
      <c r="FO1601" s="33"/>
    </row>
    <row r="1602" spans="171:171" x14ac:dyDescent="0.25">
      <c r="FO1602" s="33"/>
    </row>
    <row r="1603" spans="171:171" x14ac:dyDescent="0.25">
      <c r="FO1603" s="33"/>
    </row>
    <row r="1604" spans="171:171" x14ac:dyDescent="0.25">
      <c r="FO1604" s="33"/>
    </row>
    <row r="1605" spans="171:171" x14ac:dyDescent="0.25">
      <c r="FO1605" s="33"/>
    </row>
    <row r="1606" spans="171:171" x14ac:dyDescent="0.25">
      <c r="FO1606" s="33"/>
    </row>
    <row r="1607" spans="171:171" x14ac:dyDescent="0.25">
      <c r="FO1607" s="33"/>
    </row>
    <row r="1608" spans="171:171" x14ac:dyDescent="0.25">
      <c r="FO1608" s="33"/>
    </row>
    <row r="1609" spans="171:171" x14ac:dyDescent="0.25">
      <c r="FO1609" s="33"/>
    </row>
    <row r="1610" spans="171:171" x14ac:dyDescent="0.25">
      <c r="FO1610" s="33"/>
    </row>
    <row r="1611" spans="171:171" x14ac:dyDescent="0.25">
      <c r="FO1611" s="33"/>
    </row>
    <row r="1612" spans="171:171" x14ac:dyDescent="0.25">
      <c r="FO1612" s="33"/>
    </row>
    <row r="1613" spans="171:171" x14ac:dyDescent="0.25">
      <c r="FO1613" s="33"/>
    </row>
    <row r="1614" spans="171:171" x14ac:dyDescent="0.25">
      <c r="FO1614" s="33"/>
    </row>
    <row r="1615" spans="171:171" x14ac:dyDescent="0.25">
      <c r="FO1615" s="33"/>
    </row>
    <row r="1616" spans="171:171" x14ac:dyDescent="0.25">
      <c r="FO1616" s="33"/>
    </row>
    <row r="1617" spans="171:171" x14ac:dyDescent="0.25">
      <c r="FO1617" s="33"/>
    </row>
    <row r="1618" spans="171:171" x14ac:dyDescent="0.25">
      <c r="FO1618" s="33"/>
    </row>
    <row r="1619" spans="171:171" x14ac:dyDescent="0.25">
      <c r="FO1619" s="33"/>
    </row>
    <row r="1620" spans="171:171" x14ac:dyDescent="0.25">
      <c r="FO1620" s="33"/>
    </row>
    <row r="1621" spans="171:171" x14ac:dyDescent="0.25">
      <c r="FO1621" s="33"/>
    </row>
    <row r="1622" spans="171:171" x14ac:dyDescent="0.25">
      <c r="FO1622" s="33"/>
    </row>
    <row r="1623" spans="171:171" x14ac:dyDescent="0.25">
      <c r="FO1623" s="33"/>
    </row>
    <row r="1624" spans="171:171" x14ac:dyDescent="0.25">
      <c r="FO1624" s="33"/>
    </row>
    <row r="1625" spans="171:171" x14ac:dyDescent="0.25">
      <c r="FO1625" s="33"/>
    </row>
    <row r="1626" spans="171:171" x14ac:dyDescent="0.25">
      <c r="FO1626" s="33"/>
    </row>
    <row r="1627" spans="171:171" x14ac:dyDescent="0.25">
      <c r="FO1627" s="33"/>
    </row>
    <row r="1628" spans="171:171" x14ac:dyDescent="0.25">
      <c r="FO1628" s="33"/>
    </row>
    <row r="1629" spans="171:171" x14ac:dyDescent="0.25">
      <c r="FO1629" s="33"/>
    </row>
    <row r="1630" spans="171:171" x14ac:dyDescent="0.25">
      <c r="FO1630" s="33"/>
    </row>
    <row r="1631" spans="171:171" x14ac:dyDescent="0.25">
      <c r="FO1631" s="33"/>
    </row>
    <row r="1632" spans="171:171" x14ac:dyDescent="0.25">
      <c r="FO1632" s="33"/>
    </row>
    <row r="1633" spans="171:171" x14ac:dyDescent="0.25">
      <c r="FO1633" s="33"/>
    </row>
    <row r="1634" spans="171:171" x14ac:dyDescent="0.25">
      <c r="FO1634" s="33"/>
    </row>
    <row r="1635" spans="171:171" x14ac:dyDescent="0.25">
      <c r="FO1635" s="33"/>
    </row>
    <row r="1636" spans="171:171" x14ac:dyDescent="0.25">
      <c r="FO1636" s="33"/>
    </row>
    <row r="1637" spans="171:171" x14ac:dyDescent="0.25">
      <c r="FO1637" s="33"/>
    </row>
    <row r="1638" spans="171:171" x14ac:dyDescent="0.25">
      <c r="FO1638" s="33"/>
    </row>
    <row r="1639" spans="171:171" x14ac:dyDescent="0.25">
      <c r="FO1639" s="33"/>
    </row>
    <row r="1640" spans="171:171" x14ac:dyDescent="0.25">
      <c r="FO1640" s="33"/>
    </row>
    <row r="1641" spans="171:171" x14ac:dyDescent="0.25">
      <c r="FO1641" s="33"/>
    </row>
    <row r="1642" spans="171:171" x14ac:dyDescent="0.25">
      <c r="FO1642" s="33"/>
    </row>
    <row r="1643" spans="171:171" x14ac:dyDescent="0.25">
      <c r="FO1643" s="33"/>
    </row>
    <row r="1644" spans="171:171" x14ac:dyDescent="0.25">
      <c r="FO1644" s="33"/>
    </row>
    <row r="1645" spans="171:171" x14ac:dyDescent="0.25">
      <c r="FO1645" s="33"/>
    </row>
    <row r="1646" spans="171:171" x14ac:dyDescent="0.25">
      <c r="FO1646" s="33"/>
    </row>
    <row r="1647" spans="171:171" x14ac:dyDescent="0.25">
      <c r="FO1647" s="33"/>
    </row>
    <row r="1648" spans="171:171" x14ac:dyDescent="0.25">
      <c r="FO1648" s="33"/>
    </row>
    <row r="1649" spans="171:171" x14ac:dyDescent="0.25">
      <c r="FO1649" s="33"/>
    </row>
    <row r="1650" spans="171:171" x14ac:dyDescent="0.25">
      <c r="FO1650" s="33"/>
    </row>
    <row r="1651" spans="171:171" x14ac:dyDescent="0.25">
      <c r="FO1651" s="33"/>
    </row>
    <row r="1652" spans="171:171" x14ac:dyDescent="0.25">
      <c r="FO1652" s="33"/>
    </row>
    <row r="1653" spans="171:171" x14ac:dyDescent="0.25">
      <c r="FO1653" s="33"/>
    </row>
    <row r="1654" spans="171:171" x14ac:dyDescent="0.25">
      <c r="FO1654" s="33"/>
    </row>
    <row r="1655" spans="171:171" x14ac:dyDescent="0.25">
      <c r="FO1655" s="33"/>
    </row>
    <row r="1656" spans="171:171" x14ac:dyDescent="0.25">
      <c r="FO1656" s="33"/>
    </row>
    <row r="1657" spans="171:171" x14ac:dyDescent="0.25">
      <c r="FO1657" s="33"/>
    </row>
    <row r="1658" spans="171:171" x14ac:dyDescent="0.25">
      <c r="FO1658" s="33"/>
    </row>
    <row r="1659" spans="171:171" x14ac:dyDescent="0.25">
      <c r="FO1659" s="33"/>
    </row>
    <row r="1660" spans="171:171" x14ac:dyDescent="0.25">
      <c r="FO1660" s="33"/>
    </row>
    <row r="1661" spans="171:171" x14ac:dyDescent="0.25">
      <c r="FO1661" s="33"/>
    </row>
    <row r="1662" spans="171:171" x14ac:dyDescent="0.25">
      <c r="FO1662" s="33"/>
    </row>
    <row r="1663" spans="171:171" x14ac:dyDescent="0.25">
      <c r="FO1663" s="33"/>
    </row>
    <row r="1664" spans="171:171" x14ac:dyDescent="0.25">
      <c r="FO1664" s="33"/>
    </row>
    <row r="1665" spans="171:171" x14ac:dyDescent="0.25">
      <c r="FO1665" s="33"/>
    </row>
    <row r="1666" spans="171:171" x14ac:dyDescent="0.25">
      <c r="FO1666" s="33"/>
    </row>
    <row r="1667" spans="171:171" x14ac:dyDescent="0.25">
      <c r="FO1667" s="33"/>
    </row>
    <row r="1668" spans="171:171" x14ac:dyDescent="0.25">
      <c r="FO1668" s="33"/>
    </row>
    <row r="1669" spans="171:171" x14ac:dyDescent="0.25">
      <c r="FO1669" s="33"/>
    </row>
    <row r="1670" spans="171:171" x14ac:dyDescent="0.25">
      <c r="FO1670" s="33"/>
    </row>
    <row r="1671" spans="171:171" x14ac:dyDescent="0.25">
      <c r="FO1671" s="33"/>
    </row>
    <row r="1672" spans="171:171" x14ac:dyDescent="0.25">
      <c r="FO1672" s="33"/>
    </row>
    <row r="1673" spans="171:171" x14ac:dyDescent="0.25">
      <c r="FO1673" s="33"/>
    </row>
    <row r="1674" spans="171:171" x14ac:dyDescent="0.25">
      <c r="FO1674" s="33"/>
    </row>
    <row r="1675" spans="171:171" x14ac:dyDescent="0.25">
      <c r="FO1675" s="33"/>
    </row>
    <row r="1676" spans="171:171" x14ac:dyDescent="0.25">
      <c r="FO1676" s="33"/>
    </row>
    <row r="1677" spans="171:171" x14ac:dyDescent="0.25">
      <c r="FO1677" s="33"/>
    </row>
    <row r="1678" spans="171:171" x14ac:dyDescent="0.25">
      <c r="FO1678" s="33"/>
    </row>
    <row r="1679" spans="171:171" x14ac:dyDescent="0.25">
      <c r="FO1679" s="33"/>
    </row>
    <row r="1680" spans="171:171" x14ac:dyDescent="0.25">
      <c r="FO1680" s="33"/>
    </row>
    <row r="1681" spans="171:171" x14ac:dyDescent="0.25">
      <c r="FO1681" s="33"/>
    </row>
    <row r="1682" spans="171:171" x14ac:dyDescent="0.25">
      <c r="FO1682" s="33"/>
    </row>
    <row r="1683" spans="171:171" x14ac:dyDescent="0.25">
      <c r="FO1683" s="33"/>
    </row>
    <row r="1684" spans="171:171" x14ac:dyDescent="0.25">
      <c r="FO1684" s="33"/>
    </row>
    <row r="1685" spans="171:171" x14ac:dyDescent="0.25">
      <c r="FO1685" s="33"/>
    </row>
    <row r="1686" spans="171:171" x14ac:dyDescent="0.25">
      <c r="FO1686" s="33"/>
    </row>
    <row r="1687" spans="171:171" x14ac:dyDescent="0.25">
      <c r="FO1687" s="33"/>
    </row>
    <row r="1688" spans="171:171" x14ac:dyDescent="0.25">
      <c r="FO1688" s="33"/>
    </row>
    <row r="1689" spans="171:171" x14ac:dyDescent="0.25">
      <c r="FO1689" s="33"/>
    </row>
    <row r="1690" spans="171:171" x14ac:dyDescent="0.25">
      <c r="FO1690" s="33"/>
    </row>
    <row r="1691" spans="171:171" x14ac:dyDescent="0.25">
      <c r="FO1691" s="33"/>
    </row>
    <row r="1692" spans="171:171" x14ac:dyDescent="0.25">
      <c r="FO1692" s="33"/>
    </row>
    <row r="1693" spans="171:171" x14ac:dyDescent="0.25">
      <c r="FO1693" s="33"/>
    </row>
    <row r="1694" spans="171:171" x14ac:dyDescent="0.25">
      <c r="FO1694" s="33"/>
    </row>
    <row r="1695" spans="171:171" x14ac:dyDescent="0.25">
      <c r="FO1695" s="33"/>
    </row>
    <row r="1696" spans="171:171" x14ac:dyDescent="0.25">
      <c r="FO1696" s="33"/>
    </row>
    <row r="1697" spans="171:171" x14ac:dyDescent="0.25">
      <c r="FO1697" s="33"/>
    </row>
    <row r="1698" spans="171:171" x14ac:dyDescent="0.25">
      <c r="FO1698" s="33"/>
    </row>
    <row r="1699" spans="171:171" x14ac:dyDescent="0.25">
      <c r="FO1699" s="33"/>
    </row>
    <row r="1700" spans="171:171" x14ac:dyDescent="0.25">
      <c r="FO1700" s="33"/>
    </row>
    <row r="1701" spans="171:171" x14ac:dyDescent="0.25">
      <c r="FO1701" s="33"/>
    </row>
    <row r="1702" spans="171:171" x14ac:dyDescent="0.25">
      <c r="FO1702" s="33"/>
    </row>
    <row r="1703" spans="171:171" x14ac:dyDescent="0.25">
      <c r="FO1703" s="33"/>
    </row>
    <row r="1704" spans="171:171" x14ac:dyDescent="0.25">
      <c r="FO1704" s="33"/>
    </row>
    <row r="1705" spans="171:171" x14ac:dyDescent="0.25">
      <c r="FO1705" s="33"/>
    </row>
    <row r="1706" spans="171:171" x14ac:dyDescent="0.25">
      <c r="FO1706" s="33"/>
    </row>
    <row r="1707" spans="171:171" x14ac:dyDescent="0.25">
      <c r="FO1707" s="33"/>
    </row>
    <row r="1708" spans="171:171" x14ac:dyDescent="0.25">
      <c r="FO1708" s="33"/>
    </row>
    <row r="1709" spans="171:171" x14ac:dyDescent="0.25">
      <c r="FO1709" s="33"/>
    </row>
    <row r="1710" spans="171:171" x14ac:dyDescent="0.25">
      <c r="FO1710" s="33"/>
    </row>
    <row r="1711" spans="171:171" x14ac:dyDescent="0.25">
      <c r="FO1711" s="33"/>
    </row>
    <row r="1712" spans="171:171" x14ac:dyDescent="0.25">
      <c r="FO1712" s="33"/>
    </row>
    <row r="1713" spans="171:171" x14ac:dyDescent="0.25">
      <c r="FO1713" s="33"/>
    </row>
    <row r="1714" spans="171:171" x14ac:dyDescent="0.25">
      <c r="FO1714" s="33"/>
    </row>
    <row r="1715" spans="171:171" x14ac:dyDescent="0.25">
      <c r="FO1715" s="33"/>
    </row>
    <row r="1716" spans="171:171" x14ac:dyDescent="0.25">
      <c r="FO1716" s="33"/>
    </row>
    <row r="1717" spans="171:171" x14ac:dyDescent="0.25">
      <c r="FO1717" s="33"/>
    </row>
    <row r="1718" spans="171:171" x14ac:dyDescent="0.25">
      <c r="FO1718" s="33"/>
    </row>
    <row r="1719" spans="171:171" x14ac:dyDescent="0.25">
      <c r="FO1719" s="33"/>
    </row>
    <row r="1720" spans="171:171" x14ac:dyDescent="0.25">
      <c r="FO1720" s="33"/>
    </row>
    <row r="1721" spans="171:171" x14ac:dyDescent="0.25">
      <c r="FO1721" s="33"/>
    </row>
    <row r="1722" spans="171:171" x14ac:dyDescent="0.25">
      <c r="FO1722" s="33"/>
    </row>
    <row r="1723" spans="171:171" x14ac:dyDescent="0.25">
      <c r="FO1723" s="33"/>
    </row>
    <row r="1724" spans="171:171" x14ac:dyDescent="0.25">
      <c r="FO1724" s="33"/>
    </row>
    <row r="1725" spans="171:171" x14ac:dyDescent="0.25">
      <c r="FO1725" s="33"/>
    </row>
    <row r="1726" spans="171:171" x14ac:dyDescent="0.25">
      <c r="FO1726" s="33"/>
    </row>
    <row r="1727" spans="171:171" x14ac:dyDescent="0.25">
      <c r="FO1727" s="33"/>
    </row>
    <row r="1728" spans="171:171" x14ac:dyDescent="0.25">
      <c r="FO1728" s="33"/>
    </row>
    <row r="1729" spans="171:171" x14ac:dyDescent="0.25">
      <c r="FO1729" s="33"/>
    </row>
    <row r="1730" spans="171:171" x14ac:dyDescent="0.25">
      <c r="FO1730" s="33"/>
    </row>
    <row r="1731" spans="171:171" x14ac:dyDescent="0.25">
      <c r="FO1731" s="33"/>
    </row>
    <row r="1732" spans="171:171" x14ac:dyDescent="0.25">
      <c r="FO1732" s="33"/>
    </row>
    <row r="1733" spans="171:171" x14ac:dyDescent="0.25">
      <c r="FO1733" s="33"/>
    </row>
    <row r="1734" spans="171:171" x14ac:dyDescent="0.25">
      <c r="FO1734" s="33"/>
    </row>
    <row r="1735" spans="171:171" x14ac:dyDescent="0.25">
      <c r="FO1735" s="33"/>
    </row>
    <row r="1736" spans="171:171" x14ac:dyDescent="0.25">
      <c r="FO1736" s="33"/>
    </row>
    <row r="1737" spans="171:171" x14ac:dyDescent="0.25">
      <c r="FO1737" s="33"/>
    </row>
    <row r="1738" spans="171:171" x14ac:dyDescent="0.25">
      <c r="FO1738" s="33"/>
    </row>
    <row r="1739" spans="171:171" x14ac:dyDescent="0.25">
      <c r="FO1739" s="33"/>
    </row>
    <row r="1740" spans="171:171" x14ac:dyDescent="0.25">
      <c r="FO1740" s="33"/>
    </row>
    <row r="1741" spans="171:171" x14ac:dyDescent="0.25">
      <c r="FO1741" s="33"/>
    </row>
    <row r="1742" spans="171:171" x14ac:dyDescent="0.25">
      <c r="FO1742" s="33"/>
    </row>
    <row r="1743" spans="171:171" x14ac:dyDescent="0.25">
      <c r="FO1743" s="33"/>
    </row>
    <row r="1744" spans="171:171" x14ac:dyDescent="0.25">
      <c r="FO1744" s="33"/>
    </row>
    <row r="1745" spans="171:171" x14ac:dyDescent="0.25">
      <c r="FO1745" s="33"/>
    </row>
    <row r="1746" spans="171:171" x14ac:dyDescent="0.25">
      <c r="FO1746" s="33"/>
    </row>
    <row r="1747" spans="171:171" x14ac:dyDescent="0.25">
      <c r="FO1747" s="33"/>
    </row>
    <row r="1748" spans="171:171" x14ac:dyDescent="0.25">
      <c r="FO1748" s="33"/>
    </row>
    <row r="1749" spans="171:171" x14ac:dyDescent="0.25">
      <c r="FO1749" s="33"/>
    </row>
    <row r="1750" spans="171:171" x14ac:dyDescent="0.25">
      <c r="FO1750" s="33"/>
    </row>
    <row r="1751" spans="171:171" x14ac:dyDescent="0.25">
      <c r="FO1751" s="33"/>
    </row>
    <row r="1752" spans="171:171" x14ac:dyDescent="0.25">
      <c r="FO1752" s="33"/>
    </row>
    <row r="1753" spans="171:171" x14ac:dyDescent="0.25">
      <c r="FO1753" s="33"/>
    </row>
    <row r="1754" spans="171:171" x14ac:dyDescent="0.25">
      <c r="FO1754" s="33"/>
    </row>
    <row r="1755" spans="171:171" x14ac:dyDescent="0.25">
      <c r="FO1755" s="33"/>
    </row>
    <row r="1756" spans="171:171" x14ac:dyDescent="0.25">
      <c r="FO1756" s="33"/>
    </row>
    <row r="1757" spans="171:171" x14ac:dyDescent="0.25">
      <c r="FO1757" s="33"/>
    </row>
    <row r="1758" spans="171:171" x14ac:dyDescent="0.25">
      <c r="FO1758" s="33"/>
    </row>
    <row r="1759" spans="171:171" x14ac:dyDescent="0.25">
      <c r="FO1759" s="33"/>
    </row>
    <row r="1760" spans="171:171" x14ac:dyDescent="0.25">
      <c r="FO1760" s="33"/>
    </row>
    <row r="1761" spans="171:171" x14ac:dyDescent="0.25">
      <c r="FO1761" s="33"/>
    </row>
    <row r="1762" spans="171:171" x14ac:dyDescent="0.25">
      <c r="FO1762" s="33"/>
    </row>
    <row r="1763" spans="171:171" x14ac:dyDescent="0.25">
      <c r="FO1763" s="33"/>
    </row>
    <row r="1764" spans="171:171" x14ac:dyDescent="0.25">
      <c r="FO1764" s="33"/>
    </row>
    <row r="1765" spans="171:171" x14ac:dyDescent="0.25">
      <c r="FO1765" s="33"/>
    </row>
    <row r="1766" spans="171:171" x14ac:dyDescent="0.25">
      <c r="FO1766" s="33"/>
    </row>
    <row r="1767" spans="171:171" x14ac:dyDescent="0.25">
      <c r="FO1767" s="33"/>
    </row>
    <row r="1768" spans="171:171" x14ac:dyDescent="0.25">
      <c r="FO1768" s="33"/>
    </row>
    <row r="1769" spans="171:171" x14ac:dyDescent="0.25">
      <c r="FO1769" s="33"/>
    </row>
    <row r="1770" spans="171:171" x14ac:dyDescent="0.25">
      <c r="FO1770" s="33"/>
    </row>
    <row r="1771" spans="171:171" x14ac:dyDescent="0.25">
      <c r="FO1771" s="33"/>
    </row>
    <row r="1772" spans="171:171" x14ac:dyDescent="0.25">
      <c r="FO1772" s="33"/>
    </row>
    <row r="1773" spans="171:171" x14ac:dyDescent="0.25">
      <c r="FO1773" s="33"/>
    </row>
    <row r="1774" spans="171:171" x14ac:dyDescent="0.25">
      <c r="FO1774" s="33"/>
    </row>
    <row r="1775" spans="171:171" x14ac:dyDescent="0.25">
      <c r="FO1775" s="33"/>
    </row>
    <row r="1776" spans="171:171" x14ac:dyDescent="0.25">
      <c r="FO1776" s="33"/>
    </row>
    <row r="1777" spans="171:171" x14ac:dyDescent="0.25">
      <c r="FO1777" s="33"/>
    </row>
    <row r="1778" spans="171:171" x14ac:dyDescent="0.25">
      <c r="FO1778" s="33"/>
    </row>
    <row r="1779" spans="171:171" x14ac:dyDescent="0.25">
      <c r="FO1779" s="33"/>
    </row>
    <row r="1780" spans="171:171" x14ac:dyDescent="0.25">
      <c r="FO1780" s="33"/>
    </row>
    <row r="1781" spans="171:171" x14ac:dyDescent="0.25">
      <c r="FO1781" s="33"/>
    </row>
    <row r="1782" spans="171:171" x14ac:dyDescent="0.25">
      <c r="FO1782" s="33"/>
    </row>
    <row r="1783" spans="171:171" x14ac:dyDescent="0.25">
      <c r="FO1783" s="33"/>
    </row>
    <row r="1784" spans="171:171" x14ac:dyDescent="0.25">
      <c r="FO1784" s="33"/>
    </row>
    <row r="1785" spans="171:171" x14ac:dyDescent="0.25">
      <c r="FO1785" s="33"/>
    </row>
    <row r="1786" spans="171:171" x14ac:dyDescent="0.25">
      <c r="FO1786" s="33"/>
    </row>
    <row r="1787" spans="171:171" x14ac:dyDescent="0.25">
      <c r="FO1787" s="33"/>
    </row>
    <row r="1788" spans="171:171" x14ac:dyDescent="0.25">
      <c r="FO1788" s="33"/>
    </row>
    <row r="1789" spans="171:171" x14ac:dyDescent="0.25">
      <c r="FO1789" s="33"/>
    </row>
    <row r="1790" spans="171:171" x14ac:dyDescent="0.25">
      <c r="FO1790" s="33"/>
    </row>
    <row r="1791" spans="171:171" x14ac:dyDescent="0.25">
      <c r="FO1791" s="33"/>
    </row>
    <row r="1792" spans="171:171" x14ac:dyDescent="0.25">
      <c r="FO1792" s="33"/>
    </row>
    <row r="1793" spans="171:171" x14ac:dyDescent="0.25">
      <c r="FO1793" s="33"/>
    </row>
    <row r="1794" spans="171:171" x14ac:dyDescent="0.25">
      <c r="FO1794" s="33"/>
    </row>
    <row r="1795" spans="171:171" x14ac:dyDescent="0.25">
      <c r="FO1795" s="33"/>
    </row>
    <row r="1796" spans="171:171" x14ac:dyDescent="0.25">
      <c r="FO1796" s="33"/>
    </row>
    <row r="1797" spans="171:171" x14ac:dyDescent="0.25">
      <c r="FO1797" s="33"/>
    </row>
    <row r="1798" spans="171:171" x14ac:dyDescent="0.25">
      <c r="FO1798" s="33"/>
    </row>
    <row r="1799" spans="171:171" x14ac:dyDescent="0.25">
      <c r="FO1799" s="33"/>
    </row>
    <row r="1800" spans="171:171" x14ac:dyDescent="0.25">
      <c r="FO1800" s="33"/>
    </row>
    <row r="1801" spans="171:171" x14ac:dyDescent="0.25">
      <c r="FO1801" s="33"/>
    </row>
    <row r="1802" spans="171:171" x14ac:dyDescent="0.25">
      <c r="FO1802" s="33"/>
    </row>
    <row r="1803" spans="171:171" x14ac:dyDescent="0.25">
      <c r="FO1803" s="33"/>
    </row>
    <row r="1804" spans="171:171" x14ac:dyDescent="0.25">
      <c r="FO1804" s="33"/>
    </row>
    <row r="1805" spans="171:171" x14ac:dyDescent="0.25">
      <c r="FO1805" s="33"/>
    </row>
    <row r="1806" spans="171:171" x14ac:dyDescent="0.25">
      <c r="FO1806" s="33"/>
    </row>
    <row r="1807" spans="171:171" x14ac:dyDescent="0.25">
      <c r="FO1807" s="33"/>
    </row>
    <row r="1808" spans="171:171" x14ac:dyDescent="0.25">
      <c r="FO1808" s="33"/>
    </row>
    <row r="1809" spans="171:171" x14ac:dyDescent="0.25">
      <c r="FO1809" s="33"/>
    </row>
    <row r="1810" spans="171:171" x14ac:dyDescent="0.25">
      <c r="FO1810" s="33"/>
    </row>
    <row r="1811" spans="171:171" x14ac:dyDescent="0.25">
      <c r="FO1811" s="33"/>
    </row>
    <row r="1812" spans="171:171" x14ac:dyDescent="0.25">
      <c r="FO1812" s="33"/>
    </row>
    <row r="1813" spans="171:171" x14ac:dyDescent="0.25">
      <c r="FO1813" s="33"/>
    </row>
    <row r="1814" spans="171:171" x14ac:dyDescent="0.25">
      <c r="FO1814" s="33"/>
    </row>
    <row r="1815" spans="171:171" x14ac:dyDescent="0.25">
      <c r="FO1815" s="33"/>
    </row>
    <row r="1816" spans="171:171" x14ac:dyDescent="0.25">
      <c r="FO1816" s="33"/>
    </row>
    <row r="1817" spans="171:171" x14ac:dyDescent="0.25">
      <c r="FO1817" s="33"/>
    </row>
    <row r="1818" spans="171:171" x14ac:dyDescent="0.25">
      <c r="FO1818" s="33"/>
    </row>
    <row r="1819" spans="171:171" x14ac:dyDescent="0.25">
      <c r="FO1819" s="33"/>
    </row>
    <row r="1820" spans="171:171" x14ac:dyDescent="0.25">
      <c r="FO1820" s="33"/>
    </row>
    <row r="1821" spans="171:171" x14ac:dyDescent="0.25">
      <c r="FO1821" s="33"/>
    </row>
    <row r="1822" spans="171:171" x14ac:dyDescent="0.25">
      <c r="FO1822" s="33"/>
    </row>
    <row r="1823" spans="171:171" x14ac:dyDescent="0.25">
      <c r="FO1823" s="33"/>
    </row>
    <row r="1824" spans="171:171" x14ac:dyDescent="0.25">
      <c r="FO1824" s="33"/>
    </row>
    <row r="1825" spans="171:171" x14ac:dyDescent="0.25">
      <c r="FO1825" s="33"/>
    </row>
    <row r="1826" spans="171:171" x14ac:dyDescent="0.25">
      <c r="FO1826" s="33"/>
    </row>
    <row r="1827" spans="171:171" x14ac:dyDescent="0.25">
      <c r="FO1827" s="33"/>
    </row>
    <row r="1828" spans="171:171" x14ac:dyDescent="0.25">
      <c r="FO1828" s="33"/>
    </row>
    <row r="1829" spans="171:171" x14ac:dyDescent="0.25">
      <c r="FO1829" s="33"/>
    </row>
    <row r="1830" spans="171:171" x14ac:dyDescent="0.25">
      <c r="FO1830" s="33"/>
    </row>
    <row r="1831" spans="171:171" x14ac:dyDescent="0.25">
      <c r="FO1831" s="33"/>
    </row>
    <row r="1832" spans="171:171" x14ac:dyDescent="0.25">
      <c r="FO1832" s="33"/>
    </row>
    <row r="1833" spans="171:171" x14ac:dyDescent="0.25">
      <c r="FO1833" s="33"/>
    </row>
    <row r="1834" spans="171:171" x14ac:dyDescent="0.25">
      <c r="FO1834" s="33"/>
    </row>
    <row r="1835" spans="171:171" x14ac:dyDescent="0.25">
      <c r="FO1835" s="33"/>
    </row>
    <row r="1836" spans="171:171" x14ac:dyDescent="0.25">
      <c r="FO1836" s="33"/>
    </row>
    <row r="1837" spans="171:171" x14ac:dyDescent="0.25">
      <c r="FO1837" s="33"/>
    </row>
    <row r="1838" spans="171:171" x14ac:dyDescent="0.25">
      <c r="FO1838" s="33"/>
    </row>
    <row r="1839" spans="171:171" x14ac:dyDescent="0.25">
      <c r="FO1839" s="33"/>
    </row>
    <row r="1840" spans="171:171" x14ac:dyDescent="0.25">
      <c r="FO1840" s="33"/>
    </row>
    <row r="1841" spans="171:171" x14ac:dyDescent="0.25">
      <c r="FO1841" s="33"/>
    </row>
    <row r="1842" spans="171:171" x14ac:dyDescent="0.25">
      <c r="FO1842" s="33"/>
    </row>
    <row r="1843" spans="171:171" x14ac:dyDescent="0.25">
      <c r="FO1843" s="33"/>
    </row>
    <row r="1844" spans="171:171" x14ac:dyDescent="0.25">
      <c r="FO1844" s="33"/>
    </row>
    <row r="1845" spans="171:171" x14ac:dyDescent="0.25">
      <c r="FO1845" s="33"/>
    </row>
    <row r="1846" spans="171:171" x14ac:dyDescent="0.25">
      <c r="FO1846" s="33"/>
    </row>
    <row r="1847" spans="171:171" x14ac:dyDescent="0.25">
      <c r="FO1847" s="33"/>
    </row>
    <row r="1848" spans="171:171" x14ac:dyDescent="0.25">
      <c r="FO1848" s="33"/>
    </row>
    <row r="1849" spans="171:171" x14ac:dyDescent="0.25">
      <c r="FO1849" s="33"/>
    </row>
    <row r="1850" spans="171:171" x14ac:dyDescent="0.25">
      <c r="FO1850" s="33"/>
    </row>
    <row r="1851" spans="171:171" x14ac:dyDescent="0.25">
      <c r="FO1851" s="33"/>
    </row>
    <row r="1852" spans="171:171" x14ac:dyDescent="0.25">
      <c r="FO1852" s="33"/>
    </row>
    <row r="1853" spans="171:171" x14ac:dyDescent="0.25">
      <c r="FO1853" s="33"/>
    </row>
    <row r="1854" spans="171:171" x14ac:dyDescent="0.25">
      <c r="FO1854" s="33"/>
    </row>
    <row r="1855" spans="171:171" x14ac:dyDescent="0.25">
      <c r="FO1855" s="33"/>
    </row>
    <row r="1856" spans="171:171" x14ac:dyDescent="0.25">
      <c r="FO1856" s="33"/>
    </row>
    <row r="1857" spans="171:171" x14ac:dyDescent="0.25">
      <c r="FO1857" s="33"/>
    </row>
    <row r="1858" spans="171:171" x14ac:dyDescent="0.25">
      <c r="FO1858" s="33"/>
    </row>
    <row r="1859" spans="171:171" x14ac:dyDescent="0.25">
      <c r="FO1859" s="33"/>
    </row>
    <row r="1860" spans="171:171" x14ac:dyDescent="0.25">
      <c r="FO1860" s="33"/>
    </row>
    <row r="1861" spans="171:171" x14ac:dyDescent="0.25">
      <c r="FO1861" s="33"/>
    </row>
    <row r="1862" spans="171:171" x14ac:dyDescent="0.25">
      <c r="FO1862" s="33"/>
    </row>
    <row r="1863" spans="171:171" x14ac:dyDescent="0.25">
      <c r="FO1863" s="33"/>
    </row>
    <row r="1864" spans="171:171" x14ac:dyDescent="0.25">
      <c r="FO1864" s="33"/>
    </row>
    <row r="1865" spans="171:171" x14ac:dyDescent="0.25">
      <c r="FO1865" s="33"/>
    </row>
    <row r="1866" spans="171:171" x14ac:dyDescent="0.25">
      <c r="FO1866" s="33"/>
    </row>
    <row r="1867" spans="171:171" x14ac:dyDescent="0.25">
      <c r="FO1867" s="33"/>
    </row>
    <row r="1868" spans="171:171" x14ac:dyDescent="0.25">
      <c r="FO1868" s="33"/>
    </row>
    <row r="1869" spans="171:171" x14ac:dyDescent="0.25">
      <c r="FO1869" s="33"/>
    </row>
    <row r="1870" spans="171:171" x14ac:dyDescent="0.25">
      <c r="FO1870" s="33"/>
    </row>
    <row r="1871" spans="171:171" x14ac:dyDescent="0.25">
      <c r="FO1871" s="33"/>
    </row>
    <row r="1872" spans="171:171" x14ac:dyDescent="0.25">
      <c r="FO1872" s="33"/>
    </row>
    <row r="1873" spans="171:171" x14ac:dyDescent="0.25">
      <c r="FO1873" s="33"/>
    </row>
    <row r="1874" spans="171:171" x14ac:dyDescent="0.25">
      <c r="FO1874" s="33"/>
    </row>
    <row r="1875" spans="171:171" x14ac:dyDescent="0.25">
      <c r="FO1875" s="33"/>
    </row>
    <row r="1876" spans="171:171" x14ac:dyDescent="0.25">
      <c r="FO1876" s="33"/>
    </row>
    <row r="1877" spans="171:171" x14ac:dyDescent="0.25">
      <c r="FO1877" s="33"/>
    </row>
    <row r="1878" spans="171:171" x14ac:dyDescent="0.25">
      <c r="FO1878" s="33"/>
    </row>
    <row r="1879" spans="171:171" x14ac:dyDescent="0.25">
      <c r="FO1879" s="33"/>
    </row>
    <row r="1880" spans="171:171" x14ac:dyDescent="0.25">
      <c r="FO1880" s="33"/>
    </row>
    <row r="1881" spans="171:171" x14ac:dyDescent="0.25">
      <c r="FO1881" s="33"/>
    </row>
    <row r="1882" spans="171:171" x14ac:dyDescent="0.25">
      <c r="FO1882" s="33"/>
    </row>
    <row r="1883" spans="171:171" x14ac:dyDescent="0.25">
      <c r="FO1883" s="33"/>
    </row>
    <row r="1884" spans="171:171" x14ac:dyDescent="0.25">
      <c r="FO1884" s="33"/>
    </row>
    <row r="1885" spans="171:171" x14ac:dyDescent="0.25">
      <c r="FO1885" s="33"/>
    </row>
    <row r="1886" spans="171:171" x14ac:dyDescent="0.25">
      <c r="FO1886" s="33"/>
    </row>
    <row r="1887" spans="171:171" x14ac:dyDescent="0.25">
      <c r="FO1887" s="33"/>
    </row>
    <row r="1888" spans="171:171" x14ac:dyDescent="0.25">
      <c r="FO1888" s="33"/>
    </row>
    <row r="1889" spans="171:171" x14ac:dyDescent="0.25">
      <c r="FO1889" s="33"/>
    </row>
    <row r="1890" spans="171:171" x14ac:dyDescent="0.25">
      <c r="FO1890" s="33"/>
    </row>
    <row r="1891" spans="171:171" x14ac:dyDescent="0.25">
      <c r="FO1891" s="33"/>
    </row>
    <row r="1892" spans="171:171" x14ac:dyDescent="0.25">
      <c r="FO1892" s="33"/>
    </row>
    <row r="1893" spans="171:171" x14ac:dyDescent="0.25">
      <c r="FO1893" s="33"/>
    </row>
    <row r="1894" spans="171:171" x14ac:dyDescent="0.25">
      <c r="FO1894" s="33"/>
    </row>
    <row r="1895" spans="171:171" x14ac:dyDescent="0.25">
      <c r="FO1895" s="33"/>
    </row>
    <row r="1896" spans="171:171" x14ac:dyDescent="0.25">
      <c r="FO1896" s="33"/>
    </row>
    <row r="1897" spans="171:171" x14ac:dyDescent="0.25">
      <c r="FO1897" s="33"/>
    </row>
    <row r="1898" spans="171:171" x14ac:dyDescent="0.25">
      <c r="FO1898" s="33"/>
    </row>
    <row r="1899" spans="171:171" x14ac:dyDescent="0.25">
      <c r="FO1899" s="33"/>
    </row>
    <row r="1900" spans="171:171" x14ac:dyDescent="0.25">
      <c r="FO1900" s="33"/>
    </row>
    <row r="1901" spans="171:171" x14ac:dyDescent="0.25">
      <c r="FO1901" s="33"/>
    </row>
    <row r="1902" spans="171:171" x14ac:dyDescent="0.25">
      <c r="FO1902" s="33"/>
    </row>
    <row r="1903" spans="171:171" x14ac:dyDescent="0.25">
      <c r="FO1903" s="33"/>
    </row>
    <row r="1904" spans="171:171" x14ac:dyDescent="0.25">
      <c r="FO1904" s="33"/>
    </row>
    <row r="1905" spans="171:171" x14ac:dyDescent="0.25">
      <c r="FO1905" s="33"/>
    </row>
    <row r="1906" spans="171:171" x14ac:dyDescent="0.25">
      <c r="FO1906" s="33"/>
    </row>
    <row r="1907" spans="171:171" x14ac:dyDescent="0.25">
      <c r="FO1907" s="33"/>
    </row>
    <row r="1908" spans="171:171" x14ac:dyDescent="0.25">
      <c r="FO1908" s="33"/>
    </row>
    <row r="1909" spans="171:171" x14ac:dyDescent="0.25">
      <c r="FO1909" s="33"/>
    </row>
    <row r="1910" spans="171:171" x14ac:dyDescent="0.25">
      <c r="FO1910" s="33"/>
    </row>
    <row r="1911" spans="171:171" x14ac:dyDescent="0.25">
      <c r="FO1911" s="33"/>
    </row>
    <row r="1912" spans="171:171" x14ac:dyDescent="0.25">
      <c r="FO1912" s="33"/>
    </row>
    <row r="1913" spans="171:171" x14ac:dyDescent="0.25">
      <c r="FO1913" s="33"/>
    </row>
    <row r="1914" spans="171:171" x14ac:dyDescent="0.25">
      <c r="FO1914" s="33"/>
    </row>
    <row r="1915" spans="171:171" x14ac:dyDescent="0.25">
      <c r="FO1915" s="33"/>
    </row>
    <row r="1916" spans="171:171" x14ac:dyDescent="0.25">
      <c r="FO1916" s="33"/>
    </row>
    <row r="1917" spans="171:171" x14ac:dyDescent="0.25">
      <c r="FO1917" s="33"/>
    </row>
    <row r="1918" spans="171:171" x14ac:dyDescent="0.25">
      <c r="FO1918" s="33"/>
    </row>
    <row r="1919" spans="171:171" x14ac:dyDescent="0.25">
      <c r="FO1919" s="33"/>
    </row>
    <row r="1920" spans="171:171" x14ac:dyDescent="0.25">
      <c r="FO1920" s="33"/>
    </row>
    <row r="1921" spans="171:171" x14ac:dyDescent="0.25">
      <c r="FO1921" s="33"/>
    </row>
    <row r="1922" spans="171:171" x14ac:dyDescent="0.25">
      <c r="FO1922" s="33"/>
    </row>
    <row r="1923" spans="171:171" x14ac:dyDescent="0.25">
      <c r="FO1923" s="33"/>
    </row>
    <row r="1924" spans="171:171" x14ac:dyDescent="0.25">
      <c r="FO1924" s="33"/>
    </row>
    <row r="1925" spans="171:171" x14ac:dyDescent="0.25">
      <c r="FO1925" s="33"/>
    </row>
    <row r="1926" spans="171:171" x14ac:dyDescent="0.25">
      <c r="FO1926" s="33"/>
    </row>
    <row r="1927" spans="171:171" x14ac:dyDescent="0.25">
      <c r="FO1927" s="33"/>
    </row>
    <row r="1928" spans="171:171" x14ac:dyDescent="0.25">
      <c r="FO1928" s="33"/>
    </row>
    <row r="1929" spans="171:171" x14ac:dyDescent="0.25">
      <c r="FO1929" s="33"/>
    </row>
    <row r="1930" spans="171:171" x14ac:dyDescent="0.25">
      <c r="FO1930" s="33"/>
    </row>
    <row r="1931" spans="171:171" x14ac:dyDescent="0.25">
      <c r="FO1931" s="33"/>
    </row>
    <row r="1932" spans="171:171" x14ac:dyDescent="0.25">
      <c r="FO1932" s="33"/>
    </row>
    <row r="1933" spans="171:171" x14ac:dyDescent="0.25">
      <c r="FO1933" s="33"/>
    </row>
    <row r="1934" spans="171:171" x14ac:dyDescent="0.25">
      <c r="FO1934" s="33"/>
    </row>
    <row r="1935" spans="171:171" x14ac:dyDescent="0.25">
      <c r="FO1935" s="33"/>
    </row>
    <row r="1936" spans="171:171" x14ac:dyDescent="0.25">
      <c r="FO1936" s="33"/>
    </row>
    <row r="1937" spans="171:171" x14ac:dyDescent="0.25">
      <c r="FO1937" s="33"/>
    </row>
    <row r="1938" spans="171:171" x14ac:dyDescent="0.25">
      <c r="FO1938" s="33"/>
    </row>
    <row r="1939" spans="171:171" x14ac:dyDescent="0.25">
      <c r="FO1939" s="33"/>
    </row>
    <row r="1940" spans="171:171" x14ac:dyDescent="0.25">
      <c r="FO1940" s="33"/>
    </row>
    <row r="1941" spans="171:171" x14ac:dyDescent="0.25">
      <c r="FO1941" s="33"/>
    </row>
    <row r="1942" spans="171:171" x14ac:dyDescent="0.25">
      <c r="FO1942" s="33"/>
    </row>
    <row r="1943" spans="171:171" x14ac:dyDescent="0.25">
      <c r="FO1943" s="33"/>
    </row>
    <row r="1944" spans="171:171" x14ac:dyDescent="0.25">
      <c r="FO1944" s="33"/>
    </row>
    <row r="1945" spans="171:171" x14ac:dyDescent="0.25">
      <c r="FO1945" s="33"/>
    </row>
    <row r="1946" spans="171:171" x14ac:dyDescent="0.25">
      <c r="FO1946" s="33"/>
    </row>
    <row r="1947" spans="171:171" x14ac:dyDescent="0.25">
      <c r="FO1947" s="33"/>
    </row>
    <row r="1948" spans="171:171" x14ac:dyDescent="0.25">
      <c r="FO1948" s="33"/>
    </row>
    <row r="1949" spans="171:171" x14ac:dyDescent="0.25">
      <c r="FO1949" s="33"/>
    </row>
    <row r="1950" spans="171:171" x14ac:dyDescent="0.25">
      <c r="FO1950" s="33"/>
    </row>
    <row r="1951" spans="171:171" x14ac:dyDescent="0.25">
      <c r="FO1951" s="33"/>
    </row>
    <row r="1952" spans="171:171" x14ac:dyDescent="0.25">
      <c r="FO1952" s="33"/>
    </row>
    <row r="1953" spans="171:171" x14ac:dyDescent="0.25">
      <c r="FO1953" s="33"/>
    </row>
    <row r="1954" spans="171:171" x14ac:dyDescent="0.25">
      <c r="FO1954" s="33"/>
    </row>
    <row r="1955" spans="171:171" x14ac:dyDescent="0.25">
      <c r="FO1955" s="33"/>
    </row>
    <row r="1956" spans="171:171" x14ac:dyDescent="0.25">
      <c r="FO1956" s="33"/>
    </row>
    <row r="1957" spans="171:171" x14ac:dyDescent="0.25">
      <c r="FO1957" s="33"/>
    </row>
    <row r="1958" spans="171:171" x14ac:dyDescent="0.25">
      <c r="FO1958" s="33"/>
    </row>
    <row r="1959" spans="171:171" x14ac:dyDescent="0.25">
      <c r="FO1959" s="33"/>
    </row>
    <row r="1960" spans="171:171" x14ac:dyDescent="0.25">
      <c r="FO1960" s="33"/>
    </row>
    <row r="1961" spans="171:171" x14ac:dyDescent="0.25">
      <c r="FO1961" s="33"/>
    </row>
    <row r="1962" spans="171:171" x14ac:dyDescent="0.25">
      <c r="FO1962" s="33"/>
    </row>
    <row r="1963" spans="171:171" x14ac:dyDescent="0.25">
      <c r="FO1963" s="33"/>
    </row>
    <row r="1964" spans="171:171" x14ac:dyDescent="0.25">
      <c r="FO1964" s="33"/>
    </row>
    <row r="1965" spans="171:171" x14ac:dyDescent="0.25">
      <c r="FO1965" s="33"/>
    </row>
    <row r="1966" spans="171:171" x14ac:dyDescent="0.25">
      <c r="FO1966" s="33"/>
    </row>
    <row r="1967" spans="171:171" x14ac:dyDescent="0.25">
      <c r="FO1967" s="33"/>
    </row>
    <row r="1968" spans="171:171" x14ac:dyDescent="0.25">
      <c r="FO1968" s="33"/>
    </row>
    <row r="1969" spans="171:171" x14ac:dyDescent="0.25">
      <c r="FO1969" s="33"/>
    </row>
    <row r="1970" spans="171:171" x14ac:dyDescent="0.25">
      <c r="FO1970" s="33"/>
    </row>
    <row r="1971" spans="171:171" x14ac:dyDescent="0.25">
      <c r="FO1971" s="33"/>
    </row>
    <row r="1972" spans="171:171" x14ac:dyDescent="0.25">
      <c r="FO1972" s="33"/>
    </row>
    <row r="1973" spans="171:171" x14ac:dyDescent="0.25">
      <c r="FO1973" s="33"/>
    </row>
    <row r="1974" spans="171:171" x14ac:dyDescent="0.25">
      <c r="FO1974" s="33"/>
    </row>
    <row r="1975" spans="171:171" x14ac:dyDescent="0.25">
      <c r="FO1975" s="33"/>
    </row>
    <row r="1976" spans="171:171" x14ac:dyDescent="0.25">
      <c r="FO1976" s="33"/>
    </row>
    <row r="1977" spans="171:171" x14ac:dyDescent="0.25">
      <c r="FO1977" s="33"/>
    </row>
    <row r="1978" spans="171:171" x14ac:dyDescent="0.25">
      <c r="FO1978" s="33"/>
    </row>
    <row r="1979" spans="171:171" x14ac:dyDescent="0.25">
      <c r="FO1979" s="33"/>
    </row>
    <row r="1980" spans="171:171" x14ac:dyDescent="0.25">
      <c r="FO1980" s="33"/>
    </row>
    <row r="1981" spans="171:171" x14ac:dyDescent="0.25">
      <c r="FO1981" s="33"/>
    </row>
    <row r="1982" spans="171:171" x14ac:dyDescent="0.25">
      <c r="FO1982" s="33"/>
    </row>
    <row r="1983" spans="171:171" x14ac:dyDescent="0.25">
      <c r="FO1983" s="33"/>
    </row>
    <row r="1984" spans="171:171" x14ac:dyDescent="0.25">
      <c r="FO1984" s="33"/>
    </row>
    <row r="1985" spans="171:171" x14ac:dyDescent="0.25">
      <c r="FO1985" s="33"/>
    </row>
    <row r="1986" spans="171:171" x14ac:dyDescent="0.25">
      <c r="FO1986" s="33"/>
    </row>
    <row r="1987" spans="171:171" x14ac:dyDescent="0.25">
      <c r="FO1987" s="33"/>
    </row>
    <row r="1988" spans="171:171" x14ac:dyDescent="0.25">
      <c r="FO1988" s="33"/>
    </row>
    <row r="1989" spans="171:171" x14ac:dyDescent="0.25">
      <c r="FO1989" s="33"/>
    </row>
    <row r="1990" spans="171:171" x14ac:dyDescent="0.25">
      <c r="FO1990" s="33"/>
    </row>
    <row r="1991" spans="171:171" x14ac:dyDescent="0.25">
      <c r="FO1991" s="33"/>
    </row>
    <row r="1992" spans="171:171" x14ac:dyDescent="0.25">
      <c r="FO1992" s="33"/>
    </row>
    <row r="1993" spans="171:171" x14ac:dyDescent="0.25">
      <c r="FO1993" s="33"/>
    </row>
    <row r="1994" spans="171:171" x14ac:dyDescent="0.25">
      <c r="FO1994" s="33"/>
    </row>
    <row r="1995" spans="171:171" x14ac:dyDescent="0.25">
      <c r="FO1995" s="33"/>
    </row>
    <row r="1996" spans="171:171" x14ac:dyDescent="0.25">
      <c r="FO1996" s="33"/>
    </row>
    <row r="1997" spans="171:171" x14ac:dyDescent="0.25">
      <c r="FO1997" s="33"/>
    </row>
    <row r="1998" spans="171:171" x14ac:dyDescent="0.25">
      <c r="FO1998" s="33"/>
    </row>
    <row r="1999" spans="171:171" x14ac:dyDescent="0.25">
      <c r="FO1999" s="33"/>
    </row>
    <row r="2000" spans="171:171" x14ac:dyDescent="0.25">
      <c r="FO2000" s="33"/>
    </row>
    <row r="2001" spans="171:171" x14ac:dyDescent="0.25">
      <c r="FO2001" s="33"/>
    </row>
    <row r="2002" spans="171:171" x14ac:dyDescent="0.25">
      <c r="FO2002" s="33"/>
    </row>
    <row r="2003" spans="171:171" x14ac:dyDescent="0.25">
      <c r="FO2003" s="33"/>
    </row>
    <row r="2004" spans="171:171" x14ac:dyDescent="0.25">
      <c r="FO2004" s="33"/>
    </row>
    <row r="2005" spans="171:171" x14ac:dyDescent="0.25">
      <c r="FO2005" s="33"/>
    </row>
    <row r="2006" spans="171:171" x14ac:dyDescent="0.25">
      <c r="FO2006" s="33"/>
    </row>
    <row r="2007" spans="171:171" x14ac:dyDescent="0.25">
      <c r="FO2007" s="33"/>
    </row>
    <row r="2008" spans="171:171" x14ac:dyDescent="0.25">
      <c r="FO2008" s="33"/>
    </row>
    <row r="2009" spans="171:171" x14ac:dyDescent="0.25">
      <c r="FO2009" s="33"/>
    </row>
    <row r="2010" spans="171:171" x14ac:dyDescent="0.25">
      <c r="FO2010" s="33"/>
    </row>
    <row r="2011" spans="171:171" x14ac:dyDescent="0.25">
      <c r="FO2011" s="33"/>
    </row>
    <row r="2012" spans="171:171" x14ac:dyDescent="0.25">
      <c r="FO2012" s="33"/>
    </row>
    <row r="2013" spans="171:171" x14ac:dyDescent="0.25">
      <c r="FO2013" s="33"/>
    </row>
    <row r="2014" spans="171:171" x14ac:dyDescent="0.25">
      <c r="FO2014" s="33"/>
    </row>
    <row r="2015" spans="171:171" x14ac:dyDescent="0.25">
      <c r="FO2015" s="33"/>
    </row>
    <row r="2016" spans="171:171" x14ac:dyDescent="0.25">
      <c r="FO2016" s="33"/>
    </row>
    <row r="2017" spans="171:171" x14ac:dyDescent="0.25">
      <c r="FO2017" s="33"/>
    </row>
    <row r="2018" spans="171:171" x14ac:dyDescent="0.25">
      <c r="FO2018" s="33"/>
    </row>
    <row r="2019" spans="171:171" x14ac:dyDescent="0.25">
      <c r="FO2019" s="33"/>
    </row>
    <row r="2020" spans="171:171" x14ac:dyDescent="0.25">
      <c r="FO2020" s="33"/>
    </row>
    <row r="2021" spans="171:171" x14ac:dyDescent="0.25">
      <c r="FO2021" s="33"/>
    </row>
    <row r="2022" spans="171:171" x14ac:dyDescent="0.25">
      <c r="FO2022" s="33"/>
    </row>
    <row r="2023" spans="171:171" x14ac:dyDescent="0.25">
      <c r="FO2023" s="33"/>
    </row>
    <row r="2024" spans="171:171" x14ac:dyDescent="0.25">
      <c r="FO2024" s="33"/>
    </row>
    <row r="2025" spans="171:171" x14ac:dyDescent="0.25">
      <c r="FO2025" s="33"/>
    </row>
    <row r="2026" spans="171:171" x14ac:dyDescent="0.25">
      <c r="FO2026" s="33"/>
    </row>
    <row r="2027" spans="171:171" x14ac:dyDescent="0.25">
      <c r="FO2027" s="33"/>
    </row>
    <row r="2028" spans="171:171" x14ac:dyDescent="0.25">
      <c r="FO2028" s="33"/>
    </row>
    <row r="2029" spans="171:171" x14ac:dyDescent="0.25">
      <c r="FO2029" s="33"/>
    </row>
    <row r="2030" spans="171:171" x14ac:dyDescent="0.25">
      <c r="FO2030" s="33"/>
    </row>
    <row r="2031" spans="171:171" x14ac:dyDescent="0.25">
      <c r="FO2031" s="33"/>
    </row>
    <row r="2032" spans="171:171" x14ac:dyDescent="0.25">
      <c r="FO2032" s="33"/>
    </row>
    <row r="2033" spans="171:171" x14ac:dyDescent="0.25">
      <c r="FO2033" s="33"/>
    </row>
    <row r="2034" spans="171:171" x14ac:dyDescent="0.25">
      <c r="FO2034" s="33"/>
    </row>
    <row r="2035" spans="171:171" x14ac:dyDescent="0.25">
      <c r="FO2035" s="33"/>
    </row>
    <row r="2036" spans="171:171" x14ac:dyDescent="0.25">
      <c r="FO2036" s="33"/>
    </row>
    <row r="2037" spans="171:171" x14ac:dyDescent="0.25">
      <c r="FO2037" s="33"/>
    </row>
    <row r="2038" spans="171:171" x14ac:dyDescent="0.25">
      <c r="FO2038" s="33"/>
    </row>
    <row r="2039" spans="171:171" x14ac:dyDescent="0.25">
      <c r="FO2039" s="33"/>
    </row>
    <row r="2040" spans="171:171" x14ac:dyDescent="0.25">
      <c r="FO2040" s="33"/>
    </row>
    <row r="2041" spans="171:171" x14ac:dyDescent="0.25">
      <c r="FO2041" s="33"/>
    </row>
    <row r="2042" spans="171:171" x14ac:dyDescent="0.25">
      <c r="FO2042" s="33"/>
    </row>
    <row r="2043" spans="171:171" x14ac:dyDescent="0.25">
      <c r="FO2043" s="33"/>
    </row>
    <row r="2044" spans="171:171" x14ac:dyDescent="0.25">
      <c r="FO2044" s="33"/>
    </row>
    <row r="2045" spans="171:171" x14ac:dyDescent="0.25">
      <c r="FO2045" s="33"/>
    </row>
    <row r="2046" spans="171:171" x14ac:dyDescent="0.25">
      <c r="FO2046" s="33"/>
    </row>
    <row r="2047" spans="171:171" x14ac:dyDescent="0.25">
      <c r="FO2047" s="33"/>
    </row>
    <row r="2048" spans="171:171" x14ac:dyDescent="0.25">
      <c r="FO2048" s="33"/>
    </row>
    <row r="2049" spans="171:171" x14ac:dyDescent="0.25">
      <c r="FO2049" s="33"/>
    </row>
    <row r="2050" spans="171:171" x14ac:dyDescent="0.25">
      <c r="FO2050" s="33"/>
    </row>
    <row r="2051" spans="171:171" x14ac:dyDescent="0.25">
      <c r="FO2051" s="33"/>
    </row>
    <row r="2052" spans="171:171" x14ac:dyDescent="0.25">
      <c r="FO2052" s="33"/>
    </row>
    <row r="2053" spans="171:171" x14ac:dyDescent="0.25">
      <c r="FO2053" s="33"/>
    </row>
    <row r="2054" spans="171:171" x14ac:dyDescent="0.25">
      <c r="FO2054" s="33"/>
    </row>
    <row r="2055" spans="171:171" x14ac:dyDescent="0.25">
      <c r="FO2055" s="33"/>
    </row>
    <row r="2056" spans="171:171" x14ac:dyDescent="0.25">
      <c r="FO2056" s="33"/>
    </row>
    <row r="2057" spans="171:171" x14ac:dyDescent="0.25">
      <c r="FO2057" s="33"/>
    </row>
    <row r="2058" spans="171:171" x14ac:dyDescent="0.25">
      <c r="FO2058" s="33"/>
    </row>
    <row r="2059" spans="171:171" x14ac:dyDescent="0.25">
      <c r="FO2059" s="33"/>
    </row>
    <row r="2060" spans="171:171" x14ac:dyDescent="0.25">
      <c r="FO2060" s="33"/>
    </row>
    <row r="2061" spans="171:171" x14ac:dyDescent="0.25">
      <c r="FO2061" s="33"/>
    </row>
    <row r="2062" spans="171:171" x14ac:dyDescent="0.25">
      <c r="FO2062" s="33"/>
    </row>
    <row r="2063" spans="171:171" x14ac:dyDescent="0.25">
      <c r="FO2063" s="33"/>
    </row>
    <row r="2064" spans="171:171" x14ac:dyDescent="0.25">
      <c r="FO2064" s="33"/>
    </row>
    <row r="2065" spans="171:171" x14ac:dyDescent="0.25">
      <c r="FO2065" s="33"/>
    </row>
    <row r="2066" spans="171:171" x14ac:dyDescent="0.25">
      <c r="FO2066" s="33"/>
    </row>
    <row r="2067" spans="171:171" x14ac:dyDescent="0.25">
      <c r="FO2067" s="33"/>
    </row>
    <row r="2068" spans="171:171" x14ac:dyDescent="0.25">
      <c r="FO2068" s="33"/>
    </row>
    <row r="2069" spans="171:171" x14ac:dyDescent="0.25">
      <c r="FO2069" s="33"/>
    </row>
    <row r="2070" spans="171:171" x14ac:dyDescent="0.25">
      <c r="FO2070" s="33"/>
    </row>
    <row r="2071" spans="171:171" x14ac:dyDescent="0.25">
      <c r="FO2071" s="33"/>
    </row>
    <row r="2072" spans="171:171" x14ac:dyDescent="0.25">
      <c r="FO2072" s="33"/>
    </row>
    <row r="2073" spans="171:171" x14ac:dyDescent="0.25">
      <c r="FO2073" s="33"/>
    </row>
    <row r="2074" spans="171:171" x14ac:dyDescent="0.25">
      <c r="FO2074" s="33"/>
    </row>
    <row r="2075" spans="171:171" x14ac:dyDescent="0.25">
      <c r="FO2075" s="33"/>
    </row>
    <row r="2076" spans="171:171" x14ac:dyDescent="0.25">
      <c r="FO2076" s="33"/>
    </row>
    <row r="2077" spans="171:171" x14ac:dyDescent="0.25">
      <c r="FO2077" s="33"/>
    </row>
    <row r="2078" spans="171:171" x14ac:dyDescent="0.25">
      <c r="FO2078" s="33"/>
    </row>
    <row r="2079" spans="171:171" x14ac:dyDescent="0.25">
      <c r="FO2079" s="33"/>
    </row>
    <row r="2080" spans="171:171" x14ac:dyDescent="0.25">
      <c r="FO2080" s="33"/>
    </row>
    <row r="2081" spans="171:171" x14ac:dyDescent="0.25">
      <c r="FO2081" s="33"/>
    </row>
    <row r="2082" spans="171:171" x14ac:dyDescent="0.25">
      <c r="FO2082" s="33"/>
    </row>
    <row r="2083" spans="171:171" x14ac:dyDescent="0.25">
      <c r="FO2083" s="33"/>
    </row>
    <row r="2084" spans="171:171" x14ac:dyDescent="0.25">
      <c r="FO2084" s="33"/>
    </row>
    <row r="2085" spans="171:171" x14ac:dyDescent="0.25">
      <c r="FO2085" s="33"/>
    </row>
    <row r="2086" spans="171:171" x14ac:dyDescent="0.25">
      <c r="FO2086" s="33"/>
    </row>
    <row r="2087" spans="171:171" x14ac:dyDescent="0.25">
      <c r="FO2087" s="33"/>
    </row>
    <row r="2088" spans="171:171" x14ac:dyDescent="0.25">
      <c r="FO2088" s="33"/>
    </row>
    <row r="2089" spans="171:171" x14ac:dyDescent="0.25">
      <c r="FO2089" s="33"/>
    </row>
    <row r="2090" spans="171:171" x14ac:dyDescent="0.25">
      <c r="FO2090" s="33"/>
    </row>
    <row r="2091" spans="171:171" x14ac:dyDescent="0.25">
      <c r="FO2091" s="33"/>
    </row>
    <row r="2092" spans="171:171" x14ac:dyDescent="0.25">
      <c r="FO2092" s="33"/>
    </row>
    <row r="2093" spans="171:171" x14ac:dyDescent="0.25">
      <c r="FO2093" s="33"/>
    </row>
    <row r="2094" spans="171:171" x14ac:dyDescent="0.25">
      <c r="FO2094" s="33"/>
    </row>
    <row r="2095" spans="171:171" x14ac:dyDescent="0.25">
      <c r="FO2095" s="33"/>
    </row>
    <row r="2096" spans="171:171" x14ac:dyDescent="0.25">
      <c r="FO2096" s="33"/>
    </row>
    <row r="2097" spans="171:171" x14ac:dyDescent="0.25">
      <c r="FO2097" s="33"/>
    </row>
    <row r="2098" spans="171:171" x14ac:dyDescent="0.25">
      <c r="FO2098" s="33"/>
    </row>
    <row r="2099" spans="171:171" x14ac:dyDescent="0.25">
      <c r="FO2099" s="33"/>
    </row>
    <row r="2100" spans="171:171" x14ac:dyDescent="0.25">
      <c r="FO2100" s="33"/>
    </row>
    <row r="2101" spans="171:171" x14ac:dyDescent="0.25">
      <c r="FO2101" s="33"/>
    </row>
    <row r="2102" spans="171:171" x14ac:dyDescent="0.25">
      <c r="FO2102" s="33"/>
    </row>
    <row r="2103" spans="171:171" x14ac:dyDescent="0.25">
      <c r="FO2103" s="33"/>
    </row>
    <row r="2104" spans="171:171" x14ac:dyDescent="0.25">
      <c r="FO2104" s="33"/>
    </row>
    <row r="2105" spans="171:171" x14ac:dyDescent="0.25">
      <c r="FO2105" s="33"/>
    </row>
    <row r="2106" spans="171:171" x14ac:dyDescent="0.25">
      <c r="FO2106" s="33"/>
    </row>
    <row r="2107" spans="171:171" x14ac:dyDescent="0.25">
      <c r="FO2107" s="33"/>
    </row>
    <row r="2108" spans="171:171" x14ac:dyDescent="0.25">
      <c r="FO2108" s="33"/>
    </row>
    <row r="2109" spans="171:171" x14ac:dyDescent="0.25">
      <c r="FO2109" s="33"/>
    </row>
    <row r="2110" spans="171:171" x14ac:dyDescent="0.25">
      <c r="FO2110" s="33"/>
    </row>
    <row r="2111" spans="171:171" x14ac:dyDescent="0.25">
      <c r="FO2111" s="33"/>
    </row>
    <row r="2112" spans="171:171" x14ac:dyDescent="0.25">
      <c r="FO2112" s="33"/>
    </row>
    <row r="2113" spans="171:171" x14ac:dyDescent="0.25">
      <c r="FO2113" s="33"/>
    </row>
    <row r="2114" spans="171:171" x14ac:dyDescent="0.25">
      <c r="FO2114" s="33"/>
    </row>
    <row r="2115" spans="171:171" x14ac:dyDescent="0.25">
      <c r="FO2115" s="33"/>
    </row>
    <row r="2116" spans="171:171" x14ac:dyDescent="0.25">
      <c r="FO2116" s="33"/>
    </row>
    <row r="2117" spans="171:171" x14ac:dyDescent="0.25">
      <c r="FO2117" s="33"/>
    </row>
    <row r="2118" spans="171:171" x14ac:dyDescent="0.25">
      <c r="FO2118" s="33"/>
    </row>
    <row r="2119" spans="171:171" x14ac:dyDescent="0.25">
      <c r="FO2119" s="33"/>
    </row>
    <row r="2120" spans="171:171" x14ac:dyDescent="0.25">
      <c r="FO2120" s="33"/>
    </row>
    <row r="2121" spans="171:171" x14ac:dyDescent="0.25">
      <c r="FO2121" s="33"/>
    </row>
    <row r="2122" spans="171:171" x14ac:dyDescent="0.25">
      <c r="FO2122" s="33"/>
    </row>
    <row r="2123" spans="171:171" x14ac:dyDescent="0.25">
      <c r="FO2123" s="33"/>
    </row>
    <row r="2124" spans="171:171" x14ac:dyDescent="0.25">
      <c r="FO2124" s="33"/>
    </row>
    <row r="2125" spans="171:171" x14ac:dyDescent="0.25">
      <c r="FO2125" s="33"/>
    </row>
    <row r="2126" spans="171:171" x14ac:dyDescent="0.25">
      <c r="FO2126" s="33"/>
    </row>
    <row r="2127" spans="171:171" x14ac:dyDescent="0.25">
      <c r="FO2127" s="33"/>
    </row>
    <row r="2128" spans="171:171" x14ac:dyDescent="0.25">
      <c r="FO2128" s="33"/>
    </row>
    <row r="2129" spans="171:171" x14ac:dyDescent="0.25">
      <c r="FO2129" s="33"/>
    </row>
    <row r="2130" spans="171:171" x14ac:dyDescent="0.25">
      <c r="FO2130" s="33"/>
    </row>
    <row r="2131" spans="171:171" x14ac:dyDescent="0.25">
      <c r="FO2131" s="33"/>
    </row>
    <row r="2132" spans="171:171" x14ac:dyDescent="0.25">
      <c r="FO2132" s="33"/>
    </row>
    <row r="2133" spans="171:171" x14ac:dyDescent="0.25">
      <c r="FO2133" s="33"/>
    </row>
    <row r="2134" spans="171:171" x14ac:dyDescent="0.25">
      <c r="FO2134" s="33"/>
    </row>
    <row r="2135" spans="171:171" x14ac:dyDescent="0.25">
      <c r="FO2135" s="33"/>
    </row>
    <row r="2136" spans="171:171" x14ac:dyDescent="0.25">
      <c r="FO2136" s="33"/>
    </row>
    <row r="2137" spans="171:171" x14ac:dyDescent="0.25">
      <c r="FO2137" s="33"/>
    </row>
    <row r="2138" spans="171:171" x14ac:dyDescent="0.25">
      <c r="FO2138" s="33"/>
    </row>
    <row r="2139" spans="171:171" x14ac:dyDescent="0.25">
      <c r="FO2139" s="33"/>
    </row>
    <row r="2140" spans="171:171" x14ac:dyDescent="0.25">
      <c r="FO2140" s="33"/>
    </row>
    <row r="2141" spans="171:171" x14ac:dyDescent="0.25">
      <c r="FO2141" s="33"/>
    </row>
    <row r="2142" spans="171:171" x14ac:dyDescent="0.25">
      <c r="FO2142" s="33"/>
    </row>
    <row r="2143" spans="171:171" x14ac:dyDescent="0.25">
      <c r="FO2143" s="33"/>
    </row>
    <row r="2144" spans="171:171" x14ac:dyDescent="0.25">
      <c r="FO2144" s="33"/>
    </row>
    <row r="2145" spans="171:171" x14ac:dyDescent="0.25">
      <c r="FO2145" s="33"/>
    </row>
    <row r="2146" spans="171:171" x14ac:dyDescent="0.25">
      <c r="FO2146" s="33"/>
    </row>
    <row r="2147" spans="171:171" x14ac:dyDescent="0.25">
      <c r="FO2147" s="33"/>
    </row>
    <row r="2148" spans="171:171" x14ac:dyDescent="0.25">
      <c r="FO2148" s="33"/>
    </row>
    <row r="2149" spans="171:171" x14ac:dyDescent="0.25">
      <c r="FO2149" s="33"/>
    </row>
    <row r="2150" spans="171:171" x14ac:dyDescent="0.25">
      <c r="FO2150" s="33"/>
    </row>
    <row r="2151" spans="171:171" x14ac:dyDescent="0.25">
      <c r="FO2151" s="33"/>
    </row>
    <row r="2152" spans="171:171" x14ac:dyDescent="0.25">
      <c r="FO2152" s="33"/>
    </row>
    <row r="2153" spans="171:171" x14ac:dyDescent="0.25">
      <c r="FO2153" s="33"/>
    </row>
    <row r="2154" spans="171:171" x14ac:dyDescent="0.25">
      <c r="FO2154" s="33"/>
    </row>
    <row r="2155" spans="171:171" x14ac:dyDescent="0.25">
      <c r="FO2155" s="33"/>
    </row>
    <row r="2156" spans="171:171" x14ac:dyDescent="0.25">
      <c r="FO2156" s="33"/>
    </row>
    <row r="2157" spans="171:171" x14ac:dyDescent="0.25">
      <c r="FO2157" s="33"/>
    </row>
    <row r="2158" spans="171:171" x14ac:dyDescent="0.25">
      <c r="FO2158" s="33"/>
    </row>
    <row r="2159" spans="171:171" x14ac:dyDescent="0.25">
      <c r="FO2159" s="33"/>
    </row>
    <row r="2160" spans="171:171" x14ac:dyDescent="0.25">
      <c r="FO2160" s="33"/>
    </row>
    <row r="2161" spans="171:171" x14ac:dyDescent="0.25">
      <c r="FO2161" s="33"/>
    </row>
    <row r="2162" spans="171:171" x14ac:dyDescent="0.25">
      <c r="FO2162" s="33"/>
    </row>
    <row r="2163" spans="171:171" x14ac:dyDescent="0.25">
      <c r="FO2163" s="33"/>
    </row>
    <row r="2164" spans="171:171" x14ac:dyDescent="0.25">
      <c r="FO2164" s="33"/>
    </row>
    <row r="2165" spans="171:171" x14ac:dyDescent="0.25">
      <c r="FO2165" s="33"/>
    </row>
    <row r="2166" spans="171:171" x14ac:dyDescent="0.25">
      <c r="FO2166" s="33"/>
    </row>
    <row r="2167" spans="171:171" x14ac:dyDescent="0.25">
      <c r="FO2167" s="33"/>
    </row>
    <row r="2168" spans="171:171" x14ac:dyDescent="0.25">
      <c r="FO2168" s="33"/>
    </row>
    <row r="2169" spans="171:171" x14ac:dyDescent="0.25">
      <c r="FO2169" s="33"/>
    </row>
    <row r="2170" spans="171:171" x14ac:dyDescent="0.25">
      <c r="FO2170" s="33"/>
    </row>
    <row r="2171" spans="171:171" x14ac:dyDescent="0.25">
      <c r="FO2171" s="33"/>
    </row>
    <row r="2172" spans="171:171" x14ac:dyDescent="0.25">
      <c r="FO2172" s="33"/>
    </row>
    <row r="2173" spans="171:171" x14ac:dyDescent="0.25">
      <c r="FO2173" s="33"/>
    </row>
    <row r="2174" spans="171:171" x14ac:dyDescent="0.25">
      <c r="FO2174" s="33"/>
    </row>
    <row r="2175" spans="171:171" x14ac:dyDescent="0.25">
      <c r="FO2175" s="33"/>
    </row>
    <row r="2176" spans="171:171" x14ac:dyDescent="0.25">
      <c r="FO2176" s="33"/>
    </row>
    <row r="2177" spans="171:171" x14ac:dyDescent="0.25">
      <c r="FO2177" s="33"/>
    </row>
    <row r="2178" spans="171:171" x14ac:dyDescent="0.25">
      <c r="FO2178" s="33"/>
    </row>
    <row r="2179" spans="171:171" x14ac:dyDescent="0.25">
      <c r="FO2179" s="33"/>
    </row>
    <row r="2180" spans="171:171" x14ac:dyDescent="0.25">
      <c r="FO2180" s="33"/>
    </row>
    <row r="2181" spans="171:171" x14ac:dyDescent="0.25">
      <c r="FO2181" s="33"/>
    </row>
    <row r="2182" spans="171:171" x14ac:dyDescent="0.25">
      <c r="FO2182" s="33"/>
    </row>
    <row r="2183" spans="171:171" x14ac:dyDescent="0.25">
      <c r="FO2183" s="33"/>
    </row>
    <row r="2184" spans="171:171" x14ac:dyDescent="0.25">
      <c r="FO2184" s="33"/>
    </row>
    <row r="2185" spans="171:171" x14ac:dyDescent="0.25">
      <c r="FO2185" s="33"/>
    </row>
    <row r="2186" spans="171:171" x14ac:dyDescent="0.25">
      <c r="FO2186" s="33"/>
    </row>
    <row r="2187" spans="171:171" x14ac:dyDescent="0.25">
      <c r="FO2187" s="33"/>
    </row>
    <row r="2188" spans="171:171" x14ac:dyDescent="0.25">
      <c r="FO2188" s="33"/>
    </row>
    <row r="2189" spans="171:171" x14ac:dyDescent="0.25">
      <c r="FO2189" s="33"/>
    </row>
    <row r="2190" spans="171:171" x14ac:dyDescent="0.25">
      <c r="FO2190" s="33"/>
    </row>
    <row r="2191" spans="171:171" x14ac:dyDescent="0.25">
      <c r="FO2191" s="33"/>
    </row>
    <row r="2192" spans="171:171" x14ac:dyDescent="0.25">
      <c r="FO2192" s="33"/>
    </row>
    <row r="2193" spans="171:171" x14ac:dyDescent="0.25">
      <c r="FO2193" s="33"/>
    </row>
    <row r="2194" spans="171:171" x14ac:dyDescent="0.25">
      <c r="FO2194" s="33"/>
    </row>
    <row r="2195" spans="171:171" x14ac:dyDescent="0.25">
      <c r="FO2195" s="33"/>
    </row>
    <row r="2196" spans="171:171" x14ac:dyDescent="0.25">
      <c r="FO2196" s="33"/>
    </row>
    <row r="2197" spans="171:171" x14ac:dyDescent="0.25">
      <c r="FO2197" s="33"/>
    </row>
    <row r="2198" spans="171:171" x14ac:dyDescent="0.25">
      <c r="FO2198" s="33"/>
    </row>
    <row r="2199" spans="171:171" x14ac:dyDescent="0.25">
      <c r="FO2199" s="33"/>
    </row>
    <row r="2200" spans="171:171" x14ac:dyDescent="0.25">
      <c r="FO2200" s="33"/>
    </row>
    <row r="2201" spans="171:171" x14ac:dyDescent="0.25">
      <c r="FO2201" s="33"/>
    </row>
    <row r="2202" spans="171:171" x14ac:dyDescent="0.25">
      <c r="FO2202" s="33"/>
    </row>
    <row r="2203" spans="171:171" x14ac:dyDescent="0.25">
      <c r="FO2203" s="33"/>
    </row>
    <row r="2204" spans="171:171" x14ac:dyDescent="0.25">
      <c r="FO2204" s="33"/>
    </row>
    <row r="2205" spans="171:171" x14ac:dyDescent="0.25">
      <c r="FO2205" s="33"/>
    </row>
    <row r="2206" spans="171:171" x14ac:dyDescent="0.25">
      <c r="FO2206" s="33"/>
    </row>
    <row r="2207" spans="171:171" x14ac:dyDescent="0.25">
      <c r="FO2207" s="33"/>
    </row>
    <row r="2208" spans="171:171" x14ac:dyDescent="0.25">
      <c r="FO2208" s="33"/>
    </row>
    <row r="2209" spans="171:171" x14ac:dyDescent="0.25">
      <c r="FO2209" s="33"/>
    </row>
    <row r="2210" spans="171:171" x14ac:dyDescent="0.25">
      <c r="FO2210" s="33"/>
    </row>
    <row r="2211" spans="171:171" x14ac:dyDescent="0.25">
      <c r="FO2211" s="33"/>
    </row>
    <row r="2212" spans="171:171" x14ac:dyDescent="0.25">
      <c r="FO2212" s="33"/>
    </row>
    <row r="2213" spans="171:171" x14ac:dyDescent="0.25">
      <c r="FO2213" s="33"/>
    </row>
    <row r="2214" spans="171:171" x14ac:dyDescent="0.25">
      <c r="FO2214" s="33"/>
    </row>
    <row r="2215" spans="171:171" x14ac:dyDescent="0.25">
      <c r="FO2215" s="33"/>
    </row>
    <row r="2216" spans="171:171" x14ac:dyDescent="0.25">
      <c r="FO2216" s="33"/>
    </row>
    <row r="2217" spans="171:171" x14ac:dyDescent="0.25">
      <c r="FO2217" s="33"/>
    </row>
    <row r="2218" spans="171:171" x14ac:dyDescent="0.25">
      <c r="FO2218" s="33"/>
    </row>
    <row r="2219" spans="171:171" x14ac:dyDescent="0.25">
      <c r="FO2219" s="33"/>
    </row>
    <row r="2220" spans="171:171" x14ac:dyDescent="0.25">
      <c r="FO2220" s="33"/>
    </row>
    <row r="2221" spans="171:171" x14ac:dyDescent="0.25">
      <c r="FO2221" s="33"/>
    </row>
    <row r="2222" spans="171:171" x14ac:dyDescent="0.25">
      <c r="FO2222" s="33"/>
    </row>
    <row r="2223" spans="171:171" x14ac:dyDescent="0.25">
      <c r="FO2223" s="33"/>
    </row>
    <row r="2224" spans="171:171" x14ac:dyDescent="0.25">
      <c r="FO2224" s="33"/>
    </row>
    <row r="2225" spans="171:171" x14ac:dyDescent="0.25">
      <c r="FO2225" s="33"/>
    </row>
    <row r="2226" spans="171:171" x14ac:dyDescent="0.25">
      <c r="FO2226" s="33"/>
    </row>
    <row r="2227" spans="171:171" x14ac:dyDescent="0.25">
      <c r="FO2227" s="33"/>
    </row>
    <row r="2228" spans="171:171" x14ac:dyDescent="0.25">
      <c r="FO2228" s="33"/>
    </row>
    <row r="2229" spans="171:171" x14ac:dyDescent="0.25">
      <c r="FO2229" s="33"/>
    </row>
    <row r="2230" spans="171:171" x14ac:dyDescent="0.25">
      <c r="FO2230" s="33"/>
    </row>
    <row r="2231" spans="171:171" x14ac:dyDescent="0.25">
      <c r="FO2231" s="33"/>
    </row>
    <row r="2232" spans="171:171" x14ac:dyDescent="0.25">
      <c r="FO2232" s="33"/>
    </row>
    <row r="2233" spans="171:171" x14ac:dyDescent="0.25">
      <c r="FO2233" s="33"/>
    </row>
    <row r="2234" spans="171:171" x14ac:dyDescent="0.25">
      <c r="FO2234" s="33"/>
    </row>
    <row r="2235" spans="171:171" x14ac:dyDescent="0.25">
      <c r="FO2235" s="33"/>
    </row>
    <row r="2236" spans="171:171" x14ac:dyDescent="0.25">
      <c r="FO2236" s="33"/>
    </row>
    <row r="2237" spans="171:171" x14ac:dyDescent="0.25">
      <c r="FO2237" s="33"/>
    </row>
    <row r="2238" spans="171:171" x14ac:dyDescent="0.25">
      <c r="FO2238" s="33"/>
    </row>
    <row r="2239" spans="171:171" x14ac:dyDescent="0.25">
      <c r="FO2239" s="33"/>
    </row>
    <row r="2240" spans="171:171" x14ac:dyDescent="0.25">
      <c r="FO2240" s="33"/>
    </row>
    <row r="2241" spans="171:171" x14ac:dyDescent="0.25">
      <c r="FO2241" s="33"/>
    </row>
    <row r="2242" spans="171:171" x14ac:dyDescent="0.25">
      <c r="FO2242" s="33"/>
    </row>
    <row r="2243" spans="171:171" x14ac:dyDescent="0.25">
      <c r="FO2243" s="33"/>
    </row>
    <row r="2244" spans="171:171" x14ac:dyDescent="0.25">
      <c r="FO2244" s="33"/>
    </row>
    <row r="2245" spans="171:171" x14ac:dyDescent="0.25">
      <c r="FO2245" s="33"/>
    </row>
    <row r="2246" spans="171:171" x14ac:dyDescent="0.25">
      <c r="FO2246" s="33"/>
    </row>
    <row r="2247" spans="171:171" x14ac:dyDescent="0.25">
      <c r="FO2247" s="33"/>
    </row>
    <row r="2248" spans="171:171" x14ac:dyDescent="0.25">
      <c r="FO2248" s="33"/>
    </row>
    <row r="2249" spans="171:171" x14ac:dyDescent="0.25">
      <c r="FO2249" s="33"/>
    </row>
    <row r="2250" spans="171:171" x14ac:dyDescent="0.25">
      <c r="FO2250" s="33"/>
    </row>
    <row r="2251" spans="171:171" x14ac:dyDescent="0.25">
      <c r="FO2251" s="33"/>
    </row>
    <row r="2252" spans="171:171" x14ac:dyDescent="0.25">
      <c r="FO2252" s="33"/>
    </row>
    <row r="2253" spans="171:171" x14ac:dyDescent="0.25">
      <c r="FO2253" s="33"/>
    </row>
    <row r="2254" spans="171:171" x14ac:dyDescent="0.25">
      <c r="FO2254" s="33"/>
    </row>
    <row r="2255" spans="171:171" x14ac:dyDescent="0.25">
      <c r="FO2255" s="33"/>
    </row>
    <row r="2256" spans="171:171" x14ac:dyDescent="0.25">
      <c r="FO2256" s="33"/>
    </row>
    <row r="2257" spans="171:171" x14ac:dyDescent="0.25">
      <c r="FO2257" s="33"/>
    </row>
    <row r="2258" spans="171:171" x14ac:dyDescent="0.25">
      <c r="FO2258" s="33"/>
    </row>
    <row r="2259" spans="171:171" x14ac:dyDescent="0.25">
      <c r="FO2259" s="33"/>
    </row>
    <row r="2260" spans="171:171" x14ac:dyDescent="0.25">
      <c r="FO2260" s="33"/>
    </row>
    <row r="2261" spans="171:171" x14ac:dyDescent="0.25">
      <c r="FO2261" s="33"/>
    </row>
    <row r="2262" spans="171:171" x14ac:dyDescent="0.25">
      <c r="FO2262" s="33"/>
    </row>
    <row r="2263" spans="171:171" x14ac:dyDescent="0.25">
      <c r="FO2263" s="33"/>
    </row>
    <row r="2264" spans="171:171" x14ac:dyDescent="0.25">
      <c r="FO2264" s="33"/>
    </row>
    <row r="2265" spans="171:171" x14ac:dyDescent="0.25">
      <c r="FO2265" s="33"/>
    </row>
    <row r="2266" spans="171:171" x14ac:dyDescent="0.25">
      <c r="FO2266" s="33"/>
    </row>
    <row r="2267" spans="171:171" x14ac:dyDescent="0.25">
      <c r="FO2267" s="33"/>
    </row>
    <row r="2268" spans="171:171" x14ac:dyDescent="0.25">
      <c r="FO2268" s="33"/>
    </row>
    <row r="2269" spans="171:171" x14ac:dyDescent="0.25">
      <c r="FO2269" s="33"/>
    </row>
    <row r="2270" spans="171:171" x14ac:dyDescent="0.25">
      <c r="FO2270" s="33"/>
    </row>
    <row r="2271" spans="171:171" x14ac:dyDescent="0.25">
      <c r="FO2271" s="33"/>
    </row>
    <row r="2272" spans="171:171" x14ac:dyDescent="0.25">
      <c r="FO2272" s="33"/>
    </row>
    <row r="2273" spans="171:171" x14ac:dyDescent="0.25">
      <c r="FO2273" s="33"/>
    </row>
    <row r="2274" spans="171:171" x14ac:dyDescent="0.25">
      <c r="FO2274" s="33"/>
    </row>
    <row r="2275" spans="171:171" x14ac:dyDescent="0.25">
      <c r="FO2275" s="33"/>
    </row>
    <row r="2276" spans="171:171" x14ac:dyDescent="0.25">
      <c r="FO2276" s="33"/>
    </row>
    <row r="2277" spans="171:171" x14ac:dyDescent="0.25">
      <c r="FO2277" s="33"/>
    </row>
    <row r="2278" spans="171:171" x14ac:dyDescent="0.25">
      <c r="FO2278" s="33"/>
    </row>
    <row r="2279" spans="171:171" x14ac:dyDescent="0.25">
      <c r="FO2279" s="33"/>
    </row>
    <row r="2280" spans="171:171" x14ac:dyDescent="0.25">
      <c r="FO2280" s="33"/>
    </row>
    <row r="2281" spans="171:171" x14ac:dyDescent="0.25">
      <c r="FO2281" s="33"/>
    </row>
    <row r="2282" spans="171:171" x14ac:dyDescent="0.25">
      <c r="FO2282" s="33"/>
    </row>
    <row r="2283" spans="171:171" x14ac:dyDescent="0.25">
      <c r="FO2283" s="33"/>
    </row>
    <row r="2284" spans="171:171" x14ac:dyDescent="0.25">
      <c r="FO2284" s="33"/>
    </row>
    <row r="2285" spans="171:171" x14ac:dyDescent="0.25">
      <c r="FO2285" s="33"/>
    </row>
    <row r="2286" spans="171:171" x14ac:dyDescent="0.25">
      <c r="FO2286" s="33"/>
    </row>
    <row r="2287" spans="171:171" x14ac:dyDescent="0.25">
      <c r="FO2287" s="33"/>
    </row>
    <row r="2288" spans="171:171" x14ac:dyDescent="0.25">
      <c r="FO2288" s="33"/>
    </row>
    <row r="2289" spans="171:171" x14ac:dyDescent="0.25">
      <c r="FO2289" s="33"/>
    </row>
    <row r="2290" spans="171:171" x14ac:dyDescent="0.25">
      <c r="FO2290" s="33"/>
    </row>
    <row r="2291" spans="171:171" x14ac:dyDescent="0.25">
      <c r="FO2291" s="33"/>
    </row>
    <row r="2292" spans="171:171" x14ac:dyDescent="0.25">
      <c r="FO2292" s="33"/>
    </row>
    <row r="2293" spans="171:171" x14ac:dyDescent="0.25">
      <c r="FO2293" s="33"/>
    </row>
    <row r="2294" spans="171:171" x14ac:dyDescent="0.25">
      <c r="FO2294" s="33"/>
    </row>
    <row r="2295" spans="171:171" x14ac:dyDescent="0.25">
      <c r="FO2295" s="33"/>
    </row>
    <row r="2296" spans="171:171" x14ac:dyDescent="0.25">
      <c r="FO2296" s="33"/>
    </row>
    <row r="2297" spans="171:171" x14ac:dyDescent="0.25">
      <c r="FO2297" s="33"/>
    </row>
    <row r="2298" spans="171:171" x14ac:dyDescent="0.25">
      <c r="FO2298" s="33"/>
    </row>
    <row r="2299" spans="171:171" x14ac:dyDescent="0.25">
      <c r="FO2299" s="33"/>
    </row>
    <row r="2300" spans="171:171" x14ac:dyDescent="0.25">
      <c r="FO2300" s="33"/>
    </row>
    <row r="2301" spans="171:171" x14ac:dyDescent="0.25">
      <c r="FO2301" s="33"/>
    </row>
    <row r="2302" spans="171:171" x14ac:dyDescent="0.25">
      <c r="FO2302" s="33"/>
    </row>
    <row r="2303" spans="171:171" x14ac:dyDescent="0.25">
      <c r="FO2303" s="33"/>
    </row>
    <row r="2304" spans="171:171" x14ac:dyDescent="0.25">
      <c r="FO2304" s="33"/>
    </row>
    <row r="2305" spans="171:171" x14ac:dyDescent="0.25">
      <c r="FO2305" s="33"/>
    </row>
    <row r="2306" spans="171:171" x14ac:dyDescent="0.25">
      <c r="FO2306" s="33"/>
    </row>
    <row r="2307" spans="171:171" x14ac:dyDescent="0.25">
      <c r="FO2307" s="33"/>
    </row>
    <row r="2308" spans="171:171" x14ac:dyDescent="0.25">
      <c r="FO2308" s="33"/>
    </row>
    <row r="2309" spans="171:171" x14ac:dyDescent="0.25">
      <c r="FO2309" s="33"/>
    </row>
    <row r="2310" spans="171:171" x14ac:dyDescent="0.25">
      <c r="FO2310" s="33"/>
    </row>
    <row r="2311" spans="171:171" x14ac:dyDescent="0.25">
      <c r="FO2311" s="33"/>
    </row>
    <row r="2312" spans="171:171" x14ac:dyDescent="0.25">
      <c r="FO2312" s="33"/>
    </row>
    <row r="2313" spans="171:171" x14ac:dyDescent="0.25">
      <c r="FO2313" s="33"/>
    </row>
    <row r="2314" spans="171:171" x14ac:dyDescent="0.25">
      <c r="FO2314" s="33"/>
    </row>
    <row r="2315" spans="171:171" x14ac:dyDescent="0.25">
      <c r="FO2315" s="33"/>
    </row>
    <row r="2316" spans="171:171" x14ac:dyDescent="0.25">
      <c r="FO2316" s="33"/>
    </row>
    <row r="2317" spans="171:171" x14ac:dyDescent="0.25">
      <c r="FO2317" s="33"/>
    </row>
    <row r="2318" spans="171:171" x14ac:dyDescent="0.25">
      <c r="FO2318" s="33"/>
    </row>
    <row r="2319" spans="171:171" x14ac:dyDescent="0.25">
      <c r="FO2319" s="33"/>
    </row>
    <row r="2320" spans="171:171" x14ac:dyDescent="0.25">
      <c r="FO2320" s="33"/>
    </row>
    <row r="2321" spans="171:171" x14ac:dyDescent="0.25">
      <c r="FO2321" s="33"/>
    </row>
    <row r="2322" spans="171:171" x14ac:dyDescent="0.25">
      <c r="FO2322" s="33"/>
    </row>
    <row r="2323" spans="171:171" x14ac:dyDescent="0.25">
      <c r="FO2323" s="33"/>
    </row>
    <row r="2324" spans="171:171" x14ac:dyDescent="0.25">
      <c r="FO2324" s="33"/>
    </row>
    <row r="2325" spans="171:171" x14ac:dyDescent="0.25">
      <c r="FO2325" s="33"/>
    </row>
    <row r="2326" spans="171:171" x14ac:dyDescent="0.25">
      <c r="FO2326" s="33"/>
    </row>
    <row r="2327" spans="171:171" x14ac:dyDescent="0.25">
      <c r="FO2327" s="33"/>
    </row>
    <row r="2328" spans="171:171" x14ac:dyDescent="0.25">
      <c r="FO2328" s="33"/>
    </row>
    <row r="2329" spans="171:171" x14ac:dyDescent="0.25">
      <c r="FO2329" s="33"/>
    </row>
    <row r="2330" spans="171:171" x14ac:dyDescent="0.25">
      <c r="FO2330" s="33"/>
    </row>
    <row r="2331" spans="171:171" x14ac:dyDescent="0.25">
      <c r="FO2331" s="33"/>
    </row>
    <row r="2332" spans="171:171" x14ac:dyDescent="0.25">
      <c r="FO2332" s="33"/>
    </row>
    <row r="2333" spans="171:171" x14ac:dyDescent="0.25">
      <c r="FO2333" s="33"/>
    </row>
    <row r="2334" spans="171:171" x14ac:dyDescent="0.25">
      <c r="FO2334" s="33"/>
    </row>
    <row r="2335" spans="171:171" x14ac:dyDescent="0.25">
      <c r="FO2335" s="33"/>
    </row>
    <row r="2336" spans="171:171" x14ac:dyDescent="0.25">
      <c r="FO2336" s="33"/>
    </row>
    <row r="2337" spans="171:171" x14ac:dyDescent="0.25">
      <c r="FO2337" s="33"/>
    </row>
    <row r="2338" spans="171:171" x14ac:dyDescent="0.25">
      <c r="FO2338" s="33"/>
    </row>
    <row r="2339" spans="171:171" x14ac:dyDescent="0.25">
      <c r="FO2339" s="33"/>
    </row>
    <row r="2340" spans="171:171" x14ac:dyDescent="0.25">
      <c r="FO2340" s="33"/>
    </row>
    <row r="2341" spans="171:171" x14ac:dyDescent="0.25">
      <c r="FO2341" s="33"/>
    </row>
    <row r="2342" spans="171:171" x14ac:dyDescent="0.25">
      <c r="FO2342" s="33"/>
    </row>
    <row r="2343" spans="171:171" x14ac:dyDescent="0.25">
      <c r="FO2343" s="33"/>
    </row>
    <row r="2344" spans="171:171" x14ac:dyDescent="0.25">
      <c r="FO2344" s="33"/>
    </row>
    <row r="2345" spans="171:171" x14ac:dyDescent="0.25">
      <c r="FO2345" s="33"/>
    </row>
    <row r="2346" spans="171:171" x14ac:dyDescent="0.25">
      <c r="FO2346" s="33"/>
    </row>
    <row r="2347" spans="171:171" x14ac:dyDescent="0.25">
      <c r="FO2347" s="33"/>
    </row>
    <row r="2348" spans="171:171" x14ac:dyDescent="0.25">
      <c r="FO2348" s="33"/>
    </row>
    <row r="2349" spans="171:171" x14ac:dyDescent="0.25">
      <c r="FO2349" s="33"/>
    </row>
    <row r="2350" spans="171:171" x14ac:dyDescent="0.25">
      <c r="FO2350" s="33"/>
    </row>
    <row r="2351" spans="171:171" x14ac:dyDescent="0.25">
      <c r="FO2351" s="33"/>
    </row>
    <row r="2352" spans="171:171" x14ac:dyDescent="0.25">
      <c r="FO2352" s="33"/>
    </row>
    <row r="2353" spans="171:171" x14ac:dyDescent="0.25">
      <c r="FO2353" s="33"/>
    </row>
    <row r="2354" spans="171:171" x14ac:dyDescent="0.25">
      <c r="FO2354" s="33"/>
    </row>
    <row r="2355" spans="171:171" x14ac:dyDescent="0.25">
      <c r="FO2355" s="33"/>
    </row>
    <row r="2356" spans="171:171" x14ac:dyDescent="0.25">
      <c r="FO2356" s="33"/>
    </row>
    <row r="2357" spans="171:171" x14ac:dyDescent="0.25">
      <c r="FO2357" s="33"/>
    </row>
    <row r="2358" spans="171:171" x14ac:dyDescent="0.25">
      <c r="FO2358" s="33"/>
    </row>
    <row r="2359" spans="171:171" x14ac:dyDescent="0.25">
      <c r="FO2359" s="33"/>
    </row>
    <row r="2360" spans="171:171" x14ac:dyDescent="0.25">
      <c r="FO2360" s="33"/>
    </row>
    <row r="2361" spans="171:171" x14ac:dyDescent="0.25">
      <c r="FO2361" s="33"/>
    </row>
    <row r="2362" spans="171:171" x14ac:dyDescent="0.25">
      <c r="FO2362" s="33"/>
    </row>
    <row r="2363" spans="171:171" x14ac:dyDescent="0.25">
      <c r="FO2363" s="33"/>
    </row>
    <row r="2364" spans="171:171" x14ac:dyDescent="0.25">
      <c r="FO2364" s="33"/>
    </row>
    <row r="2365" spans="171:171" x14ac:dyDescent="0.25">
      <c r="FO2365" s="33"/>
    </row>
    <row r="2366" spans="171:171" x14ac:dyDescent="0.25">
      <c r="FO2366" s="33"/>
    </row>
    <row r="2367" spans="171:171" x14ac:dyDescent="0.25">
      <c r="FO2367" s="33"/>
    </row>
    <row r="2368" spans="171:171" x14ac:dyDescent="0.25">
      <c r="FO2368" s="33"/>
    </row>
    <row r="2369" spans="171:171" x14ac:dyDescent="0.25">
      <c r="FO2369" s="33"/>
    </row>
    <row r="2370" spans="171:171" x14ac:dyDescent="0.25">
      <c r="FO2370" s="33"/>
    </row>
    <row r="2371" spans="171:171" x14ac:dyDescent="0.25">
      <c r="FO2371" s="33"/>
    </row>
    <row r="2372" spans="171:171" x14ac:dyDescent="0.25">
      <c r="FO2372" s="33"/>
    </row>
    <row r="2373" spans="171:171" x14ac:dyDescent="0.25">
      <c r="FO2373" s="33"/>
    </row>
    <row r="2374" spans="171:171" x14ac:dyDescent="0.25">
      <c r="FO2374" s="33"/>
    </row>
    <row r="2375" spans="171:171" x14ac:dyDescent="0.25">
      <c r="FO2375" s="33"/>
    </row>
    <row r="2376" spans="171:171" x14ac:dyDescent="0.25">
      <c r="FO2376" s="33"/>
    </row>
    <row r="2377" spans="171:171" x14ac:dyDescent="0.25">
      <c r="FO2377" s="33"/>
    </row>
    <row r="2378" spans="171:171" x14ac:dyDescent="0.25">
      <c r="FO2378" s="33"/>
    </row>
    <row r="2379" spans="171:171" x14ac:dyDescent="0.25">
      <c r="FO2379" s="33"/>
    </row>
    <row r="2380" spans="171:171" x14ac:dyDescent="0.25">
      <c r="FO2380" s="33"/>
    </row>
    <row r="2381" spans="171:171" x14ac:dyDescent="0.25">
      <c r="FO2381" s="33"/>
    </row>
    <row r="2382" spans="171:171" x14ac:dyDescent="0.25">
      <c r="FO2382" s="33"/>
    </row>
    <row r="2383" spans="171:171" x14ac:dyDescent="0.25">
      <c r="FO2383" s="33"/>
    </row>
    <row r="2384" spans="171:171" x14ac:dyDescent="0.25">
      <c r="FO2384" s="33"/>
    </row>
    <row r="2385" spans="171:171" x14ac:dyDescent="0.25">
      <c r="FO2385" s="33"/>
    </row>
    <row r="2386" spans="171:171" x14ac:dyDescent="0.25">
      <c r="FO2386" s="33"/>
    </row>
    <row r="2387" spans="171:171" x14ac:dyDescent="0.25">
      <c r="FO2387" s="33"/>
    </row>
    <row r="2388" spans="171:171" x14ac:dyDescent="0.25">
      <c r="FO2388" s="33"/>
    </row>
    <row r="2389" spans="171:171" x14ac:dyDescent="0.25">
      <c r="FO2389" s="33"/>
    </row>
    <row r="2390" spans="171:171" x14ac:dyDescent="0.25">
      <c r="FO2390" s="33"/>
    </row>
    <row r="2391" spans="171:171" x14ac:dyDescent="0.25">
      <c r="FO2391" s="33"/>
    </row>
    <row r="2392" spans="171:171" x14ac:dyDescent="0.25">
      <c r="FO2392" s="33"/>
    </row>
    <row r="2393" spans="171:171" x14ac:dyDescent="0.25">
      <c r="FO2393" s="33"/>
    </row>
    <row r="2394" spans="171:171" x14ac:dyDescent="0.25">
      <c r="FO2394" s="33"/>
    </row>
    <row r="2395" spans="171:171" x14ac:dyDescent="0.25">
      <c r="FO2395" s="33"/>
    </row>
    <row r="2396" spans="171:171" x14ac:dyDescent="0.25">
      <c r="FO2396" s="33"/>
    </row>
    <row r="2397" spans="171:171" x14ac:dyDescent="0.25">
      <c r="FO2397" s="33"/>
    </row>
    <row r="2398" spans="171:171" x14ac:dyDescent="0.25">
      <c r="FO2398" s="33"/>
    </row>
    <row r="2399" spans="171:171" x14ac:dyDescent="0.25">
      <c r="FO2399" s="33"/>
    </row>
    <row r="2400" spans="171:171" x14ac:dyDescent="0.25">
      <c r="FO2400" s="33"/>
    </row>
    <row r="2401" spans="171:171" x14ac:dyDescent="0.25">
      <c r="FO2401" s="33"/>
    </row>
    <row r="2402" spans="171:171" x14ac:dyDescent="0.25">
      <c r="FO2402" s="33"/>
    </row>
    <row r="2403" spans="171:171" x14ac:dyDescent="0.25">
      <c r="FO2403" s="33"/>
    </row>
    <row r="2404" spans="171:171" x14ac:dyDescent="0.25">
      <c r="FO2404" s="33"/>
    </row>
    <row r="2405" spans="171:171" x14ac:dyDescent="0.25">
      <c r="FO2405" s="33"/>
    </row>
    <row r="2406" spans="171:171" x14ac:dyDescent="0.25">
      <c r="FO2406" s="33"/>
    </row>
    <row r="2407" spans="171:171" x14ac:dyDescent="0.25">
      <c r="FO2407" s="33"/>
    </row>
    <row r="2408" spans="171:171" x14ac:dyDescent="0.25">
      <c r="FO2408" s="33"/>
    </row>
    <row r="2409" spans="171:171" x14ac:dyDescent="0.25">
      <c r="FO2409" s="33"/>
    </row>
    <row r="2410" spans="171:171" x14ac:dyDescent="0.25">
      <c r="FO2410" s="33"/>
    </row>
    <row r="2411" spans="171:171" x14ac:dyDescent="0.25">
      <c r="FO2411" s="33"/>
    </row>
    <row r="2412" spans="171:171" x14ac:dyDescent="0.25">
      <c r="FO2412" s="33"/>
    </row>
    <row r="2413" spans="171:171" x14ac:dyDescent="0.25">
      <c r="FO2413" s="33"/>
    </row>
    <row r="2414" spans="171:171" x14ac:dyDescent="0.25">
      <c r="FO2414" s="33"/>
    </row>
    <row r="2415" spans="171:171" x14ac:dyDescent="0.25">
      <c r="FO2415" s="33"/>
    </row>
    <row r="2416" spans="171:171" x14ac:dyDescent="0.25">
      <c r="FO2416" s="33"/>
    </row>
    <row r="2417" spans="171:171" x14ac:dyDescent="0.25">
      <c r="FO2417" s="33"/>
    </row>
    <row r="2418" spans="171:171" x14ac:dyDescent="0.25">
      <c r="FO2418" s="33"/>
    </row>
    <row r="2419" spans="171:171" x14ac:dyDescent="0.25">
      <c r="FO2419" s="33"/>
    </row>
    <row r="2420" spans="171:171" x14ac:dyDescent="0.25">
      <c r="FO2420" s="33"/>
    </row>
    <row r="2421" spans="171:171" x14ac:dyDescent="0.25">
      <c r="FO2421" s="33"/>
    </row>
    <row r="2422" spans="171:171" x14ac:dyDescent="0.25">
      <c r="FO2422" s="33"/>
    </row>
    <row r="2423" spans="171:171" x14ac:dyDescent="0.25">
      <c r="FO2423" s="33"/>
    </row>
    <row r="2424" spans="171:171" x14ac:dyDescent="0.25">
      <c r="FO2424" s="33"/>
    </row>
    <row r="2425" spans="171:171" x14ac:dyDescent="0.25">
      <c r="FO2425" s="33"/>
    </row>
    <row r="2426" spans="171:171" x14ac:dyDescent="0.25">
      <c r="FO2426" s="33"/>
    </row>
    <row r="2427" spans="171:171" x14ac:dyDescent="0.25">
      <c r="FO2427" s="33"/>
    </row>
    <row r="2428" spans="171:171" x14ac:dyDescent="0.25">
      <c r="FO2428" s="33"/>
    </row>
    <row r="2429" spans="171:171" x14ac:dyDescent="0.25">
      <c r="FO2429" s="33"/>
    </row>
    <row r="2430" spans="171:171" x14ac:dyDescent="0.25">
      <c r="FO2430" s="33"/>
    </row>
    <row r="2431" spans="171:171" x14ac:dyDescent="0.25">
      <c r="FO2431" s="33"/>
    </row>
    <row r="2432" spans="171:171" x14ac:dyDescent="0.25">
      <c r="FO2432" s="33"/>
    </row>
    <row r="2433" spans="171:171" x14ac:dyDescent="0.25">
      <c r="FO2433" s="33"/>
    </row>
    <row r="2434" spans="171:171" x14ac:dyDescent="0.25">
      <c r="FO2434" s="33"/>
    </row>
    <row r="2435" spans="171:171" x14ac:dyDescent="0.25">
      <c r="FO2435" s="33"/>
    </row>
    <row r="2436" spans="171:171" x14ac:dyDescent="0.25">
      <c r="FO2436" s="33"/>
    </row>
    <row r="2437" spans="171:171" x14ac:dyDescent="0.25">
      <c r="FO2437" s="33"/>
    </row>
    <row r="2438" spans="171:171" x14ac:dyDescent="0.25">
      <c r="FO2438" s="33"/>
    </row>
    <row r="2439" spans="171:171" x14ac:dyDescent="0.25">
      <c r="FO2439" s="33"/>
    </row>
    <row r="2440" spans="171:171" x14ac:dyDescent="0.25">
      <c r="FO2440" s="33"/>
    </row>
    <row r="2441" spans="171:171" x14ac:dyDescent="0.25">
      <c r="FO2441" s="33"/>
    </row>
    <row r="2442" spans="171:171" x14ac:dyDescent="0.25">
      <c r="FO2442" s="33"/>
    </row>
    <row r="2443" spans="171:171" x14ac:dyDescent="0.25">
      <c r="FO2443" s="33"/>
    </row>
    <row r="2444" spans="171:171" x14ac:dyDescent="0.25">
      <c r="FO2444" s="33"/>
    </row>
    <row r="2445" spans="171:171" x14ac:dyDescent="0.25">
      <c r="FO2445" s="33"/>
    </row>
    <row r="2446" spans="171:171" x14ac:dyDescent="0.25">
      <c r="FO2446" s="33"/>
    </row>
    <row r="2447" spans="171:171" x14ac:dyDescent="0.25">
      <c r="FO2447" s="33"/>
    </row>
    <row r="2448" spans="171:171" x14ac:dyDescent="0.25">
      <c r="FO2448" s="33"/>
    </row>
    <row r="2449" spans="171:171" x14ac:dyDescent="0.25">
      <c r="FO2449" s="33"/>
    </row>
    <row r="2450" spans="171:171" x14ac:dyDescent="0.25">
      <c r="FO2450" s="33"/>
    </row>
    <row r="2451" spans="171:171" x14ac:dyDescent="0.25">
      <c r="FO2451" s="33"/>
    </row>
    <row r="2452" spans="171:171" x14ac:dyDescent="0.25">
      <c r="FO2452" s="33"/>
    </row>
    <row r="2453" spans="171:171" x14ac:dyDescent="0.25">
      <c r="FO2453" s="33"/>
    </row>
    <row r="2454" spans="171:171" x14ac:dyDescent="0.25">
      <c r="FO2454" s="33"/>
    </row>
    <row r="2455" spans="171:171" x14ac:dyDescent="0.25">
      <c r="FO2455" s="33"/>
    </row>
    <row r="2456" spans="171:171" x14ac:dyDescent="0.25">
      <c r="FO2456" s="33"/>
    </row>
    <row r="2457" spans="171:171" x14ac:dyDescent="0.25">
      <c r="FO2457" s="33"/>
    </row>
    <row r="2458" spans="171:171" x14ac:dyDescent="0.25">
      <c r="FO2458" s="33"/>
    </row>
    <row r="2459" spans="171:171" x14ac:dyDescent="0.25">
      <c r="FO2459" s="33"/>
    </row>
    <row r="2460" spans="171:171" x14ac:dyDescent="0.25">
      <c r="FO2460" s="33"/>
    </row>
    <row r="2461" spans="171:171" x14ac:dyDescent="0.25">
      <c r="FO2461" s="33"/>
    </row>
    <row r="2462" spans="171:171" x14ac:dyDescent="0.25">
      <c r="FO2462" s="33"/>
    </row>
    <row r="2463" spans="171:171" x14ac:dyDescent="0.25">
      <c r="FO2463" s="33"/>
    </row>
    <row r="2464" spans="171:171" x14ac:dyDescent="0.25">
      <c r="FO2464" s="33"/>
    </row>
    <row r="2465" spans="171:171" x14ac:dyDescent="0.25">
      <c r="FO2465" s="33"/>
    </row>
    <row r="2466" spans="171:171" x14ac:dyDescent="0.25">
      <c r="FO2466" s="33"/>
    </row>
    <row r="2467" spans="171:171" x14ac:dyDescent="0.25">
      <c r="FO2467" s="33"/>
    </row>
    <row r="2468" spans="171:171" x14ac:dyDescent="0.25">
      <c r="FO2468" s="33"/>
    </row>
    <row r="2469" spans="171:171" x14ac:dyDescent="0.25">
      <c r="FO2469" s="33"/>
    </row>
    <row r="2470" spans="171:171" x14ac:dyDescent="0.25">
      <c r="FO2470" s="33"/>
    </row>
    <row r="2471" spans="171:171" x14ac:dyDescent="0.25">
      <c r="FO2471" s="33"/>
    </row>
    <row r="2472" spans="171:171" x14ac:dyDescent="0.25">
      <c r="FO2472" s="33"/>
    </row>
    <row r="2473" spans="171:171" x14ac:dyDescent="0.25">
      <c r="FO2473" s="33"/>
    </row>
    <row r="2474" spans="171:171" x14ac:dyDescent="0.25">
      <c r="FO2474" s="33"/>
    </row>
    <row r="2475" spans="171:171" x14ac:dyDescent="0.25">
      <c r="FO2475" s="33"/>
    </row>
    <row r="2476" spans="171:171" x14ac:dyDescent="0.25">
      <c r="FO2476" s="33"/>
    </row>
    <row r="2477" spans="171:171" x14ac:dyDescent="0.25">
      <c r="FO2477" s="33"/>
    </row>
    <row r="2478" spans="171:171" x14ac:dyDescent="0.25">
      <c r="FO2478" s="33"/>
    </row>
    <row r="2479" spans="171:171" x14ac:dyDescent="0.25">
      <c r="FO2479" s="33"/>
    </row>
    <row r="2480" spans="171:171" x14ac:dyDescent="0.25">
      <c r="FO2480" s="33"/>
    </row>
    <row r="2481" spans="171:171" x14ac:dyDescent="0.25">
      <c r="FO2481" s="33"/>
    </row>
    <row r="2482" spans="171:171" x14ac:dyDescent="0.25">
      <c r="FO2482" s="33"/>
    </row>
    <row r="2483" spans="171:171" x14ac:dyDescent="0.25">
      <c r="FO2483" s="33"/>
    </row>
    <row r="2484" spans="171:171" x14ac:dyDescent="0.25">
      <c r="FO2484" s="33"/>
    </row>
    <row r="2485" spans="171:171" x14ac:dyDescent="0.25">
      <c r="FO2485" s="33"/>
    </row>
    <row r="2486" spans="171:171" x14ac:dyDescent="0.25">
      <c r="FO2486" s="33"/>
    </row>
    <row r="2487" spans="171:171" x14ac:dyDescent="0.25">
      <c r="FO2487" s="33"/>
    </row>
    <row r="2488" spans="171:171" x14ac:dyDescent="0.25">
      <c r="FO2488" s="33"/>
    </row>
    <row r="2489" spans="171:171" x14ac:dyDescent="0.25">
      <c r="FO2489" s="33"/>
    </row>
    <row r="2490" spans="171:171" x14ac:dyDescent="0.25">
      <c r="FO2490" s="33"/>
    </row>
    <row r="2491" spans="171:171" x14ac:dyDescent="0.25">
      <c r="FO2491" s="33"/>
    </row>
    <row r="2492" spans="171:171" x14ac:dyDescent="0.25">
      <c r="FO2492" s="33"/>
    </row>
    <row r="2493" spans="171:171" x14ac:dyDescent="0.25">
      <c r="FO2493" s="33"/>
    </row>
    <row r="2494" spans="171:171" x14ac:dyDescent="0.25">
      <c r="FO2494" s="33"/>
    </row>
    <row r="2495" spans="171:171" x14ac:dyDescent="0.25">
      <c r="FO2495" s="33"/>
    </row>
    <row r="2496" spans="171:171" x14ac:dyDescent="0.25">
      <c r="FO2496" s="33"/>
    </row>
    <row r="2497" spans="171:171" x14ac:dyDescent="0.25">
      <c r="FO2497" s="33"/>
    </row>
    <row r="2498" spans="171:171" x14ac:dyDescent="0.25">
      <c r="FO2498" s="33"/>
    </row>
    <row r="2499" spans="171:171" x14ac:dyDescent="0.25">
      <c r="FO2499" s="33"/>
    </row>
    <row r="2500" spans="171:171" x14ac:dyDescent="0.25">
      <c r="FO2500" s="33"/>
    </row>
    <row r="2501" spans="171:171" x14ac:dyDescent="0.25">
      <c r="FO2501" s="33"/>
    </row>
    <row r="2502" spans="171:171" x14ac:dyDescent="0.25">
      <c r="FO2502" s="33"/>
    </row>
    <row r="2503" spans="171:171" x14ac:dyDescent="0.25">
      <c r="FO2503" s="33"/>
    </row>
    <row r="2504" spans="171:171" x14ac:dyDescent="0.25">
      <c r="FO2504" s="33"/>
    </row>
    <row r="2505" spans="171:171" x14ac:dyDescent="0.25">
      <c r="FO2505" s="33"/>
    </row>
    <row r="2506" spans="171:171" x14ac:dyDescent="0.25">
      <c r="FO2506" s="33"/>
    </row>
    <row r="2507" spans="171:171" x14ac:dyDescent="0.25">
      <c r="FO2507" s="33"/>
    </row>
    <row r="2508" spans="171:171" x14ac:dyDescent="0.25">
      <c r="FO2508" s="33"/>
    </row>
    <row r="2509" spans="171:171" x14ac:dyDescent="0.25">
      <c r="FO2509" s="33"/>
    </row>
    <row r="2510" spans="171:171" x14ac:dyDescent="0.25">
      <c r="FO2510" s="33"/>
    </row>
    <row r="2511" spans="171:171" x14ac:dyDescent="0.25">
      <c r="FO2511" s="33"/>
    </row>
    <row r="2512" spans="171:171" x14ac:dyDescent="0.25">
      <c r="FO2512" s="33"/>
    </row>
    <row r="2513" spans="171:171" x14ac:dyDescent="0.25">
      <c r="FO2513" s="33"/>
    </row>
    <row r="2514" spans="171:171" x14ac:dyDescent="0.25">
      <c r="FO2514" s="33"/>
    </row>
    <row r="2515" spans="171:171" x14ac:dyDescent="0.25">
      <c r="FO2515" s="33"/>
    </row>
    <row r="2516" spans="171:171" x14ac:dyDescent="0.25">
      <c r="FO2516" s="33"/>
    </row>
    <row r="2517" spans="171:171" x14ac:dyDescent="0.25">
      <c r="FO2517" s="33"/>
    </row>
    <row r="2518" spans="171:171" x14ac:dyDescent="0.25">
      <c r="FO2518" s="33"/>
    </row>
    <row r="2519" spans="171:171" x14ac:dyDescent="0.25">
      <c r="FO2519" s="33"/>
    </row>
    <row r="2520" spans="171:171" x14ac:dyDescent="0.25">
      <c r="FO2520" s="33"/>
    </row>
    <row r="2521" spans="171:171" x14ac:dyDescent="0.25">
      <c r="FO2521" s="33"/>
    </row>
    <row r="2522" spans="171:171" x14ac:dyDescent="0.25">
      <c r="FO2522" s="33"/>
    </row>
    <row r="2523" spans="171:171" x14ac:dyDescent="0.25">
      <c r="FO2523" s="33"/>
    </row>
    <row r="2524" spans="171:171" x14ac:dyDescent="0.25">
      <c r="FO2524" s="33"/>
    </row>
    <row r="2525" spans="171:171" x14ac:dyDescent="0.25">
      <c r="FO2525" s="33"/>
    </row>
    <row r="2526" spans="171:171" x14ac:dyDescent="0.25">
      <c r="FO2526" s="33"/>
    </row>
    <row r="2527" spans="171:171" x14ac:dyDescent="0.25">
      <c r="FO2527" s="33"/>
    </row>
    <row r="2528" spans="171:171" x14ac:dyDescent="0.25">
      <c r="FO2528" s="33"/>
    </row>
    <row r="2529" spans="171:171" x14ac:dyDescent="0.25">
      <c r="FO2529" s="33"/>
    </row>
    <row r="2530" spans="171:171" x14ac:dyDescent="0.25">
      <c r="FO2530" s="33"/>
    </row>
    <row r="2531" spans="171:171" x14ac:dyDescent="0.25">
      <c r="FO2531" s="33"/>
    </row>
    <row r="2532" spans="171:171" x14ac:dyDescent="0.25">
      <c r="FO2532" s="33"/>
    </row>
    <row r="2533" spans="171:171" x14ac:dyDescent="0.25">
      <c r="FO2533" s="33"/>
    </row>
    <row r="2534" spans="171:171" x14ac:dyDescent="0.25">
      <c r="FO2534" s="33"/>
    </row>
    <row r="2535" spans="171:171" x14ac:dyDescent="0.25">
      <c r="FO2535" s="33"/>
    </row>
    <row r="2536" spans="171:171" x14ac:dyDescent="0.25">
      <c r="FO2536" s="33"/>
    </row>
    <row r="2537" spans="171:171" x14ac:dyDescent="0.25">
      <c r="FO2537" s="33"/>
    </row>
    <row r="2538" spans="171:171" x14ac:dyDescent="0.25">
      <c r="FO2538" s="33"/>
    </row>
    <row r="2539" spans="171:171" x14ac:dyDescent="0.25">
      <c r="FO2539" s="33"/>
    </row>
    <row r="2540" spans="171:171" x14ac:dyDescent="0.25">
      <c r="FO2540" s="33"/>
    </row>
    <row r="2541" spans="171:171" x14ac:dyDescent="0.25">
      <c r="FO2541" s="33"/>
    </row>
    <row r="2542" spans="171:171" x14ac:dyDescent="0.25">
      <c r="FO2542" s="33"/>
    </row>
    <row r="2543" spans="171:171" x14ac:dyDescent="0.25">
      <c r="FO2543" s="33"/>
    </row>
    <row r="2544" spans="171:171" x14ac:dyDescent="0.25">
      <c r="FO2544" s="33"/>
    </row>
    <row r="2545" spans="171:171" x14ac:dyDescent="0.25">
      <c r="FO2545" s="33"/>
    </row>
    <row r="2546" spans="171:171" x14ac:dyDescent="0.25">
      <c r="FO2546" s="33"/>
    </row>
    <row r="2547" spans="171:171" x14ac:dyDescent="0.25">
      <c r="FO2547" s="33"/>
    </row>
    <row r="2548" spans="171:171" x14ac:dyDescent="0.25">
      <c r="FO2548" s="33"/>
    </row>
    <row r="2549" spans="171:171" x14ac:dyDescent="0.25">
      <c r="FO2549" s="33"/>
    </row>
    <row r="2550" spans="171:171" x14ac:dyDescent="0.25">
      <c r="FO2550" s="33"/>
    </row>
    <row r="2551" spans="171:171" x14ac:dyDescent="0.25">
      <c r="FO2551" s="33"/>
    </row>
    <row r="2552" spans="171:171" x14ac:dyDescent="0.25">
      <c r="FO2552" s="33"/>
    </row>
    <row r="2553" spans="171:171" x14ac:dyDescent="0.25">
      <c r="FO2553" s="33"/>
    </row>
    <row r="2554" spans="171:171" x14ac:dyDescent="0.25">
      <c r="FO2554" s="33"/>
    </row>
    <row r="2555" spans="171:171" x14ac:dyDescent="0.25">
      <c r="FO2555" s="33"/>
    </row>
    <row r="2556" spans="171:171" x14ac:dyDescent="0.25">
      <c r="FO2556" s="33"/>
    </row>
    <row r="2557" spans="171:171" x14ac:dyDescent="0.25">
      <c r="FO2557" s="33"/>
    </row>
    <row r="2558" spans="171:171" x14ac:dyDescent="0.25">
      <c r="FO2558" s="33"/>
    </row>
    <row r="2559" spans="171:171" x14ac:dyDescent="0.25">
      <c r="FO2559" s="33"/>
    </row>
    <row r="2560" spans="171:171" x14ac:dyDescent="0.25">
      <c r="FO2560" s="33"/>
    </row>
    <row r="2561" spans="171:171" x14ac:dyDescent="0.25">
      <c r="FO2561" s="33"/>
    </row>
    <row r="2562" spans="171:171" x14ac:dyDescent="0.25">
      <c r="FO2562" s="33"/>
    </row>
    <row r="2563" spans="171:171" x14ac:dyDescent="0.25">
      <c r="FO2563" s="33"/>
    </row>
    <row r="2564" spans="171:171" x14ac:dyDescent="0.25">
      <c r="FO2564" s="33"/>
    </row>
    <row r="2565" spans="171:171" x14ac:dyDescent="0.25">
      <c r="FO2565" s="33"/>
    </row>
    <row r="2566" spans="171:171" x14ac:dyDescent="0.25">
      <c r="FO2566" s="33"/>
    </row>
    <row r="2567" spans="171:171" x14ac:dyDescent="0.25">
      <c r="FO2567" s="33"/>
    </row>
    <row r="2568" spans="171:171" x14ac:dyDescent="0.25">
      <c r="FO2568" s="33"/>
    </row>
    <row r="2569" spans="171:171" x14ac:dyDescent="0.25">
      <c r="FO2569" s="33"/>
    </row>
    <row r="2570" spans="171:171" x14ac:dyDescent="0.25">
      <c r="FO2570" s="33"/>
    </row>
    <row r="2571" spans="171:171" x14ac:dyDescent="0.25">
      <c r="FO2571" s="33"/>
    </row>
    <row r="2572" spans="171:171" x14ac:dyDescent="0.25">
      <c r="FO2572" s="33"/>
    </row>
    <row r="2573" spans="171:171" x14ac:dyDescent="0.25">
      <c r="FO2573" s="33"/>
    </row>
    <row r="2574" spans="171:171" x14ac:dyDescent="0.25">
      <c r="FO2574" s="33"/>
    </row>
    <row r="2575" spans="171:171" x14ac:dyDescent="0.25">
      <c r="FO2575" s="33"/>
    </row>
    <row r="2576" spans="171:171" x14ac:dyDescent="0.25">
      <c r="FO2576" s="33"/>
    </row>
    <row r="2577" spans="171:171" x14ac:dyDescent="0.25">
      <c r="FO2577" s="33"/>
    </row>
    <row r="2578" spans="171:171" x14ac:dyDescent="0.25">
      <c r="FO2578" s="33"/>
    </row>
    <row r="2579" spans="171:171" x14ac:dyDescent="0.25">
      <c r="FO2579" s="33"/>
    </row>
    <row r="2580" spans="171:171" x14ac:dyDescent="0.25">
      <c r="FO2580" s="33"/>
    </row>
    <row r="2581" spans="171:171" x14ac:dyDescent="0.25">
      <c r="FO2581" s="33"/>
    </row>
    <row r="2582" spans="171:171" x14ac:dyDescent="0.25">
      <c r="FO2582" s="33"/>
    </row>
    <row r="2583" spans="171:171" x14ac:dyDescent="0.25">
      <c r="FO2583" s="33"/>
    </row>
    <row r="2584" spans="171:171" x14ac:dyDescent="0.25">
      <c r="FO2584" s="33"/>
    </row>
    <row r="2585" spans="171:171" x14ac:dyDescent="0.25">
      <c r="FO2585" s="33"/>
    </row>
    <row r="2586" spans="171:171" x14ac:dyDescent="0.25">
      <c r="FO2586" s="33"/>
    </row>
    <row r="2587" spans="171:171" x14ac:dyDescent="0.25">
      <c r="FO2587" s="33"/>
    </row>
    <row r="2588" spans="171:171" x14ac:dyDescent="0.25">
      <c r="FO2588" s="33"/>
    </row>
    <row r="2589" spans="171:171" x14ac:dyDescent="0.25">
      <c r="FO2589" s="33"/>
    </row>
    <row r="2590" spans="171:171" x14ac:dyDescent="0.25">
      <c r="FO2590" s="33"/>
    </row>
    <row r="2591" spans="171:171" x14ac:dyDescent="0.25">
      <c r="FO2591" s="33"/>
    </row>
    <row r="2592" spans="171:171" x14ac:dyDescent="0.25">
      <c r="FO2592" s="33"/>
    </row>
    <row r="2593" spans="171:171" x14ac:dyDescent="0.25">
      <c r="FO2593" s="33"/>
    </row>
    <row r="2594" spans="171:171" x14ac:dyDescent="0.25">
      <c r="FO2594" s="33"/>
    </row>
    <row r="2595" spans="171:171" x14ac:dyDescent="0.25">
      <c r="FO2595" s="33"/>
    </row>
    <row r="2596" spans="171:171" x14ac:dyDescent="0.25">
      <c r="FO2596" s="33"/>
    </row>
    <row r="2597" spans="171:171" x14ac:dyDescent="0.25">
      <c r="FO2597" s="33"/>
    </row>
    <row r="2598" spans="171:171" x14ac:dyDescent="0.25">
      <c r="FO2598" s="33"/>
    </row>
    <row r="2599" spans="171:171" x14ac:dyDescent="0.25">
      <c r="FO2599" s="33"/>
    </row>
    <row r="2600" spans="171:171" x14ac:dyDescent="0.25">
      <c r="FO2600" s="33"/>
    </row>
    <row r="2601" spans="171:171" x14ac:dyDescent="0.25">
      <c r="FO2601" s="33"/>
    </row>
    <row r="2602" spans="171:171" x14ac:dyDescent="0.25">
      <c r="FO2602" s="33"/>
    </row>
    <row r="2603" spans="171:171" x14ac:dyDescent="0.25">
      <c r="FO2603" s="33"/>
    </row>
    <row r="2604" spans="171:171" x14ac:dyDescent="0.25">
      <c r="FO2604" s="33"/>
    </row>
    <row r="2605" spans="171:171" x14ac:dyDescent="0.25">
      <c r="FO2605" s="33"/>
    </row>
    <row r="2606" spans="171:171" x14ac:dyDescent="0.25">
      <c r="FO2606" s="33"/>
    </row>
    <row r="2607" spans="171:171" x14ac:dyDescent="0.25">
      <c r="FO2607" s="33"/>
    </row>
    <row r="2608" spans="171:171" x14ac:dyDescent="0.25">
      <c r="FO2608" s="33"/>
    </row>
    <row r="2609" spans="171:171" x14ac:dyDescent="0.25">
      <c r="FO2609" s="33"/>
    </row>
    <row r="2610" spans="171:171" x14ac:dyDescent="0.25">
      <c r="FO2610" s="33"/>
    </row>
    <row r="2611" spans="171:171" x14ac:dyDescent="0.25">
      <c r="FO2611" s="33"/>
    </row>
    <row r="2612" spans="171:171" x14ac:dyDescent="0.25">
      <c r="FO2612" s="33"/>
    </row>
    <row r="2613" spans="171:171" x14ac:dyDescent="0.25">
      <c r="FO2613" s="33"/>
    </row>
    <row r="2614" spans="171:171" x14ac:dyDescent="0.25">
      <c r="FO2614" s="33"/>
    </row>
    <row r="2615" spans="171:171" x14ac:dyDescent="0.25">
      <c r="FO2615" s="33"/>
    </row>
    <row r="2616" spans="171:171" x14ac:dyDescent="0.25">
      <c r="FO2616" s="33"/>
    </row>
    <row r="2617" spans="171:171" x14ac:dyDescent="0.25">
      <c r="FO2617" s="33"/>
    </row>
    <row r="2618" spans="171:171" x14ac:dyDescent="0.25">
      <c r="FO2618" s="33"/>
    </row>
    <row r="2619" spans="171:171" x14ac:dyDescent="0.25">
      <c r="FO2619" s="33"/>
    </row>
    <row r="2620" spans="171:171" x14ac:dyDescent="0.25">
      <c r="FO2620" s="33"/>
    </row>
    <row r="2621" spans="171:171" x14ac:dyDescent="0.25">
      <c r="FO2621" s="33"/>
    </row>
    <row r="2622" spans="171:171" x14ac:dyDescent="0.25">
      <c r="FO2622" s="33"/>
    </row>
    <row r="2623" spans="171:171" x14ac:dyDescent="0.25">
      <c r="FO2623" s="33"/>
    </row>
    <row r="2624" spans="171:171" x14ac:dyDescent="0.25">
      <c r="FO2624" s="33"/>
    </row>
    <row r="2625" spans="171:171" x14ac:dyDescent="0.25">
      <c r="FO2625" s="33"/>
    </row>
    <row r="2626" spans="171:171" x14ac:dyDescent="0.25">
      <c r="FO2626" s="33"/>
    </row>
    <row r="2627" spans="171:171" x14ac:dyDescent="0.25">
      <c r="FO2627" s="33"/>
    </row>
    <row r="2628" spans="171:171" x14ac:dyDescent="0.25">
      <c r="FO2628" s="33"/>
    </row>
    <row r="2629" spans="171:171" x14ac:dyDescent="0.25">
      <c r="FO2629" s="33"/>
    </row>
    <row r="2630" spans="171:171" x14ac:dyDescent="0.25">
      <c r="FO2630" s="33"/>
    </row>
    <row r="2631" spans="171:171" x14ac:dyDescent="0.25">
      <c r="FO2631" s="33"/>
    </row>
    <row r="2632" spans="171:171" x14ac:dyDescent="0.25">
      <c r="FO2632" s="33"/>
    </row>
    <row r="2633" spans="171:171" x14ac:dyDescent="0.25">
      <c r="FO2633" s="33"/>
    </row>
    <row r="2634" spans="171:171" x14ac:dyDescent="0.25">
      <c r="FO2634" s="33"/>
    </row>
    <row r="2635" spans="171:171" x14ac:dyDescent="0.25">
      <c r="FO2635" s="33"/>
    </row>
    <row r="2636" spans="171:171" x14ac:dyDescent="0.25">
      <c r="FO2636" s="33"/>
    </row>
    <row r="2637" spans="171:171" x14ac:dyDescent="0.25">
      <c r="FO2637" s="33"/>
    </row>
    <row r="2638" spans="171:171" x14ac:dyDescent="0.25">
      <c r="FO2638" s="33"/>
    </row>
    <row r="2639" spans="171:171" x14ac:dyDescent="0.25">
      <c r="FO2639" s="33"/>
    </row>
    <row r="2640" spans="171:171" x14ac:dyDescent="0.25">
      <c r="FO2640" s="33"/>
    </row>
    <row r="2641" spans="171:171" x14ac:dyDescent="0.25">
      <c r="FO2641" s="33"/>
    </row>
    <row r="2642" spans="171:171" x14ac:dyDescent="0.25">
      <c r="FO2642" s="33"/>
    </row>
    <row r="2643" spans="171:171" x14ac:dyDescent="0.25">
      <c r="FO2643" s="33"/>
    </row>
    <row r="2644" spans="171:171" x14ac:dyDescent="0.25">
      <c r="FO2644" s="33"/>
    </row>
    <row r="2645" spans="171:171" x14ac:dyDescent="0.25">
      <c r="FO2645" s="33"/>
    </row>
    <row r="2646" spans="171:171" x14ac:dyDescent="0.25">
      <c r="FO2646" s="33"/>
    </row>
    <row r="2647" spans="171:171" x14ac:dyDescent="0.25">
      <c r="FO2647" s="33"/>
    </row>
    <row r="2648" spans="171:171" x14ac:dyDescent="0.25">
      <c r="FO2648" s="33"/>
    </row>
    <row r="2649" spans="171:171" x14ac:dyDescent="0.25">
      <c r="FO2649" s="33"/>
    </row>
    <row r="2650" spans="171:171" x14ac:dyDescent="0.25">
      <c r="FO2650" s="33"/>
    </row>
    <row r="2651" spans="171:171" x14ac:dyDescent="0.25">
      <c r="FO2651" s="33"/>
    </row>
    <row r="2652" spans="171:171" x14ac:dyDescent="0.25">
      <c r="FO2652" s="33"/>
    </row>
    <row r="2653" spans="171:171" x14ac:dyDescent="0.25">
      <c r="FO2653" s="33"/>
    </row>
    <row r="2654" spans="171:171" x14ac:dyDescent="0.25">
      <c r="FO2654" s="33"/>
    </row>
    <row r="2655" spans="171:171" x14ac:dyDescent="0.25">
      <c r="FO2655" s="33"/>
    </row>
    <row r="2656" spans="171:171" x14ac:dyDescent="0.25">
      <c r="FO2656" s="33"/>
    </row>
    <row r="2657" spans="171:171" x14ac:dyDescent="0.25">
      <c r="FO2657" s="33"/>
    </row>
    <row r="2658" spans="171:171" x14ac:dyDescent="0.25">
      <c r="FO2658" s="33"/>
    </row>
    <row r="2659" spans="171:171" x14ac:dyDescent="0.25">
      <c r="FO2659" s="33"/>
    </row>
    <row r="2660" spans="171:171" x14ac:dyDescent="0.25">
      <c r="FO2660" s="33"/>
    </row>
    <row r="2661" spans="171:171" x14ac:dyDescent="0.25">
      <c r="FO2661" s="33"/>
    </row>
    <row r="2662" spans="171:171" x14ac:dyDescent="0.25">
      <c r="FO2662" s="33"/>
    </row>
    <row r="2663" spans="171:171" x14ac:dyDescent="0.25">
      <c r="FO2663" s="33"/>
    </row>
    <row r="2664" spans="171:171" x14ac:dyDescent="0.25">
      <c r="FO2664" s="33"/>
    </row>
    <row r="2665" spans="171:171" x14ac:dyDescent="0.25">
      <c r="FO2665" s="33"/>
    </row>
    <row r="2666" spans="171:171" x14ac:dyDescent="0.25">
      <c r="FO2666" s="33"/>
    </row>
    <row r="2667" spans="171:171" x14ac:dyDescent="0.25">
      <c r="FO2667" s="33"/>
    </row>
    <row r="2668" spans="171:171" x14ac:dyDescent="0.25">
      <c r="FO2668" s="33"/>
    </row>
    <row r="2669" spans="171:171" x14ac:dyDescent="0.25">
      <c r="FO2669" s="33"/>
    </row>
    <row r="2670" spans="171:171" x14ac:dyDescent="0.25">
      <c r="FO2670" s="33"/>
    </row>
    <row r="2671" spans="171:171" x14ac:dyDescent="0.25">
      <c r="FO2671" s="33"/>
    </row>
    <row r="2672" spans="171:171" x14ac:dyDescent="0.25">
      <c r="FO2672" s="33"/>
    </row>
    <row r="2673" spans="171:171" x14ac:dyDescent="0.25">
      <c r="FO2673" s="33"/>
    </row>
    <row r="2674" spans="171:171" x14ac:dyDescent="0.25">
      <c r="FO2674" s="33"/>
    </row>
    <row r="2675" spans="171:171" x14ac:dyDescent="0.25">
      <c r="FO2675" s="33"/>
    </row>
    <row r="2676" spans="171:171" x14ac:dyDescent="0.25">
      <c r="FO2676" s="33"/>
    </row>
    <row r="2677" spans="171:171" x14ac:dyDescent="0.25">
      <c r="FO2677" s="33"/>
    </row>
    <row r="2678" spans="171:171" x14ac:dyDescent="0.25">
      <c r="FO2678" s="33"/>
    </row>
    <row r="2679" spans="171:171" x14ac:dyDescent="0.25">
      <c r="FO2679" s="33"/>
    </row>
    <row r="2680" spans="171:171" x14ac:dyDescent="0.25">
      <c r="FO2680" s="33"/>
    </row>
    <row r="2681" spans="171:171" x14ac:dyDescent="0.25">
      <c r="FO2681" s="33"/>
    </row>
    <row r="2682" spans="171:171" x14ac:dyDescent="0.25">
      <c r="FO2682" s="33"/>
    </row>
    <row r="2683" spans="171:171" x14ac:dyDescent="0.25">
      <c r="FO2683" s="33"/>
    </row>
    <row r="2684" spans="171:171" x14ac:dyDescent="0.25">
      <c r="FO2684" s="33"/>
    </row>
    <row r="2685" spans="171:171" x14ac:dyDescent="0.25">
      <c r="FO2685" s="33"/>
    </row>
    <row r="2686" spans="171:171" x14ac:dyDescent="0.25">
      <c r="FO2686" s="33"/>
    </row>
    <row r="2687" spans="171:171" x14ac:dyDescent="0.25">
      <c r="FO2687" s="33"/>
    </row>
    <row r="2688" spans="171:171" x14ac:dyDescent="0.25">
      <c r="FO2688" s="33"/>
    </row>
    <row r="2689" spans="171:171" x14ac:dyDescent="0.25">
      <c r="FO2689" s="33"/>
    </row>
    <row r="2690" spans="171:171" x14ac:dyDescent="0.25">
      <c r="FO2690" s="33"/>
    </row>
    <row r="2691" spans="171:171" x14ac:dyDescent="0.25">
      <c r="FO2691" s="33"/>
    </row>
    <row r="2692" spans="171:171" x14ac:dyDescent="0.25">
      <c r="FO2692" s="33"/>
    </row>
    <row r="2693" spans="171:171" x14ac:dyDescent="0.25">
      <c r="FO2693" s="33"/>
    </row>
    <row r="2694" spans="171:171" x14ac:dyDescent="0.25">
      <c r="FO2694" s="33"/>
    </row>
    <row r="2695" spans="171:171" x14ac:dyDescent="0.25">
      <c r="FO2695" s="33"/>
    </row>
    <row r="2696" spans="171:171" x14ac:dyDescent="0.25">
      <c r="FO2696" s="33"/>
    </row>
    <row r="2697" spans="171:171" x14ac:dyDescent="0.25">
      <c r="FO2697" s="33"/>
    </row>
    <row r="2698" spans="171:171" x14ac:dyDescent="0.25">
      <c r="FO2698" s="33"/>
    </row>
    <row r="2699" spans="171:171" x14ac:dyDescent="0.25">
      <c r="FO2699" s="33"/>
    </row>
    <row r="2700" spans="171:171" x14ac:dyDescent="0.25">
      <c r="FO2700" s="33"/>
    </row>
    <row r="2701" spans="171:171" x14ac:dyDescent="0.25">
      <c r="FO2701" s="33"/>
    </row>
    <row r="2702" spans="171:171" x14ac:dyDescent="0.25">
      <c r="FO2702" s="33"/>
    </row>
    <row r="2703" spans="171:171" x14ac:dyDescent="0.25">
      <c r="FO2703" s="33"/>
    </row>
    <row r="2704" spans="171:171" x14ac:dyDescent="0.25">
      <c r="FO2704" s="33"/>
    </row>
    <row r="2705" spans="171:171" x14ac:dyDescent="0.25">
      <c r="FO2705" s="33"/>
    </row>
    <row r="2706" spans="171:171" x14ac:dyDescent="0.25">
      <c r="FO2706" s="33"/>
    </row>
    <row r="2707" spans="171:171" x14ac:dyDescent="0.25">
      <c r="FO2707" s="33"/>
    </row>
    <row r="2708" spans="171:171" x14ac:dyDescent="0.25">
      <c r="FO2708" s="33"/>
    </row>
    <row r="2709" spans="171:171" x14ac:dyDescent="0.25">
      <c r="FO2709" s="33"/>
    </row>
    <row r="2710" spans="171:171" x14ac:dyDescent="0.25">
      <c r="FO2710" s="33"/>
    </row>
    <row r="2711" spans="171:171" x14ac:dyDescent="0.25">
      <c r="FO2711" s="33"/>
    </row>
    <row r="2712" spans="171:171" x14ac:dyDescent="0.25">
      <c r="FO2712" s="33"/>
    </row>
    <row r="2713" spans="171:171" x14ac:dyDescent="0.25">
      <c r="FO2713" s="33"/>
    </row>
    <row r="2714" spans="171:171" x14ac:dyDescent="0.25">
      <c r="FO2714" s="33"/>
    </row>
    <row r="2715" spans="171:171" x14ac:dyDescent="0.25">
      <c r="FO2715" s="33"/>
    </row>
    <row r="2716" spans="171:171" x14ac:dyDescent="0.25">
      <c r="FO2716" s="33"/>
    </row>
    <row r="2717" spans="171:171" x14ac:dyDescent="0.25">
      <c r="FO2717" s="33"/>
    </row>
    <row r="2718" spans="171:171" x14ac:dyDescent="0.25">
      <c r="FO2718" s="33"/>
    </row>
    <row r="2719" spans="171:171" x14ac:dyDescent="0.25">
      <c r="FO2719" s="33"/>
    </row>
    <row r="2720" spans="171:171" x14ac:dyDescent="0.25">
      <c r="FO2720" s="33"/>
    </row>
    <row r="2721" spans="171:171" x14ac:dyDescent="0.25">
      <c r="FO2721" s="33"/>
    </row>
    <row r="2722" spans="171:171" x14ac:dyDescent="0.25">
      <c r="FO2722" s="33"/>
    </row>
    <row r="2723" spans="171:171" x14ac:dyDescent="0.25">
      <c r="FO2723" s="33"/>
    </row>
    <row r="2724" spans="171:171" x14ac:dyDescent="0.25">
      <c r="FO2724" s="33"/>
    </row>
    <row r="2725" spans="171:171" x14ac:dyDescent="0.25">
      <c r="FO2725" s="33"/>
    </row>
    <row r="2726" spans="171:171" x14ac:dyDescent="0.25">
      <c r="FO2726" s="33"/>
    </row>
    <row r="2727" spans="171:171" x14ac:dyDescent="0.25">
      <c r="FO2727" s="33"/>
    </row>
    <row r="2728" spans="171:171" x14ac:dyDescent="0.25">
      <c r="FO2728" s="33"/>
    </row>
    <row r="2729" spans="171:171" x14ac:dyDescent="0.25">
      <c r="FO2729" s="33"/>
    </row>
    <row r="2730" spans="171:171" x14ac:dyDescent="0.25">
      <c r="FO2730" s="33"/>
    </row>
    <row r="2731" spans="171:171" x14ac:dyDescent="0.25">
      <c r="FO2731" s="33"/>
    </row>
    <row r="2732" spans="171:171" x14ac:dyDescent="0.25">
      <c r="FO2732" s="33"/>
    </row>
    <row r="2733" spans="171:171" x14ac:dyDescent="0.25">
      <c r="FO2733" s="33"/>
    </row>
    <row r="2734" spans="171:171" x14ac:dyDescent="0.25">
      <c r="FO2734" s="33"/>
    </row>
    <row r="2735" spans="171:171" x14ac:dyDescent="0.25">
      <c r="FO2735" s="33"/>
    </row>
    <row r="2736" spans="171:171" x14ac:dyDescent="0.25">
      <c r="FO2736" s="33"/>
    </row>
    <row r="2737" spans="171:171" x14ac:dyDescent="0.25">
      <c r="FO2737" s="33"/>
    </row>
    <row r="2738" spans="171:171" x14ac:dyDescent="0.25">
      <c r="FO2738" s="33"/>
    </row>
    <row r="2739" spans="171:171" x14ac:dyDescent="0.25">
      <c r="FO2739" s="33"/>
    </row>
    <row r="2740" spans="171:171" x14ac:dyDescent="0.25">
      <c r="FO2740" s="33"/>
    </row>
    <row r="2741" spans="171:171" x14ac:dyDescent="0.25">
      <c r="FO2741" s="33"/>
    </row>
    <row r="2742" spans="171:171" x14ac:dyDescent="0.25">
      <c r="FO2742" s="33"/>
    </row>
    <row r="2743" spans="171:171" x14ac:dyDescent="0.25">
      <c r="FO2743" s="33"/>
    </row>
    <row r="2744" spans="171:171" x14ac:dyDescent="0.25">
      <c r="FO2744" s="33"/>
    </row>
    <row r="2745" spans="171:171" x14ac:dyDescent="0.25">
      <c r="FO2745" s="33"/>
    </row>
    <row r="2746" spans="171:171" x14ac:dyDescent="0.25">
      <c r="FO2746" s="33"/>
    </row>
    <row r="2747" spans="171:171" x14ac:dyDescent="0.25">
      <c r="FO2747" s="33"/>
    </row>
    <row r="2748" spans="171:171" x14ac:dyDescent="0.25">
      <c r="FO2748" s="33"/>
    </row>
    <row r="2749" spans="171:171" x14ac:dyDescent="0.25">
      <c r="FO2749" s="33"/>
    </row>
    <row r="2750" spans="171:171" x14ac:dyDescent="0.25">
      <c r="FO2750" s="33"/>
    </row>
    <row r="2751" spans="171:171" x14ac:dyDescent="0.25">
      <c r="FO2751" s="33"/>
    </row>
    <row r="2752" spans="171:171" x14ac:dyDescent="0.25">
      <c r="FO2752" s="33"/>
    </row>
    <row r="2753" spans="171:171" x14ac:dyDescent="0.25">
      <c r="FO2753" s="33"/>
    </row>
    <row r="2754" spans="171:171" x14ac:dyDescent="0.25">
      <c r="FO2754" s="33"/>
    </row>
    <row r="2755" spans="171:171" x14ac:dyDescent="0.25">
      <c r="FO2755" s="33"/>
    </row>
    <row r="2756" spans="171:171" x14ac:dyDescent="0.25">
      <c r="FO2756" s="33"/>
    </row>
    <row r="2757" spans="171:171" x14ac:dyDescent="0.25">
      <c r="FO2757" s="33"/>
    </row>
    <row r="2758" spans="171:171" x14ac:dyDescent="0.25">
      <c r="FO2758" s="33"/>
    </row>
    <row r="2759" spans="171:171" x14ac:dyDescent="0.25">
      <c r="FO2759" s="33"/>
    </row>
    <row r="2760" spans="171:171" x14ac:dyDescent="0.25">
      <c r="FO2760" s="33"/>
    </row>
    <row r="2761" spans="171:171" x14ac:dyDescent="0.25">
      <c r="FO2761" s="33"/>
    </row>
    <row r="2762" spans="171:171" x14ac:dyDescent="0.25">
      <c r="FO2762" s="33"/>
    </row>
    <row r="2763" spans="171:171" x14ac:dyDescent="0.25">
      <c r="FO2763" s="33"/>
    </row>
    <row r="2764" spans="171:171" x14ac:dyDescent="0.25">
      <c r="FO2764" s="33"/>
    </row>
    <row r="2765" spans="171:171" x14ac:dyDescent="0.25">
      <c r="FO2765" s="33"/>
    </row>
    <row r="2766" spans="171:171" x14ac:dyDescent="0.25">
      <c r="FO2766" s="33"/>
    </row>
    <row r="2767" spans="171:171" x14ac:dyDescent="0.25">
      <c r="FO2767" s="33"/>
    </row>
    <row r="2768" spans="171:171" x14ac:dyDescent="0.25">
      <c r="FO2768" s="33"/>
    </row>
    <row r="2769" spans="171:171" x14ac:dyDescent="0.25">
      <c r="FO2769" s="33"/>
    </row>
    <row r="2770" spans="171:171" x14ac:dyDescent="0.25">
      <c r="FO2770" s="33"/>
    </row>
    <row r="2771" spans="171:171" x14ac:dyDescent="0.25">
      <c r="FO2771" s="33"/>
    </row>
    <row r="2772" spans="171:171" x14ac:dyDescent="0.25">
      <c r="FO2772" s="33"/>
    </row>
    <row r="2773" spans="171:171" x14ac:dyDescent="0.25">
      <c r="FO2773" s="33"/>
    </row>
    <row r="2774" spans="171:171" x14ac:dyDescent="0.25">
      <c r="FO2774" s="33"/>
    </row>
    <row r="2775" spans="171:171" x14ac:dyDescent="0.25">
      <c r="FO2775" s="33"/>
    </row>
    <row r="2776" spans="171:171" x14ac:dyDescent="0.25">
      <c r="FO2776" s="33"/>
    </row>
    <row r="2777" spans="171:171" x14ac:dyDescent="0.25">
      <c r="FO2777" s="33"/>
    </row>
    <row r="2778" spans="171:171" x14ac:dyDescent="0.25">
      <c r="FO2778" s="33"/>
    </row>
    <row r="2779" spans="171:171" x14ac:dyDescent="0.25">
      <c r="FO2779" s="33"/>
    </row>
    <row r="2780" spans="171:171" x14ac:dyDescent="0.25">
      <c r="FO2780" s="33"/>
    </row>
    <row r="2781" spans="171:171" x14ac:dyDescent="0.25">
      <c r="FO2781" s="33"/>
    </row>
    <row r="2782" spans="171:171" x14ac:dyDescent="0.25">
      <c r="FO2782" s="33"/>
    </row>
    <row r="2783" spans="171:171" x14ac:dyDescent="0.25">
      <c r="FO2783" s="33"/>
    </row>
    <row r="2784" spans="171:171" x14ac:dyDescent="0.25">
      <c r="FO2784" s="33"/>
    </row>
    <row r="2785" spans="171:171" x14ac:dyDescent="0.25">
      <c r="FO2785" s="33"/>
    </row>
    <row r="2786" spans="171:171" x14ac:dyDescent="0.25">
      <c r="FO2786" s="33"/>
    </row>
    <row r="2787" spans="171:171" x14ac:dyDescent="0.25">
      <c r="FO2787" s="33"/>
    </row>
    <row r="2788" spans="171:171" x14ac:dyDescent="0.25">
      <c r="FO2788" s="33"/>
    </row>
    <row r="2789" spans="171:171" x14ac:dyDescent="0.25">
      <c r="FO2789" s="33"/>
    </row>
    <row r="2790" spans="171:171" x14ac:dyDescent="0.25">
      <c r="FO2790" s="33"/>
    </row>
    <row r="2791" spans="171:171" x14ac:dyDescent="0.25">
      <c r="FO2791" s="33"/>
    </row>
    <row r="2792" spans="171:171" x14ac:dyDescent="0.25">
      <c r="FO2792" s="33"/>
    </row>
    <row r="2793" spans="171:171" x14ac:dyDescent="0.25">
      <c r="FO2793" s="33"/>
    </row>
    <row r="2794" spans="171:171" x14ac:dyDescent="0.25">
      <c r="FO2794" s="33"/>
    </row>
    <row r="2795" spans="171:171" x14ac:dyDescent="0.25">
      <c r="FO2795" s="33"/>
    </row>
    <row r="2796" spans="171:171" x14ac:dyDescent="0.25">
      <c r="FO2796" s="33"/>
    </row>
    <row r="2797" spans="171:171" x14ac:dyDescent="0.25">
      <c r="FO2797" s="33"/>
    </row>
    <row r="2798" spans="171:171" x14ac:dyDescent="0.25">
      <c r="FO2798" s="33"/>
    </row>
    <row r="2799" spans="171:171" x14ac:dyDescent="0.25">
      <c r="FO2799" s="33"/>
    </row>
    <row r="2800" spans="171:171" x14ac:dyDescent="0.25">
      <c r="FO2800" s="33"/>
    </row>
    <row r="2801" spans="171:171" x14ac:dyDescent="0.25">
      <c r="FO2801" s="33"/>
    </row>
    <row r="2802" spans="171:171" x14ac:dyDescent="0.25">
      <c r="FO2802" s="33"/>
    </row>
    <row r="2803" spans="171:171" x14ac:dyDescent="0.25">
      <c r="FO2803" s="33"/>
    </row>
    <row r="2804" spans="171:171" x14ac:dyDescent="0.25">
      <c r="FO2804" s="33"/>
    </row>
    <row r="2805" spans="171:171" x14ac:dyDescent="0.25">
      <c r="FO2805" s="33"/>
    </row>
    <row r="2806" spans="171:171" x14ac:dyDescent="0.25">
      <c r="FO2806" s="33"/>
    </row>
    <row r="2807" spans="171:171" x14ac:dyDescent="0.25">
      <c r="FO2807" s="33"/>
    </row>
    <row r="2808" spans="171:171" x14ac:dyDescent="0.25">
      <c r="FO2808" s="33"/>
    </row>
    <row r="2809" spans="171:171" x14ac:dyDescent="0.25">
      <c r="FO2809" s="33"/>
    </row>
    <row r="2810" spans="171:171" x14ac:dyDescent="0.25">
      <c r="FO2810" s="33"/>
    </row>
    <row r="2811" spans="171:171" x14ac:dyDescent="0.25">
      <c r="FO2811" s="33"/>
    </row>
    <row r="2812" spans="171:171" x14ac:dyDescent="0.25">
      <c r="FO2812" s="33"/>
    </row>
    <row r="2813" spans="171:171" x14ac:dyDescent="0.25">
      <c r="FO2813" s="33"/>
    </row>
    <row r="2814" spans="171:171" x14ac:dyDescent="0.25">
      <c r="FO2814" s="33"/>
    </row>
    <row r="2815" spans="171:171" x14ac:dyDescent="0.25">
      <c r="FO2815" s="33"/>
    </row>
    <row r="2816" spans="171:171" x14ac:dyDescent="0.25">
      <c r="FO2816" s="33"/>
    </row>
    <row r="2817" spans="171:171" x14ac:dyDescent="0.25">
      <c r="FO2817" s="33"/>
    </row>
    <row r="2818" spans="171:171" x14ac:dyDescent="0.25">
      <c r="FO2818" s="33"/>
    </row>
    <row r="2819" spans="171:171" x14ac:dyDescent="0.25">
      <c r="FO2819" s="33"/>
    </row>
    <row r="2820" spans="171:171" x14ac:dyDescent="0.25">
      <c r="FO2820" s="33"/>
    </row>
    <row r="2821" spans="171:171" x14ac:dyDescent="0.25">
      <c r="FO2821" s="33"/>
    </row>
    <row r="2822" spans="171:171" x14ac:dyDescent="0.25">
      <c r="FO2822" s="33"/>
    </row>
    <row r="2823" spans="171:171" x14ac:dyDescent="0.25">
      <c r="FO2823" s="33"/>
    </row>
    <row r="2824" spans="171:171" x14ac:dyDescent="0.25">
      <c r="FO2824" s="33"/>
    </row>
    <row r="2825" spans="171:171" x14ac:dyDescent="0.25">
      <c r="FO2825" s="33"/>
    </row>
    <row r="2826" spans="171:171" x14ac:dyDescent="0.25">
      <c r="FO2826" s="33"/>
    </row>
    <row r="2827" spans="171:171" x14ac:dyDescent="0.25">
      <c r="FO2827" s="33"/>
    </row>
    <row r="2828" spans="171:171" x14ac:dyDescent="0.25">
      <c r="FO2828" s="33"/>
    </row>
    <row r="2829" spans="171:171" x14ac:dyDescent="0.25">
      <c r="FO2829" s="33"/>
    </row>
    <row r="2830" spans="171:171" x14ac:dyDescent="0.25">
      <c r="FO2830" s="33"/>
    </row>
    <row r="2831" spans="171:171" x14ac:dyDescent="0.25">
      <c r="FO2831" s="33"/>
    </row>
    <row r="2832" spans="171:171" x14ac:dyDescent="0.25">
      <c r="FO2832" s="33"/>
    </row>
    <row r="2833" spans="171:171" x14ac:dyDescent="0.25">
      <c r="FO2833" s="33"/>
    </row>
    <row r="2834" spans="171:171" x14ac:dyDescent="0.25">
      <c r="FO2834" s="33"/>
    </row>
    <row r="2835" spans="171:171" x14ac:dyDescent="0.25">
      <c r="FO2835" s="33"/>
    </row>
    <row r="2836" spans="171:171" x14ac:dyDescent="0.25">
      <c r="FO2836" s="33"/>
    </row>
    <row r="2837" spans="171:171" x14ac:dyDescent="0.25">
      <c r="FO2837" s="33"/>
    </row>
    <row r="2838" spans="171:171" x14ac:dyDescent="0.25">
      <c r="FO2838" s="33"/>
    </row>
    <row r="2839" spans="171:171" x14ac:dyDescent="0.25">
      <c r="FO2839" s="33"/>
    </row>
    <row r="2840" spans="171:171" x14ac:dyDescent="0.25">
      <c r="FO2840" s="33"/>
    </row>
    <row r="2841" spans="171:171" x14ac:dyDescent="0.25">
      <c r="FO2841" s="33"/>
    </row>
    <row r="2842" spans="171:171" x14ac:dyDescent="0.25">
      <c r="FO2842" s="33"/>
    </row>
    <row r="2843" spans="171:171" x14ac:dyDescent="0.25">
      <c r="FO2843" s="33"/>
    </row>
    <row r="2844" spans="171:171" x14ac:dyDescent="0.25">
      <c r="FO2844" s="33"/>
    </row>
    <row r="2845" spans="171:171" x14ac:dyDescent="0.25">
      <c r="FO2845" s="33"/>
    </row>
    <row r="2846" spans="171:171" x14ac:dyDescent="0.25">
      <c r="FO2846" s="33"/>
    </row>
    <row r="2847" spans="171:171" x14ac:dyDescent="0.25">
      <c r="FO2847" s="33"/>
    </row>
    <row r="2848" spans="171:171" x14ac:dyDescent="0.25">
      <c r="FO2848" s="33"/>
    </row>
    <row r="2849" spans="171:171" x14ac:dyDescent="0.25">
      <c r="FO2849" s="33"/>
    </row>
    <row r="2850" spans="171:171" x14ac:dyDescent="0.25">
      <c r="FO2850" s="33"/>
    </row>
    <row r="2851" spans="171:171" x14ac:dyDescent="0.25">
      <c r="FO2851" s="33"/>
    </row>
    <row r="2852" spans="171:171" x14ac:dyDescent="0.25">
      <c r="FO2852" s="33"/>
    </row>
    <row r="2853" spans="171:171" x14ac:dyDescent="0.25">
      <c r="FO2853" s="33"/>
    </row>
    <row r="2854" spans="171:171" x14ac:dyDescent="0.25">
      <c r="FO2854" s="33"/>
    </row>
    <row r="2855" spans="171:171" x14ac:dyDescent="0.25">
      <c r="FO2855" s="33"/>
    </row>
    <row r="2856" spans="171:171" x14ac:dyDescent="0.25">
      <c r="FO2856" s="33"/>
    </row>
    <row r="2857" spans="171:171" x14ac:dyDescent="0.25">
      <c r="FO2857" s="33"/>
    </row>
    <row r="2858" spans="171:171" x14ac:dyDescent="0.25">
      <c r="FO2858" s="33"/>
    </row>
    <row r="2859" spans="171:171" x14ac:dyDescent="0.25">
      <c r="FO2859" s="33"/>
    </row>
    <row r="2860" spans="171:171" x14ac:dyDescent="0.25">
      <c r="FO2860" s="33"/>
    </row>
    <row r="2861" spans="171:171" x14ac:dyDescent="0.25">
      <c r="FO2861" s="33"/>
    </row>
    <row r="2862" spans="171:171" x14ac:dyDescent="0.25">
      <c r="FO2862" s="33"/>
    </row>
    <row r="2863" spans="171:171" x14ac:dyDescent="0.25">
      <c r="FO2863" s="33"/>
    </row>
    <row r="2864" spans="171:171" x14ac:dyDescent="0.25">
      <c r="FO2864" s="33"/>
    </row>
    <row r="2865" spans="171:171" x14ac:dyDescent="0.25">
      <c r="FO2865" s="33"/>
    </row>
    <row r="2866" spans="171:171" x14ac:dyDescent="0.25">
      <c r="FO2866" s="33"/>
    </row>
    <row r="2867" spans="171:171" x14ac:dyDescent="0.25">
      <c r="FO2867" s="33"/>
    </row>
    <row r="2868" spans="171:171" x14ac:dyDescent="0.25">
      <c r="FO2868" s="33"/>
    </row>
    <row r="2869" spans="171:171" x14ac:dyDescent="0.25">
      <c r="FO2869" s="33"/>
    </row>
    <row r="2870" spans="171:171" x14ac:dyDescent="0.25">
      <c r="FO2870" s="33"/>
    </row>
    <row r="2871" spans="171:171" x14ac:dyDescent="0.25">
      <c r="FO2871" s="33"/>
    </row>
    <row r="2872" spans="171:171" x14ac:dyDescent="0.25">
      <c r="FO2872" s="33"/>
    </row>
    <row r="2873" spans="171:171" x14ac:dyDescent="0.25">
      <c r="FO2873" s="33"/>
    </row>
    <row r="2874" spans="171:171" x14ac:dyDescent="0.25">
      <c r="FO2874" s="33"/>
    </row>
    <row r="2875" spans="171:171" x14ac:dyDescent="0.25">
      <c r="FO2875" s="33"/>
    </row>
    <row r="2876" spans="171:171" x14ac:dyDescent="0.25">
      <c r="FO2876" s="33"/>
    </row>
    <row r="2877" spans="171:171" x14ac:dyDescent="0.25">
      <c r="FO2877" s="33"/>
    </row>
    <row r="2878" spans="171:171" x14ac:dyDescent="0.25">
      <c r="FO2878" s="33"/>
    </row>
    <row r="2879" spans="171:171" x14ac:dyDescent="0.25">
      <c r="FO2879" s="33"/>
    </row>
    <row r="2880" spans="171:171" x14ac:dyDescent="0.25">
      <c r="FO2880" s="33"/>
    </row>
    <row r="2881" spans="171:171" x14ac:dyDescent="0.25">
      <c r="FO2881" s="33"/>
    </row>
    <row r="2882" spans="171:171" x14ac:dyDescent="0.25">
      <c r="FO2882" s="33"/>
    </row>
    <row r="2883" spans="171:171" x14ac:dyDescent="0.25">
      <c r="FO2883" s="33"/>
    </row>
    <row r="2884" spans="171:171" x14ac:dyDescent="0.25">
      <c r="FO2884" s="33"/>
    </row>
    <row r="2885" spans="171:171" x14ac:dyDescent="0.25">
      <c r="FO2885" s="33"/>
    </row>
    <row r="2886" spans="171:171" x14ac:dyDescent="0.25">
      <c r="FO2886" s="33"/>
    </row>
    <row r="2887" spans="171:171" x14ac:dyDescent="0.25">
      <c r="FO2887" s="33"/>
    </row>
    <row r="2888" spans="171:171" x14ac:dyDescent="0.25">
      <c r="FO2888" s="33"/>
    </row>
    <row r="2889" spans="171:171" x14ac:dyDescent="0.25">
      <c r="FO2889" s="33"/>
    </row>
    <row r="2890" spans="171:171" x14ac:dyDescent="0.25">
      <c r="FO2890" s="33"/>
    </row>
    <row r="2891" spans="171:171" x14ac:dyDescent="0.25">
      <c r="FO2891" s="33"/>
    </row>
    <row r="2892" spans="171:171" x14ac:dyDescent="0.25">
      <c r="FO2892" s="33"/>
    </row>
    <row r="2893" spans="171:171" x14ac:dyDescent="0.25">
      <c r="FO2893" s="33"/>
    </row>
    <row r="2894" spans="171:171" x14ac:dyDescent="0.25">
      <c r="FO2894" s="33"/>
    </row>
    <row r="2895" spans="171:171" x14ac:dyDescent="0.25">
      <c r="FO2895" s="33"/>
    </row>
    <row r="2896" spans="171:171" x14ac:dyDescent="0.25">
      <c r="FO2896" s="33"/>
    </row>
    <row r="2897" spans="171:171" x14ac:dyDescent="0.25">
      <c r="FO2897" s="33"/>
    </row>
    <row r="2898" spans="171:171" x14ac:dyDescent="0.25">
      <c r="FO2898" s="33"/>
    </row>
    <row r="2899" spans="171:171" x14ac:dyDescent="0.25">
      <c r="FO2899" s="33"/>
    </row>
    <row r="2900" spans="171:171" x14ac:dyDescent="0.25">
      <c r="FO2900" s="33"/>
    </row>
    <row r="2901" spans="171:171" x14ac:dyDescent="0.25">
      <c r="FO2901" s="33"/>
    </row>
    <row r="2902" spans="171:171" x14ac:dyDescent="0.25">
      <c r="FO2902" s="33"/>
    </row>
    <row r="2903" spans="171:171" x14ac:dyDescent="0.25">
      <c r="FO2903" s="33"/>
    </row>
    <row r="2904" spans="171:171" x14ac:dyDescent="0.25">
      <c r="FO2904" s="33"/>
    </row>
    <row r="2905" spans="171:171" x14ac:dyDescent="0.25">
      <c r="FO2905" s="33"/>
    </row>
    <row r="2906" spans="171:171" x14ac:dyDescent="0.25">
      <c r="FO2906" s="33"/>
    </row>
    <row r="2907" spans="171:171" x14ac:dyDescent="0.25">
      <c r="FO2907" s="33"/>
    </row>
    <row r="2908" spans="171:171" x14ac:dyDescent="0.25">
      <c r="FO2908" s="33"/>
    </row>
    <row r="2909" spans="171:171" x14ac:dyDescent="0.25">
      <c r="FO2909" s="33"/>
    </row>
    <row r="2910" spans="171:171" x14ac:dyDescent="0.25">
      <c r="FO2910" s="33"/>
    </row>
    <row r="2911" spans="171:171" x14ac:dyDescent="0.25">
      <c r="FO2911" s="33"/>
    </row>
    <row r="2912" spans="171:171" x14ac:dyDescent="0.25">
      <c r="FO2912" s="33"/>
    </row>
    <row r="2913" spans="171:171" x14ac:dyDescent="0.25">
      <c r="FO2913" s="33"/>
    </row>
    <row r="2914" spans="171:171" x14ac:dyDescent="0.25">
      <c r="FO2914" s="33"/>
    </row>
    <row r="2915" spans="171:171" x14ac:dyDescent="0.25">
      <c r="FO2915" s="33"/>
    </row>
    <row r="2916" spans="171:171" x14ac:dyDescent="0.25">
      <c r="FO2916" s="33"/>
    </row>
    <row r="2917" spans="171:171" x14ac:dyDescent="0.25">
      <c r="FO2917" s="33"/>
    </row>
    <row r="2918" spans="171:171" x14ac:dyDescent="0.25">
      <c r="FO2918" s="33"/>
    </row>
    <row r="2919" spans="171:171" x14ac:dyDescent="0.25">
      <c r="FO2919" s="33"/>
    </row>
    <row r="2920" spans="171:171" x14ac:dyDescent="0.25">
      <c r="FO2920" s="33"/>
    </row>
    <row r="2921" spans="171:171" x14ac:dyDescent="0.25">
      <c r="FO2921" s="33"/>
    </row>
    <row r="2922" spans="171:171" x14ac:dyDescent="0.25">
      <c r="FO2922" s="33"/>
    </row>
    <row r="2923" spans="171:171" x14ac:dyDescent="0.25">
      <c r="FO2923" s="33"/>
    </row>
    <row r="2924" spans="171:171" x14ac:dyDescent="0.25">
      <c r="FO2924" s="33"/>
    </row>
    <row r="2925" spans="171:171" x14ac:dyDescent="0.25">
      <c r="FO2925" s="33"/>
    </row>
    <row r="2926" spans="171:171" x14ac:dyDescent="0.25">
      <c r="FO2926" s="33"/>
    </row>
    <row r="2927" spans="171:171" x14ac:dyDescent="0.25">
      <c r="FO2927" s="33"/>
    </row>
    <row r="2928" spans="171:171" x14ac:dyDescent="0.25">
      <c r="FO2928" s="33"/>
    </row>
    <row r="2929" spans="171:171" x14ac:dyDescent="0.25">
      <c r="FO2929" s="33"/>
    </row>
    <row r="2930" spans="171:171" x14ac:dyDescent="0.25">
      <c r="FO2930" s="33"/>
    </row>
    <row r="2931" spans="171:171" x14ac:dyDescent="0.25">
      <c r="FO2931" s="33"/>
    </row>
    <row r="2932" spans="171:171" x14ac:dyDescent="0.25">
      <c r="FO2932" s="33"/>
    </row>
    <row r="2933" spans="171:171" x14ac:dyDescent="0.25">
      <c r="FO2933" s="33"/>
    </row>
    <row r="2934" spans="171:171" x14ac:dyDescent="0.25">
      <c r="FO2934" s="33"/>
    </row>
    <row r="2935" spans="171:171" x14ac:dyDescent="0.25">
      <c r="FO2935" s="33"/>
    </row>
    <row r="2936" spans="171:171" x14ac:dyDescent="0.25">
      <c r="FO2936" s="33"/>
    </row>
    <row r="2937" spans="171:171" x14ac:dyDescent="0.25">
      <c r="FO2937" s="33"/>
    </row>
    <row r="2938" spans="171:171" x14ac:dyDescent="0.25">
      <c r="FO2938" s="33"/>
    </row>
    <row r="2939" spans="171:171" x14ac:dyDescent="0.25">
      <c r="FO2939" s="33"/>
    </row>
    <row r="2940" spans="171:171" x14ac:dyDescent="0.25">
      <c r="FO2940" s="33"/>
    </row>
    <row r="2941" spans="171:171" x14ac:dyDescent="0.25">
      <c r="FO2941" s="33"/>
    </row>
    <row r="2942" spans="171:171" x14ac:dyDescent="0.25">
      <c r="FO2942" s="33"/>
    </row>
    <row r="2943" spans="171:171" x14ac:dyDescent="0.25">
      <c r="FO2943" s="33"/>
    </row>
    <row r="2944" spans="171:171" x14ac:dyDescent="0.25">
      <c r="FO2944" s="33"/>
    </row>
    <row r="2945" spans="171:171" x14ac:dyDescent="0.25">
      <c r="FO2945" s="33"/>
    </row>
    <row r="2946" spans="171:171" x14ac:dyDescent="0.25">
      <c r="FO2946" s="33"/>
    </row>
    <row r="2947" spans="171:171" x14ac:dyDescent="0.25">
      <c r="FO2947" s="33"/>
    </row>
    <row r="2948" spans="171:171" x14ac:dyDescent="0.25">
      <c r="FO2948" s="33"/>
    </row>
    <row r="2949" spans="171:171" x14ac:dyDescent="0.25">
      <c r="FO2949" s="33"/>
    </row>
    <row r="2950" spans="171:171" x14ac:dyDescent="0.25">
      <c r="FO2950" s="33"/>
    </row>
    <row r="2951" spans="171:171" x14ac:dyDescent="0.25">
      <c r="FO2951" s="33"/>
    </row>
    <row r="2952" spans="171:171" x14ac:dyDescent="0.25">
      <c r="FO2952" s="33"/>
    </row>
    <row r="2953" spans="171:171" x14ac:dyDescent="0.25">
      <c r="FO2953" s="33"/>
    </row>
    <row r="2954" spans="171:171" x14ac:dyDescent="0.25">
      <c r="FO2954" s="33"/>
    </row>
    <row r="2955" spans="171:171" x14ac:dyDescent="0.25">
      <c r="FO2955" s="33"/>
    </row>
    <row r="2956" spans="171:171" x14ac:dyDescent="0.25">
      <c r="FO2956" s="33"/>
    </row>
    <row r="2957" spans="171:171" x14ac:dyDescent="0.25">
      <c r="FO2957" s="33"/>
    </row>
    <row r="2958" spans="171:171" x14ac:dyDescent="0.25">
      <c r="FO2958" s="33"/>
    </row>
    <row r="2959" spans="171:171" x14ac:dyDescent="0.25">
      <c r="FO2959" s="33"/>
    </row>
    <row r="2960" spans="171:171" x14ac:dyDescent="0.25">
      <c r="FO2960" s="33"/>
    </row>
    <row r="2961" spans="171:171" x14ac:dyDescent="0.25">
      <c r="FO2961" s="33"/>
    </row>
    <row r="2962" spans="171:171" x14ac:dyDescent="0.25">
      <c r="FO2962" s="33"/>
    </row>
    <row r="2963" spans="171:171" x14ac:dyDescent="0.25">
      <c r="FO2963" s="33"/>
    </row>
    <row r="2964" spans="171:171" x14ac:dyDescent="0.25">
      <c r="FO2964" s="33"/>
    </row>
    <row r="2965" spans="171:171" x14ac:dyDescent="0.25">
      <c r="FO2965" s="33"/>
    </row>
    <row r="2966" spans="171:171" x14ac:dyDescent="0.25">
      <c r="FO2966" s="33"/>
    </row>
    <row r="2967" spans="171:171" x14ac:dyDescent="0.25">
      <c r="FO2967" s="33"/>
    </row>
    <row r="2968" spans="171:171" x14ac:dyDescent="0.25">
      <c r="FO2968" s="33"/>
    </row>
    <row r="2969" spans="171:171" x14ac:dyDescent="0.25">
      <c r="FO2969" s="33"/>
    </row>
    <row r="2970" spans="171:171" x14ac:dyDescent="0.25">
      <c r="FO2970" s="33"/>
    </row>
    <row r="2971" spans="171:171" x14ac:dyDescent="0.25">
      <c r="FO2971" s="33"/>
    </row>
    <row r="2972" spans="171:171" x14ac:dyDescent="0.25">
      <c r="FO2972" s="33"/>
    </row>
    <row r="2973" spans="171:171" x14ac:dyDescent="0.25">
      <c r="FO2973" s="33"/>
    </row>
    <row r="2974" spans="171:171" x14ac:dyDescent="0.25">
      <c r="FO2974" s="33"/>
    </row>
    <row r="2975" spans="171:171" x14ac:dyDescent="0.25">
      <c r="FO2975" s="33"/>
    </row>
    <row r="2976" spans="171:171" x14ac:dyDescent="0.25">
      <c r="FO2976" s="33"/>
    </row>
    <row r="2977" spans="171:171" x14ac:dyDescent="0.25">
      <c r="FO2977" s="33"/>
    </row>
    <row r="2978" spans="171:171" x14ac:dyDescent="0.25">
      <c r="FO2978" s="33"/>
    </row>
    <row r="2979" spans="171:171" x14ac:dyDescent="0.25">
      <c r="FO2979" s="33"/>
    </row>
    <row r="2980" spans="171:171" x14ac:dyDescent="0.25">
      <c r="FO2980" s="33"/>
    </row>
    <row r="2981" spans="171:171" x14ac:dyDescent="0.25">
      <c r="FO2981" s="33"/>
    </row>
    <row r="2982" spans="171:171" x14ac:dyDescent="0.25">
      <c r="FO2982" s="33"/>
    </row>
    <row r="2983" spans="171:171" x14ac:dyDescent="0.25">
      <c r="FO2983" s="33"/>
    </row>
    <row r="2984" spans="171:171" x14ac:dyDescent="0.25">
      <c r="FO2984" s="33"/>
    </row>
    <row r="2985" spans="171:171" x14ac:dyDescent="0.25">
      <c r="FO2985" s="33"/>
    </row>
    <row r="2986" spans="171:171" x14ac:dyDescent="0.25">
      <c r="FO2986" s="33"/>
    </row>
    <row r="2987" spans="171:171" x14ac:dyDescent="0.25">
      <c r="FO2987" s="33"/>
    </row>
    <row r="2988" spans="171:171" x14ac:dyDescent="0.25">
      <c r="FO2988" s="33"/>
    </row>
    <row r="2989" spans="171:171" x14ac:dyDescent="0.25">
      <c r="FO2989" s="33"/>
    </row>
    <row r="2990" spans="171:171" x14ac:dyDescent="0.25">
      <c r="FO2990" s="33"/>
    </row>
    <row r="2991" spans="171:171" x14ac:dyDescent="0.25">
      <c r="FO2991" s="33"/>
    </row>
    <row r="2992" spans="171:171" x14ac:dyDescent="0.25">
      <c r="FO2992" s="33"/>
    </row>
    <row r="2993" spans="171:171" x14ac:dyDescent="0.25">
      <c r="FO2993" s="33"/>
    </row>
    <row r="2994" spans="171:171" x14ac:dyDescent="0.25">
      <c r="FO2994" s="33"/>
    </row>
    <row r="2995" spans="171:171" x14ac:dyDescent="0.25">
      <c r="FO2995" s="33"/>
    </row>
    <row r="2996" spans="171:171" x14ac:dyDescent="0.25">
      <c r="FO2996" s="33"/>
    </row>
    <row r="2997" spans="171:171" x14ac:dyDescent="0.25">
      <c r="FO2997" s="33"/>
    </row>
    <row r="2998" spans="171:171" x14ac:dyDescent="0.25">
      <c r="FO2998" s="33"/>
    </row>
    <row r="2999" spans="171:171" x14ac:dyDescent="0.25">
      <c r="FO2999" s="33"/>
    </row>
    <row r="3000" spans="171:171" x14ac:dyDescent="0.25">
      <c r="FO3000" s="33"/>
    </row>
    <row r="3001" spans="171:171" x14ac:dyDescent="0.25">
      <c r="FO3001" s="33"/>
    </row>
    <row r="3002" spans="171:171" x14ac:dyDescent="0.25">
      <c r="FO3002" s="33"/>
    </row>
    <row r="3003" spans="171:171" x14ac:dyDescent="0.25">
      <c r="FO3003" s="33"/>
    </row>
    <row r="3004" spans="171:171" x14ac:dyDescent="0.25">
      <c r="FO3004" s="33"/>
    </row>
    <row r="3005" spans="171:171" x14ac:dyDescent="0.25">
      <c r="FO3005" s="33"/>
    </row>
    <row r="3006" spans="171:171" x14ac:dyDescent="0.25">
      <c r="FO3006" s="33"/>
    </row>
    <row r="3007" spans="171:171" x14ac:dyDescent="0.25">
      <c r="FO3007" s="33"/>
    </row>
    <row r="3008" spans="171:171" x14ac:dyDescent="0.25">
      <c r="FO3008" s="33"/>
    </row>
    <row r="3009" spans="171:171" x14ac:dyDescent="0.25">
      <c r="FO3009" s="33"/>
    </row>
    <row r="3010" spans="171:171" x14ac:dyDescent="0.25">
      <c r="FO3010" s="33"/>
    </row>
    <row r="3011" spans="171:171" x14ac:dyDescent="0.25">
      <c r="FO3011" s="33"/>
    </row>
    <row r="3012" spans="171:171" x14ac:dyDescent="0.25">
      <c r="FO3012" s="33"/>
    </row>
    <row r="3013" spans="171:171" x14ac:dyDescent="0.25">
      <c r="FO3013" s="33"/>
    </row>
    <row r="3014" spans="171:171" x14ac:dyDescent="0.25">
      <c r="FO3014" s="33"/>
    </row>
    <row r="3015" spans="171:171" x14ac:dyDescent="0.25">
      <c r="FO3015" s="33"/>
    </row>
    <row r="3016" spans="171:171" x14ac:dyDescent="0.25">
      <c r="FO3016" s="33"/>
    </row>
    <row r="3017" spans="171:171" x14ac:dyDescent="0.25">
      <c r="FO3017" s="33"/>
    </row>
    <row r="3018" spans="171:171" x14ac:dyDescent="0.25">
      <c r="FO3018" s="33"/>
    </row>
    <row r="3019" spans="171:171" x14ac:dyDescent="0.25">
      <c r="FO3019" s="33"/>
    </row>
    <row r="3020" spans="171:171" x14ac:dyDescent="0.25">
      <c r="FO3020" s="33"/>
    </row>
    <row r="3021" spans="171:171" x14ac:dyDescent="0.25">
      <c r="FO3021" s="33"/>
    </row>
    <row r="3022" spans="171:171" x14ac:dyDescent="0.25">
      <c r="FO3022" s="33"/>
    </row>
    <row r="3023" spans="171:171" x14ac:dyDescent="0.25">
      <c r="FO3023" s="33"/>
    </row>
    <row r="3024" spans="171:171" x14ac:dyDescent="0.25">
      <c r="FO3024" s="33"/>
    </row>
    <row r="3025" spans="171:171" x14ac:dyDescent="0.25">
      <c r="FO3025" s="33"/>
    </row>
    <row r="3026" spans="171:171" x14ac:dyDescent="0.25">
      <c r="FO3026" s="33"/>
    </row>
    <row r="3027" spans="171:171" x14ac:dyDescent="0.25">
      <c r="FO3027" s="33"/>
    </row>
    <row r="3028" spans="171:171" x14ac:dyDescent="0.25">
      <c r="FO3028" s="33"/>
    </row>
    <row r="3029" spans="171:171" x14ac:dyDescent="0.25">
      <c r="FO3029" s="33"/>
    </row>
    <row r="3030" spans="171:171" x14ac:dyDescent="0.25">
      <c r="FO3030" s="33"/>
    </row>
    <row r="3031" spans="171:171" x14ac:dyDescent="0.25">
      <c r="FO3031" s="33"/>
    </row>
    <row r="3032" spans="171:171" x14ac:dyDescent="0.25">
      <c r="FO3032" s="33"/>
    </row>
    <row r="3033" spans="171:171" x14ac:dyDescent="0.25">
      <c r="FO3033" s="33"/>
    </row>
    <row r="3034" spans="171:171" x14ac:dyDescent="0.25">
      <c r="FO3034" s="33"/>
    </row>
    <row r="3035" spans="171:171" x14ac:dyDescent="0.25">
      <c r="FO3035" s="33"/>
    </row>
    <row r="3036" spans="171:171" x14ac:dyDescent="0.25">
      <c r="FO3036" s="33"/>
    </row>
    <row r="3037" spans="171:171" x14ac:dyDescent="0.25">
      <c r="FO3037" s="33"/>
    </row>
    <row r="3038" spans="171:171" x14ac:dyDescent="0.25">
      <c r="FO3038" s="33"/>
    </row>
    <row r="3039" spans="171:171" x14ac:dyDescent="0.25">
      <c r="FO3039" s="33"/>
    </row>
    <row r="3040" spans="171:171" x14ac:dyDescent="0.25">
      <c r="FO3040" s="33"/>
    </row>
    <row r="3041" spans="171:171" x14ac:dyDescent="0.25">
      <c r="FO3041" s="33"/>
    </row>
    <row r="3042" spans="171:171" x14ac:dyDescent="0.25">
      <c r="FO3042" s="33"/>
    </row>
    <row r="3043" spans="171:171" x14ac:dyDescent="0.25">
      <c r="FO3043" s="33"/>
    </row>
    <row r="3044" spans="171:171" x14ac:dyDescent="0.25">
      <c r="FO3044" s="33"/>
    </row>
    <row r="3045" spans="171:171" x14ac:dyDescent="0.25">
      <c r="FO3045" s="33"/>
    </row>
    <row r="3046" spans="171:171" x14ac:dyDescent="0.25">
      <c r="FO3046" s="33"/>
    </row>
    <row r="3047" spans="171:171" x14ac:dyDescent="0.25">
      <c r="FO3047" s="33"/>
    </row>
    <row r="3048" spans="171:171" x14ac:dyDescent="0.25">
      <c r="FO3048" s="33"/>
    </row>
    <row r="3049" spans="171:171" x14ac:dyDescent="0.25">
      <c r="FO3049" s="33"/>
    </row>
    <row r="3050" spans="171:171" x14ac:dyDescent="0.25">
      <c r="FO3050" s="33"/>
    </row>
    <row r="3051" spans="171:171" x14ac:dyDescent="0.25">
      <c r="FO3051" s="33"/>
    </row>
    <row r="3052" spans="171:171" x14ac:dyDescent="0.25">
      <c r="FO3052" s="33"/>
    </row>
    <row r="3053" spans="171:171" x14ac:dyDescent="0.25">
      <c r="FO3053" s="33"/>
    </row>
    <row r="3054" spans="171:171" x14ac:dyDescent="0.25">
      <c r="FO3054" s="33"/>
    </row>
    <row r="3055" spans="171:171" x14ac:dyDescent="0.25">
      <c r="FO3055" s="33"/>
    </row>
    <row r="3056" spans="171:171" x14ac:dyDescent="0.25">
      <c r="FO3056" s="33"/>
    </row>
    <row r="3057" spans="171:171" x14ac:dyDescent="0.25">
      <c r="FO3057" s="33"/>
    </row>
    <row r="3058" spans="171:171" x14ac:dyDescent="0.25">
      <c r="FO3058" s="33"/>
    </row>
    <row r="3059" spans="171:171" x14ac:dyDescent="0.25">
      <c r="FO3059" s="33"/>
    </row>
    <row r="3060" spans="171:171" x14ac:dyDescent="0.25">
      <c r="FO3060" s="33"/>
    </row>
    <row r="3061" spans="171:171" x14ac:dyDescent="0.25">
      <c r="FO3061" s="33"/>
    </row>
    <row r="3062" spans="171:171" x14ac:dyDescent="0.25">
      <c r="FO3062" s="33"/>
    </row>
    <row r="3063" spans="171:171" x14ac:dyDescent="0.25">
      <c r="FO3063" s="33"/>
    </row>
    <row r="3064" spans="171:171" x14ac:dyDescent="0.25">
      <c r="FO3064" s="33"/>
    </row>
    <row r="3065" spans="171:171" x14ac:dyDescent="0.25">
      <c r="FO3065" s="33"/>
    </row>
    <row r="3066" spans="171:171" x14ac:dyDescent="0.25">
      <c r="FO3066" s="33"/>
    </row>
    <row r="3067" spans="171:171" x14ac:dyDescent="0.25">
      <c r="FO3067" s="33"/>
    </row>
    <row r="3068" spans="171:171" x14ac:dyDescent="0.25">
      <c r="FO3068" s="33"/>
    </row>
    <row r="3069" spans="171:171" x14ac:dyDescent="0.25">
      <c r="FO3069" s="33"/>
    </row>
    <row r="3070" spans="171:171" x14ac:dyDescent="0.25">
      <c r="FO3070" s="33"/>
    </row>
    <row r="3071" spans="171:171" x14ac:dyDescent="0.25">
      <c r="FO3071" s="33"/>
    </row>
    <row r="3072" spans="171:171" x14ac:dyDescent="0.25">
      <c r="FO3072" s="33"/>
    </row>
    <row r="3073" spans="171:171" x14ac:dyDescent="0.25">
      <c r="FO3073" s="33"/>
    </row>
    <row r="3074" spans="171:171" x14ac:dyDescent="0.25">
      <c r="FO3074" s="33"/>
    </row>
    <row r="3075" spans="171:171" x14ac:dyDescent="0.25">
      <c r="FO3075" s="33"/>
    </row>
    <row r="3076" spans="171:171" x14ac:dyDescent="0.25">
      <c r="FO3076" s="33"/>
    </row>
    <row r="3077" spans="171:171" x14ac:dyDescent="0.25">
      <c r="FO3077" s="33"/>
    </row>
    <row r="3078" spans="171:171" x14ac:dyDescent="0.25">
      <c r="FO3078" s="33"/>
    </row>
    <row r="3079" spans="171:171" x14ac:dyDescent="0.25">
      <c r="FO3079" s="33"/>
    </row>
    <row r="3080" spans="171:171" x14ac:dyDescent="0.25">
      <c r="FO3080" s="33"/>
    </row>
    <row r="3081" spans="171:171" x14ac:dyDescent="0.25">
      <c r="FO3081" s="33"/>
    </row>
    <row r="3082" spans="171:171" x14ac:dyDescent="0.25">
      <c r="FO3082" s="33"/>
    </row>
    <row r="3083" spans="171:171" x14ac:dyDescent="0.25">
      <c r="FO3083" s="33"/>
    </row>
    <row r="3084" spans="171:171" x14ac:dyDescent="0.25">
      <c r="FO3084" s="33"/>
    </row>
    <row r="3085" spans="171:171" x14ac:dyDescent="0.25">
      <c r="FO3085" s="33"/>
    </row>
    <row r="3086" spans="171:171" x14ac:dyDescent="0.25">
      <c r="FO3086" s="33"/>
    </row>
    <row r="3087" spans="171:171" x14ac:dyDescent="0.25">
      <c r="FO3087" s="33"/>
    </row>
    <row r="3088" spans="171:171" x14ac:dyDescent="0.25">
      <c r="FO3088" s="33"/>
    </row>
    <row r="3089" spans="171:171" x14ac:dyDescent="0.25">
      <c r="FO3089" s="33"/>
    </row>
    <row r="3090" spans="171:171" x14ac:dyDescent="0.25">
      <c r="FO3090" s="33"/>
    </row>
    <row r="3091" spans="171:171" x14ac:dyDescent="0.25">
      <c r="FO3091" s="33"/>
    </row>
    <row r="3092" spans="171:171" x14ac:dyDescent="0.25">
      <c r="FO3092" s="33"/>
    </row>
    <row r="3093" spans="171:171" x14ac:dyDescent="0.25">
      <c r="FO3093" s="33"/>
    </row>
    <row r="3094" spans="171:171" x14ac:dyDescent="0.25">
      <c r="FO3094" s="33"/>
    </row>
    <row r="3095" spans="171:171" x14ac:dyDescent="0.25">
      <c r="FO3095" s="33"/>
    </row>
    <row r="3096" spans="171:171" x14ac:dyDescent="0.25">
      <c r="FO3096" s="33"/>
    </row>
    <row r="3097" spans="171:171" x14ac:dyDescent="0.25">
      <c r="FO3097" s="33"/>
    </row>
    <row r="3098" spans="171:171" x14ac:dyDescent="0.25">
      <c r="FO3098" s="33"/>
    </row>
    <row r="3099" spans="171:171" x14ac:dyDescent="0.25">
      <c r="FO3099" s="33"/>
    </row>
    <row r="3100" spans="171:171" x14ac:dyDescent="0.25">
      <c r="FO3100" s="33"/>
    </row>
    <row r="3101" spans="171:171" x14ac:dyDescent="0.25">
      <c r="FO3101" s="33"/>
    </row>
    <row r="3102" spans="171:171" x14ac:dyDescent="0.25">
      <c r="FO3102" s="33"/>
    </row>
    <row r="3103" spans="171:171" x14ac:dyDescent="0.25">
      <c r="FO3103" s="33"/>
    </row>
    <row r="3104" spans="171:171" x14ac:dyDescent="0.25">
      <c r="FO3104" s="33"/>
    </row>
    <row r="3105" spans="171:171" x14ac:dyDescent="0.25">
      <c r="FO3105" s="33"/>
    </row>
    <row r="3106" spans="171:171" x14ac:dyDescent="0.25">
      <c r="FO3106" s="33"/>
    </row>
    <row r="3107" spans="171:171" x14ac:dyDescent="0.25">
      <c r="FO3107" s="33"/>
    </row>
    <row r="3108" spans="171:171" x14ac:dyDescent="0.25">
      <c r="FO3108" s="33"/>
    </row>
    <row r="3109" spans="171:171" x14ac:dyDescent="0.25">
      <c r="FO3109" s="33"/>
    </row>
    <row r="3110" spans="171:171" x14ac:dyDescent="0.25">
      <c r="FO3110" s="33"/>
    </row>
    <row r="3111" spans="171:171" x14ac:dyDescent="0.25">
      <c r="FO3111" s="33"/>
    </row>
    <row r="3112" spans="171:171" x14ac:dyDescent="0.25">
      <c r="FO3112" s="33"/>
    </row>
    <row r="3113" spans="171:171" x14ac:dyDescent="0.25">
      <c r="FO3113" s="33"/>
    </row>
    <row r="3114" spans="171:171" x14ac:dyDescent="0.25">
      <c r="FO3114" s="33"/>
    </row>
    <row r="3115" spans="171:171" x14ac:dyDescent="0.25">
      <c r="FO3115" s="33"/>
    </row>
    <row r="3116" spans="171:171" x14ac:dyDescent="0.25">
      <c r="FO3116" s="33"/>
    </row>
    <row r="3117" spans="171:171" x14ac:dyDescent="0.25">
      <c r="FO3117" s="33"/>
    </row>
    <row r="3118" spans="171:171" x14ac:dyDescent="0.25">
      <c r="FO3118" s="33"/>
    </row>
    <row r="3119" spans="171:171" x14ac:dyDescent="0.25">
      <c r="FO3119" s="33"/>
    </row>
    <row r="3120" spans="171:171" x14ac:dyDescent="0.25">
      <c r="FO3120" s="33"/>
    </row>
    <row r="3121" spans="171:171" x14ac:dyDescent="0.25">
      <c r="FO3121" s="33"/>
    </row>
    <row r="3122" spans="171:171" x14ac:dyDescent="0.25">
      <c r="FO3122" s="33"/>
    </row>
    <row r="3123" spans="171:171" x14ac:dyDescent="0.25">
      <c r="FO3123" s="33"/>
    </row>
    <row r="3124" spans="171:171" x14ac:dyDescent="0.25">
      <c r="FO3124" s="33"/>
    </row>
    <row r="3125" spans="171:171" x14ac:dyDescent="0.25">
      <c r="FO3125" s="33"/>
    </row>
    <row r="3126" spans="171:171" x14ac:dyDescent="0.25">
      <c r="FO3126" s="33"/>
    </row>
    <row r="3127" spans="171:171" x14ac:dyDescent="0.25">
      <c r="FO3127" s="33"/>
    </row>
    <row r="3128" spans="171:171" x14ac:dyDescent="0.25">
      <c r="FO3128" s="33"/>
    </row>
    <row r="3129" spans="171:171" x14ac:dyDescent="0.25">
      <c r="FO3129" s="33"/>
    </row>
    <row r="3130" spans="171:171" x14ac:dyDescent="0.25">
      <c r="FO3130" s="33"/>
    </row>
    <row r="3131" spans="171:171" x14ac:dyDescent="0.25">
      <c r="FO3131" s="33"/>
    </row>
    <row r="3132" spans="171:171" x14ac:dyDescent="0.25">
      <c r="FO3132" s="33"/>
    </row>
    <row r="3133" spans="171:171" x14ac:dyDescent="0.25">
      <c r="FO3133" s="33"/>
    </row>
    <row r="3134" spans="171:171" x14ac:dyDescent="0.25">
      <c r="FO3134" s="33"/>
    </row>
    <row r="3135" spans="171:171" x14ac:dyDescent="0.25">
      <c r="FO3135" s="33"/>
    </row>
    <row r="3136" spans="171:171" x14ac:dyDescent="0.25">
      <c r="FO3136" s="33"/>
    </row>
    <row r="3137" spans="171:171" x14ac:dyDescent="0.25">
      <c r="FO3137" s="33"/>
    </row>
    <row r="3138" spans="171:171" x14ac:dyDescent="0.25">
      <c r="FO3138" s="33"/>
    </row>
    <row r="3139" spans="171:171" x14ac:dyDescent="0.25">
      <c r="FO3139" s="33"/>
    </row>
    <row r="3140" spans="171:171" x14ac:dyDescent="0.25">
      <c r="FO3140" s="33"/>
    </row>
    <row r="3141" spans="171:171" x14ac:dyDescent="0.25">
      <c r="FO3141" s="33"/>
    </row>
    <row r="3142" spans="171:171" x14ac:dyDescent="0.25">
      <c r="FO3142" s="33"/>
    </row>
    <row r="3143" spans="171:171" x14ac:dyDescent="0.25">
      <c r="FO3143" s="33"/>
    </row>
    <row r="3144" spans="171:171" x14ac:dyDescent="0.25">
      <c r="FO3144" s="33"/>
    </row>
    <row r="3145" spans="171:171" x14ac:dyDescent="0.25">
      <c r="FO3145" s="33"/>
    </row>
    <row r="3146" spans="171:171" x14ac:dyDescent="0.25">
      <c r="FO3146" s="33"/>
    </row>
    <row r="3147" spans="171:171" x14ac:dyDescent="0.25">
      <c r="FO3147" s="33"/>
    </row>
    <row r="3148" spans="171:171" x14ac:dyDescent="0.25">
      <c r="FO3148" s="33"/>
    </row>
    <row r="3149" spans="171:171" x14ac:dyDescent="0.25">
      <c r="FO3149" s="33"/>
    </row>
    <row r="3150" spans="171:171" x14ac:dyDescent="0.25">
      <c r="FO3150" s="33"/>
    </row>
    <row r="3151" spans="171:171" x14ac:dyDescent="0.25">
      <c r="FO3151" s="33"/>
    </row>
    <row r="3152" spans="171:171" x14ac:dyDescent="0.25">
      <c r="FO3152" s="33"/>
    </row>
    <row r="3153" spans="171:171" x14ac:dyDescent="0.25">
      <c r="FO3153" s="33"/>
    </row>
    <row r="3154" spans="171:171" x14ac:dyDescent="0.25">
      <c r="FO3154" s="33"/>
    </row>
    <row r="3155" spans="171:171" x14ac:dyDescent="0.25">
      <c r="FO3155" s="33"/>
    </row>
    <row r="3156" spans="171:171" x14ac:dyDescent="0.25">
      <c r="FO3156" s="33"/>
    </row>
    <row r="3157" spans="171:171" x14ac:dyDescent="0.25">
      <c r="FO3157" s="33"/>
    </row>
    <row r="3158" spans="171:171" x14ac:dyDescent="0.25">
      <c r="FO3158" s="33"/>
    </row>
    <row r="3159" spans="171:171" x14ac:dyDescent="0.25">
      <c r="FO3159" s="33"/>
    </row>
    <row r="3160" spans="171:171" x14ac:dyDescent="0.25">
      <c r="FO3160" s="33"/>
    </row>
    <row r="3161" spans="171:171" x14ac:dyDescent="0.25">
      <c r="FO3161" s="33"/>
    </row>
    <row r="3162" spans="171:171" x14ac:dyDescent="0.25">
      <c r="FO3162" s="33"/>
    </row>
    <row r="3163" spans="171:171" x14ac:dyDescent="0.25">
      <c r="FO3163" s="33"/>
    </row>
    <row r="3164" spans="171:171" x14ac:dyDescent="0.25">
      <c r="FO3164" s="33"/>
    </row>
    <row r="3165" spans="171:171" x14ac:dyDescent="0.25">
      <c r="FO3165" s="33"/>
    </row>
    <row r="3166" spans="171:171" x14ac:dyDescent="0.25">
      <c r="FO3166" s="33"/>
    </row>
    <row r="3167" spans="171:171" x14ac:dyDescent="0.25">
      <c r="FO3167" s="33"/>
    </row>
    <row r="3168" spans="171:171" x14ac:dyDescent="0.25">
      <c r="FO3168" s="33"/>
    </row>
    <row r="3169" spans="171:171" x14ac:dyDescent="0.25">
      <c r="FO3169" s="33"/>
    </row>
    <row r="3170" spans="171:171" x14ac:dyDescent="0.25">
      <c r="FO3170" s="33"/>
    </row>
    <row r="3171" spans="171:171" x14ac:dyDescent="0.25">
      <c r="FO3171" s="33"/>
    </row>
    <row r="3172" spans="171:171" x14ac:dyDescent="0.25">
      <c r="FO3172" s="33"/>
    </row>
    <row r="3173" spans="171:171" x14ac:dyDescent="0.25">
      <c r="FO3173" s="33"/>
    </row>
    <row r="3174" spans="171:171" x14ac:dyDescent="0.25">
      <c r="FO3174" s="33"/>
    </row>
    <row r="3175" spans="171:171" x14ac:dyDescent="0.25">
      <c r="FO3175" s="33"/>
    </row>
    <row r="3176" spans="171:171" x14ac:dyDescent="0.25">
      <c r="FO3176" s="33"/>
    </row>
    <row r="3177" spans="171:171" x14ac:dyDescent="0.25">
      <c r="FO3177" s="33"/>
    </row>
    <row r="3178" spans="171:171" x14ac:dyDescent="0.25">
      <c r="FO3178" s="33"/>
    </row>
    <row r="3179" spans="171:171" x14ac:dyDescent="0.25">
      <c r="FO3179" s="33"/>
    </row>
    <row r="3180" spans="171:171" x14ac:dyDescent="0.25">
      <c r="FO3180" s="33"/>
    </row>
    <row r="3181" spans="171:171" x14ac:dyDescent="0.25">
      <c r="FO3181" s="33"/>
    </row>
    <row r="3182" spans="171:171" x14ac:dyDescent="0.25">
      <c r="FO3182" s="33"/>
    </row>
    <row r="3183" spans="171:171" x14ac:dyDescent="0.25">
      <c r="FO3183" s="33"/>
    </row>
    <row r="3184" spans="171:171" x14ac:dyDescent="0.25">
      <c r="FO3184" s="33"/>
    </row>
    <row r="3185" spans="171:171" x14ac:dyDescent="0.25">
      <c r="FO3185" s="33"/>
    </row>
    <row r="3186" spans="171:171" x14ac:dyDescent="0.25">
      <c r="FO3186" s="33"/>
    </row>
    <row r="3187" spans="171:171" x14ac:dyDescent="0.25">
      <c r="FO3187" s="33"/>
    </row>
    <row r="3188" spans="171:171" x14ac:dyDescent="0.25">
      <c r="FO3188" s="33"/>
    </row>
    <row r="3189" spans="171:171" x14ac:dyDescent="0.25">
      <c r="FO3189" s="33"/>
    </row>
    <row r="3190" spans="171:171" x14ac:dyDescent="0.25">
      <c r="FO3190" s="33"/>
    </row>
    <row r="3191" spans="171:171" x14ac:dyDescent="0.25">
      <c r="FO3191" s="33"/>
    </row>
    <row r="3192" spans="171:171" x14ac:dyDescent="0.25">
      <c r="FO3192" s="33"/>
    </row>
    <row r="3193" spans="171:171" x14ac:dyDescent="0.25">
      <c r="FO3193" s="33"/>
    </row>
    <row r="3194" spans="171:171" x14ac:dyDescent="0.25">
      <c r="FO3194" s="33"/>
    </row>
    <row r="3195" spans="171:171" x14ac:dyDescent="0.25">
      <c r="FO3195" s="33"/>
    </row>
    <row r="3196" spans="171:171" x14ac:dyDescent="0.25">
      <c r="FO3196" s="33"/>
    </row>
    <row r="3197" spans="171:171" x14ac:dyDescent="0.25">
      <c r="FO3197" s="33"/>
    </row>
    <row r="3198" spans="171:171" x14ac:dyDescent="0.25">
      <c r="FO3198" s="33"/>
    </row>
    <row r="3199" spans="171:171" x14ac:dyDescent="0.25">
      <c r="FO3199" s="33"/>
    </row>
    <row r="3200" spans="171:171" x14ac:dyDescent="0.25">
      <c r="FO3200" s="33"/>
    </row>
    <row r="3201" spans="171:171" x14ac:dyDescent="0.25">
      <c r="FO3201" s="33"/>
    </row>
    <row r="3202" spans="171:171" x14ac:dyDescent="0.25">
      <c r="FO3202" s="33"/>
    </row>
    <row r="3203" spans="171:171" x14ac:dyDescent="0.25">
      <c r="FO3203" s="33"/>
    </row>
    <row r="3204" spans="171:171" x14ac:dyDescent="0.25">
      <c r="FO3204" s="33"/>
    </row>
    <row r="3205" spans="171:171" x14ac:dyDescent="0.25">
      <c r="FO3205" s="33"/>
    </row>
    <row r="3206" spans="171:171" x14ac:dyDescent="0.25">
      <c r="FO3206" s="33"/>
    </row>
    <row r="3207" spans="171:171" x14ac:dyDescent="0.25">
      <c r="FO3207" s="33"/>
    </row>
    <row r="3208" spans="171:171" x14ac:dyDescent="0.25">
      <c r="FO3208" s="33"/>
    </row>
    <row r="3209" spans="171:171" x14ac:dyDescent="0.25">
      <c r="FO3209" s="33"/>
    </row>
    <row r="3210" spans="171:171" x14ac:dyDescent="0.25">
      <c r="FO3210" s="33"/>
    </row>
    <row r="3211" spans="171:171" x14ac:dyDescent="0.25">
      <c r="FO3211" s="33"/>
    </row>
    <row r="3212" spans="171:171" x14ac:dyDescent="0.25">
      <c r="FO3212" s="33"/>
    </row>
    <row r="3213" spans="171:171" x14ac:dyDescent="0.25">
      <c r="FO3213" s="33"/>
    </row>
    <row r="3214" spans="171:171" x14ac:dyDescent="0.25">
      <c r="FO3214" s="33"/>
    </row>
    <row r="3215" spans="171:171" x14ac:dyDescent="0.25">
      <c r="FO3215" s="33"/>
    </row>
    <row r="3216" spans="171:171" x14ac:dyDescent="0.25">
      <c r="FO3216" s="33"/>
    </row>
    <row r="3217" spans="171:171" x14ac:dyDescent="0.25">
      <c r="FO3217" s="33"/>
    </row>
    <row r="3218" spans="171:171" x14ac:dyDescent="0.25">
      <c r="FO3218" s="33"/>
    </row>
    <row r="3219" spans="171:171" x14ac:dyDescent="0.25">
      <c r="FO3219" s="33"/>
    </row>
    <row r="3220" spans="171:171" x14ac:dyDescent="0.25">
      <c r="FO3220" s="33"/>
    </row>
    <row r="3221" spans="171:171" x14ac:dyDescent="0.25">
      <c r="FO3221" s="33"/>
    </row>
    <row r="3222" spans="171:171" x14ac:dyDescent="0.25">
      <c r="FO3222" s="33"/>
    </row>
    <row r="3223" spans="171:171" x14ac:dyDescent="0.25">
      <c r="FO3223" s="33"/>
    </row>
    <row r="3224" spans="171:171" x14ac:dyDescent="0.25">
      <c r="FO3224" s="33"/>
    </row>
    <row r="3225" spans="171:171" x14ac:dyDescent="0.25">
      <c r="FO3225" s="33"/>
    </row>
    <row r="3226" spans="171:171" x14ac:dyDescent="0.25">
      <c r="FO3226" s="33"/>
    </row>
    <row r="3227" spans="171:171" x14ac:dyDescent="0.25">
      <c r="FO3227" s="33"/>
    </row>
    <row r="3228" spans="171:171" x14ac:dyDescent="0.25">
      <c r="FO3228" s="33"/>
    </row>
    <row r="3229" spans="171:171" x14ac:dyDescent="0.25">
      <c r="FO3229" s="33"/>
    </row>
    <row r="3230" spans="171:171" x14ac:dyDescent="0.25">
      <c r="FO3230" s="33"/>
    </row>
    <row r="3231" spans="171:171" x14ac:dyDescent="0.25">
      <c r="FO3231" s="33"/>
    </row>
    <row r="3232" spans="171:171" x14ac:dyDescent="0.25">
      <c r="FO3232" s="33"/>
    </row>
    <row r="3233" spans="171:171" x14ac:dyDescent="0.25">
      <c r="FO3233" s="33"/>
    </row>
    <row r="3234" spans="171:171" x14ac:dyDescent="0.25">
      <c r="FO3234" s="33"/>
    </row>
    <row r="3235" spans="171:171" x14ac:dyDescent="0.25">
      <c r="FO3235" s="33"/>
    </row>
    <row r="3236" spans="171:171" x14ac:dyDescent="0.25">
      <c r="FO3236" s="33"/>
    </row>
    <row r="3237" spans="171:171" x14ac:dyDescent="0.25">
      <c r="FO3237" s="33"/>
    </row>
    <row r="3238" spans="171:171" x14ac:dyDescent="0.25">
      <c r="FO3238" s="33"/>
    </row>
    <row r="3239" spans="171:171" x14ac:dyDescent="0.25">
      <c r="FO3239" s="33"/>
    </row>
    <row r="3240" spans="171:171" x14ac:dyDescent="0.25">
      <c r="FO3240" s="33"/>
    </row>
    <row r="3241" spans="171:171" x14ac:dyDescent="0.25">
      <c r="FO3241" s="33"/>
    </row>
    <row r="3242" spans="171:171" x14ac:dyDescent="0.25">
      <c r="FO3242" s="33"/>
    </row>
    <row r="3243" spans="171:171" x14ac:dyDescent="0.25">
      <c r="FO3243" s="33"/>
    </row>
    <row r="3244" spans="171:171" x14ac:dyDescent="0.25">
      <c r="FO3244" s="33"/>
    </row>
    <row r="3245" spans="171:171" x14ac:dyDescent="0.25">
      <c r="FO3245" s="33"/>
    </row>
    <row r="3246" spans="171:171" x14ac:dyDescent="0.25">
      <c r="FO3246" s="33"/>
    </row>
    <row r="3247" spans="171:171" x14ac:dyDescent="0.25">
      <c r="FO3247" s="33"/>
    </row>
    <row r="3248" spans="171:171" x14ac:dyDescent="0.25">
      <c r="FO3248" s="33"/>
    </row>
    <row r="3249" spans="171:171" x14ac:dyDescent="0.25">
      <c r="FO3249" s="33"/>
    </row>
    <row r="3250" spans="171:171" x14ac:dyDescent="0.25">
      <c r="FO3250" s="33"/>
    </row>
    <row r="3251" spans="171:171" x14ac:dyDescent="0.25">
      <c r="FO3251" s="33"/>
    </row>
    <row r="3252" spans="171:171" x14ac:dyDescent="0.25">
      <c r="FO3252" s="33"/>
    </row>
    <row r="3253" spans="171:171" x14ac:dyDescent="0.25">
      <c r="FO3253" s="33"/>
    </row>
    <row r="3254" spans="171:171" x14ac:dyDescent="0.25">
      <c r="FO3254" s="33"/>
    </row>
    <row r="3255" spans="171:171" x14ac:dyDescent="0.25">
      <c r="FO3255" s="33"/>
    </row>
    <row r="3256" spans="171:171" x14ac:dyDescent="0.25">
      <c r="FO3256" s="33"/>
    </row>
    <row r="3257" spans="171:171" x14ac:dyDescent="0.25">
      <c r="FO3257" s="33"/>
    </row>
    <row r="3258" spans="171:171" x14ac:dyDescent="0.25">
      <c r="FO3258" s="33"/>
    </row>
    <row r="3259" spans="171:171" x14ac:dyDescent="0.25">
      <c r="FO3259" s="33"/>
    </row>
    <row r="3260" spans="171:171" x14ac:dyDescent="0.25">
      <c r="FO3260" s="33"/>
    </row>
    <row r="3261" spans="171:171" x14ac:dyDescent="0.25">
      <c r="FO3261" s="33"/>
    </row>
    <row r="3262" spans="171:171" x14ac:dyDescent="0.25">
      <c r="FO3262" s="33"/>
    </row>
    <row r="3263" spans="171:171" x14ac:dyDescent="0.25">
      <c r="FO3263" s="33"/>
    </row>
    <row r="3264" spans="171:171" x14ac:dyDescent="0.25">
      <c r="FO3264" s="33"/>
    </row>
    <row r="3265" spans="171:171" x14ac:dyDescent="0.25">
      <c r="FO3265" s="33"/>
    </row>
    <row r="3266" spans="171:171" x14ac:dyDescent="0.25">
      <c r="FO3266" s="33"/>
    </row>
    <row r="3267" spans="171:171" x14ac:dyDescent="0.25">
      <c r="FO3267" s="33"/>
    </row>
    <row r="3268" spans="171:171" x14ac:dyDescent="0.25">
      <c r="FO3268" s="33"/>
    </row>
    <row r="3269" spans="171:171" x14ac:dyDescent="0.25">
      <c r="FO3269" s="33"/>
    </row>
    <row r="3270" spans="171:171" x14ac:dyDescent="0.25">
      <c r="FO3270" s="33"/>
    </row>
    <row r="3271" spans="171:171" x14ac:dyDescent="0.25">
      <c r="FO3271" s="33"/>
    </row>
    <row r="3272" spans="171:171" x14ac:dyDescent="0.25">
      <c r="FO3272" s="33"/>
    </row>
    <row r="3273" spans="171:171" x14ac:dyDescent="0.25">
      <c r="FO3273" s="33"/>
    </row>
    <row r="3274" spans="171:171" x14ac:dyDescent="0.25">
      <c r="FO3274" s="33"/>
    </row>
    <row r="3275" spans="171:171" x14ac:dyDescent="0.25">
      <c r="FO3275" s="33"/>
    </row>
    <row r="3276" spans="171:171" x14ac:dyDescent="0.25">
      <c r="FO3276" s="33"/>
    </row>
    <row r="3277" spans="171:171" x14ac:dyDescent="0.25">
      <c r="FO3277" s="33"/>
    </row>
    <row r="3278" spans="171:171" x14ac:dyDescent="0.25">
      <c r="FO3278" s="33"/>
    </row>
    <row r="3279" spans="171:171" x14ac:dyDescent="0.25">
      <c r="FO3279" s="33"/>
    </row>
    <row r="3280" spans="171:171" x14ac:dyDescent="0.25">
      <c r="FO3280" s="33"/>
    </row>
    <row r="3281" spans="171:171" x14ac:dyDescent="0.25">
      <c r="FO3281" s="33"/>
    </row>
    <row r="3282" spans="171:171" x14ac:dyDescent="0.25">
      <c r="FO3282" s="33"/>
    </row>
    <row r="3283" spans="171:171" x14ac:dyDescent="0.25">
      <c r="FO3283" s="33"/>
    </row>
    <row r="3284" spans="171:171" x14ac:dyDescent="0.25">
      <c r="FO3284" s="33"/>
    </row>
    <row r="3285" spans="171:171" x14ac:dyDescent="0.25">
      <c r="FO3285" s="33"/>
    </row>
    <row r="3286" spans="171:171" x14ac:dyDescent="0.25">
      <c r="FO3286" s="33"/>
    </row>
    <row r="3287" spans="171:171" x14ac:dyDescent="0.25">
      <c r="FO3287" s="33"/>
    </row>
    <row r="3288" spans="171:171" x14ac:dyDescent="0.25">
      <c r="FO3288" s="33"/>
    </row>
    <row r="3289" spans="171:171" x14ac:dyDescent="0.25">
      <c r="FO3289" s="33"/>
    </row>
    <row r="3290" spans="171:171" x14ac:dyDescent="0.25">
      <c r="FO3290" s="33"/>
    </row>
    <row r="3291" spans="171:171" x14ac:dyDescent="0.25">
      <c r="FO3291" s="33"/>
    </row>
    <row r="3292" spans="171:171" x14ac:dyDescent="0.25">
      <c r="FO3292" s="33"/>
    </row>
    <row r="3293" spans="171:171" x14ac:dyDescent="0.25">
      <c r="FO3293" s="33"/>
    </row>
    <row r="3294" spans="171:171" x14ac:dyDescent="0.25">
      <c r="FO3294" s="33"/>
    </row>
    <row r="3295" spans="171:171" x14ac:dyDescent="0.25">
      <c r="FO3295" s="33"/>
    </row>
    <row r="3296" spans="171:171" x14ac:dyDescent="0.25">
      <c r="FO3296" s="33"/>
    </row>
    <row r="3297" spans="171:171" x14ac:dyDescent="0.25">
      <c r="FO3297" s="33"/>
    </row>
    <row r="3298" spans="171:171" x14ac:dyDescent="0.25">
      <c r="FO3298" s="33"/>
    </row>
    <row r="3299" spans="171:171" x14ac:dyDescent="0.25">
      <c r="FO3299" s="33"/>
    </row>
    <row r="3300" spans="171:171" x14ac:dyDescent="0.25">
      <c r="FO3300" s="33"/>
    </row>
    <row r="3301" spans="171:171" x14ac:dyDescent="0.25">
      <c r="FO3301" s="33"/>
    </row>
    <row r="3302" spans="171:171" x14ac:dyDescent="0.25">
      <c r="FO3302" s="33"/>
    </row>
    <row r="3303" spans="171:171" x14ac:dyDescent="0.25">
      <c r="FO3303" s="33"/>
    </row>
    <row r="3304" spans="171:171" x14ac:dyDescent="0.25">
      <c r="FO3304" s="33"/>
    </row>
    <row r="3305" spans="171:171" x14ac:dyDescent="0.25">
      <c r="FO3305" s="33"/>
    </row>
    <row r="3306" spans="171:171" x14ac:dyDescent="0.25">
      <c r="FO3306" s="33"/>
    </row>
    <row r="3307" spans="171:171" x14ac:dyDescent="0.25">
      <c r="FO3307" s="33"/>
    </row>
    <row r="3308" spans="171:171" x14ac:dyDescent="0.25">
      <c r="FO3308" s="33"/>
    </row>
    <row r="3309" spans="171:171" x14ac:dyDescent="0.25">
      <c r="FO3309" s="33"/>
    </row>
    <row r="3310" spans="171:171" x14ac:dyDescent="0.25">
      <c r="FO3310" s="33"/>
    </row>
    <row r="3311" spans="171:171" x14ac:dyDescent="0.25">
      <c r="FO3311" s="33"/>
    </row>
    <row r="3312" spans="171:171" x14ac:dyDescent="0.25">
      <c r="FO3312" s="33"/>
    </row>
    <row r="3313" spans="171:171" x14ac:dyDescent="0.25">
      <c r="FO3313" s="33"/>
    </row>
    <row r="3314" spans="171:171" x14ac:dyDescent="0.25">
      <c r="FO3314" s="33"/>
    </row>
    <row r="3315" spans="171:171" x14ac:dyDescent="0.25">
      <c r="FO3315" s="33"/>
    </row>
    <row r="3316" spans="171:171" x14ac:dyDescent="0.25">
      <c r="FO3316" s="33"/>
    </row>
    <row r="3317" spans="171:171" x14ac:dyDescent="0.25">
      <c r="FO3317" s="33"/>
    </row>
    <row r="3318" spans="171:171" x14ac:dyDescent="0.25">
      <c r="FO3318" s="33"/>
    </row>
    <row r="3319" spans="171:171" x14ac:dyDescent="0.25">
      <c r="FO3319" s="33"/>
    </row>
    <row r="3320" spans="171:171" x14ac:dyDescent="0.25">
      <c r="FO3320" s="33"/>
    </row>
    <row r="3321" spans="171:171" x14ac:dyDescent="0.25">
      <c r="FO3321" s="33"/>
    </row>
    <row r="3322" spans="171:171" x14ac:dyDescent="0.25">
      <c r="FO3322" s="33"/>
    </row>
    <row r="3323" spans="171:171" x14ac:dyDescent="0.25">
      <c r="FO3323" s="33"/>
    </row>
    <row r="3324" spans="171:171" x14ac:dyDescent="0.25">
      <c r="FO3324" s="33"/>
    </row>
    <row r="3325" spans="171:171" x14ac:dyDescent="0.25">
      <c r="FO3325" s="33"/>
    </row>
    <row r="3326" spans="171:171" x14ac:dyDescent="0.25">
      <c r="FO3326" s="33"/>
    </row>
    <row r="3327" spans="171:171" x14ac:dyDescent="0.25">
      <c r="FO3327" s="33"/>
    </row>
    <row r="3328" spans="171:171" x14ac:dyDescent="0.25">
      <c r="FO3328" s="33"/>
    </row>
    <row r="3329" spans="171:171" x14ac:dyDescent="0.25">
      <c r="FO3329" s="33"/>
    </row>
    <row r="3330" spans="171:171" x14ac:dyDescent="0.25">
      <c r="FO3330" s="33"/>
    </row>
    <row r="3331" spans="171:171" x14ac:dyDescent="0.25">
      <c r="FO3331" s="33"/>
    </row>
    <row r="3332" spans="171:171" x14ac:dyDescent="0.25">
      <c r="FO3332" s="33"/>
    </row>
    <row r="3333" spans="171:171" x14ac:dyDescent="0.25">
      <c r="FO3333" s="33"/>
    </row>
    <row r="3334" spans="171:171" x14ac:dyDescent="0.25">
      <c r="FO3334" s="33"/>
    </row>
    <row r="3335" spans="171:171" x14ac:dyDescent="0.25">
      <c r="FO3335" s="33"/>
    </row>
    <row r="3336" spans="171:171" x14ac:dyDescent="0.25">
      <c r="FO3336" s="33"/>
    </row>
    <row r="3337" spans="171:171" x14ac:dyDescent="0.25">
      <c r="FO3337" s="33"/>
    </row>
    <row r="3338" spans="171:171" x14ac:dyDescent="0.25">
      <c r="FO3338" s="33"/>
    </row>
    <row r="3339" spans="171:171" x14ac:dyDescent="0.25">
      <c r="FO3339" s="33"/>
    </row>
    <row r="3340" spans="171:171" x14ac:dyDescent="0.25">
      <c r="FO3340" s="33"/>
    </row>
    <row r="3341" spans="171:171" x14ac:dyDescent="0.25">
      <c r="FO3341" s="33"/>
    </row>
    <row r="3342" spans="171:171" x14ac:dyDescent="0.25">
      <c r="FO3342" s="33"/>
    </row>
    <row r="3343" spans="171:171" x14ac:dyDescent="0.25">
      <c r="FO3343" s="33"/>
    </row>
    <row r="3344" spans="171:171" x14ac:dyDescent="0.25">
      <c r="FO3344" s="33"/>
    </row>
    <row r="3345" spans="171:171" x14ac:dyDescent="0.25">
      <c r="FO3345" s="33"/>
    </row>
    <row r="3346" spans="171:171" x14ac:dyDescent="0.25">
      <c r="FO3346" s="33"/>
    </row>
    <row r="3347" spans="171:171" x14ac:dyDescent="0.25">
      <c r="FO3347" s="33"/>
    </row>
    <row r="3348" spans="171:171" x14ac:dyDescent="0.25">
      <c r="FO3348" s="33"/>
    </row>
    <row r="3349" spans="171:171" x14ac:dyDescent="0.25">
      <c r="FO3349" s="33"/>
    </row>
    <row r="3350" spans="171:171" x14ac:dyDescent="0.25">
      <c r="FO3350" s="33"/>
    </row>
    <row r="3351" spans="171:171" x14ac:dyDescent="0.25">
      <c r="FO3351" s="33"/>
    </row>
    <row r="3352" spans="171:171" x14ac:dyDescent="0.25">
      <c r="FO3352" s="33"/>
    </row>
    <row r="3353" spans="171:171" x14ac:dyDescent="0.25">
      <c r="FO3353" s="33"/>
    </row>
    <row r="3354" spans="171:171" x14ac:dyDescent="0.25">
      <c r="FO3354" s="33"/>
    </row>
    <row r="3355" spans="171:171" x14ac:dyDescent="0.25">
      <c r="FO3355" s="33"/>
    </row>
    <row r="3356" spans="171:171" x14ac:dyDescent="0.25">
      <c r="FO3356" s="33"/>
    </row>
    <row r="3357" spans="171:171" x14ac:dyDescent="0.25">
      <c r="FO3357" s="33"/>
    </row>
    <row r="3358" spans="171:171" x14ac:dyDescent="0.25">
      <c r="FO3358" s="33"/>
    </row>
    <row r="3359" spans="171:171" x14ac:dyDescent="0.25">
      <c r="FO3359" s="33"/>
    </row>
    <row r="3360" spans="171:171" x14ac:dyDescent="0.25">
      <c r="FO3360" s="33"/>
    </row>
    <row r="3361" spans="171:171" x14ac:dyDescent="0.25">
      <c r="FO3361" s="33"/>
    </row>
    <row r="3362" spans="171:171" x14ac:dyDescent="0.25">
      <c r="FO3362" s="33"/>
    </row>
    <row r="3363" spans="171:171" x14ac:dyDescent="0.25">
      <c r="FO3363" s="33"/>
    </row>
    <row r="3364" spans="171:171" x14ac:dyDescent="0.25">
      <c r="FO3364" s="33"/>
    </row>
    <row r="3365" spans="171:171" x14ac:dyDescent="0.25">
      <c r="FO3365" s="33"/>
    </row>
    <row r="3366" spans="171:171" x14ac:dyDescent="0.25">
      <c r="FO3366" s="33"/>
    </row>
    <row r="3367" spans="171:171" x14ac:dyDescent="0.25">
      <c r="FO3367" s="33"/>
    </row>
    <row r="3368" spans="171:171" x14ac:dyDescent="0.25">
      <c r="FO3368" s="33"/>
    </row>
    <row r="3369" spans="171:171" x14ac:dyDescent="0.25">
      <c r="FO3369" s="33"/>
    </row>
    <row r="3370" spans="171:171" x14ac:dyDescent="0.25">
      <c r="FO3370" s="33"/>
    </row>
    <row r="3371" spans="171:171" x14ac:dyDescent="0.25">
      <c r="FO3371" s="33"/>
    </row>
    <row r="3372" spans="171:171" x14ac:dyDescent="0.25">
      <c r="FO3372" s="33"/>
    </row>
    <row r="3373" spans="171:171" x14ac:dyDescent="0.25">
      <c r="FO3373" s="33"/>
    </row>
    <row r="3374" spans="171:171" x14ac:dyDescent="0.25">
      <c r="FO3374" s="33"/>
    </row>
    <row r="3375" spans="171:171" x14ac:dyDescent="0.25">
      <c r="FO3375" s="33"/>
    </row>
    <row r="3376" spans="171:171" x14ac:dyDescent="0.25">
      <c r="FO3376" s="33"/>
    </row>
    <row r="3377" spans="171:171" x14ac:dyDescent="0.25">
      <c r="FO3377" s="33"/>
    </row>
    <row r="3378" spans="171:171" x14ac:dyDescent="0.25">
      <c r="FO3378" s="33"/>
    </row>
    <row r="3379" spans="171:171" x14ac:dyDescent="0.25">
      <c r="FO3379" s="33"/>
    </row>
    <row r="3380" spans="171:171" x14ac:dyDescent="0.25">
      <c r="FO3380" s="33"/>
    </row>
    <row r="3381" spans="171:171" x14ac:dyDescent="0.25">
      <c r="FO3381" s="33"/>
    </row>
    <row r="3382" spans="171:171" x14ac:dyDescent="0.25">
      <c r="FO3382" s="33"/>
    </row>
    <row r="3383" spans="171:171" x14ac:dyDescent="0.25">
      <c r="FO3383" s="33"/>
    </row>
    <row r="3384" spans="171:171" x14ac:dyDescent="0.25">
      <c r="FO3384" s="33"/>
    </row>
    <row r="3385" spans="171:171" x14ac:dyDescent="0.25">
      <c r="FO3385" s="33"/>
    </row>
    <row r="3386" spans="171:171" x14ac:dyDescent="0.25">
      <c r="FO3386" s="33"/>
    </row>
    <row r="3387" spans="171:171" x14ac:dyDescent="0.25">
      <c r="FO3387" s="33"/>
    </row>
    <row r="3388" spans="171:171" x14ac:dyDescent="0.25">
      <c r="FO3388" s="33"/>
    </row>
    <row r="3389" spans="171:171" x14ac:dyDescent="0.25">
      <c r="FO3389" s="33"/>
    </row>
    <row r="3390" spans="171:171" x14ac:dyDescent="0.25">
      <c r="FO3390" s="33"/>
    </row>
    <row r="3391" spans="171:171" x14ac:dyDescent="0.25">
      <c r="FO3391" s="33"/>
    </row>
    <row r="3392" spans="171:171" x14ac:dyDescent="0.25">
      <c r="FO3392" s="33"/>
    </row>
    <row r="3393" spans="171:171" x14ac:dyDescent="0.25">
      <c r="FO3393" s="33"/>
    </row>
    <row r="3394" spans="171:171" x14ac:dyDescent="0.25">
      <c r="FO3394" s="33"/>
    </row>
    <row r="3395" spans="171:171" x14ac:dyDescent="0.25">
      <c r="FO3395" s="33"/>
    </row>
    <row r="3396" spans="171:171" x14ac:dyDescent="0.25">
      <c r="FO3396" s="33"/>
    </row>
    <row r="3397" spans="171:171" x14ac:dyDescent="0.25">
      <c r="FO3397" s="33"/>
    </row>
    <row r="3398" spans="171:171" x14ac:dyDescent="0.25">
      <c r="FO3398" s="33"/>
    </row>
    <row r="3399" spans="171:171" x14ac:dyDescent="0.25">
      <c r="FO3399" s="33"/>
    </row>
    <row r="3400" spans="171:171" x14ac:dyDescent="0.25">
      <c r="FO3400" s="33"/>
    </row>
    <row r="3401" spans="171:171" x14ac:dyDescent="0.25">
      <c r="FO3401" s="33"/>
    </row>
    <row r="3402" spans="171:171" x14ac:dyDescent="0.25">
      <c r="FO3402" s="33"/>
    </row>
    <row r="3403" spans="171:171" x14ac:dyDescent="0.25">
      <c r="FO3403" s="33"/>
    </row>
    <row r="3404" spans="171:171" x14ac:dyDescent="0.25">
      <c r="FO3404" s="33"/>
    </row>
    <row r="3405" spans="171:171" x14ac:dyDescent="0.25">
      <c r="FO3405" s="33"/>
    </row>
    <row r="3406" spans="171:171" x14ac:dyDescent="0.25">
      <c r="FO3406" s="33"/>
    </row>
    <row r="3407" spans="171:171" x14ac:dyDescent="0.25">
      <c r="FO3407" s="33"/>
    </row>
    <row r="3408" spans="171:171" x14ac:dyDescent="0.25">
      <c r="FO3408" s="33"/>
    </row>
    <row r="3409" spans="171:171" x14ac:dyDescent="0.25">
      <c r="FO3409" s="33"/>
    </row>
    <row r="3410" spans="171:171" x14ac:dyDescent="0.25">
      <c r="FO3410" s="33"/>
    </row>
    <row r="3411" spans="171:171" x14ac:dyDescent="0.25">
      <c r="FO3411" s="33"/>
    </row>
    <row r="3412" spans="171:171" x14ac:dyDescent="0.25">
      <c r="FO3412" s="33"/>
    </row>
    <row r="3413" spans="171:171" x14ac:dyDescent="0.25">
      <c r="FO3413" s="33"/>
    </row>
    <row r="3414" spans="171:171" x14ac:dyDescent="0.25">
      <c r="FO3414" s="33"/>
    </row>
    <row r="3415" spans="171:171" x14ac:dyDescent="0.25">
      <c r="FO3415" s="33"/>
    </row>
    <row r="3416" spans="171:171" x14ac:dyDescent="0.25">
      <c r="FO3416" s="33"/>
    </row>
    <row r="3417" spans="171:171" x14ac:dyDescent="0.25">
      <c r="FO3417" s="33"/>
    </row>
    <row r="3418" spans="171:171" x14ac:dyDescent="0.25">
      <c r="FO3418" s="33"/>
    </row>
    <row r="3419" spans="171:171" x14ac:dyDescent="0.25">
      <c r="FO3419" s="33"/>
    </row>
    <row r="3420" spans="171:171" x14ac:dyDescent="0.25">
      <c r="FO3420" s="33"/>
    </row>
    <row r="3421" spans="171:171" x14ac:dyDescent="0.25">
      <c r="FO3421" s="33"/>
    </row>
    <row r="3422" spans="171:171" x14ac:dyDescent="0.25">
      <c r="FO3422" s="33"/>
    </row>
    <row r="3423" spans="171:171" x14ac:dyDescent="0.25">
      <c r="FO3423" s="33"/>
    </row>
    <row r="3424" spans="171:171" x14ac:dyDescent="0.25">
      <c r="FO3424" s="33"/>
    </row>
    <row r="3425" spans="171:171" x14ac:dyDescent="0.25">
      <c r="FO3425" s="33"/>
    </row>
    <row r="3426" spans="171:171" x14ac:dyDescent="0.25">
      <c r="FO3426" s="33"/>
    </row>
    <row r="3427" spans="171:171" x14ac:dyDescent="0.25">
      <c r="FO3427" s="33"/>
    </row>
    <row r="3428" spans="171:171" x14ac:dyDescent="0.25">
      <c r="FO3428" s="33"/>
    </row>
    <row r="3429" spans="171:171" x14ac:dyDescent="0.25">
      <c r="FO3429" s="33"/>
    </row>
    <row r="3430" spans="171:171" x14ac:dyDescent="0.25">
      <c r="FO3430" s="33"/>
    </row>
    <row r="3431" spans="171:171" x14ac:dyDescent="0.25">
      <c r="FO3431" s="33"/>
    </row>
    <row r="3432" spans="171:171" x14ac:dyDescent="0.25">
      <c r="FO3432" s="33"/>
    </row>
    <row r="3433" spans="171:171" x14ac:dyDescent="0.25">
      <c r="FO3433" s="33"/>
    </row>
    <row r="3434" spans="171:171" x14ac:dyDescent="0.25">
      <c r="FO3434" s="33"/>
    </row>
    <row r="3435" spans="171:171" x14ac:dyDescent="0.25">
      <c r="FO3435" s="33"/>
    </row>
    <row r="3436" spans="171:171" x14ac:dyDescent="0.25">
      <c r="FO3436" s="33"/>
    </row>
    <row r="3437" spans="171:171" x14ac:dyDescent="0.25">
      <c r="FO3437" s="33"/>
    </row>
    <row r="3438" spans="171:171" x14ac:dyDescent="0.25">
      <c r="FO3438" s="33"/>
    </row>
    <row r="3439" spans="171:171" x14ac:dyDescent="0.25">
      <c r="FO3439" s="33"/>
    </row>
    <row r="3440" spans="171:171" x14ac:dyDescent="0.25">
      <c r="FO3440" s="33"/>
    </row>
    <row r="3441" spans="171:171" x14ac:dyDescent="0.25">
      <c r="FO3441" s="33"/>
    </row>
    <row r="3442" spans="171:171" x14ac:dyDescent="0.25">
      <c r="FO3442" s="33"/>
    </row>
    <row r="3443" spans="171:171" x14ac:dyDescent="0.25">
      <c r="FO3443" s="33"/>
    </row>
    <row r="3444" spans="171:171" x14ac:dyDescent="0.25">
      <c r="FO3444" s="33"/>
    </row>
    <row r="3445" spans="171:171" x14ac:dyDescent="0.25">
      <c r="FO3445" s="33"/>
    </row>
    <row r="3446" spans="171:171" x14ac:dyDescent="0.25">
      <c r="FO3446" s="33"/>
    </row>
    <row r="3447" spans="171:171" x14ac:dyDescent="0.25">
      <c r="FO3447" s="33"/>
    </row>
    <row r="3448" spans="171:171" x14ac:dyDescent="0.25">
      <c r="FO3448" s="33"/>
    </row>
    <row r="3449" spans="171:171" x14ac:dyDescent="0.25">
      <c r="FO3449" s="33"/>
    </row>
    <row r="3450" spans="171:171" x14ac:dyDescent="0.25">
      <c r="FO3450" s="33"/>
    </row>
    <row r="3451" spans="171:171" x14ac:dyDescent="0.25">
      <c r="FO3451" s="33"/>
    </row>
    <row r="3452" spans="171:171" x14ac:dyDescent="0.25">
      <c r="FO3452" s="33"/>
    </row>
    <row r="3453" spans="171:171" x14ac:dyDescent="0.25">
      <c r="FO3453" s="33"/>
    </row>
    <row r="3454" spans="171:171" x14ac:dyDescent="0.25">
      <c r="FO3454" s="33"/>
    </row>
    <row r="3455" spans="171:171" x14ac:dyDescent="0.25">
      <c r="FO3455" s="33"/>
    </row>
    <row r="3456" spans="171:171" x14ac:dyDescent="0.25">
      <c r="FO3456" s="33"/>
    </row>
    <row r="3457" spans="171:171" x14ac:dyDescent="0.25">
      <c r="FO3457" s="33"/>
    </row>
    <row r="3458" spans="171:171" x14ac:dyDescent="0.25">
      <c r="FO3458" s="33"/>
    </row>
    <row r="3459" spans="171:171" x14ac:dyDescent="0.25">
      <c r="FO3459" s="33"/>
    </row>
    <row r="3460" spans="171:171" x14ac:dyDescent="0.25">
      <c r="FO3460" s="33"/>
    </row>
    <row r="3461" spans="171:171" x14ac:dyDescent="0.25">
      <c r="FO3461" s="33"/>
    </row>
    <row r="3462" spans="171:171" x14ac:dyDescent="0.25">
      <c r="FO3462" s="33"/>
    </row>
    <row r="3463" spans="171:171" x14ac:dyDescent="0.25">
      <c r="FO3463" s="33"/>
    </row>
    <row r="3464" spans="171:171" x14ac:dyDescent="0.25">
      <c r="FO3464" s="33"/>
    </row>
    <row r="3465" spans="171:171" x14ac:dyDescent="0.25">
      <c r="FO3465" s="33"/>
    </row>
    <row r="3466" spans="171:171" x14ac:dyDescent="0.25">
      <c r="FO3466" s="33"/>
    </row>
    <row r="3467" spans="171:171" x14ac:dyDescent="0.25">
      <c r="FO3467" s="33"/>
    </row>
    <row r="3468" spans="171:171" x14ac:dyDescent="0.25">
      <c r="FO3468" s="33"/>
    </row>
    <row r="3469" spans="171:171" x14ac:dyDescent="0.25">
      <c r="FO3469" s="33"/>
    </row>
    <row r="3470" spans="171:171" x14ac:dyDescent="0.25">
      <c r="FO3470" s="33"/>
    </row>
    <row r="3471" spans="171:171" x14ac:dyDescent="0.25">
      <c r="FO3471" s="33"/>
    </row>
    <row r="3472" spans="171:171" x14ac:dyDescent="0.25">
      <c r="FO3472" s="33"/>
    </row>
    <row r="3473" spans="171:171" x14ac:dyDescent="0.25">
      <c r="FO3473" s="33"/>
    </row>
    <row r="3474" spans="171:171" x14ac:dyDescent="0.25">
      <c r="FO3474" s="33"/>
    </row>
    <row r="3475" spans="171:171" x14ac:dyDescent="0.25">
      <c r="FO3475" s="33"/>
    </row>
    <row r="3476" spans="171:171" x14ac:dyDescent="0.25">
      <c r="FO3476" s="33"/>
    </row>
    <row r="3477" spans="171:171" x14ac:dyDescent="0.25">
      <c r="FO3477" s="33"/>
    </row>
    <row r="3478" spans="171:171" x14ac:dyDescent="0.25">
      <c r="FO3478" s="33"/>
    </row>
    <row r="3479" spans="171:171" x14ac:dyDescent="0.25">
      <c r="FO3479" s="33"/>
    </row>
    <row r="3480" spans="171:171" x14ac:dyDescent="0.25">
      <c r="FO3480" s="33"/>
    </row>
    <row r="3481" spans="171:171" x14ac:dyDescent="0.25">
      <c r="FO3481" s="33"/>
    </row>
    <row r="3482" spans="171:171" x14ac:dyDescent="0.25">
      <c r="FO3482" s="33"/>
    </row>
    <row r="3483" spans="171:171" x14ac:dyDescent="0.25">
      <c r="FO3483" s="33"/>
    </row>
    <row r="3484" spans="171:171" x14ac:dyDescent="0.25">
      <c r="FO3484" s="33"/>
    </row>
    <row r="3485" spans="171:171" x14ac:dyDescent="0.25">
      <c r="FO3485" s="33"/>
    </row>
    <row r="3486" spans="171:171" x14ac:dyDescent="0.25">
      <c r="FO3486" s="33"/>
    </row>
    <row r="3487" spans="171:171" x14ac:dyDescent="0.25">
      <c r="FO3487" s="33"/>
    </row>
    <row r="3488" spans="171:171" x14ac:dyDescent="0.25">
      <c r="FO3488" s="33"/>
    </row>
    <row r="3489" spans="171:171" x14ac:dyDescent="0.25">
      <c r="FO3489" s="33"/>
    </row>
    <row r="3490" spans="171:171" x14ac:dyDescent="0.25">
      <c r="FO3490" s="33"/>
    </row>
    <row r="3491" spans="171:171" x14ac:dyDescent="0.25">
      <c r="FO3491" s="33"/>
    </row>
    <row r="3492" spans="171:171" x14ac:dyDescent="0.25">
      <c r="FO3492" s="33"/>
    </row>
    <row r="3493" spans="171:171" x14ac:dyDescent="0.25">
      <c r="FO3493" s="33"/>
    </row>
    <row r="3494" spans="171:171" x14ac:dyDescent="0.25">
      <c r="FO3494" s="33"/>
    </row>
    <row r="3495" spans="171:171" x14ac:dyDescent="0.25">
      <c r="FO3495" s="33"/>
    </row>
    <row r="3496" spans="171:171" x14ac:dyDescent="0.25">
      <c r="FO3496" s="33"/>
    </row>
    <row r="3497" spans="171:171" x14ac:dyDescent="0.25">
      <c r="FO3497" s="33"/>
    </row>
    <row r="3498" spans="171:171" x14ac:dyDescent="0.25">
      <c r="FO3498" s="33"/>
    </row>
    <row r="3499" spans="171:171" x14ac:dyDescent="0.25">
      <c r="FO3499" s="33"/>
    </row>
    <row r="3500" spans="171:171" x14ac:dyDescent="0.25">
      <c r="FO3500" s="33"/>
    </row>
    <row r="3501" spans="171:171" x14ac:dyDescent="0.25">
      <c r="FO3501" s="33"/>
    </row>
    <row r="3502" spans="171:171" x14ac:dyDescent="0.25">
      <c r="FO3502" s="33"/>
    </row>
    <row r="3503" spans="171:171" x14ac:dyDescent="0.25">
      <c r="FO3503" s="33"/>
    </row>
    <row r="3504" spans="171:171" x14ac:dyDescent="0.25">
      <c r="FO3504" s="33"/>
    </row>
    <row r="3505" spans="171:171" x14ac:dyDescent="0.25">
      <c r="FO3505" s="33"/>
    </row>
    <row r="3506" spans="171:171" x14ac:dyDescent="0.25">
      <c r="FO3506" s="33"/>
    </row>
    <row r="3507" spans="171:171" x14ac:dyDescent="0.25">
      <c r="FO3507" s="33"/>
    </row>
    <row r="3508" spans="171:171" x14ac:dyDescent="0.25">
      <c r="FO3508" s="33"/>
    </row>
    <row r="3509" spans="171:171" x14ac:dyDescent="0.25">
      <c r="FO3509" s="33"/>
    </row>
    <row r="3510" spans="171:171" x14ac:dyDescent="0.25">
      <c r="FO3510" s="33"/>
    </row>
    <row r="3511" spans="171:171" x14ac:dyDescent="0.25">
      <c r="FO3511" s="33"/>
    </row>
    <row r="3512" spans="171:171" x14ac:dyDescent="0.25">
      <c r="FO3512" s="33"/>
    </row>
    <row r="3513" spans="171:171" x14ac:dyDescent="0.25">
      <c r="FO3513" s="33"/>
    </row>
    <row r="3514" spans="171:171" x14ac:dyDescent="0.25">
      <c r="FO3514" s="33"/>
    </row>
    <row r="3515" spans="171:171" x14ac:dyDescent="0.25">
      <c r="FO3515" s="33"/>
    </row>
    <row r="3516" spans="171:171" x14ac:dyDescent="0.25">
      <c r="FO3516" s="33"/>
    </row>
    <row r="3517" spans="171:171" x14ac:dyDescent="0.25">
      <c r="FO3517" s="33"/>
    </row>
    <row r="3518" spans="171:171" x14ac:dyDescent="0.25">
      <c r="FO3518" s="33"/>
    </row>
    <row r="3519" spans="171:171" x14ac:dyDescent="0.25">
      <c r="FO3519" s="33"/>
    </row>
    <row r="3520" spans="171:171" x14ac:dyDescent="0.25">
      <c r="FO3520" s="33"/>
    </row>
    <row r="3521" spans="171:171" x14ac:dyDescent="0.25">
      <c r="FO3521" s="33"/>
    </row>
    <row r="3522" spans="171:171" x14ac:dyDescent="0.25">
      <c r="FO3522" s="33"/>
    </row>
    <row r="3523" spans="171:171" x14ac:dyDescent="0.25">
      <c r="FO3523" s="33"/>
    </row>
    <row r="3524" spans="171:171" x14ac:dyDescent="0.25">
      <c r="FO3524" s="33"/>
    </row>
    <row r="3525" spans="171:171" x14ac:dyDescent="0.25">
      <c r="FO3525" s="33"/>
    </row>
    <row r="3526" spans="171:171" x14ac:dyDescent="0.25">
      <c r="FO3526" s="33"/>
    </row>
    <row r="3527" spans="171:171" x14ac:dyDescent="0.25">
      <c r="FO3527" s="33"/>
    </row>
    <row r="3528" spans="171:171" x14ac:dyDescent="0.25">
      <c r="FO3528" s="33"/>
    </row>
    <row r="3529" spans="171:171" x14ac:dyDescent="0.25">
      <c r="FO3529" s="33"/>
    </row>
    <row r="3530" spans="171:171" x14ac:dyDescent="0.25">
      <c r="FO3530" s="33"/>
    </row>
    <row r="3531" spans="171:171" x14ac:dyDescent="0.25">
      <c r="FO3531" s="33"/>
    </row>
    <row r="3532" spans="171:171" x14ac:dyDescent="0.25">
      <c r="FO3532" s="33"/>
    </row>
    <row r="3533" spans="171:171" x14ac:dyDescent="0.25">
      <c r="FO3533" s="33"/>
    </row>
    <row r="3534" spans="171:171" x14ac:dyDescent="0.25">
      <c r="FO3534" s="33"/>
    </row>
    <row r="3535" spans="171:171" x14ac:dyDescent="0.25">
      <c r="FO3535" s="33"/>
    </row>
    <row r="3536" spans="171:171" x14ac:dyDescent="0.25">
      <c r="FO3536" s="33"/>
    </row>
    <row r="3537" spans="171:171" x14ac:dyDescent="0.25">
      <c r="FO3537" s="33"/>
    </row>
    <row r="3538" spans="171:171" x14ac:dyDescent="0.25">
      <c r="FO3538" s="33"/>
    </row>
    <row r="3539" spans="171:171" x14ac:dyDescent="0.25">
      <c r="FO3539" s="33"/>
    </row>
    <row r="3540" spans="171:171" x14ac:dyDescent="0.25">
      <c r="FO3540" s="33"/>
    </row>
    <row r="3541" spans="171:171" x14ac:dyDescent="0.25">
      <c r="FO3541" s="33"/>
    </row>
    <row r="3542" spans="171:171" x14ac:dyDescent="0.25">
      <c r="FO3542" s="33"/>
    </row>
    <row r="3543" spans="171:171" x14ac:dyDescent="0.25">
      <c r="FO3543" s="33"/>
    </row>
    <row r="3544" spans="171:171" x14ac:dyDescent="0.25">
      <c r="FO3544" s="33"/>
    </row>
    <row r="3545" spans="171:171" x14ac:dyDescent="0.25">
      <c r="FO3545" s="33"/>
    </row>
    <row r="3546" spans="171:171" x14ac:dyDescent="0.25">
      <c r="FO3546" s="33"/>
    </row>
    <row r="3547" spans="171:171" x14ac:dyDescent="0.25">
      <c r="FO3547" s="33"/>
    </row>
    <row r="3548" spans="171:171" x14ac:dyDescent="0.25">
      <c r="FO3548" s="33"/>
    </row>
    <row r="3549" spans="171:171" x14ac:dyDescent="0.25">
      <c r="FO3549" s="33"/>
    </row>
    <row r="3550" spans="171:171" x14ac:dyDescent="0.25">
      <c r="FO3550" s="33"/>
    </row>
    <row r="3551" spans="171:171" x14ac:dyDescent="0.25">
      <c r="FO3551" s="33"/>
    </row>
    <row r="3552" spans="171:171" x14ac:dyDescent="0.25">
      <c r="FO3552" s="33"/>
    </row>
    <row r="3553" spans="171:171" x14ac:dyDescent="0.25">
      <c r="FO3553" s="33"/>
    </row>
    <row r="3554" spans="171:171" x14ac:dyDescent="0.25">
      <c r="FO3554" s="33"/>
    </row>
    <row r="3555" spans="171:171" x14ac:dyDescent="0.25">
      <c r="FO3555" s="33"/>
    </row>
    <row r="3556" spans="171:171" x14ac:dyDescent="0.25">
      <c r="FO3556" s="33"/>
    </row>
    <row r="3557" spans="171:171" x14ac:dyDescent="0.25">
      <c r="FO3557" s="33"/>
    </row>
    <row r="3558" spans="171:171" x14ac:dyDescent="0.25">
      <c r="FO3558" s="33"/>
    </row>
    <row r="3559" spans="171:171" x14ac:dyDescent="0.25">
      <c r="FO3559" s="33"/>
    </row>
    <row r="3560" spans="171:171" x14ac:dyDescent="0.25">
      <c r="FO3560" s="33"/>
    </row>
    <row r="3561" spans="171:171" x14ac:dyDescent="0.25">
      <c r="FO3561" s="33"/>
    </row>
    <row r="3562" spans="171:171" x14ac:dyDescent="0.25">
      <c r="FO3562" s="33"/>
    </row>
    <row r="3563" spans="171:171" x14ac:dyDescent="0.25">
      <c r="FO3563" s="33"/>
    </row>
    <row r="3564" spans="171:171" x14ac:dyDescent="0.25">
      <c r="FO3564" s="33"/>
    </row>
    <row r="3565" spans="171:171" x14ac:dyDescent="0.25">
      <c r="FO3565" s="33"/>
    </row>
    <row r="3566" spans="171:171" x14ac:dyDescent="0.25">
      <c r="FO3566" s="33"/>
    </row>
    <row r="3567" spans="171:171" x14ac:dyDescent="0.25">
      <c r="FO3567" s="33"/>
    </row>
    <row r="3568" spans="171:171" x14ac:dyDescent="0.25">
      <c r="FO3568" s="33"/>
    </row>
    <row r="3569" spans="171:171" x14ac:dyDescent="0.25">
      <c r="FO3569" s="33"/>
    </row>
    <row r="3570" spans="171:171" x14ac:dyDescent="0.25">
      <c r="FO3570" s="33"/>
    </row>
    <row r="3571" spans="171:171" x14ac:dyDescent="0.25">
      <c r="FO3571" s="33"/>
    </row>
    <row r="3572" spans="171:171" x14ac:dyDescent="0.25">
      <c r="FO3572" s="33"/>
    </row>
    <row r="3573" spans="171:171" x14ac:dyDescent="0.25">
      <c r="FO3573" s="33"/>
    </row>
    <row r="3574" spans="171:171" x14ac:dyDescent="0.25">
      <c r="FO3574" s="33"/>
    </row>
    <row r="3575" spans="171:171" x14ac:dyDescent="0.25">
      <c r="FO3575" s="33"/>
    </row>
    <row r="3576" spans="171:171" x14ac:dyDescent="0.25">
      <c r="FO3576" s="33"/>
    </row>
    <row r="3577" spans="171:171" x14ac:dyDescent="0.25">
      <c r="FO3577" s="33"/>
    </row>
    <row r="3578" spans="171:171" x14ac:dyDescent="0.25">
      <c r="FO3578" s="33"/>
    </row>
    <row r="3579" spans="171:171" x14ac:dyDescent="0.25">
      <c r="FO3579" s="33"/>
    </row>
    <row r="3580" spans="171:171" x14ac:dyDescent="0.25">
      <c r="FO3580" s="33"/>
    </row>
    <row r="3581" spans="171:171" x14ac:dyDescent="0.25">
      <c r="FO3581" s="33"/>
    </row>
    <row r="3582" spans="171:171" x14ac:dyDescent="0.25">
      <c r="FO3582" s="33"/>
    </row>
    <row r="3583" spans="171:171" x14ac:dyDescent="0.25">
      <c r="FO3583" s="33"/>
    </row>
    <row r="3584" spans="171:171" x14ac:dyDescent="0.25">
      <c r="FO3584" s="33"/>
    </row>
    <row r="3585" spans="171:171" x14ac:dyDescent="0.25">
      <c r="FO3585" s="33"/>
    </row>
    <row r="3586" spans="171:171" x14ac:dyDescent="0.25">
      <c r="FO3586" s="33"/>
    </row>
    <row r="3587" spans="171:171" x14ac:dyDescent="0.25">
      <c r="FO3587" s="33"/>
    </row>
    <row r="3588" spans="171:171" x14ac:dyDescent="0.25">
      <c r="FO3588" s="33"/>
    </row>
    <row r="3589" spans="171:171" x14ac:dyDescent="0.25">
      <c r="FO3589" s="33"/>
    </row>
    <row r="3590" spans="171:171" x14ac:dyDescent="0.25">
      <c r="FO3590" s="33"/>
    </row>
    <row r="3591" spans="171:171" x14ac:dyDescent="0.25">
      <c r="FO3591" s="33"/>
    </row>
    <row r="3592" spans="171:171" x14ac:dyDescent="0.25">
      <c r="FO3592" s="33"/>
    </row>
    <row r="3593" spans="171:171" x14ac:dyDescent="0.25">
      <c r="FO3593" s="33"/>
    </row>
    <row r="3594" spans="171:171" x14ac:dyDescent="0.25">
      <c r="FO3594" s="33"/>
    </row>
    <row r="3595" spans="171:171" x14ac:dyDescent="0.25">
      <c r="FO3595" s="33"/>
    </row>
    <row r="3596" spans="171:171" x14ac:dyDescent="0.25">
      <c r="FO3596" s="33"/>
    </row>
    <row r="3597" spans="171:171" x14ac:dyDescent="0.25">
      <c r="FO3597" s="33"/>
    </row>
    <row r="3598" spans="171:171" x14ac:dyDescent="0.25">
      <c r="FO3598" s="33"/>
    </row>
    <row r="3599" spans="171:171" x14ac:dyDescent="0.25">
      <c r="FO3599" s="33"/>
    </row>
    <row r="3600" spans="171:171" x14ac:dyDescent="0.25">
      <c r="FO3600" s="33"/>
    </row>
    <row r="3601" spans="171:171" x14ac:dyDescent="0.25">
      <c r="FO3601" s="33"/>
    </row>
    <row r="3602" spans="171:171" x14ac:dyDescent="0.25">
      <c r="FO3602" s="33"/>
    </row>
    <row r="3603" spans="171:171" x14ac:dyDescent="0.25">
      <c r="FO3603" s="33"/>
    </row>
    <row r="3604" spans="171:171" x14ac:dyDescent="0.25">
      <c r="FO3604" s="33"/>
    </row>
    <row r="3605" spans="171:171" x14ac:dyDescent="0.25">
      <c r="FO3605" s="33"/>
    </row>
    <row r="3606" spans="171:171" x14ac:dyDescent="0.25">
      <c r="FO3606" s="33"/>
    </row>
    <row r="3607" spans="171:171" x14ac:dyDescent="0.25">
      <c r="FO3607" s="33"/>
    </row>
    <row r="3608" spans="171:171" x14ac:dyDescent="0.25">
      <c r="FO3608" s="33"/>
    </row>
    <row r="3609" spans="171:171" x14ac:dyDescent="0.25">
      <c r="FO3609" s="33"/>
    </row>
    <row r="3610" spans="171:171" x14ac:dyDescent="0.25">
      <c r="FO3610" s="33"/>
    </row>
    <row r="3611" spans="171:171" x14ac:dyDescent="0.25">
      <c r="FO3611" s="33"/>
    </row>
    <row r="3612" spans="171:171" x14ac:dyDescent="0.25">
      <c r="FO3612" s="33"/>
    </row>
    <row r="3613" spans="171:171" x14ac:dyDescent="0.25">
      <c r="FO3613" s="33"/>
    </row>
    <row r="3614" spans="171:171" x14ac:dyDescent="0.25">
      <c r="FO3614" s="33"/>
    </row>
    <row r="3615" spans="171:171" x14ac:dyDescent="0.25">
      <c r="FO3615" s="33"/>
    </row>
    <row r="3616" spans="171:171" x14ac:dyDescent="0.25">
      <c r="FO3616" s="33"/>
    </row>
    <row r="3617" spans="171:171" x14ac:dyDescent="0.25">
      <c r="FO3617" s="33"/>
    </row>
    <row r="3618" spans="171:171" x14ac:dyDescent="0.25">
      <c r="FO3618" s="33"/>
    </row>
    <row r="3619" spans="171:171" x14ac:dyDescent="0.25">
      <c r="FO3619" s="33"/>
    </row>
    <row r="3620" spans="171:171" x14ac:dyDescent="0.25">
      <c r="FO3620" s="33"/>
    </row>
    <row r="3621" spans="171:171" x14ac:dyDescent="0.25">
      <c r="FO3621" s="33"/>
    </row>
    <row r="3622" spans="171:171" x14ac:dyDescent="0.25">
      <c r="FO3622" s="33"/>
    </row>
    <row r="3623" spans="171:171" x14ac:dyDescent="0.25">
      <c r="FO3623" s="33"/>
    </row>
    <row r="3624" spans="171:171" x14ac:dyDescent="0.25">
      <c r="FO3624" s="33"/>
    </row>
    <row r="3625" spans="171:171" x14ac:dyDescent="0.25">
      <c r="FO3625" s="33"/>
    </row>
    <row r="3626" spans="171:171" x14ac:dyDescent="0.25">
      <c r="FO3626" s="33"/>
    </row>
    <row r="3627" spans="171:171" x14ac:dyDescent="0.25">
      <c r="FO3627" s="33"/>
    </row>
    <row r="3628" spans="171:171" x14ac:dyDescent="0.25">
      <c r="FO3628" s="33"/>
    </row>
    <row r="3629" spans="171:171" x14ac:dyDescent="0.25">
      <c r="FO3629" s="33"/>
    </row>
    <row r="3630" spans="171:171" x14ac:dyDescent="0.25">
      <c r="FO3630" s="33"/>
    </row>
    <row r="3631" spans="171:171" x14ac:dyDescent="0.25">
      <c r="FO3631" s="33"/>
    </row>
    <row r="3632" spans="171:171" x14ac:dyDescent="0.25">
      <c r="FO3632" s="33"/>
    </row>
    <row r="3633" spans="171:171" x14ac:dyDescent="0.25">
      <c r="FO3633" s="33"/>
    </row>
    <row r="3634" spans="171:171" x14ac:dyDescent="0.25">
      <c r="FO3634" s="33"/>
    </row>
    <row r="3635" spans="171:171" x14ac:dyDescent="0.25">
      <c r="FO3635" s="33"/>
    </row>
    <row r="3636" spans="171:171" x14ac:dyDescent="0.25">
      <c r="FO3636" s="33"/>
    </row>
    <row r="3637" spans="171:171" x14ac:dyDescent="0.25">
      <c r="FO3637" s="33"/>
    </row>
    <row r="3638" spans="171:171" x14ac:dyDescent="0.25">
      <c r="FO3638" s="33"/>
    </row>
    <row r="3639" spans="171:171" x14ac:dyDescent="0.25">
      <c r="FO3639" s="33"/>
    </row>
    <row r="3640" spans="171:171" x14ac:dyDescent="0.25">
      <c r="FO3640" s="33"/>
    </row>
    <row r="3641" spans="171:171" x14ac:dyDescent="0.25">
      <c r="FO3641" s="33"/>
    </row>
    <row r="3642" spans="171:171" x14ac:dyDescent="0.25">
      <c r="FO3642" s="33"/>
    </row>
    <row r="3643" spans="171:171" x14ac:dyDescent="0.25">
      <c r="FO3643" s="33"/>
    </row>
    <row r="3644" spans="171:171" x14ac:dyDescent="0.25">
      <c r="FO3644" s="33"/>
    </row>
    <row r="3645" spans="171:171" x14ac:dyDescent="0.25">
      <c r="FO3645" s="33"/>
    </row>
    <row r="3646" spans="171:171" x14ac:dyDescent="0.25">
      <c r="FO3646" s="33"/>
    </row>
    <row r="3647" spans="171:171" x14ac:dyDescent="0.25">
      <c r="FO3647" s="33"/>
    </row>
    <row r="3648" spans="171:171" x14ac:dyDescent="0.25">
      <c r="FO3648" s="33"/>
    </row>
    <row r="3649" spans="171:171" x14ac:dyDescent="0.25">
      <c r="FO3649" s="33"/>
    </row>
    <row r="3650" spans="171:171" x14ac:dyDescent="0.25">
      <c r="FO3650" s="33"/>
    </row>
    <row r="3651" spans="171:171" x14ac:dyDescent="0.25">
      <c r="FO3651" s="33"/>
    </row>
    <row r="3652" spans="171:171" x14ac:dyDescent="0.25">
      <c r="FO3652" s="33"/>
    </row>
    <row r="3653" spans="171:171" x14ac:dyDescent="0.25">
      <c r="FO3653" s="33"/>
    </row>
    <row r="3654" spans="171:171" x14ac:dyDescent="0.25">
      <c r="FO3654" s="33"/>
    </row>
    <row r="3655" spans="171:171" x14ac:dyDescent="0.25">
      <c r="FO3655" s="33"/>
    </row>
    <row r="3656" spans="171:171" x14ac:dyDescent="0.25">
      <c r="FO3656" s="33"/>
    </row>
    <row r="3657" spans="171:171" x14ac:dyDescent="0.25">
      <c r="FO3657" s="33"/>
    </row>
    <row r="3658" spans="171:171" x14ac:dyDescent="0.25">
      <c r="FO3658" s="33"/>
    </row>
    <row r="3659" spans="171:171" x14ac:dyDescent="0.25">
      <c r="FO3659" s="33"/>
    </row>
    <row r="3660" spans="171:171" x14ac:dyDescent="0.25">
      <c r="FO3660" s="33"/>
    </row>
    <row r="3661" spans="171:171" x14ac:dyDescent="0.25">
      <c r="FO3661" s="33"/>
    </row>
    <row r="3662" spans="171:171" x14ac:dyDescent="0.25">
      <c r="FO3662" s="33"/>
    </row>
    <row r="3663" spans="171:171" x14ac:dyDescent="0.25">
      <c r="FO3663" s="33"/>
    </row>
    <row r="3664" spans="171:171" x14ac:dyDescent="0.25">
      <c r="FO3664" s="33"/>
    </row>
    <row r="3665" spans="171:171" x14ac:dyDescent="0.25">
      <c r="FO3665" s="33"/>
    </row>
    <row r="3666" spans="171:171" x14ac:dyDescent="0.25">
      <c r="FO3666" s="33"/>
    </row>
    <row r="3667" spans="171:171" x14ac:dyDescent="0.25">
      <c r="FO3667" s="33"/>
    </row>
    <row r="3668" spans="171:171" x14ac:dyDescent="0.25">
      <c r="FO3668" s="33"/>
    </row>
    <row r="3669" spans="171:171" x14ac:dyDescent="0.25">
      <c r="FO3669" s="33"/>
    </row>
    <row r="3670" spans="171:171" x14ac:dyDescent="0.25">
      <c r="FO3670" s="33"/>
    </row>
    <row r="3671" spans="171:171" x14ac:dyDescent="0.25">
      <c r="FO3671" s="33"/>
    </row>
    <row r="3672" spans="171:171" x14ac:dyDescent="0.25">
      <c r="FO3672" s="33"/>
    </row>
    <row r="3673" spans="171:171" x14ac:dyDescent="0.25">
      <c r="FO3673" s="33"/>
    </row>
    <row r="3674" spans="171:171" x14ac:dyDescent="0.25">
      <c r="FO3674" s="33"/>
    </row>
    <row r="3675" spans="171:171" x14ac:dyDescent="0.25">
      <c r="FO3675" s="33"/>
    </row>
    <row r="3676" spans="171:171" x14ac:dyDescent="0.25">
      <c r="FO3676" s="33"/>
    </row>
    <row r="3677" spans="171:171" x14ac:dyDescent="0.25">
      <c r="FO3677" s="33"/>
    </row>
    <row r="3678" spans="171:171" x14ac:dyDescent="0.25">
      <c r="FO3678" s="33"/>
    </row>
    <row r="3679" spans="171:171" x14ac:dyDescent="0.25">
      <c r="FO3679" s="33"/>
    </row>
    <row r="3680" spans="171:171" x14ac:dyDescent="0.25">
      <c r="FO3680" s="33"/>
    </row>
    <row r="3681" spans="171:171" x14ac:dyDescent="0.25">
      <c r="FO3681" s="33"/>
    </row>
    <row r="3682" spans="171:171" x14ac:dyDescent="0.25">
      <c r="FO3682" s="33"/>
    </row>
    <row r="3683" spans="171:171" x14ac:dyDescent="0.25">
      <c r="FO3683" s="33"/>
    </row>
    <row r="3684" spans="171:171" x14ac:dyDescent="0.25">
      <c r="FO3684" s="33"/>
    </row>
    <row r="3685" spans="171:171" x14ac:dyDescent="0.25">
      <c r="FO3685" s="33"/>
    </row>
    <row r="3686" spans="171:171" x14ac:dyDescent="0.25">
      <c r="FO3686" s="33"/>
    </row>
    <row r="3687" spans="171:171" x14ac:dyDescent="0.25">
      <c r="FO3687" s="33"/>
    </row>
    <row r="3688" spans="171:171" x14ac:dyDescent="0.25">
      <c r="FO3688" s="33"/>
    </row>
    <row r="3689" spans="171:171" x14ac:dyDescent="0.25">
      <c r="FO3689" s="33"/>
    </row>
    <row r="3690" spans="171:171" x14ac:dyDescent="0.25">
      <c r="FO3690" s="33"/>
    </row>
    <row r="3691" spans="171:171" x14ac:dyDescent="0.25">
      <c r="FO3691" s="33"/>
    </row>
    <row r="3692" spans="171:171" x14ac:dyDescent="0.25">
      <c r="FO3692" s="33"/>
    </row>
    <row r="3693" spans="171:171" x14ac:dyDescent="0.25">
      <c r="FO3693" s="33"/>
    </row>
    <row r="3694" spans="171:171" x14ac:dyDescent="0.25">
      <c r="FO3694" s="33"/>
    </row>
    <row r="3695" spans="171:171" x14ac:dyDescent="0.25">
      <c r="FO3695" s="33"/>
    </row>
    <row r="3696" spans="171:171" x14ac:dyDescent="0.25">
      <c r="FO3696" s="33"/>
    </row>
    <row r="3697" spans="171:171" x14ac:dyDescent="0.25">
      <c r="FO3697" s="33"/>
    </row>
    <row r="3698" spans="171:171" x14ac:dyDescent="0.25">
      <c r="FO3698" s="33"/>
    </row>
    <row r="3699" spans="171:171" x14ac:dyDescent="0.25">
      <c r="FO3699" s="33"/>
    </row>
    <row r="3700" spans="171:171" x14ac:dyDescent="0.25">
      <c r="FO3700" s="33"/>
    </row>
    <row r="3701" spans="171:171" x14ac:dyDescent="0.25">
      <c r="FO3701" s="33"/>
    </row>
    <row r="3702" spans="171:171" x14ac:dyDescent="0.25">
      <c r="FO3702" s="33"/>
    </row>
    <row r="3703" spans="171:171" x14ac:dyDescent="0.25">
      <c r="FO3703" s="33"/>
    </row>
    <row r="3704" spans="171:171" x14ac:dyDescent="0.25">
      <c r="FO3704" s="33"/>
    </row>
    <row r="3705" spans="171:171" x14ac:dyDescent="0.25">
      <c r="FO3705" s="33"/>
    </row>
    <row r="3706" spans="171:171" x14ac:dyDescent="0.25">
      <c r="FO3706" s="33"/>
    </row>
    <row r="3707" spans="171:171" x14ac:dyDescent="0.25">
      <c r="FO3707" s="33"/>
    </row>
    <row r="3708" spans="171:171" x14ac:dyDescent="0.25">
      <c r="FO3708" s="33"/>
    </row>
    <row r="3709" spans="171:171" x14ac:dyDescent="0.25">
      <c r="FO3709" s="33"/>
    </row>
    <row r="3710" spans="171:171" x14ac:dyDescent="0.25">
      <c r="FO3710" s="33"/>
    </row>
    <row r="3711" spans="171:171" x14ac:dyDescent="0.25">
      <c r="FO3711" s="33"/>
    </row>
    <row r="3712" spans="171:171" x14ac:dyDescent="0.25">
      <c r="FO3712" s="33"/>
    </row>
    <row r="3713" spans="171:171" x14ac:dyDescent="0.25">
      <c r="FO3713" s="33"/>
    </row>
    <row r="3714" spans="171:171" x14ac:dyDescent="0.25">
      <c r="FO3714" s="33"/>
    </row>
    <row r="3715" spans="171:171" x14ac:dyDescent="0.25">
      <c r="FO3715" s="33"/>
    </row>
    <row r="3716" spans="171:171" x14ac:dyDescent="0.25">
      <c r="FO3716" s="33"/>
    </row>
    <row r="3717" spans="171:171" x14ac:dyDescent="0.25">
      <c r="FO3717" s="33"/>
    </row>
    <row r="3718" spans="171:171" x14ac:dyDescent="0.25">
      <c r="FO3718" s="33"/>
    </row>
    <row r="3719" spans="171:171" x14ac:dyDescent="0.25">
      <c r="FO3719" s="33"/>
    </row>
    <row r="3720" spans="171:171" x14ac:dyDescent="0.25">
      <c r="FO3720" s="33"/>
    </row>
    <row r="3721" spans="171:171" x14ac:dyDescent="0.25">
      <c r="FO3721" s="33"/>
    </row>
    <row r="3722" spans="171:171" x14ac:dyDescent="0.25">
      <c r="FO3722" s="33"/>
    </row>
    <row r="3723" spans="171:171" x14ac:dyDescent="0.25">
      <c r="FO3723" s="33"/>
    </row>
    <row r="3724" spans="171:171" x14ac:dyDescent="0.25">
      <c r="FO3724" s="33"/>
    </row>
    <row r="3725" spans="171:171" x14ac:dyDescent="0.25">
      <c r="FO3725" s="33"/>
    </row>
    <row r="3726" spans="171:171" x14ac:dyDescent="0.25">
      <c r="FO3726" s="33"/>
    </row>
    <row r="3727" spans="171:171" x14ac:dyDescent="0.25">
      <c r="FO3727" s="33"/>
    </row>
    <row r="3728" spans="171:171" x14ac:dyDescent="0.25">
      <c r="FO3728" s="33"/>
    </row>
    <row r="3729" spans="171:171" x14ac:dyDescent="0.25">
      <c r="FO3729" s="33"/>
    </row>
    <row r="3730" spans="171:171" x14ac:dyDescent="0.25">
      <c r="FO3730" s="33"/>
    </row>
    <row r="3731" spans="171:171" x14ac:dyDescent="0.25">
      <c r="FO3731" s="33"/>
    </row>
    <row r="3732" spans="171:171" x14ac:dyDescent="0.25">
      <c r="FO3732" s="33"/>
    </row>
    <row r="3733" spans="171:171" x14ac:dyDescent="0.25">
      <c r="FO3733" s="33"/>
    </row>
    <row r="3734" spans="171:171" x14ac:dyDescent="0.25">
      <c r="FO3734" s="33"/>
    </row>
    <row r="3735" spans="171:171" x14ac:dyDescent="0.25">
      <c r="FO3735" s="33"/>
    </row>
    <row r="3736" spans="171:171" x14ac:dyDescent="0.25">
      <c r="FO3736" s="33"/>
    </row>
    <row r="3737" spans="171:171" x14ac:dyDescent="0.25">
      <c r="FO3737" s="33"/>
    </row>
    <row r="3738" spans="171:171" x14ac:dyDescent="0.25">
      <c r="FO3738" s="33"/>
    </row>
    <row r="3739" spans="171:171" x14ac:dyDescent="0.25">
      <c r="FO3739" s="33"/>
    </row>
    <row r="3740" spans="171:171" x14ac:dyDescent="0.25">
      <c r="FO3740" s="33"/>
    </row>
    <row r="3741" spans="171:171" x14ac:dyDescent="0.25">
      <c r="FO3741" s="33"/>
    </row>
    <row r="3742" spans="171:171" x14ac:dyDescent="0.25">
      <c r="FO3742" s="33"/>
    </row>
    <row r="3743" spans="171:171" x14ac:dyDescent="0.25">
      <c r="FO3743" s="33"/>
    </row>
    <row r="3744" spans="171:171" x14ac:dyDescent="0.25">
      <c r="FO3744" s="33"/>
    </row>
    <row r="3745" spans="171:171" x14ac:dyDescent="0.25">
      <c r="FO3745" s="33"/>
    </row>
    <row r="3746" spans="171:171" x14ac:dyDescent="0.25">
      <c r="FO3746" s="33"/>
    </row>
    <row r="3747" spans="171:171" x14ac:dyDescent="0.25">
      <c r="FO3747" s="33"/>
    </row>
    <row r="3748" spans="171:171" x14ac:dyDescent="0.25">
      <c r="FO3748" s="33"/>
    </row>
    <row r="3749" spans="171:171" x14ac:dyDescent="0.25">
      <c r="FO3749" s="33"/>
    </row>
    <row r="3750" spans="171:171" x14ac:dyDescent="0.25">
      <c r="FO3750" s="33"/>
    </row>
    <row r="3751" spans="171:171" x14ac:dyDescent="0.25">
      <c r="FO3751" s="33"/>
    </row>
    <row r="3752" spans="171:171" x14ac:dyDescent="0.25">
      <c r="FO3752" s="33"/>
    </row>
    <row r="3753" spans="171:171" x14ac:dyDescent="0.25">
      <c r="FO3753" s="33"/>
    </row>
    <row r="3754" spans="171:171" x14ac:dyDescent="0.25">
      <c r="FO3754" s="33"/>
    </row>
    <row r="3755" spans="171:171" x14ac:dyDescent="0.25">
      <c r="FO3755" s="33"/>
    </row>
    <row r="3756" spans="171:171" x14ac:dyDescent="0.25">
      <c r="FO3756" s="33"/>
    </row>
    <row r="3757" spans="171:171" x14ac:dyDescent="0.25">
      <c r="FO3757" s="33"/>
    </row>
    <row r="3758" spans="171:171" x14ac:dyDescent="0.25">
      <c r="FO3758" s="33"/>
    </row>
    <row r="3759" spans="171:171" x14ac:dyDescent="0.25">
      <c r="FO3759" s="33"/>
    </row>
    <row r="3760" spans="171:171" x14ac:dyDescent="0.25">
      <c r="FO3760" s="33"/>
    </row>
    <row r="3761" spans="171:171" x14ac:dyDescent="0.25">
      <c r="FO3761" s="33"/>
    </row>
    <row r="3762" spans="171:171" x14ac:dyDescent="0.25">
      <c r="FO3762" s="33"/>
    </row>
    <row r="3763" spans="171:171" x14ac:dyDescent="0.25">
      <c r="FO3763" s="33"/>
    </row>
    <row r="3764" spans="171:171" x14ac:dyDescent="0.25">
      <c r="FO3764" s="33"/>
    </row>
    <row r="3765" spans="171:171" x14ac:dyDescent="0.25">
      <c r="FO3765" s="33"/>
    </row>
    <row r="3766" spans="171:171" x14ac:dyDescent="0.25">
      <c r="FO3766" s="33"/>
    </row>
    <row r="3767" spans="171:171" x14ac:dyDescent="0.25">
      <c r="FO3767" s="33"/>
    </row>
    <row r="3768" spans="171:171" x14ac:dyDescent="0.25">
      <c r="FO3768" s="33"/>
    </row>
    <row r="3769" spans="171:171" x14ac:dyDescent="0.25">
      <c r="FO3769" s="33"/>
    </row>
    <row r="3770" spans="171:171" x14ac:dyDescent="0.25">
      <c r="FO3770" s="33"/>
    </row>
    <row r="3771" spans="171:171" x14ac:dyDescent="0.25">
      <c r="FO3771" s="33"/>
    </row>
    <row r="3772" spans="171:171" x14ac:dyDescent="0.25">
      <c r="FO3772" s="33"/>
    </row>
    <row r="3773" spans="171:171" x14ac:dyDescent="0.25">
      <c r="FO3773" s="33"/>
    </row>
    <row r="3774" spans="171:171" x14ac:dyDescent="0.25">
      <c r="FO3774" s="33"/>
    </row>
    <row r="3775" spans="171:171" x14ac:dyDescent="0.25">
      <c r="FO3775" s="33"/>
    </row>
    <row r="3776" spans="171:171" x14ac:dyDescent="0.25">
      <c r="FO3776" s="33"/>
    </row>
    <row r="3777" spans="171:171" x14ac:dyDescent="0.25">
      <c r="FO3777" s="33"/>
    </row>
    <row r="3778" spans="171:171" x14ac:dyDescent="0.25">
      <c r="FO3778" s="33"/>
    </row>
    <row r="3779" spans="171:171" x14ac:dyDescent="0.25">
      <c r="FO3779" s="33"/>
    </row>
    <row r="3780" spans="171:171" x14ac:dyDescent="0.25">
      <c r="FO3780" s="33"/>
    </row>
    <row r="3781" spans="171:171" x14ac:dyDescent="0.25">
      <c r="FO3781" s="33"/>
    </row>
    <row r="3782" spans="171:171" x14ac:dyDescent="0.25">
      <c r="FO3782" s="33"/>
    </row>
    <row r="3783" spans="171:171" x14ac:dyDescent="0.25">
      <c r="FO3783" s="33"/>
    </row>
    <row r="3784" spans="171:171" x14ac:dyDescent="0.25">
      <c r="FO3784" s="33"/>
    </row>
    <row r="3785" spans="171:171" x14ac:dyDescent="0.25">
      <c r="FO3785" s="33"/>
    </row>
    <row r="3786" spans="171:171" x14ac:dyDescent="0.25">
      <c r="FO3786" s="33"/>
    </row>
    <row r="3787" spans="171:171" x14ac:dyDescent="0.25">
      <c r="FO3787" s="33"/>
    </row>
    <row r="3788" spans="171:171" x14ac:dyDescent="0.25">
      <c r="FO3788" s="33"/>
    </row>
    <row r="3789" spans="171:171" x14ac:dyDescent="0.25">
      <c r="FO3789" s="33"/>
    </row>
    <row r="3790" spans="171:171" x14ac:dyDescent="0.25">
      <c r="FO3790" s="33"/>
    </row>
    <row r="3791" spans="171:171" x14ac:dyDescent="0.25">
      <c r="FO3791" s="33"/>
    </row>
    <row r="3792" spans="171:171" x14ac:dyDescent="0.25">
      <c r="FO3792" s="33"/>
    </row>
    <row r="3793" spans="171:171" x14ac:dyDescent="0.25">
      <c r="FO3793" s="33"/>
    </row>
    <row r="3794" spans="171:171" x14ac:dyDescent="0.25">
      <c r="FO3794" s="33"/>
    </row>
    <row r="3795" spans="171:171" x14ac:dyDescent="0.25">
      <c r="FO3795" s="33"/>
    </row>
    <row r="3796" spans="171:171" x14ac:dyDescent="0.25">
      <c r="FO3796" s="33"/>
    </row>
    <row r="3797" spans="171:171" x14ac:dyDescent="0.25">
      <c r="FO3797" s="33"/>
    </row>
    <row r="3798" spans="171:171" x14ac:dyDescent="0.25">
      <c r="FO3798" s="33"/>
    </row>
    <row r="3799" spans="171:171" x14ac:dyDescent="0.25">
      <c r="FO3799" s="33"/>
    </row>
    <row r="3800" spans="171:171" x14ac:dyDescent="0.25">
      <c r="FO3800" s="33"/>
    </row>
    <row r="3801" spans="171:171" x14ac:dyDescent="0.25">
      <c r="FO3801" s="33"/>
    </row>
    <row r="3802" spans="171:171" x14ac:dyDescent="0.25">
      <c r="FO3802" s="33"/>
    </row>
    <row r="3803" spans="171:171" x14ac:dyDescent="0.25">
      <c r="FO3803" s="33"/>
    </row>
    <row r="3804" spans="171:171" x14ac:dyDescent="0.25">
      <c r="FO3804" s="33"/>
    </row>
    <row r="3805" spans="171:171" x14ac:dyDescent="0.25">
      <c r="FO3805" s="33"/>
    </row>
    <row r="3806" spans="171:171" x14ac:dyDescent="0.25">
      <c r="FO3806" s="33"/>
    </row>
    <row r="3807" spans="171:171" x14ac:dyDescent="0.25">
      <c r="FO3807" s="33"/>
    </row>
    <row r="3808" spans="171:171" x14ac:dyDescent="0.25">
      <c r="FO3808" s="33"/>
    </row>
    <row r="3809" spans="171:171" x14ac:dyDescent="0.25">
      <c r="FO3809" s="33"/>
    </row>
    <row r="3810" spans="171:171" x14ac:dyDescent="0.25">
      <c r="FO3810" s="33"/>
    </row>
    <row r="3811" spans="171:171" x14ac:dyDescent="0.25">
      <c r="FO3811" s="33"/>
    </row>
    <row r="3812" spans="171:171" x14ac:dyDescent="0.25">
      <c r="FO3812" s="33"/>
    </row>
    <row r="3813" spans="171:171" x14ac:dyDescent="0.25">
      <c r="FO3813" s="33"/>
    </row>
    <row r="3814" spans="171:171" x14ac:dyDescent="0.25">
      <c r="FO3814" s="33"/>
    </row>
    <row r="3815" spans="171:171" x14ac:dyDescent="0.25">
      <c r="FO3815" s="33"/>
    </row>
    <row r="3816" spans="171:171" x14ac:dyDescent="0.25">
      <c r="FO3816" s="33"/>
    </row>
    <row r="3817" spans="171:171" x14ac:dyDescent="0.25">
      <c r="FO3817" s="33"/>
    </row>
    <row r="3818" spans="171:171" x14ac:dyDescent="0.25">
      <c r="FO3818" s="33"/>
    </row>
    <row r="3819" spans="171:171" x14ac:dyDescent="0.25">
      <c r="FO3819" s="33"/>
    </row>
    <row r="3820" spans="171:171" x14ac:dyDescent="0.25">
      <c r="FO3820" s="33"/>
    </row>
    <row r="3821" spans="171:171" x14ac:dyDescent="0.25">
      <c r="FO3821" s="33"/>
    </row>
    <row r="3822" spans="171:171" x14ac:dyDescent="0.25">
      <c r="FO3822" s="33"/>
    </row>
    <row r="3823" spans="171:171" x14ac:dyDescent="0.25">
      <c r="FO3823" s="33"/>
    </row>
    <row r="3824" spans="171:171" x14ac:dyDescent="0.25">
      <c r="FO3824" s="33"/>
    </row>
    <row r="3825" spans="171:171" x14ac:dyDescent="0.25">
      <c r="FO3825" s="33"/>
    </row>
    <row r="3826" spans="171:171" x14ac:dyDescent="0.25">
      <c r="FO3826" s="33"/>
    </row>
    <row r="3827" spans="171:171" x14ac:dyDescent="0.25">
      <c r="FO3827" s="33"/>
    </row>
    <row r="3828" spans="171:171" x14ac:dyDescent="0.25">
      <c r="FO3828" s="33"/>
    </row>
    <row r="3829" spans="171:171" x14ac:dyDescent="0.25">
      <c r="FO3829" s="33"/>
    </row>
    <row r="3830" spans="171:171" x14ac:dyDescent="0.25">
      <c r="FO3830" s="33"/>
    </row>
    <row r="3831" spans="171:171" x14ac:dyDescent="0.25">
      <c r="FO3831" s="33"/>
    </row>
    <row r="3832" spans="171:171" x14ac:dyDescent="0.25">
      <c r="FO3832" s="33"/>
    </row>
    <row r="3833" spans="171:171" x14ac:dyDescent="0.25">
      <c r="FO3833" s="33"/>
    </row>
    <row r="3834" spans="171:171" x14ac:dyDescent="0.25">
      <c r="FO3834" s="33"/>
    </row>
    <row r="3835" spans="171:171" x14ac:dyDescent="0.25">
      <c r="FO3835" s="33"/>
    </row>
    <row r="3836" spans="171:171" x14ac:dyDescent="0.25">
      <c r="FO3836" s="33"/>
    </row>
    <row r="3837" spans="171:171" x14ac:dyDescent="0.25">
      <c r="FO3837" s="33"/>
    </row>
    <row r="3838" spans="171:171" x14ac:dyDescent="0.25">
      <c r="FO3838" s="33"/>
    </row>
    <row r="3839" spans="171:171" x14ac:dyDescent="0.25">
      <c r="FO3839" s="33"/>
    </row>
    <row r="3840" spans="171:171" x14ac:dyDescent="0.25">
      <c r="FO3840" s="33"/>
    </row>
    <row r="3841" spans="171:171" x14ac:dyDescent="0.25">
      <c r="FO3841" s="33"/>
    </row>
    <row r="3842" spans="171:171" x14ac:dyDescent="0.25">
      <c r="FO3842" s="33"/>
    </row>
    <row r="3843" spans="171:171" x14ac:dyDescent="0.25">
      <c r="FO3843" s="33"/>
    </row>
    <row r="3844" spans="171:171" x14ac:dyDescent="0.25">
      <c r="FO3844" s="33"/>
    </row>
    <row r="3845" spans="171:171" x14ac:dyDescent="0.25">
      <c r="FO3845" s="33"/>
    </row>
    <row r="3846" spans="171:171" x14ac:dyDescent="0.25">
      <c r="FO3846" s="33"/>
    </row>
    <row r="3847" spans="171:171" x14ac:dyDescent="0.25">
      <c r="FO3847" s="33"/>
    </row>
    <row r="3848" spans="171:171" x14ac:dyDescent="0.25">
      <c r="FO3848" s="33"/>
    </row>
    <row r="3849" spans="171:171" x14ac:dyDescent="0.25">
      <c r="FO3849" s="33"/>
    </row>
    <row r="3850" spans="171:171" x14ac:dyDescent="0.25">
      <c r="FO3850" s="33"/>
    </row>
    <row r="3851" spans="171:171" x14ac:dyDescent="0.25">
      <c r="FO3851" s="33"/>
    </row>
    <row r="3852" spans="171:171" x14ac:dyDescent="0.25">
      <c r="FO3852" s="33"/>
    </row>
    <row r="3853" spans="171:171" x14ac:dyDescent="0.25">
      <c r="FO3853" s="33"/>
    </row>
    <row r="3854" spans="171:171" x14ac:dyDescent="0.25">
      <c r="FO3854" s="33"/>
    </row>
    <row r="3855" spans="171:171" x14ac:dyDescent="0.25">
      <c r="FO3855" s="33"/>
    </row>
    <row r="3856" spans="171:171" x14ac:dyDescent="0.25">
      <c r="FO3856" s="33"/>
    </row>
    <row r="3857" spans="171:171" x14ac:dyDescent="0.25">
      <c r="FO3857" s="33"/>
    </row>
    <row r="3858" spans="171:171" x14ac:dyDescent="0.25">
      <c r="FO3858" s="33"/>
    </row>
    <row r="3859" spans="171:171" x14ac:dyDescent="0.25">
      <c r="FO3859" s="33"/>
    </row>
    <row r="3860" spans="171:171" x14ac:dyDescent="0.25">
      <c r="FO3860" s="33"/>
    </row>
    <row r="3861" spans="171:171" x14ac:dyDescent="0.25">
      <c r="FO3861" s="33"/>
    </row>
    <row r="3862" spans="171:171" x14ac:dyDescent="0.25">
      <c r="FO3862" s="33"/>
    </row>
    <row r="3863" spans="171:171" x14ac:dyDescent="0.25">
      <c r="FO3863" s="33"/>
    </row>
    <row r="3864" spans="171:171" x14ac:dyDescent="0.25">
      <c r="FO3864" s="33"/>
    </row>
    <row r="3865" spans="171:171" x14ac:dyDescent="0.25">
      <c r="FO3865" s="33"/>
    </row>
    <row r="3866" spans="171:171" x14ac:dyDescent="0.25">
      <c r="FO3866" s="33"/>
    </row>
    <row r="3867" spans="171:171" x14ac:dyDescent="0.25">
      <c r="FO3867" s="33"/>
    </row>
    <row r="3868" spans="171:171" x14ac:dyDescent="0.25">
      <c r="FO3868" s="33"/>
    </row>
    <row r="3869" spans="171:171" x14ac:dyDescent="0.25">
      <c r="FO3869" s="33"/>
    </row>
    <row r="3870" spans="171:171" x14ac:dyDescent="0.25">
      <c r="FO3870" s="33"/>
    </row>
    <row r="3871" spans="171:171" x14ac:dyDescent="0.25">
      <c r="FO3871" s="33"/>
    </row>
    <row r="3872" spans="171:171" x14ac:dyDescent="0.25">
      <c r="FO3872" s="33"/>
    </row>
    <row r="3873" spans="171:171" x14ac:dyDescent="0.25">
      <c r="FO3873" s="33"/>
    </row>
    <row r="3874" spans="171:171" x14ac:dyDescent="0.25">
      <c r="FO3874" s="33"/>
    </row>
    <row r="3875" spans="171:171" x14ac:dyDescent="0.25">
      <c r="FO3875" s="33"/>
    </row>
    <row r="3876" spans="171:171" x14ac:dyDescent="0.25">
      <c r="FO3876" s="33"/>
    </row>
    <row r="3877" spans="171:171" x14ac:dyDescent="0.25">
      <c r="FO3877" s="33"/>
    </row>
    <row r="3878" spans="171:171" x14ac:dyDescent="0.25">
      <c r="FO3878" s="33"/>
    </row>
    <row r="3879" spans="171:171" x14ac:dyDescent="0.25">
      <c r="FO3879" s="33"/>
    </row>
    <row r="3880" spans="171:171" x14ac:dyDescent="0.25">
      <c r="FO3880" s="33"/>
    </row>
    <row r="3881" spans="171:171" x14ac:dyDescent="0.25">
      <c r="FO3881" s="33"/>
    </row>
    <row r="3882" spans="171:171" x14ac:dyDescent="0.25">
      <c r="FO3882" s="33"/>
    </row>
    <row r="3883" spans="171:171" x14ac:dyDescent="0.25">
      <c r="FO3883" s="33"/>
    </row>
    <row r="3884" spans="171:171" x14ac:dyDescent="0.25">
      <c r="FO3884" s="33"/>
    </row>
    <row r="3885" spans="171:171" x14ac:dyDescent="0.25">
      <c r="FO3885" s="33"/>
    </row>
    <row r="3886" spans="171:171" x14ac:dyDescent="0.25">
      <c r="FO3886" s="33"/>
    </row>
    <row r="3887" spans="171:171" x14ac:dyDescent="0.25">
      <c r="FO3887" s="33"/>
    </row>
    <row r="3888" spans="171:171" x14ac:dyDescent="0.25">
      <c r="FO3888" s="33"/>
    </row>
    <row r="3889" spans="171:171" x14ac:dyDescent="0.25">
      <c r="FO3889" s="33"/>
    </row>
    <row r="3890" spans="171:171" x14ac:dyDescent="0.25">
      <c r="FO3890" s="33"/>
    </row>
    <row r="3891" spans="171:171" x14ac:dyDescent="0.25">
      <c r="FO3891" s="33"/>
    </row>
    <row r="3892" spans="171:171" x14ac:dyDescent="0.25">
      <c r="FO3892" s="33"/>
    </row>
    <row r="3893" spans="171:171" x14ac:dyDescent="0.25">
      <c r="FO3893" s="33"/>
    </row>
    <row r="3894" spans="171:171" x14ac:dyDescent="0.25">
      <c r="FO3894" s="33"/>
    </row>
    <row r="3895" spans="171:171" x14ac:dyDescent="0.25">
      <c r="FO3895" s="33"/>
    </row>
    <row r="3896" spans="171:171" x14ac:dyDescent="0.25">
      <c r="FO3896" s="33"/>
    </row>
    <row r="3897" spans="171:171" x14ac:dyDescent="0.25">
      <c r="FO3897" s="33"/>
    </row>
    <row r="3898" spans="171:171" x14ac:dyDescent="0.25">
      <c r="FO3898" s="33"/>
    </row>
    <row r="3899" spans="171:171" x14ac:dyDescent="0.25">
      <c r="FO3899" s="33"/>
    </row>
    <row r="3900" spans="171:171" x14ac:dyDescent="0.25">
      <c r="FO3900" s="33"/>
    </row>
    <row r="3901" spans="171:171" x14ac:dyDescent="0.25">
      <c r="FO3901" s="33"/>
    </row>
    <row r="3902" spans="171:171" x14ac:dyDescent="0.25">
      <c r="FO3902" s="33"/>
    </row>
    <row r="3903" spans="171:171" x14ac:dyDescent="0.25">
      <c r="FO3903" s="33"/>
    </row>
    <row r="3904" spans="171:171" x14ac:dyDescent="0.25">
      <c r="FO3904" s="33"/>
    </row>
    <row r="3905" spans="171:171" x14ac:dyDescent="0.25">
      <c r="FO3905" s="33"/>
    </row>
    <row r="3906" spans="171:171" x14ac:dyDescent="0.25">
      <c r="FO3906" s="33"/>
    </row>
    <row r="3907" spans="171:171" x14ac:dyDescent="0.25">
      <c r="FO3907" s="33"/>
    </row>
    <row r="3908" spans="171:171" x14ac:dyDescent="0.25">
      <c r="FO3908" s="33"/>
    </row>
    <row r="3909" spans="171:171" x14ac:dyDescent="0.25">
      <c r="FO3909" s="33"/>
    </row>
    <row r="3910" spans="171:171" x14ac:dyDescent="0.25">
      <c r="FO3910" s="33"/>
    </row>
    <row r="3911" spans="171:171" x14ac:dyDescent="0.25">
      <c r="FO3911" s="33"/>
    </row>
    <row r="3912" spans="171:171" x14ac:dyDescent="0.25">
      <c r="FO3912" s="33"/>
    </row>
    <row r="3913" spans="171:171" x14ac:dyDescent="0.25">
      <c r="FO3913" s="33"/>
    </row>
    <row r="3914" spans="171:171" x14ac:dyDescent="0.25">
      <c r="FO3914" s="33"/>
    </row>
    <row r="3915" spans="171:171" x14ac:dyDescent="0.25">
      <c r="FO3915" s="33"/>
    </row>
    <row r="3916" spans="171:171" x14ac:dyDescent="0.25">
      <c r="FO3916" s="33"/>
    </row>
    <row r="3917" spans="171:171" x14ac:dyDescent="0.25">
      <c r="FO3917" s="33"/>
    </row>
    <row r="3918" spans="171:171" x14ac:dyDescent="0.25">
      <c r="FO3918" s="33"/>
    </row>
    <row r="3919" spans="171:171" x14ac:dyDescent="0.25">
      <c r="FO3919" s="33"/>
    </row>
    <row r="3920" spans="171:171" x14ac:dyDescent="0.25">
      <c r="FO3920" s="33"/>
    </row>
    <row r="3921" spans="171:171" x14ac:dyDescent="0.25">
      <c r="FO3921" s="33"/>
    </row>
    <row r="3922" spans="171:171" x14ac:dyDescent="0.25">
      <c r="FO3922" s="33"/>
    </row>
    <row r="3923" spans="171:171" x14ac:dyDescent="0.25">
      <c r="FO3923" s="33"/>
    </row>
    <row r="3924" spans="171:171" x14ac:dyDescent="0.25">
      <c r="FO3924" s="33"/>
    </row>
    <row r="3925" spans="171:171" x14ac:dyDescent="0.25">
      <c r="FO3925" s="33"/>
    </row>
    <row r="3926" spans="171:171" x14ac:dyDescent="0.25">
      <c r="FO3926" s="33"/>
    </row>
    <row r="3927" spans="171:171" x14ac:dyDescent="0.25">
      <c r="FO3927" s="33"/>
    </row>
    <row r="3928" spans="171:171" x14ac:dyDescent="0.25">
      <c r="FO3928" s="33"/>
    </row>
    <row r="3929" spans="171:171" x14ac:dyDescent="0.25">
      <c r="FO3929" s="33"/>
    </row>
    <row r="3930" spans="171:171" x14ac:dyDescent="0.25">
      <c r="FO3930" s="33"/>
    </row>
    <row r="3931" spans="171:171" x14ac:dyDescent="0.25">
      <c r="FO3931" s="33"/>
    </row>
    <row r="3932" spans="171:171" x14ac:dyDescent="0.25">
      <c r="FO3932" s="33"/>
    </row>
    <row r="3933" spans="171:171" x14ac:dyDescent="0.25">
      <c r="FO3933" s="33"/>
    </row>
    <row r="3934" spans="171:171" x14ac:dyDescent="0.25">
      <c r="FO3934" s="33"/>
    </row>
    <row r="3935" spans="171:171" x14ac:dyDescent="0.25">
      <c r="FO3935" s="33"/>
    </row>
    <row r="3936" spans="171:171" x14ac:dyDescent="0.25">
      <c r="FO3936" s="33"/>
    </row>
    <row r="3937" spans="171:171" x14ac:dyDescent="0.25">
      <c r="FO3937" s="33"/>
    </row>
    <row r="3938" spans="171:171" x14ac:dyDescent="0.25">
      <c r="FO3938" s="33"/>
    </row>
    <row r="3939" spans="171:171" x14ac:dyDescent="0.25">
      <c r="FO3939" s="33"/>
    </row>
    <row r="3940" spans="171:171" x14ac:dyDescent="0.25">
      <c r="FO3940" s="33"/>
    </row>
    <row r="3941" spans="171:171" x14ac:dyDescent="0.25">
      <c r="FO3941" s="33"/>
    </row>
    <row r="3942" spans="171:171" x14ac:dyDescent="0.25">
      <c r="FO3942" s="33"/>
    </row>
    <row r="3943" spans="171:171" x14ac:dyDescent="0.25">
      <c r="FO3943" s="33"/>
    </row>
    <row r="3944" spans="171:171" x14ac:dyDescent="0.25">
      <c r="FO3944" s="33"/>
    </row>
    <row r="3945" spans="171:171" x14ac:dyDescent="0.25">
      <c r="FO3945" s="33"/>
    </row>
    <row r="3946" spans="171:171" x14ac:dyDescent="0.25">
      <c r="FO3946" s="33"/>
    </row>
    <row r="3947" spans="171:171" x14ac:dyDescent="0.25">
      <c r="FO3947" s="33"/>
    </row>
    <row r="3948" spans="171:171" x14ac:dyDescent="0.25">
      <c r="FO3948" s="33"/>
    </row>
    <row r="3949" spans="171:171" x14ac:dyDescent="0.25">
      <c r="FO3949" s="33"/>
    </row>
    <row r="3950" spans="171:171" x14ac:dyDescent="0.25">
      <c r="FO3950" s="33"/>
    </row>
    <row r="3951" spans="171:171" x14ac:dyDescent="0.25">
      <c r="FO3951" s="33"/>
    </row>
    <row r="3952" spans="171:171" x14ac:dyDescent="0.25">
      <c r="FO3952" s="33"/>
    </row>
    <row r="3953" spans="171:171" x14ac:dyDescent="0.25">
      <c r="FO3953" s="33"/>
    </row>
  </sheetData>
  <sheetProtection password="DBD8" sheet="1" objects="1" scenarios="1" formatCells="0" formatColumns="0" formatRows="0" insertRows="0" insertHyperlinks="0" deleteRows="0"/>
  <mergeCells count="752">
    <mergeCell ref="D4:G4"/>
    <mergeCell ref="C623:F623"/>
    <mergeCell ref="AM5:AQ5"/>
    <mergeCell ref="AR5:AU5"/>
    <mergeCell ref="AU631:AU632"/>
    <mergeCell ref="AK633:AM633"/>
    <mergeCell ref="AK634:AM634"/>
    <mergeCell ref="C626:F626"/>
    <mergeCell ref="E516:F516"/>
    <mergeCell ref="E520:F520"/>
    <mergeCell ref="E521:F521"/>
    <mergeCell ref="E523:F523"/>
    <mergeCell ref="E524:F524"/>
    <mergeCell ref="E526:F526"/>
    <mergeCell ref="E527:F527"/>
    <mergeCell ref="E529:F529"/>
    <mergeCell ref="E530:F530"/>
    <mergeCell ref="E525:F525"/>
    <mergeCell ref="E528:F528"/>
    <mergeCell ref="E541:F541"/>
    <mergeCell ref="E542:F542"/>
    <mergeCell ref="E544:F544"/>
    <mergeCell ref="E545:F545"/>
    <mergeCell ref="D518:F518"/>
    <mergeCell ref="E519:F519"/>
    <mergeCell ref="E522:F522"/>
    <mergeCell ref="BM646:BO646"/>
    <mergeCell ref="BM645:BO645"/>
    <mergeCell ref="CA645:CC645"/>
    <mergeCell ref="CA646:CC646"/>
    <mergeCell ref="D2:G2"/>
    <mergeCell ref="D3:G3"/>
    <mergeCell ref="H4:S4"/>
    <mergeCell ref="V4:AG4"/>
    <mergeCell ref="AX4:BI4"/>
    <mergeCell ref="BZ4:CK4"/>
    <mergeCell ref="AY634:BA634"/>
    <mergeCell ref="W634:Y634"/>
    <mergeCell ref="W633:Y633"/>
    <mergeCell ref="B634:G634"/>
    <mergeCell ref="D581:F581"/>
    <mergeCell ref="E582:F582"/>
    <mergeCell ref="C627:F627"/>
    <mergeCell ref="C625:F625"/>
    <mergeCell ref="E592:F592"/>
    <mergeCell ref="E593:F593"/>
    <mergeCell ref="E550:F550"/>
    <mergeCell ref="E551:F551"/>
    <mergeCell ref="AJ4:AU4"/>
    <mergeCell ref="AJ5:AL5"/>
    <mergeCell ref="B655:E655"/>
    <mergeCell ref="B645:G645"/>
    <mergeCell ref="B643:E643"/>
    <mergeCell ref="B647:E647"/>
    <mergeCell ref="B648:E648"/>
    <mergeCell ref="B649:E649"/>
    <mergeCell ref="B650:E650"/>
    <mergeCell ref="B651:E651"/>
    <mergeCell ref="B652:E652"/>
    <mergeCell ref="B653:E653"/>
    <mergeCell ref="B654:E654"/>
    <mergeCell ref="B646:G646"/>
    <mergeCell ref="E552:F552"/>
    <mergeCell ref="E553:F553"/>
    <mergeCell ref="E554:F554"/>
    <mergeCell ref="E555:F555"/>
    <mergeCell ref="E514:F514"/>
    <mergeCell ref="E549:F549"/>
    <mergeCell ref="E531:F531"/>
    <mergeCell ref="E532:F532"/>
    <mergeCell ref="E533:F533"/>
    <mergeCell ref="E534:F534"/>
    <mergeCell ref="E535:F535"/>
    <mergeCell ref="CH5:CK5"/>
    <mergeCell ref="CK631:CK632"/>
    <mergeCell ref="CH633:CL633"/>
    <mergeCell ref="BL5:BN5"/>
    <mergeCell ref="BO5:BS5"/>
    <mergeCell ref="BT5:BW5"/>
    <mergeCell ref="BW631:BW632"/>
    <mergeCell ref="BT633:BX633"/>
    <mergeCell ref="AY633:BA633"/>
    <mergeCell ref="AX5:AZ5"/>
    <mergeCell ref="BA5:BE5"/>
    <mergeCell ref="BF633:BJ633"/>
    <mergeCell ref="BF5:BI5"/>
    <mergeCell ref="BI631:BI632"/>
    <mergeCell ref="E536:F536"/>
    <mergeCell ref="E537:F537"/>
    <mergeCell ref="E538:F538"/>
    <mergeCell ref="E540:F540"/>
    <mergeCell ref="E543:F543"/>
    <mergeCell ref="E547:F547"/>
    <mergeCell ref="E548:F548"/>
    <mergeCell ref="E546:F546"/>
    <mergeCell ref="E604:F604"/>
    <mergeCell ref="CO645:CQ645"/>
    <mergeCell ref="CO646:CQ646"/>
    <mergeCell ref="E148:F148"/>
    <mergeCell ref="E149:F149"/>
    <mergeCell ref="E150:F150"/>
    <mergeCell ref="C624:F624"/>
    <mergeCell ref="B635:E635"/>
    <mergeCell ref="B636:E636"/>
    <mergeCell ref="B637:E637"/>
    <mergeCell ref="B638:E638"/>
    <mergeCell ref="B639:E639"/>
    <mergeCell ref="B640:E640"/>
    <mergeCell ref="B641:E641"/>
    <mergeCell ref="AY645:BA645"/>
    <mergeCell ref="AY646:BA646"/>
    <mergeCell ref="AK645:AM645"/>
    <mergeCell ref="AK646:AM646"/>
    <mergeCell ref="W646:Y646"/>
    <mergeCell ref="W645:Y645"/>
    <mergeCell ref="B642:E642"/>
    <mergeCell ref="E511:F511"/>
    <mergeCell ref="E512:F512"/>
    <mergeCell ref="E513:F513"/>
    <mergeCell ref="E515:F515"/>
    <mergeCell ref="E556:F556"/>
    <mergeCell ref="E557:F557"/>
    <mergeCell ref="E558:F558"/>
    <mergeCell ref="E559:F559"/>
    <mergeCell ref="E562:F562"/>
    <mergeCell ref="E563:F563"/>
    <mergeCell ref="E565:F565"/>
    <mergeCell ref="E566:F566"/>
    <mergeCell ref="E567:F567"/>
    <mergeCell ref="E568:F568"/>
    <mergeCell ref="E569:F569"/>
    <mergeCell ref="E570:F570"/>
    <mergeCell ref="D560:F560"/>
    <mergeCell ref="E561:F561"/>
    <mergeCell ref="E564:F564"/>
    <mergeCell ref="E605:F605"/>
    <mergeCell ref="E607:F607"/>
    <mergeCell ref="E608:F608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3:F583"/>
    <mergeCell ref="E584:F584"/>
    <mergeCell ref="E609:F609"/>
    <mergeCell ref="E585:F585"/>
    <mergeCell ref="D602:F602"/>
    <mergeCell ref="E603:F603"/>
    <mergeCell ref="E606:F606"/>
    <mergeCell ref="E599:F599"/>
    <mergeCell ref="E598:F598"/>
    <mergeCell ref="E594:F594"/>
    <mergeCell ref="E595:F595"/>
    <mergeCell ref="E596:F596"/>
    <mergeCell ref="E597:F597"/>
    <mergeCell ref="E600:F600"/>
    <mergeCell ref="E601:F601"/>
    <mergeCell ref="E586:F586"/>
    <mergeCell ref="E587:F587"/>
    <mergeCell ref="E588:F588"/>
    <mergeCell ref="E589:F589"/>
    <mergeCell ref="E590:F590"/>
    <mergeCell ref="E591:F591"/>
    <mergeCell ref="E486:F486"/>
    <mergeCell ref="D539:F539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505:F505"/>
    <mergeCell ref="C517:F517"/>
    <mergeCell ref="E506:F506"/>
    <mergeCell ref="E507:F507"/>
    <mergeCell ref="E508:F508"/>
    <mergeCell ref="E509:F509"/>
    <mergeCell ref="E510:F510"/>
    <mergeCell ref="E342:F342"/>
    <mergeCell ref="E343:F343"/>
    <mergeCell ref="E344:F344"/>
    <mergeCell ref="E345:F345"/>
    <mergeCell ref="E348:F348"/>
    <mergeCell ref="E349:F349"/>
    <mergeCell ref="E371:F371"/>
    <mergeCell ref="E370:F370"/>
    <mergeCell ref="E415:F415"/>
    <mergeCell ref="C410:F410"/>
    <mergeCell ref="D411:F411"/>
    <mergeCell ref="E412:F412"/>
    <mergeCell ref="E385:F385"/>
    <mergeCell ref="E386:F386"/>
    <mergeCell ref="E387:F387"/>
    <mergeCell ref="E388:F388"/>
    <mergeCell ref="E391:F391"/>
    <mergeCell ref="E392:F392"/>
    <mergeCell ref="E394:F394"/>
    <mergeCell ref="E395:F395"/>
    <mergeCell ref="E396:F396"/>
    <mergeCell ref="E363:F363"/>
    <mergeCell ref="E364:F364"/>
    <mergeCell ref="E365:F365"/>
    <mergeCell ref="E336:F336"/>
    <mergeCell ref="E337:F337"/>
    <mergeCell ref="E338:F338"/>
    <mergeCell ref="E339:F339"/>
    <mergeCell ref="E340:F340"/>
    <mergeCell ref="E341:F341"/>
    <mergeCell ref="D389:F389"/>
    <mergeCell ref="E390:F390"/>
    <mergeCell ref="E393:F393"/>
    <mergeCell ref="D346:F346"/>
    <mergeCell ref="E347:F347"/>
    <mergeCell ref="E350:F350"/>
    <mergeCell ref="C367:F367"/>
    <mergeCell ref="E369:F369"/>
    <mergeCell ref="E372:F372"/>
    <mergeCell ref="E373:F373"/>
    <mergeCell ref="E351:F351"/>
    <mergeCell ref="E352:F352"/>
    <mergeCell ref="E353:F353"/>
    <mergeCell ref="E354:F354"/>
    <mergeCell ref="E356:F356"/>
    <mergeCell ref="E357:F357"/>
    <mergeCell ref="E359:F359"/>
    <mergeCell ref="E360:F360"/>
    <mergeCell ref="E240:F240"/>
    <mergeCell ref="E237:F237"/>
    <mergeCell ref="E238:F238"/>
    <mergeCell ref="E250:F250"/>
    <mergeCell ref="E251:F251"/>
    <mergeCell ref="E242:F242"/>
    <mergeCell ref="E272:F272"/>
    <mergeCell ref="E333:F333"/>
    <mergeCell ref="E264:F264"/>
    <mergeCell ref="E265:F265"/>
    <mergeCell ref="E267:F267"/>
    <mergeCell ref="E268:F268"/>
    <mergeCell ref="E243:F243"/>
    <mergeCell ref="E244:F244"/>
    <mergeCell ref="E246:F246"/>
    <mergeCell ref="E247:F247"/>
    <mergeCell ref="E248:F248"/>
    <mergeCell ref="E282:F282"/>
    <mergeCell ref="E285:F285"/>
    <mergeCell ref="E286:F286"/>
    <mergeCell ref="E288:F288"/>
    <mergeCell ref="E289:F289"/>
    <mergeCell ref="E252:F252"/>
    <mergeCell ref="E245:F245"/>
    <mergeCell ref="E257:F257"/>
    <mergeCell ref="E258:F258"/>
    <mergeCell ref="E259:F259"/>
    <mergeCell ref="E260:F260"/>
    <mergeCell ref="E261:F261"/>
    <mergeCell ref="D262:F262"/>
    <mergeCell ref="E263:F263"/>
    <mergeCell ref="E266:F266"/>
    <mergeCell ref="D241:F241"/>
    <mergeCell ref="E68:F68"/>
    <mergeCell ref="E196:F196"/>
    <mergeCell ref="E197:F197"/>
    <mergeCell ref="E216:F216"/>
    <mergeCell ref="E217:F217"/>
    <mergeCell ref="E218:F218"/>
    <mergeCell ref="E198:F198"/>
    <mergeCell ref="E201:F201"/>
    <mergeCell ref="E202:F202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97:F97"/>
    <mergeCell ref="E204:F204"/>
    <mergeCell ref="E205:F205"/>
    <mergeCell ref="E206:F206"/>
    <mergeCell ref="E207:F207"/>
    <mergeCell ref="E208:F208"/>
    <mergeCell ref="E39:F39"/>
    <mergeCell ref="E34:F34"/>
    <mergeCell ref="E69:F69"/>
    <mergeCell ref="E70:F70"/>
    <mergeCell ref="E74:F74"/>
    <mergeCell ref="E75:F75"/>
    <mergeCell ref="E67:F67"/>
    <mergeCell ref="E52:F52"/>
    <mergeCell ref="E53:F53"/>
    <mergeCell ref="E55:F55"/>
    <mergeCell ref="E56:F56"/>
    <mergeCell ref="E57:F57"/>
    <mergeCell ref="E58:F58"/>
    <mergeCell ref="E59:F59"/>
    <mergeCell ref="E60:F60"/>
    <mergeCell ref="E61:F61"/>
    <mergeCell ref="C71:F71"/>
    <mergeCell ref="D72:F72"/>
    <mergeCell ref="E73:F73"/>
    <mergeCell ref="E64:F64"/>
    <mergeCell ref="E65:F65"/>
    <mergeCell ref="E66:F66"/>
    <mergeCell ref="E48:F48"/>
    <mergeCell ref="E49:F49"/>
    <mergeCell ref="E40:F40"/>
    <mergeCell ref="E41:F41"/>
    <mergeCell ref="E42:F42"/>
    <mergeCell ref="E43:F43"/>
    <mergeCell ref="E44:F44"/>
    <mergeCell ref="E45:F45"/>
    <mergeCell ref="E46:F46"/>
    <mergeCell ref="E62:F62"/>
    <mergeCell ref="E63:F63"/>
    <mergeCell ref="E47:F47"/>
    <mergeCell ref="D50:F50"/>
    <mergeCell ref="E51:F51"/>
    <mergeCell ref="E54:F54"/>
    <mergeCell ref="AD5:AG5"/>
    <mergeCell ref="Y5:AC5"/>
    <mergeCell ref="V5:X5"/>
    <mergeCell ref="P5:S5"/>
    <mergeCell ref="K5:O5"/>
    <mergeCell ref="D29:F29"/>
    <mergeCell ref="E30:F30"/>
    <mergeCell ref="E33:F33"/>
    <mergeCell ref="E31:F31"/>
    <mergeCell ref="E32:F32"/>
    <mergeCell ref="C6:F6"/>
    <mergeCell ref="C7:F7"/>
    <mergeCell ref="D8:F8"/>
    <mergeCell ref="E9:F9"/>
    <mergeCell ref="E12:F12"/>
    <mergeCell ref="H5:J5"/>
    <mergeCell ref="E22:F22"/>
    <mergeCell ref="E23:F23"/>
    <mergeCell ref="E24:F24"/>
    <mergeCell ref="E25:F25"/>
    <mergeCell ref="E26:F26"/>
    <mergeCell ref="E15:F15"/>
    <mergeCell ref="E18:F18"/>
    <mergeCell ref="E17:F17"/>
    <mergeCell ref="AG631:AG632"/>
    <mergeCell ref="E361:F361"/>
    <mergeCell ref="E362:F362"/>
    <mergeCell ref="E305:F305"/>
    <mergeCell ref="E308:F308"/>
    <mergeCell ref="D325:F325"/>
    <mergeCell ref="E27:F27"/>
    <mergeCell ref="E28:F28"/>
    <mergeCell ref="E10:F10"/>
    <mergeCell ref="E11:F11"/>
    <mergeCell ref="E13:F13"/>
    <mergeCell ref="E14:F14"/>
    <mergeCell ref="E16:F16"/>
    <mergeCell ref="E19:F19"/>
    <mergeCell ref="E20:F20"/>
    <mergeCell ref="E21:F21"/>
    <mergeCell ref="E76:F76"/>
    <mergeCell ref="E35:F35"/>
    <mergeCell ref="E36:F36"/>
    <mergeCell ref="E37:F37"/>
    <mergeCell ref="E77:F77"/>
    <mergeCell ref="E78:F78"/>
    <mergeCell ref="E79:F79"/>
    <mergeCell ref="E80:F80"/>
    <mergeCell ref="D156:F156"/>
    <mergeCell ref="E157:F157"/>
    <mergeCell ref="E160:F160"/>
    <mergeCell ref="C177:F177"/>
    <mergeCell ref="D178:F178"/>
    <mergeCell ref="D368:F368"/>
    <mergeCell ref="E249:F249"/>
    <mergeCell ref="E253:F253"/>
    <mergeCell ref="E355:F355"/>
    <mergeCell ref="E358:F358"/>
    <mergeCell ref="E167:F167"/>
    <mergeCell ref="E180:F180"/>
    <mergeCell ref="E181:F181"/>
    <mergeCell ref="E183:F183"/>
    <mergeCell ref="E184:F184"/>
    <mergeCell ref="E185:F185"/>
    <mergeCell ref="E186:F186"/>
    <mergeCell ref="E168:F168"/>
    <mergeCell ref="E169:F169"/>
    <mergeCell ref="E170:F170"/>
    <mergeCell ref="E171:F171"/>
    <mergeCell ref="E334:F334"/>
    <mergeCell ref="E335:F335"/>
    <mergeCell ref="E209:F209"/>
    <mergeCell ref="AD633:AH633"/>
    <mergeCell ref="B633:G633"/>
    <mergeCell ref="E38:F38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5:F95"/>
    <mergeCell ref="E96:F96"/>
    <mergeCell ref="E98:F98"/>
    <mergeCell ref="E99:F99"/>
    <mergeCell ref="E100:F100"/>
    <mergeCell ref="E101:F101"/>
    <mergeCell ref="D93:F93"/>
    <mergeCell ref="E94:F94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6:F116"/>
    <mergeCell ref="E117:F117"/>
    <mergeCell ref="E119:F119"/>
    <mergeCell ref="E120:F120"/>
    <mergeCell ref="E121:F121"/>
    <mergeCell ref="E122:F122"/>
    <mergeCell ref="D114:F114"/>
    <mergeCell ref="E115:F115"/>
    <mergeCell ref="E118:F118"/>
    <mergeCell ref="E146:F146"/>
    <mergeCell ref="E147:F147"/>
    <mergeCell ref="E123:F123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D135:F135"/>
    <mergeCell ref="E136:F136"/>
    <mergeCell ref="E139:F139"/>
    <mergeCell ref="E203:F203"/>
    <mergeCell ref="E210:F210"/>
    <mergeCell ref="E211:F211"/>
    <mergeCell ref="E212:F212"/>
    <mergeCell ref="E213:F213"/>
    <mergeCell ref="E214:F214"/>
    <mergeCell ref="E215:F215"/>
    <mergeCell ref="E234:F234"/>
    <mergeCell ref="E235:F235"/>
    <mergeCell ref="D220:F220"/>
    <mergeCell ref="E219:F219"/>
    <mergeCell ref="E222:F222"/>
    <mergeCell ref="E223:F223"/>
    <mergeCell ref="E225:F225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172:F172"/>
    <mergeCell ref="E173:F173"/>
    <mergeCell ref="E174:F174"/>
    <mergeCell ref="E175:F175"/>
    <mergeCell ref="E176:F176"/>
    <mergeCell ref="E179:F179"/>
    <mergeCell ref="E182:F182"/>
    <mergeCell ref="D199:F199"/>
    <mergeCell ref="E200:F200"/>
    <mergeCell ref="E165:F165"/>
    <mergeCell ref="E132:F132"/>
    <mergeCell ref="E133:F133"/>
    <mergeCell ref="E134:F134"/>
    <mergeCell ref="E158:F158"/>
    <mergeCell ref="E159:F159"/>
    <mergeCell ref="E161:F161"/>
    <mergeCell ref="E162:F162"/>
    <mergeCell ref="E166:F166"/>
    <mergeCell ref="E163:F163"/>
    <mergeCell ref="E164:F164"/>
    <mergeCell ref="E141:F141"/>
    <mergeCell ref="E154:F154"/>
    <mergeCell ref="E155:F155"/>
    <mergeCell ref="E137:F137"/>
    <mergeCell ref="E138:F138"/>
    <mergeCell ref="E140:F140"/>
    <mergeCell ref="E151:F151"/>
    <mergeCell ref="E152:F152"/>
    <mergeCell ref="E153:F153"/>
    <mergeCell ref="E142:F142"/>
    <mergeCell ref="E143:F143"/>
    <mergeCell ref="E144:F144"/>
    <mergeCell ref="E145:F145"/>
    <mergeCell ref="E239:F239"/>
    <mergeCell ref="E221:F221"/>
    <mergeCell ref="E224:F224"/>
    <mergeCell ref="E236:F236"/>
    <mergeCell ref="E290:F290"/>
    <mergeCell ref="E291:F291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1:F281"/>
    <mergeCell ref="E284:F284"/>
    <mergeCell ref="E287:F287"/>
    <mergeCell ref="D283:F283"/>
    <mergeCell ref="E269:F269"/>
    <mergeCell ref="E270:F270"/>
    <mergeCell ref="E271:F271"/>
    <mergeCell ref="E254:F254"/>
    <mergeCell ref="E255:F255"/>
    <mergeCell ref="E256:F256"/>
    <mergeCell ref="E310:F310"/>
    <mergeCell ref="E311:F31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D304:F304"/>
    <mergeCell ref="E301:F301"/>
    <mergeCell ref="E302:F302"/>
    <mergeCell ref="E303:F303"/>
    <mergeCell ref="E306:F306"/>
    <mergeCell ref="E307:F307"/>
    <mergeCell ref="E309:F309"/>
    <mergeCell ref="E312:F312"/>
    <mergeCell ref="E313:F313"/>
    <mergeCell ref="E314:F314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7:F327"/>
    <mergeCell ref="E328:F328"/>
    <mergeCell ref="E330:F330"/>
    <mergeCell ref="E331:F331"/>
    <mergeCell ref="E332:F332"/>
    <mergeCell ref="E326:F326"/>
    <mergeCell ref="E329:F329"/>
    <mergeCell ref="E366:F366"/>
    <mergeCell ref="E378:F378"/>
    <mergeCell ref="E379:F379"/>
    <mergeCell ref="E381:F381"/>
    <mergeCell ref="E382:F382"/>
    <mergeCell ref="E383:F383"/>
    <mergeCell ref="E384:F384"/>
    <mergeCell ref="E374:F374"/>
    <mergeCell ref="E375:F375"/>
    <mergeCell ref="E377:F377"/>
    <mergeCell ref="E376:F376"/>
    <mergeCell ref="E380:F380"/>
    <mergeCell ref="E400:F400"/>
    <mergeCell ref="E401:F401"/>
    <mergeCell ref="E402:F402"/>
    <mergeCell ref="E397:F397"/>
    <mergeCell ref="E398:F398"/>
    <mergeCell ref="E399:F399"/>
    <mergeCell ref="E403:F403"/>
    <mergeCell ref="E404:F404"/>
    <mergeCell ref="E405:F405"/>
    <mergeCell ref="E416:F416"/>
    <mergeCell ref="E417:F417"/>
    <mergeCell ref="E418:F418"/>
    <mergeCell ref="E409:F409"/>
    <mergeCell ref="E413:F413"/>
    <mergeCell ref="E414:F414"/>
    <mergeCell ref="E406:F406"/>
    <mergeCell ref="E407:F407"/>
    <mergeCell ref="E408:F408"/>
    <mergeCell ref="E419:F419"/>
    <mergeCell ref="E420:F420"/>
    <mergeCell ref="E421:F421"/>
    <mergeCell ref="E422:F422"/>
    <mergeCell ref="E423:F423"/>
    <mergeCell ref="E424:F424"/>
    <mergeCell ref="E425:F425"/>
    <mergeCell ref="E426:F426"/>
    <mergeCell ref="E427:F427"/>
    <mergeCell ref="E428:F428"/>
    <mergeCell ref="E429:F429"/>
    <mergeCell ref="E430:F430"/>
    <mergeCell ref="E431:F431"/>
    <mergeCell ref="E435:F435"/>
    <mergeCell ref="E436:F436"/>
    <mergeCell ref="E434:F434"/>
    <mergeCell ref="E453:F453"/>
    <mergeCell ref="E456:F456"/>
    <mergeCell ref="C432:F432"/>
    <mergeCell ref="D433:F433"/>
    <mergeCell ref="E437:F437"/>
    <mergeCell ref="D454:F454"/>
    <mergeCell ref="E457:F457"/>
    <mergeCell ref="E459:F459"/>
    <mergeCell ref="E460:F460"/>
    <mergeCell ref="E461:F461"/>
    <mergeCell ref="E462:F462"/>
    <mergeCell ref="E463:F463"/>
    <mergeCell ref="E464:F464"/>
    <mergeCell ref="E455:F455"/>
    <mergeCell ref="E458:F45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7:F477"/>
    <mergeCell ref="E478:F478"/>
    <mergeCell ref="E479:F479"/>
    <mergeCell ref="E481:F481"/>
    <mergeCell ref="E482:F482"/>
    <mergeCell ref="E483:F483"/>
    <mergeCell ref="E484:F484"/>
    <mergeCell ref="E485:F485"/>
    <mergeCell ref="D475:F475"/>
    <mergeCell ref="E476:F476"/>
    <mergeCell ref="E480:F480"/>
    <mergeCell ref="E498:F498"/>
    <mergeCell ref="E499:F499"/>
    <mergeCell ref="E500:F500"/>
    <mergeCell ref="E501:F501"/>
    <mergeCell ref="E502:F502"/>
    <mergeCell ref="E503:F503"/>
    <mergeCell ref="E504:F504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D496:F496"/>
    <mergeCell ref="E497:F497"/>
    <mergeCell ref="E619:F619"/>
    <mergeCell ref="E620:F620"/>
    <mergeCell ref="E621:F621"/>
    <mergeCell ref="E622:F622"/>
    <mergeCell ref="E610:F610"/>
    <mergeCell ref="E611:F611"/>
    <mergeCell ref="E612:F612"/>
    <mergeCell ref="E613:F613"/>
    <mergeCell ref="E614:F614"/>
    <mergeCell ref="E615:F615"/>
    <mergeCell ref="E616:F616"/>
    <mergeCell ref="E617:F617"/>
    <mergeCell ref="E618:F618"/>
    <mergeCell ref="DQ646:DS646"/>
    <mergeCell ref="BL4:BW4"/>
    <mergeCell ref="DB4:DM4"/>
    <mergeCell ref="DB5:DD5"/>
    <mergeCell ref="DE5:DI5"/>
    <mergeCell ref="DJ5:DM5"/>
    <mergeCell ref="DM631:DM632"/>
    <mergeCell ref="DC633:DE633"/>
    <mergeCell ref="DJ633:DN633"/>
    <mergeCell ref="DC634:DE634"/>
    <mergeCell ref="CN4:CY4"/>
    <mergeCell ref="CN5:CP5"/>
    <mergeCell ref="CQ5:CU5"/>
    <mergeCell ref="CV5:CY5"/>
    <mergeCell ref="CY631:CY632"/>
    <mergeCell ref="CO633:CQ633"/>
    <mergeCell ref="CO634:CQ634"/>
    <mergeCell ref="CV633:CZ633"/>
    <mergeCell ref="BM633:BO633"/>
    <mergeCell ref="BM634:BO634"/>
    <mergeCell ref="CA633:CC633"/>
    <mergeCell ref="CA634:CC634"/>
    <mergeCell ref="BZ5:CB5"/>
    <mergeCell ref="CC5:CG5"/>
    <mergeCell ref="DP4:EA4"/>
    <mergeCell ref="DP5:DR5"/>
    <mergeCell ref="DS5:DW5"/>
    <mergeCell ref="DX5:EA5"/>
    <mergeCell ref="EA631:EA632"/>
    <mergeCell ref="DQ633:DS633"/>
    <mergeCell ref="DX633:EB633"/>
    <mergeCell ref="DQ634:DS634"/>
    <mergeCell ref="DQ645:DS645"/>
    <mergeCell ref="B631:G631"/>
    <mergeCell ref="H631:J631"/>
    <mergeCell ref="EE646:EG646"/>
    <mergeCell ref="ER4:FC4"/>
    <mergeCell ref="ER5:ET5"/>
    <mergeCell ref="EU5:EY5"/>
    <mergeCell ref="EZ5:FC5"/>
    <mergeCell ref="FC631:FC632"/>
    <mergeCell ref="ES633:EU633"/>
    <mergeCell ref="EZ633:FD633"/>
    <mergeCell ref="ES634:EU634"/>
    <mergeCell ref="ES645:EU645"/>
    <mergeCell ref="ES646:EU646"/>
    <mergeCell ref="ED4:EO4"/>
    <mergeCell ref="ED5:EF5"/>
    <mergeCell ref="EG5:EK5"/>
    <mergeCell ref="EL5:EO5"/>
    <mergeCell ref="EO631:EO632"/>
    <mergeCell ref="EE633:EG633"/>
    <mergeCell ref="EL633:EP633"/>
    <mergeCell ref="EE634:EG634"/>
    <mergeCell ref="EE645:EG645"/>
    <mergeCell ref="DC645:DE645"/>
    <mergeCell ref="DC646:DE646"/>
  </mergeCells>
  <conditionalFormatting sqref="U7:U9 U346:U347 U410:U412 U262:U263 U367:U369 U389:U390 U496:U497 U539:U540 U156:U157 U29:U30 U50:U51 U71:U73 U93:U94 U114:U115 U135:U136 U139 U177:U179 U199:U200 U220:U221 U241:U242 U283 U304:U305 U325:U326 U432:U434 U454:U455 U475:U476 U517:U519 U560:U561 U581:U582 U602:U603">
    <cfRule type="containsText" dxfId="731" priority="2040" operator="containsText" text="Kérem, indokolja az eltérést!">
      <formula>NOT(ISERROR(SEARCH("Kérem, indokolja az eltérést!",U7)))</formula>
    </cfRule>
  </conditionalFormatting>
  <conditionalFormatting sqref="U284">
    <cfRule type="containsText" dxfId="730" priority="1912" operator="containsText" text="Kérem, indokolja az eltérést!">
      <formula>NOT(ISERROR(SEARCH("Kérem, indokolja az eltérést!",U284)))</formula>
    </cfRule>
  </conditionalFormatting>
  <conditionalFormatting sqref="U142">
    <cfRule type="containsText" dxfId="729" priority="1835" operator="containsText" text="Kérem, indokolja az eltérést!">
      <formula>NOT(ISERROR(SEARCH("Kérem, indokolja az eltérést!",U142)))</formula>
    </cfRule>
  </conditionalFormatting>
  <conditionalFormatting sqref="U143">
    <cfRule type="containsText" dxfId="728" priority="1829" operator="containsText" text="Kérem, indokolja az eltérést!">
      <formula>NOT(ISERROR(SEARCH("Kérem, indokolja az eltérést!",U143)))</formula>
    </cfRule>
  </conditionalFormatting>
  <conditionalFormatting sqref="U144">
    <cfRule type="containsText" dxfId="727" priority="1823" operator="containsText" text="Kérem, indokolja az eltérést!">
      <formula>NOT(ISERROR(SEARCH("Kérem, indokolja az eltérést!",U144)))</formula>
    </cfRule>
  </conditionalFormatting>
  <conditionalFormatting sqref="U145">
    <cfRule type="containsText" dxfId="726" priority="1817" operator="containsText" text="Kérem, indokolja az eltérést!">
      <formula>NOT(ISERROR(SEARCH("Kérem, indokolja az eltérést!",U145)))</formula>
    </cfRule>
  </conditionalFormatting>
  <conditionalFormatting sqref="U146">
    <cfRule type="containsText" dxfId="725" priority="1811" operator="containsText" text="Kérem, indokolja az eltérést!">
      <formula>NOT(ISERROR(SEARCH("Kérem, indokolja az eltérést!",U146)))</formula>
    </cfRule>
  </conditionalFormatting>
  <conditionalFormatting sqref="U147">
    <cfRule type="containsText" dxfId="724" priority="1805" operator="containsText" text="Kérem, indokolja az eltérést!">
      <formula>NOT(ISERROR(SEARCH("Kérem, indokolja az eltérést!",U147)))</formula>
    </cfRule>
  </conditionalFormatting>
  <conditionalFormatting sqref="U148">
    <cfRule type="containsText" dxfId="723" priority="1799" operator="containsText" text="Kérem, indokolja az eltérést!">
      <formula>NOT(ISERROR(SEARCH("Kérem, indokolja az eltérést!",U148)))</formula>
    </cfRule>
  </conditionalFormatting>
  <conditionalFormatting sqref="U149">
    <cfRule type="containsText" dxfId="722" priority="1793" operator="containsText" text="Kérem, indokolja az eltérést!">
      <formula>NOT(ISERROR(SEARCH("Kérem, indokolja az eltérést!",U149)))</formula>
    </cfRule>
  </conditionalFormatting>
  <conditionalFormatting sqref="U150">
    <cfRule type="containsText" dxfId="721" priority="1787" operator="containsText" text="Kérem, indokolja az eltérést!">
      <formula>NOT(ISERROR(SEARCH("Kérem, indokolja az eltérést!",U150)))</formula>
    </cfRule>
  </conditionalFormatting>
  <conditionalFormatting sqref="U151">
    <cfRule type="containsText" dxfId="720" priority="1781" operator="containsText" text="Kérem, indokolja az eltérést!">
      <formula>NOT(ISERROR(SEARCH("Kérem, indokolja az eltérést!",U151)))</formula>
    </cfRule>
  </conditionalFormatting>
  <conditionalFormatting sqref="U152">
    <cfRule type="containsText" dxfId="719" priority="1775" operator="containsText" text="Kérem, indokolja az eltérést!">
      <formula>NOT(ISERROR(SEARCH("Kérem, indokolja az eltérést!",U152)))</formula>
    </cfRule>
  </conditionalFormatting>
  <conditionalFormatting sqref="U153">
    <cfRule type="containsText" dxfId="718" priority="1769" operator="containsText" text="Kérem, indokolja az eltérést!">
      <formula>NOT(ISERROR(SEARCH("Kérem, indokolja az eltérést!",U153)))</formula>
    </cfRule>
  </conditionalFormatting>
  <conditionalFormatting sqref="U10:U25">
    <cfRule type="containsText" dxfId="717" priority="1763" operator="containsText" text="Kérem, indokolja az eltérést!">
      <formula>NOT(ISERROR(SEARCH("Kérem, indokolja az eltérést!",U10)))</formula>
    </cfRule>
  </conditionalFormatting>
  <conditionalFormatting sqref="U26:U28">
    <cfRule type="containsText" dxfId="716" priority="1762" operator="containsText" text="Kérem, indokolja az eltérést!">
      <formula>NOT(ISERROR(SEARCH("Kérem, indokolja az eltérést!",U26)))</formula>
    </cfRule>
  </conditionalFormatting>
  <conditionalFormatting sqref="U31:U44">
    <cfRule type="containsText" dxfId="715" priority="1761" operator="containsText" text="Kérem, indokolja az eltérést!">
      <formula>NOT(ISERROR(SEARCH("Kérem, indokolja az eltérést!",U31)))</formula>
    </cfRule>
  </conditionalFormatting>
  <conditionalFormatting sqref="U45:U49">
    <cfRule type="containsText" dxfId="714" priority="1760" operator="containsText" text="Kérem, indokolja az eltérést!">
      <formula>NOT(ISERROR(SEARCH("Kérem, indokolja az eltérést!",U45)))</formula>
    </cfRule>
  </conditionalFormatting>
  <conditionalFormatting sqref="U52:U68">
    <cfRule type="containsText" dxfId="713" priority="1759" operator="containsText" text="Kérem, indokolja az eltérést!">
      <formula>NOT(ISERROR(SEARCH("Kérem, indokolja az eltérést!",U52)))</formula>
    </cfRule>
  </conditionalFormatting>
  <conditionalFormatting sqref="U69:U70">
    <cfRule type="containsText" dxfId="712" priority="1753" operator="containsText" text="Kérem, indokolja az eltérést!">
      <formula>NOT(ISERROR(SEARCH("Kérem, indokolja az eltérést!",U69)))</formula>
    </cfRule>
  </conditionalFormatting>
  <conditionalFormatting sqref="U74:U90">
    <cfRule type="containsText" dxfId="711" priority="1747" operator="containsText" text="Kérem, indokolja az eltérést!">
      <formula>NOT(ISERROR(SEARCH("Kérem, indokolja az eltérést!",U74)))</formula>
    </cfRule>
  </conditionalFormatting>
  <conditionalFormatting sqref="U91:U92">
    <cfRule type="containsText" dxfId="710" priority="1741" operator="containsText" text="Kérem, indokolja az eltérést!">
      <formula>NOT(ISERROR(SEARCH("Kérem, indokolja az eltérést!",U91)))</formula>
    </cfRule>
  </conditionalFormatting>
  <conditionalFormatting sqref="U95:U110">
    <cfRule type="containsText" dxfId="709" priority="1735" operator="containsText" text="Kérem, indokolja az eltérést!">
      <formula>NOT(ISERROR(SEARCH("Kérem, indokolja az eltérést!",U95)))</formula>
    </cfRule>
  </conditionalFormatting>
  <conditionalFormatting sqref="U111:U113">
    <cfRule type="containsText" dxfId="708" priority="1729" operator="containsText" text="Kérem, indokolja az eltérést!">
      <formula>NOT(ISERROR(SEARCH("Kérem, indokolja az eltérést!",U111)))</formula>
    </cfRule>
  </conditionalFormatting>
  <conditionalFormatting sqref="U116:U131">
    <cfRule type="containsText" dxfId="707" priority="1723" operator="containsText" text="Kérem, indokolja az eltérést!">
      <formula>NOT(ISERROR(SEARCH("Kérem, indokolja az eltérést!",U116)))</formula>
    </cfRule>
  </conditionalFormatting>
  <conditionalFormatting sqref="U132:U134">
    <cfRule type="containsText" dxfId="706" priority="1717" operator="containsText" text="Kérem, indokolja az eltérést!">
      <formula>NOT(ISERROR(SEARCH("Kérem, indokolja az eltérést!",U132)))</formula>
    </cfRule>
  </conditionalFormatting>
  <conditionalFormatting sqref="U137">
    <cfRule type="containsText" dxfId="705" priority="1711" operator="containsText" text="Kérem, indokolja az eltérést!">
      <formula>NOT(ISERROR(SEARCH("Kérem, indokolja az eltérést!",U137)))</formula>
    </cfRule>
  </conditionalFormatting>
  <conditionalFormatting sqref="U138">
    <cfRule type="containsText" dxfId="704" priority="1705" operator="containsText" text="Kérem, indokolja az eltérést!">
      <formula>NOT(ISERROR(SEARCH("Kérem, indokolja az eltérést!",U138)))</formula>
    </cfRule>
  </conditionalFormatting>
  <conditionalFormatting sqref="U140">
    <cfRule type="containsText" dxfId="703" priority="1699" operator="containsText" text="Kérem, indokolja az eltérést!">
      <formula>NOT(ISERROR(SEARCH("Kérem, indokolja az eltérést!",U140)))</formula>
    </cfRule>
  </conditionalFormatting>
  <conditionalFormatting sqref="U141">
    <cfRule type="containsText" dxfId="702" priority="1693" operator="containsText" text="Kérem, indokolja az eltérést!">
      <formula>NOT(ISERROR(SEARCH("Kérem, indokolja az eltérést!",U141)))</formula>
    </cfRule>
  </conditionalFormatting>
  <conditionalFormatting sqref="U154:U155">
    <cfRule type="containsText" dxfId="701" priority="1687" operator="containsText" text="Kérem, indokolja az eltérést!">
      <formula>NOT(ISERROR(SEARCH("Kérem, indokolja az eltérést!",U154)))</formula>
    </cfRule>
  </conditionalFormatting>
  <conditionalFormatting sqref="U158:U176">
    <cfRule type="containsText" dxfId="700" priority="1681" operator="containsText" text="Kérem, indokolja az eltérést!">
      <formula>NOT(ISERROR(SEARCH("Kérem, indokolja az eltérést!",U158)))</formula>
    </cfRule>
  </conditionalFormatting>
  <conditionalFormatting sqref="U180:U198">
    <cfRule type="containsText" dxfId="699" priority="1675" operator="containsText" text="Kérem, indokolja az eltérést!">
      <formula>NOT(ISERROR(SEARCH("Kérem, indokolja az eltérést!",U180)))</formula>
    </cfRule>
  </conditionalFormatting>
  <conditionalFormatting sqref="U201:U215">
    <cfRule type="containsText" dxfId="698" priority="1669" operator="containsText" text="Kérem, indokolja az eltérést!">
      <formula>NOT(ISERROR(SEARCH("Kérem, indokolja az eltérést!",U201)))</formula>
    </cfRule>
  </conditionalFormatting>
  <conditionalFormatting sqref="U216:U217">
    <cfRule type="containsText" dxfId="697" priority="1663" operator="containsText" text="Kérem, indokolja az eltérést!">
      <formula>NOT(ISERROR(SEARCH("Kérem, indokolja az eltérést!",U216)))</formula>
    </cfRule>
  </conditionalFormatting>
  <conditionalFormatting sqref="U218:U219">
    <cfRule type="containsText" dxfId="696" priority="1657" operator="containsText" text="Kérem, indokolja az eltérést!">
      <formula>NOT(ISERROR(SEARCH("Kérem, indokolja az eltérést!",U218)))</formula>
    </cfRule>
  </conditionalFormatting>
  <conditionalFormatting sqref="U222:U240">
    <cfRule type="containsText" dxfId="695" priority="1651" operator="containsText" text="Kérem, indokolja az eltérést!">
      <formula>NOT(ISERROR(SEARCH("Kérem, indokolja az eltérést!",U222)))</formula>
    </cfRule>
  </conditionalFormatting>
  <conditionalFormatting sqref="U243:U261">
    <cfRule type="containsText" dxfId="694" priority="1645" operator="containsText" text="Kérem, indokolja az eltérést!">
      <formula>NOT(ISERROR(SEARCH("Kérem, indokolja az eltérést!",U243)))</formula>
    </cfRule>
  </conditionalFormatting>
  <conditionalFormatting sqref="U264:U282">
    <cfRule type="containsText" dxfId="693" priority="1639" operator="containsText" text="Kérem, indokolja az eltérést!">
      <formula>NOT(ISERROR(SEARCH("Kérem, indokolja az eltérést!",U264)))</formula>
    </cfRule>
  </conditionalFormatting>
  <conditionalFormatting sqref="U285:U303">
    <cfRule type="containsText" dxfId="692" priority="1633" operator="containsText" text="Kérem, indokolja az eltérést!">
      <formula>NOT(ISERROR(SEARCH("Kérem, indokolja az eltérést!",U285)))</formula>
    </cfRule>
  </conditionalFormatting>
  <conditionalFormatting sqref="U306:U322">
    <cfRule type="containsText" dxfId="691" priority="1627" operator="containsText" text="Kérem, indokolja az eltérést!">
      <formula>NOT(ISERROR(SEARCH("Kérem, indokolja az eltérést!",U306)))</formula>
    </cfRule>
  </conditionalFormatting>
  <conditionalFormatting sqref="U323:U324">
    <cfRule type="containsText" dxfId="690" priority="1626" operator="containsText" text="Kérem, indokolja az eltérést!">
      <formula>NOT(ISERROR(SEARCH("Kérem, indokolja az eltérést!",U323)))</formula>
    </cfRule>
  </conditionalFormatting>
  <conditionalFormatting sqref="U327:U343">
    <cfRule type="containsText" dxfId="689" priority="1625" operator="containsText" text="Kérem, indokolja az eltérést!">
      <formula>NOT(ISERROR(SEARCH("Kérem, indokolja az eltérést!",U327)))</formula>
    </cfRule>
  </conditionalFormatting>
  <conditionalFormatting sqref="U344:U345">
    <cfRule type="containsText" dxfId="688" priority="1624" operator="containsText" text="Kérem, indokolja az eltérést!">
      <formula>NOT(ISERROR(SEARCH("Kérem, indokolja az eltérést!",U344)))</formula>
    </cfRule>
  </conditionalFormatting>
  <conditionalFormatting sqref="U348:U365">
    <cfRule type="containsText" dxfId="687" priority="1623" operator="containsText" text="Kérem, indokolja az eltérést!">
      <formula>NOT(ISERROR(SEARCH("Kérem, indokolja az eltérést!",U348)))</formula>
    </cfRule>
  </conditionalFormatting>
  <conditionalFormatting sqref="U366">
    <cfRule type="containsText" dxfId="686" priority="1622" operator="containsText" text="Kérem, indokolja az eltérést!">
      <formula>NOT(ISERROR(SEARCH("Kérem, indokolja az eltérést!",U366)))</formula>
    </cfRule>
  </conditionalFormatting>
  <conditionalFormatting sqref="U370:U387">
    <cfRule type="containsText" dxfId="685" priority="1621" operator="containsText" text="Kérem, indokolja az eltérést!">
      <formula>NOT(ISERROR(SEARCH("Kérem, indokolja az eltérést!",U370)))</formula>
    </cfRule>
  </conditionalFormatting>
  <conditionalFormatting sqref="U388">
    <cfRule type="containsText" dxfId="684" priority="1620" operator="containsText" text="Kérem, indokolja az eltérést!">
      <formula>NOT(ISERROR(SEARCH("Kérem, indokolja az eltérést!",U388)))</formula>
    </cfRule>
  </conditionalFormatting>
  <conditionalFormatting sqref="U391:U409">
    <cfRule type="containsText" dxfId="683" priority="1619" operator="containsText" text="Kérem, indokolja az eltérést!">
      <formula>NOT(ISERROR(SEARCH("Kérem, indokolja az eltérést!",U391)))</formula>
    </cfRule>
  </conditionalFormatting>
  <conditionalFormatting sqref="U413:U428">
    <cfRule type="containsText" dxfId="682" priority="1618" operator="containsText" text="Kérem, indokolja az eltérést!">
      <formula>NOT(ISERROR(SEARCH("Kérem, indokolja az eltérést!",U413)))</formula>
    </cfRule>
  </conditionalFormatting>
  <conditionalFormatting sqref="U429:U431">
    <cfRule type="containsText" dxfId="681" priority="1617" operator="containsText" text="Kérem, indokolja az eltérést!">
      <formula>NOT(ISERROR(SEARCH("Kérem, indokolja az eltérést!",U429)))</formula>
    </cfRule>
  </conditionalFormatting>
  <conditionalFormatting sqref="U435:U452">
    <cfRule type="containsText" dxfId="680" priority="1616" operator="containsText" text="Kérem, indokolja az eltérést!">
      <formula>NOT(ISERROR(SEARCH("Kérem, indokolja az eltérést!",U435)))</formula>
    </cfRule>
  </conditionalFormatting>
  <conditionalFormatting sqref="U453">
    <cfRule type="containsText" dxfId="679" priority="1615" operator="containsText" text="Kérem, indokolja az eltérést!">
      <formula>NOT(ISERROR(SEARCH("Kérem, indokolja az eltérést!",U453)))</formula>
    </cfRule>
  </conditionalFormatting>
  <conditionalFormatting sqref="U456:U473">
    <cfRule type="containsText" dxfId="678" priority="1614" operator="containsText" text="Kérem, indokolja az eltérést!">
      <formula>NOT(ISERROR(SEARCH("Kérem, indokolja az eltérést!",U456)))</formula>
    </cfRule>
  </conditionalFormatting>
  <conditionalFormatting sqref="U474">
    <cfRule type="containsText" dxfId="677" priority="1613" operator="containsText" text="Kérem, indokolja az eltérést!">
      <formula>NOT(ISERROR(SEARCH("Kérem, indokolja az eltérést!",U474)))</formula>
    </cfRule>
  </conditionalFormatting>
  <conditionalFormatting sqref="U477:U495">
    <cfRule type="containsText" dxfId="676" priority="1612" operator="containsText" text="Kérem, indokolja az eltérést!">
      <formula>NOT(ISERROR(SEARCH("Kérem, indokolja az eltérést!",U477)))</formula>
    </cfRule>
  </conditionalFormatting>
  <conditionalFormatting sqref="U498:U515">
    <cfRule type="containsText" dxfId="675" priority="1611" operator="containsText" text="Kérem, indokolja az eltérést!">
      <formula>NOT(ISERROR(SEARCH("Kérem, indokolja az eltérést!",U498)))</formula>
    </cfRule>
  </conditionalFormatting>
  <conditionalFormatting sqref="U516">
    <cfRule type="containsText" dxfId="674" priority="1610" operator="containsText" text="Kérem, indokolja az eltérést!">
      <formula>NOT(ISERROR(SEARCH("Kérem, indokolja az eltérést!",U516)))</formula>
    </cfRule>
  </conditionalFormatting>
  <conditionalFormatting sqref="U520:U538">
    <cfRule type="containsText" dxfId="673" priority="1609" operator="containsText" text="Kérem, indokolja az eltérést!">
      <formula>NOT(ISERROR(SEARCH("Kérem, indokolja az eltérést!",U520)))</formula>
    </cfRule>
  </conditionalFormatting>
  <conditionalFormatting sqref="U541:U557">
    <cfRule type="containsText" dxfId="672" priority="1608" operator="containsText" text="Kérem, indokolja az eltérést!">
      <formula>NOT(ISERROR(SEARCH("Kérem, indokolja az eltérést!",U541)))</formula>
    </cfRule>
  </conditionalFormatting>
  <conditionalFormatting sqref="U558:U559">
    <cfRule type="containsText" dxfId="671" priority="1602" operator="containsText" text="Kérem, indokolja az eltérést!">
      <formula>NOT(ISERROR(SEARCH("Kérem, indokolja az eltérést!",U558)))</formula>
    </cfRule>
  </conditionalFormatting>
  <conditionalFormatting sqref="U562:U577">
    <cfRule type="containsText" dxfId="670" priority="1596" operator="containsText" text="Kérem, indokolja az eltérést!">
      <formula>NOT(ISERROR(SEARCH("Kérem, indokolja az eltérést!",U562)))</formula>
    </cfRule>
  </conditionalFormatting>
  <conditionalFormatting sqref="U578:U579">
    <cfRule type="containsText" dxfId="669" priority="1590" operator="containsText" text="Kérem, indokolja az eltérést!">
      <formula>NOT(ISERROR(SEARCH("Kérem, indokolja az eltérést!",U578)))</formula>
    </cfRule>
  </conditionalFormatting>
  <conditionalFormatting sqref="U580">
    <cfRule type="containsText" dxfId="668" priority="1584" operator="containsText" text="Kérem, indokolja az eltérést!">
      <formula>NOT(ISERROR(SEARCH("Kérem, indokolja az eltérést!",U580)))</formula>
    </cfRule>
  </conditionalFormatting>
  <conditionalFormatting sqref="U583:U599">
    <cfRule type="containsText" dxfId="667" priority="1578" operator="containsText" text="Kérem, indokolja az eltérést!">
      <formula>NOT(ISERROR(SEARCH("Kérem, indokolja az eltérést!",U583)))</formula>
    </cfRule>
  </conditionalFormatting>
  <conditionalFormatting sqref="U600:U601">
    <cfRule type="containsText" dxfId="666" priority="1572" operator="containsText" text="Kérem, indokolja az eltérést!">
      <formula>NOT(ISERROR(SEARCH("Kérem, indokolja az eltérést!",U600)))</formula>
    </cfRule>
  </conditionalFormatting>
  <conditionalFormatting sqref="U604:U623">
    <cfRule type="containsText" dxfId="665" priority="1566" operator="containsText" text="Kérem, indokolja az eltérést!">
      <formula>NOT(ISERROR(SEARCH("Kérem, indokolja az eltérést!",U604)))</formula>
    </cfRule>
  </conditionalFormatting>
  <conditionalFormatting sqref="AW7:AW9 AW346:AW347 AW410:AW412 AW262:AW263 AW367:AW369 AW389:AW390 AW496:AW497 AW539:AW540 AW156:AW157 AW29:AW30 AW50:AW51 AW71:AW73 AW93:AW94 AW114:AW115 AW135:AW136 AW139 AW177:AW179 AW199:AW200 AW220:AW221 AW241:AW242 AW283 AW304:AW305 AW325:AW326 AW432:AW434 AW454:AW455 AW475:AW476 AW517:AW519 AW560:AW561 AW581:AW582 AW602:AW603">
    <cfRule type="containsText" dxfId="664" priority="677" operator="containsText" text="Kérem, indokolja az eltérést!">
      <formula>NOT(ISERROR(SEARCH("Kérem, indokolja az eltérést!",AW7)))</formula>
    </cfRule>
  </conditionalFormatting>
  <conditionalFormatting sqref="AW284">
    <cfRule type="containsText" dxfId="663" priority="676" operator="containsText" text="Kérem, indokolja az eltérést!">
      <formula>NOT(ISERROR(SEARCH("Kérem, indokolja az eltérést!",AW284)))</formula>
    </cfRule>
  </conditionalFormatting>
  <conditionalFormatting sqref="AW142">
    <cfRule type="containsText" dxfId="662" priority="675" operator="containsText" text="Kérem, indokolja az eltérést!">
      <formula>NOT(ISERROR(SEARCH("Kérem, indokolja az eltérést!",AW142)))</formula>
    </cfRule>
  </conditionalFormatting>
  <conditionalFormatting sqref="AW143">
    <cfRule type="containsText" dxfId="661" priority="674" operator="containsText" text="Kérem, indokolja az eltérést!">
      <formula>NOT(ISERROR(SEARCH("Kérem, indokolja az eltérést!",AW143)))</formula>
    </cfRule>
  </conditionalFormatting>
  <conditionalFormatting sqref="AW144">
    <cfRule type="containsText" dxfId="660" priority="673" operator="containsText" text="Kérem, indokolja az eltérést!">
      <formula>NOT(ISERROR(SEARCH("Kérem, indokolja az eltérést!",AW144)))</formula>
    </cfRule>
  </conditionalFormatting>
  <conditionalFormatting sqref="AW145">
    <cfRule type="containsText" dxfId="659" priority="672" operator="containsText" text="Kérem, indokolja az eltérést!">
      <formula>NOT(ISERROR(SEARCH("Kérem, indokolja az eltérést!",AW145)))</formula>
    </cfRule>
  </conditionalFormatting>
  <conditionalFormatting sqref="AW146">
    <cfRule type="containsText" dxfId="658" priority="671" operator="containsText" text="Kérem, indokolja az eltérést!">
      <formula>NOT(ISERROR(SEARCH("Kérem, indokolja az eltérést!",AW146)))</formula>
    </cfRule>
  </conditionalFormatting>
  <conditionalFormatting sqref="AW147">
    <cfRule type="containsText" dxfId="657" priority="670" operator="containsText" text="Kérem, indokolja az eltérést!">
      <formula>NOT(ISERROR(SEARCH("Kérem, indokolja az eltérést!",AW147)))</formula>
    </cfRule>
  </conditionalFormatting>
  <conditionalFormatting sqref="AW148">
    <cfRule type="containsText" dxfId="656" priority="669" operator="containsText" text="Kérem, indokolja az eltérést!">
      <formula>NOT(ISERROR(SEARCH("Kérem, indokolja az eltérést!",AW148)))</formula>
    </cfRule>
  </conditionalFormatting>
  <conditionalFormatting sqref="AW149">
    <cfRule type="containsText" dxfId="655" priority="668" operator="containsText" text="Kérem, indokolja az eltérést!">
      <formula>NOT(ISERROR(SEARCH("Kérem, indokolja az eltérést!",AW149)))</formula>
    </cfRule>
  </conditionalFormatting>
  <conditionalFormatting sqref="AW150">
    <cfRule type="containsText" dxfId="654" priority="667" operator="containsText" text="Kérem, indokolja az eltérést!">
      <formula>NOT(ISERROR(SEARCH("Kérem, indokolja az eltérést!",AW150)))</formula>
    </cfRule>
  </conditionalFormatting>
  <conditionalFormatting sqref="AW151">
    <cfRule type="containsText" dxfId="653" priority="666" operator="containsText" text="Kérem, indokolja az eltérést!">
      <formula>NOT(ISERROR(SEARCH("Kérem, indokolja az eltérést!",AW151)))</formula>
    </cfRule>
  </conditionalFormatting>
  <conditionalFormatting sqref="AW152">
    <cfRule type="containsText" dxfId="652" priority="665" operator="containsText" text="Kérem, indokolja az eltérést!">
      <formula>NOT(ISERROR(SEARCH("Kérem, indokolja az eltérést!",AW152)))</formula>
    </cfRule>
  </conditionalFormatting>
  <conditionalFormatting sqref="AW153">
    <cfRule type="containsText" dxfId="651" priority="664" operator="containsText" text="Kérem, indokolja az eltérést!">
      <formula>NOT(ISERROR(SEARCH("Kérem, indokolja az eltérést!",AW153)))</formula>
    </cfRule>
  </conditionalFormatting>
  <conditionalFormatting sqref="AW10:AW25">
    <cfRule type="containsText" dxfId="650" priority="663" operator="containsText" text="Kérem, indokolja az eltérést!">
      <formula>NOT(ISERROR(SEARCH("Kérem, indokolja az eltérést!",AW10)))</formula>
    </cfRule>
  </conditionalFormatting>
  <conditionalFormatting sqref="AW26:AW28">
    <cfRule type="containsText" dxfId="649" priority="662" operator="containsText" text="Kérem, indokolja az eltérést!">
      <formula>NOT(ISERROR(SEARCH("Kérem, indokolja az eltérést!",AW26)))</formula>
    </cfRule>
  </conditionalFormatting>
  <conditionalFormatting sqref="AW31:AW44">
    <cfRule type="containsText" dxfId="648" priority="661" operator="containsText" text="Kérem, indokolja az eltérést!">
      <formula>NOT(ISERROR(SEARCH("Kérem, indokolja az eltérést!",AW31)))</formula>
    </cfRule>
  </conditionalFormatting>
  <conditionalFormatting sqref="AW45:AW49">
    <cfRule type="containsText" dxfId="647" priority="660" operator="containsText" text="Kérem, indokolja az eltérést!">
      <formula>NOT(ISERROR(SEARCH("Kérem, indokolja az eltérést!",AW45)))</formula>
    </cfRule>
  </conditionalFormatting>
  <conditionalFormatting sqref="AW52:AW68">
    <cfRule type="containsText" dxfId="646" priority="659" operator="containsText" text="Kérem, indokolja az eltérést!">
      <formula>NOT(ISERROR(SEARCH("Kérem, indokolja az eltérést!",AW52)))</formula>
    </cfRule>
  </conditionalFormatting>
  <conditionalFormatting sqref="AW69:AW70">
    <cfRule type="containsText" dxfId="645" priority="658" operator="containsText" text="Kérem, indokolja az eltérést!">
      <formula>NOT(ISERROR(SEARCH("Kérem, indokolja az eltérést!",AW69)))</formula>
    </cfRule>
  </conditionalFormatting>
  <conditionalFormatting sqref="AW74:AW90">
    <cfRule type="containsText" dxfId="644" priority="657" operator="containsText" text="Kérem, indokolja az eltérést!">
      <formula>NOT(ISERROR(SEARCH("Kérem, indokolja az eltérést!",AW74)))</formula>
    </cfRule>
  </conditionalFormatting>
  <conditionalFormatting sqref="AW91:AW92">
    <cfRule type="containsText" dxfId="643" priority="656" operator="containsText" text="Kérem, indokolja az eltérést!">
      <formula>NOT(ISERROR(SEARCH("Kérem, indokolja az eltérést!",AW91)))</formula>
    </cfRule>
  </conditionalFormatting>
  <conditionalFormatting sqref="AW95:AW110">
    <cfRule type="containsText" dxfId="642" priority="655" operator="containsText" text="Kérem, indokolja az eltérést!">
      <formula>NOT(ISERROR(SEARCH("Kérem, indokolja az eltérést!",AW95)))</formula>
    </cfRule>
  </conditionalFormatting>
  <conditionalFormatting sqref="AW111:AW113">
    <cfRule type="containsText" dxfId="641" priority="654" operator="containsText" text="Kérem, indokolja az eltérést!">
      <formula>NOT(ISERROR(SEARCH("Kérem, indokolja az eltérést!",AW111)))</formula>
    </cfRule>
  </conditionalFormatting>
  <conditionalFormatting sqref="AW116:AW131">
    <cfRule type="containsText" dxfId="640" priority="653" operator="containsText" text="Kérem, indokolja az eltérést!">
      <formula>NOT(ISERROR(SEARCH("Kérem, indokolja az eltérést!",AW116)))</formula>
    </cfRule>
  </conditionalFormatting>
  <conditionalFormatting sqref="AW132:AW134">
    <cfRule type="containsText" dxfId="639" priority="652" operator="containsText" text="Kérem, indokolja az eltérést!">
      <formula>NOT(ISERROR(SEARCH("Kérem, indokolja az eltérést!",AW132)))</formula>
    </cfRule>
  </conditionalFormatting>
  <conditionalFormatting sqref="AW137">
    <cfRule type="containsText" dxfId="638" priority="651" operator="containsText" text="Kérem, indokolja az eltérést!">
      <formula>NOT(ISERROR(SEARCH("Kérem, indokolja az eltérést!",AW137)))</formula>
    </cfRule>
  </conditionalFormatting>
  <conditionalFormatting sqref="AW138">
    <cfRule type="containsText" dxfId="637" priority="650" operator="containsText" text="Kérem, indokolja az eltérést!">
      <formula>NOT(ISERROR(SEARCH("Kérem, indokolja az eltérést!",AW138)))</formula>
    </cfRule>
  </conditionalFormatting>
  <conditionalFormatting sqref="AW140">
    <cfRule type="containsText" dxfId="636" priority="649" operator="containsText" text="Kérem, indokolja az eltérést!">
      <formula>NOT(ISERROR(SEARCH("Kérem, indokolja az eltérést!",AW140)))</formula>
    </cfRule>
  </conditionalFormatting>
  <conditionalFormatting sqref="AW141">
    <cfRule type="containsText" dxfId="635" priority="648" operator="containsText" text="Kérem, indokolja az eltérést!">
      <formula>NOT(ISERROR(SEARCH("Kérem, indokolja az eltérést!",AW141)))</formula>
    </cfRule>
  </conditionalFormatting>
  <conditionalFormatting sqref="AW154:AW155">
    <cfRule type="containsText" dxfId="634" priority="647" operator="containsText" text="Kérem, indokolja az eltérést!">
      <formula>NOT(ISERROR(SEARCH("Kérem, indokolja az eltérést!",AW154)))</formula>
    </cfRule>
  </conditionalFormatting>
  <conditionalFormatting sqref="AW158:AW176">
    <cfRule type="containsText" dxfId="633" priority="646" operator="containsText" text="Kérem, indokolja az eltérést!">
      <formula>NOT(ISERROR(SEARCH("Kérem, indokolja az eltérést!",AW158)))</formula>
    </cfRule>
  </conditionalFormatting>
  <conditionalFormatting sqref="AW180:AW198">
    <cfRule type="containsText" dxfId="632" priority="645" operator="containsText" text="Kérem, indokolja az eltérést!">
      <formula>NOT(ISERROR(SEARCH("Kérem, indokolja az eltérést!",AW180)))</formula>
    </cfRule>
  </conditionalFormatting>
  <conditionalFormatting sqref="AW201:AW215">
    <cfRule type="containsText" dxfId="631" priority="644" operator="containsText" text="Kérem, indokolja az eltérést!">
      <formula>NOT(ISERROR(SEARCH("Kérem, indokolja az eltérést!",AW201)))</formula>
    </cfRule>
  </conditionalFormatting>
  <conditionalFormatting sqref="AW216:AW217">
    <cfRule type="containsText" dxfId="630" priority="643" operator="containsText" text="Kérem, indokolja az eltérést!">
      <formula>NOT(ISERROR(SEARCH("Kérem, indokolja az eltérést!",AW216)))</formula>
    </cfRule>
  </conditionalFormatting>
  <conditionalFormatting sqref="AW218:AW219">
    <cfRule type="containsText" dxfId="629" priority="642" operator="containsText" text="Kérem, indokolja az eltérést!">
      <formula>NOT(ISERROR(SEARCH("Kérem, indokolja az eltérést!",AW218)))</formula>
    </cfRule>
  </conditionalFormatting>
  <conditionalFormatting sqref="AW222:AW240">
    <cfRule type="containsText" dxfId="628" priority="641" operator="containsText" text="Kérem, indokolja az eltérést!">
      <formula>NOT(ISERROR(SEARCH("Kérem, indokolja az eltérést!",AW222)))</formula>
    </cfRule>
  </conditionalFormatting>
  <conditionalFormatting sqref="AW243:AW261">
    <cfRule type="containsText" dxfId="627" priority="640" operator="containsText" text="Kérem, indokolja az eltérést!">
      <formula>NOT(ISERROR(SEARCH("Kérem, indokolja az eltérést!",AW243)))</formula>
    </cfRule>
  </conditionalFormatting>
  <conditionalFormatting sqref="AW264:AW282">
    <cfRule type="containsText" dxfId="626" priority="639" operator="containsText" text="Kérem, indokolja az eltérést!">
      <formula>NOT(ISERROR(SEARCH("Kérem, indokolja az eltérést!",AW264)))</formula>
    </cfRule>
  </conditionalFormatting>
  <conditionalFormatting sqref="AW285:AW303">
    <cfRule type="containsText" dxfId="625" priority="638" operator="containsText" text="Kérem, indokolja az eltérést!">
      <formula>NOT(ISERROR(SEARCH("Kérem, indokolja az eltérést!",AW285)))</formula>
    </cfRule>
  </conditionalFormatting>
  <conditionalFormatting sqref="AW306:AW322">
    <cfRule type="containsText" dxfId="624" priority="637" operator="containsText" text="Kérem, indokolja az eltérést!">
      <formula>NOT(ISERROR(SEARCH("Kérem, indokolja az eltérést!",AW306)))</formula>
    </cfRule>
  </conditionalFormatting>
  <conditionalFormatting sqref="AW323:AW324">
    <cfRule type="containsText" dxfId="623" priority="636" operator="containsText" text="Kérem, indokolja az eltérést!">
      <formula>NOT(ISERROR(SEARCH("Kérem, indokolja az eltérést!",AW323)))</formula>
    </cfRule>
  </conditionalFormatting>
  <conditionalFormatting sqref="AW327:AW343">
    <cfRule type="containsText" dxfId="622" priority="635" operator="containsText" text="Kérem, indokolja az eltérést!">
      <formula>NOT(ISERROR(SEARCH("Kérem, indokolja az eltérést!",AW327)))</formula>
    </cfRule>
  </conditionalFormatting>
  <conditionalFormatting sqref="AW344:AW345">
    <cfRule type="containsText" dxfId="621" priority="634" operator="containsText" text="Kérem, indokolja az eltérést!">
      <formula>NOT(ISERROR(SEARCH("Kérem, indokolja az eltérést!",AW344)))</formula>
    </cfRule>
  </conditionalFormatting>
  <conditionalFormatting sqref="AW348:AW365">
    <cfRule type="containsText" dxfId="620" priority="633" operator="containsText" text="Kérem, indokolja az eltérést!">
      <formula>NOT(ISERROR(SEARCH("Kérem, indokolja az eltérést!",AW348)))</formula>
    </cfRule>
  </conditionalFormatting>
  <conditionalFormatting sqref="AW366">
    <cfRule type="containsText" dxfId="619" priority="632" operator="containsText" text="Kérem, indokolja az eltérést!">
      <formula>NOT(ISERROR(SEARCH("Kérem, indokolja az eltérést!",AW366)))</formula>
    </cfRule>
  </conditionalFormatting>
  <conditionalFormatting sqref="AW370:AW387">
    <cfRule type="containsText" dxfId="618" priority="631" operator="containsText" text="Kérem, indokolja az eltérést!">
      <formula>NOT(ISERROR(SEARCH("Kérem, indokolja az eltérést!",AW370)))</formula>
    </cfRule>
  </conditionalFormatting>
  <conditionalFormatting sqref="AW388">
    <cfRule type="containsText" dxfId="617" priority="630" operator="containsText" text="Kérem, indokolja az eltérést!">
      <formula>NOT(ISERROR(SEARCH("Kérem, indokolja az eltérést!",AW388)))</formula>
    </cfRule>
  </conditionalFormatting>
  <conditionalFormatting sqref="AW391:AW409">
    <cfRule type="containsText" dxfId="616" priority="629" operator="containsText" text="Kérem, indokolja az eltérést!">
      <formula>NOT(ISERROR(SEARCH("Kérem, indokolja az eltérést!",AW391)))</formula>
    </cfRule>
  </conditionalFormatting>
  <conditionalFormatting sqref="AW413:AW428">
    <cfRule type="containsText" dxfId="615" priority="628" operator="containsText" text="Kérem, indokolja az eltérést!">
      <formula>NOT(ISERROR(SEARCH("Kérem, indokolja az eltérést!",AW413)))</formula>
    </cfRule>
  </conditionalFormatting>
  <conditionalFormatting sqref="AW429:AW431">
    <cfRule type="containsText" dxfId="614" priority="627" operator="containsText" text="Kérem, indokolja az eltérést!">
      <formula>NOT(ISERROR(SEARCH("Kérem, indokolja az eltérést!",AW429)))</formula>
    </cfRule>
  </conditionalFormatting>
  <conditionalFormatting sqref="AW435:AW452">
    <cfRule type="containsText" dxfId="613" priority="626" operator="containsText" text="Kérem, indokolja az eltérést!">
      <formula>NOT(ISERROR(SEARCH("Kérem, indokolja az eltérést!",AW435)))</formula>
    </cfRule>
  </conditionalFormatting>
  <conditionalFormatting sqref="AW453">
    <cfRule type="containsText" dxfId="612" priority="625" operator="containsText" text="Kérem, indokolja az eltérést!">
      <formula>NOT(ISERROR(SEARCH("Kérem, indokolja az eltérést!",AW453)))</formula>
    </cfRule>
  </conditionalFormatting>
  <conditionalFormatting sqref="AW456:AW473">
    <cfRule type="containsText" dxfId="611" priority="624" operator="containsText" text="Kérem, indokolja az eltérést!">
      <formula>NOT(ISERROR(SEARCH("Kérem, indokolja az eltérést!",AW456)))</formula>
    </cfRule>
  </conditionalFormatting>
  <conditionalFormatting sqref="AW474">
    <cfRule type="containsText" dxfId="610" priority="623" operator="containsText" text="Kérem, indokolja az eltérést!">
      <formula>NOT(ISERROR(SEARCH("Kérem, indokolja az eltérést!",AW474)))</formula>
    </cfRule>
  </conditionalFormatting>
  <conditionalFormatting sqref="AW477:AW495">
    <cfRule type="containsText" dxfId="609" priority="622" operator="containsText" text="Kérem, indokolja az eltérést!">
      <formula>NOT(ISERROR(SEARCH("Kérem, indokolja az eltérést!",AW477)))</formula>
    </cfRule>
  </conditionalFormatting>
  <conditionalFormatting sqref="AW498:AW515">
    <cfRule type="containsText" dxfId="608" priority="621" operator="containsText" text="Kérem, indokolja az eltérést!">
      <formula>NOT(ISERROR(SEARCH("Kérem, indokolja az eltérést!",AW498)))</formula>
    </cfRule>
  </conditionalFormatting>
  <conditionalFormatting sqref="AW516">
    <cfRule type="containsText" dxfId="607" priority="620" operator="containsText" text="Kérem, indokolja az eltérést!">
      <formula>NOT(ISERROR(SEARCH("Kérem, indokolja az eltérést!",AW516)))</formula>
    </cfRule>
  </conditionalFormatting>
  <conditionalFormatting sqref="AW520:AW538">
    <cfRule type="containsText" dxfId="606" priority="619" operator="containsText" text="Kérem, indokolja az eltérést!">
      <formula>NOT(ISERROR(SEARCH("Kérem, indokolja az eltérést!",AW520)))</formula>
    </cfRule>
  </conditionalFormatting>
  <conditionalFormatting sqref="AW541:AW557">
    <cfRule type="containsText" dxfId="605" priority="618" operator="containsText" text="Kérem, indokolja az eltérést!">
      <formula>NOT(ISERROR(SEARCH("Kérem, indokolja az eltérést!",AW541)))</formula>
    </cfRule>
  </conditionalFormatting>
  <conditionalFormatting sqref="AW558:AW559">
    <cfRule type="containsText" dxfId="604" priority="617" operator="containsText" text="Kérem, indokolja az eltérést!">
      <formula>NOT(ISERROR(SEARCH("Kérem, indokolja az eltérést!",AW558)))</formula>
    </cfRule>
  </conditionalFormatting>
  <conditionalFormatting sqref="AW562:AW577">
    <cfRule type="containsText" dxfId="603" priority="616" operator="containsText" text="Kérem, indokolja az eltérést!">
      <formula>NOT(ISERROR(SEARCH("Kérem, indokolja az eltérést!",AW562)))</formula>
    </cfRule>
  </conditionalFormatting>
  <conditionalFormatting sqref="AW578:AW579">
    <cfRule type="containsText" dxfId="602" priority="615" operator="containsText" text="Kérem, indokolja az eltérést!">
      <formula>NOT(ISERROR(SEARCH("Kérem, indokolja az eltérést!",AW578)))</formula>
    </cfRule>
  </conditionalFormatting>
  <conditionalFormatting sqref="AW580">
    <cfRule type="containsText" dxfId="601" priority="614" operator="containsText" text="Kérem, indokolja az eltérést!">
      <formula>NOT(ISERROR(SEARCH("Kérem, indokolja az eltérést!",AW580)))</formula>
    </cfRule>
  </conditionalFormatting>
  <conditionalFormatting sqref="AW583:AW599">
    <cfRule type="containsText" dxfId="600" priority="613" operator="containsText" text="Kérem, indokolja az eltérést!">
      <formula>NOT(ISERROR(SEARCH("Kérem, indokolja az eltérést!",AW583)))</formula>
    </cfRule>
  </conditionalFormatting>
  <conditionalFormatting sqref="AW600:AW601">
    <cfRule type="containsText" dxfId="599" priority="612" operator="containsText" text="Kérem, indokolja az eltérést!">
      <formula>NOT(ISERROR(SEARCH("Kérem, indokolja az eltérést!",AW600)))</formula>
    </cfRule>
  </conditionalFormatting>
  <conditionalFormatting sqref="AW604:AW622">
    <cfRule type="containsText" dxfId="598" priority="611" operator="containsText" text="Kérem, indokolja az eltérést!">
      <formula>NOT(ISERROR(SEARCH("Kérem, indokolja az eltérést!",AW604)))</formula>
    </cfRule>
  </conditionalFormatting>
  <conditionalFormatting sqref="BK7:BK9 BK346:BK347 BK410:BK412 BK262:BK263 BK367:BK369 BK389:BK390 BK496:BK497 BK539:BK540 BK156:BK157 BK29:BK30 BK50:BK51 BK71:BK73 BK93:BK94 BK114:BK115 BK135:BK136 BK139 BK177:BK179 BK199:BK200 BK220:BK221 BK241:BK242 BK283 BK304:BK305 BK325:BK326 BK432:BK434 BK454:BK455 BK475:BK476 BK517:BK519 BK560:BK561 BK581:BK582 BK602:BK603">
    <cfRule type="containsText" dxfId="597" priority="610" operator="containsText" text="Kérem, indokolja az eltérést!">
      <formula>NOT(ISERROR(SEARCH("Kérem, indokolja az eltérést!",BK7)))</formula>
    </cfRule>
  </conditionalFormatting>
  <conditionalFormatting sqref="BK284">
    <cfRule type="containsText" dxfId="596" priority="609" operator="containsText" text="Kérem, indokolja az eltérést!">
      <formula>NOT(ISERROR(SEARCH("Kérem, indokolja az eltérést!",BK284)))</formula>
    </cfRule>
  </conditionalFormatting>
  <conditionalFormatting sqref="BK142">
    <cfRule type="containsText" dxfId="595" priority="608" operator="containsText" text="Kérem, indokolja az eltérést!">
      <formula>NOT(ISERROR(SEARCH("Kérem, indokolja az eltérést!",BK142)))</formula>
    </cfRule>
  </conditionalFormatting>
  <conditionalFormatting sqref="BK143">
    <cfRule type="containsText" dxfId="594" priority="607" operator="containsText" text="Kérem, indokolja az eltérést!">
      <formula>NOT(ISERROR(SEARCH("Kérem, indokolja az eltérést!",BK143)))</formula>
    </cfRule>
  </conditionalFormatting>
  <conditionalFormatting sqref="BK144">
    <cfRule type="containsText" dxfId="593" priority="606" operator="containsText" text="Kérem, indokolja az eltérést!">
      <formula>NOT(ISERROR(SEARCH("Kérem, indokolja az eltérést!",BK144)))</formula>
    </cfRule>
  </conditionalFormatting>
  <conditionalFormatting sqref="BK145">
    <cfRule type="containsText" dxfId="592" priority="605" operator="containsText" text="Kérem, indokolja az eltérést!">
      <formula>NOT(ISERROR(SEARCH("Kérem, indokolja az eltérést!",BK145)))</formula>
    </cfRule>
  </conditionalFormatting>
  <conditionalFormatting sqref="BK146">
    <cfRule type="containsText" dxfId="591" priority="604" operator="containsText" text="Kérem, indokolja az eltérést!">
      <formula>NOT(ISERROR(SEARCH("Kérem, indokolja az eltérést!",BK146)))</formula>
    </cfRule>
  </conditionalFormatting>
  <conditionalFormatting sqref="BK147">
    <cfRule type="containsText" dxfId="590" priority="603" operator="containsText" text="Kérem, indokolja az eltérést!">
      <formula>NOT(ISERROR(SEARCH("Kérem, indokolja az eltérést!",BK147)))</formula>
    </cfRule>
  </conditionalFormatting>
  <conditionalFormatting sqref="BK148">
    <cfRule type="containsText" dxfId="589" priority="602" operator="containsText" text="Kérem, indokolja az eltérést!">
      <formula>NOT(ISERROR(SEARCH("Kérem, indokolja az eltérést!",BK148)))</formula>
    </cfRule>
  </conditionalFormatting>
  <conditionalFormatting sqref="BK149">
    <cfRule type="containsText" dxfId="588" priority="601" operator="containsText" text="Kérem, indokolja az eltérést!">
      <formula>NOT(ISERROR(SEARCH("Kérem, indokolja az eltérést!",BK149)))</formula>
    </cfRule>
  </conditionalFormatting>
  <conditionalFormatting sqref="BK150">
    <cfRule type="containsText" dxfId="587" priority="600" operator="containsText" text="Kérem, indokolja az eltérést!">
      <formula>NOT(ISERROR(SEARCH("Kérem, indokolja az eltérést!",BK150)))</formula>
    </cfRule>
  </conditionalFormatting>
  <conditionalFormatting sqref="BK151">
    <cfRule type="containsText" dxfId="586" priority="599" operator="containsText" text="Kérem, indokolja az eltérést!">
      <formula>NOT(ISERROR(SEARCH("Kérem, indokolja az eltérést!",BK151)))</formula>
    </cfRule>
  </conditionalFormatting>
  <conditionalFormatting sqref="BK152">
    <cfRule type="containsText" dxfId="585" priority="598" operator="containsText" text="Kérem, indokolja az eltérést!">
      <formula>NOT(ISERROR(SEARCH("Kérem, indokolja az eltérést!",BK152)))</formula>
    </cfRule>
  </conditionalFormatting>
  <conditionalFormatting sqref="BK153">
    <cfRule type="containsText" dxfId="584" priority="597" operator="containsText" text="Kérem, indokolja az eltérést!">
      <formula>NOT(ISERROR(SEARCH("Kérem, indokolja az eltérést!",BK153)))</formula>
    </cfRule>
  </conditionalFormatting>
  <conditionalFormatting sqref="BK10:BK25">
    <cfRule type="containsText" dxfId="583" priority="596" operator="containsText" text="Kérem, indokolja az eltérést!">
      <formula>NOT(ISERROR(SEARCH("Kérem, indokolja az eltérést!",BK10)))</formula>
    </cfRule>
  </conditionalFormatting>
  <conditionalFormatting sqref="BK26:BK28">
    <cfRule type="containsText" dxfId="582" priority="595" operator="containsText" text="Kérem, indokolja az eltérést!">
      <formula>NOT(ISERROR(SEARCH("Kérem, indokolja az eltérést!",BK26)))</formula>
    </cfRule>
  </conditionalFormatting>
  <conditionalFormatting sqref="BK31:BK44">
    <cfRule type="containsText" dxfId="581" priority="594" operator="containsText" text="Kérem, indokolja az eltérést!">
      <formula>NOT(ISERROR(SEARCH("Kérem, indokolja az eltérést!",BK31)))</formula>
    </cfRule>
  </conditionalFormatting>
  <conditionalFormatting sqref="BK45:BK49">
    <cfRule type="containsText" dxfId="580" priority="593" operator="containsText" text="Kérem, indokolja az eltérést!">
      <formula>NOT(ISERROR(SEARCH("Kérem, indokolja az eltérést!",BK45)))</formula>
    </cfRule>
  </conditionalFormatting>
  <conditionalFormatting sqref="BK52:BK68">
    <cfRule type="containsText" dxfId="579" priority="592" operator="containsText" text="Kérem, indokolja az eltérést!">
      <formula>NOT(ISERROR(SEARCH("Kérem, indokolja az eltérést!",BK52)))</formula>
    </cfRule>
  </conditionalFormatting>
  <conditionalFormatting sqref="BK69:BK70">
    <cfRule type="containsText" dxfId="578" priority="591" operator="containsText" text="Kérem, indokolja az eltérést!">
      <formula>NOT(ISERROR(SEARCH("Kérem, indokolja az eltérést!",BK69)))</formula>
    </cfRule>
  </conditionalFormatting>
  <conditionalFormatting sqref="BK74:BK90">
    <cfRule type="containsText" dxfId="577" priority="590" operator="containsText" text="Kérem, indokolja az eltérést!">
      <formula>NOT(ISERROR(SEARCH("Kérem, indokolja az eltérést!",BK74)))</formula>
    </cfRule>
  </conditionalFormatting>
  <conditionalFormatting sqref="BK91:BK92">
    <cfRule type="containsText" dxfId="576" priority="589" operator="containsText" text="Kérem, indokolja az eltérést!">
      <formula>NOT(ISERROR(SEARCH("Kérem, indokolja az eltérést!",BK91)))</formula>
    </cfRule>
  </conditionalFormatting>
  <conditionalFormatting sqref="BK95:BK110">
    <cfRule type="containsText" dxfId="575" priority="588" operator="containsText" text="Kérem, indokolja az eltérést!">
      <formula>NOT(ISERROR(SEARCH("Kérem, indokolja az eltérést!",BK95)))</formula>
    </cfRule>
  </conditionalFormatting>
  <conditionalFormatting sqref="BK111:BK113">
    <cfRule type="containsText" dxfId="574" priority="587" operator="containsText" text="Kérem, indokolja az eltérést!">
      <formula>NOT(ISERROR(SEARCH("Kérem, indokolja az eltérést!",BK111)))</formula>
    </cfRule>
  </conditionalFormatting>
  <conditionalFormatting sqref="BK116:BK131">
    <cfRule type="containsText" dxfId="573" priority="586" operator="containsText" text="Kérem, indokolja az eltérést!">
      <formula>NOT(ISERROR(SEARCH("Kérem, indokolja az eltérést!",BK116)))</formula>
    </cfRule>
  </conditionalFormatting>
  <conditionalFormatting sqref="BK132:BK134">
    <cfRule type="containsText" dxfId="572" priority="585" operator="containsText" text="Kérem, indokolja az eltérést!">
      <formula>NOT(ISERROR(SEARCH("Kérem, indokolja az eltérést!",BK132)))</formula>
    </cfRule>
  </conditionalFormatting>
  <conditionalFormatting sqref="BK137">
    <cfRule type="containsText" dxfId="571" priority="584" operator="containsText" text="Kérem, indokolja az eltérést!">
      <formula>NOT(ISERROR(SEARCH("Kérem, indokolja az eltérést!",BK137)))</formula>
    </cfRule>
  </conditionalFormatting>
  <conditionalFormatting sqref="BK138">
    <cfRule type="containsText" dxfId="570" priority="583" operator="containsText" text="Kérem, indokolja az eltérést!">
      <formula>NOT(ISERROR(SEARCH("Kérem, indokolja az eltérést!",BK138)))</formula>
    </cfRule>
  </conditionalFormatting>
  <conditionalFormatting sqref="BK140">
    <cfRule type="containsText" dxfId="569" priority="582" operator="containsText" text="Kérem, indokolja az eltérést!">
      <formula>NOT(ISERROR(SEARCH("Kérem, indokolja az eltérést!",BK140)))</formula>
    </cfRule>
  </conditionalFormatting>
  <conditionalFormatting sqref="BK141">
    <cfRule type="containsText" dxfId="568" priority="581" operator="containsText" text="Kérem, indokolja az eltérést!">
      <formula>NOT(ISERROR(SEARCH("Kérem, indokolja az eltérést!",BK141)))</formula>
    </cfRule>
  </conditionalFormatting>
  <conditionalFormatting sqref="BK154:BK155">
    <cfRule type="containsText" dxfId="567" priority="580" operator="containsText" text="Kérem, indokolja az eltérést!">
      <formula>NOT(ISERROR(SEARCH("Kérem, indokolja az eltérést!",BK154)))</formula>
    </cfRule>
  </conditionalFormatting>
  <conditionalFormatting sqref="BK158:BK176">
    <cfRule type="containsText" dxfId="566" priority="579" operator="containsText" text="Kérem, indokolja az eltérést!">
      <formula>NOT(ISERROR(SEARCH("Kérem, indokolja az eltérést!",BK158)))</formula>
    </cfRule>
  </conditionalFormatting>
  <conditionalFormatting sqref="BK180:BK198">
    <cfRule type="containsText" dxfId="565" priority="578" operator="containsText" text="Kérem, indokolja az eltérést!">
      <formula>NOT(ISERROR(SEARCH("Kérem, indokolja az eltérést!",BK180)))</formula>
    </cfRule>
  </conditionalFormatting>
  <conditionalFormatting sqref="BK201:BK215">
    <cfRule type="containsText" dxfId="564" priority="577" operator="containsText" text="Kérem, indokolja az eltérést!">
      <formula>NOT(ISERROR(SEARCH("Kérem, indokolja az eltérést!",BK201)))</formula>
    </cfRule>
  </conditionalFormatting>
  <conditionalFormatting sqref="BK216:BK217">
    <cfRule type="containsText" dxfId="563" priority="576" operator="containsText" text="Kérem, indokolja az eltérést!">
      <formula>NOT(ISERROR(SEARCH("Kérem, indokolja az eltérést!",BK216)))</formula>
    </cfRule>
  </conditionalFormatting>
  <conditionalFormatting sqref="BK218:BK219">
    <cfRule type="containsText" dxfId="562" priority="575" operator="containsText" text="Kérem, indokolja az eltérést!">
      <formula>NOT(ISERROR(SEARCH("Kérem, indokolja az eltérést!",BK218)))</formula>
    </cfRule>
  </conditionalFormatting>
  <conditionalFormatting sqref="BK222:BK240">
    <cfRule type="containsText" dxfId="561" priority="574" operator="containsText" text="Kérem, indokolja az eltérést!">
      <formula>NOT(ISERROR(SEARCH("Kérem, indokolja az eltérést!",BK222)))</formula>
    </cfRule>
  </conditionalFormatting>
  <conditionalFormatting sqref="BK243:BK261">
    <cfRule type="containsText" dxfId="560" priority="573" operator="containsText" text="Kérem, indokolja az eltérést!">
      <formula>NOT(ISERROR(SEARCH("Kérem, indokolja az eltérést!",BK243)))</formula>
    </cfRule>
  </conditionalFormatting>
  <conditionalFormatting sqref="BK264:BK282">
    <cfRule type="containsText" dxfId="559" priority="572" operator="containsText" text="Kérem, indokolja az eltérést!">
      <formula>NOT(ISERROR(SEARCH("Kérem, indokolja az eltérést!",BK264)))</formula>
    </cfRule>
  </conditionalFormatting>
  <conditionalFormatting sqref="BK285:BK303">
    <cfRule type="containsText" dxfId="558" priority="571" operator="containsText" text="Kérem, indokolja az eltérést!">
      <formula>NOT(ISERROR(SEARCH("Kérem, indokolja az eltérést!",BK285)))</formula>
    </cfRule>
  </conditionalFormatting>
  <conditionalFormatting sqref="BK306:BK322">
    <cfRule type="containsText" dxfId="557" priority="570" operator="containsText" text="Kérem, indokolja az eltérést!">
      <formula>NOT(ISERROR(SEARCH("Kérem, indokolja az eltérést!",BK306)))</formula>
    </cfRule>
  </conditionalFormatting>
  <conditionalFormatting sqref="BK323:BK324">
    <cfRule type="containsText" dxfId="556" priority="569" operator="containsText" text="Kérem, indokolja az eltérést!">
      <formula>NOT(ISERROR(SEARCH("Kérem, indokolja az eltérést!",BK323)))</formula>
    </cfRule>
  </conditionalFormatting>
  <conditionalFormatting sqref="BK327:BK343">
    <cfRule type="containsText" dxfId="555" priority="568" operator="containsText" text="Kérem, indokolja az eltérést!">
      <formula>NOT(ISERROR(SEARCH("Kérem, indokolja az eltérést!",BK327)))</formula>
    </cfRule>
  </conditionalFormatting>
  <conditionalFormatting sqref="BK344:BK345">
    <cfRule type="containsText" dxfId="554" priority="567" operator="containsText" text="Kérem, indokolja az eltérést!">
      <formula>NOT(ISERROR(SEARCH("Kérem, indokolja az eltérést!",BK344)))</formula>
    </cfRule>
  </conditionalFormatting>
  <conditionalFormatting sqref="BK348:BK365">
    <cfRule type="containsText" dxfId="553" priority="566" operator="containsText" text="Kérem, indokolja az eltérést!">
      <formula>NOT(ISERROR(SEARCH("Kérem, indokolja az eltérést!",BK348)))</formula>
    </cfRule>
  </conditionalFormatting>
  <conditionalFormatting sqref="BK366">
    <cfRule type="containsText" dxfId="552" priority="565" operator="containsText" text="Kérem, indokolja az eltérést!">
      <formula>NOT(ISERROR(SEARCH("Kérem, indokolja az eltérést!",BK366)))</formula>
    </cfRule>
  </conditionalFormatting>
  <conditionalFormatting sqref="BK370:BK387">
    <cfRule type="containsText" dxfId="551" priority="564" operator="containsText" text="Kérem, indokolja az eltérést!">
      <formula>NOT(ISERROR(SEARCH("Kérem, indokolja az eltérést!",BK370)))</formula>
    </cfRule>
  </conditionalFormatting>
  <conditionalFormatting sqref="BK388">
    <cfRule type="containsText" dxfId="550" priority="563" operator="containsText" text="Kérem, indokolja az eltérést!">
      <formula>NOT(ISERROR(SEARCH("Kérem, indokolja az eltérést!",BK388)))</formula>
    </cfRule>
  </conditionalFormatting>
  <conditionalFormatting sqref="BK391:BK409">
    <cfRule type="containsText" dxfId="549" priority="562" operator="containsText" text="Kérem, indokolja az eltérést!">
      <formula>NOT(ISERROR(SEARCH("Kérem, indokolja az eltérést!",BK391)))</formula>
    </cfRule>
  </conditionalFormatting>
  <conditionalFormatting sqref="BK413:BK428">
    <cfRule type="containsText" dxfId="548" priority="561" operator="containsText" text="Kérem, indokolja az eltérést!">
      <formula>NOT(ISERROR(SEARCH("Kérem, indokolja az eltérést!",BK413)))</formula>
    </cfRule>
  </conditionalFormatting>
  <conditionalFormatting sqref="BK429:BK431">
    <cfRule type="containsText" dxfId="547" priority="560" operator="containsText" text="Kérem, indokolja az eltérést!">
      <formula>NOT(ISERROR(SEARCH("Kérem, indokolja az eltérést!",BK429)))</formula>
    </cfRule>
  </conditionalFormatting>
  <conditionalFormatting sqref="BK435:BK452">
    <cfRule type="containsText" dxfId="546" priority="559" operator="containsText" text="Kérem, indokolja az eltérést!">
      <formula>NOT(ISERROR(SEARCH("Kérem, indokolja az eltérést!",BK435)))</formula>
    </cfRule>
  </conditionalFormatting>
  <conditionalFormatting sqref="BK453">
    <cfRule type="containsText" dxfId="545" priority="558" operator="containsText" text="Kérem, indokolja az eltérést!">
      <formula>NOT(ISERROR(SEARCH("Kérem, indokolja az eltérést!",BK453)))</formula>
    </cfRule>
  </conditionalFormatting>
  <conditionalFormatting sqref="BK456:BK473">
    <cfRule type="containsText" dxfId="544" priority="557" operator="containsText" text="Kérem, indokolja az eltérést!">
      <formula>NOT(ISERROR(SEARCH("Kérem, indokolja az eltérést!",BK456)))</formula>
    </cfRule>
  </conditionalFormatting>
  <conditionalFormatting sqref="BK474">
    <cfRule type="containsText" dxfId="543" priority="556" operator="containsText" text="Kérem, indokolja az eltérést!">
      <formula>NOT(ISERROR(SEARCH("Kérem, indokolja az eltérést!",BK474)))</formula>
    </cfRule>
  </conditionalFormatting>
  <conditionalFormatting sqref="BK477:BK495">
    <cfRule type="containsText" dxfId="542" priority="555" operator="containsText" text="Kérem, indokolja az eltérést!">
      <formula>NOT(ISERROR(SEARCH("Kérem, indokolja az eltérést!",BK477)))</formula>
    </cfRule>
  </conditionalFormatting>
  <conditionalFormatting sqref="BK498:BK515">
    <cfRule type="containsText" dxfId="541" priority="554" operator="containsText" text="Kérem, indokolja az eltérést!">
      <formula>NOT(ISERROR(SEARCH("Kérem, indokolja az eltérést!",BK498)))</formula>
    </cfRule>
  </conditionalFormatting>
  <conditionalFormatting sqref="BK516">
    <cfRule type="containsText" dxfId="540" priority="553" operator="containsText" text="Kérem, indokolja az eltérést!">
      <formula>NOT(ISERROR(SEARCH("Kérem, indokolja az eltérést!",BK516)))</formula>
    </cfRule>
  </conditionalFormatting>
  <conditionalFormatting sqref="BK520:BK538">
    <cfRule type="containsText" dxfId="539" priority="552" operator="containsText" text="Kérem, indokolja az eltérést!">
      <formula>NOT(ISERROR(SEARCH("Kérem, indokolja az eltérést!",BK520)))</formula>
    </cfRule>
  </conditionalFormatting>
  <conditionalFormatting sqref="BK541:BK557">
    <cfRule type="containsText" dxfId="538" priority="551" operator="containsText" text="Kérem, indokolja az eltérést!">
      <formula>NOT(ISERROR(SEARCH("Kérem, indokolja az eltérést!",BK541)))</formula>
    </cfRule>
  </conditionalFormatting>
  <conditionalFormatting sqref="BK558:BK559">
    <cfRule type="containsText" dxfId="537" priority="550" operator="containsText" text="Kérem, indokolja az eltérést!">
      <formula>NOT(ISERROR(SEARCH("Kérem, indokolja az eltérést!",BK558)))</formula>
    </cfRule>
  </conditionalFormatting>
  <conditionalFormatting sqref="BK562:BK577">
    <cfRule type="containsText" dxfId="536" priority="549" operator="containsText" text="Kérem, indokolja az eltérést!">
      <formula>NOT(ISERROR(SEARCH("Kérem, indokolja az eltérést!",BK562)))</formula>
    </cfRule>
  </conditionalFormatting>
  <conditionalFormatting sqref="BK578:BK579">
    <cfRule type="containsText" dxfId="535" priority="548" operator="containsText" text="Kérem, indokolja az eltérést!">
      <formula>NOT(ISERROR(SEARCH("Kérem, indokolja az eltérést!",BK578)))</formula>
    </cfRule>
  </conditionalFormatting>
  <conditionalFormatting sqref="BK580">
    <cfRule type="containsText" dxfId="534" priority="547" operator="containsText" text="Kérem, indokolja az eltérést!">
      <formula>NOT(ISERROR(SEARCH("Kérem, indokolja az eltérést!",BK580)))</formula>
    </cfRule>
  </conditionalFormatting>
  <conditionalFormatting sqref="BK583:BK599">
    <cfRule type="containsText" dxfId="533" priority="546" operator="containsText" text="Kérem, indokolja az eltérést!">
      <formula>NOT(ISERROR(SEARCH("Kérem, indokolja az eltérést!",BK583)))</formula>
    </cfRule>
  </conditionalFormatting>
  <conditionalFormatting sqref="BK600:BK601">
    <cfRule type="containsText" dxfId="532" priority="545" operator="containsText" text="Kérem, indokolja az eltérést!">
      <formula>NOT(ISERROR(SEARCH("Kérem, indokolja az eltérést!",BK600)))</formula>
    </cfRule>
  </conditionalFormatting>
  <conditionalFormatting sqref="BK604:BK622">
    <cfRule type="containsText" dxfId="531" priority="544" operator="containsText" text="Kérem, indokolja az eltérést!">
      <formula>NOT(ISERROR(SEARCH("Kérem, indokolja az eltérést!",BK604)))</formula>
    </cfRule>
  </conditionalFormatting>
  <conditionalFormatting sqref="BY7:BY9 BY346:BY347 BY410:BY412 BY262:BY263 BY367:BY369 BY389:BY390 BY496:BY497 BY539:BY540 BY156:BY157 BY29:BY30 BY50:BY51 BY71:BY73 BY93:BY94 BY114:BY115 BY135:BY136 BY139 BY177:BY179 BY199:BY200 BY220:BY221 BY241:BY242 BY283 BY304:BY305 BY325:BY326 BY432:BY434 BY454:BY455 BY475:BY476 BY517:BY519 BY560:BY561 BY581:BY582 BY602:BY603">
    <cfRule type="containsText" dxfId="530" priority="543" operator="containsText" text="Kérem, indokolja az eltérést!">
      <formula>NOT(ISERROR(SEARCH("Kérem, indokolja az eltérést!",BY7)))</formula>
    </cfRule>
  </conditionalFormatting>
  <conditionalFormatting sqref="BY284">
    <cfRule type="containsText" dxfId="529" priority="542" operator="containsText" text="Kérem, indokolja az eltérést!">
      <formula>NOT(ISERROR(SEARCH("Kérem, indokolja az eltérést!",BY284)))</formula>
    </cfRule>
  </conditionalFormatting>
  <conditionalFormatting sqref="BY142">
    <cfRule type="containsText" dxfId="528" priority="541" operator="containsText" text="Kérem, indokolja az eltérést!">
      <formula>NOT(ISERROR(SEARCH("Kérem, indokolja az eltérést!",BY142)))</formula>
    </cfRule>
  </conditionalFormatting>
  <conditionalFormatting sqref="BY143">
    <cfRule type="containsText" dxfId="527" priority="540" operator="containsText" text="Kérem, indokolja az eltérést!">
      <formula>NOT(ISERROR(SEARCH("Kérem, indokolja az eltérést!",BY143)))</formula>
    </cfRule>
  </conditionalFormatting>
  <conditionalFormatting sqref="BY144">
    <cfRule type="containsText" dxfId="526" priority="539" operator="containsText" text="Kérem, indokolja az eltérést!">
      <formula>NOT(ISERROR(SEARCH("Kérem, indokolja az eltérést!",BY144)))</formula>
    </cfRule>
  </conditionalFormatting>
  <conditionalFormatting sqref="BY145">
    <cfRule type="containsText" dxfId="525" priority="538" operator="containsText" text="Kérem, indokolja az eltérést!">
      <formula>NOT(ISERROR(SEARCH("Kérem, indokolja az eltérést!",BY145)))</formula>
    </cfRule>
  </conditionalFormatting>
  <conditionalFormatting sqref="BY146">
    <cfRule type="containsText" dxfId="524" priority="537" operator="containsText" text="Kérem, indokolja az eltérést!">
      <formula>NOT(ISERROR(SEARCH("Kérem, indokolja az eltérést!",BY146)))</formula>
    </cfRule>
  </conditionalFormatting>
  <conditionalFormatting sqref="BY147">
    <cfRule type="containsText" dxfId="523" priority="536" operator="containsText" text="Kérem, indokolja az eltérést!">
      <formula>NOT(ISERROR(SEARCH("Kérem, indokolja az eltérést!",BY147)))</formula>
    </cfRule>
  </conditionalFormatting>
  <conditionalFormatting sqref="BY148">
    <cfRule type="containsText" dxfId="522" priority="535" operator="containsText" text="Kérem, indokolja az eltérést!">
      <formula>NOT(ISERROR(SEARCH("Kérem, indokolja az eltérést!",BY148)))</formula>
    </cfRule>
  </conditionalFormatting>
  <conditionalFormatting sqref="BY149">
    <cfRule type="containsText" dxfId="521" priority="534" operator="containsText" text="Kérem, indokolja az eltérést!">
      <formula>NOT(ISERROR(SEARCH("Kérem, indokolja az eltérést!",BY149)))</formula>
    </cfRule>
  </conditionalFormatting>
  <conditionalFormatting sqref="BY150">
    <cfRule type="containsText" dxfId="520" priority="533" operator="containsText" text="Kérem, indokolja az eltérést!">
      <formula>NOT(ISERROR(SEARCH("Kérem, indokolja az eltérést!",BY150)))</formula>
    </cfRule>
  </conditionalFormatting>
  <conditionalFormatting sqref="BY151">
    <cfRule type="containsText" dxfId="519" priority="532" operator="containsText" text="Kérem, indokolja az eltérést!">
      <formula>NOT(ISERROR(SEARCH("Kérem, indokolja az eltérést!",BY151)))</formula>
    </cfRule>
  </conditionalFormatting>
  <conditionalFormatting sqref="BY152">
    <cfRule type="containsText" dxfId="518" priority="531" operator="containsText" text="Kérem, indokolja az eltérést!">
      <formula>NOT(ISERROR(SEARCH("Kérem, indokolja az eltérést!",BY152)))</formula>
    </cfRule>
  </conditionalFormatting>
  <conditionalFormatting sqref="BY153">
    <cfRule type="containsText" dxfId="517" priority="530" operator="containsText" text="Kérem, indokolja az eltérést!">
      <formula>NOT(ISERROR(SEARCH("Kérem, indokolja az eltérést!",BY153)))</formula>
    </cfRule>
  </conditionalFormatting>
  <conditionalFormatting sqref="BY10:BY25">
    <cfRule type="containsText" dxfId="516" priority="529" operator="containsText" text="Kérem, indokolja az eltérést!">
      <formula>NOT(ISERROR(SEARCH("Kérem, indokolja az eltérést!",BY10)))</formula>
    </cfRule>
  </conditionalFormatting>
  <conditionalFormatting sqref="BY26:BY28">
    <cfRule type="containsText" dxfId="515" priority="528" operator="containsText" text="Kérem, indokolja az eltérést!">
      <formula>NOT(ISERROR(SEARCH("Kérem, indokolja az eltérést!",BY26)))</formula>
    </cfRule>
  </conditionalFormatting>
  <conditionalFormatting sqref="BY31:BY44">
    <cfRule type="containsText" dxfId="514" priority="527" operator="containsText" text="Kérem, indokolja az eltérést!">
      <formula>NOT(ISERROR(SEARCH("Kérem, indokolja az eltérést!",BY31)))</formula>
    </cfRule>
  </conditionalFormatting>
  <conditionalFormatting sqref="BY45:BY49">
    <cfRule type="containsText" dxfId="513" priority="526" operator="containsText" text="Kérem, indokolja az eltérést!">
      <formula>NOT(ISERROR(SEARCH("Kérem, indokolja az eltérést!",BY45)))</formula>
    </cfRule>
  </conditionalFormatting>
  <conditionalFormatting sqref="BY52:BY68">
    <cfRule type="containsText" dxfId="512" priority="525" operator="containsText" text="Kérem, indokolja az eltérést!">
      <formula>NOT(ISERROR(SEARCH("Kérem, indokolja az eltérést!",BY52)))</formula>
    </cfRule>
  </conditionalFormatting>
  <conditionalFormatting sqref="BY69:BY70">
    <cfRule type="containsText" dxfId="511" priority="524" operator="containsText" text="Kérem, indokolja az eltérést!">
      <formula>NOT(ISERROR(SEARCH("Kérem, indokolja az eltérést!",BY69)))</formula>
    </cfRule>
  </conditionalFormatting>
  <conditionalFormatting sqref="BY74:BY90">
    <cfRule type="containsText" dxfId="510" priority="523" operator="containsText" text="Kérem, indokolja az eltérést!">
      <formula>NOT(ISERROR(SEARCH("Kérem, indokolja az eltérést!",BY74)))</formula>
    </cfRule>
  </conditionalFormatting>
  <conditionalFormatting sqref="BY91:BY92">
    <cfRule type="containsText" dxfId="509" priority="522" operator="containsText" text="Kérem, indokolja az eltérést!">
      <formula>NOT(ISERROR(SEARCH("Kérem, indokolja az eltérést!",BY91)))</formula>
    </cfRule>
  </conditionalFormatting>
  <conditionalFormatting sqref="BY95:BY110">
    <cfRule type="containsText" dxfId="508" priority="521" operator="containsText" text="Kérem, indokolja az eltérést!">
      <formula>NOT(ISERROR(SEARCH("Kérem, indokolja az eltérést!",BY95)))</formula>
    </cfRule>
  </conditionalFormatting>
  <conditionalFormatting sqref="BY111:BY113">
    <cfRule type="containsText" dxfId="507" priority="520" operator="containsText" text="Kérem, indokolja az eltérést!">
      <formula>NOT(ISERROR(SEARCH("Kérem, indokolja az eltérést!",BY111)))</formula>
    </cfRule>
  </conditionalFormatting>
  <conditionalFormatting sqref="BY116:BY131">
    <cfRule type="containsText" dxfId="506" priority="519" operator="containsText" text="Kérem, indokolja az eltérést!">
      <formula>NOT(ISERROR(SEARCH("Kérem, indokolja az eltérést!",BY116)))</formula>
    </cfRule>
  </conditionalFormatting>
  <conditionalFormatting sqref="BY132:BY134">
    <cfRule type="containsText" dxfId="505" priority="518" operator="containsText" text="Kérem, indokolja az eltérést!">
      <formula>NOT(ISERROR(SEARCH("Kérem, indokolja az eltérést!",BY132)))</formula>
    </cfRule>
  </conditionalFormatting>
  <conditionalFormatting sqref="BY137">
    <cfRule type="containsText" dxfId="504" priority="517" operator="containsText" text="Kérem, indokolja az eltérést!">
      <formula>NOT(ISERROR(SEARCH("Kérem, indokolja az eltérést!",BY137)))</formula>
    </cfRule>
  </conditionalFormatting>
  <conditionalFormatting sqref="BY138">
    <cfRule type="containsText" dxfId="503" priority="516" operator="containsText" text="Kérem, indokolja az eltérést!">
      <formula>NOT(ISERROR(SEARCH("Kérem, indokolja az eltérést!",BY138)))</formula>
    </cfRule>
  </conditionalFormatting>
  <conditionalFormatting sqref="BY140">
    <cfRule type="containsText" dxfId="502" priority="515" operator="containsText" text="Kérem, indokolja az eltérést!">
      <formula>NOT(ISERROR(SEARCH("Kérem, indokolja az eltérést!",BY140)))</formula>
    </cfRule>
  </conditionalFormatting>
  <conditionalFormatting sqref="BY141">
    <cfRule type="containsText" dxfId="501" priority="514" operator="containsText" text="Kérem, indokolja az eltérést!">
      <formula>NOT(ISERROR(SEARCH("Kérem, indokolja az eltérést!",BY141)))</formula>
    </cfRule>
  </conditionalFormatting>
  <conditionalFormatting sqref="BY154:BY155">
    <cfRule type="containsText" dxfId="500" priority="513" operator="containsText" text="Kérem, indokolja az eltérést!">
      <formula>NOT(ISERROR(SEARCH("Kérem, indokolja az eltérést!",BY154)))</formula>
    </cfRule>
  </conditionalFormatting>
  <conditionalFormatting sqref="BY158:BY176">
    <cfRule type="containsText" dxfId="499" priority="512" operator="containsText" text="Kérem, indokolja az eltérést!">
      <formula>NOT(ISERROR(SEARCH("Kérem, indokolja az eltérést!",BY158)))</formula>
    </cfRule>
  </conditionalFormatting>
  <conditionalFormatting sqref="BY180:BY198">
    <cfRule type="containsText" dxfId="498" priority="511" operator="containsText" text="Kérem, indokolja az eltérést!">
      <formula>NOT(ISERROR(SEARCH("Kérem, indokolja az eltérést!",BY180)))</formula>
    </cfRule>
  </conditionalFormatting>
  <conditionalFormatting sqref="BY201:BY215">
    <cfRule type="containsText" dxfId="497" priority="510" operator="containsText" text="Kérem, indokolja az eltérést!">
      <formula>NOT(ISERROR(SEARCH("Kérem, indokolja az eltérést!",BY201)))</formula>
    </cfRule>
  </conditionalFormatting>
  <conditionalFormatting sqref="BY216:BY217">
    <cfRule type="containsText" dxfId="496" priority="509" operator="containsText" text="Kérem, indokolja az eltérést!">
      <formula>NOT(ISERROR(SEARCH("Kérem, indokolja az eltérést!",BY216)))</formula>
    </cfRule>
  </conditionalFormatting>
  <conditionalFormatting sqref="BY218:BY219">
    <cfRule type="containsText" dxfId="495" priority="508" operator="containsText" text="Kérem, indokolja az eltérést!">
      <formula>NOT(ISERROR(SEARCH("Kérem, indokolja az eltérést!",BY218)))</formula>
    </cfRule>
  </conditionalFormatting>
  <conditionalFormatting sqref="BY222:BY240">
    <cfRule type="containsText" dxfId="494" priority="507" operator="containsText" text="Kérem, indokolja az eltérést!">
      <formula>NOT(ISERROR(SEARCH("Kérem, indokolja az eltérést!",BY222)))</formula>
    </cfRule>
  </conditionalFormatting>
  <conditionalFormatting sqref="BY243:BY261">
    <cfRule type="containsText" dxfId="493" priority="506" operator="containsText" text="Kérem, indokolja az eltérést!">
      <formula>NOT(ISERROR(SEARCH("Kérem, indokolja az eltérést!",BY243)))</formula>
    </cfRule>
  </conditionalFormatting>
  <conditionalFormatting sqref="BY264:BY282">
    <cfRule type="containsText" dxfId="492" priority="505" operator="containsText" text="Kérem, indokolja az eltérést!">
      <formula>NOT(ISERROR(SEARCH("Kérem, indokolja az eltérést!",BY264)))</formula>
    </cfRule>
  </conditionalFormatting>
  <conditionalFormatting sqref="BY285:BY303">
    <cfRule type="containsText" dxfId="491" priority="504" operator="containsText" text="Kérem, indokolja az eltérést!">
      <formula>NOT(ISERROR(SEARCH("Kérem, indokolja az eltérést!",BY285)))</formula>
    </cfRule>
  </conditionalFormatting>
  <conditionalFormatting sqref="BY306:BY322">
    <cfRule type="containsText" dxfId="490" priority="502" operator="containsText" text="Kérem, indokolja az eltérést!">
      <formula>NOT(ISERROR(SEARCH("Kérem, indokolja az eltérést!",BY306)))</formula>
    </cfRule>
  </conditionalFormatting>
  <conditionalFormatting sqref="BY323:BY324">
    <cfRule type="containsText" dxfId="489" priority="501" operator="containsText" text="Kérem, indokolja az eltérést!">
      <formula>NOT(ISERROR(SEARCH("Kérem, indokolja az eltérést!",BY323)))</formula>
    </cfRule>
  </conditionalFormatting>
  <conditionalFormatting sqref="BY327:BY343">
    <cfRule type="containsText" dxfId="488" priority="500" operator="containsText" text="Kérem, indokolja az eltérést!">
      <formula>NOT(ISERROR(SEARCH("Kérem, indokolja az eltérést!",BY327)))</formula>
    </cfRule>
  </conditionalFormatting>
  <conditionalFormatting sqref="BY344:BY345">
    <cfRule type="containsText" dxfId="487" priority="499" operator="containsText" text="Kérem, indokolja az eltérést!">
      <formula>NOT(ISERROR(SEARCH("Kérem, indokolja az eltérést!",BY344)))</formula>
    </cfRule>
  </conditionalFormatting>
  <conditionalFormatting sqref="BY348:BY365">
    <cfRule type="containsText" dxfId="486" priority="498" operator="containsText" text="Kérem, indokolja az eltérést!">
      <formula>NOT(ISERROR(SEARCH("Kérem, indokolja az eltérést!",BY348)))</formula>
    </cfRule>
  </conditionalFormatting>
  <conditionalFormatting sqref="BY366">
    <cfRule type="containsText" dxfId="485" priority="497" operator="containsText" text="Kérem, indokolja az eltérést!">
      <formula>NOT(ISERROR(SEARCH("Kérem, indokolja az eltérést!",BY366)))</formula>
    </cfRule>
  </conditionalFormatting>
  <conditionalFormatting sqref="BY370:BY387">
    <cfRule type="containsText" dxfId="484" priority="496" operator="containsText" text="Kérem, indokolja az eltérést!">
      <formula>NOT(ISERROR(SEARCH("Kérem, indokolja az eltérést!",BY370)))</formula>
    </cfRule>
  </conditionalFormatting>
  <conditionalFormatting sqref="BY388">
    <cfRule type="containsText" dxfId="483" priority="495" operator="containsText" text="Kérem, indokolja az eltérést!">
      <formula>NOT(ISERROR(SEARCH("Kérem, indokolja az eltérést!",BY388)))</formula>
    </cfRule>
  </conditionalFormatting>
  <conditionalFormatting sqref="BY391:BY409">
    <cfRule type="containsText" dxfId="482" priority="494" operator="containsText" text="Kérem, indokolja az eltérést!">
      <formula>NOT(ISERROR(SEARCH("Kérem, indokolja az eltérést!",BY391)))</formula>
    </cfRule>
  </conditionalFormatting>
  <conditionalFormatting sqref="BY413:BY428">
    <cfRule type="containsText" dxfId="481" priority="493" operator="containsText" text="Kérem, indokolja az eltérést!">
      <formula>NOT(ISERROR(SEARCH("Kérem, indokolja az eltérést!",BY413)))</formula>
    </cfRule>
  </conditionalFormatting>
  <conditionalFormatting sqref="BY429:BY431">
    <cfRule type="containsText" dxfId="480" priority="492" operator="containsText" text="Kérem, indokolja az eltérést!">
      <formula>NOT(ISERROR(SEARCH("Kérem, indokolja az eltérést!",BY429)))</formula>
    </cfRule>
  </conditionalFormatting>
  <conditionalFormatting sqref="BY435:BY452">
    <cfRule type="containsText" dxfId="479" priority="491" operator="containsText" text="Kérem, indokolja az eltérést!">
      <formula>NOT(ISERROR(SEARCH("Kérem, indokolja az eltérést!",BY435)))</formula>
    </cfRule>
  </conditionalFormatting>
  <conditionalFormatting sqref="BY453">
    <cfRule type="containsText" dxfId="478" priority="490" operator="containsText" text="Kérem, indokolja az eltérést!">
      <formula>NOT(ISERROR(SEARCH("Kérem, indokolja az eltérést!",BY453)))</formula>
    </cfRule>
  </conditionalFormatting>
  <conditionalFormatting sqref="BY456:BY473">
    <cfRule type="containsText" dxfId="477" priority="489" operator="containsText" text="Kérem, indokolja az eltérést!">
      <formula>NOT(ISERROR(SEARCH("Kérem, indokolja az eltérést!",BY456)))</formula>
    </cfRule>
  </conditionalFormatting>
  <conditionalFormatting sqref="BY474">
    <cfRule type="containsText" dxfId="476" priority="488" operator="containsText" text="Kérem, indokolja az eltérést!">
      <formula>NOT(ISERROR(SEARCH("Kérem, indokolja az eltérést!",BY474)))</formula>
    </cfRule>
  </conditionalFormatting>
  <conditionalFormatting sqref="BY477:BY495">
    <cfRule type="containsText" dxfId="475" priority="487" operator="containsText" text="Kérem, indokolja az eltérést!">
      <formula>NOT(ISERROR(SEARCH("Kérem, indokolja az eltérést!",BY477)))</formula>
    </cfRule>
  </conditionalFormatting>
  <conditionalFormatting sqref="BY498:BY515">
    <cfRule type="containsText" dxfId="474" priority="486" operator="containsText" text="Kérem, indokolja az eltérést!">
      <formula>NOT(ISERROR(SEARCH("Kérem, indokolja az eltérést!",BY498)))</formula>
    </cfRule>
  </conditionalFormatting>
  <conditionalFormatting sqref="BY516">
    <cfRule type="containsText" dxfId="473" priority="485" operator="containsText" text="Kérem, indokolja az eltérést!">
      <formula>NOT(ISERROR(SEARCH("Kérem, indokolja az eltérést!",BY516)))</formula>
    </cfRule>
  </conditionalFormatting>
  <conditionalFormatting sqref="BY520:BY538">
    <cfRule type="containsText" dxfId="472" priority="484" operator="containsText" text="Kérem, indokolja az eltérést!">
      <formula>NOT(ISERROR(SEARCH("Kérem, indokolja az eltérést!",BY520)))</formula>
    </cfRule>
  </conditionalFormatting>
  <conditionalFormatting sqref="BY541:BY557">
    <cfRule type="containsText" dxfId="471" priority="483" operator="containsText" text="Kérem, indokolja az eltérést!">
      <formula>NOT(ISERROR(SEARCH("Kérem, indokolja az eltérést!",BY541)))</formula>
    </cfRule>
  </conditionalFormatting>
  <conditionalFormatting sqref="BY558:BY559">
    <cfRule type="containsText" dxfId="470" priority="482" operator="containsText" text="Kérem, indokolja az eltérést!">
      <formula>NOT(ISERROR(SEARCH("Kérem, indokolja az eltérést!",BY558)))</formula>
    </cfRule>
  </conditionalFormatting>
  <conditionalFormatting sqref="BY562:BY577">
    <cfRule type="containsText" dxfId="469" priority="481" operator="containsText" text="Kérem, indokolja az eltérést!">
      <formula>NOT(ISERROR(SEARCH("Kérem, indokolja az eltérést!",BY562)))</formula>
    </cfRule>
  </conditionalFormatting>
  <conditionalFormatting sqref="BY578:BY579">
    <cfRule type="containsText" dxfId="468" priority="480" operator="containsText" text="Kérem, indokolja az eltérést!">
      <formula>NOT(ISERROR(SEARCH("Kérem, indokolja az eltérést!",BY578)))</formula>
    </cfRule>
  </conditionalFormatting>
  <conditionalFormatting sqref="BY580">
    <cfRule type="containsText" dxfId="467" priority="479" operator="containsText" text="Kérem, indokolja az eltérést!">
      <formula>NOT(ISERROR(SEARCH("Kérem, indokolja az eltérést!",BY580)))</formula>
    </cfRule>
  </conditionalFormatting>
  <conditionalFormatting sqref="BY583:BY599">
    <cfRule type="containsText" dxfId="466" priority="478" operator="containsText" text="Kérem, indokolja az eltérést!">
      <formula>NOT(ISERROR(SEARCH("Kérem, indokolja az eltérést!",BY583)))</formula>
    </cfRule>
  </conditionalFormatting>
  <conditionalFormatting sqref="BY600:BY601">
    <cfRule type="containsText" dxfId="465" priority="477" operator="containsText" text="Kérem, indokolja az eltérést!">
      <formula>NOT(ISERROR(SEARCH("Kérem, indokolja az eltérést!",BY600)))</formula>
    </cfRule>
  </conditionalFormatting>
  <conditionalFormatting sqref="BY604:BY622">
    <cfRule type="containsText" dxfId="464" priority="476" operator="containsText" text="Kérem, indokolja az eltérést!">
      <formula>NOT(ISERROR(SEARCH("Kérem, indokolja az eltérést!",BY604)))</formula>
    </cfRule>
  </conditionalFormatting>
  <conditionalFormatting sqref="CM7:CM9 CM346:CM347 CM410:CM412 CM262:CM263 CM367:CM369 CM389:CM390 CM496:CM497 CM539:CM540 CM156:CM157 CM29:CM30 CM50:CM51 CM71:CM73 CM93:CM94 CM114:CM115 CM135:CM136 CM139 CM177:CM179 CM199:CM200 CM220:CM221 CM241:CM242 CM283 CM304:CM305 CM325:CM326 CM432:CM434 CM454:CM455 CM475:CM476 CM517:CM519 CM560:CM561 CM581:CM582 CM602:CM603">
    <cfRule type="containsText" dxfId="463" priority="475" operator="containsText" text="Kérem, indokolja az eltérést!">
      <formula>NOT(ISERROR(SEARCH("Kérem, indokolja az eltérést!",CM7)))</formula>
    </cfRule>
  </conditionalFormatting>
  <conditionalFormatting sqref="CM284">
    <cfRule type="containsText" dxfId="462" priority="474" operator="containsText" text="Kérem, indokolja az eltérést!">
      <formula>NOT(ISERROR(SEARCH("Kérem, indokolja az eltérést!",CM284)))</formula>
    </cfRule>
  </conditionalFormatting>
  <conditionalFormatting sqref="CM142">
    <cfRule type="containsText" dxfId="461" priority="473" operator="containsText" text="Kérem, indokolja az eltérést!">
      <formula>NOT(ISERROR(SEARCH("Kérem, indokolja az eltérést!",CM142)))</formula>
    </cfRule>
  </conditionalFormatting>
  <conditionalFormatting sqref="CM143">
    <cfRule type="containsText" dxfId="460" priority="472" operator="containsText" text="Kérem, indokolja az eltérést!">
      <formula>NOT(ISERROR(SEARCH("Kérem, indokolja az eltérést!",CM143)))</formula>
    </cfRule>
  </conditionalFormatting>
  <conditionalFormatting sqref="CM144">
    <cfRule type="containsText" dxfId="459" priority="471" operator="containsText" text="Kérem, indokolja az eltérést!">
      <formula>NOT(ISERROR(SEARCH("Kérem, indokolja az eltérést!",CM144)))</formula>
    </cfRule>
  </conditionalFormatting>
  <conditionalFormatting sqref="CM145">
    <cfRule type="containsText" dxfId="458" priority="470" operator="containsText" text="Kérem, indokolja az eltérést!">
      <formula>NOT(ISERROR(SEARCH("Kérem, indokolja az eltérést!",CM145)))</formula>
    </cfRule>
  </conditionalFormatting>
  <conditionalFormatting sqref="CM146">
    <cfRule type="containsText" dxfId="457" priority="469" operator="containsText" text="Kérem, indokolja az eltérést!">
      <formula>NOT(ISERROR(SEARCH("Kérem, indokolja az eltérést!",CM146)))</formula>
    </cfRule>
  </conditionalFormatting>
  <conditionalFormatting sqref="CM147">
    <cfRule type="containsText" dxfId="456" priority="468" operator="containsText" text="Kérem, indokolja az eltérést!">
      <formula>NOT(ISERROR(SEARCH("Kérem, indokolja az eltérést!",CM147)))</formula>
    </cfRule>
  </conditionalFormatting>
  <conditionalFormatting sqref="CM148">
    <cfRule type="containsText" dxfId="455" priority="467" operator="containsText" text="Kérem, indokolja az eltérést!">
      <formula>NOT(ISERROR(SEARCH("Kérem, indokolja az eltérést!",CM148)))</formula>
    </cfRule>
  </conditionalFormatting>
  <conditionalFormatting sqref="CM149">
    <cfRule type="containsText" dxfId="454" priority="466" operator="containsText" text="Kérem, indokolja az eltérést!">
      <formula>NOT(ISERROR(SEARCH("Kérem, indokolja az eltérést!",CM149)))</formula>
    </cfRule>
  </conditionalFormatting>
  <conditionalFormatting sqref="CM150">
    <cfRule type="containsText" dxfId="453" priority="465" operator="containsText" text="Kérem, indokolja az eltérést!">
      <formula>NOT(ISERROR(SEARCH("Kérem, indokolja az eltérést!",CM150)))</formula>
    </cfRule>
  </conditionalFormatting>
  <conditionalFormatting sqref="CM151">
    <cfRule type="containsText" dxfId="452" priority="464" operator="containsText" text="Kérem, indokolja az eltérést!">
      <formula>NOT(ISERROR(SEARCH("Kérem, indokolja az eltérést!",CM151)))</formula>
    </cfRule>
  </conditionalFormatting>
  <conditionalFormatting sqref="CM152">
    <cfRule type="containsText" dxfId="451" priority="463" operator="containsText" text="Kérem, indokolja az eltérést!">
      <formula>NOT(ISERROR(SEARCH("Kérem, indokolja az eltérést!",CM152)))</formula>
    </cfRule>
  </conditionalFormatting>
  <conditionalFormatting sqref="CM153">
    <cfRule type="containsText" dxfId="450" priority="462" operator="containsText" text="Kérem, indokolja az eltérést!">
      <formula>NOT(ISERROR(SEARCH("Kérem, indokolja az eltérést!",CM153)))</formula>
    </cfRule>
  </conditionalFormatting>
  <conditionalFormatting sqref="CM10:CM25">
    <cfRule type="containsText" dxfId="449" priority="461" operator="containsText" text="Kérem, indokolja az eltérést!">
      <formula>NOT(ISERROR(SEARCH("Kérem, indokolja az eltérést!",CM10)))</formula>
    </cfRule>
  </conditionalFormatting>
  <conditionalFormatting sqref="CM26:CM28">
    <cfRule type="containsText" dxfId="448" priority="460" operator="containsText" text="Kérem, indokolja az eltérést!">
      <formula>NOT(ISERROR(SEARCH("Kérem, indokolja az eltérést!",CM26)))</formula>
    </cfRule>
  </conditionalFormatting>
  <conditionalFormatting sqref="CM31:CM44">
    <cfRule type="containsText" dxfId="447" priority="459" operator="containsText" text="Kérem, indokolja az eltérést!">
      <formula>NOT(ISERROR(SEARCH("Kérem, indokolja az eltérést!",CM31)))</formula>
    </cfRule>
  </conditionalFormatting>
  <conditionalFormatting sqref="CM45:CM49">
    <cfRule type="containsText" dxfId="446" priority="458" operator="containsText" text="Kérem, indokolja az eltérést!">
      <formula>NOT(ISERROR(SEARCH("Kérem, indokolja az eltérést!",CM45)))</formula>
    </cfRule>
  </conditionalFormatting>
  <conditionalFormatting sqref="CM52:CM68">
    <cfRule type="containsText" dxfId="445" priority="457" operator="containsText" text="Kérem, indokolja az eltérést!">
      <formula>NOT(ISERROR(SEARCH("Kérem, indokolja az eltérést!",CM52)))</formula>
    </cfRule>
  </conditionalFormatting>
  <conditionalFormatting sqref="CM69:CM70">
    <cfRule type="containsText" dxfId="444" priority="456" operator="containsText" text="Kérem, indokolja az eltérést!">
      <formula>NOT(ISERROR(SEARCH("Kérem, indokolja az eltérést!",CM69)))</formula>
    </cfRule>
  </conditionalFormatting>
  <conditionalFormatting sqref="CM74:CM90">
    <cfRule type="containsText" dxfId="443" priority="455" operator="containsText" text="Kérem, indokolja az eltérést!">
      <formula>NOT(ISERROR(SEARCH("Kérem, indokolja az eltérést!",CM74)))</formula>
    </cfRule>
  </conditionalFormatting>
  <conditionalFormatting sqref="CM91:CM92">
    <cfRule type="containsText" dxfId="442" priority="454" operator="containsText" text="Kérem, indokolja az eltérést!">
      <formula>NOT(ISERROR(SEARCH("Kérem, indokolja az eltérést!",CM91)))</formula>
    </cfRule>
  </conditionalFormatting>
  <conditionalFormatting sqref="CM95:CM110">
    <cfRule type="containsText" dxfId="441" priority="453" operator="containsText" text="Kérem, indokolja az eltérést!">
      <formula>NOT(ISERROR(SEARCH("Kérem, indokolja az eltérést!",CM95)))</formula>
    </cfRule>
  </conditionalFormatting>
  <conditionalFormatting sqref="CM111:CM113">
    <cfRule type="containsText" dxfId="440" priority="452" operator="containsText" text="Kérem, indokolja az eltérést!">
      <formula>NOT(ISERROR(SEARCH("Kérem, indokolja az eltérést!",CM111)))</formula>
    </cfRule>
  </conditionalFormatting>
  <conditionalFormatting sqref="CM116:CM131">
    <cfRule type="containsText" dxfId="439" priority="451" operator="containsText" text="Kérem, indokolja az eltérést!">
      <formula>NOT(ISERROR(SEARCH("Kérem, indokolja az eltérést!",CM116)))</formula>
    </cfRule>
  </conditionalFormatting>
  <conditionalFormatting sqref="CM132:CM134">
    <cfRule type="containsText" dxfId="438" priority="450" operator="containsText" text="Kérem, indokolja az eltérést!">
      <formula>NOT(ISERROR(SEARCH("Kérem, indokolja az eltérést!",CM132)))</formula>
    </cfRule>
  </conditionalFormatting>
  <conditionalFormatting sqref="CM137">
    <cfRule type="containsText" dxfId="437" priority="449" operator="containsText" text="Kérem, indokolja az eltérést!">
      <formula>NOT(ISERROR(SEARCH("Kérem, indokolja az eltérést!",CM137)))</formula>
    </cfRule>
  </conditionalFormatting>
  <conditionalFormatting sqref="CM138">
    <cfRule type="containsText" dxfId="436" priority="448" operator="containsText" text="Kérem, indokolja az eltérést!">
      <formula>NOT(ISERROR(SEARCH("Kérem, indokolja az eltérést!",CM138)))</formula>
    </cfRule>
  </conditionalFormatting>
  <conditionalFormatting sqref="CM140">
    <cfRule type="containsText" dxfId="435" priority="447" operator="containsText" text="Kérem, indokolja az eltérést!">
      <formula>NOT(ISERROR(SEARCH("Kérem, indokolja az eltérést!",CM140)))</formula>
    </cfRule>
  </conditionalFormatting>
  <conditionalFormatting sqref="CM141">
    <cfRule type="containsText" dxfId="434" priority="446" operator="containsText" text="Kérem, indokolja az eltérést!">
      <formula>NOT(ISERROR(SEARCH("Kérem, indokolja az eltérést!",CM141)))</formula>
    </cfRule>
  </conditionalFormatting>
  <conditionalFormatting sqref="CM154:CM155">
    <cfRule type="containsText" dxfId="433" priority="445" operator="containsText" text="Kérem, indokolja az eltérést!">
      <formula>NOT(ISERROR(SEARCH("Kérem, indokolja az eltérést!",CM154)))</formula>
    </cfRule>
  </conditionalFormatting>
  <conditionalFormatting sqref="CM158:CM176">
    <cfRule type="containsText" dxfId="432" priority="444" operator="containsText" text="Kérem, indokolja az eltérést!">
      <formula>NOT(ISERROR(SEARCH("Kérem, indokolja az eltérést!",CM158)))</formula>
    </cfRule>
  </conditionalFormatting>
  <conditionalFormatting sqref="CM180:CM198">
    <cfRule type="containsText" dxfId="431" priority="443" operator="containsText" text="Kérem, indokolja az eltérést!">
      <formula>NOT(ISERROR(SEARCH("Kérem, indokolja az eltérést!",CM180)))</formula>
    </cfRule>
  </conditionalFormatting>
  <conditionalFormatting sqref="CM201:CM215">
    <cfRule type="containsText" dxfId="430" priority="442" operator="containsText" text="Kérem, indokolja az eltérést!">
      <formula>NOT(ISERROR(SEARCH("Kérem, indokolja az eltérést!",CM201)))</formula>
    </cfRule>
  </conditionalFormatting>
  <conditionalFormatting sqref="CM216:CM217">
    <cfRule type="containsText" dxfId="429" priority="441" operator="containsText" text="Kérem, indokolja az eltérést!">
      <formula>NOT(ISERROR(SEARCH("Kérem, indokolja az eltérést!",CM216)))</formula>
    </cfRule>
  </conditionalFormatting>
  <conditionalFormatting sqref="CM218:CM219">
    <cfRule type="containsText" dxfId="428" priority="440" operator="containsText" text="Kérem, indokolja az eltérést!">
      <formula>NOT(ISERROR(SEARCH("Kérem, indokolja az eltérést!",CM218)))</formula>
    </cfRule>
  </conditionalFormatting>
  <conditionalFormatting sqref="CM222:CM240">
    <cfRule type="containsText" dxfId="427" priority="439" operator="containsText" text="Kérem, indokolja az eltérést!">
      <formula>NOT(ISERROR(SEARCH("Kérem, indokolja az eltérést!",CM222)))</formula>
    </cfRule>
  </conditionalFormatting>
  <conditionalFormatting sqref="CM243:CM261">
    <cfRule type="containsText" dxfId="426" priority="438" operator="containsText" text="Kérem, indokolja az eltérést!">
      <formula>NOT(ISERROR(SEARCH("Kérem, indokolja az eltérést!",CM243)))</formula>
    </cfRule>
  </conditionalFormatting>
  <conditionalFormatting sqref="CM264:CM282">
    <cfRule type="containsText" dxfId="425" priority="437" operator="containsText" text="Kérem, indokolja az eltérést!">
      <formula>NOT(ISERROR(SEARCH("Kérem, indokolja az eltérést!",CM264)))</formula>
    </cfRule>
  </conditionalFormatting>
  <conditionalFormatting sqref="CM285:CM303">
    <cfRule type="containsText" dxfId="424" priority="436" operator="containsText" text="Kérem, indokolja az eltérést!">
      <formula>NOT(ISERROR(SEARCH("Kérem, indokolja az eltérést!",CM285)))</formula>
    </cfRule>
  </conditionalFormatting>
  <conditionalFormatting sqref="CM306:CM322">
    <cfRule type="containsText" dxfId="423" priority="435" operator="containsText" text="Kérem, indokolja az eltérést!">
      <formula>NOT(ISERROR(SEARCH("Kérem, indokolja az eltérést!",CM306)))</formula>
    </cfRule>
  </conditionalFormatting>
  <conditionalFormatting sqref="CM323:CM324">
    <cfRule type="containsText" dxfId="422" priority="434" operator="containsText" text="Kérem, indokolja az eltérést!">
      <formula>NOT(ISERROR(SEARCH("Kérem, indokolja az eltérést!",CM323)))</formula>
    </cfRule>
  </conditionalFormatting>
  <conditionalFormatting sqref="CM327:CM343">
    <cfRule type="containsText" dxfId="421" priority="433" operator="containsText" text="Kérem, indokolja az eltérést!">
      <formula>NOT(ISERROR(SEARCH("Kérem, indokolja az eltérést!",CM327)))</formula>
    </cfRule>
  </conditionalFormatting>
  <conditionalFormatting sqref="CM344:CM345">
    <cfRule type="containsText" dxfId="420" priority="432" operator="containsText" text="Kérem, indokolja az eltérést!">
      <formula>NOT(ISERROR(SEARCH("Kérem, indokolja az eltérést!",CM344)))</formula>
    </cfRule>
  </conditionalFormatting>
  <conditionalFormatting sqref="CM348:CM365">
    <cfRule type="containsText" dxfId="419" priority="431" operator="containsText" text="Kérem, indokolja az eltérést!">
      <formula>NOT(ISERROR(SEARCH("Kérem, indokolja az eltérést!",CM348)))</formula>
    </cfRule>
  </conditionalFormatting>
  <conditionalFormatting sqref="CM366">
    <cfRule type="containsText" dxfId="418" priority="430" operator="containsText" text="Kérem, indokolja az eltérést!">
      <formula>NOT(ISERROR(SEARCH("Kérem, indokolja az eltérést!",CM366)))</formula>
    </cfRule>
  </conditionalFormatting>
  <conditionalFormatting sqref="CM370:CM387">
    <cfRule type="containsText" dxfId="417" priority="429" operator="containsText" text="Kérem, indokolja az eltérést!">
      <formula>NOT(ISERROR(SEARCH("Kérem, indokolja az eltérést!",CM370)))</formula>
    </cfRule>
  </conditionalFormatting>
  <conditionalFormatting sqref="CM388">
    <cfRule type="containsText" dxfId="416" priority="428" operator="containsText" text="Kérem, indokolja az eltérést!">
      <formula>NOT(ISERROR(SEARCH("Kérem, indokolja az eltérést!",CM388)))</formula>
    </cfRule>
  </conditionalFormatting>
  <conditionalFormatting sqref="CM391:CM409">
    <cfRule type="containsText" dxfId="415" priority="427" operator="containsText" text="Kérem, indokolja az eltérést!">
      <formula>NOT(ISERROR(SEARCH("Kérem, indokolja az eltérést!",CM391)))</formula>
    </cfRule>
  </conditionalFormatting>
  <conditionalFormatting sqref="CM413:CM428">
    <cfRule type="containsText" dxfId="414" priority="426" operator="containsText" text="Kérem, indokolja az eltérést!">
      <formula>NOT(ISERROR(SEARCH("Kérem, indokolja az eltérést!",CM413)))</formula>
    </cfRule>
  </conditionalFormatting>
  <conditionalFormatting sqref="CM429:CM431">
    <cfRule type="containsText" dxfId="413" priority="425" operator="containsText" text="Kérem, indokolja az eltérést!">
      <formula>NOT(ISERROR(SEARCH("Kérem, indokolja az eltérést!",CM429)))</formula>
    </cfRule>
  </conditionalFormatting>
  <conditionalFormatting sqref="CM435:CM452">
    <cfRule type="containsText" dxfId="412" priority="424" operator="containsText" text="Kérem, indokolja az eltérést!">
      <formula>NOT(ISERROR(SEARCH("Kérem, indokolja az eltérést!",CM435)))</formula>
    </cfRule>
  </conditionalFormatting>
  <conditionalFormatting sqref="CM453">
    <cfRule type="containsText" dxfId="411" priority="423" operator="containsText" text="Kérem, indokolja az eltérést!">
      <formula>NOT(ISERROR(SEARCH("Kérem, indokolja az eltérést!",CM453)))</formula>
    </cfRule>
  </conditionalFormatting>
  <conditionalFormatting sqref="CM456:CM473">
    <cfRule type="containsText" dxfId="410" priority="422" operator="containsText" text="Kérem, indokolja az eltérést!">
      <formula>NOT(ISERROR(SEARCH("Kérem, indokolja az eltérést!",CM456)))</formula>
    </cfRule>
  </conditionalFormatting>
  <conditionalFormatting sqref="CM474">
    <cfRule type="containsText" dxfId="409" priority="421" operator="containsText" text="Kérem, indokolja az eltérést!">
      <formula>NOT(ISERROR(SEARCH("Kérem, indokolja az eltérést!",CM474)))</formula>
    </cfRule>
  </conditionalFormatting>
  <conditionalFormatting sqref="CM477:CM495">
    <cfRule type="containsText" dxfId="408" priority="420" operator="containsText" text="Kérem, indokolja az eltérést!">
      <formula>NOT(ISERROR(SEARCH("Kérem, indokolja az eltérést!",CM477)))</formula>
    </cfRule>
  </conditionalFormatting>
  <conditionalFormatting sqref="CM498:CM515">
    <cfRule type="containsText" dxfId="407" priority="419" operator="containsText" text="Kérem, indokolja az eltérést!">
      <formula>NOT(ISERROR(SEARCH("Kérem, indokolja az eltérést!",CM498)))</formula>
    </cfRule>
  </conditionalFormatting>
  <conditionalFormatting sqref="CM516">
    <cfRule type="containsText" dxfId="406" priority="418" operator="containsText" text="Kérem, indokolja az eltérést!">
      <formula>NOT(ISERROR(SEARCH("Kérem, indokolja az eltérést!",CM516)))</formula>
    </cfRule>
  </conditionalFormatting>
  <conditionalFormatting sqref="CM520:CM538">
    <cfRule type="containsText" dxfId="405" priority="417" operator="containsText" text="Kérem, indokolja az eltérést!">
      <formula>NOT(ISERROR(SEARCH("Kérem, indokolja az eltérést!",CM520)))</formula>
    </cfRule>
  </conditionalFormatting>
  <conditionalFormatting sqref="CM541:CM557">
    <cfRule type="containsText" dxfId="404" priority="416" operator="containsText" text="Kérem, indokolja az eltérést!">
      <formula>NOT(ISERROR(SEARCH("Kérem, indokolja az eltérést!",CM541)))</formula>
    </cfRule>
  </conditionalFormatting>
  <conditionalFormatting sqref="CM558:CM559">
    <cfRule type="containsText" dxfId="403" priority="415" operator="containsText" text="Kérem, indokolja az eltérést!">
      <formula>NOT(ISERROR(SEARCH("Kérem, indokolja az eltérést!",CM558)))</formula>
    </cfRule>
  </conditionalFormatting>
  <conditionalFormatting sqref="CM562:CM577">
    <cfRule type="containsText" dxfId="402" priority="414" operator="containsText" text="Kérem, indokolja az eltérést!">
      <formula>NOT(ISERROR(SEARCH("Kérem, indokolja az eltérést!",CM562)))</formula>
    </cfRule>
  </conditionalFormatting>
  <conditionalFormatting sqref="CM578:CM579">
    <cfRule type="containsText" dxfId="401" priority="413" operator="containsText" text="Kérem, indokolja az eltérést!">
      <formula>NOT(ISERROR(SEARCH("Kérem, indokolja az eltérést!",CM578)))</formula>
    </cfRule>
  </conditionalFormatting>
  <conditionalFormatting sqref="CM580">
    <cfRule type="containsText" dxfId="400" priority="412" operator="containsText" text="Kérem, indokolja az eltérést!">
      <formula>NOT(ISERROR(SEARCH("Kérem, indokolja az eltérést!",CM580)))</formula>
    </cfRule>
  </conditionalFormatting>
  <conditionalFormatting sqref="CM583:CM599">
    <cfRule type="containsText" dxfId="399" priority="411" operator="containsText" text="Kérem, indokolja az eltérést!">
      <formula>NOT(ISERROR(SEARCH("Kérem, indokolja az eltérést!",CM583)))</formula>
    </cfRule>
  </conditionalFormatting>
  <conditionalFormatting sqref="CM600:CM601">
    <cfRule type="containsText" dxfId="398" priority="410" operator="containsText" text="Kérem, indokolja az eltérést!">
      <formula>NOT(ISERROR(SEARCH("Kérem, indokolja az eltérést!",CM600)))</formula>
    </cfRule>
  </conditionalFormatting>
  <conditionalFormatting sqref="CM604:CM622">
    <cfRule type="containsText" dxfId="397" priority="409" operator="containsText" text="Kérem, indokolja az eltérést!">
      <formula>NOT(ISERROR(SEARCH("Kérem, indokolja az eltérést!",CM604)))</formula>
    </cfRule>
  </conditionalFormatting>
  <conditionalFormatting sqref="DA7:DA9 DA346:DA347 DA410:DA412 DA262:DA263 DA367:DA369 DA389:DA390 DA496:DA497 DA539:DA540 DA156:DA157 DA29:DA30 DA50:DA51 DA71:DA73 DA93:DA94 DA114:DA115 DA135:DA136 DA139 DA177:DA179 DA199:DA200 DA220:DA221 DA241:DA242 DA283 DA304:DA305 DA325:DA326 DA432:DA434 DA454:DA455 DA475:DA476 DA517:DA519 DA560:DA561 DA581:DA582 DA602:DA603">
    <cfRule type="containsText" dxfId="396" priority="408" operator="containsText" text="Kérem, indokolja az eltérést!">
      <formula>NOT(ISERROR(SEARCH("Kérem, indokolja az eltérést!",DA7)))</formula>
    </cfRule>
  </conditionalFormatting>
  <conditionalFormatting sqref="DA284">
    <cfRule type="containsText" dxfId="395" priority="407" operator="containsText" text="Kérem, indokolja az eltérést!">
      <formula>NOT(ISERROR(SEARCH("Kérem, indokolja az eltérést!",DA284)))</formula>
    </cfRule>
  </conditionalFormatting>
  <conditionalFormatting sqref="DA142">
    <cfRule type="containsText" dxfId="394" priority="406" operator="containsText" text="Kérem, indokolja az eltérést!">
      <formula>NOT(ISERROR(SEARCH("Kérem, indokolja az eltérést!",DA142)))</formula>
    </cfRule>
  </conditionalFormatting>
  <conditionalFormatting sqref="DA143">
    <cfRule type="containsText" dxfId="393" priority="405" operator="containsText" text="Kérem, indokolja az eltérést!">
      <formula>NOT(ISERROR(SEARCH("Kérem, indokolja az eltérést!",DA143)))</formula>
    </cfRule>
  </conditionalFormatting>
  <conditionalFormatting sqref="DA144">
    <cfRule type="containsText" dxfId="392" priority="404" operator="containsText" text="Kérem, indokolja az eltérést!">
      <formula>NOT(ISERROR(SEARCH("Kérem, indokolja az eltérést!",DA144)))</formula>
    </cfRule>
  </conditionalFormatting>
  <conditionalFormatting sqref="DA145">
    <cfRule type="containsText" dxfId="391" priority="403" operator="containsText" text="Kérem, indokolja az eltérést!">
      <formula>NOT(ISERROR(SEARCH("Kérem, indokolja az eltérést!",DA145)))</formula>
    </cfRule>
  </conditionalFormatting>
  <conditionalFormatting sqref="DA146">
    <cfRule type="containsText" dxfId="390" priority="402" operator="containsText" text="Kérem, indokolja az eltérést!">
      <formula>NOT(ISERROR(SEARCH("Kérem, indokolja az eltérést!",DA146)))</formula>
    </cfRule>
  </conditionalFormatting>
  <conditionalFormatting sqref="DA147">
    <cfRule type="containsText" dxfId="389" priority="401" operator="containsText" text="Kérem, indokolja az eltérést!">
      <formula>NOT(ISERROR(SEARCH("Kérem, indokolja az eltérést!",DA147)))</formula>
    </cfRule>
  </conditionalFormatting>
  <conditionalFormatting sqref="DA148">
    <cfRule type="containsText" dxfId="388" priority="400" operator="containsText" text="Kérem, indokolja az eltérést!">
      <formula>NOT(ISERROR(SEARCH("Kérem, indokolja az eltérést!",DA148)))</formula>
    </cfRule>
  </conditionalFormatting>
  <conditionalFormatting sqref="DA149">
    <cfRule type="containsText" dxfId="387" priority="399" operator="containsText" text="Kérem, indokolja az eltérést!">
      <formula>NOT(ISERROR(SEARCH("Kérem, indokolja az eltérést!",DA149)))</formula>
    </cfRule>
  </conditionalFormatting>
  <conditionalFormatting sqref="DA150">
    <cfRule type="containsText" dxfId="386" priority="398" operator="containsText" text="Kérem, indokolja az eltérést!">
      <formula>NOT(ISERROR(SEARCH("Kérem, indokolja az eltérést!",DA150)))</formula>
    </cfRule>
  </conditionalFormatting>
  <conditionalFormatting sqref="DA151">
    <cfRule type="containsText" dxfId="385" priority="397" operator="containsText" text="Kérem, indokolja az eltérést!">
      <formula>NOT(ISERROR(SEARCH("Kérem, indokolja az eltérést!",DA151)))</formula>
    </cfRule>
  </conditionalFormatting>
  <conditionalFormatting sqref="DA152">
    <cfRule type="containsText" dxfId="384" priority="396" operator="containsText" text="Kérem, indokolja az eltérést!">
      <formula>NOT(ISERROR(SEARCH("Kérem, indokolja az eltérést!",DA152)))</formula>
    </cfRule>
  </conditionalFormatting>
  <conditionalFormatting sqref="DA153">
    <cfRule type="containsText" dxfId="383" priority="395" operator="containsText" text="Kérem, indokolja az eltérést!">
      <formula>NOT(ISERROR(SEARCH("Kérem, indokolja az eltérést!",DA153)))</formula>
    </cfRule>
  </conditionalFormatting>
  <conditionalFormatting sqref="DA10:DA25">
    <cfRule type="containsText" dxfId="382" priority="394" operator="containsText" text="Kérem, indokolja az eltérést!">
      <formula>NOT(ISERROR(SEARCH("Kérem, indokolja az eltérést!",DA10)))</formula>
    </cfRule>
  </conditionalFormatting>
  <conditionalFormatting sqref="DA26:DA28">
    <cfRule type="containsText" dxfId="381" priority="393" operator="containsText" text="Kérem, indokolja az eltérést!">
      <formula>NOT(ISERROR(SEARCH("Kérem, indokolja az eltérést!",DA26)))</formula>
    </cfRule>
  </conditionalFormatting>
  <conditionalFormatting sqref="DA31:DA44">
    <cfRule type="containsText" dxfId="380" priority="392" operator="containsText" text="Kérem, indokolja az eltérést!">
      <formula>NOT(ISERROR(SEARCH("Kérem, indokolja az eltérést!",DA31)))</formula>
    </cfRule>
  </conditionalFormatting>
  <conditionalFormatting sqref="DA45:DA49">
    <cfRule type="containsText" dxfId="379" priority="391" operator="containsText" text="Kérem, indokolja az eltérést!">
      <formula>NOT(ISERROR(SEARCH("Kérem, indokolja az eltérést!",DA45)))</formula>
    </cfRule>
  </conditionalFormatting>
  <conditionalFormatting sqref="DA52:DA68">
    <cfRule type="containsText" dxfId="378" priority="390" operator="containsText" text="Kérem, indokolja az eltérést!">
      <formula>NOT(ISERROR(SEARCH("Kérem, indokolja az eltérést!",DA52)))</formula>
    </cfRule>
  </conditionalFormatting>
  <conditionalFormatting sqref="DA69:DA70">
    <cfRule type="containsText" dxfId="377" priority="389" operator="containsText" text="Kérem, indokolja az eltérést!">
      <formula>NOT(ISERROR(SEARCH("Kérem, indokolja az eltérést!",DA69)))</formula>
    </cfRule>
  </conditionalFormatting>
  <conditionalFormatting sqref="DA74:DA90">
    <cfRule type="containsText" dxfId="376" priority="388" operator="containsText" text="Kérem, indokolja az eltérést!">
      <formula>NOT(ISERROR(SEARCH("Kérem, indokolja az eltérést!",DA74)))</formula>
    </cfRule>
  </conditionalFormatting>
  <conditionalFormatting sqref="DA91:DA92">
    <cfRule type="containsText" dxfId="375" priority="387" operator="containsText" text="Kérem, indokolja az eltérést!">
      <formula>NOT(ISERROR(SEARCH("Kérem, indokolja az eltérést!",DA91)))</formula>
    </cfRule>
  </conditionalFormatting>
  <conditionalFormatting sqref="DA95:DA110">
    <cfRule type="containsText" dxfId="374" priority="386" operator="containsText" text="Kérem, indokolja az eltérést!">
      <formula>NOT(ISERROR(SEARCH("Kérem, indokolja az eltérést!",DA95)))</formula>
    </cfRule>
  </conditionalFormatting>
  <conditionalFormatting sqref="DA111:DA113">
    <cfRule type="containsText" dxfId="373" priority="385" operator="containsText" text="Kérem, indokolja az eltérést!">
      <formula>NOT(ISERROR(SEARCH("Kérem, indokolja az eltérést!",DA111)))</formula>
    </cfRule>
  </conditionalFormatting>
  <conditionalFormatting sqref="DA116:DA131">
    <cfRule type="containsText" dxfId="372" priority="384" operator="containsText" text="Kérem, indokolja az eltérést!">
      <formula>NOT(ISERROR(SEARCH("Kérem, indokolja az eltérést!",DA116)))</formula>
    </cfRule>
  </conditionalFormatting>
  <conditionalFormatting sqref="DA132:DA134">
    <cfRule type="containsText" dxfId="371" priority="383" operator="containsText" text="Kérem, indokolja az eltérést!">
      <formula>NOT(ISERROR(SEARCH("Kérem, indokolja az eltérést!",DA132)))</formula>
    </cfRule>
  </conditionalFormatting>
  <conditionalFormatting sqref="DA137">
    <cfRule type="containsText" dxfId="370" priority="382" operator="containsText" text="Kérem, indokolja az eltérést!">
      <formula>NOT(ISERROR(SEARCH("Kérem, indokolja az eltérést!",DA137)))</formula>
    </cfRule>
  </conditionalFormatting>
  <conditionalFormatting sqref="DA138">
    <cfRule type="containsText" dxfId="369" priority="381" operator="containsText" text="Kérem, indokolja az eltérést!">
      <formula>NOT(ISERROR(SEARCH("Kérem, indokolja az eltérést!",DA138)))</formula>
    </cfRule>
  </conditionalFormatting>
  <conditionalFormatting sqref="DA140">
    <cfRule type="containsText" dxfId="368" priority="380" operator="containsText" text="Kérem, indokolja az eltérést!">
      <formula>NOT(ISERROR(SEARCH("Kérem, indokolja az eltérést!",DA140)))</formula>
    </cfRule>
  </conditionalFormatting>
  <conditionalFormatting sqref="DA141">
    <cfRule type="containsText" dxfId="367" priority="379" operator="containsText" text="Kérem, indokolja az eltérést!">
      <formula>NOT(ISERROR(SEARCH("Kérem, indokolja az eltérést!",DA141)))</formula>
    </cfRule>
  </conditionalFormatting>
  <conditionalFormatting sqref="DA154:DA155">
    <cfRule type="containsText" dxfId="366" priority="378" operator="containsText" text="Kérem, indokolja az eltérést!">
      <formula>NOT(ISERROR(SEARCH("Kérem, indokolja az eltérést!",DA154)))</formula>
    </cfRule>
  </conditionalFormatting>
  <conditionalFormatting sqref="DA158:DA176">
    <cfRule type="containsText" dxfId="365" priority="377" operator="containsText" text="Kérem, indokolja az eltérést!">
      <formula>NOT(ISERROR(SEARCH("Kérem, indokolja az eltérést!",DA158)))</formula>
    </cfRule>
  </conditionalFormatting>
  <conditionalFormatting sqref="DA180:DA198">
    <cfRule type="containsText" dxfId="364" priority="376" operator="containsText" text="Kérem, indokolja az eltérést!">
      <formula>NOT(ISERROR(SEARCH("Kérem, indokolja az eltérést!",DA180)))</formula>
    </cfRule>
  </conditionalFormatting>
  <conditionalFormatting sqref="DA201:DA215">
    <cfRule type="containsText" dxfId="363" priority="375" operator="containsText" text="Kérem, indokolja az eltérést!">
      <formula>NOT(ISERROR(SEARCH("Kérem, indokolja az eltérést!",DA201)))</formula>
    </cfRule>
  </conditionalFormatting>
  <conditionalFormatting sqref="DA216:DA217">
    <cfRule type="containsText" dxfId="362" priority="374" operator="containsText" text="Kérem, indokolja az eltérést!">
      <formula>NOT(ISERROR(SEARCH("Kérem, indokolja az eltérést!",DA216)))</formula>
    </cfRule>
  </conditionalFormatting>
  <conditionalFormatting sqref="DA218:DA219">
    <cfRule type="containsText" dxfId="361" priority="373" operator="containsText" text="Kérem, indokolja az eltérést!">
      <formula>NOT(ISERROR(SEARCH("Kérem, indokolja az eltérést!",DA218)))</formula>
    </cfRule>
  </conditionalFormatting>
  <conditionalFormatting sqref="DA222:DA240">
    <cfRule type="containsText" dxfId="360" priority="372" operator="containsText" text="Kérem, indokolja az eltérést!">
      <formula>NOT(ISERROR(SEARCH("Kérem, indokolja az eltérést!",DA222)))</formula>
    </cfRule>
  </conditionalFormatting>
  <conditionalFormatting sqref="DA243:DA261">
    <cfRule type="containsText" dxfId="359" priority="371" operator="containsText" text="Kérem, indokolja az eltérést!">
      <formula>NOT(ISERROR(SEARCH("Kérem, indokolja az eltérést!",DA243)))</formula>
    </cfRule>
  </conditionalFormatting>
  <conditionalFormatting sqref="DA264:DA282">
    <cfRule type="containsText" dxfId="358" priority="370" operator="containsText" text="Kérem, indokolja az eltérést!">
      <formula>NOT(ISERROR(SEARCH("Kérem, indokolja az eltérést!",DA264)))</formula>
    </cfRule>
  </conditionalFormatting>
  <conditionalFormatting sqref="DA285:DA303">
    <cfRule type="containsText" dxfId="357" priority="369" operator="containsText" text="Kérem, indokolja az eltérést!">
      <formula>NOT(ISERROR(SEARCH("Kérem, indokolja az eltérést!",DA285)))</formula>
    </cfRule>
  </conditionalFormatting>
  <conditionalFormatting sqref="DA306:DA322">
    <cfRule type="containsText" dxfId="356" priority="368" operator="containsText" text="Kérem, indokolja az eltérést!">
      <formula>NOT(ISERROR(SEARCH("Kérem, indokolja az eltérést!",DA306)))</formula>
    </cfRule>
  </conditionalFormatting>
  <conditionalFormatting sqref="DA323:DA324">
    <cfRule type="containsText" dxfId="355" priority="367" operator="containsText" text="Kérem, indokolja az eltérést!">
      <formula>NOT(ISERROR(SEARCH("Kérem, indokolja az eltérést!",DA323)))</formula>
    </cfRule>
  </conditionalFormatting>
  <conditionalFormatting sqref="DA327:DA343">
    <cfRule type="containsText" dxfId="354" priority="366" operator="containsText" text="Kérem, indokolja az eltérést!">
      <formula>NOT(ISERROR(SEARCH("Kérem, indokolja az eltérést!",DA327)))</formula>
    </cfRule>
  </conditionalFormatting>
  <conditionalFormatting sqref="DA344:DA345">
    <cfRule type="containsText" dxfId="353" priority="365" operator="containsText" text="Kérem, indokolja az eltérést!">
      <formula>NOT(ISERROR(SEARCH("Kérem, indokolja az eltérést!",DA344)))</formula>
    </cfRule>
  </conditionalFormatting>
  <conditionalFormatting sqref="DA348:DA365">
    <cfRule type="containsText" dxfId="352" priority="364" operator="containsText" text="Kérem, indokolja az eltérést!">
      <formula>NOT(ISERROR(SEARCH("Kérem, indokolja az eltérést!",DA348)))</formula>
    </cfRule>
  </conditionalFormatting>
  <conditionalFormatting sqref="DA366">
    <cfRule type="containsText" dxfId="351" priority="363" operator="containsText" text="Kérem, indokolja az eltérést!">
      <formula>NOT(ISERROR(SEARCH("Kérem, indokolja az eltérést!",DA366)))</formula>
    </cfRule>
  </conditionalFormatting>
  <conditionalFormatting sqref="DA370:DA387">
    <cfRule type="containsText" dxfId="350" priority="362" operator="containsText" text="Kérem, indokolja az eltérést!">
      <formula>NOT(ISERROR(SEARCH("Kérem, indokolja az eltérést!",DA370)))</formula>
    </cfRule>
  </conditionalFormatting>
  <conditionalFormatting sqref="DA388">
    <cfRule type="containsText" dxfId="349" priority="361" operator="containsText" text="Kérem, indokolja az eltérést!">
      <formula>NOT(ISERROR(SEARCH("Kérem, indokolja az eltérést!",DA388)))</formula>
    </cfRule>
  </conditionalFormatting>
  <conditionalFormatting sqref="DA391:DA409">
    <cfRule type="containsText" dxfId="348" priority="360" operator="containsText" text="Kérem, indokolja az eltérést!">
      <formula>NOT(ISERROR(SEARCH("Kérem, indokolja az eltérést!",DA391)))</formula>
    </cfRule>
  </conditionalFormatting>
  <conditionalFormatting sqref="DA413:DA428">
    <cfRule type="containsText" dxfId="347" priority="359" operator="containsText" text="Kérem, indokolja az eltérést!">
      <formula>NOT(ISERROR(SEARCH("Kérem, indokolja az eltérést!",DA413)))</formula>
    </cfRule>
  </conditionalFormatting>
  <conditionalFormatting sqref="DA429:DA431">
    <cfRule type="containsText" dxfId="346" priority="358" operator="containsText" text="Kérem, indokolja az eltérést!">
      <formula>NOT(ISERROR(SEARCH("Kérem, indokolja az eltérést!",DA429)))</formula>
    </cfRule>
  </conditionalFormatting>
  <conditionalFormatting sqref="DA435:DA452">
    <cfRule type="containsText" dxfId="345" priority="357" operator="containsText" text="Kérem, indokolja az eltérést!">
      <formula>NOT(ISERROR(SEARCH("Kérem, indokolja az eltérést!",DA435)))</formula>
    </cfRule>
  </conditionalFormatting>
  <conditionalFormatting sqref="DA453">
    <cfRule type="containsText" dxfId="344" priority="356" operator="containsText" text="Kérem, indokolja az eltérést!">
      <formula>NOT(ISERROR(SEARCH("Kérem, indokolja az eltérést!",DA453)))</formula>
    </cfRule>
  </conditionalFormatting>
  <conditionalFormatting sqref="DA456:DA473">
    <cfRule type="containsText" dxfId="343" priority="355" operator="containsText" text="Kérem, indokolja az eltérést!">
      <formula>NOT(ISERROR(SEARCH("Kérem, indokolja az eltérést!",DA456)))</formula>
    </cfRule>
  </conditionalFormatting>
  <conditionalFormatting sqref="DA474">
    <cfRule type="containsText" dxfId="342" priority="354" operator="containsText" text="Kérem, indokolja az eltérést!">
      <formula>NOT(ISERROR(SEARCH("Kérem, indokolja az eltérést!",DA474)))</formula>
    </cfRule>
  </conditionalFormatting>
  <conditionalFormatting sqref="DA477:DA495">
    <cfRule type="containsText" dxfId="341" priority="353" operator="containsText" text="Kérem, indokolja az eltérést!">
      <formula>NOT(ISERROR(SEARCH("Kérem, indokolja az eltérést!",DA477)))</formula>
    </cfRule>
  </conditionalFormatting>
  <conditionalFormatting sqref="DA498:DA515">
    <cfRule type="containsText" dxfId="340" priority="352" operator="containsText" text="Kérem, indokolja az eltérést!">
      <formula>NOT(ISERROR(SEARCH("Kérem, indokolja az eltérést!",DA498)))</formula>
    </cfRule>
  </conditionalFormatting>
  <conditionalFormatting sqref="DA516">
    <cfRule type="containsText" dxfId="339" priority="351" operator="containsText" text="Kérem, indokolja az eltérést!">
      <formula>NOT(ISERROR(SEARCH("Kérem, indokolja az eltérést!",DA516)))</formula>
    </cfRule>
  </conditionalFormatting>
  <conditionalFormatting sqref="DA520:DA538">
    <cfRule type="containsText" dxfId="338" priority="350" operator="containsText" text="Kérem, indokolja az eltérést!">
      <formula>NOT(ISERROR(SEARCH("Kérem, indokolja az eltérést!",DA520)))</formula>
    </cfRule>
  </conditionalFormatting>
  <conditionalFormatting sqref="DA541:DA557">
    <cfRule type="containsText" dxfId="337" priority="349" operator="containsText" text="Kérem, indokolja az eltérést!">
      <formula>NOT(ISERROR(SEARCH("Kérem, indokolja az eltérést!",DA541)))</formula>
    </cfRule>
  </conditionalFormatting>
  <conditionalFormatting sqref="DA558:DA559">
    <cfRule type="containsText" dxfId="336" priority="348" operator="containsText" text="Kérem, indokolja az eltérést!">
      <formula>NOT(ISERROR(SEARCH("Kérem, indokolja az eltérést!",DA558)))</formula>
    </cfRule>
  </conditionalFormatting>
  <conditionalFormatting sqref="DA562:DA577">
    <cfRule type="containsText" dxfId="335" priority="347" operator="containsText" text="Kérem, indokolja az eltérést!">
      <formula>NOT(ISERROR(SEARCH("Kérem, indokolja az eltérést!",DA562)))</formula>
    </cfRule>
  </conditionalFormatting>
  <conditionalFormatting sqref="DA578:DA579">
    <cfRule type="containsText" dxfId="334" priority="346" operator="containsText" text="Kérem, indokolja az eltérést!">
      <formula>NOT(ISERROR(SEARCH("Kérem, indokolja az eltérést!",DA578)))</formula>
    </cfRule>
  </conditionalFormatting>
  <conditionalFormatting sqref="DA580">
    <cfRule type="containsText" dxfId="333" priority="345" operator="containsText" text="Kérem, indokolja az eltérést!">
      <formula>NOT(ISERROR(SEARCH("Kérem, indokolja az eltérést!",DA580)))</formula>
    </cfRule>
  </conditionalFormatting>
  <conditionalFormatting sqref="DA583:DA599">
    <cfRule type="containsText" dxfId="332" priority="344" operator="containsText" text="Kérem, indokolja az eltérést!">
      <formula>NOT(ISERROR(SEARCH("Kérem, indokolja az eltérést!",DA583)))</formula>
    </cfRule>
  </conditionalFormatting>
  <conditionalFormatting sqref="DA600:DA601">
    <cfRule type="containsText" dxfId="331" priority="343" operator="containsText" text="Kérem, indokolja az eltérést!">
      <formula>NOT(ISERROR(SEARCH("Kérem, indokolja az eltérést!",DA600)))</formula>
    </cfRule>
  </conditionalFormatting>
  <conditionalFormatting sqref="DA604:DA622">
    <cfRule type="containsText" dxfId="330" priority="342" operator="containsText" text="Kérem, indokolja az eltérést!">
      <formula>NOT(ISERROR(SEARCH("Kérem, indokolja az eltérést!",DA604)))</formula>
    </cfRule>
  </conditionalFormatting>
  <conditionalFormatting sqref="DO7:DO9 DO346:DO347 DO410:DO412 DO262:DO263 DO367:DO369 DO389:DO390 DO496:DO497 DO539:DO540 DO156:DO157 DO29:DO30 DO50:DO51 DO71:DO73 DO93:DO94 DO114:DO115 DO135:DO136 DO139 DO177:DO179 DO199:DO200 DO220:DO221 DO241:DO242 DO283 DO304:DO305 DO325:DO326 DO432:DO434 DO454:DO455 DO475:DO476 DO517:DO519 DO560:DO561 DO581:DO582 DO602:DO603">
    <cfRule type="containsText" dxfId="329" priority="341" operator="containsText" text="Kérem, indokolja az eltérést!">
      <formula>NOT(ISERROR(SEARCH("Kérem, indokolja az eltérést!",DO7)))</formula>
    </cfRule>
  </conditionalFormatting>
  <conditionalFormatting sqref="DO284">
    <cfRule type="containsText" dxfId="328" priority="340" operator="containsText" text="Kérem, indokolja az eltérést!">
      <formula>NOT(ISERROR(SEARCH("Kérem, indokolja az eltérést!",DO284)))</formula>
    </cfRule>
  </conditionalFormatting>
  <conditionalFormatting sqref="DO142">
    <cfRule type="containsText" dxfId="327" priority="339" operator="containsText" text="Kérem, indokolja az eltérést!">
      <formula>NOT(ISERROR(SEARCH("Kérem, indokolja az eltérést!",DO142)))</formula>
    </cfRule>
  </conditionalFormatting>
  <conditionalFormatting sqref="DO143">
    <cfRule type="containsText" dxfId="326" priority="338" operator="containsText" text="Kérem, indokolja az eltérést!">
      <formula>NOT(ISERROR(SEARCH("Kérem, indokolja az eltérést!",DO143)))</formula>
    </cfRule>
  </conditionalFormatting>
  <conditionalFormatting sqref="DO144">
    <cfRule type="containsText" dxfId="325" priority="337" operator="containsText" text="Kérem, indokolja az eltérést!">
      <formula>NOT(ISERROR(SEARCH("Kérem, indokolja az eltérést!",DO144)))</formula>
    </cfRule>
  </conditionalFormatting>
  <conditionalFormatting sqref="DO145">
    <cfRule type="containsText" dxfId="324" priority="336" operator="containsText" text="Kérem, indokolja az eltérést!">
      <formula>NOT(ISERROR(SEARCH("Kérem, indokolja az eltérést!",DO145)))</formula>
    </cfRule>
  </conditionalFormatting>
  <conditionalFormatting sqref="DO146">
    <cfRule type="containsText" dxfId="323" priority="335" operator="containsText" text="Kérem, indokolja az eltérést!">
      <formula>NOT(ISERROR(SEARCH("Kérem, indokolja az eltérést!",DO146)))</formula>
    </cfRule>
  </conditionalFormatting>
  <conditionalFormatting sqref="DO147">
    <cfRule type="containsText" dxfId="322" priority="334" operator="containsText" text="Kérem, indokolja az eltérést!">
      <formula>NOT(ISERROR(SEARCH("Kérem, indokolja az eltérést!",DO147)))</formula>
    </cfRule>
  </conditionalFormatting>
  <conditionalFormatting sqref="DO148">
    <cfRule type="containsText" dxfId="321" priority="333" operator="containsText" text="Kérem, indokolja az eltérést!">
      <formula>NOT(ISERROR(SEARCH("Kérem, indokolja az eltérést!",DO148)))</formula>
    </cfRule>
  </conditionalFormatting>
  <conditionalFormatting sqref="DO149">
    <cfRule type="containsText" dxfId="320" priority="332" operator="containsText" text="Kérem, indokolja az eltérést!">
      <formula>NOT(ISERROR(SEARCH("Kérem, indokolja az eltérést!",DO149)))</formula>
    </cfRule>
  </conditionalFormatting>
  <conditionalFormatting sqref="DO150">
    <cfRule type="containsText" dxfId="319" priority="331" operator="containsText" text="Kérem, indokolja az eltérést!">
      <formula>NOT(ISERROR(SEARCH("Kérem, indokolja az eltérést!",DO150)))</formula>
    </cfRule>
  </conditionalFormatting>
  <conditionalFormatting sqref="DO151">
    <cfRule type="containsText" dxfId="318" priority="330" operator="containsText" text="Kérem, indokolja az eltérést!">
      <formula>NOT(ISERROR(SEARCH("Kérem, indokolja az eltérést!",DO151)))</formula>
    </cfRule>
  </conditionalFormatting>
  <conditionalFormatting sqref="DO152">
    <cfRule type="containsText" dxfId="317" priority="329" operator="containsText" text="Kérem, indokolja az eltérést!">
      <formula>NOT(ISERROR(SEARCH("Kérem, indokolja az eltérést!",DO152)))</formula>
    </cfRule>
  </conditionalFormatting>
  <conditionalFormatting sqref="DO153">
    <cfRule type="containsText" dxfId="316" priority="328" operator="containsText" text="Kérem, indokolja az eltérést!">
      <formula>NOT(ISERROR(SEARCH("Kérem, indokolja az eltérést!",DO153)))</formula>
    </cfRule>
  </conditionalFormatting>
  <conditionalFormatting sqref="DO10:DO25">
    <cfRule type="containsText" dxfId="315" priority="327" operator="containsText" text="Kérem, indokolja az eltérést!">
      <formula>NOT(ISERROR(SEARCH("Kérem, indokolja az eltérést!",DO10)))</formula>
    </cfRule>
  </conditionalFormatting>
  <conditionalFormatting sqref="DO26:DO28">
    <cfRule type="containsText" dxfId="314" priority="326" operator="containsText" text="Kérem, indokolja az eltérést!">
      <formula>NOT(ISERROR(SEARCH("Kérem, indokolja az eltérést!",DO26)))</formula>
    </cfRule>
  </conditionalFormatting>
  <conditionalFormatting sqref="DO31:DO44">
    <cfRule type="containsText" dxfId="313" priority="325" operator="containsText" text="Kérem, indokolja az eltérést!">
      <formula>NOT(ISERROR(SEARCH("Kérem, indokolja az eltérést!",DO31)))</formula>
    </cfRule>
  </conditionalFormatting>
  <conditionalFormatting sqref="DO45:DO49">
    <cfRule type="containsText" dxfId="312" priority="324" operator="containsText" text="Kérem, indokolja az eltérést!">
      <formula>NOT(ISERROR(SEARCH("Kérem, indokolja az eltérést!",DO45)))</formula>
    </cfRule>
  </conditionalFormatting>
  <conditionalFormatting sqref="DO52:DO68">
    <cfRule type="containsText" dxfId="311" priority="323" operator="containsText" text="Kérem, indokolja az eltérést!">
      <formula>NOT(ISERROR(SEARCH("Kérem, indokolja az eltérést!",DO52)))</formula>
    </cfRule>
  </conditionalFormatting>
  <conditionalFormatting sqref="DO69:DO70">
    <cfRule type="containsText" dxfId="310" priority="322" operator="containsText" text="Kérem, indokolja az eltérést!">
      <formula>NOT(ISERROR(SEARCH("Kérem, indokolja az eltérést!",DO69)))</formula>
    </cfRule>
  </conditionalFormatting>
  <conditionalFormatting sqref="DO74:DO90">
    <cfRule type="containsText" dxfId="309" priority="321" operator="containsText" text="Kérem, indokolja az eltérést!">
      <formula>NOT(ISERROR(SEARCH("Kérem, indokolja az eltérést!",DO74)))</formula>
    </cfRule>
  </conditionalFormatting>
  <conditionalFormatting sqref="DO91:DO92">
    <cfRule type="containsText" dxfId="308" priority="320" operator="containsText" text="Kérem, indokolja az eltérést!">
      <formula>NOT(ISERROR(SEARCH("Kérem, indokolja az eltérést!",DO91)))</formula>
    </cfRule>
  </conditionalFormatting>
  <conditionalFormatting sqref="DO95:DO110">
    <cfRule type="containsText" dxfId="307" priority="319" operator="containsText" text="Kérem, indokolja az eltérést!">
      <formula>NOT(ISERROR(SEARCH("Kérem, indokolja az eltérést!",DO95)))</formula>
    </cfRule>
  </conditionalFormatting>
  <conditionalFormatting sqref="DO111:DO113">
    <cfRule type="containsText" dxfId="306" priority="318" operator="containsText" text="Kérem, indokolja az eltérést!">
      <formula>NOT(ISERROR(SEARCH("Kérem, indokolja az eltérést!",DO111)))</formula>
    </cfRule>
  </conditionalFormatting>
  <conditionalFormatting sqref="DO116:DO131">
    <cfRule type="containsText" dxfId="305" priority="317" operator="containsText" text="Kérem, indokolja az eltérést!">
      <formula>NOT(ISERROR(SEARCH("Kérem, indokolja az eltérést!",DO116)))</formula>
    </cfRule>
  </conditionalFormatting>
  <conditionalFormatting sqref="DO132:DO134">
    <cfRule type="containsText" dxfId="304" priority="316" operator="containsText" text="Kérem, indokolja az eltérést!">
      <formula>NOT(ISERROR(SEARCH("Kérem, indokolja az eltérést!",DO132)))</formula>
    </cfRule>
  </conditionalFormatting>
  <conditionalFormatting sqref="DO137">
    <cfRule type="containsText" dxfId="303" priority="315" operator="containsText" text="Kérem, indokolja az eltérést!">
      <formula>NOT(ISERROR(SEARCH("Kérem, indokolja az eltérést!",DO137)))</formula>
    </cfRule>
  </conditionalFormatting>
  <conditionalFormatting sqref="DO138">
    <cfRule type="containsText" dxfId="302" priority="314" operator="containsText" text="Kérem, indokolja az eltérést!">
      <formula>NOT(ISERROR(SEARCH("Kérem, indokolja az eltérést!",DO138)))</formula>
    </cfRule>
  </conditionalFormatting>
  <conditionalFormatting sqref="DO140">
    <cfRule type="containsText" dxfId="301" priority="313" operator="containsText" text="Kérem, indokolja az eltérést!">
      <formula>NOT(ISERROR(SEARCH("Kérem, indokolja az eltérést!",DO140)))</formula>
    </cfRule>
  </conditionalFormatting>
  <conditionalFormatting sqref="DO141">
    <cfRule type="containsText" dxfId="300" priority="312" operator="containsText" text="Kérem, indokolja az eltérést!">
      <formula>NOT(ISERROR(SEARCH("Kérem, indokolja az eltérést!",DO141)))</formula>
    </cfRule>
  </conditionalFormatting>
  <conditionalFormatting sqref="DO154:DO155">
    <cfRule type="containsText" dxfId="299" priority="311" operator="containsText" text="Kérem, indokolja az eltérést!">
      <formula>NOT(ISERROR(SEARCH("Kérem, indokolja az eltérést!",DO154)))</formula>
    </cfRule>
  </conditionalFormatting>
  <conditionalFormatting sqref="DO158:DO176">
    <cfRule type="containsText" dxfId="298" priority="310" operator="containsText" text="Kérem, indokolja az eltérést!">
      <formula>NOT(ISERROR(SEARCH("Kérem, indokolja az eltérést!",DO158)))</formula>
    </cfRule>
  </conditionalFormatting>
  <conditionalFormatting sqref="DO180:DO198">
    <cfRule type="containsText" dxfId="297" priority="309" operator="containsText" text="Kérem, indokolja az eltérést!">
      <formula>NOT(ISERROR(SEARCH("Kérem, indokolja az eltérést!",DO180)))</formula>
    </cfRule>
  </conditionalFormatting>
  <conditionalFormatting sqref="DO201:DO215">
    <cfRule type="containsText" dxfId="296" priority="308" operator="containsText" text="Kérem, indokolja az eltérést!">
      <formula>NOT(ISERROR(SEARCH("Kérem, indokolja az eltérést!",DO201)))</formula>
    </cfRule>
  </conditionalFormatting>
  <conditionalFormatting sqref="DO216:DO217">
    <cfRule type="containsText" dxfId="295" priority="307" operator="containsText" text="Kérem, indokolja az eltérést!">
      <formula>NOT(ISERROR(SEARCH("Kérem, indokolja az eltérést!",DO216)))</formula>
    </cfRule>
  </conditionalFormatting>
  <conditionalFormatting sqref="DO218:DO219">
    <cfRule type="containsText" dxfId="294" priority="306" operator="containsText" text="Kérem, indokolja az eltérést!">
      <formula>NOT(ISERROR(SEARCH("Kérem, indokolja az eltérést!",DO218)))</formula>
    </cfRule>
  </conditionalFormatting>
  <conditionalFormatting sqref="DO222:DO240">
    <cfRule type="containsText" dxfId="293" priority="305" operator="containsText" text="Kérem, indokolja az eltérést!">
      <formula>NOT(ISERROR(SEARCH("Kérem, indokolja az eltérést!",DO222)))</formula>
    </cfRule>
  </conditionalFormatting>
  <conditionalFormatting sqref="DO243:DO261">
    <cfRule type="containsText" dxfId="292" priority="304" operator="containsText" text="Kérem, indokolja az eltérést!">
      <formula>NOT(ISERROR(SEARCH("Kérem, indokolja az eltérést!",DO243)))</formula>
    </cfRule>
  </conditionalFormatting>
  <conditionalFormatting sqref="DO264:DO282">
    <cfRule type="containsText" dxfId="291" priority="303" operator="containsText" text="Kérem, indokolja az eltérést!">
      <formula>NOT(ISERROR(SEARCH("Kérem, indokolja az eltérést!",DO264)))</formula>
    </cfRule>
  </conditionalFormatting>
  <conditionalFormatting sqref="DO285:DO303">
    <cfRule type="containsText" dxfId="290" priority="302" operator="containsText" text="Kérem, indokolja az eltérést!">
      <formula>NOT(ISERROR(SEARCH("Kérem, indokolja az eltérést!",DO285)))</formula>
    </cfRule>
  </conditionalFormatting>
  <conditionalFormatting sqref="DO306:DO322">
    <cfRule type="containsText" dxfId="289" priority="301" operator="containsText" text="Kérem, indokolja az eltérést!">
      <formula>NOT(ISERROR(SEARCH("Kérem, indokolja az eltérést!",DO306)))</formula>
    </cfRule>
  </conditionalFormatting>
  <conditionalFormatting sqref="DO323:DO324">
    <cfRule type="containsText" dxfId="288" priority="300" operator="containsText" text="Kérem, indokolja az eltérést!">
      <formula>NOT(ISERROR(SEARCH("Kérem, indokolja az eltérést!",DO323)))</formula>
    </cfRule>
  </conditionalFormatting>
  <conditionalFormatting sqref="DO327:DO343">
    <cfRule type="containsText" dxfId="287" priority="299" operator="containsText" text="Kérem, indokolja az eltérést!">
      <formula>NOT(ISERROR(SEARCH("Kérem, indokolja az eltérést!",DO327)))</formula>
    </cfRule>
  </conditionalFormatting>
  <conditionalFormatting sqref="DO344:DO345">
    <cfRule type="containsText" dxfId="286" priority="298" operator="containsText" text="Kérem, indokolja az eltérést!">
      <formula>NOT(ISERROR(SEARCH("Kérem, indokolja az eltérést!",DO344)))</formula>
    </cfRule>
  </conditionalFormatting>
  <conditionalFormatting sqref="DO348:DO365">
    <cfRule type="containsText" dxfId="285" priority="297" operator="containsText" text="Kérem, indokolja az eltérést!">
      <formula>NOT(ISERROR(SEARCH("Kérem, indokolja az eltérést!",DO348)))</formula>
    </cfRule>
  </conditionalFormatting>
  <conditionalFormatting sqref="DO366">
    <cfRule type="containsText" dxfId="284" priority="296" operator="containsText" text="Kérem, indokolja az eltérést!">
      <formula>NOT(ISERROR(SEARCH("Kérem, indokolja az eltérést!",DO366)))</formula>
    </cfRule>
  </conditionalFormatting>
  <conditionalFormatting sqref="DO370:DO387">
    <cfRule type="containsText" dxfId="283" priority="295" operator="containsText" text="Kérem, indokolja az eltérést!">
      <formula>NOT(ISERROR(SEARCH("Kérem, indokolja az eltérést!",DO370)))</formula>
    </cfRule>
  </conditionalFormatting>
  <conditionalFormatting sqref="DO388">
    <cfRule type="containsText" dxfId="282" priority="294" operator="containsText" text="Kérem, indokolja az eltérést!">
      <formula>NOT(ISERROR(SEARCH("Kérem, indokolja az eltérést!",DO388)))</formula>
    </cfRule>
  </conditionalFormatting>
  <conditionalFormatting sqref="DO391:DO409">
    <cfRule type="containsText" dxfId="281" priority="293" operator="containsText" text="Kérem, indokolja az eltérést!">
      <formula>NOT(ISERROR(SEARCH("Kérem, indokolja az eltérést!",DO391)))</formula>
    </cfRule>
  </conditionalFormatting>
  <conditionalFormatting sqref="DO413:DO428">
    <cfRule type="containsText" dxfId="280" priority="292" operator="containsText" text="Kérem, indokolja az eltérést!">
      <formula>NOT(ISERROR(SEARCH("Kérem, indokolja az eltérést!",DO413)))</formula>
    </cfRule>
  </conditionalFormatting>
  <conditionalFormatting sqref="DO429:DO431">
    <cfRule type="containsText" dxfId="279" priority="291" operator="containsText" text="Kérem, indokolja az eltérést!">
      <formula>NOT(ISERROR(SEARCH("Kérem, indokolja az eltérést!",DO429)))</formula>
    </cfRule>
  </conditionalFormatting>
  <conditionalFormatting sqref="DO435:DO452">
    <cfRule type="containsText" dxfId="278" priority="290" operator="containsText" text="Kérem, indokolja az eltérést!">
      <formula>NOT(ISERROR(SEARCH("Kérem, indokolja az eltérést!",DO435)))</formula>
    </cfRule>
  </conditionalFormatting>
  <conditionalFormatting sqref="DO453">
    <cfRule type="containsText" dxfId="277" priority="289" operator="containsText" text="Kérem, indokolja az eltérést!">
      <formula>NOT(ISERROR(SEARCH("Kérem, indokolja az eltérést!",DO453)))</formula>
    </cfRule>
  </conditionalFormatting>
  <conditionalFormatting sqref="DO456:DO473">
    <cfRule type="containsText" dxfId="276" priority="288" operator="containsText" text="Kérem, indokolja az eltérést!">
      <formula>NOT(ISERROR(SEARCH("Kérem, indokolja az eltérést!",DO456)))</formula>
    </cfRule>
  </conditionalFormatting>
  <conditionalFormatting sqref="DO474">
    <cfRule type="containsText" dxfId="275" priority="287" operator="containsText" text="Kérem, indokolja az eltérést!">
      <formula>NOT(ISERROR(SEARCH("Kérem, indokolja az eltérést!",DO474)))</formula>
    </cfRule>
  </conditionalFormatting>
  <conditionalFormatting sqref="DO477:DO495">
    <cfRule type="containsText" dxfId="274" priority="286" operator="containsText" text="Kérem, indokolja az eltérést!">
      <formula>NOT(ISERROR(SEARCH("Kérem, indokolja az eltérést!",DO477)))</formula>
    </cfRule>
  </conditionalFormatting>
  <conditionalFormatting sqref="DO498:DO515">
    <cfRule type="containsText" dxfId="273" priority="285" operator="containsText" text="Kérem, indokolja az eltérést!">
      <formula>NOT(ISERROR(SEARCH("Kérem, indokolja az eltérést!",DO498)))</formula>
    </cfRule>
  </conditionalFormatting>
  <conditionalFormatting sqref="DO516">
    <cfRule type="containsText" dxfId="272" priority="284" operator="containsText" text="Kérem, indokolja az eltérést!">
      <formula>NOT(ISERROR(SEARCH("Kérem, indokolja az eltérést!",DO516)))</formula>
    </cfRule>
  </conditionalFormatting>
  <conditionalFormatting sqref="DO520:DO538">
    <cfRule type="containsText" dxfId="271" priority="283" operator="containsText" text="Kérem, indokolja az eltérést!">
      <formula>NOT(ISERROR(SEARCH("Kérem, indokolja az eltérést!",DO520)))</formula>
    </cfRule>
  </conditionalFormatting>
  <conditionalFormatting sqref="DO541:DO557">
    <cfRule type="containsText" dxfId="270" priority="282" operator="containsText" text="Kérem, indokolja az eltérést!">
      <formula>NOT(ISERROR(SEARCH("Kérem, indokolja az eltérést!",DO541)))</formula>
    </cfRule>
  </conditionalFormatting>
  <conditionalFormatting sqref="DO558:DO559">
    <cfRule type="containsText" dxfId="269" priority="281" operator="containsText" text="Kérem, indokolja az eltérést!">
      <formula>NOT(ISERROR(SEARCH("Kérem, indokolja az eltérést!",DO558)))</formula>
    </cfRule>
  </conditionalFormatting>
  <conditionalFormatting sqref="DO562:DO577">
    <cfRule type="containsText" dxfId="268" priority="280" operator="containsText" text="Kérem, indokolja az eltérést!">
      <formula>NOT(ISERROR(SEARCH("Kérem, indokolja az eltérést!",DO562)))</formula>
    </cfRule>
  </conditionalFormatting>
  <conditionalFormatting sqref="DO578:DO579">
    <cfRule type="containsText" dxfId="267" priority="279" operator="containsText" text="Kérem, indokolja az eltérést!">
      <formula>NOT(ISERROR(SEARCH("Kérem, indokolja az eltérést!",DO578)))</formula>
    </cfRule>
  </conditionalFormatting>
  <conditionalFormatting sqref="DO580">
    <cfRule type="containsText" dxfId="266" priority="278" operator="containsText" text="Kérem, indokolja az eltérést!">
      <formula>NOT(ISERROR(SEARCH("Kérem, indokolja az eltérést!",DO580)))</formula>
    </cfRule>
  </conditionalFormatting>
  <conditionalFormatting sqref="DO583:DO599">
    <cfRule type="containsText" dxfId="265" priority="277" operator="containsText" text="Kérem, indokolja az eltérést!">
      <formula>NOT(ISERROR(SEARCH("Kérem, indokolja az eltérést!",DO583)))</formula>
    </cfRule>
  </conditionalFormatting>
  <conditionalFormatting sqref="DO600:DO601">
    <cfRule type="containsText" dxfId="264" priority="276" operator="containsText" text="Kérem, indokolja az eltérést!">
      <formula>NOT(ISERROR(SEARCH("Kérem, indokolja az eltérést!",DO600)))</formula>
    </cfRule>
  </conditionalFormatting>
  <conditionalFormatting sqref="DO604:DO622">
    <cfRule type="containsText" dxfId="263" priority="275" operator="containsText" text="Kérem, indokolja az eltérést!">
      <formula>NOT(ISERROR(SEARCH("Kérem, indokolja az eltérést!",DO604)))</formula>
    </cfRule>
  </conditionalFormatting>
  <conditionalFormatting sqref="EC7:EC9 EC346:EC347 EC410:EC412 EC262:EC263 EC367:EC369 EC389:EC390 EC496:EC497 EC539:EC540 EC156:EC157 EC29:EC30 EC50:EC51 EC71:EC73 EC93:EC94 EC114:EC115 EC135:EC136 EC139 EC177:EC179 EC199:EC200 EC220:EC221 EC241:EC242 EC283 EC304:EC305 EC325:EC326 EC432:EC434 EC454:EC455 EC475:EC476 EC517:EC519 EC560:EC561 EC581:EC582 EC602:EC603">
    <cfRule type="containsText" dxfId="262" priority="274" operator="containsText" text="Kérem, indokolja az eltérést!">
      <formula>NOT(ISERROR(SEARCH("Kérem, indokolja az eltérést!",EC7)))</formula>
    </cfRule>
  </conditionalFormatting>
  <conditionalFormatting sqref="EC284">
    <cfRule type="containsText" dxfId="261" priority="273" operator="containsText" text="Kérem, indokolja az eltérést!">
      <formula>NOT(ISERROR(SEARCH("Kérem, indokolja az eltérést!",EC284)))</formula>
    </cfRule>
  </conditionalFormatting>
  <conditionalFormatting sqref="EC142">
    <cfRule type="containsText" dxfId="260" priority="272" operator="containsText" text="Kérem, indokolja az eltérést!">
      <formula>NOT(ISERROR(SEARCH("Kérem, indokolja az eltérést!",EC142)))</formula>
    </cfRule>
  </conditionalFormatting>
  <conditionalFormatting sqref="EC143">
    <cfRule type="containsText" dxfId="259" priority="271" operator="containsText" text="Kérem, indokolja az eltérést!">
      <formula>NOT(ISERROR(SEARCH("Kérem, indokolja az eltérést!",EC143)))</formula>
    </cfRule>
  </conditionalFormatting>
  <conditionalFormatting sqref="EC144">
    <cfRule type="containsText" dxfId="258" priority="270" operator="containsText" text="Kérem, indokolja az eltérést!">
      <formula>NOT(ISERROR(SEARCH("Kérem, indokolja az eltérést!",EC144)))</formula>
    </cfRule>
  </conditionalFormatting>
  <conditionalFormatting sqref="EC145">
    <cfRule type="containsText" dxfId="257" priority="269" operator="containsText" text="Kérem, indokolja az eltérést!">
      <formula>NOT(ISERROR(SEARCH("Kérem, indokolja az eltérést!",EC145)))</formula>
    </cfRule>
  </conditionalFormatting>
  <conditionalFormatting sqref="EC146">
    <cfRule type="containsText" dxfId="256" priority="268" operator="containsText" text="Kérem, indokolja az eltérést!">
      <formula>NOT(ISERROR(SEARCH("Kérem, indokolja az eltérést!",EC146)))</formula>
    </cfRule>
  </conditionalFormatting>
  <conditionalFormatting sqref="EC147">
    <cfRule type="containsText" dxfId="255" priority="267" operator="containsText" text="Kérem, indokolja az eltérést!">
      <formula>NOT(ISERROR(SEARCH("Kérem, indokolja az eltérést!",EC147)))</formula>
    </cfRule>
  </conditionalFormatting>
  <conditionalFormatting sqref="EC148">
    <cfRule type="containsText" dxfId="254" priority="266" operator="containsText" text="Kérem, indokolja az eltérést!">
      <formula>NOT(ISERROR(SEARCH("Kérem, indokolja az eltérést!",EC148)))</formula>
    </cfRule>
  </conditionalFormatting>
  <conditionalFormatting sqref="EC149">
    <cfRule type="containsText" dxfId="253" priority="265" operator="containsText" text="Kérem, indokolja az eltérést!">
      <formula>NOT(ISERROR(SEARCH("Kérem, indokolja az eltérést!",EC149)))</formula>
    </cfRule>
  </conditionalFormatting>
  <conditionalFormatting sqref="EC150">
    <cfRule type="containsText" dxfId="252" priority="264" operator="containsText" text="Kérem, indokolja az eltérést!">
      <formula>NOT(ISERROR(SEARCH("Kérem, indokolja az eltérést!",EC150)))</formula>
    </cfRule>
  </conditionalFormatting>
  <conditionalFormatting sqref="EC151">
    <cfRule type="containsText" dxfId="251" priority="263" operator="containsText" text="Kérem, indokolja az eltérést!">
      <formula>NOT(ISERROR(SEARCH("Kérem, indokolja az eltérést!",EC151)))</formula>
    </cfRule>
  </conditionalFormatting>
  <conditionalFormatting sqref="EC152">
    <cfRule type="containsText" dxfId="250" priority="262" operator="containsText" text="Kérem, indokolja az eltérést!">
      <formula>NOT(ISERROR(SEARCH("Kérem, indokolja az eltérést!",EC152)))</formula>
    </cfRule>
  </conditionalFormatting>
  <conditionalFormatting sqref="EC153">
    <cfRule type="containsText" dxfId="249" priority="261" operator="containsText" text="Kérem, indokolja az eltérést!">
      <formula>NOT(ISERROR(SEARCH("Kérem, indokolja az eltérést!",EC153)))</formula>
    </cfRule>
  </conditionalFormatting>
  <conditionalFormatting sqref="EC10:EC25">
    <cfRule type="containsText" dxfId="248" priority="260" operator="containsText" text="Kérem, indokolja az eltérést!">
      <formula>NOT(ISERROR(SEARCH("Kérem, indokolja az eltérést!",EC10)))</formula>
    </cfRule>
  </conditionalFormatting>
  <conditionalFormatting sqref="EC26:EC28">
    <cfRule type="containsText" dxfId="247" priority="259" operator="containsText" text="Kérem, indokolja az eltérést!">
      <formula>NOT(ISERROR(SEARCH("Kérem, indokolja az eltérést!",EC26)))</formula>
    </cfRule>
  </conditionalFormatting>
  <conditionalFormatting sqref="EC31:EC44">
    <cfRule type="containsText" dxfId="246" priority="258" operator="containsText" text="Kérem, indokolja az eltérést!">
      <formula>NOT(ISERROR(SEARCH("Kérem, indokolja az eltérést!",EC31)))</formula>
    </cfRule>
  </conditionalFormatting>
  <conditionalFormatting sqref="EC45:EC49">
    <cfRule type="containsText" dxfId="245" priority="257" operator="containsText" text="Kérem, indokolja az eltérést!">
      <formula>NOT(ISERROR(SEARCH("Kérem, indokolja az eltérést!",EC45)))</formula>
    </cfRule>
  </conditionalFormatting>
  <conditionalFormatting sqref="EC52:EC68">
    <cfRule type="containsText" dxfId="244" priority="256" operator="containsText" text="Kérem, indokolja az eltérést!">
      <formula>NOT(ISERROR(SEARCH("Kérem, indokolja az eltérést!",EC52)))</formula>
    </cfRule>
  </conditionalFormatting>
  <conditionalFormatting sqref="EC69:EC70">
    <cfRule type="containsText" dxfId="243" priority="255" operator="containsText" text="Kérem, indokolja az eltérést!">
      <formula>NOT(ISERROR(SEARCH("Kérem, indokolja az eltérést!",EC69)))</formula>
    </cfRule>
  </conditionalFormatting>
  <conditionalFormatting sqref="EC74:EC90">
    <cfRule type="containsText" dxfId="242" priority="254" operator="containsText" text="Kérem, indokolja az eltérést!">
      <formula>NOT(ISERROR(SEARCH("Kérem, indokolja az eltérést!",EC74)))</formula>
    </cfRule>
  </conditionalFormatting>
  <conditionalFormatting sqref="EC91:EC92">
    <cfRule type="containsText" dxfId="241" priority="253" operator="containsText" text="Kérem, indokolja az eltérést!">
      <formula>NOT(ISERROR(SEARCH("Kérem, indokolja az eltérést!",EC91)))</formula>
    </cfRule>
  </conditionalFormatting>
  <conditionalFormatting sqref="EC95:EC110">
    <cfRule type="containsText" dxfId="240" priority="252" operator="containsText" text="Kérem, indokolja az eltérést!">
      <formula>NOT(ISERROR(SEARCH("Kérem, indokolja az eltérést!",EC95)))</formula>
    </cfRule>
  </conditionalFormatting>
  <conditionalFormatting sqref="EC111:EC113">
    <cfRule type="containsText" dxfId="239" priority="251" operator="containsText" text="Kérem, indokolja az eltérést!">
      <formula>NOT(ISERROR(SEARCH("Kérem, indokolja az eltérést!",EC111)))</formula>
    </cfRule>
  </conditionalFormatting>
  <conditionalFormatting sqref="EC116:EC131">
    <cfRule type="containsText" dxfId="238" priority="250" operator="containsText" text="Kérem, indokolja az eltérést!">
      <formula>NOT(ISERROR(SEARCH("Kérem, indokolja az eltérést!",EC116)))</formula>
    </cfRule>
  </conditionalFormatting>
  <conditionalFormatting sqref="EC132:EC134">
    <cfRule type="containsText" dxfId="237" priority="249" operator="containsText" text="Kérem, indokolja az eltérést!">
      <formula>NOT(ISERROR(SEARCH("Kérem, indokolja az eltérést!",EC132)))</formula>
    </cfRule>
  </conditionalFormatting>
  <conditionalFormatting sqref="EC137">
    <cfRule type="containsText" dxfId="236" priority="248" operator="containsText" text="Kérem, indokolja az eltérést!">
      <formula>NOT(ISERROR(SEARCH("Kérem, indokolja az eltérést!",EC137)))</formula>
    </cfRule>
  </conditionalFormatting>
  <conditionalFormatting sqref="EC138">
    <cfRule type="containsText" dxfId="235" priority="247" operator="containsText" text="Kérem, indokolja az eltérést!">
      <formula>NOT(ISERROR(SEARCH("Kérem, indokolja az eltérést!",EC138)))</formula>
    </cfRule>
  </conditionalFormatting>
  <conditionalFormatting sqref="EC140">
    <cfRule type="containsText" dxfId="234" priority="246" operator="containsText" text="Kérem, indokolja az eltérést!">
      <formula>NOT(ISERROR(SEARCH("Kérem, indokolja az eltérést!",EC140)))</formula>
    </cfRule>
  </conditionalFormatting>
  <conditionalFormatting sqref="EC141">
    <cfRule type="containsText" dxfId="233" priority="245" operator="containsText" text="Kérem, indokolja az eltérést!">
      <formula>NOT(ISERROR(SEARCH("Kérem, indokolja az eltérést!",EC141)))</formula>
    </cfRule>
  </conditionalFormatting>
  <conditionalFormatting sqref="EC154:EC155">
    <cfRule type="containsText" dxfId="232" priority="244" operator="containsText" text="Kérem, indokolja az eltérést!">
      <formula>NOT(ISERROR(SEARCH("Kérem, indokolja az eltérést!",EC154)))</formula>
    </cfRule>
  </conditionalFormatting>
  <conditionalFormatting sqref="EC158:EC176">
    <cfRule type="containsText" dxfId="231" priority="243" operator="containsText" text="Kérem, indokolja az eltérést!">
      <formula>NOT(ISERROR(SEARCH("Kérem, indokolja az eltérést!",EC158)))</formula>
    </cfRule>
  </conditionalFormatting>
  <conditionalFormatting sqref="EC180:EC198">
    <cfRule type="containsText" dxfId="230" priority="242" operator="containsText" text="Kérem, indokolja az eltérést!">
      <formula>NOT(ISERROR(SEARCH("Kérem, indokolja az eltérést!",EC180)))</formula>
    </cfRule>
  </conditionalFormatting>
  <conditionalFormatting sqref="EC201:EC215">
    <cfRule type="containsText" dxfId="229" priority="241" operator="containsText" text="Kérem, indokolja az eltérést!">
      <formula>NOT(ISERROR(SEARCH("Kérem, indokolja az eltérést!",EC201)))</formula>
    </cfRule>
  </conditionalFormatting>
  <conditionalFormatting sqref="EC216:EC217">
    <cfRule type="containsText" dxfId="228" priority="240" operator="containsText" text="Kérem, indokolja az eltérést!">
      <formula>NOT(ISERROR(SEARCH("Kérem, indokolja az eltérést!",EC216)))</formula>
    </cfRule>
  </conditionalFormatting>
  <conditionalFormatting sqref="EC218:EC219">
    <cfRule type="containsText" dxfId="227" priority="239" operator="containsText" text="Kérem, indokolja az eltérést!">
      <formula>NOT(ISERROR(SEARCH("Kérem, indokolja az eltérést!",EC218)))</formula>
    </cfRule>
  </conditionalFormatting>
  <conditionalFormatting sqref="EC222:EC240">
    <cfRule type="containsText" dxfId="226" priority="238" operator="containsText" text="Kérem, indokolja az eltérést!">
      <formula>NOT(ISERROR(SEARCH("Kérem, indokolja az eltérést!",EC222)))</formula>
    </cfRule>
  </conditionalFormatting>
  <conditionalFormatting sqref="EC243:EC261">
    <cfRule type="containsText" dxfId="225" priority="237" operator="containsText" text="Kérem, indokolja az eltérést!">
      <formula>NOT(ISERROR(SEARCH("Kérem, indokolja az eltérést!",EC243)))</formula>
    </cfRule>
  </conditionalFormatting>
  <conditionalFormatting sqref="EC264:EC282">
    <cfRule type="containsText" dxfId="224" priority="236" operator="containsText" text="Kérem, indokolja az eltérést!">
      <formula>NOT(ISERROR(SEARCH("Kérem, indokolja az eltérést!",EC264)))</formula>
    </cfRule>
  </conditionalFormatting>
  <conditionalFormatting sqref="EC285:EC303">
    <cfRule type="containsText" dxfId="223" priority="235" operator="containsText" text="Kérem, indokolja az eltérést!">
      <formula>NOT(ISERROR(SEARCH("Kérem, indokolja az eltérést!",EC285)))</formula>
    </cfRule>
  </conditionalFormatting>
  <conditionalFormatting sqref="EC306:EC322">
    <cfRule type="containsText" dxfId="222" priority="234" operator="containsText" text="Kérem, indokolja az eltérést!">
      <formula>NOT(ISERROR(SEARCH("Kérem, indokolja az eltérést!",EC306)))</formula>
    </cfRule>
  </conditionalFormatting>
  <conditionalFormatting sqref="EC323:EC324">
    <cfRule type="containsText" dxfId="221" priority="233" operator="containsText" text="Kérem, indokolja az eltérést!">
      <formula>NOT(ISERROR(SEARCH("Kérem, indokolja az eltérést!",EC323)))</formula>
    </cfRule>
  </conditionalFormatting>
  <conditionalFormatting sqref="EC327:EC343">
    <cfRule type="containsText" dxfId="220" priority="232" operator="containsText" text="Kérem, indokolja az eltérést!">
      <formula>NOT(ISERROR(SEARCH("Kérem, indokolja az eltérést!",EC327)))</formula>
    </cfRule>
  </conditionalFormatting>
  <conditionalFormatting sqref="EC344:EC345">
    <cfRule type="containsText" dxfId="219" priority="231" operator="containsText" text="Kérem, indokolja az eltérést!">
      <formula>NOT(ISERROR(SEARCH("Kérem, indokolja az eltérést!",EC344)))</formula>
    </cfRule>
  </conditionalFormatting>
  <conditionalFormatting sqref="EC348:EC365">
    <cfRule type="containsText" dxfId="218" priority="230" operator="containsText" text="Kérem, indokolja az eltérést!">
      <formula>NOT(ISERROR(SEARCH("Kérem, indokolja az eltérést!",EC348)))</formula>
    </cfRule>
  </conditionalFormatting>
  <conditionalFormatting sqref="EC366">
    <cfRule type="containsText" dxfId="217" priority="229" operator="containsText" text="Kérem, indokolja az eltérést!">
      <formula>NOT(ISERROR(SEARCH("Kérem, indokolja az eltérést!",EC366)))</formula>
    </cfRule>
  </conditionalFormatting>
  <conditionalFormatting sqref="EC370:EC387">
    <cfRule type="containsText" dxfId="216" priority="228" operator="containsText" text="Kérem, indokolja az eltérést!">
      <formula>NOT(ISERROR(SEARCH("Kérem, indokolja az eltérést!",EC370)))</formula>
    </cfRule>
  </conditionalFormatting>
  <conditionalFormatting sqref="EC388">
    <cfRule type="containsText" dxfId="215" priority="227" operator="containsText" text="Kérem, indokolja az eltérést!">
      <formula>NOT(ISERROR(SEARCH("Kérem, indokolja az eltérést!",EC388)))</formula>
    </cfRule>
  </conditionalFormatting>
  <conditionalFormatting sqref="EC391:EC409">
    <cfRule type="containsText" dxfId="214" priority="226" operator="containsText" text="Kérem, indokolja az eltérést!">
      <formula>NOT(ISERROR(SEARCH("Kérem, indokolja az eltérést!",EC391)))</formula>
    </cfRule>
  </conditionalFormatting>
  <conditionalFormatting sqref="EC413:EC428">
    <cfRule type="containsText" dxfId="213" priority="225" operator="containsText" text="Kérem, indokolja az eltérést!">
      <formula>NOT(ISERROR(SEARCH("Kérem, indokolja az eltérést!",EC413)))</formula>
    </cfRule>
  </conditionalFormatting>
  <conditionalFormatting sqref="EC429:EC431">
    <cfRule type="containsText" dxfId="212" priority="224" operator="containsText" text="Kérem, indokolja az eltérést!">
      <formula>NOT(ISERROR(SEARCH("Kérem, indokolja az eltérést!",EC429)))</formula>
    </cfRule>
  </conditionalFormatting>
  <conditionalFormatting sqref="EC435:EC452">
    <cfRule type="containsText" dxfId="211" priority="223" operator="containsText" text="Kérem, indokolja az eltérést!">
      <formula>NOT(ISERROR(SEARCH("Kérem, indokolja az eltérést!",EC435)))</formula>
    </cfRule>
  </conditionalFormatting>
  <conditionalFormatting sqref="EC453">
    <cfRule type="containsText" dxfId="210" priority="222" operator="containsText" text="Kérem, indokolja az eltérést!">
      <formula>NOT(ISERROR(SEARCH("Kérem, indokolja az eltérést!",EC453)))</formula>
    </cfRule>
  </conditionalFormatting>
  <conditionalFormatting sqref="EC456:EC473">
    <cfRule type="containsText" dxfId="209" priority="221" operator="containsText" text="Kérem, indokolja az eltérést!">
      <formula>NOT(ISERROR(SEARCH("Kérem, indokolja az eltérést!",EC456)))</formula>
    </cfRule>
  </conditionalFormatting>
  <conditionalFormatting sqref="EC474">
    <cfRule type="containsText" dxfId="208" priority="220" operator="containsText" text="Kérem, indokolja az eltérést!">
      <formula>NOT(ISERROR(SEARCH("Kérem, indokolja az eltérést!",EC474)))</formula>
    </cfRule>
  </conditionalFormatting>
  <conditionalFormatting sqref="EC477:EC495">
    <cfRule type="containsText" dxfId="207" priority="219" operator="containsText" text="Kérem, indokolja az eltérést!">
      <formula>NOT(ISERROR(SEARCH("Kérem, indokolja az eltérést!",EC477)))</formula>
    </cfRule>
  </conditionalFormatting>
  <conditionalFormatting sqref="EC498:EC515">
    <cfRule type="containsText" dxfId="206" priority="218" operator="containsText" text="Kérem, indokolja az eltérést!">
      <formula>NOT(ISERROR(SEARCH("Kérem, indokolja az eltérést!",EC498)))</formula>
    </cfRule>
  </conditionalFormatting>
  <conditionalFormatting sqref="EC516">
    <cfRule type="containsText" dxfId="205" priority="217" operator="containsText" text="Kérem, indokolja az eltérést!">
      <formula>NOT(ISERROR(SEARCH("Kérem, indokolja az eltérést!",EC516)))</formula>
    </cfRule>
  </conditionalFormatting>
  <conditionalFormatting sqref="EC520:EC538">
    <cfRule type="containsText" dxfId="204" priority="216" operator="containsText" text="Kérem, indokolja az eltérést!">
      <formula>NOT(ISERROR(SEARCH("Kérem, indokolja az eltérést!",EC520)))</formula>
    </cfRule>
  </conditionalFormatting>
  <conditionalFormatting sqref="EC541:EC557">
    <cfRule type="containsText" dxfId="203" priority="215" operator="containsText" text="Kérem, indokolja az eltérést!">
      <formula>NOT(ISERROR(SEARCH("Kérem, indokolja az eltérést!",EC541)))</formula>
    </cfRule>
  </conditionalFormatting>
  <conditionalFormatting sqref="EC558:EC559">
    <cfRule type="containsText" dxfId="202" priority="214" operator="containsText" text="Kérem, indokolja az eltérést!">
      <formula>NOT(ISERROR(SEARCH("Kérem, indokolja az eltérést!",EC558)))</formula>
    </cfRule>
  </conditionalFormatting>
  <conditionalFormatting sqref="EC562:EC577">
    <cfRule type="containsText" dxfId="201" priority="213" operator="containsText" text="Kérem, indokolja az eltérést!">
      <formula>NOT(ISERROR(SEARCH("Kérem, indokolja az eltérést!",EC562)))</formula>
    </cfRule>
  </conditionalFormatting>
  <conditionalFormatting sqref="EC578:EC579">
    <cfRule type="containsText" dxfId="200" priority="212" operator="containsText" text="Kérem, indokolja az eltérést!">
      <formula>NOT(ISERROR(SEARCH("Kérem, indokolja az eltérést!",EC578)))</formula>
    </cfRule>
  </conditionalFormatting>
  <conditionalFormatting sqref="EC580">
    <cfRule type="containsText" dxfId="199" priority="211" operator="containsText" text="Kérem, indokolja az eltérést!">
      <formula>NOT(ISERROR(SEARCH("Kérem, indokolja az eltérést!",EC580)))</formula>
    </cfRule>
  </conditionalFormatting>
  <conditionalFormatting sqref="EC583:EC599">
    <cfRule type="containsText" dxfId="198" priority="210" operator="containsText" text="Kérem, indokolja az eltérést!">
      <formula>NOT(ISERROR(SEARCH("Kérem, indokolja az eltérést!",EC583)))</formula>
    </cfRule>
  </conditionalFormatting>
  <conditionalFormatting sqref="EC600:EC601">
    <cfRule type="containsText" dxfId="197" priority="209" operator="containsText" text="Kérem, indokolja az eltérést!">
      <formula>NOT(ISERROR(SEARCH("Kérem, indokolja az eltérést!",EC600)))</formula>
    </cfRule>
  </conditionalFormatting>
  <conditionalFormatting sqref="EC604:EC622">
    <cfRule type="containsText" dxfId="196" priority="208" operator="containsText" text="Kérem, indokolja az eltérést!">
      <formula>NOT(ISERROR(SEARCH("Kérem, indokolja az eltérést!",EC604)))</formula>
    </cfRule>
  </conditionalFormatting>
  <conditionalFormatting sqref="EQ7:EQ9 EQ346:EQ347 EQ410:EQ412 EQ262:EQ263 EQ367:EQ369 EQ389:EQ390 EQ496:EQ497 EQ539:EQ540 EQ156:EQ157 EQ29:EQ30 EQ50:EQ51 EQ71:EQ73 EQ93:EQ94 EQ114:EQ115 EQ135:EQ136 EQ139 EQ177:EQ179 EQ199:EQ200 EQ220:EQ221 EQ241:EQ242 EQ283 EQ304:EQ305 EQ325:EQ326 EQ432:EQ434 EQ454:EQ455 EQ475:EQ476 EQ517:EQ519 EQ560:EQ561 EQ581:EQ582 EQ602:EQ603">
    <cfRule type="containsText" dxfId="195" priority="207" operator="containsText" text="Kérem, indokolja az eltérést!">
      <formula>NOT(ISERROR(SEARCH("Kérem, indokolja az eltérést!",EQ7)))</formula>
    </cfRule>
  </conditionalFormatting>
  <conditionalFormatting sqref="EQ284">
    <cfRule type="containsText" dxfId="194" priority="206" operator="containsText" text="Kérem, indokolja az eltérést!">
      <formula>NOT(ISERROR(SEARCH("Kérem, indokolja az eltérést!",EQ284)))</formula>
    </cfRule>
  </conditionalFormatting>
  <conditionalFormatting sqref="EQ142">
    <cfRule type="containsText" dxfId="193" priority="205" operator="containsText" text="Kérem, indokolja az eltérést!">
      <formula>NOT(ISERROR(SEARCH("Kérem, indokolja az eltérést!",EQ142)))</formula>
    </cfRule>
  </conditionalFormatting>
  <conditionalFormatting sqref="EQ143">
    <cfRule type="containsText" dxfId="192" priority="204" operator="containsText" text="Kérem, indokolja az eltérést!">
      <formula>NOT(ISERROR(SEARCH("Kérem, indokolja az eltérést!",EQ143)))</formula>
    </cfRule>
  </conditionalFormatting>
  <conditionalFormatting sqref="EQ144">
    <cfRule type="containsText" dxfId="191" priority="203" operator="containsText" text="Kérem, indokolja az eltérést!">
      <formula>NOT(ISERROR(SEARCH("Kérem, indokolja az eltérést!",EQ144)))</formula>
    </cfRule>
  </conditionalFormatting>
  <conditionalFormatting sqref="EQ145">
    <cfRule type="containsText" dxfId="190" priority="202" operator="containsText" text="Kérem, indokolja az eltérést!">
      <formula>NOT(ISERROR(SEARCH("Kérem, indokolja az eltérést!",EQ145)))</formula>
    </cfRule>
  </conditionalFormatting>
  <conditionalFormatting sqref="EQ146">
    <cfRule type="containsText" dxfId="189" priority="201" operator="containsText" text="Kérem, indokolja az eltérést!">
      <formula>NOT(ISERROR(SEARCH("Kérem, indokolja az eltérést!",EQ146)))</formula>
    </cfRule>
  </conditionalFormatting>
  <conditionalFormatting sqref="EQ147">
    <cfRule type="containsText" dxfId="188" priority="200" operator="containsText" text="Kérem, indokolja az eltérést!">
      <formula>NOT(ISERROR(SEARCH("Kérem, indokolja az eltérést!",EQ147)))</formula>
    </cfRule>
  </conditionalFormatting>
  <conditionalFormatting sqref="EQ148">
    <cfRule type="containsText" dxfId="187" priority="199" operator="containsText" text="Kérem, indokolja az eltérést!">
      <formula>NOT(ISERROR(SEARCH("Kérem, indokolja az eltérést!",EQ148)))</formula>
    </cfRule>
  </conditionalFormatting>
  <conditionalFormatting sqref="EQ149">
    <cfRule type="containsText" dxfId="186" priority="198" operator="containsText" text="Kérem, indokolja az eltérést!">
      <formula>NOT(ISERROR(SEARCH("Kérem, indokolja az eltérést!",EQ149)))</formula>
    </cfRule>
  </conditionalFormatting>
  <conditionalFormatting sqref="EQ150">
    <cfRule type="containsText" dxfId="185" priority="197" operator="containsText" text="Kérem, indokolja az eltérést!">
      <formula>NOT(ISERROR(SEARCH("Kérem, indokolja az eltérést!",EQ150)))</formula>
    </cfRule>
  </conditionalFormatting>
  <conditionalFormatting sqref="EQ151">
    <cfRule type="containsText" dxfId="184" priority="196" operator="containsText" text="Kérem, indokolja az eltérést!">
      <formula>NOT(ISERROR(SEARCH("Kérem, indokolja az eltérést!",EQ151)))</formula>
    </cfRule>
  </conditionalFormatting>
  <conditionalFormatting sqref="EQ152">
    <cfRule type="containsText" dxfId="183" priority="195" operator="containsText" text="Kérem, indokolja az eltérést!">
      <formula>NOT(ISERROR(SEARCH("Kérem, indokolja az eltérést!",EQ152)))</formula>
    </cfRule>
  </conditionalFormatting>
  <conditionalFormatting sqref="EQ153">
    <cfRule type="containsText" dxfId="182" priority="194" operator="containsText" text="Kérem, indokolja az eltérést!">
      <formula>NOT(ISERROR(SEARCH("Kérem, indokolja az eltérést!",EQ153)))</formula>
    </cfRule>
  </conditionalFormatting>
  <conditionalFormatting sqref="EQ10:EQ25">
    <cfRule type="containsText" dxfId="181" priority="193" operator="containsText" text="Kérem, indokolja az eltérést!">
      <formula>NOT(ISERROR(SEARCH("Kérem, indokolja az eltérést!",EQ10)))</formula>
    </cfRule>
  </conditionalFormatting>
  <conditionalFormatting sqref="EQ26:EQ28">
    <cfRule type="containsText" dxfId="180" priority="192" operator="containsText" text="Kérem, indokolja az eltérést!">
      <formula>NOT(ISERROR(SEARCH("Kérem, indokolja az eltérést!",EQ26)))</formula>
    </cfRule>
  </conditionalFormatting>
  <conditionalFormatting sqref="EQ31:EQ44">
    <cfRule type="containsText" dxfId="179" priority="191" operator="containsText" text="Kérem, indokolja az eltérést!">
      <formula>NOT(ISERROR(SEARCH("Kérem, indokolja az eltérést!",EQ31)))</formula>
    </cfRule>
  </conditionalFormatting>
  <conditionalFormatting sqref="EQ45:EQ49">
    <cfRule type="containsText" dxfId="178" priority="190" operator="containsText" text="Kérem, indokolja az eltérést!">
      <formula>NOT(ISERROR(SEARCH("Kérem, indokolja az eltérést!",EQ45)))</formula>
    </cfRule>
  </conditionalFormatting>
  <conditionalFormatting sqref="EQ52:EQ68">
    <cfRule type="containsText" dxfId="177" priority="189" operator="containsText" text="Kérem, indokolja az eltérést!">
      <formula>NOT(ISERROR(SEARCH("Kérem, indokolja az eltérést!",EQ52)))</formula>
    </cfRule>
  </conditionalFormatting>
  <conditionalFormatting sqref="EQ69:EQ70">
    <cfRule type="containsText" dxfId="176" priority="188" operator="containsText" text="Kérem, indokolja az eltérést!">
      <formula>NOT(ISERROR(SEARCH("Kérem, indokolja az eltérést!",EQ69)))</formula>
    </cfRule>
  </conditionalFormatting>
  <conditionalFormatting sqref="EQ74:EQ90">
    <cfRule type="containsText" dxfId="175" priority="187" operator="containsText" text="Kérem, indokolja az eltérést!">
      <formula>NOT(ISERROR(SEARCH("Kérem, indokolja az eltérést!",EQ74)))</formula>
    </cfRule>
  </conditionalFormatting>
  <conditionalFormatting sqref="EQ91:EQ92">
    <cfRule type="containsText" dxfId="174" priority="186" operator="containsText" text="Kérem, indokolja az eltérést!">
      <formula>NOT(ISERROR(SEARCH("Kérem, indokolja az eltérést!",EQ91)))</formula>
    </cfRule>
  </conditionalFormatting>
  <conditionalFormatting sqref="EQ95:EQ110">
    <cfRule type="containsText" dxfId="173" priority="185" operator="containsText" text="Kérem, indokolja az eltérést!">
      <formula>NOT(ISERROR(SEARCH("Kérem, indokolja az eltérést!",EQ95)))</formula>
    </cfRule>
  </conditionalFormatting>
  <conditionalFormatting sqref="EQ111:EQ113">
    <cfRule type="containsText" dxfId="172" priority="184" operator="containsText" text="Kérem, indokolja az eltérést!">
      <formula>NOT(ISERROR(SEARCH("Kérem, indokolja az eltérést!",EQ111)))</formula>
    </cfRule>
  </conditionalFormatting>
  <conditionalFormatting sqref="EQ116:EQ131">
    <cfRule type="containsText" dxfId="171" priority="183" operator="containsText" text="Kérem, indokolja az eltérést!">
      <formula>NOT(ISERROR(SEARCH("Kérem, indokolja az eltérést!",EQ116)))</formula>
    </cfRule>
  </conditionalFormatting>
  <conditionalFormatting sqref="EQ132:EQ134">
    <cfRule type="containsText" dxfId="170" priority="182" operator="containsText" text="Kérem, indokolja az eltérést!">
      <formula>NOT(ISERROR(SEARCH("Kérem, indokolja az eltérést!",EQ132)))</formula>
    </cfRule>
  </conditionalFormatting>
  <conditionalFormatting sqref="EQ137">
    <cfRule type="containsText" dxfId="169" priority="181" operator="containsText" text="Kérem, indokolja az eltérést!">
      <formula>NOT(ISERROR(SEARCH("Kérem, indokolja az eltérést!",EQ137)))</formula>
    </cfRule>
  </conditionalFormatting>
  <conditionalFormatting sqref="EQ138">
    <cfRule type="containsText" dxfId="168" priority="180" operator="containsText" text="Kérem, indokolja az eltérést!">
      <formula>NOT(ISERROR(SEARCH("Kérem, indokolja az eltérést!",EQ138)))</formula>
    </cfRule>
  </conditionalFormatting>
  <conditionalFormatting sqref="EQ140">
    <cfRule type="containsText" dxfId="167" priority="179" operator="containsText" text="Kérem, indokolja az eltérést!">
      <formula>NOT(ISERROR(SEARCH("Kérem, indokolja az eltérést!",EQ140)))</formula>
    </cfRule>
  </conditionalFormatting>
  <conditionalFormatting sqref="EQ141">
    <cfRule type="containsText" dxfId="166" priority="178" operator="containsText" text="Kérem, indokolja az eltérést!">
      <formula>NOT(ISERROR(SEARCH("Kérem, indokolja az eltérést!",EQ141)))</formula>
    </cfRule>
  </conditionalFormatting>
  <conditionalFormatting sqref="EQ154:EQ155">
    <cfRule type="containsText" dxfId="165" priority="177" operator="containsText" text="Kérem, indokolja az eltérést!">
      <formula>NOT(ISERROR(SEARCH("Kérem, indokolja az eltérést!",EQ154)))</formula>
    </cfRule>
  </conditionalFormatting>
  <conditionalFormatting sqref="EQ158:EQ176">
    <cfRule type="containsText" dxfId="164" priority="176" operator="containsText" text="Kérem, indokolja az eltérést!">
      <formula>NOT(ISERROR(SEARCH("Kérem, indokolja az eltérést!",EQ158)))</formula>
    </cfRule>
  </conditionalFormatting>
  <conditionalFormatting sqref="EQ180:EQ198">
    <cfRule type="containsText" dxfId="163" priority="175" operator="containsText" text="Kérem, indokolja az eltérést!">
      <formula>NOT(ISERROR(SEARCH("Kérem, indokolja az eltérést!",EQ180)))</formula>
    </cfRule>
  </conditionalFormatting>
  <conditionalFormatting sqref="EQ201:EQ215">
    <cfRule type="containsText" dxfId="162" priority="174" operator="containsText" text="Kérem, indokolja az eltérést!">
      <formula>NOT(ISERROR(SEARCH("Kérem, indokolja az eltérést!",EQ201)))</formula>
    </cfRule>
  </conditionalFormatting>
  <conditionalFormatting sqref="EQ216:EQ217">
    <cfRule type="containsText" dxfId="161" priority="173" operator="containsText" text="Kérem, indokolja az eltérést!">
      <formula>NOT(ISERROR(SEARCH("Kérem, indokolja az eltérést!",EQ216)))</formula>
    </cfRule>
  </conditionalFormatting>
  <conditionalFormatting sqref="EQ218:EQ219">
    <cfRule type="containsText" dxfId="160" priority="172" operator="containsText" text="Kérem, indokolja az eltérést!">
      <formula>NOT(ISERROR(SEARCH("Kérem, indokolja az eltérést!",EQ218)))</formula>
    </cfRule>
  </conditionalFormatting>
  <conditionalFormatting sqref="EQ222:EQ240">
    <cfRule type="containsText" dxfId="159" priority="171" operator="containsText" text="Kérem, indokolja az eltérést!">
      <formula>NOT(ISERROR(SEARCH("Kérem, indokolja az eltérést!",EQ222)))</formula>
    </cfRule>
  </conditionalFormatting>
  <conditionalFormatting sqref="EQ243:EQ261">
    <cfRule type="containsText" dxfId="158" priority="170" operator="containsText" text="Kérem, indokolja az eltérést!">
      <formula>NOT(ISERROR(SEARCH("Kérem, indokolja az eltérést!",EQ243)))</formula>
    </cfRule>
  </conditionalFormatting>
  <conditionalFormatting sqref="EQ264:EQ282">
    <cfRule type="containsText" dxfId="157" priority="169" operator="containsText" text="Kérem, indokolja az eltérést!">
      <formula>NOT(ISERROR(SEARCH("Kérem, indokolja az eltérést!",EQ264)))</formula>
    </cfRule>
  </conditionalFormatting>
  <conditionalFormatting sqref="EQ285:EQ303">
    <cfRule type="containsText" dxfId="156" priority="168" operator="containsText" text="Kérem, indokolja az eltérést!">
      <formula>NOT(ISERROR(SEARCH("Kérem, indokolja az eltérést!",EQ285)))</formula>
    </cfRule>
  </conditionalFormatting>
  <conditionalFormatting sqref="EQ306:EQ322">
    <cfRule type="containsText" dxfId="155" priority="167" operator="containsText" text="Kérem, indokolja az eltérést!">
      <formula>NOT(ISERROR(SEARCH("Kérem, indokolja az eltérést!",EQ306)))</formula>
    </cfRule>
  </conditionalFormatting>
  <conditionalFormatting sqref="EQ323:EQ324">
    <cfRule type="containsText" dxfId="154" priority="166" operator="containsText" text="Kérem, indokolja az eltérést!">
      <formula>NOT(ISERROR(SEARCH("Kérem, indokolja az eltérést!",EQ323)))</formula>
    </cfRule>
  </conditionalFormatting>
  <conditionalFormatting sqref="EQ327:EQ343">
    <cfRule type="containsText" dxfId="153" priority="165" operator="containsText" text="Kérem, indokolja az eltérést!">
      <formula>NOT(ISERROR(SEARCH("Kérem, indokolja az eltérést!",EQ327)))</formula>
    </cfRule>
  </conditionalFormatting>
  <conditionalFormatting sqref="EQ344:EQ345">
    <cfRule type="containsText" dxfId="152" priority="164" operator="containsText" text="Kérem, indokolja az eltérést!">
      <formula>NOT(ISERROR(SEARCH("Kérem, indokolja az eltérést!",EQ344)))</formula>
    </cfRule>
  </conditionalFormatting>
  <conditionalFormatting sqref="EQ348:EQ365">
    <cfRule type="containsText" dxfId="151" priority="163" operator="containsText" text="Kérem, indokolja az eltérést!">
      <formula>NOT(ISERROR(SEARCH("Kérem, indokolja az eltérést!",EQ348)))</formula>
    </cfRule>
  </conditionalFormatting>
  <conditionalFormatting sqref="EQ366">
    <cfRule type="containsText" dxfId="150" priority="162" operator="containsText" text="Kérem, indokolja az eltérést!">
      <formula>NOT(ISERROR(SEARCH("Kérem, indokolja az eltérést!",EQ366)))</formula>
    </cfRule>
  </conditionalFormatting>
  <conditionalFormatting sqref="EQ370:EQ387">
    <cfRule type="containsText" dxfId="149" priority="161" operator="containsText" text="Kérem, indokolja az eltérést!">
      <formula>NOT(ISERROR(SEARCH("Kérem, indokolja az eltérést!",EQ370)))</formula>
    </cfRule>
  </conditionalFormatting>
  <conditionalFormatting sqref="EQ388">
    <cfRule type="containsText" dxfId="148" priority="160" operator="containsText" text="Kérem, indokolja az eltérést!">
      <formula>NOT(ISERROR(SEARCH("Kérem, indokolja az eltérést!",EQ388)))</formula>
    </cfRule>
  </conditionalFormatting>
  <conditionalFormatting sqref="EQ391:EQ409">
    <cfRule type="containsText" dxfId="147" priority="159" operator="containsText" text="Kérem, indokolja az eltérést!">
      <formula>NOT(ISERROR(SEARCH("Kérem, indokolja az eltérést!",EQ391)))</formula>
    </cfRule>
  </conditionalFormatting>
  <conditionalFormatting sqref="EQ413:EQ428">
    <cfRule type="containsText" dxfId="146" priority="158" operator="containsText" text="Kérem, indokolja az eltérést!">
      <formula>NOT(ISERROR(SEARCH("Kérem, indokolja az eltérést!",EQ413)))</formula>
    </cfRule>
  </conditionalFormatting>
  <conditionalFormatting sqref="EQ429:EQ431">
    <cfRule type="containsText" dxfId="145" priority="157" operator="containsText" text="Kérem, indokolja az eltérést!">
      <formula>NOT(ISERROR(SEARCH("Kérem, indokolja az eltérést!",EQ429)))</formula>
    </cfRule>
  </conditionalFormatting>
  <conditionalFormatting sqref="EQ435:EQ452">
    <cfRule type="containsText" dxfId="144" priority="156" operator="containsText" text="Kérem, indokolja az eltérést!">
      <formula>NOT(ISERROR(SEARCH("Kérem, indokolja az eltérést!",EQ435)))</formula>
    </cfRule>
  </conditionalFormatting>
  <conditionalFormatting sqref="EQ453">
    <cfRule type="containsText" dxfId="143" priority="155" operator="containsText" text="Kérem, indokolja az eltérést!">
      <formula>NOT(ISERROR(SEARCH("Kérem, indokolja az eltérést!",EQ453)))</formula>
    </cfRule>
  </conditionalFormatting>
  <conditionalFormatting sqref="EQ456:EQ473">
    <cfRule type="containsText" dxfId="142" priority="154" operator="containsText" text="Kérem, indokolja az eltérést!">
      <formula>NOT(ISERROR(SEARCH("Kérem, indokolja az eltérést!",EQ456)))</formula>
    </cfRule>
  </conditionalFormatting>
  <conditionalFormatting sqref="EQ474">
    <cfRule type="containsText" dxfId="141" priority="153" operator="containsText" text="Kérem, indokolja az eltérést!">
      <formula>NOT(ISERROR(SEARCH("Kérem, indokolja az eltérést!",EQ474)))</formula>
    </cfRule>
  </conditionalFormatting>
  <conditionalFormatting sqref="EQ477:EQ495">
    <cfRule type="containsText" dxfId="140" priority="152" operator="containsText" text="Kérem, indokolja az eltérést!">
      <formula>NOT(ISERROR(SEARCH("Kérem, indokolja az eltérést!",EQ477)))</formula>
    </cfRule>
  </conditionalFormatting>
  <conditionalFormatting sqref="EQ498:EQ515">
    <cfRule type="containsText" dxfId="139" priority="151" operator="containsText" text="Kérem, indokolja az eltérést!">
      <formula>NOT(ISERROR(SEARCH("Kérem, indokolja az eltérést!",EQ498)))</formula>
    </cfRule>
  </conditionalFormatting>
  <conditionalFormatting sqref="EQ516">
    <cfRule type="containsText" dxfId="138" priority="150" operator="containsText" text="Kérem, indokolja az eltérést!">
      <formula>NOT(ISERROR(SEARCH("Kérem, indokolja az eltérést!",EQ516)))</formula>
    </cfRule>
  </conditionalFormatting>
  <conditionalFormatting sqref="EQ520:EQ538">
    <cfRule type="containsText" dxfId="137" priority="149" operator="containsText" text="Kérem, indokolja az eltérést!">
      <formula>NOT(ISERROR(SEARCH("Kérem, indokolja az eltérést!",EQ520)))</formula>
    </cfRule>
  </conditionalFormatting>
  <conditionalFormatting sqref="EQ541:EQ557">
    <cfRule type="containsText" dxfId="136" priority="148" operator="containsText" text="Kérem, indokolja az eltérést!">
      <formula>NOT(ISERROR(SEARCH("Kérem, indokolja az eltérést!",EQ541)))</formula>
    </cfRule>
  </conditionalFormatting>
  <conditionalFormatting sqref="EQ558:EQ559">
    <cfRule type="containsText" dxfId="135" priority="147" operator="containsText" text="Kérem, indokolja az eltérést!">
      <formula>NOT(ISERROR(SEARCH("Kérem, indokolja az eltérést!",EQ558)))</formula>
    </cfRule>
  </conditionalFormatting>
  <conditionalFormatting sqref="EQ562:EQ577">
    <cfRule type="containsText" dxfId="134" priority="146" operator="containsText" text="Kérem, indokolja az eltérést!">
      <formula>NOT(ISERROR(SEARCH("Kérem, indokolja az eltérést!",EQ562)))</formula>
    </cfRule>
  </conditionalFormatting>
  <conditionalFormatting sqref="EQ578:EQ579">
    <cfRule type="containsText" dxfId="133" priority="145" operator="containsText" text="Kérem, indokolja az eltérést!">
      <formula>NOT(ISERROR(SEARCH("Kérem, indokolja az eltérést!",EQ578)))</formula>
    </cfRule>
  </conditionalFormatting>
  <conditionalFormatting sqref="EQ580">
    <cfRule type="containsText" dxfId="132" priority="144" operator="containsText" text="Kérem, indokolja az eltérést!">
      <formula>NOT(ISERROR(SEARCH("Kérem, indokolja az eltérést!",EQ580)))</formula>
    </cfRule>
  </conditionalFormatting>
  <conditionalFormatting sqref="EQ583:EQ599">
    <cfRule type="containsText" dxfId="131" priority="143" operator="containsText" text="Kérem, indokolja az eltérést!">
      <formula>NOT(ISERROR(SEARCH("Kérem, indokolja az eltérést!",EQ583)))</formula>
    </cfRule>
  </conditionalFormatting>
  <conditionalFormatting sqref="EQ600:EQ601">
    <cfRule type="containsText" dxfId="130" priority="142" operator="containsText" text="Kérem, indokolja az eltérést!">
      <formula>NOT(ISERROR(SEARCH("Kérem, indokolja az eltérést!",EQ600)))</formula>
    </cfRule>
  </conditionalFormatting>
  <conditionalFormatting sqref="EQ604:EQ622">
    <cfRule type="containsText" dxfId="129" priority="141" operator="containsText" text="Kérem, indokolja az eltérést!">
      <formula>NOT(ISERROR(SEARCH("Kérem, indokolja az eltérést!",EQ604)))</formula>
    </cfRule>
  </conditionalFormatting>
  <conditionalFormatting sqref="FE7:FE9 FE346:FE347 FE410:FE412 FE262:FE263 FE367:FE369 FE389:FE390 FE496:FE497 FE539:FE540 FE156:FE157 FE29:FE30 FE50:FE51 FE71:FE73 FE93:FE94 FE114:FE115 FE135:FE136 FE139 FE177:FE179 FE199:FE200 FE220:FE221 FE241:FE242 FE283 FE304:FE305 FE325:FE326 FE432:FE434 FE454:FE455 FE475:FE476 FE517:FE519 FE560:FE561 FE581:FE582 FE602:FE603">
    <cfRule type="containsText" dxfId="128" priority="140" operator="containsText" text="Kérem, indokolja az eltérést!">
      <formula>NOT(ISERROR(SEARCH("Kérem, indokolja az eltérést!",FE7)))</formula>
    </cfRule>
  </conditionalFormatting>
  <conditionalFormatting sqref="FE284">
    <cfRule type="containsText" dxfId="127" priority="139" operator="containsText" text="Kérem, indokolja az eltérést!">
      <formula>NOT(ISERROR(SEARCH("Kérem, indokolja az eltérést!",FE284)))</formula>
    </cfRule>
  </conditionalFormatting>
  <conditionalFormatting sqref="FE142">
    <cfRule type="containsText" dxfId="126" priority="138" operator="containsText" text="Kérem, indokolja az eltérést!">
      <formula>NOT(ISERROR(SEARCH("Kérem, indokolja az eltérést!",FE142)))</formula>
    </cfRule>
  </conditionalFormatting>
  <conditionalFormatting sqref="FE143">
    <cfRule type="containsText" dxfId="125" priority="137" operator="containsText" text="Kérem, indokolja az eltérést!">
      <formula>NOT(ISERROR(SEARCH("Kérem, indokolja az eltérést!",FE143)))</formula>
    </cfRule>
  </conditionalFormatting>
  <conditionalFormatting sqref="FE144">
    <cfRule type="containsText" dxfId="124" priority="136" operator="containsText" text="Kérem, indokolja az eltérést!">
      <formula>NOT(ISERROR(SEARCH("Kérem, indokolja az eltérést!",FE144)))</formula>
    </cfRule>
  </conditionalFormatting>
  <conditionalFormatting sqref="FE145">
    <cfRule type="containsText" dxfId="123" priority="135" operator="containsText" text="Kérem, indokolja az eltérést!">
      <formula>NOT(ISERROR(SEARCH("Kérem, indokolja az eltérést!",FE145)))</formula>
    </cfRule>
  </conditionalFormatting>
  <conditionalFormatting sqref="FE146">
    <cfRule type="containsText" dxfId="122" priority="134" operator="containsText" text="Kérem, indokolja az eltérést!">
      <formula>NOT(ISERROR(SEARCH("Kérem, indokolja az eltérést!",FE146)))</formula>
    </cfRule>
  </conditionalFormatting>
  <conditionalFormatting sqref="FE147">
    <cfRule type="containsText" dxfId="121" priority="133" operator="containsText" text="Kérem, indokolja az eltérést!">
      <formula>NOT(ISERROR(SEARCH("Kérem, indokolja az eltérést!",FE147)))</formula>
    </cfRule>
  </conditionalFormatting>
  <conditionalFormatting sqref="FE148">
    <cfRule type="containsText" dxfId="120" priority="132" operator="containsText" text="Kérem, indokolja az eltérést!">
      <formula>NOT(ISERROR(SEARCH("Kérem, indokolja az eltérést!",FE148)))</formula>
    </cfRule>
  </conditionalFormatting>
  <conditionalFormatting sqref="FE149">
    <cfRule type="containsText" dxfId="119" priority="131" operator="containsText" text="Kérem, indokolja az eltérést!">
      <formula>NOT(ISERROR(SEARCH("Kérem, indokolja az eltérést!",FE149)))</formula>
    </cfRule>
  </conditionalFormatting>
  <conditionalFormatting sqref="FE150">
    <cfRule type="containsText" dxfId="118" priority="130" operator="containsText" text="Kérem, indokolja az eltérést!">
      <formula>NOT(ISERROR(SEARCH("Kérem, indokolja az eltérést!",FE150)))</formula>
    </cfRule>
  </conditionalFormatting>
  <conditionalFormatting sqref="FE151">
    <cfRule type="containsText" dxfId="117" priority="129" operator="containsText" text="Kérem, indokolja az eltérést!">
      <formula>NOT(ISERROR(SEARCH("Kérem, indokolja az eltérést!",FE151)))</formula>
    </cfRule>
  </conditionalFormatting>
  <conditionalFormatting sqref="FE152">
    <cfRule type="containsText" dxfId="116" priority="128" operator="containsText" text="Kérem, indokolja az eltérést!">
      <formula>NOT(ISERROR(SEARCH("Kérem, indokolja az eltérést!",FE152)))</formula>
    </cfRule>
  </conditionalFormatting>
  <conditionalFormatting sqref="FE153">
    <cfRule type="containsText" dxfId="115" priority="127" operator="containsText" text="Kérem, indokolja az eltérést!">
      <formula>NOT(ISERROR(SEARCH("Kérem, indokolja az eltérést!",FE153)))</formula>
    </cfRule>
  </conditionalFormatting>
  <conditionalFormatting sqref="FE10:FE25">
    <cfRule type="containsText" dxfId="114" priority="126" operator="containsText" text="Kérem, indokolja az eltérést!">
      <formula>NOT(ISERROR(SEARCH("Kérem, indokolja az eltérést!",FE10)))</formula>
    </cfRule>
  </conditionalFormatting>
  <conditionalFormatting sqref="FE26:FE28">
    <cfRule type="containsText" dxfId="113" priority="125" operator="containsText" text="Kérem, indokolja az eltérést!">
      <formula>NOT(ISERROR(SEARCH("Kérem, indokolja az eltérést!",FE26)))</formula>
    </cfRule>
  </conditionalFormatting>
  <conditionalFormatting sqref="FE31:FE44">
    <cfRule type="containsText" dxfId="112" priority="124" operator="containsText" text="Kérem, indokolja az eltérést!">
      <formula>NOT(ISERROR(SEARCH("Kérem, indokolja az eltérést!",FE31)))</formula>
    </cfRule>
  </conditionalFormatting>
  <conditionalFormatting sqref="FE45:FE49">
    <cfRule type="containsText" dxfId="111" priority="123" operator="containsText" text="Kérem, indokolja az eltérést!">
      <formula>NOT(ISERROR(SEARCH("Kérem, indokolja az eltérést!",FE45)))</formula>
    </cfRule>
  </conditionalFormatting>
  <conditionalFormatting sqref="FE52:FE68">
    <cfRule type="containsText" dxfId="110" priority="122" operator="containsText" text="Kérem, indokolja az eltérést!">
      <formula>NOT(ISERROR(SEARCH("Kérem, indokolja az eltérést!",FE52)))</formula>
    </cfRule>
  </conditionalFormatting>
  <conditionalFormatting sqref="FE69:FE70">
    <cfRule type="containsText" dxfId="109" priority="121" operator="containsText" text="Kérem, indokolja az eltérést!">
      <formula>NOT(ISERROR(SEARCH("Kérem, indokolja az eltérést!",FE69)))</formula>
    </cfRule>
  </conditionalFormatting>
  <conditionalFormatting sqref="FE74:FE90">
    <cfRule type="containsText" dxfId="108" priority="120" operator="containsText" text="Kérem, indokolja az eltérést!">
      <formula>NOT(ISERROR(SEARCH("Kérem, indokolja az eltérést!",FE74)))</formula>
    </cfRule>
  </conditionalFormatting>
  <conditionalFormatting sqref="FE91:FE92">
    <cfRule type="containsText" dxfId="107" priority="119" operator="containsText" text="Kérem, indokolja az eltérést!">
      <formula>NOT(ISERROR(SEARCH("Kérem, indokolja az eltérést!",FE91)))</formula>
    </cfRule>
  </conditionalFormatting>
  <conditionalFormatting sqref="FE95:FE110">
    <cfRule type="containsText" dxfId="106" priority="118" operator="containsText" text="Kérem, indokolja az eltérést!">
      <formula>NOT(ISERROR(SEARCH("Kérem, indokolja az eltérést!",FE95)))</formula>
    </cfRule>
  </conditionalFormatting>
  <conditionalFormatting sqref="FE111:FE113">
    <cfRule type="containsText" dxfId="105" priority="117" operator="containsText" text="Kérem, indokolja az eltérést!">
      <formula>NOT(ISERROR(SEARCH("Kérem, indokolja az eltérést!",FE111)))</formula>
    </cfRule>
  </conditionalFormatting>
  <conditionalFormatting sqref="FE116:FE131">
    <cfRule type="containsText" dxfId="104" priority="116" operator="containsText" text="Kérem, indokolja az eltérést!">
      <formula>NOT(ISERROR(SEARCH("Kérem, indokolja az eltérést!",FE116)))</formula>
    </cfRule>
  </conditionalFormatting>
  <conditionalFormatting sqref="FE132:FE134">
    <cfRule type="containsText" dxfId="103" priority="115" operator="containsText" text="Kérem, indokolja az eltérést!">
      <formula>NOT(ISERROR(SEARCH("Kérem, indokolja az eltérést!",FE132)))</formula>
    </cfRule>
  </conditionalFormatting>
  <conditionalFormatting sqref="FE137">
    <cfRule type="containsText" dxfId="102" priority="114" operator="containsText" text="Kérem, indokolja az eltérést!">
      <formula>NOT(ISERROR(SEARCH("Kérem, indokolja az eltérést!",FE137)))</formula>
    </cfRule>
  </conditionalFormatting>
  <conditionalFormatting sqref="FE138">
    <cfRule type="containsText" dxfId="101" priority="113" operator="containsText" text="Kérem, indokolja az eltérést!">
      <formula>NOT(ISERROR(SEARCH("Kérem, indokolja az eltérést!",FE138)))</formula>
    </cfRule>
  </conditionalFormatting>
  <conditionalFormatting sqref="FE140">
    <cfRule type="containsText" dxfId="100" priority="112" operator="containsText" text="Kérem, indokolja az eltérést!">
      <formula>NOT(ISERROR(SEARCH("Kérem, indokolja az eltérést!",FE140)))</formula>
    </cfRule>
  </conditionalFormatting>
  <conditionalFormatting sqref="FE141">
    <cfRule type="containsText" dxfId="99" priority="111" operator="containsText" text="Kérem, indokolja az eltérést!">
      <formula>NOT(ISERROR(SEARCH("Kérem, indokolja az eltérést!",FE141)))</formula>
    </cfRule>
  </conditionalFormatting>
  <conditionalFormatting sqref="FE154:FE155">
    <cfRule type="containsText" dxfId="98" priority="110" operator="containsText" text="Kérem, indokolja az eltérést!">
      <formula>NOT(ISERROR(SEARCH("Kérem, indokolja az eltérést!",FE154)))</formula>
    </cfRule>
  </conditionalFormatting>
  <conditionalFormatting sqref="FE158:FE176">
    <cfRule type="containsText" dxfId="97" priority="109" operator="containsText" text="Kérem, indokolja az eltérést!">
      <formula>NOT(ISERROR(SEARCH("Kérem, indokolja az eltérést!",FE158)))</formula>
    </cfRule>
  </conditionalFormatting>
  <conditionalFormatting sqref="FE180:FE198">
    <cfRule type="containsText" dxfId="96" priority="108" operator="containsText" text="Kérem, indokolja az eltérést!">
      <formula>NOT(ISERROR(SEARCH("Kérem, indokolja az eltérést!",FE180)))</formula>
    </cfRule>
  </conditionalFormatting>
  <conditionalFormatting sqref="FE201:FE215">
    <cfRule type="containsText" dxfId="95" priority="107" operator="containsText" text="Kérem, indokolja az eltérést!">
      <formula>NOT(ISERROR(SEARCH("Kérem, indokolja az eltérést!",FE201)))</formula>
    </cfRule>
  </conditionalFormatting>
  <conditionalFormatting sqref="FE216:FE217">
    <cfRule type="containsText" dxfId="94" priority="106" operator="containsText" text="Kérem, indokolja az eltérést!">
      <formula>NOT(ISERROR(SEARCH("Kérem, indokolja az eltérést!",FE216)))</formula>
    </cfRule>
  </conditionalFormatting>
  <conditionalFormatting sqref="FE218:FE219">
    <cfRule type="containsText" dxfId="93" priority="105" operator="containsText" text="Kérem, indokolja az eltérést!">
      <formula>NOT(ISERROR(SEARCH("Kérem, indokolja az eltérést!",FE218)))</formula>
    </cfRule>
  </conditionalFormatting>
  <conditionalFormatting sqref="FE222:FE240">
    <cfRule type="containsText" dxfId="92" priority="104" operator="containsText" text="Kérem, indokolja az eltérést!">
      <formula>NOT(ISERROR(SEARCH("Kérem, indokolja az eltérést!",FE222)))</formula>
    </cfRule>
  </conditionalFormatting>
  <conditionalFormatting sqref="FE243:FE261">
    <cfRule type="containsText" dxfId="91" priority="103" operator="containsText" text="Kérem, indokolja az eltérést!">
      <formula>NOT(ISERROR(SEARCH("Kérem, indokolja az eltérést!",FE243)))</formula>
    </cfRule>
  </conditionalFormatting>
  <conditionalFormatting sqref="FE264:FE282">
    <cfRule type="containsText" dxfId="90" priority="102" operator="containsText" text="Kérem, indokolja az eltérést!">
      <formula>NOT(ISERROR(SEARCH("Kérem, indokolja az eltérést!",FE264)))</formula>
    </cfRule>
  </conditionalFormatting>
  <conditionalFormatting sqref="FE285:FE303">
    <cfRule type="containsText" dxfId="89" priority="101" operator="containsText" text="Kérem, indokolja az eltérést!">
      <formula>NOT(ISERROR(SEARCH("Kérem, indokolja az eltérést!",FE285)))</formula>
    </cfRule>
  </conditionalFormatting>
  <conditionalFormatting sqref="FE306:FE322">
    <cfRule type="containsText" dxfId="88" priority="100" operator="containsText" text="Kérem, indokolja az eltérést!">
      <formula>NOT(ISERROR(SEARCH("Kérem, indokolja az eltérést!",FE306)))</formula>
    </cfRule>
  </conditionalFormatting>
  <conditionalFormatting sqref="FE323:FE324">
    <cfRule type="containsText" dxfId="87" priority="99" operator="containsText" text="Kérem, indokolja az eltérést!">
      <formula>NOT(ISERROR(SEARCH("Kérem, indokolja az eltérést!",FE323)))</formula>
    </cfRule>
  </conditionalFormatting>
  <conditionalFormatting sqref="FE327:FE343">
    <cfRule type="containsText" dxfId="86" priority="98" operator="containsText" text="Kérem, indokolja az eltérést!">
      <formula>NOT(ISERROR(SEARCH("Kérem, indokolja az eltérést!",FE327)))</formula>
    </cfRule>
  </conditionalFormatting>
  <conditionalFormatting sqref="FE344:FE345">
    <cfRule type="containsText" dxfId="85" priority="97" operator="containsText" text="Kérem, indokolja az eltérést!">
      <formula>NOT(ISERROR(SEARCH("Kérem, indokolja az eltérést!",FE344)))</formula>
    </cfRule>
  </conditionalFormatting>
  <conditionalFormatting sqref="FE348:FE365">
    <cfRule type="containsText" dxfId="84" priority="96" operator="containsText" text="Kérem, indokolja az eltérést!">
      <formula>NOT(ISERROR(SEARCH("Kérem, indokolja az eltérést!",FE348)))</formula>
    </cfRule>
  </conditionalFormatting>
  <conditionalFormatting sqref="FE366">
    <cfRule type="containsText" dxfId="83" priority="95" operator="containsText" text="Kérem, indokolja az eltérést!">
      <formula>NOT(ISERROR(SEARCH("Kérem, indokolja az eltérést!",FE366)))</formula>
    </cfRule>
  </conditionalFormatting>
  <conditionalFormatting sqref="FE370:FE387">
    <cfRule type="containsText" dxfId="82" priority="94" operator="containsText" text="Kérem, indokolja az eltérést!">
      <formula>NOT(ISERROR(SEARCH("Kérem, indokolja az eltérést!",FE370)))</formula>
    </cfRule>
  </conditionalFormatting>
  <conditionalFormatting sqref="FE388">
    <cfRule type="containsText" dxfId="81" priority="93" operator="containsText" text="Kérem, indokolja az eltérést!">
      <formula>NOT(ISERROR(SEARCH("Kérem, indokolja az eltérést!",FE388)))</formula>
    </cfRule>
  </conditionalFormatting>
  <conditionalFormatting sqref="FE391:FE409">
    <cfRule type="containsText" dxfId="80" priority="92" operator="containsText" text="Kérem, indokolja az eltérést!">
      <formula>NOT(ISERROR(SEARCH("Kérem, indokolja az eltérést!",FE391)))</formula>
    </cfRule>
  </conditionalFormatting>
  <conditionalFormatting sqref="FE413:FE428">
    <cfRule type="containsText" dxfId="79" priority="91" operator="containsText" text="Kérem, indokolja az eltérést!">
      <formula>NOT(ISERROR(SEARCH("Kérem, indokolja az eltérést!",FE413)))</formula>
    </cfRule>
  </conditionalFormatting>
  <conditionalFormatting sqref="FE429:FE431">
    <cfRule type="containsText" dxfId="78" priority="90" operator="containsText" text="Kérem, indokolja az eltérést!">
      <formula>NOT(ISERROR(SEARCH("Kérem, indokolja az eltérést!",FE429)))</formula>
    </cfRule>
  </conditionalFormatting>
  <conditionalFormatting sqref="FE435:FE452">
    <cfRule type="containsText" dxfId="77" priority="89" operator="containsText" text="Kérem, indokolja az eltérést!">
      <formula>NOT(ISERROR(SEARCH("Kérem, indokolja az eltérést!",FE435)))</formula>
    </cfRule>
  </conditionalFormatting>
  <conditionalFormatting sqref="FE453">
    <cfRule type="containsText" dxfId="76" priority="88" operator="containsText" text="Kérem, indokolja az eltérést!">
      <formula>NOT(ISERROR(SEARCH("Kérem, indokolja az eltérést!",FE453)))</formula>
    </cfRule>
  </conditionalFormatting>
  <conditionalFormatting sqref="FE456:FE473">
    <cfRule type="containsText" dxfId="75" priority="87" operator="containsText" text="Kérem, indokolja az eltérést!">
      <formula>NOT(ISERROR(SEARCH("Kérem, indokolja az eltérést!",FE456)))</formula>
    </cfRule>
  </conditionalFormatting>
  <conditionalFormatting sqref="FE474">
    <cfRule type="containsText" dxfId="74" priority="86" operator="containsText" text="Kérem, indokolja az eltérést!">
      <formula>NOT(ISERROR(SEARCH("Kérem, indokolja az eltérést!",FE474)))</formula>
    </cfRule>
  </conditionalFormatting>
  <conditionalFormatting sqref="FE477:FE495">
    <cfRule type="containsText" dxfId="73" priority="85" operator="containsText" text="Kérem, indokolja az eltérést!">
      <formula>NOT(ISERROR(SEARCH("Kérem, indokolja az eltérést!",FE477)))</formula>
    </cfRule>
  </conditionalFormatting>
  <conditionalFormatting sqref="FE498:FE515">
    <cfRule type="containsText" dxfId="72" priority="84" operator="containsText" text="Kérem, indokolja az eltérést!">
      <formula>NOT(ISERROR(SEARCH("Kérem, indokolja az eltérést!",FE498)))</formula>
    </cfRule>
  </conditionalFormatting>
  <conditionalFormatting sqref="FE516">
    <cfRule type="containsText" dxfId="71" priority="83" operator="containsText" text="Kérem, indokolja az eltérést!">
      <formula>NOT(ISERROR(SEARCH("Kérem, indokolja az eltérést!",FE516)))</formula>
    </cfRule>
  </conditionalFormatting>
  <conditionalFormatting sqref="FE520:FE538">
    <cfRule type="containsText" dxfId="70" priority="82" operator="containsText" text="Kérem, indokolja az eltérést!">
      <formula>NOT(ISERROR(SEARCH("Kérem, indokolja az eltérést!",FE520)))</formula>
    </cfRule>
  </conditionalFormatting>
  <conditionalFormatting sqref="FE541:FE557">
    <cfRule type="containsText" dxfId="69" priority="81" operator="containsText" text="Kérem, indokolja az eltérést!">
      <formula>NOT(ISERROR(SEARCH("Kérem, indokolja az eltérést!",FE541)))</formula>
    </cfRule>
  </conditionalFormatting>
  <conditionalFormatting sqref="FE558:FE559">
    <cfRule type="containsText" dxfId="68" priority="80" operator="containsText" text="Kérem, indokolja az eltérést!">
      <formula>NOT(ISERROR(SEARCH("Kérem, indokolja az eltérést!",FE558)))</formula>
    </cfRule>
  </conditionalFormatting>
  <conditionalFormatting sqref="FE562:FE577">
    <cfRule type="containsText" dxfId="67" priority="79" operator="containsText" text="Kérem, indokolja az eltérést!">
      <formula>NOT(ISERROR(SEARCH("Kérem, indokolja az eltérést!",FE562)))</formula>
    </cfRule>
  </conditionalFormatting>
  <conditionalFormatting sqref="FE578:FE579">
    <cfRule type="containsText" dxfId="66" priority="78" operator="containsText" text="Kérem, indokolja az eltérést!">
      <formula>NOT(ISERROR(SEARCH("Kérem, indokolja az eltérést!",FE578)))</formula>
    </cfRule>
  </conditionalFormatting>
  <conditionalFormatting sqref="FE580">
    <cfRule type="containsText" dxfId="65" priority="77" operator="containsText" text="Kérem, indokolja az eltérést!">
      <formula>NOT(ISERROR(SEARCH("Kérem, indokolja az eltérést!",FE580)))</formula>
    </cfRule>
  </conditionalFormatting>
  <conditionalFormatting sqref="FE583:FE599">
    <cfRule type="containsText" dxfId="64" priority="76" operator="containsText" text="Kérem, indokolja az eltérést!">
      <formula>NOT(ISERROR(SEARCH("Kérem, indokolja az eltérést!",FE583)))</formula>
    </cfRule>
  </conditionalFormatting>
  <conditionalFormatting sqref="FE600:FE601">
    <cfRule type="containsText" dxfId="63" priority="75" operator="containsText" text="Kérem, indokolja az eltérést!">
      <formula>NOT(ISERROR(SEARCH("Kérem, indokolja az eltérést!",FE600)))</formula>
    </cfRule>
  </conditionalFormatting>
  <conditionalFormatting sqref="FE604:FE622">
    <cfRule type="containsText" dxfId="62" priority="74" operator="containsText" text="Kérem, indokolja az eltérést!">
      <formula>NOT(ISERROR(SEARCH("Kérem, indokolja az eltérést!",FE604)))</formula>
    </cfRule>
  </conditionalFormatting>
  <conditionalFormatting sqref="AI7:AI9 AI346:AI347 AI410:AI412 AI262:AI263 AI367:AI369 AI389:AI390 AI496:AI497 AI539:AI540 AI156:AI157 AI29:AI30 AI50:AI51 AI71:AI73 AI93:AI94 AI114:AI115 AI135:AI136 AI139 AI177:AI179 AI199:AI200 AI220:AI221 AI241:AI242 AI283 AI304:AI305 AI325:AI326 AI432:AI434 AI454:AI455 AI475:AI476 AI517:AI519 AI560:AI561 AI581:AI582 AI602:AI603">
    <cfRule type="containsText" dxfId="61" priority="73" operator="containsText" text="Kérem, indokolja az eltérést!">
      <formula>NOT(ISERROR(SEARCH("Kérem, indokolja az eltérést!",AI7)))</formula>
    </cfRule>
  </conditionalFormatting>
  <conditionalFormatting sqref="AI284">
    <cfRule type="containsText" dxfId="60" priority="72" operator="containsText" text="Kérem, indokolja az eltérést!">
      <formula>NOT(ISERROR(SEARCH("Kérem, indokolja az eltérést!",AI284)))</formula>
    </cfRule>
  </conditionalFormatting>
  <conditionalFormatting sqref="AI142">
    <cfRule type="containsText" dxfId="59" priority="71" operator="containsText" text="Kérem, indokolja az eltérést!">
      <formula>NOT(ISERROR(SEARCH("Kérem, indokolja az eltérést!",AI142)))</formula>
    </cfRule>
  </conditionalFormatting>
  <conditionalFormatting sqref="AI143">
    <cfRule type="containsText" dxfId="58" priority="70" operator="containsText" text="Kérem, indokolja az eltérést!">
      <formula>NOT(ISERROR(SEARCH("Kérem, indokolja az eltérést!",AI143)))</formula>
    </cfRule>
  </conditionalFormatting>
  <conditionalFormatting sqref="AI144">
    <cfRule type="containsText" dxfId="57" priority="69" operator="containsText" text="Kérem, indokolja az eltérést!">
      <formula>NOT(ISERROR(SEARCH("Kérem, indokolja az eltérést!",AI144)))</formula>
    </cfRule>
  </conditionalFormatting>
  <conditionalFormatting sqref="AI145">
    <cfRule type="containsText" dxfId="56" priority="68" operator="containsText" text="Kérem, indokolja az eltérést!">
      <formula>NOT(ISERROR(SEARCH("Kérem, indokolja az eltérést!",AI145)))</formula>
    </cfRule>
  </conditionalFormatting>
  <conditionalFormatting sqref="AI146">
    <cfRule type="containsText" dxfId="55" priority="67" operator="containsText" text="Kérem, indokolja az eltérést!">
      <formula>NOT(ISERROR(SEARCH("Kérem, indokolja az eltérést!",AI146)))</formula>
    </cfRule>
  </conditionalFormatting>
  <conditionalFormatting sqref="AI147">
    <cfRule type="containsText" dxfId="54" priority="66" operator="containsText" text="Kérem, indokolja az eltérést!">
      <formula>NOT(ISERROR(SEARCH("Kérem, indokolja az eltérést!",AI147)))</formula>
    </cfRule>
  </conditionalFormatting>
  <conditionalFormatting sqref="AI148">
    <cfRule type="containsText" dxfId="53" priority="65" operator="containsText" text="Kérem, indokolja az eltérést!">
      <formula>NOT(ISERROR(SEARCH("Kérem, indokolja az eltérést!",AI148)))</formula>
    </cfRule>
  </conditionalFormatting>
  <conditionalFormatting sqref="AI149">
    <cfRule type="containsText" dxfId="52" priority="64" operator="containsText" text="Kérem, indokolja az eltérést!">
      <formula>NOT(ISERROR(SEARCH("Kérem, indokolja az eltérést!",AI149)))</formula>
    </cfRule>
  </conditionalFormatting>
  <conditionalFormatting sqref="AI150">
    <cfRule type="containsText" dxfId="51" priority="63" operator="containsText" text="Kérem, indokolja az eltérést!">
      <formula>NOT(ISERROR(SEARCH("Kérem, indokolja az eltérést!",AI150)))</formula>
    </cfRule>
  </conditionalFormatting>
  <conditionalFormatting sqref="AI151">
    <cfRule type="containsText" dxfId="50" priority="62" operator="containsText" text="Kérem, indokolja az eltérést!">
      <formula>NOT(ISERROR(SEARCH("Kérem, indokolja az eltérést!",AI151)))</formula>
    </cfRule>
  </conditionalFormatting>
  <conditionalFormatting sqref="AI152">
    <cfRule type="containsText" dxfId="49" priority="61" operator="containsText" text="Kérem, indokolja az eltérést!">
      <formula>NOT(ISERROR(SEARCH("Kérem, indokolja az eltérést!",AI152)))</formula>
    </cfRule>
  </conditionalFormatting>
  <conditionalFormatting sqref="AI153">
    <cfRule type="containsText" dxfId="48" priority="60" operator="containsText" text="Kérem, indokolja az eltérést!">
      <formula>NOT(ISERROR(SEARCH("Kérem, indokolja az eltérést!",AI153)))</formula>
    </cfRule>
  </conditionalFormatting>
  <conditionalFormatting sqref="AI10:AI25">
    <cfRule type="containsText" dxfId="47" priority="59" operator="containsText" text="Kérem, indokolja az eltérést!">
      <formula>NOT(ISERROR(SEARCH("Kérem, indokolja az eltérést!",AI10)))</formula>
    </cfRule>
  </conditionalFormatting>
  <conditionalFormatting sqref="AI26:AI28">
    <cfRule type="containsText" dxfId="46" priority="58" operator="containsText" text="Kérem, indokolja az eltérést!">
      <formula>NOT(ISERROR(SEARCH("Kérem, indokolja az eltérést!",AI26)))</formula>
    </cfRule>
  </conditionalFormatting>
  <conditionalFormatting sqref="AI31:AI44">
    <cfRule type="containsText" dxfId="45" priority="57" operator="containsText" text="Kérem, indokolja az eltérést!">
      <formula>NOT(ISERROR(SEARCH("Kérem, indokolja az eltérést!",AI31)))</formula>
    </cfRule>
  </conditionalFormatting>
  <conditionalFormatting sqref="AI45:AI49">
    <cfRule type="containsText" dxfId="44" priority="56" operator="containsText" text="Kérem, indokolja az eltérést!">
      <formula>NOT(ISERROR(SEARCH("Kérem, indokolja az eltérést!",AI45)))</formula>
    </cfRule>
  </conditionalFormatting>
  <conditionalFormatting sqref="AI52:AI68">
    <cfRule type="containsText" dxfId="43" priority="55" operator="containsText" text="Kérem, indokolja az eltérést!">
      <formula>NOT(ISERROR(SEARCH("Kérem, indokolja az eltérést!",AI52)))</formula>
    </cfRule>
  </conditionalFormatting>
  <conditionalFormatting sqref="AI69:AI70">
    <cfRule type="containsText" dxfId="42" priority="54" operator="containsText" text="Kérem, indokolja az eltérést!">
      <formula>NOT(ISERROR(SEARCH("Kérem, indokolja az eltérést!",AI69)))</formula>
    </cfRule>
  </conditionalFormatting>
  <conditionalFormatting sqref="AI74:AI90">
    <cfRule type="containsText" dxfId="41" priority="53" operator="containsText" text="Kérem, indokolja az eltérést!">
      <formula>NOT(ISERROR(SEARCH("Kérem, indokolja az eltérést!",AI74)))</formula>
    </cfRule>
  </conditionalFormatting>
  <conditionalFormatting sqref="AI91:AI92">
    <cfRule type="containsText" dxfId="40" priority="52" operator="containsText" text="Kérem, indokolja az eltérést!">
      <formula>NOT(ISERROR(SEARCH("Kérem, indokolja az eltérést!",AI91)))</formula>
    </cfRule>
  </conditionalFormatting>
  <conditionalFormatting sqref="AI95:AI110">
    <cfRule type="containsText" dxfId="39" priority="51" operator="containsText" text="Kérem, indokolja az eltérést!">
      <formula>NOT(ISERROR(SEARCH("Kérem, indokolja az eltérést!",AI95)))</formula>
    </cfRule>
  </conditionalFormatting>
  <conditionalFormatting sqref="AI111:AI113">
    <cfRule type="containsText" dxfId="38" priority="50" operator="containsText" text="Kérem, indokolja az eltérést!">
      <formula>NOT(ISERROR(SEARCH("Kérem, indokolja az eltérést!",AI111)))</formula>
    </cfRule>
  </conditionalFormatting>
  <conditionalFormatting sqref="AI116:AI131">
    <cfRule type="containsText" dxfId="37" priority="49" operator="containsText" text="Kérem, indokolja az eltérést!">
      <formula>NOT(ISERROR(SEARCH("Kérem, indokolja az eltérést!",AI116)))</formula>
    </cfRule>
  </conditionalFormatting>
  <conditionalFormatting sqref="AI132:AI134">
    <cfRule type="containsText" dxfId="36" priority="48" operator="containsText" text="Kérem, indokolja az eltérést!">
      <formula>NOT(ISERROR(SEARCH("Kérem, indokolja az eltérést!",AI132)))</formula>
    </cfRule>
  </conditionalFormatting>
  <conditionalFormatting sqref="AI137">
    <cfRule type="containsText" dxfId="35" priority="47" operator="containsText" text="Kérem, indokolja az eltérést!">
      <formula>NOT(ISERROR(SEARCH("Kérem, indokolja az eltérést!",AI137)))</formula>
    </cfRule>
  </conditionalFormatting>
  <conditionalFormatting sqref="AI138">
    <cfRule type="containsText" dxfId="34" priority="46" operator="containsText" text="Kérem, indokolja az eltérést!">
      <formula>NOT(ISERROR(SEARCH("Kérem, indokolja az eltérést!",AI138)))</formula>
    </cfRule>
  </conditionalFormatting>
  <conditionalFormatting sqref="AI140">
    <cfRule type="containsText" dxfId="33" priority="45" operator="containsText" text="Kérem, indokolja az eltérést!">
      <formula>NOT(ISERROR(SEARCH("Kérem, indokolja az eltérést!",AI140)))</formula>
    </cfRule>
  </conditionalFormatting>
  <conditionalFormatting sqref="AI141">
    <cfRule type="containsText" dxfId="32" priority="44" operator="containsText" text="Kérem, indokolja az eltérést!">
      <formula>NOT(ISERROR(SEARCH("Kérem, indokolja az eltérést!",AI141)))</formula>
    </cfRule>
  </conditionalFormatting>
  <conditionalFormatting sqref="AI154:AI155">
    <cfRule type="containsText" dxfId="31" priority="43" operator="containsText" text="Kérem, indokolja az eltérést!">
      <formula>NOT(ISERROR(SEARCH("Kérem, indokolja az eltérést!",AI154)))</formula>
    </cfRule>
  </conditionalFormatting>
  <conditionalFormatting sqref="AI158:AI176">
    <cfRule type="containsText" dxfId="30" priority="42" operator="containsText" text="Kérem, indokolja az eltérést!">
      <formula>NOT(ISERROR(SEARCH("Kérem, indokolja az eltérést!",AI158)))</formula>
    </cfRule>
  </conditionalFormatting>
  <conditionalFormatting sqref="AI180:AI198">
    <cfRule type="containsText" dxfId="29" priority="41" operator="containsText" text="Kérem, indokolja az eltérést!">
      <formula>NOT(ISERROR(SEARCH("Kérem, indokolja az eltérést!",AI180)))</formula>
    </cfRule>
  </conditionalFormatting>
  <conditionalFormatting sqref="AI201:AI215">
    <cfRule type="containsText" dxfId="28" priority="40" operator="containsText" text="Kérem, indokolja az eltérést!">
      <formula>NOT(ISERROR(SEARCH("Kérem, indokolja az eltérést!",AI201)))</formula>
    </cfRule>
  </conditionalFormatting>
  <conditionalFormatting sqref="AI216:AI217">
    <cfRule type="containsText" dxfId="27" priority="39" operator="containsText" text="Kérem, indokolja az eltérést!">
      <formula>NOT(ISERROR(SEARCH("Kérem, indokolja az eltérést!",AI216)))</formula>
    </cfRule>
  </conditionalFormatting>
  <conditionalFormatting sqref="AI218:AI219">
    <cfRule type="containsText" dxfId="26" priority="38" operator="containsText" text="Kérem, indokolja az eltérést!">
      <formula>NOT(ISERROR(SEARCH("Kérem, indokolja az eltérést!",AI218)))</formula>
    </cfRule>
  </conditionalFormatting>
  <conditionalFormatting sqref="AI222:AI240">
    <cfRule type="containsText" dxfId="25" priority="37" operator="containsText" text="Kérem, indokolja az eltérést!">
      <formula>NOT(ISERROR(SEARCH("Kérem, indokolja az eltérést!",AI222)))</formula>
    </cfRule>
  </conditionalFormatting>
  <conditionalFormatting sqref="AI243:AI261">
    <cfRule type="containsText" dxfId="24" priority="36" operator="containsText" text="Kérem, indokolja az eltérést!">
      <formula>NOT(ISERROR(SEARCH("Kérem, indokolja az eltérést!",AI243)))</formula>
    </cfRule>
  </conditionalFormatting>
  <conditionalFormatting sqref="AI264:AI282">
    <cfRule type="containsText" dxfId="23" priority="35" operator="containsText" text="Kérem, indokolja az eltérést!">
      <formula>NOT(ISERROR(SEARCH("Kérem, indokolja az eltérést!",AI264)))</formula>
    </cfRule>
  </conditionalFormatting>
  <conditionalFormatting sqref="AI285:AI303">
    <cfRule type="containsText" dxfId="22" priority="34" operator="containsText" text="Kérem, indokolja az eltérést!">
      <formula>NOT(ISERROR(SEARCH("Kérem, indokolja az eltérést!",AI285)))</formula>
    </cfRule>
  </conditionalFormatting>
  <conditionalFormatting sqref="AI306:AI322">
    <cfRule type="containsText" dxfId="21" priority="33" operator="containsText" text="Kérem, indokolja az eltérést!">
      <formula>NOT(ISERROR(SEARCH("Kérem, indokolja az eltérést!",AI306)))</formula>
    </cfRule>
  </conditionalFormatting>
  <conditionalFormatting sqref="AI624">
    <cfRule type="containsText" dxfId="20" priority="32" operator="containsText" text="Kérem, indokolja az eltérést!">
      <formula>NOT(ISERROR(SEARCH("Kérem, indokolja az eltérést!",AI624)))</formula>
    </cfRule>
  </conditionalFormatting>
  <conditionalFormatting sqref="U624">
    <cfRule type="containsText" dxfId="19" priority="23" operator="containsText" text="Kérem, indokolja az eltérést!">
      <formula>NOT(ISERROR(SEARCH("Kérem, indokolja az eltérést!",U624)))</formula>
    </cfRule>
  </conditionalFormatting>
  <conditionalFormatting sqref="AW624">
    <cfRule type="containsText" dxfId="18" priority="21" operator="containsText" text="Kérem, indokolja az eltérést!">
      <formula>NOT(ISERROR(SEARCH("Kérem, indokolja az eltérést!",AW624)))</formula>
    </cfRule>
  </conditionalFormatting>
  <conditionalFormatting sqref="BK624">
    <cfRule type="containsText" dxfId="17" priority="20" operator="containsText" text="Kérem, indokolja az eltérést!">
      <formula>NOT(ISERROR(SEARCH("Kérem, indokolja az eltérést!",BK624)))</formula>
    </cfRule>
  </conditionalFormatting>
  <conditionalFormatting sqref="BY624">
    <cfRule type="containsText" dxfId="16" priority="19" operator="containsText" text="Kérem, indokolja az eltérést!">
      <formula>NOT(ISERROR(SEARCH("Kérem, indokolja az eltérést!",BY624)))</formula>
    </cfRule>
  </conditionalFormatting>
  <conditionalFormatting sqref="CM624">
    <cfRule type="containsText" dxfId="15" priority="18" operator="containsText" text="Kérem, indokolja az eltérést!">
      <formula>NOT(ISERROR(SEARCH("Kérem, indokolja az eltérést!",CM624)))</formula>
    </cfRule>
  </conditionalFormatting>
  <conditionalFormatting sqref="DA624">
    <cfRule type="containsText" dxfId="14" priority="17" operator="containsText" text="Kérem, indokolja az eltérést!">
      <formula>NOT(ISERROR(SEARCH("Kérem, indokolja az eltérést!",DA624)))</formula>
    </cfRule>
  </conditionalFormatting>
  <conditionalFormatting sqref="DO624">
    <cfRule type="containsText" dxfId="13" priority="16" operator="containsText" text="Kérem, indokolja az eltérést!">
      <formula>NOT(ISERROR(SEARCH("Kérem, indokolja az eltérést!",DO624)))</formula>
    </cfRule>
  </conditionalFormatting>
  <conditionalFormatting sqref="EC624">
    <cfRule type="containsText" dxfId="12" priority="15" operator="containsText" text="Kérem, indokolja az eltérést!">
      <formula>NOT(ISERROR(SEARCH("Kérem, indokolja az eltérést!",EC624)))</formula>
    </cfRule>
  </conditionalFormatting>
  <conditionalFormatting sqref="EQ624">
    <cfRule type="containsText" dxfId="11" priority="14" operator="containsText" text="Kérem, indokolja az eltérést!">
      <formula>NOT(ISERROR(SEARCH("Kérem, indokolja az eltérést!",EQ624)))</formula>
    </cfRule>
  </conditionalFormatting>
  <conditionalFormatting sqref="FE624">
    <cfRule type="containsText" dxfId="10" priority="13" operator="containsText" text="Kérem, indokolja az eltérést!">
      <formula>NOT(ISERROR(SEARCH("Kérem, indokolja az eltérést!",FE624)))</formula>
    </cfRule>
  </conditionalFormatting>
  <conditionalFormatting sqref="FE623">
    <cfRule type="containsText" dxfId="9" priority="1" operator="containsText" text="Kérem, indokolja az eltérést!">
      <formula>NOT(ISERROR(SEARCH("Kérem, indokolja az eltérést!",FE623)))</formula>
    </cfRule>
  </conditionalFormatting>
  <conditionalFormatting sqref="AI623">
    <cfRule type="containsText" dxfId="8" priority="10" operator="containsText" text="Kérem, indokolja az eltérést!">
      <formula>NOT(ISERROR(SEARCH("Kérem, indokolja az eltérést!",AI623)))</formula>
    </cfRule>
  </conditionalFormatting>
  <conditionalFormatting sqref="AW623">
    <cfRule type="containsText" dxfId="7" priority="9" operator="containsText" text="Kérem, indokolja az eltérést!">
      <formula>NOT(ISERROR(SEARCH("Kérem, indokolja az eltérést!",AW623)))</formula>
    </cfRule>
  </conditionalFormatting>
  <conditionalFormatting sqref="BK623">
    <cfRule type="containsText" dxfId="6" priority="8" operator="containsText" text="Kérem, indokolja az eltérést!">
      <formula>NOT(ISERROR(SEARCH("Kérem, indokolja az eltérést!",BK623)))</formula>
    </cfRule>
  </conditionalFormatting>
  <conditionalFormatting sqref="BY623">
    <cfRule type="containsText" dxfId="5" priority="7" operator="containsText" text="Kérem, indokolja az eltérést!">
      <formula>NOT(ISERROR(SEARCH("Kérem, indokolja az eltérést!",BY623)))</formula>
    </cfRule>
  </conditionalFormatting>
  <conditionalFormatting sqref="CM623">
    <cfRule type="containsText" dxfId="4" priority="6" operator="containsText" text="Kérem, indokolja az eltérést!">
      <formula>NOT(ISERROR(SEARCH("Kérem, indokolja az eltérést!",CM623)))</formula>
    </cfRule>
  </conditionalFormatting>
  <conditionalFormatting sqref="DA623">
    <cfRule type="containsText" dxfId="3" priority="5" operator="containsText" text="Kérem, indokolja az eltérést!">
      <formula>NOT(ISERROR(SEARCH("Kérem, indokolja az eltérést!",DA623)))</formula>
    </cfRule>
  </conditionalFormatting>
  <conditionalFormatting sqref="DO623">
    <cfRule type="containsText" dxfId="2" priority="4" operator="containsText" text="Kérem, indokolja az eltérést!">
      <formula>NOT(ISERROR(SEARCH("Kérem, indokolja az eltérést!",DO623)))</formula>
    </cfRule>
  </conditionalFormatting>
  <conditionalFormatting sqref="EC623">
    <cfRule type="containsText" dxfId="1" priority="3" operator="containsText" text="Kérem, indokolja az eltérést!">
      <formula>NOT(ISERROR(SEARCH("Kérem, indokolja az eltérést!",EC623)))</formula>
    </cfRule>
  </conditionalFormatting>
  <conditionalFormatting sqref="EQ623">
    <cfRule type="containsText" dxfId="0" priority="2" operator="containsText" text="Kérem, indokolja az eltérést!">
      <formula>NOT(ISERROR(SEARCH("Kérem, indokolja az eltérést!",EQ623)))</formula>
    </cfRule>
  </conditionalFormatting>
  <dataValidations count="1">
    <dataValidation type="list" showInputMessage="1" showErrorMessage="1" sqref="H631:J631">
      <formula1>$L$632:$L$633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</vt:i4>
      </vt:variant>
      <vt:variant>
        <vt:lpstr>Névvel ellátott tartományok</vt:lpstr>
      </vt:variant>
      <vt:variant>
        <vt:i4>13</vt:i4>
      </vt:variant>
    </vt:vector>
  </HeadingPairs>
  <TitlesOfParts>
    <vt:vector size="18" baseType="lpstr">
      <vt:lpstr>Pályáztatási szakasz</vt:lpstr>
      <vt:lpstr>Megvalósítási szakasz</vt:lpstr>
      <vt:lpstr>Munka1</vt:lpstr>
      <vt:lpstr>Munka2</vt:lpstr>
      <vt:lpstr>Munka3</vt:lpstr>
      <vt:lpstr>Költségviselő</vt:lpstr>
      <vt:lpstr>Név1</vt:lpstr>
      <vt:lpstr>Név2</vt:lpstr>
      <vt:lpstr>Név3</vt:lpstr>
      <vt:lpstr>Név4</vt:lpstr>
      <vt:lpstr>Név5</vt:lpstr>
      <vt:lpstr>Név6</vt:lpstr>
      <vt:lpstr>Név7</vt:lpstr>
      <vt:lpstr>'Megvalósítási szakasz'!Nyomtatási_cím</vt:lpstr>
      <vt:lpstr>'Pályáztatási szakasz'!Nyomtatási_cím</vt:lpstr>
      <vt:lpstr>'Megvalósítási szakasz'!Nyomtatási_terület</vt:lpstr>
      <vt:lpstr>'Pályáztatási szakasz'!Nyomtatási_terület</vt:lpstr>
      <vt:lpstr>Pályázó_által_benyújtott_költségvetés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Csutiné Balog Renáta</dc:creator>
  <cp:lastModifiedBy>Bencze Andrea</cp:lastModifiedBy>
  <cp:lastPrinted>2016-09-14T12:35:05Z</cp:lastPrinted>
  <dcterms:created xsi:type="dcterms:W3CDTF">2015-11-17T08:45:04Z</dcterms:created>
  <dcterms:modified xsi:type="dcterms:W3CDTF">2017-12-11T11:08:37Z</dcterms:modified>
</cp:coreProperties>
</file>